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charts/style1.xml" ContentType="application/vnd.ms-office.chartstyle+xml"/>
  <Override PartName="/xl/charts/style2.xml" ContentType="application/vnd.ms-office.chartstyle+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charts/colors2.xml" ContentType="application/vnd.ms-office.chartcolorstyle+xml"/>
  <Override PartName="/xl/charts/colors1.xml" ContentType="application/vnd.ms-office.chartcolorsty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11520" yWindow="-12" windowWidth="11556" windowHeight="8760"/>
  </bookViews>
  <sheets>
    <sheet name="Q学習" sheetId="19" r:id="rId1"/>
    <sheet name="結果" sheetId="25" r:id="rId2"/>
    <sheet name="乱数表" sheetId="21" r:id="rId3"/>
    <sheet name="アクション" sheetId="22" r:id="rId4"/>
    <sheet name="配列数列" sheetId="23" r:id="rId5"/>
    <sheet name="行動決定係数" sheetId="24" r:id="rId6"/>
  </sheets>
  <definedNames>
    <definedName name="_xlnm.Print_Area" localSheetId="2">乱数表!$C$3:$U$28</definedName>
  </definedNames>
  <calcPr calcId="125725"/>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 i="23" a="1"/>
  <c r="J3" s="1"/>
  <c r="M13" i="22"/>
  <c r="M14"/>
  <c r="M15"/>
  <c r="M16"/>
  <c r="M19"/>
  <c r="M20"/>
  <c r="M21"/>
  <c r="M22"/>
  <c r="D25" i="24"/>
  <c r="C25"/>
  <c r="C24"/>
  <c r="E22"/>
  <c r="D22"/>
  <c r="E21"/>
  <c r="D21"/>
  <c r="C21"/>
  <c r="C20"/>
  <c r="D20" s="1"/>
  <c r="C19"/>
  <c r="D19" s="1"/>
  <c r="C18"/>
  <c r="D18" s="1"/>
  <c r="E18" s="1"/>
  <c r="B11"/>
  <c r="D11" s="1"/>
  <c r="D9"/>
  <c r="H16" i="22"/>
  <c r="H20"/>
  <c r="H21"/>
  <c r="H22"/>
  <c r="H19"/>
  <c r="H14"/>
  <c r="H15"/>
  <c r="H13"/>
  <c r="L88" i="19"/>
  <c r="CW25"/>
  <c r="D12" i="24" l="1"/>
  <c r="L11" i="23"/>
  <c r="L10"/>
  <c r="L9"/>
  <c r="L8"/>
  <c r="L7"/>
  <c r="L6"/>
  <c r="L5"/>
  <c r="L4"/>
  <c r="L3"/>
  <c r="M11"/>
  <c r="M10"/>
  <c r="M9"/>
  <c r="M8"/>
  <c r="M7"/>
  <c r="M6"/>
  <c r="M5"/>
  <c r="M4"/>
  <c r="M3"/>
  <c r="K11"/>
  <c r="K10"/>
  <c r="K9"/>
  <c r="K8"/>
  <c r="K7"/>
  <c r="K6"/>
  <c r="K5"/>
  <c r="K4"/>
  <c r="K3"/>
  <c r="J11"/>
  <c r="J10"/>
  <c r="J9"/>
  <c r="J8"/>
  <c r="J7"/>
  <c r="J6"/>
  <c r="J5"/>
  <c r="J4"/>
  <c r="DS1847" i="19"/>
  <c r="DG1847"/>
  <c r="CU1847"/>
  <c r="CI1847"/>
  <c r="BW1847"/>
  <c r="BK1847"/>
  <c r="AY1847"/>
  <c r="AM1847"/>
  <c r="AA1847"/>
  <c r="L1828"/>
  <c r="K1828"/>
  <c r="J1828"/>
  <c r="L1827"/>
  <c r="K1827"/>
  <c r="J1827"/>
  <c r="L1826"/>
  <c r="K1826"/>
  <c r="J1826"/>
  <c r="K1824"/>
  <c r="DS1823"/>
  <c r="DG1823"/>
  <c r="CU1823"/>
  <c r="CI1823"/>
  <c r="BW1823"/>
  <c r="BK1823"/>
  <c r="AY1823"/>
  <c r="AM1823"/>
  <c r="AA1823"/>
  <c r="DS1810"/>
  <c r="DG1810"/>
  <c r="CU1810"/>
  <c r="CI1810"/>
  <c r="BW1810"/>
  <c r="BK1810"/>
  <c r="AY1810"/>
  <c r="AM1810"/>
  <c r="AA1810"/>
  <c r="L1791"/>
  <c r="K1791"/>
  <c r="J1791"/>
  <c r="L1790"/>
  <c r="K1790"/>
  <c r="J1790"/>
  <c r="L1789"/>
  <c r="K1789"/>
  <c r="J1789"/>
  <c r="K1787"/>
  <c r="DS1786"/>
  <c r="DG1786"/>
  <c r="CU1786"/>
  <c r="CI1786"/>
  <c r="BW1786"/>
  <c r="BK1786"/>
  <c r="AY1786"/>
  <c r="AM1786"/>
  <c r="AA1786"/>
  <c r="DS1773"/>
  <c r="DG1773"/>
  <c r="CU1773"/>
  <c r="CI1773"/>
  <c r="BW1773"/>
  <c r="BK1773"/>
  <c r="AY1773"/>
  <c r="AM1773"/>
  <c r="AA1773"/>
  <c r="L1754"/>
  <c r="K1754"/>
  <c r="J1754"/>
  <c r="L1753"/>
  <c r="K1753"/>
  <c r="J1753"/>
  <c r="L1752"/>
  <c r="K1752"/>
  <c r="J1752"/>
  <c r="K1750"/>
  <c r="DS1749"/>
  <c r="DG1749"/>
  <c r="CU1749"/>
  <c r="CI1749"/>
  <c r="BW1749"/>
  <c r="BK1749"/>
  <c r="AY1749"/>
  <c r="AM1749"/>
  <c r="AA1749"/>
  <c r="DS1736"/>
  <c r="DG1736"/>
  <c r="CU1736"/>
  <c r="CI1736"/>
  <c r="BW1736"/>
  <c r="BK1736"/>
  <c r="AY1736"/>
  <c r="AM1736"/>
  <c r="AA1736"/>
  <c r="L1717"/>
  <c r="K1717"/>
  <c r="J1717"/>
  <c r="L1716"/>
  <c r="K1716"/>
  <c r="J1716"/>
  <c r="L1715"/>
  <c r="K1715"/>
  <c r="J1715"/>
  <c r="K1713"/>
  <c r="DS1712"/>
  <c r="DG1712"/>
  <c r="CU1712"/>
  <c r="CI1712"/>
  <c r="BW1712"/>
  <c r="BK1712"/>
  <c r="AY1712"/>
  <c r="AM1712"/>
  <c r="AA1712"/>
  <c r="DS1699"/>
  <c r="DG1699"/>
  <c r="CU1699"/>
  <c r="CI1699"/>
  <c r="BW1699"/>
  <c r="BK1699"/>
  <c r="AY1699"/>
  <c r="AM1699"/>
  <c r="AA1699"/>
  <c r="L1680"/>
  <c r="K1680"/>
  <c r="J1680"/>
  <c r="L1679"/>
  <c r="K1679"/>
  <c r="J1679"/>
  <c r="L1678"/>
  <c r="K1678"/>
  <c r="J1678"/>
  <c r="K1676"/>
  <c r="DS1675"/>
  <c r="DG1675"/>
  <c r="CU1675"/>
  <c r="CI1675"/>
  <c r="BW1675"/>
  <c r="BK1675"/>
  <c r="AY1675"/>
  <c r="AM1675"/>
  <c r="AA1675"/>
  <c r="DS1662"/>
  <c r="DG1662"/>
  <c r="CU1662"/>
  <c r="CI1662"/>
  <c r="BW1662"/>
  <c r="BK1662"/>
  <c r="AY1662"/>
  <c r="AM1662"/>
  <c r="AA1662"/>
  <c r="L1643"/>
  <c r="K1643"/>
  <c r="J1643"/>
  <c r="L1642"/>
  <c r="K1642"/>
  <c r="J1642"/>
  <c r="L1641"/>
  <c r="K1641"/>
  <c r="J1641"/>
  <c r="K1639"/>
  <c r="DS1638"/>
  <c r="DG1638"/>
  <c r="CU1638"/>
  <c r="CI1638"/>
  <c r="BW1638"/>
  <c r="BK1638"/>
  <c r="AY1638"/>
  <c r="AM1638"/>
  <c r="AA1638"/>
  <c r="DS1625"/>
  <c r="DG1625"/>
  <c r="CU1625"/>
  <c r="CI1625"/>
  <c r="BW1625"/>
  <c r="BK1625"/>
  <c r="AY1625"/>
  <c r="AM1625"/>
  <c r="AA1625"/>
  <c r="L1606"/>
  <c r="K1606"/>
  <c r="J1606"/>
  <c r="L1605"/>
  <c r="K1605"/>
  <c r="J1605"/>
  <c r="L1604"/>
  <c r="K1604"/>
  <c r="J1604"/>
  <c r="K1602"/>
  <c r="DS1601"/>
  <c r="DG1601"/>
  <c r="CU1601"/>
  <c r="CI1601"/>
  <c r="BW1601"/>
  <c r="BK1601"/>
  <c r="AY1601"/>
  <c r="AM1601"/>
  <c r="AA1601"/>
  <c r="DS1588"/>
  <c r="DG1588"/>
  <c r="CU1588"/>
  <c r="CI1588"/>
  <c r="BW1588"/>
  <c r="BK1588"/>
  <c r="AY1588"/>
  <c r="AM1588"/>
  <c r="AA1588"/>
  <c r="L1569"/>
  <c r="K1569"/>
  <c r="J1569"/>
  <c r="L1568"/>
  <c r="K1568"/>
  <c r="J1568"/>
  <c r="L1567"/>
  <c r="K1567"/>
  <c r="J1567"/>
  <c r="K1565"/>
  <c r="DS1564"/>
  <c r="DG1564"/>
  <c r="CU1564"/>
  <c r="CI1564"/>
  <c r="BW1564"/>
  <c r="BK1564"/>
  <c r="AY1564"/>
  <c r="AM1564"/>
  <c r="AA1564"/>
  <c r="DS1551"/>
  <c r="DG1551"/>
  <c r="CU1551"/>
  <c r="CI1551"/>
  <c r="BW1551"/>
  <c r="BK1551"/>
  <c r="AY1551"/>
  <c r="AM1551"/>
  <c r="AA1551"/>
  <c r="L1532"/>
  <c r="K1532"/>
  <c r="J1532"/>
  <c r="L1531"/>
  <c r="K1531"/>
  <c r="J1531"/>
  <c r="L1530"/>
  <c r="K1530"/>
  <c r="J1530"/>
  <c r="K1528"/>
  <c r="DS1527"/>
  <c r="DG1527"/>
  <c r="CU1527"/>
  <c r="CI1527"/>
  <c r="BW1527"/>
  <c r="BK1527"/>
  <c r="AY1527"/>
  <c r="AM1527"/>
  <c r="AA1527"/>
  <c r="DS1514"/>
  <c r="DG1514"/>
  <c r="CU1514"/>
  <c r="CI1514"/>
  <c r="BW1514"/>
  <c r="BK1514"/>
  <c r="AY1514"/>
  <c r="AM1514"/>
  <c r="AA1514"/>
  <c r="L1495"/>
  <c r="K1495"/>
  <c r="J1495"/>
  <c r="L1494"/>
  <c r="K1494"/>
  <c r="J1494"/>
  <c r="L1493"/>
  <c r="K1493"/>
  <c r="J1493"/>
  <c r="K1491"/>
  <c r="DS1490"/>
  <c r="DG1490"/>
  <c r="CU1490"/>
  <c r="CI1490"/>
  <c r="BW1490"/>
  <c r="BK1490"/>
  <c r="AY1490"/>
  <c r="AM1490"/>
  <c r="AA1490"/>
  <c r="DS1477"/>
  <c r="DG1477"/>
  <c r="CU1477"/>
  <c r="CI1477"/>
  <c r="BW1477"/>
  <c r="BK1477"/>
  <c r="AY1477"/>
  <c r="AM1477"/>
  <c r="AA1477"/>
  <c r="L1458"/>
  <c r="K1458"/>
  <c r="J1458"/>
  <c r="L1457"/>
  <c r="K1457"/>
  <c r="J1457"/>
  <c r="L1456"/>
  <c r="K1456"/>
  <c r="J1456"/>
  <c r="K1454"/>
  <c r="DS1453"/>
  <c r="DG1453"/>
  <c r="CU1453"/>
  <c r="CI1453"/>
  <c r="BW1453"/>
  <c r="BK1453"/>
  <c r="AY1453"/>
  <c r="AM1453"/>
  <c r="AA1453"/>
  <c r="DS1440"/>
  <c r="DG1440"/>
  <c r="CU1440"/>
  <c r="CI1440"/>
  <c r="BW1440"/>
  <c r="BK1440"/>
  <c r="AY1440"/>
  <c r="AM1440"/>
  <c r="AA1440"/>
  <c r="L1421"/>
  <c r="K1421"/>
  <c r="J1421"/>
  <c r="L1420"/>
  <c r="K1420"/>
  <c r="J1420"/>
  <c r="L1419"/>
  <c r="K1419"/>
  <c r="J1419"/>
  <c r="K1417"/>
  <c r="DS1416"/>
  <c r="DG1416"/>
  <c r="CU1416"/>
  <c r="CI1416"/>
  <c r="BW1416"/>
  <c r="BK1416"/>
  <c r="AY1416"/>
  <c r="AM1416"/>
  <c r="AA1416"/>
  <c r="DS1403"/>
  <c r="DG1403"/>
  <c r="CU1403"/>
  <c r="CI1403"/>
  <c r="BW1403"/>
  <c r="BK1403"/>
  <c r="AY1403"/>
  <c r="AM1403"/>
  <c r="AA1403"/>
  <c r="L1384"/>
  <c r="K1384"/>
  <c r="J1384"/>
  <c r="L1383"/>
  <c r="K1383"/>
  <c r="J1383"/>
  <c r="L1382"/>
  <c r="K1382"/>
  <c r="J1382"/>
  <c r="K1380"/>
  <c r="DS1379"/>
  <c r="DG1379"/>
  <c r="CU1379"/>
  <c r="CI1379"/>
  <c r="BW1379"/>
  <c r="BK1379"/>
  <c r="AY1379"/>
  <c r="AM1379"/>
  <c r="AA1379"/>
  <c r="DS1366"/>
  <c r="DG1366"/>
  <c r="CU1366"/>
  <c r="CI1366"/>
  <c r="BW1366"/>
  <c r="BK1366"/>
  <c r="AY1366"/>
  <c r="AM1366"/>
  <c r="AA1366"/>
  <c r="L1347"/>
  <c r="K1347"/>
  <c r="J1347"/>
  <c r="L1346"/>
  <c r="K1346"/>
  <c r="J1346"/>
  <c r="L1345"/>
  <c r="K1345"/>
  <c r="J1345"/>
  <c r="K1343"/>
  <c r="DS1342"/>
  <c r="DG1342"/>
  <c r="CU1342"/>
  <c r="CI1342"/>
  <c r="BW1342"/>
  <c r="BK1342"/>
  <c r="AY1342"/>
  <c r="AM1342"/>
  <c r="AA1342"/>
  <c r="DS1329"/>
  <c r="DG1329"/>
  <c r="CU1329"/>
  <c r="CI1329"/>
  <c r="BW1329"/>
  <c r="BK1329"/>
  <c r="AY1329"/>
  <c r="AM1329"/>
  <c r="AA1329"/>
  <c r="L1310"/>
  <c r="K1310"/>
  <c r="J1310"/>
  <c r="L1309"/>
  <c r="K1309"/>
  <c r="J1309"/>
  <c r="L1308"/>
  <c r="K1308"/>
  <c r="J1308"/>
  <c r="K1306"/>
  <c r="DS1305"/>
  <c r="DG1305"/>
  <c r="CU1305"/>
  <c r="CI1305"/>
  <c r="BW1305"/>
  <c r="BK1305"/>
  <c r="AY1305"/>
  <c r="AM1305"/>
  <c r="AA1305"/>
  <c r="DS1292"/>
  <c r="DG1292"/>
  <c r="CU1292"/>
  <c r="CI1292"/>
  <c r="BW1292"/>
  <c r="BK1292"/>
  <c r="AY1292"/>
  <c r="AM1292"/>
  <c r="AA1292"/>
  <c r="L1273"/>
  <c r="K1273"/>
  <c r="J1273"/>
  <c r="L1272"/>
  <c r="K1272"/>
  <c r="J1272"/>
  <c r="L1271"/>
  <c r="K1271"/>
  <c r="J1271"/>
  <c r="K1269"/>
  <c r="DS1268"/>
  <c r="DG1268"/>
  <c r="CU1268"/>
  <c r="CI1268"/>
  <c r="BW1268"/>
  <c r="BK1268"/>
  <c r="AY1268"/>
  <c r="AM1268"/>
  <c r="AA1268"/>
  <c r="DS1255"/>
  <c r="DG1255"/>
  <c r="CU1255"/>
  <c r="CI1255"/>
  <c r="BW1255"/>
  <c r="BK1255"/>
  <c r="AY1255"/>
  <c r="AM1255"/>
  <c r="AA1255"/>
  <c r="L1236"/>
  <c r="K1236"/>
  <c r="J1236"/>
  <c r="L1235"/>
  <c r="K1235"/>
  <c r="J1235"/>
  <c r="L1234"/>
  <c r="K1234"/>
  <c r="J1234"/>
  <c r="K1232"/>
  <c r="DS1231"/>
  <c r="DG1231"/>
  <c r="CU1231"/>
  <c r="CI1231"/>
  <c r="BW1231"/>
  <c r="BK1231"/>
  <c r="AY1231"/>
  <c r="AM1231"/>
  <c r="AA1231"/>
  <c r="DS1218"/>
  <c r="DG1218"/>
  <c r="CU1218"/>
  <c r="CI1218"/>
  <c r="BW1218"/>
  <c r="BK1218"/>
  <c r="AY1218"/>
  <c r="AM1218"/>
  <c r="AA1218"/>
  <c r="L1199"/>
  <c r="K1199"/>
  <c r="J1199"/>
  <c r="L1198"/>
  <c r="K1198"/>
  <c r="J1198"/>
  <c r="L1197"/>
  <c r="K1197"/>
  <c r="J1197"/>
  <c r="K1195"/>
  <c r="DS1194"/>
  <c r="DG1194"/>
  <c r="CU1194"/>
  <c r="CI1194"/>
  <c r="BW1194"/>
  <c r="BK1194"/>
  <c r="AY1194"/>
  <c r="AM1194"/>
  <c r="AA1194"/>
  <c r="DS1181"/>
  <c r="DG1181"/>
  <c r="CU1181"/>
  <c r="CI1181"/>
  <c r="BW1181"/>
  <c r="BK1181"/>
  <c r="AY1181"/>
  <c r="AM1181"/>
  <c r="AA1181"/>
  <c r="L1162"/>
  <c r="K1162"/>
  <c r="J1162"/>
  <c r="L1161"/>
  <c r="K1161"/>
  <c r="J1161"/>
  <c r="L1160"/>
  <c r="K1160"/>
  <c r="J1160"/>
  <c r="K1158"/>
  <c r="DS1157"/>
  <c r="DG1157"/>
  <c r="CU1157"/>
  <c r="CI1157"/>
  <c r="BW1157"/>
  <c r="BK1157"/>
  <c r="AY1157"/>
  <c r="AM1157"/>
  <c r="AA1157"/>
  <c r="DS1144"/>
  <c r="DG1144"/>
  <c r="CU1144"/>
  <c r="CI1144"/>
  <c r="BW1144"/>
  <c r="BK1144"/>
  <c r="AY1144"/>
  <c r="AM1144"/>
  <c r="AA1144"/>
  <c r="L1125"/>
  <c r="K1125"/>
  <c r="J1125"/>
  <c r="L1124"/>
  <c r="K1124"/>
  <c r="J1124"/>
  <c r="L1123"/>
  <c r="K1123"/>
  <c r="J1123"/>
  <c r="K1121"/>
  <c r="DS1120"/>
  <c r="DG1120"/>
  <c r="CU1120"/>
  <c r="CI1120"/>
  <c r="BW1120"/>
  <c r="BK1120"/>
  <c r="AY1120"/>
  <c r="AM1120"/>
  <c r="AA1120"/>
  <c r="DS1107"/>
  <c r="DG1107"/>
  <c r="CU1107"/>
  <c r="CI1107"/>
  <c r="BW1107"/>
  <c r="BK1107"/>
  <c r="AY1107"/>
  <c r="AM1107"/>
  <c r="AA1107"/>
  <c r="L1088"/>
  <c r="K1088"/>
  <c r="J1088"/>
  <c r="L1087"/>
  <c r="K1087"/>
  <c r="J1087"/>
  <c r="L1086"/>
  <c r="K1086"/>
  <c r="J1086"/>
  <c r="K1084"/>
  <c r="DS1083"/>
  <c r="DG1083"/>
  <c r="CU1083"/>
  <c r="CI1083"/>
  <c r="BW1083"/>
  <c r="BK1083"/>
  <c r="AY1083"/>
  <c r="AM1083"/>
  <c r="AA1083"/>
  <c r="DS1070"/>
  <c r="DG1070"/>
  <c r="CU1070"/>
  <c r="CI1070"/>
  <c r="BW1070"/>
  <c r="BK1070"/>
  <c r="AY1070"/>
  <c r="AM1070"/>
  <c r="AA1070"/>
  <c r="L1051"/>
  <c r="K1051"/>
  <c r="J1051"/>
  <c r="L1050"/>
  <c r="K1050"/>
  <c r="J1050"/>
  <c r="L1049"/>
  <c r="K1049"/>
  <c r="J1049"/>
  <c r="K1047"/>
  <c r="DS1046"/>
  <c r="DG1046"/>
  <c r="CU1046"/>
  <c r="CI1046"/>
  <c r="BW1046"/>
  <c r="BK1046"/>
  <c r="AY1046"/>
  <c r="AM1046"/>
  <c r="AA1046"/>
  <c r="DS1033"/>
  <c r="DG1033"/>
  <c r="CU1033"/>
  <c r="CI1033"/>
  <c r="BW1033"/>
  <c r="BK1033"/>
  <c r="AY1033"/>
  <c r="AM1033"/>
  <c r="AA1033"/>
  <c r="L1014"/>
  <c r="K1014"/>
  <c r="J1014"/>
  <c r="L1013"/>
  <c r="K1013"/>
  <c r="J1013"/>
  <c r="L1012"/>
  <c r="K1012"/>
  <c r="J1012"/>
  <c r="K1010"/>
  <c r="DS1009"/>
  <c r="DG1009"/>
  <c r="CU1009"/>
  <c r="CI1009"/>
  <c r="BW1009"/>
  <c r="BK1009"/>
  <c r="AY1009"/>
  <c r="AM1009"/>
  <c r="AA1009"/>
  <c r="DS996"/>
  <c r="DG996"/>
  <c r="CU996"/>
  <c r="CI996"/>
  <c r="BW996"/>
  <c r="BK996"/>
  <c r="AY996"/>
  <c r="AM996"/>
  <c r="AA996"/>
  <c r="L977"/>
  <c r="K977"/>
  <c r="J977"/>
  <c r="L976"/>
  <c r="K976"/>
  <c r="J976"/>
  <c r="L975"/>
  <c r="K975"/>
  <c r="J975"/>
  <c r="K973"/>
  <c r="DS972"/>
  <c r="DG972"/>
  <c r="CU972"/>
  <c r="CI972"/>
  <c r="BW972"/>
  <c r="BK972"/>
  <c r="AY972"/>
  <c r="AM972"/>
  <c r="AA972"/>
  <c r="DS959"/>
  <c r="DG959"/>
  <c r="CU959"/>
  <c r="CI959"/>
  <c r="BW959"/>
  <c r="BK959"/>
  <c r="AY959"/>
  <c r="AM959"/>
  <c r="AA959"/>
  <c r="L940"/>
  <c r="K940"/>
  <c r="J940"/>
  <c r="L939"/>
  <c r="K939"/>
  <c r="J939"/>
  <c r="L938"/>
  <c r="K938"/>
  <c r="J938"/>
  <c r="K936"/>
  <c r="DS935"/>
  <c r="DG935"/>
  <c r="CU935"/>
  <c r="CI935"/>
  <c r="BW935"/>
  <c r="BK935"/>
  <c r="AY935"/>
  <c r="AM935"/>
  <c r="AA935"/>
  <c r="DS922"/>
  <c r="DG922"/>
  <c r="CU922"/>
  <c r="CI922"/>
  <c r="BW922"/>
  <c r="BK922"/>
  <c r="AY922"/>
  <c r="AM922"/>
  <c r="AA922"/>
  <c r="L903"/>
  <c r="K903"/>
  <c r="J903"/>
  <c r="L902"/>
  <c r="K902"/>
  <c r="J902"/>
  <c r="L901"/>
  <c r="K901"/>
  <c r="J901"/>
  <c r="K899"/>
  <c r="DS898"/>
  <c r="DG898"/>
  <c r="CU898"/>
  <c r="CI898"/>
  <c r="BW898"/>
  <c r="BK898"/>
  <c r="AY898"/>
  <c r="AM898"/>
  <c r="AA898"/>
  <c r="DS885"/>
  <c r="DG885"/>
  <c r="CU885"/>
  <c r="CI885"/>
  <c r="BW885"/>
  <c r="BK885"/>
  <c r="AY885"/>
  <c r="AM885"/>
  <c r="AA885"/>
  <c r="L866"/>
  <c r="K866"/>
  <c r="J866"/>
  <c r="L865"/>
  <c r="K865"/>
  <c r="J865"/>
  <c r="L864"/>
  <c r="K864"/>
  <c r="J864"/>
  <c r="K862"/>
  <c r="DS861"/>
  <c r="DG861"/>
  <c r="CU861"/>
  <c r="CI861"/>
  <c r="BW861"/>
  <c r="BK861"/>
  <c r="AY861"/>
  <c r="AM861"/>
  <c r="AA861"/>
  <c r="DS848"/>
  <c r="DG848"/>
  <c r="CU848"/>
  <c r="CI848"/>
  <c r="BW848"/>
  <c r="BK848"/>
  <c r="AY848"/>
  <c r="AM848"/>
  <c r="AA848"/>
  <c r="L829"/>
  <c r="K829"/>
  <c r="J829"/>
  <c r="L828"/>
  <c r="K828"/>
  <c r="J828"/>
  <c r="L827"/>
  <c r="K827"/>
  <c r="J827"/>
  <c r="K825"/>
  <c r="DS824"/>
  <c r="DG824"/>
  <c r="CU824"/>
  <c r="CI824"/>
  <c r="BW824"/>
  <c r="BK824"/>
  <c r="AY824"/>
  <c r="AM824"/>
  <c r="AA824"/>
  <c r="DS811"/>
  <c r="DG811"/>
  <c r="CU811"/>
  <c r="CI811"/>
  <c r="BW811"/>
  <c r="BK811"/>
  <c r="AY811"/>
  <c r="AM811"/>
  <c r="AA811"/>
  <c r="L792"/>
  <c r="K792"/>
  <c r="J792"/>
  <c r="L791"/>
  <c r="K791"/>
  <c r="J791"/>
  <c r="L790"/>
  <c r="K790"/>
  <c r="J790"/>
  <c r="K788"/>
  <c r="DS787"/>
  <c r="DG787"/>
  <c r="CU787"/>
  <c r="CI787"/>
  <c r="BW787"/>
  <c r="BK787"/>
  <c r="AY787"/>
  <c r="AM787"/>
  <c r="AA787"/>
  <c r="DS774"/>
  <c r="DG774"/>
  <c r="CU774"/>
  <c r="CI774"/>
  <c r="BW774"/>
  <c r="BK774"/>
  <c r="AY774"/>
  <c r="AM774"/>
  <c r="AA774"/>
  <c r="L755"/>
  <c r="K755"/>
  <c r="J755"/>
  <c r="L754"/>
  <c r="K754"/>
  <c r="J754"/>
  <c r="L753"/>
  <c r="K753"/>
  <c r="J753"/>
  <c r="K751"/>
  <c r="DS750"/>
  <c r="DG750"/>
  <c r="CU750"/>
  <c r="CI750"/>
  <c r="BW750"/>
  <c r="BK750"/>
  <c r="AY750"/>
  <c r="AM750"/>
  <c r="AA750"/>
  <c r="DS737"/>
  <c r="DG737"/>
  <c r="CU737"/>
  <c r="CI737"/>
  <c r="BW737"/>
  <c r="BK737"/>
  <c r="AY737"/>
  <c r="AM737"/>
  <c r="AA737"/>
  <c r="L718"/>
  <c r="K718"/>
  <c r="J718"/>
  <c r="L717"/>
  <c r="K717"/>
  <c r="J717"/>
  <c r="L716"/>
  <c r="K716"/>
  <c r="J716"/>
  <c r="K714"/>
  <c r="DS713"/>
  <c r="DG713"/>
  <c r="CU713"/>
  <c r="CI713"/>
  <c r="BW713"/>
  <c r="BK713"/>
  <c r="AY713"/>
  <c r="AM713"/>
  <c r="AA713"/>
  <c r="DS700"/>
  <c r="DG700"/>
  <c r="CU700"/>
  <c r="CI700"/>
  <c r="BW700"/>
  <c r="BK700"/>
  <c r="AY700"/>
  <c r="AM700"/>
  <c r="AA700"/>
  <c r="L681"/>
  <c r="K681"/>
  <c r="J681"/>
  <c r="L680"/>
  <c r="K680"/>
  <c r="J680"/>
  <c r="L679"/>
  <c r="K679"/>
  <c r="J679"/>
  <c r="K677"/>
  <c r="DS676"/>
  <c r="DG676"/>
  <c r="CU676"/>
  <c r="CI676"/>
  <c r="BW676"/>
  <c r="BK676"/>
  <c r="AY676"/>
  <c r="AM676"/>
  <c r="AA676"/>
  <c r="DS663"/>
  <c r="DG663"/>
  <c r="CU663"/>
  <c r="CI663"/>
  <c r="BW663"/>
  <c r="BK663"/>
  <c r="AY663"/>
  <c r="AM663"/>
  <c r="AA663"/>
  <c r="L644"/>
  <c r="K644"/>
  <c r="J644"/>
  <c r="L643"/>
  <c r="K643"/>
  <c r="J643"/>
  <c r="L642"/>
  <c r="K642"/>
  <c r="J642"/>
  <c r="K640"/>
  <c r="DS639"/>
  <c r="DG639"/>
  <c r="CU639"/>
  <c r="CI639"/>
  <c r="BW639"/>
  <c r="BK639"/>
  <c r="AY639"/>
  <c r="AM639"/>
  <c r="AA639"/>
  <c r="DS626"/>
  <c r="DG626"/>
  <c r="CU626"/>
  <c r="CI626"/>
  <c r="BW626"/>
  <c r="BK626"/>
  <c r="AY626"/>
  <c r="AM626"/>
  <c r="AA626"/>
  <c r="L607"/>
  <c r="K607"/>
  <c r="J607"/>
  <c r="L606"/>
  <c r="K606"/>
  <c r="J606"/>
  <c r="L605"/>
  <c r="K605"/>
  <c r="J605"/>
  <c r="K603"/>
  <c r="DS602"/>
  <c r="DG602"/>
  <c r="CU602"/>
  <c r="CI602"/>
  <c r="BW602"/>
  <c r="BK602"/>
  <c r="AY602"/>
  <c r="AM602"/>
  <c r="AA602"/>
  <c r="DS589"/>
  <c r="DG589"/>
  <c r="CU589"/>
  <c r="CI589"/>
  <c r="BW589"/>
  <c r="BK589"/>
  <c r="AY589"/>
  <c r="AM589"/>
  <c r="AA589"/>
  <c r="L570"/>
  <c r="K570"/>
  <c r="J570"/>
  <c r="L569"/>
  <c r="K569"/>
  <c r="J569"/>
  <c r="L568"/>
  <c r="K568"/>
  <c r="J568"/>
  <c r="K566"/>
  <c r="DS565"/>
  <c r="DG565"/>
  <c r="CU565"/>
  <c r="CI565"/>
  <c r="BW565"/>
  <c r="BK565"/>
  <c r="AY565"/>
  <c r="AM565"/>
  <c r="AA565"/>
  <c r="DS552"/>
  <c r="DG552"/>
  <c r="CU552"/>
  <c r="CI552"/>
  <c r="BW552"/>
  <c r="BK552"/>
  <c r="AY552"/>
  <c r="AM552"/>
  <c r="AA552"/>
  <c r="L533"/>
  <c r="K533"/>
  <c r="J533"/>
  <c r="L532"/>
  <c r="K532"/>
  <c r="J532"/>
  <c r="L531"/>
  <c r="K531"/>
  <c r="J531"/>
  <c r="K529"/>
  <c r="DS528"/>
  <c r="DG528"/>
  <c r="CU528"/>
  <c r="CI528"/>
  <c r="BW528"/>
  <c r="BK528"/>
  <c r="AY528"/>
  <c r="AM528"/>
  <c r="AA528"/>
  <c r="DS515"/>
  <c r="DG515"/>
  <c r="CU515"/>
  <c r="CI515"/>
  <c r="BW515"/>
  <c r="BK515"/>
  <c r="AY515"/>
  <c r="AM515"/>
  <c r="AA515"/>
  <c r="L496"/>
  <c r="K496"/>
  <c r="J496"/>
  <c r="L495"/>
  <c r="K495"/>
  <c r="J495"/>
  <c r="L494"/>
  <c r="K494"/>
  <c r="J494"/>
  <c r="K492"/>
  <c r="DS491"/>
  <c r="DG491"/>
  <c r="CU491"/>
  <c r="CI491"/>
  <c r="BW491"/>
  <c r="BK491"/>
  <c r="AY491"/>
  <c r="AM491"/>
  <c r="AA491"/>
  <c r="DS478"/>
  <c r="DG478"/>
  <c r="CU478"/>
  <c r="CI478"/>
  <c r="BW478"/>
  <c r="BK478"/>
  <c r="AY478"/>
  <c r="AM478"/>
  <c r="AA478"/>
  <c r="L459"/>
  <c r="K459"/>
  <c r="J459"/>
  <c r="L458"/>
  <c r="K458"/>
  <c r="J458"/>
  <c r="L457"/>
  <c r="K457"/>
  <c r="J457"/>
  <c r="K455"/>
  <c r="DS454"/>
  <c r="DG454"/>
  <c r="CU454"/>
  <c r="CI454"/>
  <c r="BW454"/>
  <c r="BK454"/>
  <c r="AY454"/>
  <c r="AM454"/>
  <c r="AA454"/>
  <c r="DS441"/>
  <c r="DG441"/>
  <c r="CU441"/>
  <c r="CI441"/>
  <c r="BW441"/>
  <c r="BK441"/>
  <c r="AY441"/>
  <c r="AM441"/>
  <c r="AA441"/>
  <c r="L422"/>
  <c r="K422"/>
  <c r="J422"/>
  <c r="L421"/>
  <c r="K421"/>
  <c r="J421"/>
  <c r="L420"/>
  <c r="K420"/>
  <c r="J420"/>
  <c r="K418"/>
  <c r="DS417"/>
  <c r="DG417"/>
  <c r="CU417"/>
  <c r="CI417"/>
  <c r="BW417"/>
  <c r="BK417"/>
  <c r="AY417"/>
  <c r="AM417"/>
  <c r="AA417"/>
  <c r="DS404"/>
  <c r="DG404"/>
  <c r="CU404"/>
  <c r="CI404"/>
  <c r="BW404"/>
  <c r="BK404"/>
  <c r="AY404"/>
  <c r="AM404"/>
  <c r="AA404"/>
  <c r="L385"/>
  <c r="K385"/>
  <c r="J385"/>
  <c r="L384"/>
  <c r="K384"/>
  <c r="J384"/>
  <c r="L383"/>
  <c r="K383"/>
  <c r="J383"/>
  <c r="K381"/>
  <c r="DS380"/>
  <c r="DG380"/>
  <c r="CU380"/>
  <c r="CI380"/>
  <c r="BW380"/>
  <c r="BK380"/>
  <c r="AY380"/>
  <c r="AM380"/>
  <c r="AA380"/>
  <c r="DS367"/>
  <c r="DG367"/>
  <c r="CU367"/>
  <c r="CI367"/>
  <c r="BW367"/>
  <c r="BK367"/>
  <c r="AY367"/>
  <c r="AM367"/>
  <c r="AA367"/>
  <c r="L348"/>
  <c r="K348"/>
  <c r="J348"/>
  <c r="L347"/>
  <c r="K347"/>
  <c r="J347"/>
  <c r="L346"/>
  <c r="K346"/>
  <c r="J346"/>
  <c r="K344"/>
  <c r="DS343"/>
  <c r="DG343"/>
  <c r="CU343"/>
  <c r="CI343"/>
  <c r="BW343"/>
  <c r="BK343"/>
  <c r="AY343"/>
  <c r="AM343"/>
  <c r="AA343"/>
  <c r="DS330"/>
  <c r="DG330"/>
  <c r="CU330"/>
  <c r="CI330"/>
  <c r="BW330"/>
  <c r="BK330"/>
  <c r="AY330"/>
  <c r="AM330"/>
  <c r="AA330"/>
  <c r="L311"/>
  <c r="K311"/>
  <c r="J311"/>
  <c r="L310"/>
  <c r="K310"/>
  <c r="J310"/>
  <c r="L309"/>
  <c r="K309"/>
  <c r="J309"/>
  <c r="K307"/>
  <c r="DS306"/>
  <c r="DG306"/>
  <c r="CU306"/>
  <c r="CI306"/>
  <c r="BW306"/>
  <c r="BK306"/>
  <c r="AY306"/>
  <c r="AM306"/>
  <c r="AA306"/>
  <c r="DS293"/>
  <c r="DG293"/>
  <c r="CU293"/>
  <c r="CI293"/>
  <c r="BW293"/>
  <c r="BK293"/>
  <c r="AY293"/>
  <c r="AM293"/>
  <c r="AA293"/>
  <c r="L274"/>
  <c r="K274"/>
  <c r="J274"/>
  <c r="L273"/>
  <c r="K273"/>
  <c r="J273"/>
  <c r="L272"/>
  <c r="K272"/>
  <c r="J272"/>
  <c r="K270"/>
  <c r="DS269"/>
  <c r="DG269"/>
  <c r="CU269"/>
  <c r="CI269"/>
  <c r="BW269"/>
  <c r="BK269"/>
  <c r="AY269"/>
  <c r="AM269"/>
  <c r="AA269"/>
  <c r="DS256"/>
  <c r="DG256"/>
  <c r="CU256"/>
  <c r="CI256"/>
  <c r="BW256"/>
  <c r="BK256"/>
  <c r="AY256"/>
  <c r="AM256"/>
  <c r="AA256"/>
  <c r="L237"/>
  <c r="K237"/>
  <c r="J237"/>
  <c r="L236"/>
  <c r="K236"/>
  <c r="J236"/>
  <c r="L235"/>
  <c r="K235"/>
  <c r="J235"/>
  <c r="K233"/>
  <c r="DS232"/>
  <c r="DG232"/>
  <c r="CU232"/>
  <c r="CI232"/>
  <c r="BW232"/>
  <c r="BK232"/>
  <c r="AY232"/>
  <c r="AM232"/>
  <c r="AA232"/>
  <c r="DS219"/>
  <c r="DG219"/>
  <c r="CU219"/>
  <c r="CI219"/>
  <c r="BW219"/>
  <c r="BK219"/>
  <c r="AY219"/>
  <c r="AM219"/>
  <c r="AA219"/>
  <c r="L200"/>
  <c r="K200"/>
  <c r="J200"/>
  <c r="L199"/>
  <c r="K199"/>
  <c r="J199"/>
  <c r="L198"/>
  <c r="K198"/>
  <c r="J198"/>
  <c r="K196"/>
  <c r="DS195"/>
  <c r="DG195"/>
  <c r="CU195"/>
  <c r="CI195"/>
  <c r="BW195"/>
  <c r="BK195"/>
  <c r="AY195"/>
  <c r="AM195"/>
  <c r="AA195"/>
  <c r="DS182"/>
  <c r="DG182"/>
  <c r="CU182"/>
  <c r="CI182"/>
  <c r="BW182"/>
  <c r="BK182"/>
  <c r="AY182"/>
  <c r="AM182"/>
  <c r="AA182"/>
  <c r="L163"/>
  <c r="K163"/>
  <c r="J163"/>
  <c r="L162"/>
  <c r="K162"/>
  <c r="J162"/>
  <c r="L161"/>
  <c r="K161"/>
  <c r="J161"/>
  <c r="K159"/>
  <c r="DS158"/>
  <c r="DG158"/>
  <c r="CU158"/>
  <c r="CI158"/>
  <c r="BW158"/>
  <c r="BK158"/>
  <c r="AY158"/>
  <c r="AM158"/>
  <c r="AA158"/>
  <c r="DS145"/>
  <c r="DG145"/>
  <c r="CU145"/>
  <c r="CI145"/>
  <c r="BW145"/>
  <c r="BK145"/>
  <c r="AY145"/>
  <c r="AM145"/>
  <c r="AA145"/>
  <c r="L126"/>
  <c r="K126"/>
  <c r="J126"/>
  <c r="L125"/>
  <c r="K125"/>
  <c r="J125"/>
  <c r="L124"/>
  <c r="K124"/>
  <c r="J124"/>
  <c r="K122"/>
  <c r="DS121"/>
  <c r="DG121"/>
  <c r="CU121"/>
  <c r="CI121"/>
  <c r="BW121"/>
  <c r="BK121"/>
  <c r="AY121"/>
  <c r="AM121"/>
  <c r="AA121"/>
  <c r="DS108"/>
  <c r="DG108"/>
  <c r="CU108"/>
  <c r="CI108"/>
  <c r="BW108"/>
  <c r="BK108"/>
  <c r="AY108"/>
  <c r="AM108"/>
  <c r="AA108"/>
  <c r="L89"/>
  <c r="K89"/>
  <c r="J89"/>
  <c r="K88"/>
  <c r="J88"/>
  <c r="L87"/>
  <c r="K87"/>
  <c r="J87"/>
  <c r="K85"/>
  <c r="DS84"/>
  <c r="DG84"/>
  <c r="CU84"/>
  <c r="CI84"/>
  <c r="BW84"/>
  <c r="BK84"/>
  <c r="AY84"/>
  <c r="AM84"/>
  <c r="AA84"/>
  <c r="DS71"/>
  <c r="DG71"/>
  <c r="CU71"/>
  <c r="CI71"/>
  <c r="BW71"/>
  <c r="BK71"/>
  <c r="AY71"/>
  <c r="AM71"/>
  <c r="AA71"/>
  <c r="DS47"/>
  <c r="DG47"/>
  <c r="CU47"/>
  <c r="CI47"/>
  <c r="BW47"/>
  <c r="BK47"/>
  <c r="AY47"/>
  <c r="AM47"/>
  <c r="AA47"/>
  <c r="DG34"/>
  <c r="DI25"/>
  <c r="DH22"/>
  <c r="DJ22" s="1"/>
  <c r="DD22"/>
  <c r="DG10"/>
  <c r="CU34"/>
  <c r="CV22"/>
  <c r="CX22" s="1"/>
  <c r="CR22"/>
  <c r="CU10"/>
  <c r="CI34"/>
  <c r="CK25"/>
  <c r="CJ22"/>
  <c r="CL22" s="1"/>
  <c r="CF22"/>
  <c r="CI10"/>
  <c r="BW34"/>
  <c r="BY25"/>
  <c r="BX22"/>
  <c r="BZ22" s="1"/>
  <c r="BT22"/>
  <c r="BW10"/>
  <c r="BK34"/>
  <c r="BM25"/>
  <c r="BL22"/>
  <c r="BN22" s="1"/>
  <c r="BH22"/>
  <c r="BK10"/>
  <c r="AY34"/>
  <c r="BA25"/>
  <c r="AZ22"/>
  <c r="BB22" s="1"/>
  <c r="AV22"/>
  <c r="AY10"/>
  <c r="AM34"/>
  <c r="AO25"/>
  <c r="AN22"/>
  <c r="AP22" s="1"/>
  <c r="AJ22"/>
  <c r="AM10"/>
  <c r="Q25"/>
  <c r="F28"/>
  <c r="E28"/>
  <c r="E31" l="1"/>
  <c r="D31"/>
  <c r="D30"/>
  <c r="E27"/>
  <c r="F27" s="1"/>
  <c r="D27"/>
  <c r="D26"/>
  <c r="D25"/>
  <c r="D24"/>
  <c r="E24" l="1"/>
  <c r="F24" s="1"/>
  <c r="E25"/>
  <c r="C1171" s="1" a="1"/>
  <c r="E26"/>
  <c r="D1178" l="1"/>
  <c r="F1176"/>
  <c r="C1175"/>
  <c r="G1179"/>
  <c r="G1171"/>
  <c r="G1177"/>
  <c r="F1174"/>
  <c r="D1179"/>
  <c r="C1176"/>
  <c r="G1172"/>
  <c r="F1175"/>
  <c r="F1172"/>
  <c r="C1179"/>
  <c r="C1178"/>
  <c r="C1177"/>
  <c r="G1173"/>
  <c r="E1178"/>
  <c r="D1175"/>
  <c r="C1172"/>
  <c r="D1177"/>
  <c r="D1174"/>
  <c r="F1171"/>
  <c r="F1179"/>
  <c r="E1179"/>
  <c r="D1176"/>
  <c r="C1173"/>
  <c r="F1177"/>
  <c r="E1174"/>
  <c r="D1171"/>
  <c r="G1178"/>
  <c r="G1175"/>
  <c r="G1174"/>
  <c r="F1178"/>
  <c r="E1175"/>
  <c r="E1171"/>
  <c r="G1176"/>
  <c r="F1173"/>
  <c r="C1174"/>
  <c r="C1171"/>
  <c r="E1177"/>
  <c r="E1176"/>
  <c r="D1172"/>
  <c r="D1173"/>
  <c r="C690" a="1"/>
  <c r="C431" a="1"/>
  <c r="C616" a="1"/>
  <c r="C246" a="1"/>
  <c r="C764" a="1"/>
  <c r="C1356" a="1"/>
  <c r="C1615" a="1"/>
  <c r="C1245" a="1"/>
  <c r="C1430" a="1"/>
  <c r="C1467" a="1"/>
  <c r="C912" a="1"/>
  <c r="C1652" a="1"/>
  <c r="C98" a="1"/>
  <c r="C505" a="1"/>
  <c r="C653" a="1"/>
  <c r="C283" a="1"/>
  <c r="C801" a="1"/>
  <c r="C1504" a="1"/>
  <c r="C1763" a="1"/>
  <c r="C1282" a="1"/>
  <c r="C727" a="1"/>
  <c r="C1689" a="1"/>
  <c r="C949" a="1"/>
  <c r="C1800" a="1"/>
  <c r="C135" a="1"/>
  <c r="C542" a="1"/>
  <c r="C172" a="1"/>
  <c r="C320" a="1"/>
  <c r="C838" a="1"/>
  <c r="C1541" a="1"/>
  <c r="C1134" a="1"/>
  <c r="C1319" a="1"/>
  <c r="C1023" a="1"/>
  <c r="C1726" a="1"/>
  <c r="C986" a="1"/>
  <c r="C1837" a="1"/>
  <c r="C468" a="1"/>
  <c r="C394" a="1"/>
  <c r="C579" a="1"/>
  <c r="C209" a="1"/>
  <c r="C357" a="1"/>
  <c r="C1060" a="1"/>
  <c r="C1578" a="1"/>
  <c r="C1208" a="1"/>
  <c r="C1393" a="1"/>
  <c r="C1097" a="1"/>
  <c r="C875" a="1"/>
  <c r="E1098"/>
  <c r="E987"/>
  <c r="E1579"/>
  <c r="E1838"/>
  <c r="E1542"/>
  <c r="E1690"/>
  <c r="E913"/>
  <c r="E506"/>
  <c r="E543"/>
  <c r="E580"/>
  <c r="E617"/>
  <c r="E321"/>
  <c r="E1431"/>
  <c r="E950"/>
  <c r="E654"/>
  <c r="E432"/>
  <c r="E136"/>
  <c r="E173"/>
  <c r="E1653"/>
  <c r="E1283"/>
  <c r="E1505"/>
  <c r="E1135"/>
  <c r="E1172"/>
  <c r="E1209"/>
  <c r="E728"/>
  <c r="E691"/>
  <c r="E802"/>
  <c r="E284"/>
  <c r="E1616"/>
  <c r="E1727"/>
  <c r="E1320"/>
  <c r="E1468"/>
  <c r="E1024"/>
  <c r="E1061"/>
  <c r="E765"/>
  <c r="E839"/>
  <c r="E395"/>
  <c r="E469"/>
  <c r="E210"/>
  <c r="E247"/>
  <c r="E99"/>
  <c r="E1764"/>
  <c r="E1801"/>
  <c r="E1246"/>
  <c r="E1357"/>
  <c r="E358"/>
  <c r="E1394"/>
  <c r="E1173"/>
  <c r="E803"/>
  <c r="E692"/>
  <c r="E1247"/>
  <c r="E914"/>
  <c r="E618"/>
  <c r="E322"/>
  <c r="E1765"/>
  <c r="E1728"/>
  <c r="E877"/>
  <c r="E1839"/>
  <c r="E1580"/>
  <c r="E1506"/>
  <c r="E766"/>
  <c r="E655"/>
  <c r="E396"/>
  <c r="E248"/>
  <c r="E100"/>
  <c r="E1802"/>
  <c r="E1395"/>
  <c r="E1358"/>
  <c r="E174"/>
  <c r="E1617"/>
  <c r="E1210"/>
  <c r="E581"/>
  <c r="E1543"/>
  <c r="E1654"/>
  <c r="E1691"/>
  <c r="E1284"/>
  <c r="E1432"/>
  <c r="E470"/>
  <c r="E1321"/>
  <c r="E1099"/>
  <c r="E840"/>
  <c r="E433"/>
  <c r="E211"/>
  <c r="E1469"/>
  <c r="E1136"/>
  <c r="E359"/>
  <c r="E1062"/>
  <c r="E544"/>
  <c r="E285"/>
  <c r="E137"/>
  <c r="E988"/>
  <c r="E1025"/>
  <c r="E507"/>
  <c r="E951"/>
  <c r="E729"/>
  <c r="C61" a="1"/>
  <c r="F1401" l="1"/>
  <c r="C1401"/>
  <c r="G1397"/>
  <c r="G1393"/>
  <c r="D1400"/>
  <c r="C1397"/>
  <c r="C1393"/>
  <c r="E1399"/>
  <c r="D1396"/>
  <c r="G1401"/>
  <c r="F1398"/>
  <c r="F1394"/>
  <c r="G1394"/>
  <c r="C1398"/>
  <c r="D1401"/>
  <c r="F1396"/>
  <c r="G1399"/>
  <c r="C1396"/>
  <c r="D1399"/>
  <c r="F1395"/>
  <c r="G1398"/>
  <c r="E1393"/>
  <c r="E1397"/>
  <c r="F1400"/>
  <c r="G1396"/>
  <c r="C1400"/>
  <c r="D1393"/>
  <c r="E1396"/>
  <c r="F1399"/>
  <c r="C1395"/>
  <c r="D1398"/>
  <c r="E1401"/>
  <c r="F1397"/>
  <c r="G1400"/>
  <c r="C1394"/>
  <c r="D1397"/>
  <c r="E1400"/>
  <c r="G1395"/>
  <c r="C1399"/>
  <c r="F1393"/>
  <c r="E1398"/>
  <c r="D1394"/>
  <c r="D1395"/>
  <c r="D365"/>
  <c r="G363"/>
  <c r="F360"/>
  <c r="C363"/>
  <c r="G359"/>
  <c r="E365"/>
  <c r="D362"/>
  <c r="C359"/>
  <c r="F364"/>
  <c r="E361"/>
  <c r="E357"/>
  <c r="C360"/>
  <c r="D363"/>
  <c r="C357"/>
  <c r="C361"/>
  <c r="D364"/>
  <c r="C358"/>
  <c r="D361"/>
  <c r="E364"/>
  <c r="G360"/>
  <c r="C364"/>
  <c r="G357"/>
  <c r="G361"/>
  <c r="C365"/>
  <c r="G358"/>
  <c r="C362"/>
  <c r="F361"/>
  <c r="G364"/>
  <c r="F358"/>
  <c r="F362"/>
  <c r="G365"/>
  <c r="F359"/>
  <c r="G362"/>
  <c r="F357"/>
  <c r="E362"/>
  <c r="F365"/>
  <c r="D360"/>
  <c r="E363"/>
  <c r="D357"/>
  <c r="E360"/>
  <c r="F363"/>
  <c r="D359"/>
  <c r="D358"/>
  <c r="D474"/>
  <c r="C471"/>
  <c r="G474"/>
  <c r="F471"/>
  <c r="D476"/>
  <c r="C473"/>
  <c r="G469"/>
  <c r="C476"/>
  <c r="G472"/>
  <c r="G468"/>
  <c r="G475"/>
  <c r="F468"/>
  <c r="C474"/>
  <c r="G470"/>
  <c r="E475"/>
  <c r="D472"/>
  <c r="C469"/>
  <c r="D475"/>
  <c r="C472"/>
  <c r="C468"/>
  <c r="F472"/>
  <c r="E476"/>
  <c r="D473"/>
  <c r="C470"/>
  <c r="F474"/>
  <c r="E471"/>
  <c r="D468"/>
  <c r="E474"/>
  <c r="D471"/>
  <c r="F476"/>
  <c r="C475"/>
  <c r="F475"/>
  <c r="E472"/>
  <c r="E468"/>
  <c r="G473"/>
  <c r="F470"/>
  <c r="G476"/>
  <c r="F473"/>
  <c r="F469"/>
  <c r="E473"/>
  <c r="G471"/>
  <c r="D469"/>
  <c r="D470"/>
  <c r="E1030"/>
  <c r="C1024"/>
  <c r="G1028"/>
  <c r="D1027"/>
  <c r="F1025"/>
  <c r="G1031"/>
  <c r="F1028"/>
  <c r="F1024"/>
  <c r="F1030"/>
  <c r="E1027"/>
  <c r="E1023"/>
  <c r="G1030"/>
  <c r="G1024"/>
  <c r="D1031"/>
  <c r="E1028"/>
  <c r="C1031"/>
  <c r="G1027"/>
  <c r="G1023"/>
  <c r="G1029"/>
  <c r="F1026"/>
  <c r="C1026"/>
  <c r="E1026"/>
  <c r="C1030"/>
  <c r="D1030"/>
  <c r="C1027"/>
  <c r="C1023"/>
  <c r="C1029"/>
  <c r="G1025"/>
  <c r="F1027"/>
  <c r="C1028"/>
  <c r="F1023"/>
  <c r="F1031"/>
  <c r="E1029"/>
  <c r="D1026"/>
  <c r="E1031"/>
  <c r="D1028"/>
  <c r="C1025"/>
  <c r="D1029"/>
  <c r="D1023"/>
  <c r="F1029"/>
  <c r="G1026"/>
  <c r="D1025"/>
  <c r="D1024"/>
  <c r="D846"/>
  <c r="C844"/>
  <c r="G840"/>
  <c r="E846"/>
  <c r="D843"/>
  <c r="C840"/>
  <c r="F845"/>
  <c r="E842"/>
  <c r="E838"/>
  <c r="G844"/>
  <c r="F841"/>
  <c r="C841"/>
  <c r="D844"/>
  <c r="C838"/>
  <c r="C842"/>
  <c r="D845"/>
  <c r="C839"/>
  <c r="D842"/>
  <c r="E845"/>
  <c r="G841"/>
  <c r="C845"/>
  <c r="G838"/>
  <c r="G842"/>
  <c r="C846"/>
  <c r="G839"/>
  <c r="C843"/>
  <c r="F842"/>
  <c r="G845"/>
  <c r="F839"/>
  <c r="F843"/>
  <c r="G846"/>
  <c r="F840"/>
  <c r="G843"/>
  <c r="F838"/>
  <c r="E843"/>
  <c r="F846"/>
  <c r="D841"/>
  <c r="E844"/>
  <c r="D838"/>
  <c r="E841"/>
  <c r="F844"/>
  <c r="D839"/>
  <c r="D840"/>
  <c r="F137"/>
  <c r="E142"/>
  <c r="C136"/>
  <c r="G140"/>
  <c r="D139"/>
  <c r="G143"/>
  <c r="F140"/>
  <c r="F136"/>
  <c r="G142"/>
  <c r="C141"/>
  <c r="G137"/>
  <c r="F139"/>
  <c r="C140"/>
  <c r="F135"/>
  <c r="C143"/>
  <c r="G139"/>
  <c r="G135"/>
  <c r="E143"/>
  <c r="D140"/>
  <c r="C137"/>
  <c r="D141"/>
  <c r="D135"/>
  <c r="F141"/>
  <c r="G138"/>
  <c r="D142"/>
  <c r="C139"/>
  <c r="C135"/>
  <c r="F142"/>
  <c r="E139"/>
  <c r="E135"/>
  <c r="D143"/>
  <c r="G136"/>
  <c r="E140"/>
  <c r="E141"/>
  <c r="D138"/>
  <c r="F143"/>
  <c r="G141"/>
  <c r="F138"/>
  <c r="C138"/>
  <c r="E138"/>
  <c r="C142"/>
  <c r="D137"/>
  <c r="D136"/>
  <c r="F731"/>
  <c r="D734"/>
  <c r="C731"/>
  <c r="C727"/>
  <c r="C733"/>
  <c r="G729"/>
  <c r="G732"/>
  <c r="F735"/>
  <c r="F727"/>
  <c r="E730"/>
  <c r="E733"/>
  <c r="D730"/>
  <c r="E735"/>
  <c r="D732"/>
  <c r="C729"/>
  <c r="D731"/>
  <c r="C734"/>
  <c r="D735"/>
  <c r="G728"/>
  <c r="G735"/>
  <c r="F732"/>
  <c r="F728"/>
  <c r="F734"/>
  <c r="E731"/>
  <c r="E727"/>
  <c r="F729"/>
  <c r="E732"/>
  <c r="F733"/>
  <c r="D727"/>
  <c r="G734"/>
  <c r="C735"/>
  <c r="G731"/>
  <c r="G727"/>
  <c r="G733"/>
  <c r="F730"/>
  <c r="E734"/>
  <c r="C728"/>
  <c r="G730"/>
  <c r="C732"/>
  <c r="D733"/>
  <c r="C730"/>
  <c r="D729"/>
  <c r="D728"/>
  <c r="F809"/>
  <c r="G809"/>
  <c r="F806"/>
  <c r="F802"/>
  <c r="C809"/>
  <c r="G805"/>
  <c r="G801"/>
  <c r="D808"/>
  <c r="C805"/>
  <c r="C801"/>
  <c r="E807"/>
  <c r="D804"/>
  <c r="D801"/>
  <c r="E804"/>
  <c r="F807"/>
  <c r="F804"/>
  <c r="G807"/>
  <c r="C804"/>
  <c r="D807"/>
  <c r="C802"/>
  <c r="D805"/>
  <c r="E808"/>
  <c r="E801"/>
  <c r="E805"/>
  <c r="F808"/>
  <c r="G804"/>
  <c r="C808"/>
  <c r="G802"/>
  <c r="C806"/>
  <c r="D809"/>
  <c r="C803"/>
  <c r="D806"/>
  <c r="E809"/>
  <c r="F805"/>
  <c r="G808"/>
  <c r="F803"/>
  <c r="G806"/>
  <c r="G803"/>
  <c r="C807"/>
  <c r="F801"/>
  <c r="E806"/>
  <c r="D803"/>
  <c r="D802"/>
  <c r="F106"/>
  <c r="C106"/>
  <c r="G102"/>
  <c r="G98"/>
  <c r="D105"/>
  <c r="C102"/>
  <c r="C98"/>
  <c r="E104"/>
  <c r="D101"/>
  <c r="G106"/>
  <c r="F103"/>
  <c r="F99"/>
  <c r="G99"/>
  <c r="C103"/>
  <c r="D106"/>
  <c r="F101"/>
  <c r="G104"/>
  <c r="C101"/>
  <c r="D104"/>
  <c r="F100"/>
  <c r="G103"/>
  <c r="E98"/>
  <c r="E102"/>
  <c r="F105"/>
  <c r="G101"/>
  <c r="C105"/>
  <c r="D98"/>
  <c r="E101"/>
  <c r="F104"/>
  <c r="C100"/>
  <c r="D103"/>
  <c r="E106"/>
  <c r="F102"/>
  <c r="G105"/>
  <c r="C99"/>
  <c r="D102"/>
  <c r="E105"/>
  <c r="G100"/>
  <c r="C104"/>
  <c r="F98"/>
  <c r="E103"/>
  <c r="D99"/>
  <c r="D100"/>
  <c r="C1436"/>
  <c r="G1431"/>
  <c r="C1435"/>
  <c r="F1430"/>
  <c r="D1438"/>
  <c r="G1433"/>
  <c r="C1437"/>
  <c r="G1432"/>
  <c r="C1438"/>
  <c r="G1434"/>
  <c r="G1430"/>
  <c r="C1433"/>
  <c r="E1437"/>
  <c r="E1434"/>
  <c r="F1438"/>
  <c r="F1434"/>
  <c r="D1437"/>
  <c r="C1434"/>
  <c r="C1430"/>
  <c r="D1434"/>
  <c r="E1438"/>
  <c r="E1435"/>
  <c r="E1430"/>
  <c r="G1435"/>
  <c r="E1436"/>
  <c r="D1433"/>
  <c r="C1431"/>
  <c r="D1435"/>
  <c r="D1430"/>
  <c r="F1436"/>
  <c r="F1432"/>
  <c r="G1436"/>
  <c r="G1438"/>
  <c r="F1435"/>
  <c r="F1431"/>
  <c r="C1432"/>
  <c r="D1436"/>
  <c r="E1433"/>
  <c r="F1437"/>
  <c r="F1433"/>
  <c r="G1437"/>
  <c r="D1431"/>
  <c r="D1432"/>
  <c r="F772"/>
  <c r="G772"/>
  <c r="F769"/>
  <c r="F765"/>
  <c r="C772"/>
  <c r="G768"/>
  <c r="G764"/>
  <c r="D771"/>
  <c r="C768"/>
  <c r="C764"/>
  <c r="E770"/>
  <c r="D767"/>
  <c r="F766"/>
  <c r="G769"/>
  <c r="C766"/>
  <c r="D769"/>
  <c r="E772"/>
  <c r="C767"/>
  <c r="D770"/>
  <c r="D764"/>
  <c r="E767"/>
  <c r="F770"/>
  <c r="G766"/>
  <c r="C770"/>
  <c r="G767"/>
  <c r="C771"/>
  <c r="C765"/>
  <c r="D768"/>
  <c r="E771"/>
  <c r="F767"/>
  <c r="G770"/>
  <c r="F768"/>
  <c r="G771"/>
  <c r="G765"/>
  <c r="C769"/>
  <c r="D772"/>
  <c r="E764"/>
  <c r="E768"/>
  <c r="F771"/>
  <c r="F764"/>
  <c r="E769"/>
  <c r="D766"/>
  <c r="D765"/>
  <c r="F698"/>
  <c r="D697"/>
  <c r="C694"/>
  <c r="C690"/>
  <c r="G698"/>
  <c r="F695"/>
  <c r="F691"/>
  <c r="C698"/>
  <c r="G694"/>
  <c r="G690"/>
  <c r="E696"/>
  <c r="D693"/>
  <c r="D690"/>
  <c r="E693"/>
  <c r="F696"/>
  <c r="C692"/>
  <c r="D695"/>
  <c r="E698"/>
  <c r="F694"/>
  <c r="G697"/>
  <c r="C691"/>
  <c r="D694"/>
  <c r="E697"/>
  <c r="G692"/>
  <c r="C696"/>
  <c r="F690"/>
  <c r="E695"/>
  <c r="G691"/>
  <c r="C695"/>
  <c r="D698"/>
  <c r="F693"/>
  <c r="G696"/>
  <c r="C693"/>
  <c r="D696"/>
  <c r="F692"/>
  <c r="G695"/>
  <c r="E690"/>
  <c r="E694"/>
  <c r="F697"/>
  <c r="G693"/>
  <c r="C697"/>
  <c r="D691"/>
  <c r="D692"/>
  <c r="F1216"/>
  <c r="C1216"/>
  <c r="G1212"/>
  <c r="G1208"/>
  <c r="D1215"/>
  <c r="C1212"/>
  <c r="C1208"/>
  <c r="E1214"/>
  <c r="D1211"/>
  <c r="G1216"/>
  <c r="F1213"/>
  <c r="F1209"/>
  <c r="G1209"/>
  <c r="C1213"/>
  <c r="D1216"/>
  <c r="F1211"/>
  <c r="G1214"/>
  <c r="C1211"/>
  <c r="D1214"/>
  <c r="F1210"/>
  <c r="G1213"/>
  <c r="E1208"/>
  <c r="E1212"/>
  <c r="F1215"/>
  <c r="G1211"/>
  <c r="C1215"/>
  <c r="D1208"/>
  <c r="E1211"/>
  <c r="F1214"/>
  <c r="C1210"/>
  <c r="D1213"/>
  <c r="E1216"/>
  <c r="F1212"/>
  <c r="G1215"/>
  <c r="C1209"/>
  <c r="D1212"/>
  <c r="E1215"/>
  <c r="G1210"/>
  <c r="C1214"/>
  <c r="F1208"/>
  <c r="E1213"/>
  <c r="D1209"/>
  <c r="D1210"/>
  <c r="G217"/>
  <c r="G214"/>
  <c r="F211"/>
  <c r="D217"/>
  <c r="C214"/>
  <c r="G210"/>
  <c r="E216"/>
  <c r="D213"/>
  <c r="C210"/>
  <c r="F215"/>
  <c r="E212"/>
  <c r="D209"/>
  <c r="E209"/>
  <c r="E213"/>
  <c r="F216"/>
  <c r="G212"/>
  <c r="C216"/>
  <c r="G209"/>
  <c r="G213"/>
  <c r="C217"/>
  <c r="C211"/>
  <c r="D214"/>
  <c r="E217"/>
  <c r="F213"/>
  <c r="G216"/>
  <c r="F210"/>
  <c r="F214"/>
  <c r="G211"/>
  <c r="C215"/>
  <c r="F209"/>
  <c r="E214"/>
  <c r="F217"/>
  <c r="D212"/>
  <c r="E215"/>
  <c r="F212"/>
  <c r="G215"/>
  <c r="C212"/>
  <c r="D215"/>
  <c r="C209"/>
  <c r="C213"/>
  <c r="D216"/>
  <c r="D211"/>
  <c r="D210"/>
  <c r="F1845"/>
  <c r="E1843"/>
  <c r="D1840"/>
  <c r="G1845"/>
  <c r="F1842"/>
  <c r="F1838"/>
  <c r="C1845"/>
  <c r="G1841"/>
  <c r="G1837"/>
  <c r="D1844"/>
  <c r="C1841"/>
  <c r="C1837"/>
  <c r="G1838"/>
  <c r="C1842"/>
  <c r="D1845"/>
  <c r="F1840"/>
  <c r="G1843"/>
  <c r="C1840"/>
  <c r="D1843"/>
  <c r="F1839"/>
  <c r="G1842"/>
  <c r="E1837"/>
  <c r="E1841"/>
  <c r="F1844"/>
  <c r="G1840"/>
  <c r="C1844"/>
  <c r="D1837"/>
  <c r="E1840"/>
  <c r="F1843"/>
  <c r="C1839"/>
  <c r="D1842"/>
  <c r="E1845"/>
  <c r="F1841"/>
  <c r="G1844"/>
  <c r="C1838"/>
  <c r="D1841"/>
  <c r="E1844"/>
  <c r="G1839"/>
  <c r="C1843"/>
  <c r="F1837"/>
  <c r="E1842"/>
  <c r="D1839"/>
  <c r="D1838"/>
  <c r="D1327"/>
  <c r="E1327"/>
  <c r="D1324"/>
  <c r="C1321"/>
  <c r="F1326"/>
  <c r="E1323"/>
  <c r="E1319"/>
  <c r="G1325"/>
  <c r="F1322"/>
  <c r="C1325"/>
  <c r="G1321"/>
  <c r="C1322"/>
  <c r="D1325"/>
  <c r="F1320"/>
  <c r="F1324"/>
  <c r="G1322"/>
  <c r="C1326"/>
  <c r="D1322"/>
  <c r="E1325"/>
  <c r="F1323"/>
  <c r="G1326"/>
  <c r="C1319"/>
  <c r="C1323"/>
  <c r="D1326"/>
  <c r="F1319"/>
  <c r="E1324"/>
  <c r="F1327"/>
  <c r="G1319"/>
  <c r="G1323"/>
  <c r="C1327"/>
  <c r="G1327"/>
  <c r="F1321"/>
  <c r="G1324"/>
  <c r="D1319"/>
  <c r="E1322"/>
  <c r="F1325"/>
  <c r="C1320"/>
  <c r="D1323"/>
  <c r="E1326"/>
  <c r="G1320"/>
  <c r="C1324"/>
  <c r="D1321"/>
  <c r="D1320"/>
  <c r="F328"/>
  <c r="E326"/>
  <c r="D323"/>
  <c r="G328"/>
  <c r="F325"/>
  <c r="F321"/>
  <c r="C328"/>
  <c r="G324"/>
  <c r="G320"/>
  <c r="D327"/>
  <c r="C324"/>
  <c r="C320"/>
  <c r="C321"/>
  <c r="D324"/>
  <c r="E327"/>
  <c r="G322"/>
  <c r="G321"/>
  <c r="C325"/>
  <c r="D328"/>
  <c r="F323"/>
  <c r="F322"/>
  <c r="G325"/>
  <c r="E320"/>
  <c r="E324"/>
  <c r="D320"/>
  <c r="E323"/>
  <c r="F326"/>
  <c r="C322"/>
  <c r="D325"/>
  <c r="C326"/>
  <c r="F320"/>
  <c r="E325"/>
  <c r="G326"/>
  <c r="C323"/>
  <c r="D326"/>
  <c r="F327"/>
  <c r="G323"/>
  <c r="C327"/>
  <c r="E328"/>
  <c r="F324"/>
  <c r="G327"/>
  <c r="D322"/>
  <c r="D321"/>
  <c r="F1808"/>
  <c r="E1806"/>
  <c r="D1803"/>
  <c r="G1808"/>
  <c r="F1805"/>
  <c r="F1801"/>
  <c r="C1808"/>
  <c r="G1804"/>
  <c r="G1800"/>
  <c r="D1807"/>
  <c r="C1804"/>
  <c r="C1800"/>
  <c r="D1800"/>
  <c r="E1803"/>
  <c r="F1806"/>
  <c r="C1802"/>
  <c r="D1805"/>
  <c r="E1808"/>
  <c r="F1804"/>
  <c r="G1807"/>
  <c r="C1801"/>
  <c r="D1804"/>
  <c r="E1807"/>
  <c r="G1802"/>
  <c r="C1806"/>
  <c r="F1800"/>
  <c r="E1805"/>
  <c r="G1801"/>
  <c r="C1805"/>
  <c r="D1808"/>
  <c r="F1803"/>
  <c r="G1806"/>
  <c r="C1803"/>
  <c r="D1806"/>
  <c r="F1802"/>
  <c r="G1805"/>
  <c r="E1800"/>
  <c r="E1804"/>
  <c r="F1807"/>
  <c r="G1803"/>
  <c r="C1807"/>
  <c r="D1801"/>
  <c r="D1802"/>
  <c r="G1290"/>
  <c r="E1289"/>
  <c r="D1286"/>
  <c r="C1283"/>
  <c r="F1288"/>
  <c r="E1285"/>
  <c r="D1282"/>
  <c r="G1287"/>
  <c r="F1284"/>
  <c r="D1290"/>
  <c r="C1287"/>
  <c r="G1283"/>
  <c r="G1284"/>
  <c r="C1288"/>
  <c r="F1282"/>
  <c r="E1287"/>
  <c r="F1290"/>
  <c r="D1285"/>
  <c r="E1288"/>
  <c r="F1285"/>
  <c r="G1288"/>
  <c r="C1285"/>
  <c r="D1288"/>
  <c r="C1282"/>
  <c r="C1286"/>
  <c r="D1289"/>
  <c r="E1282"/>
  <c r="E1286"/>
  <c r="F1289"/>
  <c r="G1285"/>
  <c r="C1289"/>
  <c r="G1282"/>
  <c r="G1286"/>
  <c r="C1290"/>
  <c r="C1284"/>
  <c r="D1287"/>
  <c r="E1290"/>
  <c r="F1286"/>
  <c r="G1289"/>
  <c r="F1283"/>
  <c r="F1287"/>
  <c r="D1283"/>
  <c r="D1284"/>
  <c r="D291"/>
  <c r="E288"/>
  <c r="F291"/>
  <c r="E287"/>
  <c r="F290"/>
  <c r="E286"/>
  <c r="F289"/>
  <c r="D283"/>
  <c r="F286"/>
  <c r="G290"/>
  <c r="G286"/>
  <c r="G291"/>
  <c r="F288"/>
  <c r="F284"/>
  <c r="C285"/>
  <c r="D289"/>
  <c r="F287"/>
  <c r="F283"/>
  <c r="C288"/>
  <c r="C291"/>
  <c r="G287"/>
  <c r="G283"/>
  <c r="C286"/>
  <c r="E290"/>
  <c r="E283"/>
  <c r="G288"/>
  <c r="G284"/>
  <c r="C289"/>
  <c r="D290"/>
  <c r="C287"/>
  <c r="C283"/>
  <c r="D287"/>
  <c r="E291"/>
  <c r="F285"/>
  <c r="G289"/>
  <c r="G285"/>
  <c r="C290"/>
  <c r="E289"/>
  <c r="D286"/>
  <c r="C284"/>
  <c r="D288"/>
  <c r="D285"/>
  <c r="D284"/>
  <c r="D1660"/>
  <c r="G1658"/>
  <c r="F1655"/>
  <c r="C1658"/>
  <c r="G1654"/>
  <c r="E1660"/>
  <c r="D1657"/>
  <c r="C1654"/>
  <c r="F1659"/>
  <c r="E1656"/>
  <c r="E1652"/>
  <c r="C1655"/>
  <c r="D1658"/>
  <c r="G1652"/>
  <c r="G1656"/>
  <c r="C1660"/>
  <c r="D1652"/>
  <c r="E1655"/>
  <c r="F1658"/>
  <c r="G1655"/>
  <c r="C1659"/>
  <c r="F1653"/>
  <c r="F1657"/>
  <c r="G1660"/>
  <c r="C1653"/>
  <c r="D1656"/>
  <c r="E1659"/>
  <c r="F1656"/>
  <c r="G1659"/>
  <c r="D1655"/>
  <c r="E1658"/>
  <c r="G1653"/>
  <c r="C1657"/>
  <c r="F1652"/>
  <c r="E1657"/>
  <c r="F1660"/>
  <c r="C1652"/>
  <c r="C1656"/>
  <c r="D1659"/>
  <c r="F1654"/>
  <c r="G1657"/>
  <c r="D1654"/>
  <c r="D1653"/>
  <c r="F1253"/>
  <c r="C1253"/>
  <c r="G1249"/>
  <c r="G1245"/>
  <c r="D1252"/>
  <c r="C1249"/>
  <c r="C1245"/>
  <c r="E1251"/>
  <c r="D1248"/>
  <c r="G1253"/>
  <c r="F1250"/>
  <c r="F1246"/>
  <c r="F1247"/>
  <c r="G1250"/>
  <c r="E1245"/>
  <c r="E1249"/>
  <c r="F1252"/>
  <c r="G1248"/>
  <c r="C1252"/>
  <c r="D1245"/>
  <c r="E1248"/>
  <c r="F1251"/>
  <c r="C1247"/>
  <c r="D1250"/>
  <c r="E1253"/>
  <c r="F1249"/>
  <c r="G1252"/>
  <c r="C1246"/>
  <c r="D1249"/>
  <c r="E1252"/>
  <c r="G1247"/>
  <c r="C1251"/>
  <c r="F1245"/>
  <c r="E1250"/>
  <c r="G1246"/>
  <c r="C1250"/>
  <c r="D1253"/>
  <c r="F1248"/>
  <c r="G1251"/>
  <c r="C1248"/>
  <c r="D1251"/>
  <c r="D1247"/>
  <c r="D1246"/>
  <c r="F254"/>
  <c r="E252"/>
  <c r="D249"/>
  <c r="G254"/>
  <c r="F251"/>
  <c r="F247"/>
  <c r="C254"/>
  <c r="G250"/>
  <c r="G246"/>
  <c r="D253"/>
  <c r="C250"/>
  <c r="C246"/>
  <c r="F248"/>
  <c r="G251"/>
  <c r="E246"/>
  <c r="E250"/>
  <c r="F253"/>
  <c r="G249"/>
  <c r="C253"/>
  <c r="D246"/>
  <c r="E249"/>
  <c r="F252"/>
  <c r="C248"/>
  <c r="D251"/>
  <c r="E254"/>
  <c r="F250"/>
  <c r="G253"/>
  <c r="C247"/>
  <c r="D250"/>
  <c r="E253"/>
  <c r="G248"/>
  <c r="C252"/>
  <c r="F246"/>
  <c r="E251"/>
  <c r="G247"/>
  <c r="C251"/>
  <c r="D254"/>
  <c r="F249"/>
  <c r="G252"/>
  <c r="C249"/>
  <c r="D252"/>
  <c r="D247"/>
  <c r="D248"/>
  <c r="F883"/>
  <c r="E881"/>
  <c r="D878"/>
  <c r="G883"/>
  <c r="F880"/>
  <c r="F876"/>
  <c r="C883"/>
  <c r="G879"/>
  <c r="G875"/>
  <c r="D882"/>
  <c r="C879"/>
  <c r="C875"/>
  <c r="F877"/>
  <c r="G880"/>
  <c r="E875"/>
  <c r="E879"/>
  <c r="F882"/>
  <c r="G878"/>
  <c r="C882"/>
  <c r="D875"/>
  <c r="E878"/>
  <c r="F881"/>
  <c r="C877"/>
  <c r="D880"/>
  <c r="E883"/>
  <c r="F879"/>
  <c r="G882"/>
  <c r="C876"/>
  <c r="D879"/>
  <c r="E882"/>
  <c r="G877"/>
  <c r="C881"/>
  <c r="F875"/>
  <c r="E880"/>
  <c r="G876"/>
  <c r="C880"/>
  <c r="D883"/>
  <c r="F878"/>
  <c r="G881"/>
  <c r="C878"/>
  <c r="D881"/>
  <c r="D876"/>
  <c r="D877"/>
  <c r="C1586"/>
  <c r="G1586"/>
  <c r="F1582"/>
  <c r="G1585"/>
  <c r="E1581"/>
  <c r="F1584"/>
  <c r="D1578"/>
  <c r="F1583"/>
  <c r="G1581"/>
  <c r="C1584"/>
  <c r="G1580"/>
  <c r="G1579"/>
  <c r="D1584"/>
  <c r="D1582"/>
  <c r="F1586"/>
  <c r="F1578"/>
  <c r="G1582"/>
  <c r="E1586"/>
  <c r="D1583"/>
  <c r="C1580"/>
  <c r="C1581"/>
  <c r="D1585"/>
  <c r="C1578"/>
  <c r="E1583"/>
  <c r="F1579"/>
  <c r="G1583"/>
  <c r="F1585"/>
  <c r="E1582"/>
  <c r="E1578"/>
  <c r="C1582"/>
  <c r="D1586"/>
  <c r="C1579"/>
  <c r="E1584"/>
  <c r="F1580"/>
  <c r="C1585"/>
  <c r="G1584"/>
  <c r="F1581"/>
  <c r="G1578"/>
  <c r="C1583"/>
  <c r="D1581"/>
  <c r="E1585"/>
  <c r="D1579"/>
  <c r="D1580"/>
  <c r="F587"/>
  <c r="D586"/>
  <c r="C583"/>
  <c r="C579"/>
  <c r="E585"/>
  <c r="D582"/>
  <c r="G587"/>
  <c r="F584"/>
  <c r="F580"/>
  <c r="C587"/>
  <c r="G583"/>
  <c r="G579"/>
  <c r="G580"/>
  <c r="C584"/>
  <c r="D587"/>
  <c r="F582"/>
  <c r="G585"/>
  <c r="C582"/>
  <c r="D585"/>
  <c r="F581"/>
  <c r="G584"/>
  <c r="E579"/>
  <c r="E583"/>
  <c r="F586"/>
  <c r="G582"/>
  <c r="C586"/>
  <c r="D579"/>
  <c r="E582"/>
  <c r="F585"/>
  <c r="C581"/>
  <c r="D584"/>
  <c r="E587"/>
  <c r="F583"/>
  <c r="G586"/>
  <c r="C580"/>
  <c r="D583"/>
  <c r="E586"/>
  <c r="G581"/>
  <c r="C585"/>
  <c r="F579"/>
  <c r="E584"/>
  <c r="D580"/>
  <c r="D581"/>
  <c r="F994"/>
  <c r="G993"/>
  <c r="F990"/>
  <c r="C992"/>
  <c r="G988"/>
  <c r="E993"/>
  <c r="D990"/>
  <c r="C987"/>
  <c r="D993"/>
  <c r="C990"/>
  <c r="C986"/>
  <c r="E994"/>
  <c r="D991"/>
  <c r="C988"/>
  <c r="F992"/>
  <c r="E989"/>
  <c r="D986"/>
  <c r="E992"/>
  <c r="D989"/>
  <c r="C989"/>
  <c r="F986"/>
  <c r="F993"/>
  <c r="E990"/>
  <c r="E986"/>
  <c r="G991"/>
  <c r="F988"/>
  <c r="G994"/>
  <c r="F991"/>
  <c r="F987"/>
  <c r="D992"/>
  <c r="G989"/>
  <c r="E991"/>
  <c r="G992"/>
  <c r="F989"/>
  <c r="D994"/>
  <c r="C991"/>
  <c r="G987"/>
  <c r="C994"/>
  <c r="G990"/>
  <c r="G986"/>
  <c r="C993"/>
  <c r="D988"/>
  <c r="D987"/>
  <c r="G1141"/>
  <c r="G1137"/>
  <c r="F1142"/>
  <c r="F1134"/>
  <c r="C1141"/>
  <c r="E1139"/>
  <c r="F1141"/>
  <c r="E1138"/>
  <c r="E1134"/>
  <c r="G1140"/>
  <c r="F1137"/>
  <c r="F1138"/>
  <c r="C1140"/>
  <c r="G1136"/>
  <c r="E1141"/>
  <c r="E1142"/>
  <c r="D1139"/>
  <c r="C1136"/>
  <c r="F1140"/>
  <c r="D1142"/>
  <c r="E1137"/>
  <c r="D1134"/>
  <c r="E1140"/>
  <c r="D1137"/>
  <c r="C1137"/>
  <c r="G1139"/>
  <c r="F1136"/>
  <c r="G1142"/>
  <c r="F1139"/>
  <c r="F1135"/>
  <c r="D1140"/>
  <c r="C1139"/>
  <c r="G1135"/>
  <c r="C1142"/>
  <c r="G1138"/>
  <c r="G1134"/>
  <c r="D1138"/>
  <c r="C1135"/>
  <c r="D1141"/>
  <c r="C1138"/>
  <c r="C1134"/>
  <c r="D1136"/>
  <c r="D1135"/>
  <c r="F180"/>
  <c r="E178"/>
  <c r="D175"/>
  <c r="G180"/>
  <c r="F177"/>
  <c r="F173"/>
  <c r="C180"/>
  <c r="G176"/>
  <c r="G172"/>
  <c r="D179"/>
  <c r="C176"/>
  <c r="C172"/>
  <c r="G173"/>
  <c r="C177"/>
  <c r="D180"/>
  <c r="F175"/>
  <c r="G178"/>
  <c r="C175"/>
  <c r="D178"/>
  <c r="F174"/>
  <c r="G177"/>
  <c r="E172"/>
  <c r="E176"/>
  <c r="F179"/>
  <c r="G175"/>
  <c r="C179"/>
  <c r="D172"/>
  <c r="E175"/>
  <c r="F178"/>
  <c r="C174"/>
  <c r="D177"/>
  <c r="E180"/>
  <c r="F176"/>
  <c r="G179"/>
  <c r="C173"/>
  <c r="D176"/>
  <c r="E179"/>
  <c r="G174"/>
  <c r="C178"/>
  <c r="F172"/>
  <c r="E177"/>
  <c r="D174"/>
  <c r="D173"/>
  <c r="G957"/>
  <c r="G954"/>
  <c r="F951"/>
  <c r="D957"/>
  <c r="C954"/>
  <c r="G950"/>
  <c r="E956"/>
  <c r="D953"/>
  <c r="C950"/>
  <c r="F955"/>
  <c r="E952"/>
  <c r="D949"/>
  <c r="F952"/>
  <c r="G955"/>
  <c r="F949"/>
  <c r="E954"/>
  <c r="F957"/>
  <c r="G949"/>
  <c r="G953"/>
  <c r="C957"/>
  <c r="E949"/>
  <c r="E953"/>
  <c r="F956"/>
  <c r="C952"/>
  <c r="D955"/>
  <c r="F950"/>
  <c r="F954"/>
  <c r="C951"/>
  <c r="D954"/>
  <c r="E957"/>
  <c r="G952"/>
  <c r="C956"/>
  <c r="D952"/>
  <c r="E955"/>
  <c r="G951"/>
  <c r="C955"/>
  <c r="F953"/>
  <c r="G956"/>
  <c r="C949"/>
  <c r="C953"/>
  <c r="D956"/>
  <c r="D951"/>
  <c r="D950"/>
  <c r="F1771"/>
  <c r="E1770"/>
  <c r="G1768"/>
  <c r="D1767"/>
  <c r="F1765"/>
  <c r="G1763"/>
  <c r="G1771"/>
  <c r="D1770"/>
  <c r="F1768"/>
  <c r="C1767"/>
  <c r="G1764"/>
  <c r="D1763"/>
  <c r="D1771"/>
  <c r="F1769"/>
  <c r="C1768"/>
  <c r="E1766"/>
  <c r="F1764"/>
  <c r="C1763"/>
  <c r="C1771"/>
  <c r="E1769"/>
  <c r="G1767"/>
  <c r="D1766"/>
  <c r="C1764"/>
  <c r="G1765"/>
  <c r="C1769"/>
  <c r="F1763"/>
  <c r="E1768"/>
  <c r="F1766"/>
  <c r="G1769"/>
  <c r="C1766"/>
  <c r="D1769"/>
  <c r="E1763"/>
  <c r="E1767"/>
  <c r="F1770"/>
  <c r="G1766"/>
  <c r="C1770"/>
  <c r="C1765"/>
  <c r="D1768"/>
  <c r="E1771"/>
  <c r="F1767"/>
  <c r="G1770"/>
  <c r="D1765"/>
  <c r="D1764"/>
  <c r="F661"/>
  <c r="D660"/>
  <c r="G661"/>
  <c r="C661"/>
  <c r="C657"/>
  <c r="C653"/>
  <c r="E659"/>
  <c r="D656"/>
  <c r="F658"/>
  <c r="F654"/>
  <c r="G657"/>
  <c r="G653"/>
  <c r="C654"/>
  <c r="D657"/>
  <c r="E660"/>
  <c r="E653"/>
  <c r="E657"/>
  <c r="F660"/>
  <c r="C656"/>
  <c r="D659"/>
  <c r="G654"/>
  <c r="C658"/>
  <c r="D661"/>
  <c r="C655"/>
  <c r="D658"/>
  <c r="E661"/>
  <c r="G656"/>
  <c r="C660"/>
  <c r="F655"/>
  <c r="G658"/>
  <c r="G655"/>
  <c r="C659"/>
  <c r="F657"/>
  <c r="G660"/>
  <c r="D653"/>
  <c r="E656"/>
  <c r="F659"/>
  <c r="F656"/>
  <c r="G659"/>
  <c r="F653"/>
  <c r="E658"/>
  <c r="D654"/>
  <c r="D655"/>
  <c r="F920"/>
  <c r="E918"/>
  <c r="D915"/>
  <c r="G920"/>
  <c r="F917"/>
  <c r="F913"/>
  <c r="C920"/>
  <c r="G916"/>
  <c r="G912"/>
  <c r="D919"/>
  <c r="C916"/>
  <c r="C912"/>
  <c r="G913"/>
  <c r="C917"/>
  <c r="D920"/>
  <c r="F915"/>
  <c r="G918"/>
  <c r="C915"/>
  <c r="D918"/>
  <c r="F914"/>
  <c r="G917"/>
  <c r="E912"/>
  <c r="E916"/>
  <c r="F919"/>
  <c r="G915"/>
  <c r="C919"/>
  <c r="D912"/>
  <c r="E915"/>
  <c r="F918"/>
  <c r="C914"/>
  <c r="D917"/>
  <c r="E920"/>
  <c r="F916"/>
  <c r="G919"/>
  <c r="C913"/>
  <c r="D916"/>
  <c r="E919"/>
  <c r="G914"/>
  <c r="C918"/>
  <c r="F912"/>
  <c r="E917"/>
  <c r="D914"/>
  <c r="D913"/>
  <c r="F1623"/>
  <c r="E1622"/>
  <c r="G1620"/>
  <c r="D1619"/>
  <c r="F1617"/>
  <c r="G1615"/>
  <c r="G1623"/>
  <c r="D1622"/>
  <c r="F1620"/>
  <c r="C1619"/>
  <c r="G1616"/>
  <c r="D1615"/>
  <c r="D1623"/>
  <c r="F1621"/>
  <c r="C1620"/>
  <c r="E1618"/>
  <c r="F1616"/>
  <c r="C1615"/>
  <c r="C1623"/>
  <c r="E1621"/>
  <c r="G1619"/>
  <c r="D1618"/>
  <c r="C1616"/>
  <c r="F1618"/>
  <c r="G1621"/>
  <c r="C1618"/>
  <c r="D1621"/>
  <c r="E1615"/>
  <c r="E1619"/>
  <c r="F1622"/>
  <c r="G1618"/>
  <c r="C1622"/>
  <c r="C1617"/>
  <c r="D1620"/>
  <c r="E1623"/>
  <c r="F1619"/>
  <c r="G1622"/>
  <c r="G1617"/>
  <c r="C1621"/>
  <c r="F1615"/>
  <c r="E1620"/>
  <c r="D1616"/>
  <c r="D1617"/>
  <c r="F624"/>
  <c r="D623"/>
  <c r="C620"/>
  <c r="C616"/>
  <c r="E622"/>
  <c r="D619"/>
  <c r="G624"/>
  <c r="F621"/>
  <c r="F617"/>
  <c r="C624"/>
  <c r="G620"/>
  <c r="G616"/>
  <c r="C617"/>
  <c r="D620"/>
  <c r="E623"/>
  <c r="G618"/>
  <c r="C622"/>
  <c r="F616"/>
  <c r="E621"/>
  <c r="G617"/>
  <c r="C621"/>
  <c r="D624"/>
  <c r="F619"/>
  <c r="G622"/>
  <c r="C619"/>
  <c r="D622"/>
  <c r="F618"/>
  <c r="G621"/>
  <c r="E616"/>
  <c r="E620"/>
  <c r="F623"/>
  <c r="G619"/>
  <c r="C623"/>
  <c r="D616"/>
  <c r="E619"/>
  <c r="F622"/>
  <c r="C618"/>
  <c r="D621"/>
  <c r="E624"/>
  <c r="F620"/>
  <c r="G623"/>
  <c r="D617"/>
  <c r="D618"/>
  <c r="E876"/>
  <c r="F1105"/>
  <c r="F1101"/>
  <c r="G1104"/>
  <c r="E1102"/>
  <c r="C1103"/>
  <c r="G1099"/>
  <c r="E1104"/>
  <c r="D1101"/>
  <c r="C1098"/>
  <c r="D1104"/>
  <c r="C1101"/>
  <c r="C1097"/>
  <c r="G1100"/>
  <c r="E1105"/>
  <c r="D1102"/>
  <c r="C1099"/>
  <c r="F1103"/>
  <c r="E1100"/>
  <c r="D1097"/>
  <c r="E1103"/>
  <c r="D1100"/>
  <c r="C1100"/>
  <c r="C1104"/>
  <c r="F1104"/>
  <c r="E1101"/>
  <c r="E1097"/>
  <c r="G1102"/>
  <c r="F1099"/>
  <c r="G1105"/>
  <c r="F1102"/>
  <c r="F1098"/>
  <c r="D1103"/>
  <c r="G1103"/>
  <c r="F1100"/>
  <c r="D1105"/>
  <c r="C1102"/>
  <c r="G1098"/>
  <c r="C1105"/>
  <c r="G1101"/>
  <c r="G1097"/>
  <c r="F1097"/>
  <c r="D1099"/>
  <c r="D1098"/>
  <c r="F1064"/>
  <c r="C1066"/>
  <c r="G1062"/>
  <c r="C1068"/>
  <c r="G1064"/>
  <c r="G1060"/>
  <c r="D1064"/>
  <c r="C1067"/>
  <c r="D1068"/>
  <c r="G1061"/>
  <c r="E1068"/>
  <c r="D1065"/>
  <c r="C1062"/>
  <c r="D1067"/>
  <c r="C1064"/>
  <c r="C1060"/>
  <c r="F1062"/>
  <c r="E1065"/>
  <c r="F1066"/>
  <c r="D1060"/>
  <c r="G1067"/>
  <c r="F1067"/>
  <c r="E1064"/>
  <c r="E1060"/>
  <c r="E1066"/>
  <c r="D1063"/>
  <c r="E1067"/>
  <c r="C1061"/>
  <c r="G1063"/>
  <c r="C1065"/>
  <c r="D1066"/>
  <c r="G1066"/>
  <c r="F1063"/>
  <c r="G1068"/>
  <c r="F1065"/>
  <c r="F1061"/>
  <c r="G1065"/>
  <c r="F1068"/>
  <c r="F1060"/>
  <c r="E1063"/>
  <c r="C1063"/>
  <c r="D1061"/>
  <c r="D1062"/>
  <c r="F402"/>
  <c r="D401"/>
  <c r="C398"/>
  <c r="C394"/>
  <c r="E400"/>
  <c r="D397"/>
  <c r="G402"/>
  <c r="F399"/>
  <c r="F395"/>
  <c r="C402"/>
  <c r="G398"/>
  <c r="G394"/>
  <c r="F396"/>
  <c r="G399"/>
  <c r="E394"/>
  <c r="E398"/>
  <c r="F401"/>
  <c r="G397"/>
  <c r="C401"/>
  <c r="D394"/>
  <c r="E397"/>
  <c r="F400"/>
  <c r="C396"/>
  <c r="D399"/>
  <c r="E402"/>
  <c r="F398"/>
  <c r="G401"/>
  <c r="C395"/>
  <c r="D398"/>
  <c r="E401"/>
  <c r="G396"/>
  <c r="C400"/>
  <c r="F394"/>
  <c r="E399"/>
  <c r="G395"/>
  <c r="C399"/>
  <c r="D402"/>
  <c r="F397"/>
  <c r="G400"/>
  <c r="C397"/>
  <c r="D400"/>
  <c r="D396"/>
  <c r="D395"/>
  <c r="G1734"/>
  <c r="G1726"/>
  <c r="D1733"/>
  <c r="F1731"/>
  <c r="C1730"/>
  <c r="G1732"/>
  <c r="F1729"/>
  <c r="D1734"/>
  <c r="C1731"/>
  <c r="G1727"/>
  <c r="F1730"/>
  <c r="F1727"/>
  <c r="C1734"/>
  <c r="C1733"/>
  <c r="C1732"/>
  <c r="G1728"/>
  <c r="E1733"/>
  <c r="D1730"/>
  <c r="C1727"/>
  <c r="D1732"/>
  <c r="D1729"/>
  <c r="F1726"/>
  <c r="F1734"/>
  <c r="E1734"/>
  <c r="D1731"/>
  <c r="C1728"/>
  <c r="F1732"/>
  <c r="E1729"/>
  <c r="D1726"/>
  <c r="G1733"/>
  <c r="G1730"/>
  <c r="G1729"/>
  <c r="F1733"/>
  <c r="E1730"/>
  <c r="E1726"/>
  <c r="G1731"/>
  <c r="F1728"/>
  <c r="C1729"/>
  <c r="C1726"/>
  <c r="E1732"/>
  <c r="E1731"/>
  <c r="D1727"/>
  <c r="D1728"/>
  <c r="G1549"/>
  <c r="D1549"/>
  <c r="C1546"/>
  <c r="G1542"/>
  <c r="E1548"/>
  <c r="D1545"/>
  <c r="C1542"/>
  <c r="F1547"/>
  <c r="E1544"/>
  <c r="D1541"/>
  <c r="G1546"/>
  <c r="F1543"/>
  <c r="C1543"/>
  <c r="D1546"/>
  <c r="E1549"/>
  <c r="F1541"/>
  <c r="E1546"/>
  <c r="F1549"/>
  <c r="G1541"/>
  <c r="G1545"/>
  <c r="C1549"/>
  <c r="G1543"/>
  <c r="C1547"/>
  <c r="C1544"/>
  <c r="D1547"/>
  <c r="F1542"/>
  <c r="F1546"/>
  <c r="F1544"/>
  <c r="G1547"/>
  <c r="G1544"/>
  <c r="C1548"/>
  <c r="D1544"/>
  <c r="E1547"/>
  <c r="E1541"/>
  <c r="E1545"/>
  <c r="F1548"/>
  <c r="F1545"/>
  <c r="G1548"/>
  <c r="C1541"/>
  <c r="C1545"/>
  <c r="D1548"/>
  <c r="D1542"/>
  <c r="D1543"/>
  <c r="G550"/>
  <c r="F548"/>
  <c r="E545"/>
  <c r="D542"/>
  <c r="G547"/>
  <c r="F544"/>
  <c r="D550"/>
  <c r="C547"/>
  <c r="G543"/>
  <c r="E549"/>
  <c r="D546"/>
  <c r="C543"/>
  <c r="F545"/>
  <c r="G548"/>
  <c r="C545"/>
  <c r="D548"/>
  <c r="C542"/>
  <c r="C546"/>
  <c r="D549"/>
  <c r="E542"/>
  <c r="E546"/>
  <c r="F549"/>
  <c r="G545"/>
  <c r="C549"/>
  <c r="G542"/>
  <c r="G546"/>
  <c r="C550"/>
  <c r="C544"/>
  <c r="D547"/>
  <c r="E550"/>
  <c r="F546"/>
  <c r="G549"/>
  <c r="F543"/>
  <c r="F547"/>
  <c r="G544"/>
  <c r="C548"/>
  <c r="F542"/>
  <c r="E547"/>
  <c r="F550"/>
  <c r="D545"/>
  <c r="E548"/>
  <c r="D543"/>
  <c r="D544"/>
  <c r="F1696"/>
  <c r="C1696"/>
  <c r="G1692"/>
  <c r="E1689"/>
  <c r="G1695"/>
  <c r="F1692"/>
  <c r="F1697"/>
  <c r="E1694"/>
  <c r="C1691"/>
  <c r="E1697"/>
  <c r="D1694"/>
  <c r="F1689"/>
  <c r="G1691"/>
  <c r="F1695"/>
  <c r="E1692"/>
  <c r="D1689"/>
  <c r="E1695"/>
  <c r="D1692"/>
  <c r="C1692"/>
  <c r="E1693"/>
  <c r="G1694"/>
  <c r="F1691"/>
  <c r="G1697"/>
  <c r="F1694"/>
  <c r="F1690"/>
  <c r="F1693"/>
  <c r="C1695"/>
  <c r="D1697"/>
  <c r="C1694"/>
  <c r="G1690"/>
  <c r="C1697"/>
  <c r="G1693"/>
  <c r="G1689"/>
  <c r="D1695"/>
  <c r="E1696"/>
  <c r="D1693"/>
  <c r="C1690"/>
  <c r="D1696"/>
  <c r="C1693"/>
  <c r="C1689"/>
  <c r="G1696"/>
  <c r="D1691"/>
  <c r="D1690"/>
  <c r="F1512"/>
  <c r="G1512"/>
  <c r="F1509"/>
  <c r="F1505"/>
  <c r="C1512"/>
  <c r="G1508"/>
  <c r="G1504"/>
  <c r="D1511"/>
  <c r="C1508"/>
  <c r="C1504"/>
  <c r="E1510"/>
  <c r="D1507"/>
  <c r="D1504"/>
  <c r="E1507"/>
  <c r="F1510"/>
  <c r="C1506"/>
  <c r="D1509"/>
  <c r="E1512"/>
  <c r="F1508"/>
  <c r="G1511"/>
  <c r="C1505"/>
  <c r="D1508"/>
  <c r="E1511"/>
  <c r="G1506"/>
  <c r="C1510"/>
  <c r="F1504"/>
  <c r="E1509"/>
  <c r="G1505"/>
  <c r="C1509"/>
  <c r="D1512"/>
  <c r="F1507"/>
  <c r="G1510"/>
  <c r="C1507"/>
  <c r="D1510"/>
  <c r="F1506"/>
  <c r="G1509"/>
  <c r="E1504"/>
  <c r="E1508"/>
  <c r="F1511"/>
  <c r="G1507"/>
  <c r="C1511"/>
  <c r="D1506"/>
  <c r="D1505"/>
  <c r="F513"/>
  <c r="F505"/>
  <c r="C512"/>
  <c r="G508"/>
  <c r="F512"/>
  <c r="E509"/>
  <c r="E505"/>
  <c r="G510"/>
  <c r="F507"/>
  <c r="G513"/>
  <c r="F510"/>
  <c r="F506"/>
  <c r="D511"/>
  <c r="G511"/>
  <c r="F508"/>
  <c r="D513"/>
  <c r="C510"/>
  <c r="G506"/>
  <c r="C513"/>
  <c r="G509"/>
  <c r="G505"/>
  <c r="F509"/>
  <c r="E510"/>
  <c r="C511"/>
  <c r="G507"/>
  <c r="E512"/>
  <c r="D509"/>
  <c r="C506"/>
  <c r="D512"/>
  <c r="C509"/>
  <c r="C505"/>
  <c r="G512"/>
  <c r="E513"/>
  <c r="D510"/>
  <c r="C507"/>
  <c r="F511"/>
  <c r="E508"/>
  <c r="D505"/>
  <c r="E511"/>
  <c r="D508"/>
  <c r="C508"/>
  <c r="D507"/>
  <c r="D506"/>
  <c r="F1475"/>
  <c r="F1467"/>
  <c r="C1474"/>
  <c r="E1472"/>
  <c r="G1470"/>
  <c r="E1475"/>
  <c r="D1472"/>
  <c r="C1469"/>
  <c r="F1473"/>
  <c r="E1470"/>
  <c r="D1467"/>
  <c r="E1473"/>
  <c r="D1470"/>
  <c r="C1470"/>
  <c r="F1474"/>
  <c r="E1471"/>
  <c r="E1467"/>
  <c r="G1472"/>
  <c r="F1469"/>
  <c r="G1475"/>
  <c r="F1472"/>
  <c r="F1468"/>
  <c r="D1473"/>
  <c r="G1473"/>
  <c r="F1470"/>
  <c r="D1475"/>
  <c r="C1472"/>
  <c r="G1468"/>
  <c r="C1475"/>
  <c r="G1471"/>
  <c r="G1467"/>
  <c r="F1471"/>
  <c r="C1473"/>
  <c r="G1469"/>
  <c r="E1474"/>
  <c r="D1471"/>
  <c r="C1468"/>
  <c r="D1474"/>
  <c r="C1471"/>
  <c r="C1467"/>
  <c r="G1474"/>
  <c r="D1469"/>
  <c r="D1468"/>
  <c r="C1364"/>
  <c r="E1362"/>
  <c r="G1360"/>
  <c r="D1359"/>
  <c r="G1356"/>
  <c r="F1363"/>
  <c r="C1362"/>
  <c r="E1360"/>
  <c r="G1358"/>
  <c r="E1356"/>
  <c r="D1363"/>
  <c r="F1361"/>
  <c r="C1360"/>
  <c r="C1358"/>
  <c r="C1356"/>
  <c r="G1364"/>
  <c r="G1362"/>
  <c r="D1361"/>
  <c r="F1359"/>
  <c r="F1357"/>
  <c r="F1364"/>
  <c r="G1359"/>
  <c r="C1363"/>
  <c r="D1364"/>
  <c r="F1360"/>
  <c r="G1363"/>
  <c r="F1356"/>
  <c r="E1361"/>
  <c r="C1359"/>
  <c r="D1362"/>
  <c r="C1357"/>
  <c r="D1360"/>
  <c r="E1363"/>
  <c r="G1357"/>
  <c r="C1361"/>
  <c r="E1364"/>
  <c r="F1358"/>
  <c r="G1361"/>
  <c r="D1356"/>
  <c r="E1359"/>
  <c r="F1362"/>
  <c r="D1357"/>
  <c r="D1358"/>
  <c r="G439"/>
  <c r="E439"/>
  <c r="G437"/>
  <c r="D436"/>
  <c r="F434"/>
  <c r="C433"/>
  <c r="D431"/>
  <c r="D439"/>
  <c r="F437"/>
  <c r="C436"/>
  <c r="E434"/>
  <c r="G432"/>
  <c r="F438"/>
  <c r="C437"/>
  <c r="E435"/>
  <c r="G433"/>
  <c r="C432"/>
  <c r="E438"/>
  <c r="G436"/>
  <c r="D435"/>
  <c r="F433"/>
  <c r="E431"/>
  <c r="F435"/>
  <c r="G438"/>
  <c r="C431"/>
  <c r="C435"/>
  <c r="D438"/>
  <c r="F431"/>
  <c r="E436"/>
  <c r="F439"/>
  <c r="G431"/>
  <c r="G435"/>
  <c r="C439"/>
  <c r="C434"/>
  <c r="D437"/>
  <c r="F432"/>
  <c r="F436"/>
  <c r="G434"/>
  <c r="C438"/>
  <c r="D434"/>
  <c r="E437"/>
  <c r="D432"/>
  <c r="D433"/>
  <c r="C61"/>
  <c r="F68"/>
  <c r="G66"/>
  <c r="F63"/>
  <c r="F69"/>
  <c r="E66"/>
  <c r="F61"/>
  <c r="D66"/>
  <c r="C63"/>
  <c r="D68"/>
  <c r="C65"/>
  <c r="D69"/>
  <c r="G62"/>
  <c r="G68"/>
  <c r="F65"/>
  <c r="E69"/>
  <c r="E61"/>
  <c r="E67"/>
  <c r="D64"/>
  <c r="F67"/>
  <c r="D61"/>
  <c r="D67"/>
  <c r="C64"/>
  <c r="C67"/>
  <c r="G63"/>
  <c r="G61"/>
  <c r="C66"/>
  <c r="E65"/>
  <c r="E64"/>
  <c r="C69"/>
  <c r="E68"/>
  <c r="D65"/>
  <c r="C62"/>
  <c r="C68"/>
  <c r="G64"/>
  <c r="G67"/>
  <c r="F64"/>
  <c r="G69"/>
  <c r="F66"/>
  <c r="F62"/>
  <c r="G65"/>
  <c r="D63"/>
  <c r="D62"/>
  <c r="E63"/>
  <c r="E62"/>
  <c r="L52" l="1"/>
  <c r="L15"/>
  <c r="K48" l="1"/>
  <c r="K52"/>
  <c r="J52"/>
  <c r="L51"/>
  <c r="K51"/>
  <c r="J51"/>
  <c r="L50"/>
  <c r="K50"/>
  <c r="J50"/>
  <c r="DS34"/>
  <c r="DU25"/>
  <c r="DT22"/>
  <c r="DS10"/>
  <c r="DN7"/>
  <c r="DB7"/>
  <c r="CP7"/>
  <c r="CD7"/>
  <c r="BR7"/>
  <c r="BF7"/>
  <c r="AT7"/>
  <c r="AH7"/>
  <c r="V7"/>
  <c r="AB22" l="1"/>
  <c r="AC25" l="1"/>
  <c r="K11" l="1"/>
  <c r="R25" s="1"/>
  <c r="P24" l="1"/>
  <c r="R24" s="1"/>
  <c r="AA34" l="1"/>
  <c r="AA10"/>
  <c r="P22" l="1"/>
  <c r="C45" l="1"/>
  <c r="K15"/>
  <c r="J15"/>
  <c r="L14"/>
  <c r="K14"/>
  <c r="J14"/>
  <c r="L13"/>
  <c r="K13"/>
  <c r="J13"/>
  <c r="DI62" l="1"/>
  <c r="BM62"/>
  <c r="DT59"/>
  <c r="BX59"/>
  <c r="AB59"/>
  <c r="C82"/>
  <c r="CW62"/>
  <c r="BA62"/>
  <c r="DH59"/>
  <c r="BL59"/>
  <c r="CK62"/>
  <c r="AO62"/>
  <c r="CV59"/>
  <c r="AZ59"/>
  <c r="DU62"/>
  <c r="BY62"/>
  <c r="AC62"/>
  <c r="CJ59"/>
  <c r="AN59"/>
  <c r="Q62"/>
  <c r="R62" s="1"/>
  <c r="P59"/>
  <c r="AN96" l="1"/>
  <c r="C119"/>
  <c r="CW99"/>
  <c r="DH96"/>
  <c r="BM99"/>
  <c r="BX96"/>
  <c r="AZ96"/>
  <c r="BY99"/>
  <c r="BL96"/>
  <c r="AO99"/>
  <c r="CV96"/>
  <c r="AB96"/>
  <c r="BA99"/>
  <c r="DI99"/>
  <c r="Q99"/>
  <c r="R99" s="1"/>
  <c r="CJ96"/>
  <c r="DU99"/>
  <c r="AC99"/>
  <c r="CK99"/>
  <c r="DT96"/>
  <c r="P96"/>
  <c r="C156" l="1"/>
  <c r="CW136"/>
  <c r="DH133"/>
  <c r="BX133"/>
  <c r="Q136"/>
  <c r="R136" s="1"/>
  <c r="CJ133"/>
  <c r="BY136"/>
  <c r="BL133"/>
  <c r="DI136"/>
  <c r="AN133"/>
  <c r="BA136"/>
  <c r="P133"/>
  <c r="CK136"/>
  <c r="DU136"/>
  <c r="AC136"/>
  <c r="CV133"/>
  <c r="BM136"/>
  <c r="AZ133"/>
  <c r="AO136"/>
  <c r="AB133"/>
  <c r="DT133"/>
  <c r="DP22"/>
  <c r="L22"/>
  <c r="X22"/>
  <c r="DV22"/>
  <c r="R22"/>
  <c r="P27" s="1"/>
  <c r="S28" s="1"/>
  <c r="AD22"/>
  <c r="C193" l="1"/>
  <c r="DU173"/>
  <c r="AC173"/>
  <c r="CK173"/>
  <c r="DT170"/>
  <c r="P170"/>
  <c r="CW173"/>
  <c r="DH170"/>
  <c r="BM173"/>
  <c r="BX170"/>
  <c r="CJ170"/>
  <c r="BY173"/>
  <c r="BL170"/>
  <c r="AO173"/>
  <c r="AB170"/>
  <c r="AZ170"/>
  <c r="BA173"/>
  <c r="DI173"/>
  <c r="Q173"/>
  <c r="R173" s="1"/>
  <c r="CV170"/>
  <c r="AN170"/>
  <c r="S36"/>
  <c r="R39"/>
  <c r="P38"/>
  <c r="P36"/>
  <c r="R36"/>
  <c r="R37"/>
  <c r="S38"/>
  <c r="S39"/>
  <c r="Q42"/>
  <c r="Q39"/>
  <c r="P41"/>
  <c r="R42"/>
  <c r="S27"/>
  <c r="Q27"/>
  <c r="Q38"/>
  <c r="P42"/>
  <c r="Q41"/>
  <c r="W10"/>
  <c r="P207" l="1"/>
  <c r="BA210"/>
  <c r="DU210"/>
  <c r="AO210"/>
  <c r="CK210"/>
  <c r="CW210"/>
  <c r="CJ207"/>
  <c r="C230"/>
  <c r="AB207"/>
  <c r="DT207"/>
  <c r="AC210"/>
  <c r="AN207"/>
  <c r="BM210"/>
  <c r="DI210"/>
  <c r="DH207"/>
  <c r="BL207"/>
  <c r="CV207"/>
  <c r="BX207"/>
  <c r="Q210"/>
  <c r="R210" s="1"/>
  <c r="AZ207"/>
  <c r="BY210"/>
  <c r="S29"/>
  <c r="P32" s="1"/>
  <c r="W9"/>
  <c r="Q247" l="1"/>
  <c r="R247" s="1"/>
  <c r="AO247"/>
  <c r="CW247"/>
  <c r="P244"/>
  <c r="DH244"/>
  <c r="AZ244"/>
  <c r="C267"/>
  <c r="CK247"/>
  <c r="BY247"/>
  <c r="AN244"/>
  <c r="CJ244"/>
  <c r="AB244"/>
  <c r="DT244"/>
  <c r="BM247"/>
  <c r="BA247"/>
  <c r="CV244"/>
  <c r="DU247"/>
  <c r="BX244"/>
  <c r="DI247"/>
  <c r="BL244"/>
  <c r="AC247"/>
  <c r="S35"/>
  <c r="AB11" s="1" a="1"/>
  <c r="AE18" s="1"/>
  <c r="P35"/>
  <c r="V14"/>
  <c r="X13"/>
  <c r="W15"/>
  <c r="X14"/>
  <c r="V15"/>
  <c r="W11"/>
  <c r="W14"/>
  <c r="W13"/>
  <c r="X15"/>
  <c r="V13"/>
  <c r="AD15" l="1"/>
  <c r="AD13"/>
  <c r="AC15"/>
  <c r="AB12"/>
  <c r="AB17"/>
  <c r="AC13"/>
  <c r="AC11"/>
  <c r="AB11"/>
  <c r="BM284"/>
  <c r="AB281"/>
  <c r="CJ281"/>
  <c r="P281"/>
  <c r="CK284"/>
  <c r="DT281"/>
  <c r="AC284"/>
  <c r="BY284"/>
  <c r="AZ281"/>
  <c r="AN281"/>
  <c r="DU284"/>
  <c r="Q284"/>
  <c r="R284" s="1"/>
  <c r="CV281"/>
  <c r="C304"/>
  <c r="AO284"/>
  <c r="BA284"/>
  <c r="CW284"/>
  <c r="DH281"/>
  <c r="BX281"/>
  <c r="BL281"/>
  <c r="DI284"/>
  <c r="AC16"/>
  <c r="AC17"/>
  <c r="AC14"/>
  <c r="AD12"/>
  <c r="AD18"/>
  <c r="AD11"/>
  <c r="AC12"/>
  <c r="AE15"/>
  <c r="AB15"/>
  <c r="AD16"/>
  <c r="AE13"/>
  <c r="AE16"/>
  <c r="AB13"/>
  <c r="AD14"/>
  <c r="AD17"/>
  <c r="AE14"/>
  <c r="AC18"/>
  <c r="AE12"/>
  <c r="AB14"/>
  <c r="AB18"/>
  <c r="AB16"/>
  <c r="AE17"/>
  <c r="AE11"/>
  <c r="AD25"/>
  <c r="AB27" s="1"/>
  <c r="AB24" l="1"/>
  <c r="AD24" s="1"/>
  <c r="DI321"/>
  <c r="DH318"/>
  <c r="AZ318"/>
  <c r="AC321"/>
  <c r="CW321"/>
  <c r="BA321"/>
  <c r="P318"/>
  <c r="AB318"/>
  <c r="CV318"/>
  <c r="BX318"/>
  <c r="BL318"/>
  <c r="Q321"/>
  <c r="R321" s="1"/>
  <c r="BM321"/>
  <c r="CK321"/>
  <c r="AO321"/>
  <c r="BY321"/>
  <c r="AN318"/>
  <c r="DT318"/>
  <c r="DU321"/>
  <c r="CJ318"/>
  <c r="C341"/>
  <c r="AE35"/>
  <c r="AD36"/>
  <c r="AE39"/>
  <c r="AC38"/>
  <c r="AB35"/>
  <c r="AB42"/>
  <c r="AB41"/>
  <c r="AC41"/>
  <c r="AD39"/>
  <c r="AB38"/>
  <c r="AD42"/>
  <c r="AB36"/>
  <c r="AC42"/>
  <c r="AC39"/>
  <c r="AC27"/>
  <c r="AE28"/>
  <c r="AI10" s="1"/>
  <c r="AE27"/>
  <c r="AI9" s="1"/>
  <c r="DI358" l="1"/>
  <c r="AZ355"/>
  <c r="CV355"/>
  <c r="CK358"/>
  <c r="AN355"/>
  <c r="CJ355"/>
  <c r="BA358"/>
  <c r="P355"/>
  <c r="CW358"/>
  <c r="AC358"/>
  <c r="BY358"/>
  <c r="BX355"/>
  <c r="AO358"/>
  <c r="DH355"/>
  <c r="C378"/>
  <c r="DU358"/>
  <c r="DT355"/>
  <c r="BL355"/>
  <c r="BM358"/>
  <c r="AB355"/>
  <c r="Q358"/>
  <c r="R358" s="1"/>
  <c r="AI15"/>
  <c r="AH14"/>
  <c r="AI11"/>
  <c r="AH15"/>
  <c r="AJ13"/>
  <c r="AJ14"/>
  <c r="AI13"/>
  <c r="AJ15"/>
  <c r="AI14"/>
  <c r="AH13"/>
  <c r="AE29"/>
  <c r="AB32" s="1"/>
  <c r="AD37" s="1"/>
  <c r="C415" l="1"/>
  <c r="DT392"/>
  <c r="BL392"/>
  <c r="CV392"/>
  <c r="AZ392"/>
  <c r="DI395"/>
  <c r="BA395"/>
  <c r="CJ392"/>
  <c r="BM395"/>
  <c r="P392"/>
  <c r="Q395"/>
  <c r="R395" s="1"/>
  <c r="DH392"/>
  <c r="DU395"/>
  <c r="BX392"/>
  <c r="AO395"/>
  <c r="AN392"/>
  <c r="CK395"/>
  <c r="AC395"/>
  <c r="CW395"/>
  <c r="AB392"/>
  <c r="BY395"/>
  <c r="AP25"/>
  <c r="AN27" s="1"/>
  <c r="AE38"/>
  <c r="AE36"/>
  <c r="AO432" l="1"/>
  <c r="DH429"/>
  <c r="C452"/>
  <c r="BX429"/>
  <c r="CJ429"/>
  <c r="AN429"/>
  <c r="BY432"/>
  <c r="CK432"/>
  <c r="AB429"/>
  <c r="BA432"/>
  <c r="CW432"/>
  <c r="BL429"/>
  <c r="DU432"/>
  <c r="DI432"/>
  <c r="CV429"/>
  <c r="AZ429"/>
  <c r="AC432"/>
  <c r="Q432"/>
  <c r="R432" s="1"/>
  <c r="P429"/>
  <c r="DT429"/>
  <c r="BM432"/>
  <c r="AO27"/>
  <c r="AQ28"/>
  <c r="AU10" s="1"/>
  <c r="AQ27"/>
  <c r="AU9" s="1"/>
  <c r="AN11" a="1"/>
  <c r="DI469" l="1"/>
  <c r="AC469"/>
  <c r="CK469"/>
  <c r="CW469"/>
  <c r="BX466"/>
  <c r="BY469"/>
  <c r="CV466"/>
  <c r="BM469"/>
  <c r="Q469"/>
  <c r="R469" s="1"/>
  <c r="AB466"/>
  <c r="DT466"/>
  <c r="AO469"/>
  <c r="AN466"/>
  <c r="C489"/>
  <c r="DU469"/>
  <c r="CJ466"/>
  <c r="BL466"/>
  <c r="P466"/>
  <c r="AZ466"/>
  <c r="DH466"/>
  <c r="BA469"/>
  <c r="AU15"/>
  <c r="AT14"/>
  <c r="AT15"/>
  <c r="AV13"/>
  <c r="AU11"/>
  <c r="AV14"/>
  <c r="AU13"/>
  <c r="AV15"/>
  <c r="AU14"/>
  <c r="AT13"/>
  <c r="AQ18"/>
  <c r="AQ17"/>
  <c r="AQ16"/>
  <c r="AQ15"/>
  <c r="AQ39" s="1"/>
  <c r="AQ14"/>
  <c r="AQ38" s="1"/>
  <c r="AQ13"/>
  <c r="AQ12"/>
  <c r="AQ36" s="1"/>
  <c r="AQ11"/>
  <c r="AQ35" s="1"/>
  <c r="AP18"/>
  <c r="AP42" s="1"/>
  <c r="AP17"/>
  <c r="AP16"/>
  <c r="AP15"/>
  <c r="AP39" s="1"/>
  <c r="AP13"/>
  <c r="AP37" s="1"/>
  <c r="AP12"/>
  <c r="AP36" s="1"/>
  <c r="AP11"/>
  <c r="AP14"/>
  <c r="AO18"/>
  <c r="AO42" s="1"/>
  <c r="AO17"/>
  <c r="AO41" s="1"/>
  <c r="AO16"/>
  <c r="AO15"/>
  <c r="AO39" s="1"/>
  <c r="AO14"/>
  <c r="AO38" s="1"/>
  <c r="AO13"/>
  <c r="AO12"/>
  <c r="AO11"/>
  <c r="AN18"/>
  <c r="AN42" s="1"/>
  <c r="AN17"/>
  <c r="AN16"/>
  <c r="AN15"/>
  <c r="AN14"/>
  <c r="AN38" s="1"/>
  <c r="AN13"/>
  <c r="AN12"/>
  <c r="AN11"/>
  <c r="AN35" s="1"/>
  <c r="AQ29"/>
  <c r="AN32" s="1"/>
  <c r="AN36" l="1"/>
  <c r="P503"/>
  <c r="DU506"/>
  <c r="Q506"/>
  <c r="R506" s="1"/>
  <c r="BL503"/>
  <c r="DT503"/>
  <c r="CV503"/>
  <c r="AZ503"/>
  <c r="BA506"/>
  <c r="AC506"/>
  <c r="BM506"/>
  <c r="AO506"/>
  <c r="BX503"/>
  <c r="CJ503"/>
  <c r="CW506"/>
  <c r="AN503"/>
  <c r="AB503"/>
  <c r="C526"/>
  <c r="DH503"/>
  <c r="BY506"/>
  <c r="DI506"/>
  <c r="CK506"/>
  <c r="BB25"/>
  <c r="AZ27" s="1"/>
  <c r="AN41"/>
  <c r="AZ11" s="1" a="1"/>
  <c r="AN24"/>
  <c r="AP24" s="1"/>
  <c r="CW543" l="1"/>
  <c r="DT540"/>
  <c r="BY543"/>
  <c r="AB540"/>
  <c r="BA543"/>
  <c r="AZ540"/>
  <c r="DH540"/>
  <c r="AC543"/>
  <c r="BL540"/>
  <c r="DU543"/>
  <c r="AO543"/>
  <c r="DI543"/>
  <c r="BM543"/>
  <c r="Q543"/>
  <c r="R543" s="1"/>
  <c r="AN540"/>
  <c r="BX540"/>
  <c r="P540"/>
  <c r="CK543"/>
  <c r="C563"/>
  <c r="CV540"/>
  <c r="CJ540"/>
  <c r="BC18"/>
  <c r="BC17"/>
  <c r="BC16"/>
  <c r="BC15"/>
  <c r="BC39" s="1"/>
  <c r="BC14"/>
  <c r="BC38" s="1"/>
  <c r="BC13"/>
  <c r="BC12"/>
  <c r="BC36" s="1"/>
  <c r="BC11"/>
  <c r="BC35" s="1"/>
  <c r="BB18"/>
  <c r="BB42" s="1"/>
  <c r="BB17"/>
  <c r="BB16"/>
  <c r="BB15"/>
  <c r="BB39" s="1"/>
  <c r="BB14"/>
  <c r="BB13"/>
  <c r="BB12"/>
  <c r="BB36" s="1"/>
  <c r="BB11"/>
  <c r="BA18"/>
  <c r="BA17"/>
  <c r="BA41" s="1"/>
  <c r="BA16"/>
  <c r="BA15"/>
  <c r="BA39" s="1"/>
  <c r="BA14"/>
  <c r="BA38" s="1"/>
  <c r="BA13"/>
  <c r="BA12"/>
  <c r="BA11"/>
  <c r="AZ18"/>
  <c r="AZ17"/>
  <c r="AZ41" s="1"/>
  <c r="AZ16"/>
  <c r="AZ15"/>
  <c r="AZ14"/>
  <c r="AZ38" s="1"/>
  <c r="AZ13"/>
  <c r="AZ12"/>
  <c r="AZ36" s="1"/>
  <c r="AZ11"/>
  <c r="AZ35" s="1"/>
  <c r="BA27"/>
  <c r="BC28"/>
  <c r="BG10" s="1"/>
  <c r="BC27"/>
  <c r="BG9" s="1"/>
  <c r="CW580" l="1"/>
  <c r="AB577"/>
  <c r="AC580"/>
  <c r="DU580"/>
  <c r="DH577"/>
  <c r="BL577"/>
  <c r="BM580"/>
  <c r="CK580"/>
  <c r="DT577"/>
  <c r="CV577"/>
  <c r="AZ577"/>
  <c r="BX577"/>
  <c r="P577"/>
  <c r="DI580"/>
  <c r="BY580"/>
  <c r="C600"/>
  <c r="AO580"/>
  <c r="CJ577"/>
  <c r="Q580"/>
  <c r="R580" s="1"/>
  <c r="BA580"/>
  <c r="AN577"/>
  <c r="BG15"/>
  <c r="BF14"/>
  <c r="BF15"/>
  <c r="BH13"/>
  <c r="BG11"/>
  <c r="BH14"/>
  <c r="BG13"/>
  <c r="BH15"/>
  <c r="BG14"/>
  <c r="BF13"/>
  <c r="BC29"/>
  <c r="AZ32" s="1"/>
  <c r="BA42" s="1"/>
  <c r="AZ42"/>
  <c r="AZ24"/>
  <c r="BB24" s="1"/>
  <c r="BB37" l="1"/>
  <c r="BL11" a="1"/>
  <c r="C637"/>
  <c r="CJ614"/>
  <c r="DU617"/>
  <c r="BY617"/>
  <c r="BM617"/>
  <c r="AB614"/>
  <c r="CV614"/>
  <c r="BA617"/>
  <c r="AN614"/>
  <c r="AC617"/>
  <c r="AO617"/>
  <c r="BX614"/>
  <c r="DI617"/>
  <c r="P614"/>
  <c r="CK617"/>
  <c r="CW617"/>
  <c r="BL614"/>
  <c r="Q617"/>
  <c r="R617" s="1"/>
  <c r="AZ614"/>
  <c r="DT614"/>
  <c r="DH614"/>
  <c r="BO18"/>
  <c r="BO17"/>
  <c r="BO16"/>
  <c r="BO15"/>
  <c r="BO14"/>
  <c r="BO13"/>
  <c r="BO12"/>
  <c r="BO11"/>
  <c r="BN18"/>
  <c r="BN17"/>
  <c r="BN16"/>
  <c r="BN15"/>
  <c r="BN14"/>
  <c r="BN13"/>
  <c r="BN12"/>
  <c r="BN11"/>
  <c r="BM18"/>
  <c r="BM17"/>
  <c r="BM16"/>
  <c r="BM15"/>
  <c r="BM14"/>
  <c r="BM13"/>
  <c r="BM12"/>
  <c r="BM11"/>
  <c r="BL18"/>
  <c r="BL17"/>
  <c r="BL16"/>
  <c r="BL15"/>
  <c r="BL24" s="1"/>
  <c r="BN24" s="1"/>
  <c r="BL14"/>
  <c r="BL13"/>
  <c r="BL12"/>
  <c r="BL11"/>
  <c r="BN25"/>
  <c r="BL27" s="1"/>
  <c r="DU654" l="1"/>
  <c r="AB651"/>
  <c r="CW654"/>
  <c r="CV651"/>
  <c r="AC654"/>
  <c r="CK654"/>
  <c r="CJ651"/>
  <c r="BM654"/>
  <c r="AN651"/>
  <c r="DH651"/>
  <c r="Q654"/>
  <c r="R654" s="1"/>
  <c r="AO654"/>
  <c r="P651"/>
  <c r="DI654"/>
  <c r="BX651"/>
  <c r="BL651"/>
  <c r="BY654"/>
  <c r="C674"/>
  <c r="DT651"/>
  <c r="AZ651"/>
  <c r="BA654"/>
  <c r="BM27"/>
  <c r="BO28"/>
  <c r="BS10" s="1"/>
  <c r="BO27"/>
  <c r="BS9" s="1"/>
  <c r="BN36"/>
  <c r="BO36"/>
  <c r="BO39"/>
  <c r="BL41"/>
  <c r="BM41"/>
  <c r="BN37"/>
  <c r="BL35"/>
  <c r="BN39"/>
  <c r="BO35"/>
  <c r="BL38"/>
  <c r="BL42"/>
  <c r="BM38"/>
  <c r="BM42"/>
  <c r="BN42"/>
  <c r="BO38"/>
  <c r="AZ688" l="1"/>
  <c r="BA691"/>
  <c r="C711"/>
  <c r="BM691"/>
  <c r="P688"/>
  <c r="DI691"/>
  <c r="DH688"/>
  <c r="DU691"/>
  <c r="AB688"/>
  <c r="Q691"/>
  <c r="R691" s="1"/>
  <c r="CK691"/>
  <c r="AC691"/>
  <c r="CJ688"/>
  <c r="CV688"/>
  <c r="BY691"/>
  <c r="AN688"/>
  <c r="DT688"/>
  <c r="BL688"/>
  <c r="CW691"/>
  <c r="AO691"/>
  <c r="BX688"/>
  <c r="BS15"/>
  <c r="BR14"/>
  <c r="BR15"/>
  <c r="BT13"/>
  <c r="BS11"/>
  <c r="BT14"/>
  <c r="BS13"/>
  <c r="BT15"/>
  <c r="BS14"/>
  <c r="BR13"/>
  <c r="BO29"/>
  <c r="BL32" s="1"/>
  <c r="BM39" l="1"/>
  <c r="BX11" s="1" a="1"/>
  <c r="BL36"/>
  <c r="BX12" s="1"/>
  <c r="AC728"/>
  <c r="BM728"/>
  <c r="AZ725"/>
  <c r="AN725"/>
  <c r="CW728"/>
  <c r="C748"/>
  <c r="Q728"/>
  <c r="R728" s="1"/>
  <c r="CJ725"/>
  <c r="BX725"/>
  <c r="CK728"/>
  <c r="AO728"/>
  <c r="BA728"/>
  <c r="BY728"/>
  <c r="DT725"/>
  <c r="DH725"/>
  <c r="AB725"/>
  <c r="CV725"/>
  <c r="DI728"/>
  <c r="BL725"/>
  <c r="P725"/>
  <c r="DU728"/>
  <c r="CA18"/>
  <c r="CA17"/>
  <c r="CA16"/>
  <c r="CA15"/>
  <c r="CA14"/>
  <c r="CA13"/>
  <c r="CA12"/>
  <c r="CA11"/>
  <c r="BZ18"/>
  <c r="BZ17"/>
  <c r="BZ16"/>
  <c r="BZ15"/>
  <c r="BZ14"/>
  <c r="BZ13"/>
  <c r="BZ12"/>
  <c r="BZ11"/>
  <c r="BY18"/>
  <c r="BY17"/>
  <c r="BY16"/>
  <c r="BY14"/>
  <c r="BY13"/>
  <c r="BY12"/>
  <c r="BY11"/>
  <c r="BX18"/>
  <c r="BX17"/>
  <c r="BX16"/>
  <c r="BX15"/>
  <c r="BX14"/>
  <c r="BX13"/>
  <c r="BX11"/>
  <c r="BZ25"/>
  <c r="BX27" s="1"/>
  <c r="BY15" l="1"/>
  <c r="BY39" s="1"/>
  <c r="BX24"/>
  <c r="BZ24" s="1"/>
  <c r="BM765"/>
  <c r="C785"/>
  <c r="AO765"/>
  <c r="AZ762"/>
  <c r="BA765"/>
  <c r="DU765"/>
  <c r="BX762"/>
  <c r="CW765"/>
  <c r="AB762"/>
  <c r="DI765"/>
  <c r="DT762"/>
  <c r="AC765"/>
  <c r="CJ762"/>
  <c r="CV762"/>
  <c r="CK765"/>
  <c r="Q765"/>
  <c r="R765" s="1"/>
  <c r="BL762"/>
  <c r="DH762"/>
  <c r="P762"/>
  <c r="BY765"/>
  <c r="AN762"/>
  <c r="BZ39"/>
  <c r="BY27"/>
  <c r="CA28"/>
  <c r="CE10" s="1"/>
  <c r="CA27"/>
  <c r="CE9" s="1"/>
  <c r="BX41"/>
  <c r="BY41"/>
  <c r="BX35"/>
  <c r="CA35"/>
  <c r="CA39"/>
  <c r="BX36"/>
  <c r="BZ36"/>
  <c r="BX38"/>
  <c r="BX42"/>
  <c r="BY38"/>
  <c r="BY42"/>
  <c r="BZ42"/>
  <c r="CA38"/>
  <c r="CK802" l="1"/>
  <c r="AN799"/>
  <c r="BM802"/>
  <c r="CW802"/>
  <c r="AB799"/>
  <c r="C822"/>
  <c r="DT799"/>
  <c r="DU802"/>
  <c r="BX799"/>
  <c r="CV799"/>
  <c r="Q802"/>
  <c r="R802" s="1"/>
  <c r="BA802"/>
  <c r="CJ799"/>
  <c r="AC802"/>
  <c r="BY802"/>
  <c r="P799"/>
  <c r="DH799"/>
  <c r="AZ799"/>
  <c r="BL799"/>
  <c r="DI802"/>
  <c r="AO802"/>
  <c r="CE15"/>
  <c r="CD14"/>
  <c r="CD15"/>
  <c r="CF13"/>
  <c r="CE11"/>
  <c r="CF15"/>
  <c r="CE14"/>
  <c r="CD13"/>
  <c r="CF14"/>
  <c r="CE13"/>
  <c r="CA29"/>
  <c r="BX32" s="1"/>
  <c r="CA36" l="1"/>
  <c r="CJ11" s="1" a="1"/>
  <c r="BZ37"/>
  <c r="CL13" s="1"/>
  <c r="CW839"/>
  <c r="AC839"/>
  <c r="BY839"/>
  <c r="BX836"/>
  <c r="AO839"/>
  <c r="DH836"/>
  <c r="DU839"/>
  <c r="BA839"/>
  <c r="DI839"/>
  <c r="CV836"/>
  <c r="CK839"/>
  <c r="AZ836"/>
  <c r="C859"/>
  <c r="BL836"/>
  <c r="Q839"/>
  <c r="R839" s="1"/>
  <c r="DT836"/>
  <c r="CJ836"/>
  <c r="AB836"/>
  <c r="AN836"/>
  <c r="BM839"/>
  <c r="P836"/>
  <c r="CM18"/>
  <c r="CM17"/>
  <c r="CM16"/>
  <c r="CM15"/>
  <c r="CM14"/>
  <c r="CM13"/>
  <c r="CM11"/>
  <c r="CL18"/>
  <c r="CL17"/>
  <c r="CL16"/>
  <c r="CL15"/>
  <c r="CL14"/>
  <c r="CL12"/>
  <c r="CL11"/>
  <c r="CJ18"/>
  <c r="CJ16"/>
  <c r="CJ14"/>
  <c r="CJ12"/>
  <c r="CJ11"/>
  <c r="CK18"/>
  <c r="CK17"/>
  <c r="CK16"/>
  <c r="CK15"/>
  <c r="CK14"/>
  <c r="CK13"/>
  <c r="CK12"/>
  <c r="CK11"/>
  <c r="CJ17"/>
  <c r="CJ15"/>
  <c r="CJ13"/>
  <c r="CL25"/>
  <c r="CJ27" s="1"/>
  <c r="CM12" l="1"/>
  <c r="Q876"/>
  <c r="R876" s="1"/>
  <c r="AO876"/>
  <c r="CK876"/>
  <c r="AC876"/>
  <c r="CV873"/>
  <c r="BY876"/>
  <c r="AN873"/>
  <c r="C896"/>
  <c r="DT873"/>
  <c r="BL873"/>
  <c r="AB873"/>
  <c r="AZ873"/>
  <c r="CJ873"/>
  <c r="BA876"/>
  <c r="P873"/>
  <c r="BM876"/>
  <c r="DI876"/>
  <c r="CW876"/>
  <c r="DH873"/>
  <c r="DU876"/>
  <c r="BX873"/>
  <c r="CJ24"/>
  <c r="CL24" s="1"/>
  <c r="CK27"/>
  <c r="CM28"/>
  <c r="CQ10" s="1"/>
  <c r="CM27"/>
  <c r="CQ9" s="1"/>
  <c r="CK41"/>
  <c r="CJ38"/>
  <c r="CL36"/>
  <c r="CJ41"/>
  <c r="CK38"/>
  <c r="CK42"/>
  <c r="CL37"/>
  <c r="CJ36"/>
  <c r="CL39"/>
  <c r="CM35"/>
  <c r="CJ35"/>
  <c r="CJ42"/>
  <c r="CL42"/>
  <c r="CM38"/>
  <c r="BA913" l="1"/>
  <c r="P910"/>
  <c r="DT910"/>
  <c r="DH910"/>
  <c r="BY913"/>
  <c r="C933"/>
  <c r="CK913"/>
  <c r="CW913"/>
  <c r="AZ910"/>
  <c r="DI913"/>
  <c r="DU913"/>
  <c r="CJ910"/>
  <c r="BM913"/>
  <c r="BL910"/>
  <c r="Q913"/>
  <c r="R913" s="1"/>
  <c r="AC913"/>
  <c r="CV910"/>
  <c r="BX910"/>
  <c r="AO913"/>
  <c r="AB910"/>
  <c r="AN910"/>
  <c r="CQ15"/>
  <c r="CP14"/>
  <c r="CR15"/>
  <c r="CP13"/>
  <c r="CP15"/>
  <c r="CR13"/>
  <c r="CQ11"/>
  <c r="CR14"/>
  <c r="CQ13"/>
  <c r="CQ14"/>
  <c r="CM29"/>
  <c r="CJ32" s="1"/>
  <c r="CM36" s="1"/>
  <c r="AO950" l="1"/>
  <c r="AZ947"/>
  <c r="BL947"/>
  <c r="DH947"/>
  <c r="CW950"/>
  <c r="C970"/>
  <c r="BX947"/>
  <c r="CK950"/>
  <c r="AC950"/>
  <c r="BA950"/>
  <c r="AN947"/>
  <c r="BM950"/>
  <c r="DI950"/>
  <c r="DT947"/>
  <c r="DU950"/>
  <c r="P947"/>
  <c r="CV947"/>
  <c r="Q950"/>
  <c r="R950" s="1"/>
  <c r="AB947"/>
  <c r="CJ947"/>
  <c r="BY950"/>
  <c r="CK39"/>
  <c r="CV11" s="1" a="1"/>
  <c r="CY18" s="1"/>
  <c r="CM39"/>
  <c r="CX25"/>
  <c r="CV27" s="1"/>
  <c r="CV18" l="1"/>
  <c r="CX11"/>
  <c r="CV12"/>
  <c r="CV36" s="1"/>
  <c r="CY17"/>
  <c r="CV15"/>
  <c r="CW12"/>
  <c r="CW17"/>
  <c r="CW41" s="1"/>
  <c r="CX13"/>
  <c r="CX37" s="1"/>
  <c r="CX17"/>
  <c r="CV16"/>
  <c r="CY14"/>
  <c r="CY38" s="1"/>
  <c r="CV17"/>
  <c r="CV41" s="1"/>
  <c r="CW13"/>
  <c r="CW18"/>
  <c r="CX14"/>
  <c r="CX18"/>
  <c r="CY11"/>
  <c r="CY35" s="1"/>
  <c r="CY16"/>
  <c r="CY15"/>
  <c r="CY39" s="1"/>
  <c r="BY987"/>
  <c r="DU987"/>
  <c r="DT984"/>
  <c r="AO987"/>
  <c r="AC987"/>
  <c r="CW987"/>
  <c r="DI987"/>
  <c r="AZ984"/>
  <c r="CJ984"/>
  <c r="BL984"/>
  <c r="BX984"/>
  <c r="BA987"/>
  <c r="Q987"/>
  <c r="R987" s="1"/>
  <c r="DH984"/>
  <c r="P984"/>
  <c r="BM987"/>
  <c r="CV984"/>
  <c r="C1007"/>
  <c r="CK987"/>
  <c r="AB984"/>
  <c r="AN984"/>
  <c r="CV11"/>
  <c r="CV35" s="1"/>
  <c r="CW14"/>
  <c r="CW38" s="1"/>
  <c r="CX15"/>
  <c r="CX39" s="1"/>
  <c r="CY12"/>
  <c r="CY36" s="1"/>
  <c r="CV13"/>
  <c r="CW11"/>
  <c r="CW16"/>
  <c r="CX12"/>
  <c r="CX16"/>
  <c r="CV14"/>
  <c r="CV38" s="1"/>
  <c r="CY13"/>
  <c r="CW15"/>
  <c r="CW27"/>
  <c r="CY27"/>
  <c r="DC9" s="1"/>
  <c r="CY28"/>
  <c r="DC10" s="1"/>
  <c r="CV24" l="1"/>
  <c r="CX24" s="1"/>
  <c r="CX42"/>
  <c r="Q1024"/>
  <c r="R1024" s="1"/>
  <c r="AZ1021"/>
  <c r="DU1024"/>
  <c r="BY1024"/>
  <c r="DH1021"/>
  <c r="BL1021"/>
  <c r="CW1024"/>
  <c r="C1044"/>
  <c r="CV1021"/>
  <c r="BX1021"/>
  <c r="DI1024"/>
  <c r="BM1024"/>
  <c r="BA1024"/>
  <c r="CK1024"/>
  <c r="AO1024"/>
  <c r="AC1024"/>
  <c r="P1021"/>
  <c r="AN1021"/>
  <c r="AB1021"/>
  <c r="CJ1021"/>
  <c r="DT1021"/>
  <c r="DC15"/>
  <c r="DB14"/>
  <c r="DB13"/>
  <c r="DB15"/>
  <c r="DD13"/>
  <c r="DC11"/>
  <c r="DD15"/>
  <c r="DC14"/>
  <c r="DD14"/>
  <c r="DC13"/>
  <c r="CY29"/>
  <c r="CV32" s="1"/>
  <c r="CV42" s="1"/>
  <c r="CW39" l="1"/>
  <c r="AZ1058"/>
  <c r="P1058"/>
  <c r="CW1061"/>
  <c r="C1081"/>
  <c r="BA1061"/>
  <c r="BL1058"/>
  <c r="BX1058"/>
  <c r="CK1061"/>
  <c r="DH1058"/>
  <c r="AO1061"/>
  <c r="Q1061"/>
  <c r="R1061" s="1"/>
  <c r="AN1058"/>
  <c r="CJ1058"/>
  <c r="DU1061"/>
  <c r="DT1058"/>
  <c r="BY1061"/>
  <c r="AB1058"/>
  <c r="AC1061"/>
  <c r="DI1061"/>
  <c r="CV1058"/>
  <c r="BM1061"/>
  <c r="CX36"/>
  <c r="CW42"/>
  <c r="DJ25"/>
  <c r="DH27" s="1"/>
  <c r="AN1095" l="1"/>
  <c r="BL1095"/>
  <c r="AZ1095"/>
  <c r="AO1098"/>
  <c r="Q1098"/>
  <c r="R1098" s="1"/>
  <c r="DH1095"/>
  <c r="BY1098"/>
  <c r="BM1098"/>
  <c r="DI1098"/>
  <c r="AB1095"/>
  <c r="CW1098"/>
  <c r="CK1098"/>
  <c r="C1118"/>
  <c r="BX1095"/>
  <c r="CV1095"/>
  <c r="AC1098"/>
  <c r="DT1095"/>
  <c r="CJ1095"/>
  <c r="DU1098"/>
  <c r="P1095"/>
  <c r="BA1098"/>
  <c r="DH11" a="1"/>
  <c r="DJ12" s="1"/>
  <c r="DJ36" s="1"/>
  <c r="DI27"/>
  <c r="DK28"/>
  <c r="DO10" s="1"/>
  <c r="DV25" s="1"/>
  <c r="DT27" s="1"/>
  <c r="DU27" s="1"/>
  <c r="DK27"/>
  <c r="DO9" s="1"/>
  <c r="DK18" l="1"/>
  <c r="DK14"/>
  <c r="DK38" s="1"/>
  <c r="DH12"/>
  <c r="DJ15"/>
  <c r="DJ39" s="1"/>
  <c r="DH18"/>
  <c r="DH42" s="1"/>
  <c r="DH13"/>
  <c r="DI15"/>
  <c r="DI11"/>
  <c r="DK13"/>
  <c r="DJ14"/>
  <c r="DI14"/>
  <c r="DI38" s="1"/>
  <c r="DK16"/>
  <c r="DH16"/>
  <c r="DH11"/>
  <c r="DH35" s="1"/>
  <c r="DJ17"/>
  <c r="DI17"/>
  <c r="DI41" s="1"/>
  <c r="DK15"/>
  <c r="DK11"/>
  <c r="DJ16"/>
  <c r="DJ11"/>
  <c r="DH15"/>
  <c r="DI16"/>
  <c r="DI12"/>
  <c r="DK17"/>
  <c r="DJ18"/>
  <c r="DJ42" s="1"/>
  <c r="DH17"/>
  <c r="DH41" s="1"/>
  <c r="DH14"/>
  <c r="DH38" s="1"/>
  <c r="DK12"/>
  <c r="DK36" s="1"/>
  <c r="DJ13"/>
  <c r="DJ37" s="1"/>
  <c r="DI13"/>
  <c r="DI18"/>
  <c r="DI42" s="1"/>
  <c r="AN1132"/>
  <c r="AC1135"/>
  <c r="CW1135"/>
  <c r="P1132"/>
  <c r="DU1135"/>
  <c r="DH1132"/>
  <c r="BA1135"/>
  <c r="BL1132"/>
  <c r="CV1132"/>
  <c r="AO1135"/>
  <c r="AZ1132"/>
  <c r="C1155"/>
  <c r="DI1135"/>
  <c r="CK1135"/>
  <c r="BM1135"/>
  <c r="AB1132"/>
  <c r="DT1132"/>
  <c r="Q1135"/>
  <c r="R1135" s="1"/>
  <c r="BX1132"/>
  <c r="CJ1132"/>
  <c r="BY1135"/>
  <c r="DK29"/>
  <c r="DH32" s="1"/>
  <c r="DN14"/>
  <c r="DP15"/>
  <c r="DO14"/>
  <c r="DN13"/>
  <c r="DW27"/>
  <c r="DP13"/>
  <c r="DO13"/>
  <c r="DO15"/>
  <c r="DP14"/>
  <c r="DN15"/>
  <c r="DO11"/>
  <c r="DW28"/>
  <c r="DH36" l="1"/>
  <c r="DH24"/>
  <c r="DJ24" s="1"/>
  <c r="DI39"/>
  <c r="BY1172"/>
  <c r="BL1169"/>
  <c r="BA1172"/>
  <c r="P1169"/>
  <c r="CV1169"/>
  <c r="DH1169"/>
  <c r="CW1172"/>
  <c r="BM1172"/>
  <c r="C1192"/>
  <c r="AO1172"/>
  <c r="DI1172"/>
  <c r="CK1172"/>
  <c r="Q1172"/>
  <c r="R1172" s="1"/>
  <c r="BX1169"/>
  <c r="DU1172"/>
  <c r="AB1169"/>
  <c r="DT1169"/>
  <c r="AN1169"/>
  <c r="AC1172"/>
  <c r="CJ1169"/>
  <c r="AZ1169"/>
  <c r="DK35"/>
  <c r="DK39"/>
  <c r="C10"/>
  <c r="DW29"/>
  <c r="DT11" l="1" a="1"/>
  <c r="DW15" s="1"/>
  <c r="DW39" s="1"/>
  <c r="Q1209"/>
  <c r="R1209" s="1"/>
  <c r="DU1209"/>
  <c r="CJ1206"/>
  <c r="DH1206"/>
  <c r="BY1209"/>
  <c r="C1229"/>
  <c r="AN1206"/>
  <c r="AC1209"/>
  <c r="BL1206"/>
  <c r="BM1209"/>
  <c r="CV1206"/>
  <c r="BA1209"/>
  <c r="AB1206"/>
  <c r="CK1209"/>
  <c r="P1206"/>
  <c r="BX1206"/>
  <c r="DI1209"/>
  <c r="AO1209"/>
  <c r="DT1206"/>
  <c r="CW1209"/>
  <c r="AZ1206"/>
  <c r="DT32"/>
  <c r="C11"/>
  <c r="C51" s="1"/>
  <c r="DW12" l="1"/>
  <c r="DW36" s="1"/>
  <c r="DT16"/>
  <c r="DV17"/>
  <c r="DV13"/>
  <c r="DV37" s="1"/>
  <c r="DU17"/>
  <c r="DU41" s="1"/>
  <c r="DT14"/>
  <c r="DT38" s="1"/>
  <c r="DW13"/>
  <c r="DW18"/>
  <c r="DU13"/>
  <c r="DT17"/>
  <c r="DT41" s="1"/>
  <c r="DT18"/>
  <c r="DT42" s="1"/>
  <c r="DU18"/>
  <c r="DU42" s="1"/>
  <c r="DT12"/>
  <c r="DT36" s="1"/>
  <c r="DU11"/>
  <c r="DV14"/>
  <c r="DT13"/>
  <c r="DV18"/>
  <c r="DV42" s="1"/>
  <c r="DW14"/>
  <c r="DW38" s="1"/>
  <c r="DT11"/>
  <c r="DT35" s="1"/>
  <c r="DV12"/>
  <c r="DV36" s="1"/>
  <c r="DV11"/>
  <c r="DU12"/>
  <c r="DW17"/>
  <c r="DT15"/>
  <c r="DU14"/>
  <c r="DU38" s="1"/>
  <c r="DV15"/>
  <c r="DV39" s="1"/>
  <c r="DU15"/>
  <c r="DU39" s="1"/>
  <c r="P1243"/>
  <c r="CJ1243"/>
  <c r="CW1246"/>
  <c r="AC1246"/>
  <c r="BA1246"/>
  <c r="BL1243"/>
  <c r="DT1243"/>
  <c r="DH1243"/>
  <c r="AZ1243"/>
  <c r="DI1246"/>
  <c r="C1266"/>
  <c r="AB1243"/>
  <c r="DU1246"/>
  <c r="Q1246"/>
  <c r="R1246" s="1"/>
  <c r="AN1243"/>
  <c r="BY1246"/>
  <c r="AO1246"/>
  <c r="BM1246"/>
  <c r="CK1246"/>
  <c r="CV1243"/>
  <c r="BX1243"/>
  <c r="DW11"/>
  <c r="DW35" s="1"/>
  <c r="CR59"/>
  <c r="AV59"/>
  <c r="DD59"/>
  <c r="DP59"/>
  <c r="BT59"/>
  <c r="X59"/>
  <c r="CF59"/>
  <c r="BH59"/>
  <c r="AJ59"/>
  <c r="CL59"/>
  <c r="BN59"/>
  <c r="AP59"/>
  <c r="DJ59"/>
  <c r="BB59"/>
  <c r="DV59"/>
  <c r="AD59"/>
  <c r="BZ59"/>
  <c r="CX59"/>
  <c r="DT24" l="1"/>
  <c r="DV24" s="1"/>
  <c r="P48" a="1"/>
  <c r="S50" s="1"/>
  <c r="BA1283"/>
  <c r="DI1283"/>
  <c r="AZ1280"/>
  <c r="C1303"/>
  <c r="DH1280"/>
  <c r="BM1283"/>
  <c r="P1280"/>
  <c r="DT1280"/>
  <c r="CK1283"/>
  <c r="BL1280"/>
  <c r="CJ1280"/>
  <c r="AB1280"/>
  <c r="CV1280"/>
  <c r="DU1283"/>
  <c r="CW1283"/>
  <c r="BY1283"/>
  <c r="AN1280"/>
  <c r="AO1283"/>
  <c r="AC1283"/>
  <c r="BX1280"/>
  <c r="Q1283"/>
  <c r="R1283" s="1"/>
  <c r="L59"/>
  <c r="R59"/>
  <c r="P64" s="1"/>
  <c r="R48" l="1"/>
  <c r="S48"/>
  <c r="P50"/>
  <c r="Q49"/>
  <c r="R55"/>
  <c r="Q55"/>
  <c r="Q79" s="1"/>
  <c r="S55"/>
  <c r="P55"/>
  <c r="P79" s="1"/>
  <c r="S51"/>
  <c r="S75" s="1"/>
  <c r="R49"/>
  <c r="R73" s="1"/>
  <c r="R53"/>
  <c r="P51"/>
  <c r="P75" s="1"/>
  <c r="R50"/>
  <c r="R74" s="1"/>
  <c r="Q54"/>
  <c r="Q78" s="1"/>
  <c r="R51"/>
  <c r="BY1320"/>
  <c r="AN1317"/>
  <c r="AB1317"/>
  <c r="DI1320"/>
  <c r="BL1317"/>
  <c r="CK1320"/>
  <c r="AZ1317"/>
  <c r="BA1320"/>
  <c r="DU1320"/>
  <c r="Q1320"/>
  <c r="R1320" s="1"/>
  <c r="CW1320"/>
  <c r="DT1317"/>
  <c r="BM1320"/>
  <c r="DH1317"/>
  <c r="AC1320"/>
  <c r="C1340"/>
  <c r="CJ1317"/>
  <c r="BX1317"/>
  <c r="AO1320"/>
  <c r="P1317"/>
  <c r="CV1317"/>
  <c r="P53"/>
  <c r="Q50"/>
  <c r="S53"/>
  <c r="R52"/>
  <c r="R76" s="1"/>
  <c r="P52"/>
  <c r="S49"/>
  <c r="S73" s="1"/>
  <c r="P54"/>
  <c r="P78" s="1"/>
  <c r="Q51"/>
  <c r="Q75" s="1"/>
  <c r="Q53"/>
  <c r="Q48"/>
  <c r="Q52"/>
  <c r="Q76" s="1"/>
  <c r="R54"/>
  <c r="P49"/>
  <c r="P73" s="1"/>
  <c r="P48"/>
  <c r="S54"/>
  <c r="S52"/>
  <c r="S76" s="1"/>
  <c r="R79"/>
  <c r="S72"/>
  <c r="Q64"/>
  <c r="S65"/>
  <c r="W47" s="1"/>
  <c r="S64"/>
  <c r="W46" s="1"/>
  <c r="P61" l="1"/>
  <c r="R61" s="1"/>
  <c r="CJ1354"/>
  <c r="BA1357"/>
  <c r="P1354"/>
  <c r="AC1357"/>
  <c r="BL1354"/>
  <c r="BY1357"/>
  <c r="DH1354"/>
  <c r="BM1357"/>
  <c r="DI1357"/>
  <c r="AO1357"/>
  <c r="AZ1354"/>
  <c r="CK1357"/>
  <c r="CW1357"/>
  <c r="DT1354"/>
  <c r="Q1357"/>
  <c r="R1357" s="1"/>
  <c r="C1377"/>
  <c r="AB1354"/>
  <c r="AN1354"/>
  <c r="DU1357"/>
  <c r="CV1354"/>
  <c r="BX1354"/>
  <c r="W52"/>
  <c r="V51"/>
  <c r="X51"/>
  <c r="W51"/>
  <c r="X50"/>
  <c r="X52"/>
  <c r="V50"/>
  <c r="W50"/>
  <c r="V52"/>
  <c r="W48"/>
  <c r="DV16"/>
  <c r="DU16"/>
  <c r="S66"/>
  <c r="P69" s="1"/>
  <c r="P72" s="1"/>
  <c r="AB48" s="1" a="1"/>
  <c r="Q1394" l="1"/>
  <c r="R1394" s="1"/>
  <c r="DH1391"/>
  <c r="P1391"/>
  <c r="BM1394"/>
  <c r="CV1391"/>
  <c r="BY1394"/>
  <c r="C1414"/>
  <c r="CK1394"/>
  <c r="DU1394"/>
  <c r="BX1391"/>
  <c r="AB1391"/>
  <c r="AZ1391"/>
  <c r="AO1394"/>
  <c r="DT1391"/>
  <c r="AC1394"/>
  <c r="AN1391"/>
  <c r="DI1394"/>
  <c r="BA1394"/>
  <c r="CJ1391"/>
  <c r="BL1391"/>
  <c r="CW1394"/>
  <c r="AB55"/>
  <c r="AE55"/>
  <c r="AE54"/>
  <c r="AE53"/>
  <c r="AE52"/>
  <c r="AE51"/>
  <c r="AE50"/>
  <c r="AE49"/>
  <c r="AE48"/>
  <c r="AD55"/>
  <c r="AD54"/>
  <c r="AD53"/>
  <c r="AD52"/>
  <c r="AD51"/>
  <c r="AD50"/>
  <c r="AD49"/>
  <c r="AD48"/>
  <c r="AC55"/>
  <c r="AB53"/>
  <c r="AB51"/>
  <c r="AB49"/>
  <c r="AC54"/>
  <c r="AC52"/>
  <c r="AC50"/>
  <c r="AC48"/>
  <c r="AB54"/>
  <c r="AB52"/>
  <c r="AB50"/>
  <c r="AB48"/>
  <c r="AC53"/>
  <c r="AC51"/>
  <c r="AC49"/>
  <c r="AD62"/>
  <c r="AB64" s="1"/>
  <c r="DW16"/>
  <c r="BX1428" l="1"/>
  <c r="DT1428"/>
  <c r="BM1431"/>
  <c r="C1451"/>
  <c r="AC1431"/>
  <c r="BA1431"/>
  <c r="DU1431"/>
  <c r="BY1431"/>
  <c r="CK1431"/>
  <c r="CV1428"/>
  <c r="AN1428"/>
  <c r="DI1431"/>
  <c r="AZ1428"/>
  <c r="CW1431"/>
  <c r="BL1428"/>
  <c r="Q1431"/>
  <c r="R1431" s="1"/>
  <c r="P1428"/>
  <c r="DH1428"/>
  <c r="AB1428"/>
  <c r="CJ1428"/>
  <c r="AO1431"/>
  <c r="AB61"/>
  <c r="AD61" s="1"/>
  <c r="AB75"/>
  <c r="AE73"/>
  <c r="AC64"/>
  <c r="AE64"/>
  <c r="AE65"/>
  <c r="AI47" s="1"/>
  <c r="AC75"/>
  <c r="AC76"/>
  <c r="AD74"/>
  <c r="AB78"/>
  <c r="AC78"/>
  <c r="AC79"/>
  <c r="AD79"/>
  <c r="AE75"/>
  <c r="AB72"/>
  <c r="AB73"/>
  <c r="AD76"/>
  <c r="AE72"/>
  <c r="AE76"/>
  <c r="AB79"/>
  <c r="BA1468" l="1"/>
  <c r="P1465"/>
  <c r="AZ1465"/>
  <c r="C1488"/>
  <c r="DU1468"/>
  <c r="AB1465"/>
  <c r="Q1468"/>
  <c r="R1468" s="1"/>
  <c r="BL1465"/>
  <c r="CW1468"/>
  <c r="AO1468"/>
  <c r="DH1465"/>
  <c r="DI1468"/>
  <c r="BY1468"/>
  <c r="DT1465"/>
  <c r="BM1468"/>
  <c r="CK1468"/>
  <c r="BX1465"/>
  <c r="AC1468"/>
  <c r="CV1465"/>
  <c r="AN1465"/>
  <c r="CJ1465"/>
  <c r="AE66"/>
  <c r="AB69" s="1"/>
  <c r="AD73" s="1"/>
  <c r="AN48" s="1" a="1"/>
  <c r="AI46"/>
  <c r="Q1505" l="1"/>
  <c r="R1505" s="1"/>
  <c r="AB1502"/>
  <c r="DT1502"/>
  <c r="DH1502"/>
  <c r="BY1505"/>
  <c r="C1525"/>
  <c r="CJ1502"/>
  <c r="DU1505"/>
  <c r="P1502"/>
  <c r="BM1505"/>
  <c r="CV1502"/>
  <c r="BA1505"/>
  <c r="AN1502"/>
  <c r="AC1505"/>
  <c r="AO1505"/>
  <c r="BX1502"/>
  <c r="DI1505"/>
  <c r="BL1502"/>
  <c r="CK1505"/>
  <c r="CW1505"/>
  <c r="AZ1502"/>
  <c r="AQ51"/>
  <c r="AP55"/>
  <c r="AP54"/>
  <c r="AP53"/>
  <c r="AP52"/>
  <c r="AP51"/>
  <c r="AP50"/>
  <c r="AP49"/>
  <c r="AP48"/>
  <c r="AO55"/>
  <c r="AO54"/>
  <c r="AO53"/>
  <c r="AO52"/>
  <c r="AO51"/>
  <c r="AO50"/>
  <c r="AO49"/>
  <c r="AO48"/>
  <c r="AQ55"/>
  <c r="AQ53"/>
  <c r="AQ50"/>
  <c r="AQ48"/>
  <c r="AN55"/>
  <c r="AN54"/>
  <c r="AN53"/>
  <c r="AN52"/>
  <c r="AN51"/>
  <c r="AN50"/>
  <c r="AN49"/>
  <c r="AN48"/>
  <c r="AQ54"/>
  <c r="AQ52"/>
  <c r="AQ49"/>
  <c r="AJ52"/>
  <c r="AI51"/>
  <c r="AH52"/>
  <c r="AJ51"/>
  <c r="AI50"/>
  <c r="AJ50"/>
  <c r="AH51"/>
  <c r="AH50"/>
  <c r="AI48"/>
  <c r="AI52"/>
  <c r="DT1539" l="1"/>
  <c r="CV1539"/>
  <c r="BX1539"/>
  <c r="AZ1539"/>
  <c r="CJ1539"/>
  <c r="C1562"/>
  <c r="AB1539"/>
  <c r="DU1542"/>
  <c r="DI1542"/>
  <c r="DH1539"/>
  <c r="P1539"/>
  <c r="CW1542"/>
  <c r="CK1542"/>
  <c r="BY1542"/>
  <c r="BM1542"/>
  <c r="AN1539"/>
  <c r="BA1542"/>
  <c r="AO1542"/>
  <c r="AC1542"/>
  <c r="Q1542"/>
  <c r="R1542" s="1"/>
  <c r="BL1539"/>
  <c r="AN61"/>
  <c r="AP61" s="1"/>
  <c r="AP62"/>
  <c r="AN64" s="1"/>
  <c r="AQ76" s="1"/>
  <c r="BM1579" l="1"/>
  <c r="C1599"/>
  <c r="AO1579"/>
  <c r="BL1576"/>
  <c r="CV1576"/>
  <c r="CJ1576"/>
  <c r="BX1576"/>
  <c r="AB1576"/>
  <c r="CK1579"/>
  <c r="Q1579"/>
  <c r="R1579" s="1"/>
  <c r="CW1579"/>
  <c r="DU1579"/>
  <c r="AN1576"/>
  <c r="BY1579"/>
  <c r="P1576"/>
  <c r="AZ1576"/>
  <c r="DI1579"/>
  <c r="AC1579"/>
  <c r="DT1576"/>
  <c r="BA1579"/>
  <c r="DH1576"/>
  <c r="AP76"/>
  <c r="AQ75"/>
  <c r="AP79"/>
  <c r="AN75"/>
  <c r="AO64"/>
  <c r="AQ65"/>
  <c r="AU47" s="1"/>
  <c r="AQ64"/>
  <c r="AO79"/>
  <c r="AP74"/>
  <c r="AP73"/>
  <c r="AO75"/>
  <c r="AO78"/>
  <c r="AN73"/>
  <c r="AO76"/>
  <c r="AN79"/>
  <c r="AN78"/>
  <c r="AQ73"/>
  <c r="P1613" l="1"/>
  <c r="BY1616"/>
  <c r="AN1613"/>
  <c r="AB1613"/>
  <c r="CK1616"/>
  <c r="C1636"/>
  <c r="DI1616"/>
  <c r="AZ1613"/>
  <c r="BA1616"/>
  <c r="DU1616"/>
  <c r="DT1613"/>
  <c r="CW1616"/>
  <c r="BX1613"/>
  <c r="AO1616"/>
  <c r="DH1613"/>
  <c r="AC1616"/>
  <c r="CV1613"/>
  <c r="CJ1613"/>
  <c r="Q1616"/>
  <c r="R1616" s="1"/>
  <c r="BM1616"/>
  <c r="BL1613"/>
  <c r="AQ66"/>
  <c r="AN69" s="1"/>
  <c r="AU46"/>
  <c r="AC1653" l="1"/>
  <c r="Q1653"/>
  <c r="R1653" s="1"/>
  <c r="DH1650"/>
  <c r="P1650"/>
  <c r="BY1653"/>
  <c r="AO1653"/>
  <c r="BL1650"/>
  <c r="C1673"/>
  <c r="BM1653"/>
  <c r="CK1653"/>
  <c r="AZ1650"/>
  <c r="AB1650"/>
  <c r="AN1650"/>
  <c r="CW1653"/>
  <c r="BX1650"/>
  <c r="DT1650"/>
  <c r="DU1653"/>
  <c r="DI1653"/>
  <c r="CV1650"/>
  <c r="BA1653"/>
  <c r="CJ1650"/>
  <c r="AQ72"/>
  <c r="AZ48" s="1" a="1"/>
  <c r="BB54" s="1"/>
  <c r="AN72"/>
  <c r="AV51"/>
  <c r="AU50"/>
  <c r="AU52"/>
  <c r="AT51"/>
  <c r="AT52"/>
  <c r="AT50"/>
  <c r="AU51"/>
  <c r="AV52"/>
  <c r="AV50"/>
  <c r="AU48"/>
  <c r="BA53" l="1"/>
  <c r="BB50"/>
  <c r="BC51"/>
  <c r="AZ53"/>
  <c r="BB53"/>
  <c r="BA49"/>
  <c r="BB48"/>
  <c r="BB52"/>
  <c r="BC49"/>
  <c r="AZ54"/>
  <c r="AZ51"/>
  <c r="BC55"/>
  <c r="BB55"/>
  <c r="AB1687"/>
  <c r="BX1687"/>
  <c r="C1710"/>
  <c r="BM1690"/>
  <c r="CJ1687"/>
  <c r="AZ1687"/>
  <c r="BA1690"/>
  <c r="CW1690"/>
  <c r="CV1687"/>
  <c r="DI1690"/>
  <c r="BL1687"/>
  <c r="CK1690"/>
  <c r="DU1690"/>
  <c r="AO1690"/>
  <c r="BY1690"/>
  <c r="Q1690"/>
  <c r="R1690" s="1"/>
  <c r="AC1690"/>
  <c r="DT1687"/>
  <c r="AN1687"/>
  <c r="DH1687"/>
  <c r="P1687"/>
  <c r="BA51"/>
  <c r="BB49"/>
  <c r="BC53"/>
  <c r="BC50"/>
  <c r="BA55"/>
  <c r="AZ52"/>
  <c r="BA52"/>
  <c r="AZ48"/>
  <c r="AZ55"/>
  <c r="AZ49"/>
  <c r="BA48"/>
  <c r="BC54"/>
  <c r="BB51"/>
  <c r="BA50"/>
  <c r="BC52"/>
  <c r="AZ50"/>
  <c r="BA54"/>
  <c r="BC48"/>
  <c r="BB62"/>
  <c r="AZ64" s="1"/>
  <c r="BA76" s="1"/>
  <c r="AZ61" l="1"/>
  <c r="BB61" s="1"/>
  <c r="C1747"/>
  <c r="CV1724"/>
  <c r="DH1724"/>
  <c r="AN1724"/>
  <c r="BL1724"/>
  <c r="CW1727"/>
  <c r="AB1724"/>
  <c r="AC1727"/>
  <c r="Q1727"/>
  <c r="R1727" s="1"/>
  <c r="DT1724"/>
  <c r="AO1727"/>
  <c r="BM1727"/>
  <c r="DI1727"/>
  <c r="CJ1724"/>
  <c r="CK1727"/>
  <c r="P1724"/>
  <c r="AZ1724"/>
  <c r="BA1727"/>
  <c r="DU1727"/>
  <c r="BX1724"/>
  <c r="BY1727"/>
  <c r="BA79"/>
  <c r="AZ78"/>
  <c r="BC73"/>
  <c r="BB79"/>
  <c r="BB74"/>
  <c r="BC72"/>
  <c r="BC76"/>
  <c r="AZ75"/>
  <c r="BA78"/>
  <c r="BB76"/>
  <c r="BA64"/>
  <c r="BC65"/>
  <c r="BG47" s="1"/>
  <c r="BC64"/>
  <c r="AZ72"/>
  <c r="AZ79"/>
  <c r="BC75"/>
  <c r="BA1764" l="1"/>
  <c r="BX1761"/>
  <c r="DH1761"/>
  <c r="BY1764"/>
  <c r="CW1764"/>
  <c r="Q1764"/>
  <c r="R1764" s="1"/>
  <c r="C1784"/>
  <c r="CJ1761"/>
  <c r="AO1764"/>
  <c r="AZ1761"/>
  <c r="CV1761"/>
  <c r="CK1764"/>
  <c r="DU1764"/>
  <c r="DI1764"/>
  <c r="P1761"/>
  <c r="BL1761"/>
  <c r="AB1761"/>
  <c r="AC1764"/>
  <c r="BM1764"/>
  <c r="DT1761"/>
  <c r="AN1761"/>
  <c r="BC66"/>
  <c r="AZ69" s="1"/>
  <c r="AZ73" s="1"/>
  <c r="BG46"/>
  <c r="Q1801" l="1"/>
  <c r="R1801" s="1"/>
  <c r="CV1798"/>
  <c r="DT1798"/>
  <c r="CW1801"/>
  <c r="AZ1798"/>
  <c r="C1821"/>
  <c r="AN1798"/>
  <c r="DU1801"/>
  <c r="CJ1798"/>
  <c r="DH1798"/>
  <c r="AO1801"/>
  <c r="BA1801"/>
  <c r="AB1798"/>
  <c r="AC1801"/>
  <c r="BY1801"/>
  <c r="BM1801"/>
  <c r="DI1801"/>
  <c r="BL1798"/>
  <c r="CK1801"/>
  <c r="P1798"/>
  <c r="BX1798"/>
  <c r="BA75"/>
  <c r="BL48" s="1" a="1"/>
  <c r="BL54" s="1"/>
  <c r="BB73"/>
  <c r="BL49"/>
  <c r="BM48"/>
  <c r="BF52"/>
  <c r="BH50"/>
  <c r="BH52"/>
  <c r="BG51"/>
  <c r="BF51"/>
  <c r="BG52"/>
  <c r="BF50"/>
  <c r="BG50"/>
  <c r="BG48"/>
  <c r="BH51"/>
  <c r="BO55" l="1"/>
  <c r="BO54"/>
  <c r="BN51"/>
  <c r="BN50"/>
  <c r="BL61" s="1"/>
  <c r="BN61" s="1"/>
  <c r="BM50"/>
  <c r="BM52"/>
  <c r="BO49"/>
  <c r="BN55"/>
  <c r="BL51"/>
  <c r="BL55"/>
  <c r="BM53"/>
  <c r="BO52"/>
  <c r="BO51"/>
  <c r="BM54"/>
  <c r="BN53"/>
  <c r="BN52"/>
  <c r="BL48"/>
  <c r="BL52"/>
  <c r="BN49"/>
  <c r="DT1835"/>
  <c r="AC1838"/>
  <c r="DI1838"/>
  <c r="CW1838"/>
  <c r="P1835"/>
  <c r="BM1838"/>
  <c r="AB1835"/>
  <c r="CJ1835"/>
  <c r="AO1838"/>
  <c r="BA1838"/>
  <c r="AZ1835"/>
  <c r="BX1835"/>
  <c r="Q1838"/>
  <c r="R1838" s="1"/>
  <c r="AN1835"/>
  <c r="CK1838"/>
  <c r="DU1838"/>
  <c r="BL1835"/>
  <c r="DH1835"/>
  <c r="BY1838"/>
  <c r="CV1835"/>
  <c r="BO53"/>
  <c r="BL53"/>
  <c r="BO48"/>
  <c r="BM49"/>
  <c r="BN54"/>
  <c r="BO50"/>
  <c r="BN48"/>
  <c r="BM55"/>
  <c r="BL50"/>
  <c r="BM51"/>
  <c r="BN62"/>
  <c r="BL64" s="1"/>
  <c r="BN73" l="1"/>
  <c r="BM75"/>
  <c r="BL79"/>
  <c r="BL78"/>
  <c r="BM78"/>
  <c r="BN76"/>
  <c r="BM76"/>
  <c r="BL75"/>
  <c r="BM79"/>
  <c r="BO75"/>
  <c r="BN79"/>
  <c r="BO73"/>
  <c r="BO76"/>
  <c r="BL73"/>
  <c r="BM64"/>
  <c r="BO65"/>
  <c r="BS47" s="1"/>
  <c r="BO64"/>
  <c r="BO72"/>
  <c r="BO66" l="1"/>
  <c r="BL69" s="1"/>
  <c r="BS46"/>
  <c r="BL72" l="1"/>
  <c r="BX48" s="1" a="1"/>
  <c r="BZ52" s="1"/>
  <c r="BN74"/>
  <c r="BZ48"/>
  <c r="BS52"/>
  <c r="BR51"/>
  <c r="BT51"/>
  <c r="BS50"/>
  <c r="BT52"/>
  <c r="BR50"/>
  <c r="BS48"/>
  <c r="BS51"/>
  <c r="BR52"/>
  <c r="BT50"/>
  <c r="BY53" l="1"/>
  <c r="BY51"/>
  <c r="CA53"/>
  <c r="BY48"/>
  <c r="CA48"/>
  <c r="BX49"/>
  <c r="BX53"/>
  <c r="BZ49"/>
  <c r="BZ54"/>
  <c r="CA51"/>
  <c r="BY54"/>
  <c r="CA54"/>
  <c r="BX52"/>
  <c r="BZ53"/>
  <c r="BY55"/>
  <c r="CA55"/>
  <c r="BY50"/>
  <c r="CA50"/>
  <c r="BX50"/>
  <c r="BX54"/>
  <c r="BZ51"/>
  <c r="BZ55"/>
  <c r="CA49"/>
  <c r="BY49"/>
  <c r="BY52"/>
  <c r="CA52"/>
  <c r="BX51"/>
  <c r="BX55"/>
  <c r="BZ50"/>
  <c r="BX48"/>
  <c r="BZ62"/>
  <c r="BX64" s="1"/>
  <c r="BY75" l="1"/>
  <c r="BX61"/>
  <c r="BZ61" s="1"/>
  <c r="BX79"/>
  <c r="BX75"/>
  <c r="BZ73"/>
  <c r="BX72"/>
  <c r="BZ79"/>
  <c r="CA75"/>
  <c r="BY76"/>
  <c r="BY79"/>
  <c r="BY64"/>
  <c r="CA65"/>
  <c r="CE47" s="1"/>
  <c r="CA64"/>
  <c r="BZ74"/>
  <c r="BZ76"/>
  <c r="BX78"/>
  <c r="BY78"/>
  <c r="CA76"/>
  <c r="BX73"/>
  <c r="CA72"/>
  <c r="CA66" l="1"/>
  <c r="BX69" s="1"/>
  <c r="CA73" s="1"/>
  <c r="CJ48" s="1" a="1"/>
  <c r="CE46"/>
  <c r="CJ55" l="1"/>
  <c r="CJ54"/>
  <c r="CJ53"/>
  <c r="CJ52"/>
  <c r="CJ51"/>
  <c r="CJ50"/>
  <c r="CJ49"/>
  <c r="CJ48"/>
  <c r="CL55"/>
  <c r="CL54"/>
  <c r="CL53"/>
  <c r="CL52"/>
  <c r="CL51"/>
  <c r="CL50"/>
  <c r="CL49"/>
  <c r="CL48"/>
  <c r="CK54"/>
  <c r="CK52"/>
  <c r="CK50"/>
  <c r="CK48"/>
  <c r="CM55"/>
  <c r="CM53"/>
  <c r="CM51"/>
  <c r="CM49"/>
  <c r="CK55"/>
  <c r="CK53"/>
  <c r="CK51"/>
  <c r="CK49"/>
  <c r="CM54"/>
  <c r="CM52"/>
  <c r="CM50"/>
  <c r="CM48"/>
  <c r="CF52"/>
  <c r="CE51"/>
  <c r="CD50"/>
  <c r="CD52"/>
  <c r="CF50"/>
  <c r="CF51"/>
  <c r="CE50"/>
  <c r="CE48"/>
  <c r="CD51"/>
  <c r="CE52"/>
  <c r="CJ61" l="1"/>
  <c r="CL61" s="1"/>
  <c r="CL62"/>
  <c r="CJ64" s="1"/>
  <c r="CJ72" s="1"/>
  <c r="CL79" l="1"/>
  <c r="CJ79"/>
  <c r="CK79"/>
  <c r="CJ78"/>
  <c r="CJ73"/>
  <c r="CK64"/>
  <c r="CM65"/>
  <c r="CQ47" s="1"/>
  <c r="CM64"/>
  <c r="CL74"/>
  <c r="CL73"/>
  <c r="CL76"/>
  <c r="CM75"/>
  <c r="CM73"/>
  <c r="CJ75"/>
  <c r="CK78"/>
  <c r="CK75"/>
  <c r="CM72"/>
  <c r="CM66" l="1"/>
  <c r="CJ69" s="1"/>
  <c r="CQ46"/>
  <c r="CK76" l="1"/>
  <c r="CV48" s="1" a="1"/>
  <c r="CX52" s="1"/>
  <c r="CM76"/>
  <c r="CV49"/>
  <c r="CR51"/>
  <c r="CQ50"/>
  <c r="CQ52"/>
  <c r="CP51"/>
  <c r="CR50"/>
  <c r="CQ48"/>
  <c r="CP52"/>
  <c r="CP50"/>
  <c r="CQ51"/>
  <c r="CR52"/>
  <c r="CY50" l="1"/>
  <c r="CX49"/>
  <c r="CW48"/>
  <c r="CY54"/>
  <c r="CW53"/>
  <c r="CY53"/>
  <c r="CV50"/>
  <c r="CV54"/>
  <c r="CX50"/>
  <c r="CX54"/>
  <c r="CW51"/>
  <c r="CY51"/>
  <c r="CV53"/>
  <c r="CX53"/>
  <c r="CW54"/>
  <c r="CW50"/>
  <c r="CW55"/>
  <c r="CY55"/>
  <c r="CV51"/>
  <c r="CV55"/>
  <c r="CX51"/>
  <c r="CX55"/>
  <c r="CY48"/>
  <c r="CW49"/>
  <c r="CY49"/>
  <c r="CV48"/>
  <c r="CV52"/>
  <c r="CX48"/>
  <c r="CY52"/>
  <c r="CW52"/>
  <c r="CX62"/>
  <c r="CV64" s="1"/>
  <c r="CV61" l="1"/>
  <c r="CX61" s="1"/>
  <c r="CW64"/>
  <c r="CY65"/>
  <c r="DC47" s="1"/>
  <c r="CY64"/>
  <c r="CV73"/>
  <c r="CW76"/>
  <c r="CY75"/>
  <c r="CX76"/>
  <c r="CY72"/>
  <c r="CV75"/>
  <c r="CV78"/>
  <c r="CW75"/>
  <c r="CV72"/>
  <c r="CX74"/>
  <c r="CW79"/>
  <c r="CW78"/>
  <c r="CX73"/>
  <c r="CY76"/>
  <c r="CY66" l="1"/>
  <c r="CV69" s="1"/>
  <c r="CV79" s="1"/>
  <c r="DC46"/>
  <c r="CY73" l="1"/>
  <c r="DH48" s="1" a="1"/>
  <c r="DH52" s="1"/>
  <c r="CX79"/>
  <c r="DH49"/>
  <c r="DJ48"/>
  <c r="DB52"/>
  <c r="DD50"/>
  <c r="DD52"/>
  <c r="DC51"/>
  <c r="DB50"/>
  <c r="DC52"/>
  <c r="DB51"/>
  <c r="DC48"/>
  <c r="DD51"/>
  <c r="DC50"/>
  <c r="DI54" l="1"/>
  <c r="DI55"/>
  <c r="DJ52"/>
  <c r="DH53"/>
  <c r="DI48"/>
  <c r="DK48"/>
  <c r="DI49"/>
  <c r="DK51"/>
  <c r="DJ49"/>
  <c r="DJ53"/>
  <c r="DH50"/>
  <c r="DH54"/>
  <c r="DK54"/>
  <c r="DI50"/>
  <c r="DK50"/>
  <c r="DI51"/>
  <c r="DK53"/>
  <c r="DJ50"/>
  <c r="DJ54"/>
  <c r="DH51"/>
  <c r="DH55"/>
  <c r="DI52"/>
  <c r="DK52"/>
  <c r="DI53"/>
  <c r="DK55"/>
  <c r="DJ51"/>
  <c r="DH48"/>
  <c r="DJ55"/>
  <c r="DK49"/>
  <c r="DH61"/>
  <c r="DJ61" s="1"/>
  <c r="DJ62"/>
  <c r="DH64" s="1"/>
  <c r="DH72" s="1"/>
  <c r="DI79" l="1"/>
  <c r="DH79"/>
  <c r="DH78"/>
  <c r="DH73"/>
  <c r="DI64"/>
  <c r="DK65"/>
  <c r="DO47" s="1"/>
  <c r="DK64"/>
  <c r="DJ74"/>
  <c r="DJ73"/>
  <c r="DJ76"/>
  <c r="DH75"/>
  <c r="DJ79"/>
  <c r="DK75"/>
  <c r="DK73"/>
  <c r="DI76"/>
  <c r="DI75"/>
  <c r="DK72"/>
  <c r="DV62" l="1"/>
  <c r="DT64" s="1"/>
  <c r="DU64" s="1"/>
  <c r="DK66"/>
  <c r="DO46"/>
  <c r="DH69"/>
  <c r="DK76" l="1"/>
  <c r="DI78"/>
  <c r="DO52"/>
  <c r="DN51"/>
  <c r="DW64"/>
  <c r="DP51"/>
  <c r="DO50"/>
  <c r="DO51"/>
  <c r="DO48"/>
  <c r="DP52"/>
  <c r="DN50"/>
  <c r="DN52"/>
  <c r="DP50"/>
  <c r="DW65"/>
  <c r="DT48" l="1" a="1"/>
  <c r="DW52" s="1"/>
  <c r="DW76" s="1"/>
  <c r="DW66"/>
  <c r="DT69" s="1"/>
  <c r="C47"/>
  <c r="DV53" l="1"/>
  <c r="DV49"/>
  <c r="DV73" s="1"/>
  <c r="DT53"/>
  <c r="DT49"/>
  <c r="DT73" s="1"/>
  <c r="DU51"/>
  <c r="DU75" s="1"/>
  <c r="DW48"/>
  <c r="DW72" s="1"/>
  <c r="DW55"/>
  <c r="DV52"/>
  <c r="DV76" s="1"/>
  <c r="DV48"/>
  <c r="DT52"/>
  <c r="DT48"/>
  <c r="DT72" s="1"/>
  <c r="DU49"/>
  <c r="DU52"/>
  <c r="DU76" s="1"/>
  <c r="DW53"/>
  <c r="DV55"/>
  <c r="DV79" s="1"/>
  <c r="DV51"/>
  <c r="DT55"/>
  <c r="DT79" s="1"/>
  <c r="DT51"/>
  <c r="DT75" s="1"/>
  <c r="DU55"/>
  <c r="DU79" s="1"/>
  <c r="DW54"/>
  <c r="DU50"/>
  <c r="DW51"/>
  <c r="DW75" s="1"/>
  <c r="DV54"/>
  <c r="DV50"/>
  <c r="DV74" s="1"/>
  <c r="DT54"/>
  <c r="DT78" s="1"/>
  <c r="DT50"/>
  <c r="DU53"/>
  <c r="DW50"/>
  <c r="DU48"/>
  <c r="DW49"/>
  <c r="DW73" s="1"/>
  <c r="DU54"/>
  <c r="DU78" s="1"/>
  <c r="C48"/>
  <c r="P85" l="1" a="1"/>
  <c r="R92" s="1"/>
  <c r="DT61"/>
  <c r="DV61" s="1"/>
  <c r="C88"/>
  <c r="P85" l="1"/>
  <c r="S92"/>
  <c r="Q86"/>
  <c r="Q91"/>
  <c r="P88"/>
  <c r="S91"/>
  <c r="S86"/>
  <c r="Q88"/>
  <c r="R85"/>
  <c r="R88"/>
  <c r="P87"/>
  <c r="R87"/>
  <c r="P90"/>
  <c r="P92"/>
  <c r="P89"/>
  <c r="S85"/>
  <c r="Q87"/>
  <c r="Q89"/>
  <c r="P86"/>
  <c r="R90"/>
  <c r="S89"/>
  <c r="R89"/>
  <c r="S87"/>
  <c r="S90"/>
  <c r="Q92"/>
  <c r="R91"/>
  <c r="P91"/>
  <c r="R86"/>
  <c r="Q90"/>
  <c r="S88"/>
  <c r="Q85"/>
  <c r="CR96"/>
  <c r="AV96"/>
  <c r="DD96"/>
  <c r="BH96"/>
  <c r="AJ96"/>
  <c r="DP96"/>
  <c r="CF96"/>
  <c r="L96"/>
  <c r="BT96"/>
  <c r="X96"/>
  <c r="AP96"/>
  <c r="CX96"/>
  <c r="DJ96"/>
  <c r="R96"/>
  <c r="P101" s="1"/>
  <c r="AD96"/>
  <c r="CL96"/>
  <c r="BB96"/>
  <c r="DV96"/>
  <c r="BN96"/>
  <c r="BZ96"/>
  <c r="P98" l="1"/>
  <c r="R98" s="1"/>
  <c r="S102"/>
  <c r="W84" s="1"/>
  <c r="S101"/>
  <c r="Q101"/>
  <c r="R113"/>
  <c r="R110"/>
  <c r="R111"/>
  <c r="Q113"/>
  <c r="Q116"/>
  <c r="S110"/>
  <c r="P112"/>
  <c r="P115"/>
  <c r="Q112"/>
  <c r="S112"/>
  <c r="Q115"/>
  <c r="R116"/>
  <c r="P116"/>
  <c r="P109"/>
  <c r="P110"/>
  <c r="S113"/>
  <c r="S103" l="1"/>
  <c r="P106" s="1"/>
  <c r="S109" s="1"/>
  <c r="AB85" s="1" a="1"/>
  <c r="W83"/>
  <c r="X88" s="1"/>
  <c r="AB92" l="1"/>
  <c r="AB91"/>
  <c r="AB90"/>
  <c r="AB89"/>
  <c r="AB88"/>
  <c r="AB87"/>
  <c r="AB86"/>
  <c r="AB85"/>
  <c r="AC92"/>
  <c r="AE90"/>
  <c r="AD89"/>
  <c r="AC88"/>
  <c r="AE86"/>
  <c r="AD85"/>
  <c r="AD88"/>
  <c r="AE91"/>
  <c r="AD90"/>
  <c r="AC89"/>
  <c r="AE87"/>
  <c r="AD86"/>
  <c r="AC85"/>
  <c r="AD92"/>
  <c r="AC91"/>
  <c r="AE89"/>
  <c r="AC87"/>
  <c r="AE85"/>
  <c r="AE92"/>
  <c r="AD91"/>
  <c r="AC90"/>
  <c r="AE88"/>
  <c r="AD87"/>
  <c r="AC86"/>
  <c r="W89"/>
  <c r="X87"/>
  <c r="V89"/>
  <c r="W87"/>
  <c r="W88"/>
  <c r="V87"/>
  <c r="X89"/>
  <c r="W85"/>
  <c r="V88"/>
  <c r="AB98" l="1"/>
  <c r="AD98" s="1"/>
  <c r="AD99"/>
  <c r="AB101" s="1"/>
  <c r="AC112" s="1"/>
  <c r="AE110" l="1"/>
  <c r="AC113"/>
  <c r="AD111"/>
  <c r="AB116"/>
  <c r="AB109"/>
  <c r="AD116"/>
  <c r="AC115"/>
  <c r="AD110"/>
  <c r="AE109"/>
  <c r="AC116"/>
  <c r="AB115"/>
  <c r="AE112"/>
  <c r="AB110"/>
  <c r="AC101"/>
  <c r="AE102"/>
  <c r="AI84" s="1"/>
  <c r="AE101"/>
  <c r="AD113"/>
  <c r="AE113"/>
  <c r="AE103" l="1"/>
  <c r="AB106" s="1"/>
  <c r="AB112" s="1"/>
  <c r="AN85" s="1" a="1"/>
  <c r="AI83"/>
  <c r="AP92" l="1"/>
  <c r="AP91"/>
  <c r="AP90"/>
  <c r="AP89"/>
  <c r="AP88"/>
  <c r="AP87"/>
  <c r="AP86"/>
  <c r="AP85"/>
  <c r="AQ91"/>
  <c r="AO90"/>
  <c r="AN89"/>
  <c r="AQ87"/>
  <c r="AO86"/>
  <c r="AN85"/>
  <c r="AN92"/>
  <c r="AQ92"/>
  <c r="AO91"/>
  <c r="AN90"/>
  <c r="AQ88"/>
  <c r="AO87"/>
  <c r="AN86"/>
  <c r="AQ90"/>
  <c r="AO89"/>
  <c r="AN88"/>
  <c r="AQ86"/>
  <c r="AO85"/>
  <c r="AO92"/>
  <c r="AN91"/>
  <c r="AQ89"/>
  <c r="AO88"/>
  <c r="AN87"/>
  <c r="AQ85"/>
  <c r="AJ89"/>
  <c r="AH88"/>
  <c r="AI89"/>
  <c r="AJ87"/>
  <c r="AI85"/>
  <c r="AH89"/>
  <c r="AJ88"/>
  <c r="AI87"/>
  <c r="AH87"/>
  <c r="AI88"/>
  <c r="AN98" l="1"/>
  <c r="AP98" s="1"/>
  <c r="AP99"/>
  <c r="AN101" s="1"/>
  <c r="AO101" l="1"/>
  <c r="AQ102"/>
  <c r="AU84" s="1"/>
  <c r="AQ101"/>
  <c r="AP110"/>
  <c r="AO116"/>
  <c r="AN116"/>
  <c r="AP116"/>
  <c r="AQ113"/>
  <c r="AO112"/>
  <c r="AN115"/>
  <c r="AO113"/>
  <c r="AO115"/>
  <c r="AN112"/>
  <c r="AN110"/>
  <c r="AP111"/>
  <c r="AQ110"/>
  <c r="AN109"/>
  <c r="AQ112"/>
  <c r="AQ109"/>
  <c r="AQ103" l="1"/>
  <c r="AN106" s="1"/>
  <c r="AP113" s="1"/>
  <c r="AZ85" s="1" a="1"/>
  <c r="AU83"/>
  <c r="AZ92" l="1"/>
  <c r="AZ91"/>
  <c r="AZ90"/>
  <c r="AZ89"/>
  <c r="AZ88"/>
  <c r="AZ87"/>
  <c r="AZ86"/>
  <c r="AZ85"/>
  <c r="BB92"/>
  <c r="BA91"/>
  <c r="BC89"/>
  <c r="BB88"/>
  <c r="BA87"/>
  <c r="BC85"/>
  <c r="BA92"/>
  <c r="BC90"/>
  <c r="BB89"/>
  <c r="BA88"/>
  <c r="BC86"/>
  <c r="BB85"/>
  <c r="BB91"/>
  <c r="BC88"/>
  <c r="BA86"/>
  <c r="BC91"/>
  <c r="BB90"/>
  <c r="BA89"/>
  <c r="BC87"/>
  <c r="BB86"/>
  <c r="BA85"/>
  <c r="BC92"/>
  <c r="BA90"/>
  <c r="BB87"/>
  <c r="AU88"/>
  <c r="AT87"/>
  <c r="AV89"/>
  <c r="AT88"/>
  <c r="AU89"/>
  <c r="AV87"/>
  <c r="AT89"/>
  <c r="AU87"/>
  <c r="AU85"/>
  <c r="AV88"/>
  <c r="AZ98" l="1"/>
  <c r="BB98" s="1"/>
  <c r="BB99"/>
  <c r="AZ101" s="1"/>
  <c r="BA101" l="1"/>
  <c r="BC102"/>
  <c r="BG84" s="1"/>
  <c r="BC101"/>
  <c r="BA115"/>
  <c r="BA113"/>
  <c r="BA116"/>
  <c r="AZ116"/>
  <c r="AZ115"/>
  <c r="BC113"/>
  <c r="AZ112"/>
  <c r="BB116"/>
  <c r="BC109"/>
  <c r="AZ109"/>
  <c r="BC110"/>
  <c r="BB113"/>
  <c r="BB110"/>
  <c r="BA112"/>
  <c r="AZ110"/>
  <c r="BB111"/>
  <c r="BC103" l="1"/>
  <c r="AZ106" s="1"/>
  <c r="BC112" s="1"/>
  <c r="BL85" s="1" a="1"/>
  <c r="BG83"/>
  <c r="BO92" l="1"/>
  <c r="BO91"/>
  <c r="BN92"/>
  <c r="BN91"/>
  <c r="BN90"/>
  <c r="BN89"/>
  <c r="BN88"/>
  <c r="BN87"/>
  <c r="BN86"/>
  <c r="BN85"/>
  <c r="BM92"/>
  <c r="BO90"/>
  <c r="BM89"/>
  <c r="BL88"/>
  <c r="BO86"/>
  <c r="BM85"/>
  <c r="BL92"/>
  <c r="BM90"/>
  <c r="BL89"/>
  <c r="BO87"/>
  <c r="BM86"/>
  <c r="BL85"/>
  <c r="BL91"/>
  <c r="BM88"/>
  <c r="BO85"/>
  <c r="BM91"/>
  <c r="BL90"/>
  <c r="BO88"/>
  <c r="BM87"/>
  <c r="BL86"/>
  <c r="BO89"/>
  <c r="BL87"/>
  <c r="BF89"/>
  <c r="BH88"/>
  <c r="BG87"/>
  <c r="BG88"/>
  <c r="BF87"/>
  <c r="BG85"/>
  <c r="BH89"/>
  <c r="BF88"/>
  <c r="BG89"/>
  <c r="BH87"/>
  <c r="BL98" l="1"/>
  <c r="BN98" s="1"/>
  <c r="BN99"/>
  <c r="BL101" s="1"/>
  <c r="BM101" l="1"/>
  <c r="BO102"/>
  <c r="BS84" s="1"/>
  <c r="BO101"/>
  <c r="BM113"/>
  <c r="BN113"/>
  <c r="BL115"/>
  <c r="BN110"/>
  <c r="BN111"/>
  <c r="BL109"/>
  <c r="BM116"/>
  <c r="BO112"/>
  <c r="BO110"/>
  <c r="BL116"/>
  <c r="BL110"/>
  <c r="BO109"/>
  <c r="BL112"/>
  <c r="BN116"/>
  <c r="BO113"/>
  <c r="BM112"/>
  <c r="BO103" l="1"/>
  <c r="BL106" s="1"/>
  <c r="BM115" s="1"/>
  <c r="BX85" s="1" a="1"/>
  <c r="BS83"/>
  <c r="BY92" l="1"/>
  <c r="BY91"/>
  <c r="BY90"/>
  <c r="BY89"/>
  <c r="BY88"/>
  <c r="BY87"/>
  <c r="BY86"/>
  <c r="BY85"/>
  <c r="BX92"/>
  <c r="BX91"/>
  <c r="BX90"/>
  <c r="BX89"/>
  <c r="BX88"/>
  <c r="BX87"/>
  <c r="BX86"/>
  <c r="BX85"/>
  <c r="CA92"/>
  <c r="CA91"/>
  <c r="CA90"/>
  <c r="CA89"/>
  <c r="CA88"/>
  <c r="CA87"/>
  <c r="CA86"/>
  <c r="CA85"/>
  <c r="BZ91"/>
  <c r="BZ87"/>
  <c r="BZ90"/>
  <c r="BZ86"/>
  <c r="BZ89"/>
  <c r="BZ85"/>
  <c r="BZ92"/>
  <c r="BZ88"/>
  <c r="BS89"/>
  <c r="BT87"/>
  <c r="BR89"/>
  <c r="BT88"/>
  <c r="BS87"/>
  <c r="BS88"/>
  <c r="BR87"/>
  <c r="BR88"/>
  <c r="BT89"/>
  <c r="BS85"/>
  <c r="BX98" l="1"/>
  <c r="BZ98" s="1"/>
  <c r="BZ99"/>
  <c r="BX101" s="1"/>
  <c r="BY113" s="1"/>
  <c r="BY112" l="1"/>
  <c r="BZ113"/>
  <c r="BX115"/>
  <c r="BZ116"/>
  <c r="BY101"/>
  <c r="CA102"/>
  <c r="CE84" s="1"/>
  <c r="CA101"/>
  <c r="CA113"/>
  <c r="BY116"/>
  <c r="CA112"/>
  <c r="BY115"/>
  <c r="CA110"/>
  <c r="BX116"/>
  <c r="BX109"/>
  <c r="BZ111"/>
  <c r="CA109"/>
  <c r="BX110"/>
  <c r="BZ110"/>
  <c r="CA103" l="1"/>
  <c r="BX106" s="1"/>
  <c r="BX112" s="1"/>
  <c r="CJ85" s="1" a="1"/>
  <c r="CE83"/>
  <c r="CM92" l="1"/>
  <c r="CM91"/>
  <c r="CM90"/>
  <c r="CM89"/>
  <c r="CM88"/>
  <c r="CM87"/>
  <c r="CM86"/>
  <c r="CM85"/>
  <c r="CL92"/>
  <c r="CL91"/>
  <c r="CL90"/>
  <c r="CL89"/>
  <c r="CL88"/>
  <c r="CL87"/>
  <c r="CL86"/>
  <c r="CL85"/>
  <c r="CK92"/>
  <c r="CK91"/>
  <c r="CK90"/>
  <c r="CK89"/>
  <c r="CK88"/>
  <c r="CK87"/>
  <c r="CK86"/>
  <c r="CK85"/>
  <c r="CJ91"/>
  <c r="CJ87"/>
  <c r="CJ90"/>
  <c r="CJ86"/>
  <c r="CJ88"/>
  <c r="CJ89"/>
  <c r="CJ85"/>
  <c r="CJ92"/>
  <c r="CF89"/>
  <c r="CD88"/>
  <c r="CE89"/>
  <c r="CF87"/>
  <c r="CE85"/>
  <c r="CD89"/>
  <c r="CF88"/>
  <c r="CE87"/>
  <c r="CD87"/>
  <c r="CE88"/>
  <c r="CJ98" l="1"/>
  <c r="CL98" s="1"/>
  <c r="CL99"/>
  <c r="CJ101" s="1"/>
  <c r="CM109" l="1"/>
  <c r="CK112"/>
  <c r="CK113"/>
  <c r="CM112"/>
  <c r="CJ115"/>
  <c r="CL111"/>
  <c r="CJ109"/>
  <c r="CL116"/>
  <c r="CJ112"/>
  <c r="CK115"/>
  <c r="CJ116"/>
  <c r="CK101"/>
  <c r="CM102"/>
  <c r="CQ84" s="1"/>
  <c r="CM101"/>
  <c r="CM110"/>
  <c r="CL113"/>
  <c r="CK116"/>
  <c r="CL110"/>
  <c r="CJ110"/>
  <c r="CM103" l="1"/>
  <c r="CJ106" s="1"/>
  <c r="CM113" s="1"/>
  <c r="CV85" s="1" a="1"/>
  <c r="CQ83"/>
  <c r="CW92" l="1"/>
  <c r="CW91"/>
  <c r="CW90"/>
  <c r="CW89"/>
  <c r="CW88"/>
  <c r="CW87"/>
  <c r="CW86"/>
  <c r="CW85"/>
  <c r="CV92"/>
  <c r="CV91"/>
  <c r="CV90"/>
  <c r="CV89"/>
  <c r="CV88"/>
  <c r="CV87"/>
  <c r="CV86"/>
  <c r="CV85"/>
  <c r="CY92"/>
  <c r="CY91"/>
  <c r="CY90"/>
  <c r="CY89"/>
  <c r="CY88"/>
  <c r="CY87"/>
  <c r="CY86"/>
  <c r="CY85"/>
  <c r="CX90"/>
  <c r="CX86"/>
  <c r="CX89"/>
  <c r="CX85"/>
  <c r="CX92"/>
  <c r="CX88"/>
  <c r="CX91"/>
  <c r="CX87"/>
  <c r="CQ88"/>
  <c r="CP87"/>
  <c r="CR89"/>
  <c r="CP88"/>
  <c r="CQ89"/>
  <c r="CR87"/>
  <c r="CP89"/>
  <c r="CQ87"/>
  <c r="CR88"/>
  <c r="CQ85"/>
  <c r="CV98" l="1"/>
  <c r="CX98" s="1"/>
  <c r="CX99"/>
  <c r="CV101" s="1"/>
  <c r="CW113" s="1"/>
  <c r="CW116" l="1"/>
  <c r="CV112"/>
  <c r="CX111"/>
  <c r="CY109"/>
  <c r="CY112"/>
  <c r="CW115"/>
  <c r="CV110"/>
  <c r="CW112"/>
  <c r="CX116"/>
  <c r="CV115"/>
  <c r="CY110"/>
  <c r="CY113"/>
  <c r="CX110"/>
  <c r="CX113"/>
  <c r="CW101"/>
  <c r="CY102"/>
  <c r="DC84" s="1"/>
  <c r="CY101"/>
  <c r="CV109"/>
  <c r="CY103" l="1"/>
  <c r="CV106" s="1"/>
  <c r="CV116" s="1"/>
  <c r="DH85" s="1" a="1"/>
  <c r="DC83"/>
  <c r="DK92" l="1"/>
  <c r="DK91"/>
  <c r="DK90"/>
  <c r="DK89"/>
  <c r="DK88"/>
  <c r="DK87"/>
  <c r="DK86"/>
  <c r="DK85"/>
  <c r="DJ92"/>
  <c r="DJ91"/>
  <c r="DJ90"/>
  <c r="DJ89"/>
  <c r="DJ88"/>
  <c r="DJ87"/>
  <c r="DJ86"/>
  <c r="DJ85"/>
  <c r="DI92"/>
  <c r="DI91"/>
  <c r="DI90"/>
  <c r="DI89"/>
  <c r="DI88"/>
  <c r="DI87"/>
  <c r="DI86"/>
  <c r="DI85"/>
  <c r="DH90"/>
  <c r="DH86"/>
  <c r="DH89"/>
  <c r="DH85"/>
  <c r="DH92"/>
  <c r="DH88"/>
  <c r="DH91"/>
  <c r="DH87"/>
  <c r="DB89"/>
  <c r="DD88"/>
  <c r="DC87"/>
  <c r="DC88"/>
  <c r="DB87"/>
  <c r="DC85"/>
  <c r="DD89"/>
  <c r="DB88"/>
  <c r="DC89"/>
  <c r="DD87"/>
  <c r="DH106" l="1"/>
  <c r="DH98"/>
  <c r="DJ98" s="1"/>
  <c r="DJ99"/>
  <c r="DH101" s="1"/>
  <c r="DK113" s="1"/>
  <c r="DI113" l="1"/>
  <c r="DJ111"/>
  <c r="DK110"/>
  <c r="DK112"/>
  <c r="DH116"/>
  <c r="DI115"/>
  <c r="DJ110"/>
  <c r="DJ116"/>
  <c r="DK109"/>
  <c r="DH110"/>
  <c r="DH115"/>
  <c r="DI101"/>
  <c r="DK102"/>
  <c r="DO84" s="1"/>
  <c r="DK101"/>
  <c r="DJ113"/>
  <c r="DI116"/>
  <c r="DH112"/>
  <c r="DI112"/>
  <c r="DH109"/>
  <c r="DT85" l="1" a="1"/>
  <c r="DK103"/>
  <c r="DO83"/>
  <c r="DV99"/>
  <c r="DT101" s="1"/>
  <c r="DU101" s="1"/>
  <c r="DW102" l="1"/>
  <c r="DW101"/>
  <c r="DO89"/>
  <c r="DP87"/>
  <c r="DN89"/>
  <c r="DP88"/>
  <c r="DO87"/>
  <c r="DO88"/>
  <c r="DN87"/>
  <c r="DN88"/>
  <c r="DO85"/>
  <c r="DP89"/>
  <c r="DU92"/>
  <c r="DU91"/>
  <c r="DU90"/>
  <c r="DU89"/>
  <c r="DU88"/>
  <c r="DU87"/>
  <c r="DU86"/>
  <c r="DU85"/>
  <c r="DT92"/>
  <c r="DT91"/>
  <c r="DT90"/>
  <c r="DT89"/>
  <c r="DT88"/>
  <c r="DT87"/>
  <c r="DT86"/>
  <c r="DT110" s="1"/>
  <c r="DT85"/>
  <c r="DW92"/>
  <c r="DW91"/>
  <c r="DW90"/>
  <c r="DW89"/>
  <c r="DW88"/>
  <c r="DW87"/>
  <c r="DW86"/>
  <c r="DW110" s="1"/>
  <c r="DW85"/>
  <c r="DV89"/>
  <c r="DV85"/>
  <c r="DV92"/>
  <c r="DV116" s="1"/>
  <c r="DV88"/>
  <c r="DV91"/>
  <c r="DV87"/>
  <c r="DV90"/>
  <c r="DV86"/>
  <c r="DV110" s="1"/>
  <c r="DV113" l="1"/>
  <c r="DW112"/>
  <c r="DT112"/>
  <c r="DT116"/>
  <c r="DU112"/>
  <c r="DU116"/>
  <c r="DW109"/>
  <c r="DW113"/>
  <c r="DT109"/>
  <c r="DU113"/>
  <c r="DV111"/>
  <c r="DT115"/>
  <c r="DU115"/>
  <c r="DW103"/>
  <c r="C84"/>
  <c r="DT106"/>
  <c r="DT98"/>
  <c r="DV98" s="1"/>
  <c r="P122" l="1" a="1"/>
  <c r="R129" s="1"/>
  <c r="C85"/>
  <c r="S129" l="1"/>
  <c r="S123"/>
  <c r="P122"/>
  <c r="P126"/>
  <c r="Q122"/>
  <c r="Q126"/>
  <c r="R122"/>
  <c r="R126"/>
  <c r="S122"/>
  <c r="S127"/>
  <c r="P123"/>
  <c r="P127"/>
  <c r="Q123"/>
  <c r="Q127"/>
  <c r="R123"/>
  <c r="R127"/>
  <c r="S126"/>
  <c r="S124"/>
  <c r="P124"/>
  <c r="P128"/>
  <c r="Q124"/>
  <c r="Q128"/>
  <c r="R124"/>
  <c r="R128"/>
  <c r="S125"/>
  <c r="S128"/>
  <c r="P125"/>
  <c r="P129"/>
  <c r="Q125"/>
  <c r="Q129"/>
  <c r="R125"/>
  <c r="C125"/>
  <c r="P135" l="1"/>
  <c r="R135" s="1"/>
  <c r="DP133"/>
  <c r="BT133"/>
  <c r="X133"/>
  <c r="CR133"/>
  <c r="AV133"/>
  <c r="CF133"/>
  <c r="DD133"/>
  <c r="L133"/>
  <c r="AJ133"/>
  <c r="BH133"/>
  <c r="AD133"/>
  <c r="DV133"/>
  <c r="BZ133"/>
  <c r="BB133"/>
  <c r="AP133"/>
  <c r="BN133"/>
  <c r="CX133"/>
  <c r="R133"/>
  <c r="P138" s="1"/>
  <c r="CL133"/>
  <c r="DJ133"/>
  <c r="S139" l="1"/>
  <c r="W121" s="1"/>
  <c r="S138"/>
  <c r="Q138"/>
  <c r="S147"/>
  <c r="R150"/>
  <c r="S150"/>
  <c r="P153"/>
  <c r="P152"/>
  <c r="Q149"/>
  <c r="S146"/>
  <c r="P147"/>
  <c r="Q152"/>
  <c r="S149"/>
  <c r="Q153"/>
  <c r="Q150"/>
  <c r="R147"/>
  <c r="R148"/>
  <c r="P149"/>
  <c r="R153"/>
  <c r="S140" l="1"/>
  <c r="P143" s="1"/>
  <c r="P146" s="1"/>
  <c r="AB122" s="1" a="1"/>
  <c r="W120"/>
  <c r="AB129" l="1"/>
  <c r="AB128"/>
  <c r="AB127"/>
  <c r="AB126"/>
  <c r="AB125"/>
  <c r="AB124"/>
  <c r="AB123"/>
  <c r="AB122"/>
  <c r="AE129"/>
  <c r="AE128"/>
  <c r="AE127"/>
  <c r="AE126"/>
  <c r="AE125"/>
  <c r="AE124"/>
  <c r="AE123"/>
  <c r="AE122"/>
  <c r="AD129"/>
  <c r="AD128"/>
  <c r="AD127"/>
  <c r="AD126"/>
  <c r="AD125"/>
  <c r="AD124"/>
  <c r="AD123"/>
  <c r="AD122"/>
  <c r="AC128"/>
  <c r="AC124"/>
  <c r="AC127"/>
  <c r="AC123"/>
  <c r="AC125"/>
  <c r="AC126"/>
  <c r="AC122"/>
  <c r="AC129"/>
  <c r="V126"/>
  <c r="X125"/>
  <c r="W124"/>
  <c r="W125"/>
  <c r="V124"/>
  <c r="X126"/>
  <c r="V125"/>
  <c r="W122"/>
  <c r="W126"/>
  <c r="X124"/>
  <c r="AB135" l="1"/>
  <c r="AD135" s="1"/>
  <c r="AD136"/>
  <c r="AB138" s="1"/>
  <c r="AE150" s="1"/>
  <c r="AE149" l="1"/>
  <c r="AD153"/>
  <c r="AB153"/>
  <c r="AC152"/>
  <c r="AB146"/>
  <c r="AD147"/>
  <c r="AB149"/>
  <c r="AC149"/>
  <c r="AB152"/>
  <c r="AE146"/>
  <c r="AC138"/>
  <c r="AE139"/>
  <c r="AI121" s="1"/>
  <c r="AE138"/>
  <c r="AD148"/>
  <c r="AD150"/>
  <c r="AC150"/>
  <c r="AE147"/>
  <c r="AC153"/>
  <c r="AE140" l="1"/>
  <c r="AB143" s="1"/>
  <c r="AB147" s="1"/>
  <c r="AN122" s="1" a="1"/>
  <c r="AI120"/>
  <c r="AP129" l="1"/>
  <c r="AP128"/>
  <c r="AP127"/>
  <c r="AP126"/>
  <c r="AP125"/>
  <c r="AP124"/>
  <c r="AP123"/>
  <c r="AP122"/>
  <c r="AO129"/>
  <c r="AO128"/>
  <c r="AO127"/>
  <c r="AO126"/>
  <c r="AO125"/>
  <c r="AO124"/>
  <c r="AO123"/>
  <c r="AO122"/>
  <c r="AN129"/>
  <c r="AN128"/>
  <c r="AN127"/>
  <c r="AN126"/>
  <c r="AN125"/>
  <c r="AN124"/>
  <c r="AN123"/>
  <c r="AN122"/>
  <c r="AQ127"/>
  <c r="AQ123"/>
  <c r="AQ126"/>
  <c r="AQ122"/>
  <c r="AQ124"/>
  <c r="AQ129"/>
  <c r="AQ125"/>
  <c r="AQ128"/>
  <c r="AI126"/>
  <c r="AJ124"/>
  <c r="AI122"/>
  <c r="AH126"/>
  <c r="AJ125"/>
  <c r="AI124"/>
  <c r="AI125"/>
  <c r="AH124"/>
  <c r="AH125"/>
  <c r="AJ126"/>
  <c r="AN135" l="1"/>
  <c r="AP135" s="1"/>
  <c r="AP136"/>
  <c r="AN138" s="1"/>
  <c r="AP150" s="1"/>
  <c r="AO153" l="1"/>
  <c r="AN147"/>
  <c r="AO152"/>
  <c r="AQ150"/>
  <c r="AO138"/>
  <c r="AQ139"/>
  <c r="AU121" s="1"/>
  <c r="AQ138"/>
  <c r="AO150"/>
  <c r="AP153"/>
  <c r="AN149"/>
  <c r="AP147"/>
  <c r="AO149"/>
  <c r="AQ149"/>
  <c r="AN152"/>
  <c r="AN153"/>
  <c r="AN146"/>
  <c r="AQ147"/>
  <c r="AQ146"/>
  <c r="AQ140" l="1"/>
  <c r="AN143" s="1"/>
  <c r="AP148" s="1"/>
  <c r="AZ122" s="1" a="1"/>
  <c r="AU120"/>
  <c r="AZ129" l="1"/>
  <c r="AZ128"/>
  <c r="AZ127"/>
  <c r="AZ126"/>
  <c r="AZ125"/>
  <c r="AZ124"/>
  <c r="AZ123"/>
  <c r="AZ122"/>
  <c r="BC129"/>
  <c r="BC128"/>
  <c r="BC127"/>
  <c r="BC126"/>
  <c r="BC125"/>
  <c r="BC124"/>
  <c r="BC123"/>
  <c r="BC122"/>
  <c r="BB129"/>
  <c r="BB128"/>
  <c r="BB127"/>
  <c r="BB126"/>
  <c r="BB125"/>
  <c r="BB124"/>
  <c r="BB123"/>
  <c r="BB122"/>
  <c r="BA127"/>
  <c r="BA123"/>
  <c r="BA126"/>
  <c r="BA122"/>
  <c r="BA124"/>
  <c r="BA129"/>
  <c r="BA125"/>
  <c r="BA128"/>
  <c r="AV126"/>
  <c r="AT125"/>
  <c r="AU126"/>
  <c r="AV124"/>
  <c r="AT126"/>
  <c r="AV125"/>
  <c r="AU124"/>
  <c r="AU122"/>
  <c r="AU125"/>
  <c r="AT124"/>
  <c r="AZ135" l="1"/>
  <c r="BB135" s="1"/>
  <c r="BB136"/>
  <c r="AZ138" s="1"/>
  <c r="BA138" l="1"/>
  <c r="BC139"/>
  <c r="BG121" s="1"/>
  <c r="BC138"/>
  <c r="BA152"/>
  <c r="AZ147"/>
  <c r="BA149"/>
  <c r="AZ153"/>
  <c r="BB150"/>
  <c r="BA153"/>
  <c r="BA150"/>
  <c r="AZ149"/>
  <c r="BC149"/>
  <c r="AZ146"/>
  <c r="AZ152"/>
  <c r="BB153"/>
  <c r="BC150"/>
  <c r="BB148"/>
  <c r="BB147"/>
  <c r="BC146"/>
  <c r="BC140" l="1"/>
  <c r="AZ143" s="1"/>
  <c r="BC147" s="1"/>
  <c r="BL122" s="1" a="1"/>
  <c r="BG120"/>
  <c r="BN129" l="1"/>
  <c r="BN128"/>
  <c r="BN127"/>
  <c r="BN126"/>
  <c r="BN125"/>
  <c r="BN124"/>
  <c r="BN123"/>
  <c r="BN122"/>
  <c r="BM129"/>
  <c r="BM128"/>
  <c r="BM127"/>
  <c r="BM126"/>
  <c r="BM125"/>
  <c r="BM124"/>
  <c r="BM123"/>
  <c r="BM122"/>
  <c r="BL129"/>
  <c r="BL128"/>
  <c r="BL127"/>
  <c r="BL126"/>
  <c r="BL125"/>
  <c r="BL124"/>
  <c r="BL123"/>
  <c r="BL122"/>
  <c r="BO126"/>
  <c r="BO122"/>
  <c r="BO129"/>
  <c r="BO125"/>
  <c r="BO123"/>
  <c r="BO128"/>
  <c r="BO124"/>
  <c r="BO127"/>
  <c r="BG125"/>
  <c r="BF124"/>
  <c r="BG122"/>
  <c r="BH126"/>
  <c r="BF125"/>
  <c r="BG126"/>
  <c r="BH124"/>
  <c r="BH125"/>
  <c r="BG124"/>
  <c r="BF126"/>
  <c r="BL135" l="1"/>
  <c r="BN135" s="1"/>
  <c r="BN136"/>
  <c r="BL138" s="1"/>
  <c r="BN150" s="1"/>
  <c r="BL152" l="1"/>
  <c r="BM138"/>
  <c r="BO139"/>
  <c r="BS121" s="1"/>
  <c r="BO138"/>
  <c r="BL147"/>
  <c r="BM149"/>
  <c r="BO147"/>
  <c r="BO146"/>
  <c r="BM150"/>
  <c r="BN153"/>
  <c r="BL149"/>
  <c r="BM152"/>
  <c r="BM153"/>
  <c r="BL153"/>
  <c r="BL146"/>
  <c r="BN148"/>
  <c r="BN147"/>
  <c r="BO149"/>
  <c r="BO140" l="1"/>
  <c r="BL143" s="1"/>
  <c r="BO150" s="1"/>
  <c r="BX122" s="1" a="1"/>
  <c r="BS120"/>
  <c r="BX129" l="1"/>
  <c r="BX128"/>
  <c r="BX127"/>
  <c r="BX126"/>
  <c r="BX125"/>
  <c r="BX124"/>
  <c r="BX123"/>
  <c r="BX122"/>
  <c r="CA129"/>
  <c r="CA128"/>
  <c r="CA127"/>
  <c r="CA126"/>
  <c r="CA125"/>
  <c r="CA124"/>
  <c r="CA123"/>
  <c r="CA122"/>
  <c r="BZ129"/>
  <c r="BZ128"/>
  <c r="BZ127"/>
  <c r="BZ126"/>
  <c r="BZ125"/>
  <c r="BZ124"/>
  <c r="BZ123"/>
  <c r="BZ122"/>
  <c r="BY126"/>
  <c r="BY122"/>
  <c r="BY129"/>
  <c r="BY125"/>
  <c r="BY127"/>
  <c r="BY128"/>
  <c r="BY124"/>
  <c r="BY123"/>
  <c r="BR126"/>
  <c r="BT125"/>
  <c r="BS124"/>
  <c r="BS125"/>
  <c r="BR124"/>
  <c r="BT126"/>
  <c r="BR125"/>
  <c r="BS122"/>
  <c r="BT124"/>
  <c r="BS126"/>
  <c r="BX135" l="1"/>
  <c r="BZ135" s="1"/>
  <c r="BZ136"/>
  <c r="BX138" s="1"/>
  <c r="BX153" l="1"/>
  <c r="BY150"/>
  <c r="BX146"/>
  <c r="BZ148"/>
  <c r="CA147"/>
  <c r="BX149"/>
  <c r="BZ150"/>
  <c r="BY152"/>
  <c r="BZ147"/>
  <c r="BY149"/>
  <c r="CA150"/>
  <c r="BY138"/>
  <c r="CA139"/>
  <c r="CE121" s="1"/>
  <c r="CA138"/>
  <c r="CA149"/>
  <c r="BX152"/>
  <c r="BX147"/>
  <c r="CA146"/>
  <c r="CA140" l="1"/>
  <c r="BX143" s="1"/>
  <c r="CE120"/>
  <c r="BY153" l="1"/>
  <c r="CJ122" s="1" a="1"/>
  <c r="CL125" s="1"/>
  <c r="BZ153"/>
  <c r="CL122"/>
  <c r="CK125"/>
  <c r="CJ125"/>
  <c r="CE126"/>
  <c r="CF124"/>
  <c r="CE122"/>
  <c r="CD126"/>
  <c r="CF125"/>
  <c r="CE124"/>
  <c r="CE125"/>
  <c r="CD124"/>
  <c r="CF126"/>
  <c r="CD125"/>
  <c r="CM129" l="1"/>
  <c r="CM122"/>
  <c r="CM124"/>
  <c r="CJ122"/>
  <c r="CJ126"/>
  <c r="CK122"/>
  <c r="CK126"/>
  <c r="CL123"/>
  <c r="CL127"/>
  <c r="CM127"/>
  <c r="CJ129"/>
  <c r="CL126"/>
  <c r="CM126"/>
  <c r="CM128"/>
  <c r="CJ123"/>
  <c r="CJ127"/>
  <c r="CK123"/>
  <c r="CK127"/>
  <c r="CL124"/>
  <c r="CL128"/>
  <c r="CM123"/>
  <c r="CM125"/>
  <c r="CJ124"/>
  <c r="CJ128"/>
  <c r="CK124"/>
  <c r="CK128"/>
  <c r="CL129"/>
  <c r="CK129"/>
  <c r="CL136"/>
  <c r="CJ138" s="1"/>
  <c r="CL150" l="1"/>
  <c r="CJ135"/>
  <c r="CL135" s="1"/>
  <c r="CJ153"/>
  <c r="CL148"/>
  <c r="CM147"/>
  <c r="CL153"/>
  <c r="CJ149"/>
  <c r="CK152"/>
  <c r="CL147"/>
  <c r="CK153"/>
  <c r="CJ147"/>
  <c r="CK149"/>
  <c r="CM146"/>
  <c r="CM149"/>
  <c r="CM150"/>
  <c r="CK138"/>
  <c r="CM139"/>
  <c r="CQ121" s="1"/>
  <c r="CM138"/>
  <c r="CJ146"/>
  <c r="CM140" l="1"/>
  <c r="CJ143" s="1"/>
  <c r="CQ120"/>
  <c r="CK150" l="1"/>
  <c r="CV122" s="1" a="1"/>
  <c r="CV125" s="1"/>
  <c r="CJ152"/>
  <c r="CV122"/>
  <c r="CY122"/>
  <c r="CX122"/>
  <c r="CR126"/>
  <c r="CP125"/>
  <c r="CQ126"/>
  <c r="CR124"/>
  <c r="CP126"/>
  <c r="CR125"/>
  <c r="CQ124"/>
  <c r="CQ122"/>
  <c r="CP124"/>
  <c r="CQ125"/>
  <c r="CY126" l="1"/>
  <c r="CW122"/>
  <c r="CW128"/>
  <c r="CX123"/>
  <c r="CX127"/>
  <c r="CY123"/>
  <c r="CY127"/>
  <c r="CV123"/>
  <c r="CV127"/>
  <c r="CW124"/>
  <c r="CX126"/>
  <c r="CV126"/>
  <c r="CW123"/>
  <c r="CW125"/>
  <c r="CX124"/>
  <c r="CX128"/>
  <c r="CY124"/>
  <c r="CY128"/>
  <c r="CV124"/>
  <c r="CV129"/>
  <c r="CW127"/>
  <c r="CW129"/>
  <c r="CX125"/>
  <c r="CX129"/>
  <c r="CY125"/>
  <c r="CY129"/>
  <c r="CV128"/>
  <c r="CW126"/>
  <c r="CX136"/>
  <c r="CV138" s="1"/>
  <c r="CX147" l="1"/>
  <c r="CV135"/>
  <c r="CX135" s="1"/>
  <c r="CV146"/>
  <c r="CW153"/>
  <c r="CW149"/>
  <c r="CW138"/>
  <c r="CY139"/>
  <c r="DC121" s="1"/>
  <c r="CY138"/>
  <c r="CX150"/>
  <c r="CY150"/>
  <c r="CW152"/>
  <c r="CV149"/>
  <c r="CY149"/>
  <c r="CV152"/>
  <c r="CV147"/>
  <c r="CW150"/>
  <c r="CX148"/>
  <c r="CY146"/>
  <c r="CY140" l="1"/>
  <c r="CV143" s="1"/>
  <c r="CV153" s="1"/>
  <c r="DC120"/>
  <c r="CY147" l="1"/>
  <c r="CX153"/>
  <c r="DC126"/>
  <c r="DB126"/>
  <c r="DC125"/>
  <c r="DB124"/>
  <c r="DC122"/>
  <c r="DB125"/>
  <c r="DD124"/>
  <c r="DD125"/>
  <c r="DC124"/>
  <c r="DD126"/>
  <c r="DH122" l="1" a="1"/>
  <c r="DK123" s="1"/>
  <c r="DH135"/>
  <c r="DJ135" s="1"/>
  <c r="DJ136"/>
  <c r="DH138" s="1"/>
  <c r="DJ126" l="1"/>
  <c r="DJ122"/>
  <c r="DI126"/>
  <c r="DI150" s="1"/>
  <c r="DI122"/>
  <c r="DH126"/>
  <c r="DH122"/>
  <c r="DH146" s="1"/>
  <c r="DK127"/>
  <c r="DJ125"/>
  <c r="DI129"/>
  <c r="DI153" s="1"/>
  <c r="DI125"/>
  <c r="DI149" s="1"/>
  <c r="DH129"/>
  <c r="DH153" s="1"/>
  <c r="DH125"/>
  <c r="DH149" s="1"/>
  <c r="DK128"/>
  <c r="DK125"/>
  <c r="DK149" s="1"/>
  <c r="DJ128"/>
  <c r="DJ124"/>
  <c r="DJ148" s="1"/>
  <c r="DI128"/>
  <c r="DI124"/>
  <c r="DH128"/>
  <c r="DH152" s="1"/>
  <c r="DH124"/>
  <c r="DK124"/>
  <c r="DK126"/>
  <c r="DK150" s="1"/>
  <c r="DJ127"/>
  <c r="DJ123"/>
  <c r="DJ147" s="1"/>
  <c r="DI127"/>
  <c r="DI123"/>
  <c r="DH127"/>
  <c r="DH123"/>
  <c r="DH147" s="1"/>
  <c r="DK129"/>
  <c r="DK122"/>
  <c r="DK146" s="1"/>
  <c r="DJ129"/>
  <c r="DJ153" s="1"/>
  <c r="DI138"/>
  <c r="DK139"/>
  <c r="DO121" s="1"/>
  <c r="DK138"/>
  <c r="DK147"/>
  <c r="DO120" l="1"/>
  <c r="DK140"/>
  <c r="DH143" s="1"/>
  <c r="DV136"/>
  <c r="DT138" s="1"/>
  <c r="DU138" s="1"/>
  <c r="DJ150" l="1"/>
  <c r="DI152"/>
  <c r="DW139"/>
  <c r="DP126"/>
  <c r="DW138"/>
  <c r="DN126"/>
  <c r="DP125"/>
  <c r="DO124"/>
  <c r="DO125"/>
  <c r="DN124"/>
  <c r="DO126"/>
  <c r="DN125"/>
  <c r="DO122"/>
  <c r="DP124"/>
  <c r="DT122" l="1" a="1"/>
  <c r="DV126" s="1"/>
  <c r="DV150" s="1"/>
  <c r="DW140"/>
  <c r="C121"/>
  <c r="DT127" l="1"/>
  <c r="DT123"/>
  <c r="DT147" s="1"/>
  <c r="DW127"/>
  <c r="DW123"/>
  <c r="DW147" s="1"/>
  <c r="DV127"/>
  <c r="DV122"/>
  <c r="DU127"/>
  <c r="DT129"/>
  <c r="DT153" s="1"/>
  <c r="DT125"/>
  <c r="DW129"/>
  <c r="DW125"/>
  <c r="DW149" s="1"/>
  <c r="DV129"/>
  <c r="DV153" s="1"/>
  <c r="DV124"/>
  <c r="DV148" s="1"/>
  <c r="DU129"/>
  <c r="DU153" s="1"/>
  <c r="DU126"/>
  <c r="DU150" s="1"/>
  <c r="DT126"/>
  <c r="DT122"/>
  <c r="DT146" s="1"/>
  <c r="DW126"/>
  <c r="DW150" s="1"/>
  <c r="DW122"/>
  <c r="DW146" s="1"/>
  <c r="DV125"/>
  <c r="DU124"/>
  <c r="DT128"/>
  <c r="DT152" s="1"/>
  <c r="DT124"/>
  <c r="DW128"/>
  <c r="DW124"/>
  <c r="DV128"/>
  <c r="DV123"/>
  <c r="DV147" s="1"/>
  <c r="DU125"/>
  <c r="DU149" s="1"/>
  <c r="DU122"/>
  <c r="DU123"/>
  <c r="DU128"/>
  <c r="DU152" s="1"/>
  <c r="DT143"/>
  <c r="C122"/>
  <c r="DT135" l="1"/>
  <c r="DV135" s="1"/>
  <c r="DT149"/>
  <c r="P159" s="1" a="1"/>
  <c r="P163" s="1"/>
  <c r="C162"/>
  <c r="Q160" l="1"/>
  <c r="R164"/>
  <c r="S164"/>
  <c r="P164"/>
  <c r="Q164"/>
  <c r="Q162"/>
  <c r="R161"/>
  <c r="R165"/>
  <c r="S161"/>
  <c r="S165"/>
  <c r="P161"/>
  <c r="P165"/>
  <c r="Q165"/>
  <c r="S160"/>
  <c r="P160"/>
  <c r="Q159"/>
  <c r="Q166"/>
  <c r="R162"/>
  <c r="R166"/>
  <c r="S162"/>
  <c r="S166"/>
  <c r="P162"/>
  <c r="P166"/>
  <c r="R160"/>
  <c r="Q163"/>
  <c r="Q161"/>
  <c r="R159"/>
  <c r="R163"/>
  <c r="S159"/>
  <c r="S163"/>
  <c r="P159"/>
  <c r="CR170"/>
  <c r="AV170"/>
  <c r="DD170"/>
  <c r="BH170"/>
  <c r="AJ170"/>
  <c r="DP170"/>
  <c r="L170"/>
  <c r="CF170"/>
  <c r="X170"/>
  <c r="BT170"/>
  <c r="BB170"/>
  <c r="BZ170"/>
  <c r="AD170"/>
  <c r="CX170"/>
  <c r="R170"/>
  <c r="P175" s="1"/>
  <c r="DV170"/>
  <c r="CL170"/>
  <c r="AP170"/>
  <c r="BN170"/>
  <c r="DJ170"/>
  <c r="S186" l="1"/>
  <c r="P172"/>
  <c r="R172" s="1"/>
  <c r="Q190"/>
  <c r="S187"/>
  <c r="R184"/>
  <c r="P190"/>
  <c r="Q189"/>
  <c r="R185"/>
  <c r="P186"/>
  <c r="P184"/>
  <c r="R187"/>
  <c r="Q187"/>
  <c r="S176"/>
  <c r="W158" s="1"/>
  <c r="S175"/>
  <c r="Q175"/>
  <c r="S184"/>
  <c r="R190"/>
  <c r="P183"/>
  <c r="P189"/>
  <c r="Q186"/>
  <c r="S177" l="1"/>
  <c r="P180" s="1"/>
  <c r="S183" s="1"/>
  <c r="AB159" s="1" a="1"/>
  <c r="W157"/>
  <c r="AD166" l="1"/>
  <c r="AD165"/>
  <c r="AD164"/>
  <c r="AD163"/>
  <c r="AD162"/>
  <c r="AD161"/>
  <c r="AD160"/>
  <c r="AD159"/>
  <c r="AC166"/>
  <c r="AC165"/>
  <c r="AC164"/>
  <c r="AC163"/>
  <c r="AC162"/>
  <c r="AC161"/>
  <c r="AC160"/>
  <c r="AC159"/>
  <c r="AB166"/>
  <c r="AB165"/>
  <c r="AB164"/>
  <c r="AB163"/>
  <c r="AB162"/>
  <c r="AB161"/>
  <c r="AB160"/>
  <c r="AB159"/>
  <c r="AE165"/>
  <c r="AE161"/>
  <c r="AE166"/>
  <c r="AE164"/>
  <c r="AE160"/>
  <c r="AE163"/>
  <c r="AE159"/>
  <c r="AE162"/>
  <c r="V163"/>
  <c r="X162"/>
  <c r="W161"/>
  <c r="W162"/>
  <c r="V161"/>
  <c r="X163"/>
  <c r="V162"/>
  <c r="X161"/>
  <c r="W159"/>
  <c r="W163"/>
  <c r="AB172" l="1"/>
  <c r="AD172" s="1"/>
  <c r="AD173"/>
  <c r="AB175" s="1"/>
  <c r="AE183" s="1"/>
  <c r="AD190" l="1"/>
  <c r="AB189"/>
  <c r="AE184"/>
  <c r="AC187"/>
  <c r="AE187"/>
  <c r="AC175"/>
  <c r="AE176"/>
  <c r="AI158" s="1"/>
  <c r="AE175"/>
  <c r="AD185"/>
  <c r="AD187"/>
  <c r="AB183"/>
  <c r="AB184"/>
  <c r="AC190"/>
  <c r="AC186"/>
  <c r="AB190"/>
  <c r="AC189"/>
  <c r="AD184"/>
  <c r="AE186"/>
  <c r="AE177" l="1"/>
  <c r="AB180" s="1"/>
  <c r="AB186" s="1"/>
  <c r="AN159" s="1" a="1"/>
  <c r="AI157"/>
  <c r="AN166" l="1"/>
  <c r="AN165"/>
  <c r="AN164"/>
  <c r="AN163"/>
  <c r="AN162"/>
  <c r="AN161"/>
  <c r="AN160"/>
  <c r="AN159"/>
  <c r="AQ166"/>
  <c r="AQ165"/>
  <c r="AQ164"/>
  <c r="AQ163"/>
  <c r="AQ162"/>
  <c r="AQ161"/>
  <c r="AQ160"/>
  <c r="AQ159"/>
  <c r="AP166"/>
  <c r="AP165"/>
  <c r="AP164"/>
  <c r="AP163"/>
  <c r="AP162"/>
  <c r="AP161"/>
  <c r="AP160"/>
  <c r="AP159"/>
  <c r="AO165"/>
  <c r="AO161"/>
  <c r="AO166"/>
  <c r="AO164"/>
  <c r="AO160"/>
  <c r="AO163"/>
  <c r="AO159"/>
  <c r="AO162"/>
  <c r="AI163"/>
  <c r="AJ161"/>
  <c r="AH163"/>
  <c r="AJ162"/>
  <c r="AI161"/>
  <c r="AI162"/>
  <c r="AH161"/>
  <c r="AJ163"/>
  <c r="AH162"/>
  <c r="AI159"/>
  <c r="AN172" l="1"/>
  <c r="AP172" s="1"/>
  <c r="AP173"/>
  <c r="AN175" s="1"/>
  <c r="AN183" s="1"/>
  <c r="AP190" l="1"/>
  <c r="AN189"/>
  <c r="AN184"/>
  <c r="AN190"/>
  <c r="AO189"/>
  <c r="AP185"/>
  <c r="AQ184"/>
  <c r="AN186"/>
  <c r="AO187"/>
  <c r="AP184"/>
  <c r="AQ186"/>
  <c r="AO186"/>
  <c r="AQ183"/>
  <c r="AO190"/>
  <c r="AO175"/>
  <c r="AQ176"/>
  <c r="AU158" s="1"/>
  <c r="AQ175"/>
  <c r="AP187"/>
  <c r="AQ177" l="1"/>
  <c r="AN180" s="1"/>
  <c r="AQ187" s="1"/>
  <c r="AZ159" s="1" a="1"/>
  <c r="AU157"/>
  <c r="BB166" l="1"/>
  <c r="BB165"/>
  <c r="BB164"/>
  <c r="BB163"/>
  <c r="BB162"/>
  <c r="BB161"/>
  <c r="BB160"/>
  <c r="BB159"/>
  <c r="BA166"/>
  <c r="BA165"/>
  <c r="BA164"/>
  <c r="BA163"/>
  <c r="BA162"/>
  <c r="BA161"/>
  <c r="BA160"/>
  <c r="BA159"/>
  <c r="AZ166"/>
  <c r="AZ165"/>
  <c r="AZ164"/>
  <c r="AZ163"/>
  <c r="AZ162"/>
  <c r="AZ161"/>
  <c r="AZ160"/>
  <c r="AZ159"/>
  <c r="BC164"/>
  <c r="BC160"/>
  <c r="BC165"/>
  <c r="BC163"/>
  <c r="BC159"/>
  <c r="BC166"/>
  <c r="BC162"/>
  <c r="BC161"/>
  <c r="AV163"/>
  <c r="AT162"/>
  <c r="AU163"/>
  <c r="AV161"/>
  <c r="AT163"/>
  <c r="AV162"/>
  <c r="AU161"/>
  <c r="AU159"/>
  <c r="AU162"/>
  <c r="AT161"/>
  <c r="AZ172" l="1"/>
  <c r="BB172" s="1"/>
  <c r="BB173"/>
  <c r="AZ175" s="1"/>
  <c r="BB190" s="1"/>
  <c r="AZ190" l="1"/>
  <c r="AZ186"/>
  <c r="BA189"/>
  <c r="BA175"/>
  <c r="BC176"/>
  <c r="BG158" s="1"/>
  <c r="BC175"/>
  <c r="AZ184"/>
  <c r="BC187"/>
  <c r="BC183"/>
  <c r="AZ189"/>
  <c r="BC186"/>
  <c r="BA186"/>
  <c r="AZ183"/>
  <c r="BC184"/>
  <c r="BB187"/>
  <c r="BB185"/>
  <c r="BB184"/>
  <c r="BA187"/>
  <c r="BC177" l="1"/>
  <c r="AZ180" s="1"/>
  <c r="BA190" s="1"/>
  <c r="BL159" s="1" a="1"/>
  <c r="BG157"/>
  <c r="BN166" l="1"/>
  <c r="BL166"/>
  <c r="BL165"/>
  <c r="BL164"/>
  <c r="BL163"/>
  <c r="BL162"/>
  <c r="BL161"/>
  <c r="BL160"/>
  <c r="BL159"/>
  <c r="BO165"/>
  <c r="BO164"/>
  <c r="BO163"/>
  <c r="BO162"/>
  <c r="BO161"/>
  <c r="BO160"/>
  <c r="BO159"/>
  <c r="BO166"/>
  <c r="BN165"/>
  <c r="BN164"/>
  <c r="BN163"/>
  <c r="BN162"/>
  <c r="BN161"/>
  <c r="BN160"/>
  <c r="BN159"/>
  <c r="BM164"/>
  <c r="BM160"/>
  <c r="BM161"/>
  <c r="BM163"/>
  <c r="BM159"/>
  <c r="BM166"/>
  <c r="BM162"/>
  <c r="BM165"/>
  <c r="BG162"/>
  <c r="BF161"/>
  <c r="BH163"/>
  <c r="BF162"/>
  <c r="BG163"/>
  <c r="BH161"/>
  <c r="BH162"/>
  <c r="BG161"/>
  <c r="BG159"/>
  <c r="BF163"/>
  <c r="BL172" l="1"/>
  <c r="BN172" s="1"/>
  <c r="BN173"/>
  <c r="BL175" l="1"/>
  <c r="BM175" s="1"/>
  <c r="BL186" l="1"/>
  <c r="BM186"/>
  <c r="BN190"/>
  <c r="BN184"/>
  <c r="BO186"/>
  <c r="BO183"/>
  <c r="BO184"/>
  <c r="BM190"/>
  <c r="BM187"/>
  <c r="BN185"/>
  <c r="BL190"/>
  <c r="BL184"/>
  <c r="BN187"/>
  <c r="BL183"/>
  <c r="BM189"/>
  <c r="BL189"/>
  <c r="BO175"/>
  <c r="BS157" s="1"/>
  <c r="BO176"/>
  <c r="BS158" s="1"/>
  <c r="BO177" l="1"/>
  <c r="BL180" s="1"/>
  <c r="BO187" s="1"/>
  <c r="BX159" s="1" a="1"/>
  <c r="BX166" s="1"/>
  <c r="BR163"/>
  <c r="BT162"/>
  <c r="BS161"/>
  <c r="BS162"/>
  <c r="BR161"/>
  <c r="BT163"/>
  <c r="BR162"/>
  <c r="BT161"/>
  <c r="BS159"/>
  <c r="BS163"/>
  <c r="CA160" l="1"/>
  <c r="BY165"/>
  <c r="CA162"/>
  <c r="BX163"/>
  <c r="BY163"/>
  <c r="BZ160"/>
  <c r="BY162"/>
  <c r="CA159"/>
  <c r="BZ166"/>
  <c r="BY164"/>
  <c r="BX160"/>
  <c r="BX164"/>
  <c r="BY166"/>
  <c r="BX172" s="1"/>
  <c r="BZ172" s="1"/>
  <c r="BX159"/>
  <c r="BY159"/>
  <c r="CA165"/>
  <c r="BZ163"/>
  <c r="BY161"/>
  <c r="BY160"/>
  <c r="BZ165"/>
  <c r="BX161"/>
  <c r="BX165"/>
  <c r="CA161"/>
  <c r="BZ164"/>
  <c r="BZ159"/>
  <c r="CA164"/>
  <c r="BZ162"/>
  <c r="BZ161"/>
  <c r="CA166"/>
  <c r="BX162"/>
  <c r="CA163"/>
  <c r="BZ173"/>
  <c r="BX175" s="1"/>
  <c r="CA186" s="1"/>
  <c r="BZ187" l="1"/>
  <c r="BX186"/>
  <c r="CA184"/>
  <c r="BX189"/>
  <c r="BY186"/>
  <c r="BY175"/>
  <c r="CA176"/>
  <c r="CE158" s="1"/>
  <c r="CA175"/>
  <c r="BX184"/>
  <c r="CA183"/>
  <c r="BY190"/>
  <c r="BZ184"/>
  <c r="BZ185"/>
  <c r="BX183"/>
  <c r="CA187"/>
  <c r="BY189"/>
  <c r="BZ190"/>
  <c r="BY187"/>
  <c r="CA177" l="1"/>
  <c r="BX180" s="1"/>
  <c r="BX190" s="1"/>
  <c r="CJ159" s="1" a="1"/>
  <c r="CE157"/>
  <c r="CL166" l="1"/>
  <c r="CL165"/>
  <c r="CL164"/>
  <c r="CL163"/>
  <c r="CL162"/>
  <c r="CL161"/>
  <c r="CL160"/>
  <c r="CL159"/>
  <c r="CK166"/>
  <c r="CJ165"/>
  <c r="CM163"/>
  <c r="CK162"/>
  <c r="CJ161"/>
  <c r="CM159"/>
  <c r="CJ166"/>
  <c r="CM164"/>
  <c r="CK163"/>
  <c r="CJ162"/>
  <c r="CM160"/>
  <c r="CK159"/>
  <c r="CM165"/>
  <c r="CK164"/>
  <c r="CJ163"/>
  <c r="CM161"/>
  <c r="CK160"/>
  <c r="CJ159"/>
  <c r="CM162"/>
  <c r="CM166"/>
  <c r="CK161"/>
  <c r="CK165"/>
  <c r="CJ160"/>
  <c r="CJ164"/>
  <c r="CE163"/>
  <c r="CF161"/>
  <c r="CE159"/>
  <c r="CD163"/>
  <c r="CF162"/>
  <c r="CE161"/>
  <c r="CE162"/>
  <c r="CD161"/>
  <c r="CF163"/>
  <c r="CD162"/>
  <c r="CJ180" l="1"/>
  <c r="CJ172"/>
  <c r="CL172" s="1"/>
  <c r="CL173"/>
  <c r="CJ175" s="1"/>
  <c r="CM184" s="1"/>
  <c r="CL190" l="1"/>
  <c r="CK189"/>
  <c r="CL187"/>
  <c r="CK190"/>
  <c r="CK186"/>
  <c r="CJ189"/>
  <c r="CJ190"/>
  <c r="CM183"/>
  <c r="CK175"/>
  <c r="CM176"/>
  <c r="CQ158" s="1"/>
  <c r="CM175"/>
  <c r="CK187"/>
  <c r="CJ186"/>
  <c r="CL184"/>
  <c r="CM186"/>
  <c r="CL185"/>
  <c r="CJ183"/>
  <c r="CM187"/>
  <c r="CJ184"/>
  <c r="CM177" l="1"/>
  <c r="CQ157"/>
  <c r="CV159" a="1"/>
  <c r="CR163" l="1"/>
  <c r="CP162"/>
  <c r="CQ163"/>
  <c r="CR161"/>
  <c r="CP163"/>
  <c r="CR162"/>
  <c r="CQ161"/>
  <c r="CP161"/>
  <c r="CQ162"/>
  <c r="CQ159"/>
  <c r="CV166"/>
  <c r="CV165"/>
  <c r="CV164"/>
  <c r="CV163"/>
  <c r="CV162"/>
  <c r="CV161"/>
  <c r="CV160"/>
  <c r="CV159"/>
  <c r="CY165"/>
  <c r="CX164"/>
  <c r="CW163"/>
  <c r="CY161"/>
  <c r="CX160"/>
  <c r="CW159"/>
  <c r="CY166"/>
  <c r="CX165"/>
  <c r="CW164"/>
  <c r="CY162"/>
  <c r="CX161"/>
  <c r="CW160"/>
  <c r="CX166"/>
  <c r="CW165"/>
  <c r="CY163"/>
  <c r="CX162"/>
  <c r="CW161"/>
  <c r="CY159"/>
  <c r="CY164"/>
  <c r="CX159"/>
  <c r="CX163"/>
  <c r="CW162"/>
  <c r="CW166"/>
  <c r="CY160"/>
  <c r="CV172" l="1"/>
  <c r="CX172" s="1"/>
  <c r="CV180"/>
  <c r="CX173"/>
  <c r="CV175" s="1"/>
  <c r="CV183" s="1"/>
  <c r="CY186" l="1"/>
  <c r="CX187"/>
  <c r="CY187"/>
  <c r="CX190"/>
  <c r="CW175"/>
  <c r="CY176"/>
  <c r="DC158" s="1"/>
  <c r="CY175"/>
  <c r="CY184"/>
  <c r="CV189"/>
  <c r="CW186"/>
  <c r="CX185"/>
  <c r="CV186"/>
  <c r="CW189"/>
  <c r="CV184"/>
  <c r="CW190"/>
  <c r="CY183"/>
  <c r="CW187"/>
  <c r="CV190"/>
  <c r="CX184"/>
  <c r="DH159" l="1" a="1"/>
  <c r="DJ166" s="1"/>
  <c r="DH159"/>
  <c r="CY177"/>
  <c r="DC157"/>
  <c r="DK159" l="1"/>
  <c r="DK160"/>
  <c r="DJ159"/>
  <c r="DI159"/>
  <c r="DI162"/>
  <c r="DK162"/>
  <c r="DH160"/>
  <c r="DH164"/>
  <c r="DJ160"/>
  <c r="DJ164"/>
  <c r="DI165"/>
  <c r="DJ163"/>
  <c r="DI161"/>
  <c r="DK163"/>
  <c r="DI164"/>
  <c r="DK164"/>
  <c r="DH161"/>
  <c r="DH165"/>
  <c r="DJ161"/>
  <c r="DJ165"/>
  <c r="DI160"/>
  <c r="DH163"/>
  <c r="DK161"/>
  <c r="DI163"/>
  <c r="DK165"/>
  <c r="DI166"/>
  <c r="DK166"/>
  <c r="DH162"/>
  <c r="DH166"/>
  <c r="DJ162"/>
  <c r="DC162"/>
  <c r="DB161"/>
  <c r="DC159"/>
  <c r="DD163"/>
  <c r="DB162"/>
  <c r="DC163"/>
  <c r="DD161"/>
  <c r="DB163"/>
  <c r="DD162"/>
  <c r="DC161"/>
  <c r="DH180" l="1"/>
  <c r="DH172"/>
  <c r="DJ172" s="1"/>
  <c r="DJ173"/>
  <c r="DH175" s="1"/>
  <c r="DI175" l="1"/>
  <c r="DK176"/>
  <c r="DO158" s="1"/>
  <c r="DJ184"/>
  <c r="DJ185"/>
  <c r="DI190"/>
  <c r="DH189"/>
  <c r="DJ190"/>
  <c r="DI186"/>
  <c r="DJ187"/>
  <c r="DI189"/>
  <c r="DH186"/>
  <c r="DK175"/>
  <c r="DK186"/>
  <c r="DK187"/>
  <c r="DH183"/>
  <c r="DH190"/>
  <c r="DH184"/>
  <c r="DI187"/>
  <c r="DK184"/>
  <c r="DK183"/>
  <c r="DT159" l="1" a="1"/>
  <c r="DV173"/>
  <c r="DT175" s="1"/>
  <c r="DU175" s="1"/>
  <c r="DK177"/>
  <c r="DO157"/>
  <c r="DW176" l="1"/>
  <c r="DW175"/>
  <c r="DN163"/>
  <c r="DP162"/>
  <c r="DO161"/>
  <c r="DO162"/>
  <c r="DN161"/>
  <c r="DP163"/>
  <c r="DN162"/>
  <c r="DO159"/>
  <c r="DP161"/>
  <c r="DO163"/>
  <c r="DT166"/>
  <c r="DT165"/>
  <c r="DT164"/>
  <c r="DT163"/>
  <c r="DT162"/>
  <c r="DT161"/>
  <c r="DT160"/>
  <c r="DT184" s="1"/>
  <c r="DT159"/>
  <c r="DW166"/>
  <c r="DW165"/>
  <c r="DW164"/>
  <c r="DW163"/>
  <c r="DW162"/>
  <c r="DW161"/>
  <c r="DW160"/>
  <c r="DW159"/>
  <c r="DV166"/>
  <c r="DV165"/>
  <c r="DV164"/>
  <c r="DV163"/>
  <c r="DV162"/>
  <c r="DV161"/>
  <c r="DV185" s="1"/>
  <c r="DV160"/>
  <c r="DV184" s="1"/>
  <c r="DV159"/>
  <c r="DU166"/>
  <c r="DU162"/>
  <c r="DU186" s="1"/>
  <c r="DU165"/>
  <c r="DU161"/>
  <c r="DU164"/>
  <c r="DU160"/>
  <c r="DU163"/>
  <c r="DU159"/>
  <c r="DT189" l="1"/>
  <c r="DW177"/>
  <c r="DV187"/>
  <c r="DW183"/>
  <c r="DW187"/>
  <c r="DT183"/>
  <c r="DU187"/>
  <c r="DU189"/>
  <c r="DU190"/>
  <c r="DW184"/>
  <c r="DV190"/>
  <c r="DW186"/>
  <c r="DT186"/>
  <c r="DT190"/>
  <c r="DT172"/>
  <c r="DV172" s="1"/>
  <c r="C158"/>
  <c r="DT180"/>
  <c r="P196" l="1" a="1"/>
  <c r="P203" s="1"/>
  <c r="C159"/>
  <c r="Q196" l="1"/>
  <c r="R200"/>
  <c r="S200"/>
  <c r="P200"/>
  <c r="Q199"/>
  <c r="Q200"/>
  <c r="R197"/>
  <c r="R201"/>
  <c r="S197"/>
  <c r="S201"/>
  <c r="P197"/>
  <c r="P201"/>
  <c r="Q198"/>
  <c r="R196"/>
  <c r="S196"/>
  <c r="P196"/>
  <c r="Q203"/>
  <c r="Q197"/>
  <c r="R198"/>
  <c r="R202"/>
  <c r="S198"/>
  <c r="S202"/>
  <c r="P198"/>
  <c r="P202"/>
  <c r="Q202"/>
  <c r="Q201"/>
  <c r="R199"/>
  <c r="R203"/>
  <c r="S199"/>
  <c r="S203"/>
  <c r="P199"/>
  <c r="C199"/>
  <c r="P209" l="1"/>
  <c r="R209" s="1"/>
  <c r="DP207"/>
  <c r="BT207"/>
  <c r="X207"/>
  <c r="CF207"/>
  <c r="AJ207"/>
  <c r="CR207"/>
  <c r="AV207"/>
  <c r="BH207"/>
  <c r="DD207"/>
  <c r="L207"/>
  <c r="DV207"/>
  <c r="AD207"/>
  <c r="BZ207"/>
  <c r="BB207"/>
  <c r="DJ207"/>
  <c r="BN207"/>
  <c r="R207"/>
  <c r="P212" s="1"/>
  <c r="CX207"/>
  <c r="AP207"/>
  <c r="CL207"/>
  <c r="S213" l="1"/>
  <c r="W195" s="1"/>
  <c r="S212"/>
  <c r="Q212"/>
  <c r="R224"/>
  <c r="S221"/>
  <c r="R222"/>
  <c r="S224"/>
  <c r="P221"/>
  <c r="P226"/>
  <c r="S223"/>
  <c r="P220"/>
  <c r="Q224"/>
  <c r="Q223"/>
  <c r="P223"/>
  <c r="R221"/>
  <c r="Q227"/>
  <c r="Q226"/>
  <c r="P227"/>
  <c r="R227"/>
  <c r="S214" l="1"/>
  <c r="P217" s="1"/>
  <c r="S220" s="1"/>
  <c r="AB196" s="1" a="1"/>
  <c r="W194"/>
  <c r="AD203" l="1"/>
  <c r="AD202"/>
  <c r="AD201"/>
  <c r="AD200"/>
  <c r="AD199"/>
  <c r="AD198"/>
  <c r="AD197"/>
  <c r="AD196"/>
  <c r="AC203"/>
  <c r="AC202"/>
  <c r="AC201"/>
  <c r="AC200"/>
  <c r="AC199"/>
  <c r="AC198"/>
  <c r="AC197"/>
  <c r="AC196"/>
  <c r="AB203"/>
  <c r="AB202"/>
  <c r="AB201"/>
  <c r="AB200"/>
  <c r="AB199"/>
  <c r="AB198"/>
  <c r="AB197"/>
  <c r="AB196"/>
  <c r="AE200"/>
  <c r="AE196"/>
  <c r="AE203"/>
  <c r="AE199"/>
  <c r="AE202"/>
  <c r="AE198"/>
  <c r="AE201"/>
  <c r="AE197"/>
  <c r="X200"/>
  <c r="V199"/>
  <c r="W196"/>
  <c r="W200"/>
  <c r="X198"/>
  <c r="V200"/>
  <c r="X199"/>
  <c r="W198"/>
  <c r="V198"/>
  <c r="W199"/>
  <c r="AB209" l="1"/>
  <c r="AD209" s="1"/>
  <c r="AD210"/>
  <c r="AB212" s="1"/>
  <c r="AB220" s="1"/>
  <c r="AB227" l="1"/>
  <c r="AE223"/>
  <c r="AE220"/>
  <c r="AD227"/>
  <c r="AD222"/>
  <c r="AC224"/>
  <c r="AC226"/>
  <c r="AC227"/>
  <c r="AE224"/>
  <c r="AD221"/>
  <c r="AC223"/>
  <c r="AD224"/>
  <c r="AB226"/>
  <c r="AB221"/>
  <c r="AC212"/>
  <c r="AE213"/>
  <c r="AI195" s="1"/>
  <c r="AE212"/>
  <c r="AE221"/>
  <c r="AE214" l="1"/>
  <c r="AB217" s="1"/>
  <c r="AB223" s="1"/>
  <c r="AN196" s="1" a="1"/>
  <c r="AI194"/>
  <c r="AN203" l="1"/>
  <c r="AN202"/>
  <c r="AN201"/>
  <c r="AN200"/>
  <c r="AN199"/>
  <c r="AN198"/>
  <c r="AN197"/>
  <c r="AN196"/>
  <c r="AQ203"/>
  <c r="AQ202"/>
  <c r="AQ201"/>
  <c r="AQ200"/>
  <c r="AQ199"/>
  <c r="AQ198"/>
  <c r="AQ197"/>
  <c r="AQ196"/>
  <c r="AP203"/>
  <c r="AP202"/>
  <c r="AP201"/>
  <c r="AP200"/>
  <c r="AP199"/>
  <c r="AP198"/>
  <c r="AP197"/>
  <c r="AP196"/>
  <c r="AO200"/>
  <c r="AO196"/>
  <c r="AO203"/>
  <c r="AO199"/>
  <c r="AO202"/>
  <c r="AO198"/>
  <c r="AO201"/>
  <c r="AO197"/>
  <c r="AI199"/>
  <c r="AH198"/>
  <c r="AJ200"/>
  <c r="AH199"/>
  <c r="AI200"/>
  <c r="AJ198"/>
  <c r="AI196"/>
  <c r="AI198"/>
  <c r="AH200"/>
  <c r="AJ199"/>
  <c r="AN209" l="1"/>
  <c r="AP209" s="1"/>
  <c r="AP210"/>
  <c r="AN212" s="1"/>
  <c r="AN221" s="1"/>
  <c r="AN227" l="1"/>
  <c r="AO223"/>
  <c r="AO212"/>
  <c r="AQ213"/>
  <c r="AU195" s="1"/>
  <c r="AQ212"/>
  <c r="AN223"/>
  <c r="AO226"/>
  <c r="AN226"/>
  <c r="AQ221"/>
  <c r="AQ223"/>
  <c r="AP222"/>
  <c r="AP221"/>
  <c r="AN220"/>
  <c r="AP227"/>
  <c r="AP224"/>
  <c r="AQ224"/>
  <c r="AO227"/>
  <c r="AQ220"/>
  <c r="AU194" l="1"/>
  <c r="AQ214"/>
  <c r="AN217" s="1"/>
  <c r="AO224" s="1"/>
  <c r="AZ196" s="1" a="1"/>
  <c r="BB203" l="1"/>
  <c r="BB202"/>
  <c r="BB201"/>
  <c r="BB200"/>
  <c r="BB199"/>
  <c r="BB198"/>
  <c r="BB197"/>
  <c r="BB196"/>
  <c r="BA202"/>
  <c r="BA203"/>
  <c r="BA201"/>
  <c r="BA200"/>
  <c r="BA199"/>
  <c r="BA198"/>
  <c r="BA197"/>
  <c r="BA196"/>
  <c r="AZ203"/>
  <c r="AZ202"/>
  <c r="AZ201"/>
  <c r="AZ200"/>
  <c r="AZ199"/>
  <c r="AZ198"/>
  <c r="AZ197"/>
  <c r="AZ196"/>
  <c r="BC203"/>
  <c r="BC199"/>
  <c r="BC202"/>
  <c r="BC198"/>
  <c r="BC201"/>
  <c r="BC197"/>
  <c r="BC200"/>
  <c r="BC196"/>
  <c r="AT200"/>
  <c r="AV199"/>
  <c r="AU198"/>
  <c r="AU196"/>
  <c r="AU199"/>
  <c r="AT198"/>
  <c r="AV200"/>
  <c r="AT199"/>
  <c r="AU200"/>
  <c r="AV198"/>
  <c r="AZ209" l="1"/>
  <c r="BB209" s="1"/>
  <c r="BB210"/>
  <c r="AZ212" s="1"/>
  <c r="BA212" l="1"/>
  <c r="BC213"/>
  <c r="BG195" s="1"/>
  <c r="BC212"/>
  <c r="BB222"/>
  <c r="BC221"/>
  <c r="BC224"/>
  <c r="AZ227"/>
  <c r="BB227"/>
  <c r="AZ223"/>
  <c r="BA224"/>
  <c r="BC223"/>
  <c r="AZ221"/>
  <c r="BA226"/>
  <c r="BA223"/>
  <c r="BA227"/>
  <c r="BC220"/>
  <c r="BB224"/>
  <c r="AZ226"/>
  <c r="AZ220"/>
  <c r="BC214" l="1"/>
  <c r="AZ217" s="1"/>
  <c r="BB221" s="1"/>
  <c r="BL196" s="1" a="1"/>
  <c r="BG194"/>
  <c r="BL203" l="1"/>
  <c r="BL202"/>
  <c r="BL201"/>
  <c r="BL200"/>
  <c r="BL199"/>
  <c r="BL198"/>
  <c r="BL197"/>
  <c r="BL196"/>
  <c r="BO203"/>
  <c r="BO202"/>
  <c r="BO201"/>
  <c r="BO200"/>
  <c r="BO199"/>
  <c r="BO198"/>
  <c r="BO197"/>
  <c r="BO196"/>
  <c r="BN203"/>
  <c r="BN202"/>
  <c r="BN201"/>
  <c r="BN200"/>
  <c r="BN199"/>
  <c r="BN198"/>
  <c r="BN197"/>
  <c r="BN196"/>
  <c r="BM203"/>
  <c r="BM199"/>
  <c r="BM202"/>
  <c r="BM198"/>
  <c r="BM201"/>
  <c r="BM197"/>
  <c r="BM200"/>
  <c r="BM196"/>
  <c r="BG200"/>
  <c r="BH198"/>
  <c r="BF200"/>
  <c r="BH199"/>
  <c r="BG198"/>
  <c r="BG199"/>
  <c r="BF198"/>
  <c r="BG196"/>
  <c r="BF199"/>
  <c r="BH200"/>
  <c r="BL209" l="1"/>
  <c r="BN209" s="1"/>
  <c r="BN210"/>
  <c r="BL212" s="1"/>
  <c r="BO224" s="1"/>
  <c r="BL227" l="1"/>
  <c r="BM227"/>
  <c r="BL220"/>
  <c r="BM226"/>
  <c r="BL223"/>
  <c r="BL226"/>
  <c r="BM224"/>
  <c r="BO221"/>
  <c r="BM212"/>
  <c r="BO213"/>
  <c r="BS195" s="1"/>
  <c r="BO212"/>
  <c r="BL221"/>
  <c r="BO223"/>
  <c r="BN222"/>
  <c r="BN227"/>
  <c r="BM223"/>
  <c r="BN221"/>
  <c r="BN224"/>
  <c r="BS194" l="1"/>
  <c r="BO214"/>
  <c r="BL217" s="1"/>
  <c r="BO220" s="1"/>
  <c r="BX196" s="1" a="1"/>
  <c r="BZ203" l="1"/>
  <c r="BZ202"/>
  <c r="BZ201"/>
  <c r="BZ200"/>
  <c r="BZ199"/>
  <c r="BZ198"/>
  <c r="BZ197"/>
  <c r="BZ196"/>
  <c r="BY203"/>
  <c r="BY202"/>
  <c r="BY201"/>
  <c r="BY200"/>
  <c r="BY199"/>
  <c r="BY198"/>
  <c r="BY197"/>
  <c r="BY196"/>
  <c r="BX203"/>
  <c r="BX202"/>
  <c r="BX201"/>
  <c r="BX200"/>
  <c r="BX199"/>
  <c r="BX198"/>
  <c r="BX197"/>
  <c r="BX196"/>
  <c r="CA202"/>
  <c r="CA198"/>
  <c r="CA201"/>
  <c r="CA197"/>
  <c r="CA203"/>
  <c r="CA200"/>
  <c r="CA196"/>
  <c r="CA199"/>
  <c r="BT200"/>
  <c r="BR199"/>
  <c r="BS196"/>
  <c r="BS200"/>
  <c r="BT198"/>
  <c r="BR200"/>
  <c r="BT199"/>
  <c r="BS198"/>
  <c r="BS199"/>
  <c r="BR198"/>
  <c r="BX209" l="1"/>
  <c r="BZ209" s="1"/>
  <c r="BZ210"/>
  <c r="BX212" s="1"/>
  <c r="BY224" s="1"/>
  <c r="BX227" l="1"/>
  <c r="BY226"/>
  <c r="CA221"/>
  <c r="BZ227"/>
  <c r="BX223"/>
  <c r="BX226"/>
  <c r="BZ221"/>
  <c r="CA224"/>
  <c r="BY227"/>
  <c r="BX220"/>
  <c r="BX221"/>
  <c r="BZ222"/>
  <c r="BZ224"/>
  <c r="CA220"/>
  <c r="BY212"/>
  <c r="CA213"/>
  <c r="CE195" s="1"/>
  <c r="CA212"/>
  <c r="CA214" l="1"/>
  <c r="BX217" s="1"/>
  <c r="CE194"/>
  <c r="BY223" l="1"/>
  <c r="CJ196" s="1" a="1"/>
  <c r="CJ200" s="1"/>
  <c r="CA223"/>
  <c r="CJ197"/>
  <c r="CM196"/>
  <c r="CL196"/>
  <c r="CK197"/>
  <c r="CE199"/>
  <c r="CD198"/>
  <c r="CF200"/>
  <c r="CD199"/>
  <c r="CE200"/>
  <c r="CF198"/>
  <c r="CE196"/>
  <c r="CF199"/>
  <c r="CE198"/>
  <c r="CD200"/>
  <c r="CK196" l="1"/>
  <c r="CK201"/>
  <c r="CL197"/>
  <c r="CL201"/>
  <c r="CM197"/>
  <c r="CM202"/>
  <c r="CJ198"/>
  <c r="CJ202"/>
  <c r="CL200"/>
  <c r="CM201"/>
  <c r="CJ201"/>
  <c r="CK200"/>
  <c r="CK198"/>
  <c r="CL198"/>
  <c r="CL202"/>
  <c r="CM198"/>
  <c r="CM203"/>
  <c r="CJ199"/>
  <c r="CJ203"/>
  <c r="CK203"/>
  <c r="CK202"/>
  <c r="CL199"/>
  <c r="CL203"/>
  <c r="CM200"/>
  <c r="CJ196"/>
  <c r="CM199"/>
  <c r="CK199"/>
  <c r="CL210"/>
  <c r="CJ212" s="1"/>
  <c r="CM220" s="1"/>
  <c r="CJ209" l="1"/>
  <c r="CL209" s="1"/>
  <c r="CK226"/>
  <c r="CM224"/>
  <c r="CJ227"/>
  <c r="CK224"/>
  <c r="CL227"/>
  <c r="CL224"/>
  <c r="CJ221"/>
  <c r="CJ223"/>
  <c r="CK227"/>
  <c r="CM221"/>
  <c r="CM223"/>
  <c r="CL222"/>
  <c r="CL221"/>
  <c r="CK212"/>
  <c r="CM213"/>
  <c r="CQ195" s="1"/>
  <c r="CM212"/>
  <c r="CK223"/>
  <c r="CM214" l="1"/>
  <c r="CJ217" s="1"/>
  <c r="CQ194"/>
  <c r="CJ220" l="1"/>
  <c r="CJ226"/>
  <c r="CP200"/>
  <c r="CR199"/>
  <c r="CQ198"/>
  <c r="CQ196"/>
  <c r="CQ199"/>
  <c r="CP198"/>
  <c r="CR200"/>
  <c r="CP199"/>
  <c r="CR198"/>
  <c r="CQ200"/>
  <c r="CV196" l="1" a="1"/>
  <c r="CV196" s="1"/>
  <c r="CX210"/>
  <c r="CV212" s="1"/>
  <c r="CX201" l="1"/>
  <c r="CX197"/>
  <c r="CX221" s="1"/>
  <c r="CW201"/>
  <c r="CW197"/>
  <c r="CV200"/>
  <c r="CY201"/>
  <c r="CY198"/>
  <c r="CX200"/>
  <c r="CX224" s="1"/>
  <c r="CX196"/>
  <c r="CW200"/>
  <c r="CW224" s="1"/>
  <c r="CW196"/>
  <c r="CV199"/>
  <c r="CV223" s="1"/>
  <c r="CY197"/>
  <c r="CY203"/>
  <c r="CX203"/>
  <c r="CX199"/>
  <c r="CW203"/>
  <c r="CW227" s="1"/>
  <c r="CW199"/>
  <c r="CW223" s="1"/>
  <c r="CV203"/>
  <c r="CV198"/>
  <c r="CY200"/>
  <c r="CY224" s="1"/>
  <c r="CY199"/>
  <c r="CY223" s="1"/>
  <c r="CX202"/>
  <c r="CX198"/>
  <c r="CX222" s="1"/>
  <c r="CW202"/>
  <c r="CW226" s="1"/>
  <c r="CW198"/>
  <c r="CV201"/>
  <c r="CV197"/>
  <c r="CV221" s="1"/>
  <c r="CY196"/>
  <c r="CY220" s="1"/>
  <c r="CY202"/>
  <c r="CV202"/>
  <c r="CV226" s="1"/>
  <c r="CW212"/>
  <c r="CY213"/>
  <c r="DC195" s="1"/>
  <c r="CY212"/>
  <c r="CV220"/>
  <c r="CV209" l="1"/>
  <c r="CX209" s="1"/>
  <c r="CY214"/>
  <c r="CV217" s="1"/>
  <c r="CV227" s="1"/>
  <c r="DC194"/>
  <c r="CY221" l="1"/>
  <c r="DH196" s="1" a="1"/>
  <c r="DH200" s="1"/>
  <c r="CX227"/>
  <c r="DH197"/>
  <c r="DK196"/>
  <c r="DC200"/>
  <c r="DD198"/>
  <c r="DB200"/>
  <c r="DD199"/>
  <c r="DC198"/>
  <c r="DC199"/>
  <c r="DB198"/>
  <c r="DC196"/>
  <c r="DD200"/>
  <c r="DB199"/>
  <c r="DI198" l="1"/>
  <c r="DI201"/>
  <c r="DJ199"/>
  <c r="DH201"/>
  <c r="DI202"/>
  <c r="DI196"/>
  <c r="DJ196"/>
  <c r="DJ200"/>
  <c r="DK198"/>
  <c r="DK202"/>
  <c r="DH198"/>
  <c r="DH202"/>
  <c r="DK201"/>
  <c r="DI199"/>
  <c r="DI200"/>
  <c r="DJ197"/>
  <c r="DJ201"/>
  <c r="DK199"/>
  <c r="DK203"/>
  <c r="DH199"/>
  <c r="DH203"/>
  <c r="DI203"/>
  <c r="DI197"/>
  <c r="DJ198"/>
  <c r="DJ202"/>
  <c r="DK200"/>
  <c r="DH196"/>
  <c r="DJ203"/>
  <c r="DK197"/>
  <c r="DH209"/>
  <c r="DJ209" s="1"/>
  <c r="DJ210"/>
  <c r="DH212" s="1"/>
  <c r="DI212" l="1"/>
  <c r="DK213"/>
  <c r="DO195" s="1"/>
  <c r="DK212"/>
  <c r="DJ222"/>
  <c r="DK221"/>
  <c r="DH223"/>
  <c r="DK220"/>
  <c r="DJ221"/>
  <c r="DH227"/>
  <c r="DJ224"/>
  <c r="DI224"/>
  <c r="DI227"/>
  <c r="DK223"/>
  <c r="DJ227"/>
  <c r="DH220"/>
  <c r="DH226"/>
  <c r="DH221"/>
  <c r="DI223"/>
  <c r="DO194" l="1"/>
  <c r="DK214"/>
  <c r="DH217" s="1"/>
  <c r="DV210"/>
  <c r="DT212" s="1"/>
  <c r="DU212" s="1"/>
  <c r="DK224" l="1"/>
  <c r="DT196" s="1" a="1"/>
  <c r="DV200" s="1"/>
  <c r="DI226"/>
  <c r="DV197"/>
  <c r="DV221" s="1"/>
  <c r="DU200"/>
  <c r="DU196"/>
  <c r="DT200"/>
  <c r="DT196"/>
  <c r="DW199"/>
  <c r="DW213"/>
  <c r="DP200"/>
  <c r="DN199"/>
  <c r="DO196"/>
  <c r="DO200"/>
  <c r="DP198"/>
  <c r="DW212"/>
  <c r="DN200"/>
  <c r="DP199"/>
  <c r="DO198"/>
  <c r="DN198"/>
  <c r="DO199"/>
  <c r="DV201" l="1"/>
  <c r="DW201"/>
  <c r="DW197"/>
  <c r="DW221" s="1"/>
  <c r="DT197"/>
  <c r="DT201"/>
  <c r="DU197"/>
  <c r="DU201"/>
  <c r="DV198"/>
  <c r="DT209" s="1"/>
  <c r="DV209" s="1"/>
  <c r="DV202"/>
  <c r="DW198"/>
  <c r="DW203"/>
  <c r="DT198"/>
  <c r="DT202"/>
  <c r="DT226" s="1"/>
  <c r="DU198"/>
  <c r="DU203"/>
  <c r="DU227" s="1"/>
  <c r="DV199"/>
  <c r="DV203"/>
  <c r="DV227" s="1"/>
  <c r="DW202"/>
  <c r="DW196"/>
  <c r="DW220" s="1"/>
  <c r="DT199"/>
  <c r="DT223" s="1"/>
  <c r="DT203"/>
  <c r="DU199"/>
  <c r="DU223" s="1"/>
  <c r="DV196"/>
  <c r="DU202"/>
  <c r="DU226" s="1"/>
  <c r="DW200"/>
  <c r="DW224" s="1"/>
  <c r="DW214"/>
  <c r="DT217"/>
  <c r="C195"/>
  <c r="DU224"/>
  <c r="DV224"/>
  <c r="DT220"/>
  <c r="DW223"/>
  <c r="DV222" l="1"/>
  <c r="DT221"/>
  <c r="DT227"/>
  <c r="C196"/>
  <c r="P233" l="1" a="1"/>
  <c r="P238" s="1"/>
  <c r="C236"/>
  <c r="Q233" l="1"/>
  <c r="Q234"/>
  <c r="R235"/>
  <c r="R239"/>
  <c r="S235"/>
  <c r="S239"/>
  <c r="P235"/>
  <c r="P239"/>
  <c r="Q237"/>
  <c r="Q238"/>
  <c r="R236"/>
  <c r="R240"/>
  <c r="S236"/>
  <c r="S240"/>
  <c r="P236"/>
  <c r="P240"/>
  <c r="R237"/>
  <c r="Q236"/>
  <c r="Q235"/>
  <c r="R233"/>
  <c r="S233"/>
  <c r="S237"/>
  <c r="P233"/>
  <c r="P237"/>
  <c r="Q240"/>
  <c r="Q239"/>
  <c r="R234"/>
  <c r="R238"/>
  <c r="S234"/>
  <c r="S238"/>
  <c r="P234"/>
  <c r="CF244"/>
  <c r="AJ244"/>
  <c r="CR244"/>
  <c r="AV244"/>
  <c r="DD244"/>
  <c r="BH244"/>
  <c r="L244"/>
  <c r="BT244"/>
  <c r="DP244"/>
  <c r="X244"/>
  <c r="DV244"/>
  <c r="AD244"/>
  <c r="BZ244"/>
  <c r="CX244"/>
  <c r="BB244"/>
  <c r="DJ244"/>
  <c r="AP244"/>
  <c r="R244"/>
  <c r="P249" s="1"/>
  <c r="CL244"/>
  <c r="BN244"/>
  <c r="R264" l="1"/>
  <c r="P246"/>
  <c r="R246" s="1"/>
  <c r="R258"/>
  <c r="Q260"/>
  <c r="S261"/>
  <c r="P260"/>
  <c r="Q263"/>
  <c r="Q261"/>
  <c r="S260"/>
  <c r="P258"/>
  <c r="Q264"/>
  <c r="P263"/>
  <c r="S250"/>
  <c r="W232" s="1"/>
  <c r="S249"/>
  <c r="Q249"/>
  <c r="S258"/>
  <c r="R261"/>
  <c r="P257"/>
  <c r="P264"/>
  <c r="R259"/>
  <c r="S251" l="1"/>
  <c r="P254" s="1"/>
  <c r="S257" s="1"/>
  <c r="AB233" s="1" a="1"/>
  <c r="W231"/>
  <c r="AD240" l="1"/>
  <c r="AD239"/>
  <c r="AD238"/>
  <c r="AD237"/>
  <c r="AD236"/>
  <c r="AD235"/>
  <c r="AD234"/>
  <c r="AD233"/>
  <c r="AC240"/>
  <c r="AC239"/>
  <c r="AC238"/>
  <c r="AC237"/>
  <c r="AC236"/>
  <c r="AC235"/>
  <c r="AC234"/>
  <c r="AC233"/>
  <c r="AB240"/>
  <c r="AB239"/>
  <c r="AB238"/>
  <c r="AB237"/>
  <c r="AB236"/>
  <c r="AB235"/>
  <c r="AB234"/>
  <c r="AB233"/>
  <c r="AE237"/>
  <c r="AE233"/>
  <c r="AE238"/>
  <c r="AE240"/>
  <c r="AE236"/>
  <c r="AE234"/>
  <c r="AE239"/>
  <c r="AE235"/>
  <c r="W237"/>
  <c r="X235"/>
  <c r="V237"/>
  <c r="X236"/>
  <c r="W235"/>
  <c r="W236"/>
  <c r="V235"/>
  <c r="V236"/>
  <c r="W233"/>
  <c r="X237"/>
  <c r="AB246" l="1"/>
  <c r="AD246" s="1"/>
  <c r="AD247"/>
  <c r="AB249" s="1"/>
  <c r="AC263" s="1"/>
  <c r="AD264" l="1"/>
  <c r="AC249"/>
  <c r="AE250"/>
  <c r="AI232" s="1"/>
  <c r="AE249"/>
  <c r="AB258"/>
  <c r="AC264"/>
  <c r="AE261"/>
  <c r="AB263"/>
  <c r="AD261"/>
  <c r="AC260"/>
  <c r="AE260"/>
  <c r="AE257"/>
  <c r="AC261"/>
  <c r="AB264"/>
  <c r="AD259"/>
  <c r="AE258"/>
  <c r="AD258"/>
  <c r="AB257"/>
  <c r="AE251" l="1"/>
  <c r="AB254" s="1"/>
  <c r="AB260" s="1"/>
  <c r="AN233" s="1" a="1"/>
  <c r="AI231"/>
  <c r="AN240" l="1"/>
  <c r="AN239"/>
  <c r="AN238"/>
  <c r="AN237"/>
  <c r="AN236"/>
  <c r="AN235"/>
  <c r="AN234"/>
  <c r="AN233"/>
  <c r="AQ240"/>
  <c r="AQ239"/>
  <c r="AQ238"/>
  <c r="AQ237"/>
  <c r="AQ236"/>
  <c r="AQ235"/>
  <c r="AQ234"/>
  <c r="AQ233"/>
  <c r="AP240"/>
  <c r="AP239"/>
  <c r="AP238"/>
  <c r="AP237"/>
  <c r="AP236"/>
  <c r="AP235"/>
  <c r="AP234"/>
  <c r="AP233"/>
  <c r="AO237"/>
  <c r="AO233"/>
  <c r="AO238"/>
  <c r="AO234"/>
  <c r="AO240"/>
  <c r="AO236"/>
  <c r="AO239"/>
  <c r="AO235"/>
  <c r="AJ237"/>
  <c r="AH236"/>
  <c r="AI237"/>
  <c r="AJ235"/>
  <c r="AH237"/>
  <c r="AJ236"/>
  <c r="AI235"/>
  <c r="AH235"/>
  <c r="AI233"/>
  <c r="AI236"/>
  <c r="AN246" l="1"/>
  <c r="AP246" s="1"/>
  <c r="AP247"/>
  <c r="AN249" s="1"/>
  <c r="AP258" s="1"/>
  <c r="AP259" l="1"/>
  <c r="AQ258"/>
  <c r="AN260"/>
  <c r="AO264"/>
  <c r="AN257"/>
  <c r="AO260"/>
  <c r="AO249"/>
  <c r="AQ250"/>
  <c r="AU232" s="1"/>
  <c r="AQ249"/>
  <c r="AQ257"/>
  <c r="AQ261"/>
  <c r="AO263"/>
  <c r="AN264"/>
  <c r="AO261"/>
  <c r="AQ260"/>
  <c r="AP264"/>
  <c r="AN263"/>
  <c r="AN258"/>
  <c r="AQ251" l="1"/>
  <c r="AN254" s="1"/>
  <c r="AP261" s="1"/>
  <c r="AZ233" s="1" a="1"/>
  <c r="AU231"/>
  <c r="BB240" l="1"/>
  <c r="BB239"/>
  <c r="BB238"/>
  <c r="BB237"/>
  <c r="BB236"/>
  <c r="BB235"/>
  <c r="BB234"/>
  <c r="BB233"/>
  <c r="BA240"/>
  <c r="BA239"/>
  <c r="BA238"/>
  <c r="BA237"/>
  <c r="BA236"/>
  <c r="BA235"/>
  <c r="BA234"/>
  <c r="BA233"/>
  <c r="AZ240"/>
  <c r="AZ239"/>
  <c r="AZ238"/>
  <c r="AZ237"/>
  <c r="AZ236"/>
  <c r="AZ235"/>
  <c r="AZ234"/>
  <c r="AZ233"/>
  <c r="BC240"/>
  <c r="BC236"/>
  <c r="BC237"/>
  <c r="BC233"/>
  <c r="BC239"/>
  <c r="BC235"/>
  <c r="BC238"/>
  <c r="BC234"/>
  <c r="AU236"/>
  <c r="AT235"/>
  <c r="AV237"/>
  <c r="AT236"/>
  <c r="AU237"/>
  <c r="AV235"/>
  <c r="AU233"/>
  <c r="AT237"/>
  <c r="AU235"/>
  <c r="AV236"/>
  <c r="AZ246" l="1"/>
  <c r="BB246" s="1"/>
  <c r="BB247"/>
  <c r="AZ249" s="1"/>
  <c r="BB261" s="1"/>
  <c r="BB264" l="1"/>
  <c r="AZ263"/>
  <c r="AZ258"/>
  <c r="BA264"/>
  <c r="AZ257"/>
  <c r="BC260"/>
  <c r="BC261"/>
  <c r="BA249"/>
  <c r="BC250"/>
  <c r="BG232" s="1"/>
  <c r="BC249"/>
  <c r="BA261"/>
  <c r="BA260"/>
  <c r="BB259"/>
  <c r="BC258"/>
  <c r="AZ264"/>
  <c r="BA263"/>
  <c r="BB258"/>
  <c r="BC257"/>
  <c r="BG231" l="1"/>
  <c r="BC251"/>
  <c r="AZ254" s="1"/>
  <c r="AZ260" s="1"/>
  <c r="BL233" s="1" a="1"/>
  <c r="BL240" l="1"/>
  <c r="BL239"/>
  <c r="BL238"/>
  <c r="BL237"/>
  <c r="BL236"/>
  <c r="BL235"/>
  <c r="BL234"/>
  <c r="BL233"/>
  <c r="BO240"/>
  <c r="BO239"/>
  <c r="BO238"/>
  <c r="BO237"/>
  <c r="BO236"/>
  <c r="BO235"/>
  <c r="BO234"/>
  <c r="BO233"/>
  <c r="BN240"/>
  <c r="BN239"/>
  <c r="BN238"/>
  <c r="BN237"/>
  <c r="BN236"/>
  <c r="BN235"/>
  <c r="BN234"/>
  <c r="BN233"/>
  <c r="BM240"/>
  <c r="BM236"/>
  <c r="BM233"/>
  <c r="BM239"/>
  <c r="BM235"/>
  <c r="BM237"/>
  <c r="BM238"/>
  <c r="BM234"/>
  <c r="BF237"/>
  <c r="BH236"/>
  <c r="BG235"/>
  <c r="BG236"/>
  <c r="BF235"/>
  <c r="BH237"/>
  <c r="BF236"/>
  <c r="BG237"/>
  <c r="BH235"/>
  <c r="BG233"/>
  <c r="BL246" l="1"/>
  <c r="BN246" s="1"/>
  <c r="BN247"/>
  <c r="BL249" s="1"/>
  <c r="BL263" s="1"/>
  <c r="BL264" l="1"/>
  <c r="BN259"/>
  <c r="BN264"/>
  <c r="BN261"/>
  <c r="BM264"/>
  <c r="BL258"/>
  <c r="BL260"/>
  <c r="BL257"/>
  <c r="BM260"/>
  <c r="BO258"/>
  <c r="BO260"/>
  <c r="BO257"/>
  <c r="BM261"/>
  <c r="BN258"/>
  <c r="BM249"/>
  <c r="BO250"/>
  <c r="BS232" s="1"/>
  <c r="BO249"/>
  <c r="BM263"/>
  <c r="BO251" l="1"/>
  <c r="BL254" s="1"/>
  <c r="BO261" s="1"/>
  <c r="BX233" s="1" a="1"/>
  <c r="BS231"/>
  <c r="BZ240" l="1"/>
  <c r="BZ239"/>
  <c r="BZ238"/>
  <c r="BZ237"/>
  <c r="BZ236"/>
  <c r="BZ235"/>
  <c r="BZ234"/>
  <c r="BZ233"/>
  <c r="BY240"/>
  <c r="BY239"/>
  <c r="BY238"/>
  <c r="BY237"/>
  <c r="BY236"/>
  <c r="BY235"/>
  <c r="BY234"/>
  <c r="BY233"/>
  <c r="BX240"/>
  <c r="BX239"/>
  <c r="BX238"/>
  <c r="BX237"/>
  <c r="BX236"/>
  <c r="BX235"/>
  <c r="BX234"/>
  <c r="BX233"/>
  <c r="CA239"/>
  <c r="CA235"/>
  <c r="CA236"/>
  <c r="CA238"/>
  <c r="CA234"/>
  <c r="CA237"/>
  <c r="CA233"/>
  <c r="CA240"/>
  <c r="BS237"/>
  <c r="BT235"/>
  <c r="BR237"/>
  <c r="BT236"/>
  <c r="BS235"/>
  <c r="BS236"/>
  <c r="BR235"/>
  <c r="BS233"/>
  <c r="BR236"/>
  <c r="BT237"/>
  <c r="BX246" l="1"/>
  <c r="BZ246" s="1"/>
  <c r="BZ247"/>
  <c r="BX249" l="1"/>
  <c r="BZ261" s="1"/>
  <c r="CA260" l="1"/>
  <c r="BZ259"/>
  <c r="CA261"/>
  <c r="CA249"/>
  <c r="BX257"/>
  <c r="BZ258"/>
  <c r="CA257"/>
  <c r="BY263"/>
  <c r="BX263"/>
  <c r="CA258"/>
  <c r="BY261"/>
  <c r="CA250"/>
  <c r="CE232" s="1"/>
  <c r="BY260"/>
  <c r="BY264"/>
  <c r="BX258"/>
  <c r="BY249"/>
  <c r="BX260"/>
  <c r="CA251" l="1"/>
  <c r="BX254" s="1"/>
  <c r="BX264" s="1"/>
  <c r="CE231"/>
  <c r="CF237" s="1"/>
  <c r="BZ264" l="1"/>
  <c r="CD236"/>
  <c r="CE233"/>
  <c r="CJ233" a="1"/>
  <c r="CJ240" s="1"/>
  <c r="CF235"/>
  <c r="CD235"/>
  <c r="CE235"/>
  <c r="CE236"/>
  <c r="CD237"/>
  <c r="CF236"/>
  <c r="CE237"/>
  <c r="CL247" l="1"/>
  <c r="CJ249" s="1"/>
  <c r="CL240"/>
  <c r="CJ237"/>
  <c r="CJ233"/>
  <c r="CM237"/>
  <c r="CM233"/>
  <c r="CL236"/>
  <c r="CK239"/>
  <c r="CJ246" s="1"/>
  <c r="CL246" s="1"/>
  <c r="CK234"/>
  <c r="CJ239"/>
  <c r="CJ235"/>
  <c r="CM239"/>
  <c r="CM235"/>
  <c r="CL238"/>
  <c r="CL234"/>
  <c r="CK236"/>
  <c r="CK233"/>
  <c r="CJ238"/>
  <c r="CJ234"/>
  <c r="CM238"/>
  <c r="CM234"/>
  <c r="CL237"/>
  <c r="CL233"/>
  <c r="CK238"/>
  <c r="CK240"/>
  <c r="CJ236"/>
  <c r="CM240"/>
  <c r="CM236"/>
  <c r="CL239"/>
  <c r="CL235"/>
  <c r="CK235"/>
  <c r="CK237"/>
  <c r="CL258" l="1"/>
  <c r="CM261"/>
  <c r="CJ264"/>
  <c r="CM258"/>
  <c r="CJ263"/>
  <c r="CL264"/>
  <c r="CJ257"/>
  <c r="CL259"/>
  <c r="CJ260"/>
  <c r="CL261"/>
  <c r="CJ258"/>
  <c r="CM257"/>
  <c r="CM250"/>
  <c r="CQ232" s="1"/>
  <c r="CK261"/>
  <c r="CK260"/>
  <c r="CM249"/>
  <c r="CK264"/>
  <c r="CM260"/>
  <c r="CK249"/>
  <c r="CM251" l="1"/>
  <c r="CJ254" s="1"/>
  <c r="CK263" s="1"/>
  <c r="CV233" s="1" a="1"/>
  <c r="CQ231"/>
  <c r="CP235" s="1"/>
  <c r="CY240"/>
  <c r="CY239"/>
  <c r="CY238"/>
  <c r="CY237"/>
  <c r="CY236"/>
  <c r="CY235"/>
  <c r="CY234"/>
  <c r="CY233"/>
  <c r="CX240"/>
  <c r="CV238"/>
  <c r="CX236"/>
  <c r="CW235"/>
  <c r="CV234"/>
  <c r="CW240"/>
  <c r="CV239"/>
  <c r="CX237"/>
  <c r="CW236"/>
  <c r="CV235"/>
  <c r="CX233"/>
  <c r="CV240"/>
  <c r="CX238"/>
  <c r="CW237"/>
  <c r="CV236"/>
  <c r="CX234"/>
  <c r="CW233"/>
  <c r="CX235"/>
  <c r="CV237"/>
  <c r="CX239"/>
  <c r="CW234"/>
  <c r="CW238"/>
  <c r="CV233"/>
  <c r="CQ236"/>
  <c r="CP237" l="1"/>
  <c r="CR235"/>
  <c r="CW239"/>
  <c r="CQ237"/>
  <c r="CR236"/>
  <c r="CQ235"/>
  <c r="CP236"/>
  <c r="CQ233"/>
  <c r="CX247" s="1"/>
  <c r="CV249" s="1"/>
  <c r="CR237"/>
  <c r="CV246" l="1"/>
  <c r="CX246" s="1"/>
  <c r="CW249"/>
  <c r="CY250"/>
  <c r="DC232" s="1"/>
  <c r="CY249"/>
  <c r="CX258"/>
  <c r="CV258"/>
  <c r="CW264"/>
  <c r="CV257"/>
  <c r="CX264"/>
  <c r="CY257"/>
  <c r="CW260"/>
  <c r="CW261"/>
  <c r="CX261"/>
  <c r="CV263"/>
  <c r="CV260"/>
  <c r="CX259"/>
  <c r="CV264"/>
  <c r="CW263"/>
  <c r="CY258"/>
  <c r="CY261"/>
  <c r="DC231" l="1"/>
  <c r="CY251"/>
  <c r="CV254"/>
  <c r="CY260" s="1"/>
  <c r="DH233" s="1" a="1"/>
  <c r="DJ240" l="1"/>
  <c r="DJ239"/>
  <c r="DJ238"/>
  <c r="DJ237"/>
  <c r="DJ236"/>
  <c r="DJ235"/>
  <c r="DJ234"/>
  <c r="DJ233"/>
  <c r="DI240"/>
  <c r="DI239"/>
  <c r="DI238"/>
  <c r="DI237"/>
  <c r="DI236"/>
  <c r="DI235"/>
  <c r="DI234"/>
  <c r="DI233"/>
  <c r="DH240"/>
  <c r="DH238"/>
  <c r="DH236"/>
  <c r="DH234"/>
  <c r="DK239"/>
  <c r="DK237"/>
  <c r="DK235"/>
  <c r="DK233"/>
  <c r="DH239"/>
  <c r="DH237"/>
  <c r="DH235"/>
  <c r="DH233"/>
  <c r="DK240"/>
  <c r="DK234"/>
  <c r="DK238"/>
  <c r="DK236"/>
  <c r="DB237"/>
  <c r="DD236"/>
  <c r="DC235"/>
  <c r="DC236"/>
  <c r="DB235"/>
  <c r="DC233"/>
  <c r="DD237"/>
  <c r="DB236"/>
  <c r="DC237"/>
  <c r="DD235"/>
  <c r="DH246" l="1"/>
  <c r="DJ246" s="1"/>
  <c r="DJ247"/>
  <c r="DH249" s="1"/>
  <c r="DJ261" s="1"/>
  <c r="DJ264" l="1"/>
  <c r="DH263"/>
  <c r="DJ258"/>
  <c r="DI264"/>
  <c r="DH258"/>
  <c r="DK261"/>
  <c r="DH260"/>
  <c r="DI249"/>
  <c r="DK250"/>
  <c r="DO232" s="1"/>
  <c r="DK249"/>
  <c r="DI261"/>
  <c r="DI260"/>
  <c r="DH257"/>
  <c r="DK258"/>
  <c r="DH264"/>
  <c r="DJ259"/>
  <c r="DK260"/>
  <c r="DK257"/>
  <c r="DK251" l="1"/>
  <c r="DH254" s="1"/>
  <c r="DI263" s="1"/>
  <c r="DT233" s="1" a="1"/>
  <c r="DO231"/>
  <c r="DV247"/>
  <c r="DT249" s="1"/>
  <c r="DU249" s="1"/>
  <c r="DT240" l="1"/>
  <c r="DT239"/>
  <c r="DT238"/>
  <c r="DT237"/>
  <c r="DT236"/>
  <c r="DT235"/>
  <c r="DT234"/>
  <c r="DT258" s="1"/>
  <c r="DT233"/>
  <c r="DW240"/>
  <c r="DW239"/>
  <c r="DW238"/>
  <c r="DW237"/>
  <c r="DW236"/>
  <c r="DW235"/>
  <c r="DW234"/>
  <c r="DW233"/>
  <c r="DV239"/>
  <c r="DV237"/>
  <c r="DV235"/>
  <c r="DV233"/>
  <c r="DU239"/>
  <c r="DU237"/>
  <c r="DU235"/>
  <c r="DU233"/>
  <c r="DV240"/>
  <c r="DV238"/>
  <c r="DV236"/>
  <c r="DV234"/>
  <c r="DV258" s="1"/>
  <c r="DU240"/>
  <c r="DU238"/>
  <c r="DU236"/>
  <c r="DU234"/>
  <c r="DO237"/>
  <c r="DP235"/>
  <c r="DW249"/>
  <c r="DN237"/>
  <c r="DP236"/>
  <c r="DO235"/>
  <c r="DO236"/>
  <c r="DN235"/>
  <c r="DP237"/>
  <c r="DN236"/>
  <c r="DO233"/>
  <c r="DW250"/>
  <c r="DW257" l="1"/>
  <c r="DW261"/>
  <c r="DW251"/>
  <c r="DT254" s="1"/>
  <c r="DT260" s="1"/>
  <c r="DU260"/>
  <c r="DV259"/>
  <c r="DW258"/>
  <c r="DT257"/>
  <c r="DT246"/>
  <c r="DV246" s="1"/>
  <c r="C232"/>
  <c r="DU261"/>
  <c r="DV261"/>
  <c r="DT263"/>
  <c r="DU264"/>
  <c r="DV264"/>
  <c r="DU263"/>
  <c r="DW260"/>
  <c r="DT264"/>
  <c r="P270" l="1" a="1"/>
  <c r="C233"/>
  <c r="C273" l="1"/>
  <c r="S277"/>
  <c r="S276"/>
  <c r="R277"/>
  <c r="R276"/>
  <c r="R275"/>
  <c r="R274"/>
  <c r="R273"/>
  <c r="R272"/>
  <c r="R271"/>
  <c r="R270"/>
  <c r="Q277"/>
  <c r="Q276"/>
  <c r="Q275"/>
  <c r="Q274"/>
  <c r="Q273"/>
  <c r="Q272"/>
  <c r="Q271"/>
  <c r="Q270"/>
  <c r="P275"/>
  <c r="P273"/>
  <c r="P271"/>
  <c r="P277"/>
  <c r="S274"/>
  <c r="S272"/>
  <c r="S270"/>
  <c r="P276"/>
  <c r="P274"/>
  <c r="P272"/>
  <c r="P270"/>
  <c r="S275"/>
  <c r="S273"/>
  <c r="S271"/>
  <c r="P283" l="1"/>
  <c r="R283" s="1"/>
  <c r="DP281"/>
  <c r="BT281"/>
  <c r="X281"/>
  <c r="AV281"/>
  <c r="DD281"/>
  <c r="CF281"/>
  <c r="BH281"/>
  <c r="AJ281"/>
  <c r="CR281"/>
  <c r="L281"/>
  <c r="DJ281"/>
  <c r="R281"/>
  <c r="P286" s="1"/>
  <c r="P294" s="1"/>
  <c r="DV281"/>
  <c r="AD281"/>
  <c r="AP281"/>
  <c r="BN281"/>
  <c r="BZ281"/>
  <c r="BB281"/>
  <c r="CL281"/>
  <c r="CX281"/>
  <c r="P300" l="1"/>
  <c r="S298"/>
  <c r="Q300"/>
  <c r="Q297"/>
  <c r="S295"/>
  <c r="R295"/>
  <c r="S287"/>
  <c r="W269" s="1"/>
  <c r="S286"/>
  <c r="Q286"/>
  <c r="R301"/>
  <c r="S297"/>
  <c r="P297"/>
  <c r="Q298"/>
  <c r="Q301"/>
  <c r="R296"/>
  <c r="R298"/>
  <c r="P295"/>
  <c r="P301"/>
  <c r="S288" l="1"/>
  <c r="P291" s="1"/>
  <c r="S294" s="1"/>
  <c r="AB270" s="1" a="1"/>
  <c r="W268"/>
  <c r="AC277" l="1"/>
  <c r="AC276"/>
  <c r="AC275"/>
  <c r="AC274"/>
  <c r="AC273"/>
  <c r="AC272"/>
  <c r="AC271"/>
  <c r="AC270"/>
  <c r="AB277"/>
  <c r="AB276"/>
  <c r="AB275"/>
  <c r="AB274"/>
  <c r="AB273"/>
  <c r="AB272"/>
  <c r="AB271"/>
  <c r="AB270"/>
  <c r="AE277"/>
  <c r="AE276"/>
  <c r="AE275"/>
  <c r="AE274"/>
  <c r="AE273"/>
  <c r="AE272"/>
  <c r="AE271"/>
  <c r="AE270"/>
  <c r="AD277"/>
  <c r="AD273"/>
  <c r="AD276"/>
  <c r="AD272"/>
  <c r="AD275"/>
  <c r="AD271"/>
  <c r="AD274"/>
  <c r="AD270"/>
  <c r="X274"/>
  <c r="V273"/>
  <c r="X272"/>
  <c r="X273"/>
  <c r="W272"/>
  <c r="W274"/>
  <c r="W273"/>
  <c r="V272"/>
  <c r="W270"/>
  <c r="V274"/>
  <c r="AB283" l="1"/>
  <c r="AD283" s="1"/>
  <c r="AD284"/>
  <c r="AB286" s="1"/>
  <c r="AB294" s="1"/>
  <c r="AD295" l="1"/>
  <c r="AC301"/>
  <c r="AE297"/>
  <c r="AE298"/>
  <c r="AB295"/>
  <c r="AD301"/>
  <c r="AD296"/>
  <c r="AC286"/>
  <c r="AE287"/>
  <c r="AI269" s="1"/>
  <c r="AE286"/>
  <c r="AE295"/>
  <c r="AB301"/>
  <c r="AD298"/>
  <c r="AC300"/>
  <c r="AB297"/>
  <c r="AC298"/>
  <c r="AB300"/>
  <c r="AE294"/>
  <c r="AI268" l="1"/>
  <c r="AE288"/>
  <c r="AB291" s="1"/>
  <c r="AC297" s="1"/>
  <c r="AN270" s="1" a="1"/>
  <c r="AQ277" l="1"/>
  <c r="AQ276"/>
  <c r="AQ275"/>
  <c r="AQ274"/>
  <c r="AQ273"/>
  <c r="AQ272"/>
  <c r="AQ271"/>
  <c r="AQ270"/>
  <c r="AP277"/>
  <c r="AP276"/>
  <c r="AP275"/>
  <c r="AP274"/>
  <c r="AP273"/>
  <c r="AP272"/>
  <c r="AP271"/>
  <c r="AP270"/>
  <c r="AO277"/>
  <c r="AO276"/>
  <c r="AO275"/>
  <c r="AO274"/>
  <c r="AO273"/>
  <c r="AO272"/>
  <c r="AO271"/>
  <c r="AO270"/>
  <c r="AN277"/>
  <c r="AN273"/>
  <c r="AN276"/>
  <c r="AN272"/>
  <c r="AN275"/>
  <c r="AN271"/>
  <c r="AN274"/>
  <c r="AN270"/>
  <c r="AI273"/>
  <c r="AH272"/>
  <c r="AI274"/>
  <c r="AH273"/>
  <c r="AH274"/>
  <c r="AI270"/>
  <c r="AJ272"/>
  <c r="AJ274"/>
  <c r="AJ273"/>
  <c r="AI272"/>
  <c r="AN283" l="1"/>
  <c r="AP283" s="1"/>
  <c r="AP284"/>
  <c r="AN286" s="1"/>
  <c r="AQ295" s="1"/>
  <c r="AP295" l="1"/>
  <c r="AN295"/>
  <c r="AQ297"/>
  <c r="AP298"/>
  <c r="AP301"/>
  <c r="AN294"/>
  <c r="AN301"/>
  <c r="AN297"/>
  <c r="AO286"/>
  <c r="AQ287"/>
  <c r="AU269" s="1"/>
  <c r="AQ286"/>
  <c r="AO301"/>
  <c r="AN300"/>
  <c r="AP296"/>
  <c r="AO297"/>
  <c r="AQ298"/>
  <c r="AO300"/>
  <c r="AO298"/>
  <c r="AQ288" l="1"/>
  <c r="AN291" s="1"/>
  <c r="AQ294" s="1"/>
  <c r="AZ270" s="1" a="1"/>
  <c r="AU268"/>
  <c r="BA277" l="1"/>
  <c r="BA276"/>
  <c r="BA275"/>
  <c r="BA274"/>
  <c r="BA273"/>
  <c r="BA272"/>
  <c r="BA271"/>
  <c r="BA270"/>
  <c r="AZ277"/>
  <c r="AZ276"/>
  <c r="AZ275"/>
  <c r="AZ274"/>
  <c r="AZ273"/>
  <c r="AZ272"/>
  <c r="AZ271"/>
  <c r="AZ270"/>
  <c r="BC277"/>
  <c r="BC276"/>
  <c r="BC275"/>
  <c r="BC274"/>
  <c r="BC273"/>
  <c r="BC272"/>
  <c r="BC271"/>
  <c r="BC270"/>
  <c r="BB276"/>
  <c r="BB272"/>
  <c r="BB275"/>
  <c r="BB271"/>
  <c r="BB274"/>
  <c r="BB270"/>
  <c r="BB277"/>
  <c r="BB273"/>
  <c r="AT274"/>
  <c r="AV273"/>
  <c r="AU272"/>
  <c r="AV272"/>
  <c r="AV274"/>
  <c r="AU273"/>
  <c r="AT272"/>
  <c r="AU274"/>
  <c r="AT273"/>
  <c r="AU270"/>
  <c r="AZ283" l="1"/>
  <c r="BB283" s="1"/>
  <c r="BB284"/>
  <c r="AZ286" l="1"/>
  <c r="BB296" s="1"/>
  <c r="BC295" l="1"/>
  <c r="AZ295"/>
  <c r="BC287"/>
  <c r="BG269" s="1"/>
  <c r="BB301"/>
  <c r="BA300"/>
  <c r="BB298"/>
  <c r="BA286"/>
  <c r="AZ300"/>
  <c r="BC297"/>
  <c r="BA298"/>
  <c r="AZ301"/>
  <c r="AZ294"/>
  <c r="BB295"/>
  <c r="BC294"/>
  <c r="BC298"/>
  <c r="BC286"/>
  <c r="BG268" s="1"/>
  <c r="BA301"/>
  <c r="BC288" l="1"/>
  <c r="AZ291" s="1"/>
  <c r="AZ297" s="1"/>
  <c r="BG274"/>
  <c r="BH272"/>
  <c r="BF274"/>
  <c r="BF273"/>
  <c r="BG270"/>
  <c r="BH273"/>
  <c r="BG272"/>
  <c r="BH274"/>
  <c r="BG273"/>
  <c r="BF272"/>
  <c r="BA297" l="1"/>
  <c r="BL270" a="1"/>
  <c r="BL273" s="1"/>
  <c r="BN284"/>
  <c r="BL286" s="1"/>
  <c r="BM273" l="1"/>
  <c r="BM297" s="1"/>
  <c r="BO275"/>
  <c r="BO271"/>
  <c r="BO295" s="1"/>
  <c r="BN275"/>
  <c r="BN271"/>
  <c r="BN295" s="1"/>
  <c r="BM275"/>
  <c r="BM270"/>
  <c r="BO274"/>
  <c r="BO298" s="1"/>
  <c r="BO270"/>
  <c r="BO294" s="1"/>
  <c r="BN274"/>
  <c r="BN270"/>
  <c r="BM274"/>
  <c r="BM298" s="1"/>
  <c r="BL276"/>
  <c r="BL274"/>
  <c r="BO277"/>
  <c r="BO273"/>
  <c r="BN277"/>
  <c r="BN301" s="1"/>
  <c r="BN273"/>
  <c r="BM277"/>
  <c r="BM301" s="1"/>
  <c r="BM272"/>
  <c r="BL272"/>
  <c r="BL270"/>
  <c r="BL271"/>
  <c r="BL295" s="1"/>
  <c r="BO276"/>
  <c r="BO272"/>
  <c r="BN276"/>
  <c r="BN272"/>
  <c r="BN296" s="1"/>
  <c r="BM276"/>
  <c r="BM300" s="1"/>
  <c r="BM271"/>
  <c r="BL275"/>
  <c r="BL277"/>
  <c r="BL301" s="1"/>
  <c r="BO297"/>
  <c r="BL300"/>
  <c r="BM286"/>
  <c r="BO287"/>
  <c r="BS269" s="1"/>
  <c r="BO286"/>
  <c r="BL297"/>
  <c r="BL283" l="1"/>
  <c r="BN283" s="1"/>
  <c r="BO288"/>
  <c r="BL291" s="1"/>
  <c r="BS268"/>
  <c r="BL294" l="1"/>
  <c r="BX270" s="1" a="1"/>
  <c r="BY274" s="1"/>
  <c r="BN298"/>
  <c r="BY271"/>
  <c r="BX271"/>
  <c r="CA270"/>
  <c r="BT274"/>
  <c r="BR273"/>
  <c r="BT273"/>
  <c r="BS272"/>
  <c r="BS274"/>
  <c r="BS273"/>
  <c r="BR272"/>
  <c r="BR274"/>
  <c r="BT272"/>
  <c r="BS270"/>
  <c r="BZ277" l="1"/>
  <c r="BZ272"/>
  <c r="BZ270"/>
  <c r="CA271"/>
  <c r="CA275"/>
  <c r="BX272"/>
  <c r="BX276"/>
  <c r="BY272"/>
  <c r="BY276"/>
  <c r="CA274"/>
  <c r="BY275"/>
  <c r="BZ276"/>
  <c r="BZ271"/>
  <c r="CA272"/>
  <c r="CA276"/>
  <c r="BX273"/>
  <c r="BX277"/>
  <c r="BY273"/>
  <c r="BY277"/>
  <c r="BX275"/>
  <c r="BZ273"/>
  <c r="BZ275"/>
  <c r="CA273"/>
  <c r="CA277"/>
  <c r="BX274"/>
  <c r="BY270"/>
  <c r="BZ274"/>
  <c r="BX270"/>
  <c r="BZ284"/>
  <c r="BX283" l="1"/>
  <c r="BZ283" s="1"/>
  <c r="BX286" s="1"/>
  <c r="BX294" s="1"/>
  <c r="CA298" l="1"/>
  <c r="BZ298"/>
  <c r="CA294"/>
  <c r="CA286"/>
  <c r="CE268" s="1"/>
  <c r="BY298"/>
  <c r="BY300"/>
  <c r="CA297"/>
  <c r="BZ296"/>
  <c r="BY301"/>
  <c r="BX300"/>
  <c r="CA287"/>
  <c r="CE269" s="1"/>
  <c r="BZ301"/>
  <c r="BZ295"/>
  <c r="BY286"/>
  <c r="BX301"/>
  <c r="BY297"/>
  <c r="CA288" l="1"/>
  <c r="BX291" s="1"/>
  <c r="BX297" s="1"/>
  <c r="CE273"/>
  <c r="CD272"/>
  <c r="CD274"/>
  <c r="CF272"/>
  <c r="CE270"/>
  <c r="CF274"/>
  <c r="CF273"/>
  <c r="CE272"/>
  <c r="CD273"/>
  <c r="CE274"/>
  <c r="BX295" l="1"/>
  <c r="CA295"/>
  <c r="CL284"/>
  <c r="CJ286" s="1"/>
  <c r="CJ270" l="1" a="1"/>
  <c r="CJ271" s="1"/>
  <c r="CJ295" s="1"/>
  <c r="CK286"/>
  <c r="CM287"/>
  <c r="CQ269" s="1"/>
  <c r="CM286"/>
  <c r="CL277" l="1"/>
  <c r="CL301" s="1"/>
  <c r="CK277"/>
  <c r="CK301" s="1"/>
  <c r="CM277"/>
  <c r="CM273"/>
  <c r="CM297" s="1"/>
  <c r="CL276"/>
  <c r="CL272"/>
  <c r="CK276"/>
  <c r="CK300" s="1"/>
  <c r="CK272"/>
  <c r="CJ274"/>
  <c r="CJ276"/>
  <c r="CJ300" s="1"/>
  <c r="CM276"/>
  <c r="CM272"/>
  <c r="CL275"/>
  <c r="CL271"/>
  <c r="CL295" s="1"/>
  <c r="CK275"/>
  <c r="CK271"/>
  <c r="CJ270"/>
  <c r="CJ294" s="1"/>
  <c r="CJ275"/>
  <c r="CM275"/>
  <c r="CM270"/>
  <c r="CM294" s="1"/>
  <c r="CL274"/>
  <c r="CL298" s="1"/>
  <c r="CL270"/>
  <c r="CK274"/>
  <c r="CK298" s="1"/>
  <c r="CK270"/>
  <c r="CJ277"/>
  <c r="CJ301" s="1"/>
  <c r="CM274"/>
  <c r="CL273"/>
  <c r="CK273"/>
  <c r="CK297" s="1"/>
  <c r="CJ272"/>
  <c r="CJ273"/>
  <c r="CJ297" s="1"/>
  <c r="CM271"/>
  <c r="CM295" s="1"/>
  <c r="CM288"/>
  <c r="CQ268"/>
  <c r="CJ291" l="1"/>
  <c r="CM298" s="1"/>
  <c r="CJ283"/>
  <c r="CL283" s="1"/>
  <c r="CL296"/>
  <c r="CV270" s="1" a="1"/>
  <c r="CX274" s="1"/>
  <c r="CP274"/>
  <c r="CR273"/>
  <c r="CQ272"/>
  <c r="CR274"/>
  <c r="CQ273"/>
  <c r="CP272"/>
  <c r="CQ274"/>
  <c r="CP273"/>
  <c r="CQ270"/>
  <c r="CR272"/>
  <c r="CV272" l="1"/>
  <c r="CV275"/>
  <c r="CW271"/>
  <c r="CY276"/>
  <c r="CX275"/>
  <c r="CY271"/>
  <c r="CX270"/>
  <c r="CW273"/>
  <c r="CV271"/>
  <c r="CW276"/>
  <c r="CY272"/>
  <c r="CX271"/>
  <c r="CX276"/>
  <c r="CV277"/>
  <c r="CY275"/>
  <c r="CV276"/>
  <c r="CW272"/>
  <c r="CY277"/>
  <c r="CV274"/>
  <c r="CX273"/>
  <c r="CX277"/>
  <c r="CW274"/>
  <c r="CV270"/>
  <c r="CV273"/>
  <c r="CY270"/>
  <c r="CW277"/>
  <c r="CY273"/>
  <c r="CW270"/>
  <c r="CW275"/>
  <c r="CY274"/>
  <c r="CX272"/>
  <c r="CX284"/>
  <c r="CV283" l="1"/>
  <c r="CX283" s="1"/>
  <c r="CV286" s="1"/>
  <c r="CX298" s="1"/>
  <c r="CY294" l="1"/>
  <c r="CX296"/>
  <c r="CW297"/>
  <c r="CY287"/>
  <c r="DC269" s="1"/>
  <c r="CX295"/>
  <c r="CV294"/>
  <c r="CY298"/>
  <c r="CW301"/>
  <c r="CV297"/>
  <c r="CY286"/>
  <c r="CW298"/>
  <c r="CY297"/>
  <c r="CX301"/>
  <c r="CW286"/>
  <c r="CW300"/>
  <c r="CV300"/>
  <c r="CY288" l="1"/>
  <c r="CV291" s="1"/>
  <c r="CV301" s="1"/>
  <c r="DC268"/>
  <c r="DD273" s="1"/>
  <c r="CY295"/>
  <c r="DH270" s="1" a="1"/>
  <c r="DH274" s="1"/>
  <c r="CV295"/>
  <c r="DH270"/>
  <c r="DD274" l="1"/>
  <c r="DC273"/>
  <c r="DD272"/>
  <c r="DB273"/>
  <c r="DC272"/>
  <c r="DC274"/>
  <c r="DB274"/>
  <c r="DC270"/>
  <c r="DJ284" s="1"/>
  <c r="DH286" s="1"/>
  <c r="DB272"/>
  <c r="DK275"/>
  <c r="DH275"/>
  <c r="DK273"/>
  <c r="DJ272"/>
  <c r="DK272"/>
  <c r="DJ270"/>
  <c r="DI277"/>
  <c r="DK274"/>
  <c r="DH272"/>
  <c r="DH276"/>
  <c r="DJ271"/>
  <c r="DI275"/>
  <c r="DK277"/>
  <c r="DI274"/>
  <c r="DI273"/>
  <c r="DK270"/>
  <c r="DI276"/>
  <c r="DH273"/>
  <c r="DH277"/>
  <c r="DJ276"/>
  <c r="DK276"/>
  <c r="DJ273"/>
  <c r="DI271"/>
  <c r="DI270"/>
  <c r="DJ275"/>
  <c r="DJ274"/>
  <c r="DI272"/>
  <c r="DJ277"/>
  <c r="DH271"/>
  <c r="DK271"/>
  <c r="DH283"/>
  <c r="DJ283" s="1"/>
  <c r="DI298" l="1"/>
  <c r="DH294"/>
  <c r="DK294"/>
  <c r="DK295"/>
  <c r="DH300"/>
  <c r="DH301"/>
  <c r="DJ295"/>
  <c r="DI300"/>
  <c r="DI301"/>
  <c r="DH297"/>
  <c r="DJ301"/>
  <c r="DK297"/>
  <c r="DI297"/>
  <c r="DH295"/>
  <c r="DI286"/>
  <c r="DK287"/>
  <c r="DO269" s="1"/>
  <c r="DK286"/>
  <c r="DK298"/>
  <c r="DV284" l="1"/>
  <c r="DT286" s="1"/>
  <c r="DU286" s="1"/>
  <c r="DK288"/>
  <c r="DH291" s="1"/>
  <c r="DO268"/>
  <c r="DJ298" l="1"/>
  <c r="DT270" s="1" a="1"/>
  <c r="DV273" s="1"/>
  <c r="DJ296"/>
  <c r="DW271"/>
  <c r="DT274"/>
  <c r="DU272"/>
  <c r="DP274"/>
  <c r="DN273"/>
  <c r="DO270"/>
  <c r="DW286"/>
  <c r="DO274"/>
  <c r="DO273"/>
  <c r="DN272"/>
  <c r="DN274"/>
  <c r="DP272"/>
  <c r="DP273"/>
  <c r="DO272"/>
  <c r="DW287"/>
  <c r="DW270" l="1"/>
  <c r="DU273"/>
  <c r="DW273"/>
  <c r="DT270"/>
  <c r="DT294" s="1"/>
  <c r="DU275"/>
  <c r="DT273"/>
  <c r="DT297" s="1"/>
  <c r="DV270"/>
  <c r="DV276"/>
  <c r="DU277"/>
  <c r="DU301" s="1"/>
  <c r="DW277"/>
  <c r="DT277"/>
  <c r="DT301" s="1"/>
  <c r="DV275"/>
  <c r="DT276"/>
  <c r="DT300" s="1"/>
  <c r="DW274"/>
  <c r="DW298" s="1"/>
  <c r="DT275"/>
  <c r="DU271"/>
  <c r="DW276"/>
  <c r="DU274"/>
  <c r="DU298" s="1"/>
  <c r="DV271"/>
  <c r="DV277"/>
  <c r="DV301" s="1"/>
  <c r="DT272"/>
  <c r="DT271"/>
  <c r="DT295" s="1"/>
  <c r="DU276"/>
  <c r="DU300" s="1"/>
  <c r="DW272"/>
  <c r="DU270"/>
  <c r="DW275"/>
  <c r="DV272"/>
  <c r="DT283" s="1"/>
  <c r="DV283" s="1"/>
  <c r="DV274"/>
  <c r="DV298" s="1"/>
  <c r="DW294"/>
  <c r="DU297"/>
  <c r="DW288"/>
  <c r="DT291" s="1"/>
  <c r="C269"/>
  <c r="DW295"/>
  <c r="DW297" l="1"/>
  <c r="DV296"/>
  <c r="DV295"/>
  <c r="C270"/>
  <c r="P307" l="1" a="1"/>
  <c r="R311" s="1"/>
  <c r="C310"/>
  <c r="P311" l="1"/>
  <c r="S308"/>
  <c r="P314"/>
  <c r="R308"/>
  <c r="S313"/>
  <c r="P307"/>
  <c r="S310"/>
  <c r="P310"/>
  <c r="S307"/>
  <c r="P313"/>
  <c r="R309"/>
  <c r="R313"/>
  <c r="P308"/>
  <c r="S311"/>
  <c r="R312"/>
  <c r="Q309"/>
  <c r="S309"/>
  <c r="Q313"/>
  <c r="Q311"/>
  <c r="P309"/>
  <c r="Q314"/>
  <c r="R310"/>
  <c r="R314"/>
  <c r="S314"/>
  <c r="Q308"/>
  <c r="P312"/>
  <c r="Q312"/>
  <c r="Q307"/>
  <c r="S312"/>
  <c r="Q310"/>
  <c r="R307"/>
  <c r="CR318"/>
  <c r="DD318"/>
  <c r="BH318"/>
  <c r="BT318"/>
  <c r="L318"/>
  <c r="DP318"/>
  <c r="AV318"/>
  <c r="X318"/>
  <c r="CF318"/>
  <c r="AJ318"/>
  <c r="AD318"/>
  <c r="R318"/>
  <c r="P323" s="1"/>
  <c r="CX318"/>
  <c r="BB318"/>
  <c r="BN318"/>
  <c r="CL318"/>
  <c r="DV318"/>
  <c r="DJ318"/>
  <c r="BZ318"/>
  <c r="AP318"/>
  <c r="Q337" l="1"/>
  <c r="P320"/>
  <c r="R320" s="1"/>
  <c r="P338"/>
  <c r="P334"/>
  <c r="Q335"/>
  <c r="S332"/>
  <c r="R335"/>
  <c r="P331"/>
  <c r="S324"/>
  <c r="W306" s="1"/>
  <c r="S323"/>
  <c r="Q323"/>
  <c r="R332"/>
  <c r="P332"/>
  <c r="Q334"/>
  <c r="R338"/>
  <c r="P337"/>
  <c r="S335"/>
  <c r="R333"/>
  <c r="Q338"/>
  <c r="S334"/>
  <c r="S325" l="1"/>
  <c r="P328" s="1"/>
  <c r="S331" s="1"/>
  <c r="AB307" s="1" a="1"/>
  <c r="W305"/>
  <c r="AB314" l="1"/>
  <c r="AB313"/>
  <c r="AB312"/>
  <c r="AB311"/>
  <c r="AB310"/>
  <c r="AB309"/>
  <c r="AB308"/>
  <c r="AB307"/>
  <c r="AE313"/>
  <c r="AD312"/>
  <c r="AC311"/>
  <c r="AE309"/>
  <c r="AD308"/>
  <c r="AC307"/>
  <c r="AE314"/>
  <c r="AD313"/>
  <c r="AC312"/>
  <c r="AE310"/>
  <c r="AD309"/>
  <c r="AC308"/>
  <c r="AE312"/>
  <c r="AC310"/>
  <c r="AD307"/>
  <c r="AD314"/>
  <c r="AE311"/>
  <c r="AC309"/>
  <c r="AC314"/>
  <c r="AD311"/>
  <c r="AE308"/>
  <c r="AC313"/>
  <c r="AD310"/>
  <c r="AE307"/>
  <c r="W310"/>
  <c r="V309"/>
  <c r="X311"/>
  <c r="V310"/>
  <c r="W311"/>
  <c r="X309"/>
  <c r="X310"/>
  <c r="V311"/>
  <c r="W307"/>
  <c r="W309"/>
  <c r="AB320" l="1"/>
  <c r="AD320" s="1"/>
  <c r="AD321"/>
  <c r="AB323" s="1"/>
  <c r="AC323" l="1"/>
  <c r="AE324"/>
  <c r="AI306" s="1"/>
  <c r="AE323"/>
  <c r="AD335"/>
  <c r="AC334"/>
  <c r="AD333"/>
  <c r="AB338"/>
  <c r="AE332"/>
  <c r="AB331"/>
  <c r="AC335"/>
  <c r="AB334"/>
  <c r="AD332"/>
  <c r="AE331"/>
  <c r="AC337"/>
  <c r="AC338"/>
  <c r="AE335"/>
  <c r="AB337"/>
  <c r="AB332"/>
  <c r="AD338"/>
  <c r="AE325" l="1"/>
  <c r="AB328" s="1"/>
  <c r="AE334" s="1"/>
  <c r="AN307" s="1" a="1"/>
  <c r="AI305"/>
  <c r="AP314" l="1"/>
  <c r="AP313"/>
  <c r="AP312"/>
  <c r="AP311"/>
  <c r="AP310"/>
  <c r="AP309"/>
  <c r="AP308"/>
  <c r="AP307"/>
  <c r="AQ314"/>
  <c r="AO313"/>
  <c r="AN312"/>
  <c r="AQ310"/>
  <c r="AO309"/>
  <c r="AN308"/>
  <c r="AO314"/>
  <c r="AN313"/>
  <c r="AQ311"/>
  <c r="AO310"/>
  <c r="AN309"/>
  <c r="AQ307"/>
  <c r="AO312"/>
  <c r="AQ309"/>
  <c r="AN307"/>
  <c r="AN314"/>
  <c r="AO311"/>
  <c r="AQ308"/>
  <c r="AQ313"/>
  <c r="AN311"/>
  <c r="AO308"/>
  <c r="AO307"/>
  <c r="AQ312"/>
  <c r="AN310"/>
  <c r="AH311"/>
  <c r="AJ310"/>
  <c r="AI309"/>
  <c r="AI310"/>
  <c r="AH309"/>
  <c r="AJ311"/>
  <c r="AH310"/>
  <c r="AI307"/>
  <c r="AI311"/>
  <c r="AJ309"/>
  <c r="AN320" l="1"/>
  <c r="AP320" s="1"/>
  <c r="AP321"/>
  <c r="AN323" s="1"/>
  <c r="AN331" s="1"/>
  <c r="AN334" l="1"/>
  <c r="AP338"/>
  <c r="AP332"/>
  <c r="AO334"/>
  <c r="AQ335"/>
  <c r="AP333"/>
  <c r="AQ332"/>
  <c r="AO338"/>
  <c r="AO335"/>
  <c r="AQ334"/>
  <c r="AO337"/>
  <c r="AP335"/>
  <c r="AO323"/>
  <c r="AQ324"/>
  <c r="AU306" s="1"/>
  <c r="AQ323"/>
  <c r="AQ331"/>
  <c r="AN332"/>
  <c r="AN338"/>
  <c r="AQ325" l="1"/>
  <c r="AN328" s="1"/>
  <c r="AN337" s="1"/>
  <c r="AZ307" s="1" a="1"/>
  <c r="AU305"/>
  <c r="AZ314" l="1"/>
  <c r="AZ313"/>
  <c r="AZ312"/>
  <c r="AZ311"/>
  <c r="AZ310"/>
  <c r="AZ309"/>
  <c r="AZ308"/>
  <c r="AZ307"/>
  <c r="BC314"/>
  <c r="BC313"/>
  <c r="BC312"/>
  <c r="BC311"/>
  <c r="BC310"/>
  <c r="BC309"/>
  <c r="BC308"/>
  <c r="BC307"/>
  <c r="BA314"/>
  <c r="BA312"/>
  <c r="BA310"/>
  <c r="BA308"/>
  <c r="BB313"/>
  <c r="BB311"/>
  <c r="BB309"/>
  <c r="BB307"/>
  <c r="BB314"/>
  <c r="BB310"/>
  <c r="BA313"/>
  <c r="BA309"/>
  <c r="BB312"/>
  <c r="BB308"/>
  <c r="BA311"/>
  <c r="BA307"/>
  <c r="AU311"/>
  <c r="AV309"/>
  <c r="AT311"/>
  <c r="AV310"/>
  <c r="AU309"/>
  <c r="AU310"/>
  <c r="AT309"/>
  <c r="AV311"/>
  <c r="AT310"/>
  <c r="AU307"/>
  <c r="AZ320" l="1"/>
  <c r="BB320" s="1"/>
  <c r="BB321"/>
  <c r="AZ323" s="1"/>
  <c r="BA323" l="1"/>
  <c r="BC324"/>
  <c r="BG306" s="1"/>
  <c r="BC323"/>
  <c r="BC332"/>
  <c r="BA335"/>
  <c r="BB338"/>
  <c r="BB332"/>
  <c r="AZ332"/>
  <c r="BA337"/>
  <c r="AZ334"/>
  <c r="BC335"/>
  <c r="BC334"/>
  <c r="AZ337"/>
  <c r="BA334"/>
  <c r="AZ331"/>
  <c r="BA338"/>
  <c r="BB335"/>
  <c r="BB333"/>
  <c r="BC331"/>
  <c r="BC325" l="1"/>
  <c r="AZ328" s="1"/>
  <c r="AZ338" s="1"/>
  <c r="BL307" s="1" a="1"/>
  <c r="BG305"/>
  <c r="BN314" l="1"/>
  <c r="BN313"/>
  <c r="BN312"/>
  <c r="BN311"/>
  <c r="BN310"/>
  <c r="BN309"/>
  <c r="BN308"/>
  <c r="BN307"/>
  <c r="BM314"/>
  <c r="BM313"/>
  <c r="BM312"/>
  <c r="BM311"/>
  <c r="BM310"/>
  <c r="BM309"/>
  <c r="BM308"/>
  <c r="BM307"/>
  <c r="BO313"/>
  <c r="BO311"/>
  <c r="BO309"/>
  <c r="BO307"/>
  <c r="BL313"/>
  <c r="BL311"/>
  <c r="BL309"/>
  <c r="BL307"/>
  <c r="BL314"/>
  <c r="BL310"/>
  <c r="BO312"/>
  <c r="BO308"/>
  <c r="BL312"/>
  <c r="BL308"/>
  <c r="BO314"/>
  <c r="BO310"/>
  <c r="BH311"/>
  <c r="BF310"/>
  <c r="BG311"/>
  <c r="BH309"/>
  <c r="BF311"/>
  <c r="BH310"/>
  <c r="BG309"/>
  <c r="BF309"/>
  <c r="BG307"/>
  <c r="BG310"/>
  <c r="BL328" l="1"/>
  <c r="BL320"/>
  <c r="BN320" s="1"/>
  <c r="BN321"/>
  <c r="BL323" s="1"/>
  <c r="BL331" s="1"/>
  <c r="BN338" l="1"/>
  <c r="BL338"/>
  <c r="BO331"/>
  <c r="BO335"/>
  <c r="BN335"/>
  <c r="BM338"/>
  <c r="BM335"/>
  <c r="BM323"/>
  <c r="BO324"/>
  <c r="BS306" s="1"/>
  <c r="BO323"/>
  <c r="BO332"/>
  <c r="BL334"/>
  <c r="BM334"/>
  <c r="BN333"/>
  <c r="BL332"/>
  <c r="BL337"/>
  <c r="BM337"/>
  <c r="BN332"/>
  <c r="BO334"/>
  <c r="BX307" l="1" a="1"/>
  <c r="BZ314" s="1"/>
  <c r="BO325"/>
  <c r="BS305"/>
  <c r="BX314" l="1"/>
  <c r="BZ307"/>
  <c r="CA307"/>
  <c r="BY310"/>
  <c r="BY307"/>
  <c r="BY309"/>
  <c r="CA314"/>
  <c r="BX311"/>
  <c r="BZ308"/>
  <c r="BZ312"/>
  <c r="BY311"/>
  <c r="BX308"/>
  <c r="BY313"/>
  <c r="BZ311"/>
  <c r="BX313"/>
  <c r="BX309"/>
  <c r="BX310"/>
  <c r="CA310"/>
  <c r="BX307"/>
  <c r="BY312"/>
  <c r="BZ309"/>
  <c r="BZ313"/>
  <c r="BY314"/>
  <c r="CA309"/>
  <c r="CA308"/>
  <c r="CA311"/>
  <c r="CA312"/>
  <c r="BX312"/>
  <c r="BY308"/>
  <c r="CA313"/>
  <c r="BZ310"/>
  <c r="BS310"/>
  <c r="BR309"/>
  <c r="BT311"/>
  <c r="BR310"/>
  <c r="BS311"/>
  <c r="BT309"/>
  <c r="BT310"/>
  <c r="BR311"/>
  <c r="BS307"/>
  <c r="BS309"/>
  <c r="BX320" l="1"/>
  <c r="BZ320" s="1"/>
  <c r="BX328"/>
  <c r="BZ321"/>
  <c r="BX323" s="1"/>
  <c r="CA331" s="1"/>
  <c r="BZ332" l="1"/>
  <c r="BY335"/>
  <c r="BY323"/>
  <c r="CA324"/>
  <c r="CE306" s="1"/>
  <c r="CA334"/>
  <c r="BY337"/>
  <c r="BX331"/>
  <c r="CA332"/>
  <c r="BY334"/>
  <c r="BX337"/>
  <c r="BZ333"/>
  <c r="CA335"/>
  <c r="CA323"/>
  <c r="BX334"/>
  <c r="BY338"/>
  <c r="BZ338"/>
  <c r="BZ335"/>
  <c r="BX338"/>
  <c r="BX332"/>
  <c r="CJ307" l="1" a="1"/>
  <c r="CA325"/>
  <c r="CE305"/>
  <c r="CD311" l="1"/>
  <c r="CF310"/>
  <c r="CE309"/>
  <c r="CE310"/>
  <c r="CD309"/>
  <c r="CF311"/>
  <c r="CD310"/>
  <c r="CE307"/>
  <c r="CE311"/>
  <c r="CF309"/>
  <c r="CJ314"/>
  <c r="CJ313"/>
  <c r="CJ312"/>
  <c r="CJ311"/>
  <c r="CJ310"/>
  <c r="CJ309"/>
  <c r="CJ308"/>
  <c r="CJ307"/>
  <c r="CM314"/>
  <c r="CM313"/>
  <c r="CM312"/>
  <c r="CM311"/>
  <c r="CM310"/>
  <c r="CM309"/>
  <c r="CM308"/>
  <c r="CM307"/>
  <c r="CK314"/>
  <c r="CK312"/>
  <c r="CK310"/>
  <c r="CK308"/>
  <c r="CL313"/>
  <c r="CL311"/>
  <c r="CL309"/>
  <c r="CL307"/>
  <c r="CL314"/>
  <c r="CL310"/>
  <c r="CK313"/>
  <c r="CK309"/>
  <c r="CK307"/>
  <c r="CL312"/>
  <c r="CK311"/>
  <c r="CL308"/>
  <c r="CJ328" l="1"/>
  <c r="CJ320"/>
  <c r="CL320" s="1"/>
  <c r="CL321"/>
  <c r="CJ323" s="1"/>
  <c r="CM331" s="1"/>
  <c r="CL333" l="1"/>
  <c r="CM334"/>
  <c r="CK334"/>
  <c r="CK323"/>
  <c r="CM324"/>
  <c r="CQ306" s="1"/>
  <c r="CM323"/>
  <c r="CM332"/>
  <c r="CK335"/>
  <c r="CK337"/>
  <c r="CJ338"/>
  <c r="CL335"/>
  <c r="CJ334"/>
  <c r="CM335"/>
  <c r="CL338"/>
  <c r="CJ337"/>
  <c r="CL332"/>
  <c r="CJ332"/>
  <c r="CJ331"/>
  <c r="CK338"/>
  <c r="CV307" l="1" a="1"/>
  <c r="CM325"/>
  <c r="CQ305"/>
  <c r="CQ311" l="1"/>
  <c r="CR309"/>
  <c r="CP311"/>
  <c r="CR310"/>
  <c r="CQ309"/>
  <c r="CQ307"/>
  <c r="CQ310"/>
  <c r="CP309"/>
  <c r="CP310"/>
  <c r="CR311"/>
  <c r="CY314"/>
  <c r="CY313"/>
  <c r="CY312"/>
  <c r="CY311"/>
  <c r="CY310"/>
  <c r="CY309"/>
  <c r="CY308"/>
  <c r="CY307"/>
  <c r="CX314"/>
  <c r="CX313"/>
  <c r="CX312"/>
  <c r="CX311"/>
  <c r="CX310"/>
  <c r="CX309"/>
  <c r="CX308"/>
  <c r="CX307"/>
  <c r="CW314"/>
  <c r="CW313"/>
  <c r="CW312"/>
  <c r="CW311"/>
  <c r="CW310"/>
  <c r="CW309"/>
  <c r="CW308"/>
  <c r="CW307"/>
  <c r="CV313"/>
  <c r="CV309"/>
  <c r="CV312"/>
  <c r="CV308"/>
  <c r="CV314"/>
  <c r="CV311"/>
  <c r="CV307"/>
  <c r="CV310"/>
  <c r="CV320" l="1"/>
  <c r="CX320" s="1"/>
  <c r="CV328"/>
  <c r="CX321"/>
  <c r="CV323" l="1"/>
  <c r="CY334" s="1"/>
  <c r="CX338" l="1"/>
  <c r="CV337"/>
  <c r="CV331"/>
  <c r="CY323"/>
  <c r="DC305" s="1"/>
  <c r="CY324"/>
  <c r="DC306" s="1"/>
  <c r="CW323"/>
  <c r="CV334"/>
  <c r="CY332"/>
  <c r="CW337"/>
  <c r="CY335"/>
  <c r="CW334"/>
  <c r="CX335"/>
  <c r="CY331"/>
  <c r="CX333"/>
  <c r="CV332"/>
  <c r="CW335"/>
  <c r="CX332"/>
  <c r="CW338"/>
  <c r="CV338"/>
  <c r="DH307" a="1"/>
  <c r="CY325" l="1"/>
  <c r="DD311"/>
  <c r="DB310"/>
  <c r="DC311"/>
  <c r="DD309"/>
  <c r="DB311"/>
  <c r="DD310"/>
  <c r="DC309"/>
  <c r="DB309"/>
  <c r="DC310"/>
  <c r="DC307"/>
  <c r="DI314"/>
  <c r="DI313"/>
  <c r="DI312"/>
  <c r="DI311"/>
  <c r="DI310"/>
  <c r="DI309"/>
  <c r="DI308"/>
  <c r="DI307"/>
  <c r="DH314"/>
  <c r="DH313"/>
  <c r="DH312"/>
  <c r="DH311"/>
  <c r="DH310"/>
  <c r="DH309"/>
  <c r="DH308"/>
  <c r="DH307"/>
  <c r="DK314"/>
  <c r="DK313"/>
  <c r="DK312"/>
  <c r="DK311"/>
  <c r="DK310"/>
  <c r="DK309"/>
  <c r="DK308"/>
  <c r="DK307"/>
  <c r="DJ312"/>
  <c r="DJ308"/>
  <c r="DJ311"/>
  <c r="DJ307"/>
  <c r="DJ313"/>
  <c r="DJ310"/>
  <c r="DJ314"/>
  <c r="DJ309"/>
  <c r="DH328" l="1"/>
  <c r="DH320"/>
  <c r="DJ320" s="1"/>
  <c r="DJ321"/>
  <c r="DH323" s="1"/>
  <c r="DK335" s="1"/>
  <c r="DI337" l="1"/>
  <c r="DK332"/>
  <c r="DH338"/>
  <c r="DK334"/>
  <c r="DI335"/>
  <c r="DH337"/>
  <c r="DJ335"/>
  <c r="DJ338"/>
  <c r="DI323"/>
  <c r="DK324"/>
  <c r="DO306" s="1"/>
  <c r="DK323"/>
  <c r="DH331"/>
  <c r="DJ332"/>
  <c r="DK331"/>
  <c r="DI338"/>
  <c r="DH332"/>
  <c r="DJ333"/>
  <c r="DI334"/>
  <c r="DH334"/>
  <c r="DT307" l="1" a="1"/>
  <c r="DW312" s="1"/>
  <c r="DK325"/>
  <c r="DO305"/>
  <c r="DT307"/>
  <c r="DV321"/>
  <c r="DT323" s="1"/>
  <c r="DU323" s="1"/>
  <c r="DU309" l="1"/>
  <c r="DV309"/>
  <c r="DW309"/>
  <c r="DT313"/>
  <c r="DU310"/>
  <c r="DV310"/>
  <c r="DV314"/>
  <c r="DW310"/>
  <c r="DW314"/>
  <c r="DT310"/>
  <c r="DT308"/>
  <c r="DT332" s="1"/>
  <c r="DU313"/>
  <c r="DV313"/>
  <c r="DW313"/>
  <c r="DT312"/>
  <c r="DU311"/>
  <c r="DV311"/>
  <c r="DW311"/>
  <c r="DU314"/>
  <c r="DT309"/>
  <c r="DU307"/>
  <c r="DV307"/>
  <c r="DW307"/>
  <c r="DT314"/>
  <c r="DT311"/>
  <c r="DU308"/>
  <c r="DU312"/>
  <c r="DV308"/>
  <c r="DV332" s="1"/>
  <c r="DV312"/>
  <c r="DW308"/>
  <c r="DW324"/>
  <c r="DW323"/>
  <c r="DO310"/>
  <c r="DN309"/>
  <c r="DP311"/>
  <c r="DN310"/>
  <c r="DO307"/>
  <c r="DO311"/>
  <c r="DP309"/>
  <c r="DN311"/>
  <c r="DO309"/>
  <c r="DP310"/>
  <c r="DW331" l="1"/>
  <c r="DT320"/>
  <c r="DV320" s="1"/>
  <c r="DW325"/>
  <c r="DW332"/>
  <c r="DU337"/>
  <c r="DU334"/>
  <c r="C306"/>
  <c r="DT328"/>
  <c r="DV335"/>
  <c r="DW334"/>
  <c r="DT337"/>
  <c r="DU335"/>
  <c r="DV338"/>
  <c r="DV333"/>
  <c r="DT338"/>
  <c r="DW335"/>
  <c r="DT331"/>
  <c r="DU338"/>
  <c r="DT334"/>
  <c r="P344" l="1" a="1"/>
  <c r="C307"/>
  <c r="C347" l="1"/>
  <c r="Q351"/>
  <c r="Q350"/>
  <c r="Q349"/>
  <c r="Q348"/>
  <c r="Q347"/>
  <c r="Q346"/>
  <c r="Q345"/>
  <c r="Q344"/>
  <c r="R350"/>
  <c r="R347"/>
  <c r="P351"/>
  <c r="P350"/>
  <c r="P349"/>
  <c r="P348"/>
  <c r="P347"/>
  <c r="P346"/>
  <c r="P345"/>
  <c r="P344"/>
  <c r="R351"/>
  <c r="R348"/>
  <c r="R345"/>
  <c r="S351"/>
  <c r="S350"/>
  <c r="S349"/>
  <c r="S348"/>
  <c r="S347"/>
  <c r="S346"/>
  <c r="S345"/>
  <c r="S344"/>
  <c r="R349"/>
  <c r="R346"/>
  <c r="R344"/>
  <c r="P357" l="1"/>
  <c r="R357" s="1"/>
  <c r="DD355"/>
  <c r="BH355"/>
  <c r="L355"/>
  <c r="CR355"/>
  <c r="DP355"/>
  <c r="BT355"/>
  <c r="X355"/>
  <c r="CF355"/>
  <c r="AJ355"/>
  <c r="AV355"/>
  <c r="DJ355"/>
  <c r="R355"/>
  <c r="P360" s="1"/>
  <c r="P368" s="1"/>
  <c r="BN355"/>
  <c r="CL355"/>
  <c r="CX355"/>
  <c r="BB355"/>
  <c r="AP355"/>
  <c r="DV355"/>
  <c r="BZ355"/>
  <c r="AD355"/>
  <c r="P371" l="1"/>
  <c r="R372"/>
  <c r="Q371"/>
  <c r="R375"/>
  <c r="S369"/>
  <c r="P369"/>
  <c r="R370"/>
  <c r="R369"/>
  <c r="S372"/>
  <c r="P375"/>
  <c r="P374"/>
  <c r="Q374"/>
  <c r="S361"/>
  <c r="W343" s="1"/>
  <c r="S360"/>
  <c r="Q360"/>
  <c r="Q372"/>
  <c r="Q375"/>
  <c r="S371"/>
  <c r="S362" l="1"/>
  <c r="P365" s="1"/>
  <c r="S368" s="1"/>
  <c r="AB344" s="1" a="1"/>
  <c r="W342"/>
  <c r="AE351" l="1"/>
  <c r="AE350"/>
  <c r="AE349"/>
  <c r="AE348"/>
  <c r="AE347"/>
  <c r="AE346"/>
  <c r="AE345"/>
  <c r="AE344"/>
  <c r="AB351"/>
  <c r="AB349"/>
  <c r="AB347"/>
  <c r="AB345"/>
  <c r="AD351"/>
  <c r="AD350"/>
  <c r="AD349"/>
  <c r="AD348"/>
  <c r="AD347"/>
  <c r="AD346"/>
  <c r="AD345"/>
  <c r="AD344"/>
  <c r="AB350"/>
  <c r="AB346"/>
  <c r="AC351"/>
  <c r="AC350"/>
  <c r="AC349"/>
  <c r="AC348"/>
  <c r="AC347"/>
  <c r="AC346"/>
  <c r="AC345"/>
  <c r="AC344"/>
  <c r="AB348"/>
  <c r="AB344"/>
  <c r="W347"/>
  <c r="V346"/>
  <c r="X347"/>
  <c r="W346"/>
  <c r="X348"/>
  <c r="V347"/>
  <c r="W344"/>
  <c r="V348"/>
  <c r="W348"/>
  <c r="X346"/>
  <c r="AB357" l="1"/>
  <c r="AD357" s="1"/>
  <c r="AD358"/>
  <c r="AB360" s="1"/>
  <c r="AE368" s="1"/>
  <c r="AB374" l="1"/>
  <c r="AC372"/>
  <c r="AB371"/>
  <c r="AE371"/>
  <c r="AE372"/>
  <c r="AB369"/>
  <c r="AD369"/>
  <c r="AB375"/>
  <c r="AB368"/>
  <c r="AC374"/>
  <c r="AC375"/>
  <c r="AD375"/>
  <c r="AD370"/>
  <c r="AE369"/>
  <c r="AC360"/>
  <c r="AE361"/>
  <c r="AI343" s="1"/>
  <c r="AE360"/>
  <c r="AD372"/>
  <c r="AE362" l="1"/>
  <c r="AB365" s="1"/>
  <c r="AC371" s="1"/>
  <c r="AN344" s="1" a="1"/>
  <c r="AI342"/>
  <c r="AO351" l="1"/>
  <c r="AO350"/>
  <c r="AO349"/>
  <c r="AO348"/>
  <c r="AO347"/>
  <c r="AO346"/>
  <c r="AO345"/>
  <c r="AO344"/>
  <c r="AP350"/>
  <c r="AP348"/>
  <c r="AP345"/>
  <c r="AN351"/>
  <c r="AN350"/>
  <c r="AN349"/>
  <c r="AN348"/>
  <c r="AN347"/>
  <c r="AN346"/>
  <c r="AN345"/>
  <c r="AN344"/>
  <c r="AP351"/>
  <c r="AP347"/>
  <c r="AP344"/>
  <c r="AQ351"/>
  <c r="AQ350"/>
  <c r="AQ349"/>
  <c r="AQ348"/>
  <c r="AQ347"/>
  <c r="AQ346"/>
  <c r="AQ345"/>
  <c r="AQ344"/>
  <c r="AP349"/>
  <c r="AP346"/>
  <c r="AH348"/>
  <c r="AJ347"/>
  <c r="AI346"/>
  <c r="AI348"/>
  <c r="AI347"/>
  <c r="AH346"/>
  <c r="AJ346"/>
  <c r="AJ348"/>
  <c r="AH347"/>
  <c r="AI344"/>
  <c r="AN357" l="1"/>
  <c r="AP357" s="1"/>
  <c r="AP358"/>
  <c r="AN360" s="1"/>
  <c r="AQ368" s="1"/>
  <c r="AO375" l="1"/>
  <c r="AN375"/>
  <c r="AN369"/>
  <c r="AP370"/>
  <c r="AN371"/>
  <c r="AO360"/>
  <c r="AQ361"/>
  <c r="AU343" s="1"/>
  <c r="AQ360"/>
  <c r="AO371"/>
  <c r="AQ372"/>
  <c r="AP369"/>
  <c r="AN374"/>
  <c r="AO374"/>
  <c r="AQ369"/>
  <c r="AP372"/>
  <c r="AO372"/>
  <c r="AQ371"/>
  <c r="AP375"/>
  <c r="AQ362" l="1"/>
  <c r="AN365" s="1"/>
  <c r="AN368" s="1"/>
  <c r="AZ344" s="1" a="1"/>
  <c r="AU342"/>
  <c r="AU348" l="1"/>
  <c r="AV346"/>
  <c r="AT348"/>
  <c r="AV347"/>
  <c r="AU346"/>
  <c r="AU344"/>
  <c r="AT347"/>
  <c r="AU347"/>
  <c r="AT346"/>
  <c r="AV348"/>
  <c r="BC351"/>
  <c r="BC350"/>
  <c r="BC349"/>
  <c r="BC348"/>
  <c r="BC347"/>
  <c r="BC346"/>
  <c r="BC345"/>
  <c r="BC344"/>
  <c r="AZ350"/>
  <c r="AZ348"/>
  <c r="AZ345"/>
  <c r="BB351"/>
  <c r="BB350"/>
  <c r="BB349"/>
  <c r="BB348"/>
  <c r="BB347"/>
  <c r="BB346"/>
  <c r="BB345"/>
  <c r="BB344"/>
  <c r="AZ347"/>
  <c r="BA351"/>
  <c r="BA350"/>
  <c r="BA349"/>
  <c r="BA348"/>
  <c r="BA347"/>
  <c r="BA346"/>
  <c r="BA345"/>
  <c r="BA344"/>
  <c r="AZ351"/>
  <c r="AZ349"/>
  <c r="AZ346"/>
  <c r="AZ344"/>
  <c r="AZ357" l="1"/>
  <c r="BB357" s="1"/>
  <c r="BB358"/>
  <c r="AZ360" s="1"/>
  <c r="BB370" s="1"/>
  <c r="BC371" l="1"/>
  <c r="BA371"/>
  <c r="BC368"/>
  <c r="BA360"/>
  <c r="BC361"/>
  <c r="BG343" s="1"/>
  <c r="BC360"/>
  <c r="BA372"/>
  <c r="BA374"/>
  <c r="BC369"/>
  <c r="AZ371"/>
  <c r="BB375"/>
  <c r="AZ369"/>
  <c r="AZ374"/>
  <c r="AZ368"/>
  <c r="BB372"/>
  <c r="BA375"/>
  <c r="BC372"/>
  <c r="AZ375"/>
  <c r="BC362" l="1"/>
  <c r="AZ365" s="1"/>
  <c r="BB369" s="1"/>
  <c r="BL344" s="1" a="1"/>
  <c r="BG342"/>
  <c r="BM351" l="1"/>
  <c r="BM350"/>
  <c r="BM349"/>
  <c r="BM348"/>
  <c r="BM347"/>
  <c r="BM346"/>
  <c r="BM345"/>
  <c r="BM344"/>
  <c r="BN351"/>
  <c r="BN349"/>
  <c r="BN346"/>
  <c r="BN344"/>
  <c r="BL351"/>
  <c r="BL350"/>
  <c r="BL349"/>
  <c r="BL348"/>
  <c r="BL347"/>
  <c r="BL346"/>
  <c r="BL345"/>
  <c r="BL344"/>
  <c r="BN348"/>
  <c r="BO351"/>
  <c r="BO350"/>
  <c r="BO349"/>
  <c r="BO348"/>
  <c r="BO347"/>
  <c r="BO346"/>
  <c r="BO345"/>
  <c r="BO344"/>
  <c r="BN350"/>
  <c r="BN347"/>
  <c r="BN345"/>
  <c r="BH348"/>
  <c r="BF347"/>
  <c r="BF346"/>
  <c r="BG348"/>
  <c r="BH346"/>
  <c r="BG344"/>
  <c r="BF348"/>
  <c r="BH347"/>
  <c r="BG346"/>
  <c r="BG347"/>
  <c r="BL357" l="1"/>
  <c r="BN357" s="1"/>
  <c r="BN358"/>
  <c r="BL360" l="1"/>
  <c r="BN370" s="1"/>
  <c r="BO361" l="1"/>
  <c r="BS343" s="1"/>
  <c r="BM360"/>
  <c r="BN369"/>
  <c r="BL369"/>
  <c r="BM371"/>
  <c r="BN375"/>
  <c r="BL374"/>
  <c r="BO369"/>
  <c r="BO371"/>
  <c r="BN372"/>
  <c r="BL375"/>
  <c r="BM375"/>
  <c r="BO360"/>
  <c r="BO372"/>
  <c r="BM372"/>
  <c r="BM374"/>
  <c r="BL371"/>
  <c r="BO362" l="1"/>
  <c r="BL365" s="1"/>
  <c r="BO368" s="1"/>
  <c r="BL368"/>
  <c r="BS342"/>
  <c r="BR346" s="1"/>
  <c r="BX344" l="1" a="1"/>
  <c r="CA344" s="1"/>
  <c r="BS347"/>
  <c r="BR347"/>
  <c r="BT347"/>
  <c r="BS348"/>
  <c r="BS344"/>
  <c r="BR348"/>
  <c r="BT346"/>
  <c r="BS346"/>
  <c r="BT348"/>
  <c r="BX344" l="1"/>
  <c r="BY349"/>
  <c r="CA348"/>
  <c r="BX351"/>
  <c r="BZ351"/>
  <c r="BZ347"/>
  <c r="BX346"/>
  <c r="BY348"/>
  <c r="BY344"/>
  <c r="BZ344"/>
  <c r="CA351"/>
  <c r="CA347"/>
  <c r="BX350"/>
  <c r="BZ350"/>
  <c r="BZ346"/>
  <c r="BY351"/>
  <c r="BY347"/>
  <c r="BX349"/>
  <c r="CA350"/>
  <c r="CA346"/>
  <c r="BX348"/>
  <c r="BZ349"/>
  <c r="BZ345"/>
  <c r="BY350"/>
  <c r="BY346"/>
  <c r="BX345"/>
  <c r="CA349"/>
  <c r="CA345"/>
  <c r="BX347"/>
  <c r="BZ348"/>
  <c r="BY345"/>
  <c r="BZ358"/>
  <c r="BX360" s="1"/>
  <c r="BZ369" l="1"/>
  <c r="BX357"/>
  <c r="BZ357" s="1"/>
  <c r="BX375"/>
  <c r="BZ370"/>
  <c r="BY375"/>
  <c r="CA361"/>
  <c r="CE343" s="1"/>
  <c r="CA368"/>
  <c r="BY374"/>
  <c r="BX368"/>
  <c r="BX374"/>
  <c r="BZ375"/>
  <c r="CA360"/>
  <c r="BZ372"/>
  <c r="BY360"/>
  <c r="BX369"/>
  <c r="BY372"/>
  <c r="BY371"/>
  <c r="BX371"/>
  <c r="CA372"/>
  <c r="CA362" l="1"/>
  <c r="BX365" s="1"/>
  <c r="CA371" s="1"/>
  <c r="CE342"/>
  <c r="CD348" s="1"/>
  <c r="CA369" l="1"/>
  <c r="CM345" s="1"/>
  <c r="CJ344" a="1"/>
  <c r="CM347" s="1"/>
  <c r="CF347"/>
  <c r="CD347"/>
  <c r="CE344"/>
  <c r="CL358" s="1"/>
  <c r="CJ360" s="1"/>
  <c r="CF346"/>
  <c r="CE347"/>
  <c r="CF348"/>
  <c r="CE346"/>
  <c r="CE348"/>
  <c r="CD346"/>
  <c r="CK349" l="1"/>
  <c r="CK345"/>
  <c r="CL346"/>
  <c r="CL370" s="1"/>
  <c r="CJ349"/>
  <c r="CJ345"/>
  <c r="CJ369" s="1"/>
  <c r="CM350"/>
  <c r="CM344"/>
  <c r="CM368" s="1"/>
  <c r="CK348"/>
  <c r="CK344"/>
  <c r="CL344"/>
  <c r="CJ348"/>
  <c r="CJ344"/>
  <c r="CJ368" s="1"/>
  <c r="CM349"/>
  <c r="CL349"/>
  <c r="CK351"/>
  <c r="CK347"/>
  <c r="CK371" s="1"/>
  <c r="CL351"/>
  <c r="CJ351"/>
  <c r="CJ347"/>
  <c r="CJ371" s="1"/>
  <c r="CL350"/>
  <c r="CM348"/>
  <c r="CM372" s="1"/>
  <c r="CL347"/>
  <c r="CK350"/>
  <c r="CK374" s="1"/>
  <c r="CK346"/>
  <c r="CL348"/>
  <c r="CJ350"/>
  <c r="CJ346"/>
  <c r="CM351"/>
  <c r="CM346"/>
  <c r="CL345"/>
  <c r="CL369" s="1"/>
  <c r="CK375"/>
  <c r="CM371"/>
  <c r="CK360"/>
  <c r="CM361"/>
  <c r="CQ343" s="1"/>
  <c r="CM360"/>
  <c r="CK372"/>
  <c r="CL375"/>
  <c r="CJ375"/>
  <c r="CM369"/>
  <c r="CJ357" l="1"/>
  <c r="CL357" s="1"/>
  <c r="CM362"/>
  <c r="CJ365" s="1"/>
  <c r="CQ342"/>
  <c r="CL372" l="1"/>
  <c r="CJ374"/>
  <c r="CQ348"/>
  <c r="CR346"/>
  <c r="CP348"/>
  <c r="CR347"/>
  <c r="CQ346"/>
  <c r="CQ344"/>
  <c r="CR348"/>
  <c r="CP347"/>
  <c r="CQ347"/>
  <c r="CP346"/>
  <c r="CV344" l="1" a="1"/>
  <c r="CX348" s="1"/>
  <c r="CX358"/>
  <c r="CY349" l="1"/>
  <c r="CY345"/>
  <c r="CV346"/>
  <c r="CX347"/>
  <c r="CW351"/>
  <c r="CW347"/>
  <c r="CV349"/>
  <c r="CY348"/>
  <c r="CY344"/>
  <c r="CX351"/>
  <c r="CX346"/>
  <c r="CW350"/>
  <c r="CW346"/>
  <c r="CV347"/>
  <c r="CY351"/>
  <c r="CY347"/>
  <c r="CV351"/>
  <c r="CX350"/>
  <c r="CX345"/>
  <c r="CW349"/>
  <c r="CW345"/>
  <c r="CV345"/>
  <c r="CY350"/>
  <c r="CY346"/>
  <c r="CV348"/>
  <c r="CX349"/>
  <c r="CX344"/>
  <c r="CW348"/>
  <c r="CW344"/>
  <c r="CV344"/>
  <c r="CV350"/>
  <c r="CV357" l="1"/>
  <c r="CX357" s="1"/>
  <c r="CV360" s="1"/>
  <c r="CY372" s="1"/>
  <c r="CX370" l="1"/>
  <c r="CW360"/>
  <c r="CV369"/>
  <c r="CV368"/>
  <c r="CY361"/>
  <c r="DC343" s="1"/>
  <c r="CW371"/>
  <c r="CV374"/>
  <c r="CY368"/>
  <c r="CX369"/>
  <c r="CW374"/>
  <c r="CX372"/>
  <c r="CW375"/>
  <c r="CX375"/>
  <c r="CW372"/>
  <c r="CY369"/>
  <c r="CY371"/>
  <c r="CY360"/>
  <c r="CY362" l="1"/>
  <c r="CV365" s="1"/>
  <c r="CV375" s="1"/>
  <c r="CV371"/>
  <c r="DH347" s="1"/>
  <c r="DC342"/>
  <c r="DB346" s="1"/>
  <c r="DH344" a="1"/>
  <c r="DH351" l="1"/>
  <c r="DD346"/>
  <c r="DC346"/>
  <c r="DD347"/>
  <c r="DC347"/>
  <c r="DB348"/>
  <c r="DC344"/>
  <c r="DJ358" s="1"/>
  <c r="DB347"/>
  <c r="DC348"/>
  <c r="DD348"/>
  <c r="DI349"/>
  <c r="DI345"/>
  <c r="DJ346"/>
  <c r="DH348"/>
  <c r="DK351"/>
  <c r="DK347"/>
  <c r="DI351"/>
  <c r="DI347"/>
  <c r="DJ350"/>
  <c r="DH350"/>
  <c r="DH345"/>
  <c r="DK349"/>
  <c r="DK345"/>
  <c r="DJ347"/>
  <c r="DI350"/>
  <c r="DI346"/>
  <c r="DJ348"/>
  <c r="DH349"/>
  <c r="DH344"/>
  <c r="DK348"/>
  <c r="DK344"/>
  <c r="DJ345"/>
  <c r="DJ351"/>
  <c r="DI348"/>
  <c r="DI344"/>
  <c r="DJ344"/>
  <c r="DH346"/>
  <c r="DK350"/>
  <c r="DK346"/>
  <c r="DJ349"/>
  <c r="DH357" l="1"/>
  <c r="DJ357" s="1"/>
  <c r="DH360" s="1"/>
  <c r="DI360" s="1"/>
  <c r="DI374" l="1"/>
  <c r="DJ372"/>
  <c r="DK369"/>
  <c r="DJ370"/>
  <c r="DH371"/>
  <c r="DH369"/>
  <c r="DI371"/>
  <c r="DJ375"/>
  <c r="DK361"/>
  <c r="DO343" s="1"/>
  <c r="DV358" s="1"/>
  <c r="DT360" s="1"/>
  <c r="DU360" s="1"/>
  <c r="DK371"/>
  <c r="DH374"/>
  <c r="DI372"/>
  <c r="DH375"/>
  <c r="DK360"/>
  <c r="DO342" s="1"/>
  <c r="DJ369"/>
  <c r="DK368"/>
  <c r="DH368"/>
  <c r="DT344" s="1"/>
  <c r="DI375"/>
  <c r="DV344"/>
  <c r="DU344"/>
  <c r="DN348" l="1"/>
  <c r="DP347"/>
  <c r="DO344"/>
  <c r="DT368" s="1"/>
  <c r="DW360"/>
  <c r="DP346"/>
  <c r="DN347"/>
  <c r="DN346"/>
  <c r="DO348"/>
  <c r="DP348"/>
  <c r="DO347"/>
  <c r="DK362"/>
  <c r="DH365" s="1"/>
  <c r="DK372" s="1"/>
  <c r="DT344" s="1" a="1"/>
  <c r="DW351" s="1"/>
  <c r="DO346"/>
  <c r="DW361"/>
  <c r="DT345"/>
  <c r="DU345"/>
  <c r="DU349"/>
  <c r="DV345"/>
  <c r="DV369" s="1"/>
  <c r="DV349"/>
  <c r="DT346"/>
  <c r="DW344"/>
  <c r="DW349"/>
  <c r="DV348"/>
  <c r="DT351"/>
  <c r="DT347"/>
  <c r="DU346"/>
  <c r="DU350"/>
  <c r="DV346"/>
  <c r="DV370" s="1"/>
  <c r="DV350"/>
  <c r="DT348"/>
  <c r="DW345"/>
  <c r="DW350"/>
  <c r="DU348"/>
  <c r="DW347"/>
  <c r="DT350"/>
  <c r="DU347"/>
  <c r="DU371" s="1"/>
  <c r="DU351"/>
  <c r="DV347"/>
  <c r="DV351"/>
  <c r="DT349"/>
  <c r="DW346"/>
  <c r="DU375" l="1"/>
  <c r="DU372"/>
  <c r="DT371"/>
  <c r="C343"/>
  <c r="C344" s="1"/>
  <c r="DW371"/>
  <c r="DW362"/>
  <c r="DT365" s="1"/>
  <c r="DV375"/>
  <c r="DU374"/>
  <c r="DV372"/>
  <c r="DT374"/>
  <c r="DW368"/>
  <c r="DW369"/>
  <c r="DW348"/>
  <c r="DW372" s="1"/>
  <c r="DT357"/>
  <c r="DV357" s="1"/>
  <c r="DT369"/>
  <c r="DT375"/>
  <c r="P381" l="1" a="1"/>
  <c r="S385" s="1"/>
  <c r="C384"/>
  <c r="P383" l="1"/>
  <c r="Q382"/>
  <c r="R382"/>
  <c r="S382"/>
  <c r="P387"/>
  <c r="Q383"/>
  <c r="R383"/>
  <c r="S383"/>
  <c r="S388"/>
  <c r="P382"/>
  <c r="Q386"/>
  <c r="R386"/>
  <c r="S386"/>
  <c r="P381"/>
  <c r="Q387"/>
  <c r="R387"/>
  <c r="S387"/>
  <c r="P384"/>
  <c r="P385"/>
  <c r="Q384"/>
  <c r="Q388"/>
  <c r="R384"/>
  <c r="R388"/>
  <c r="S384"/>
  <c r="P386"/>
  <c r="P388"/>
  <c r="Q381"/>
  <c r="Q385"/>
  <c r="R381"/>
  <c r="R385"/>
  <c r="S381"/>
  <c r="CF392"/>
  <c r="AJ392"/>
  <c r="CR392"/>
  <c r="AV392"/>
  <c r="DD392"/>
  <c r="BH392"/>
  <c r="L392"/>
  <c r="DP392"/>
  <c r="X392"/>
  <c r="BT392"/>
  <c r="BB392"/>
  <c r="CX392"/>
  <c r="BZ392"/>
  <c r="AD392"/>
  <c r="DJ392"/>
  <c r="R392"/>
  <c r="P397" s="1"/>
  <c r="Q411" s="1"/>
  <c r="DV392"/>
  <c r="AP392"/>
  <c r="BN392"/>
  <c r="CL392"/>
  <c r="P394" l="1"/>
  <c r="R394" s="1"/>
  <c r="R409"/>
  <c r="Q412"/>
  <c r="S408"/>
  <c r="Q409"/>
  <c r="Q408"/>
  <c r="S398"/>
  <c r="W380" s="1"/>
  <c r="S397"/>
  <c r="Q397"/>
  <c r="S409"/>
  <c r="P412"/>
  <c r="P408"/>
  <c r="R406"/>
  <c r="P411"/>
  <c r="S405"/>
  <c r="R412"/>
  <c r="R407"/>
  <c r="P406"/>
  <c r="S406"/>
  <c r="S399" l="1"/>
  <c r="P402" s="1"/>
  <c r="P405" s="1"/>
  <c r="AB381" s="1" a="1"/>
  <c r="W379"/>
  <c r="W385" l="1"/>
  <c r="X383"/>
  <c r="V385"/>
  <c r="X384"/>
  <c r="W383"/>
  <c r="W384"/>
  <c r="V383"/>
  <c r="X385"/>
  <c r="W381"/>
  <c r="V384"/>
  <c r="AC388"/>
  <c r="AC387"/>
  <c r="AC386"/>
  <c r="AC385"/>
  <c r="AC384"/>
  <c r="AC383"/>
  <c r="AC382"/>
  <c r="AC381"/>
  <c r="AB388"/>
  <c r="AB387"/>
  <c r="AB386"/>
  <c r="AB385"/>
  <c r="AB384"/>
  <c r="AB383"/>
  <c r="AB382"/>
  <c r="AB381"/>
  <c r="AE388"/>
  <c r="AE387"/>
  <c r="AE386"/>
  <c r="AE385"/>
  <c r="AE384"/>
  <c r="AE383"/>
  <c r="AE382"/>
  <c r="AE381"/>
  <c r="AD388"/>
  <c r="AD384"/>
  <c r="AD381"/>
  <c r="AD387"/>
  <c r="AD383"/>
  <c r="AD386"/>
  <c r="AD382"/>
  <c r="AD385"/>
  <c r="AB394" l="1"/>
  <c r="AD394" s="1"/>
  <c r="AD395"/>
  <c r="AB397" s="1"/>
  <c r="AC408" s="1"/>
  <c r="AC409" l="1"/>
  <c r="AD409"/>
  <c r="AB411"/>
  <c r="AD412"/>
  <c r="AB406"/>
  <c r="AB405"/>
  <c r="AC397"/>
  <c r="AE398"/>
  <c r="AI380" s="1"/>
  <c r="AE397"/>
  <c r="AC412"/>
  <c r="AE409"/>
  <c r="AB412"/>
  <c r="AC411"/>
  <c r="AB408"/>
  <c r="AD406"/>
  <c r="AD407"/>
  <c r="AE405"/>
  <c r="AE408"/>
  <c r="AE399" l="1"/>
  <c r="AB402" s="1"/>
  <c r="AE406" s="1"/>
  <c r="AN381" s="1" a="1"/>
  <c r="AI379"/>
  <c r="AQ388" l="1"/>
  <c r="AQ387"/>
  <c r="AQ386"/>
  <c r="AQ385"/>
  <c r="AQ384"/>
  <c r="AQ383"/>
  <c r="AQ382"/>
  <c r="AQ381"/>
  <c r="AP388"/>
  <c r="AP387"/>
  <c r="AP386"/>
  <c r="AP385"/>
  <c r="AP384"/>
  <c r="AP383"/>
  <c r="AP382"/>
  <c r="AP381"/>
  <c r="AO388"/>
  <c r="AO387"/>
  <c r="AO386"/>
  <c r="AO385"/>
  <c r="AO384"/>
  <c r="AO383"/>
  <c r="AO382"/>
  <c r="AO381"/>
  <c r="AN388"/>
  <c r="AN384"/>
  <c r="AN381"/>
  <c r="AN387"/>
  <c r="AN383"/>
  <c r="AN386"/>
  <c r="AN382"/>
  <c r="AN385"/>
  <c r="AJ385"/>
  <c r="AH384"/>
  <c r="AI385"/>
  <c r="AJ383"/>
  <c r="AI381"/>
  <c r="AH385"/>
  <c r="AJ384"/>
  <c r="AI383"/>
  <c r="AH383"/>
  <c r="AI384"/>
  <c r="AN394" l="1"/>
  <c r="AP394" s="1"/>
  <c r="AN397" s="1"/>
  <c r="AP395"/>
  <c r="AQ408" l="1"/>
  <c r="AN412"/>
  <c r="AQ405"/>
  <c r="AN405"/>
  <c r="AP412"/>
  <c r="AP407"/>
  <c r="AO409"/>
  <c r="AN406"/>
  <c r="AO412"/>
  <c r="AO411"/>
  <c r="AQ406"/>
  <c r="AO397"/>
  <c r="AQ398"/>
  <c r="AU380" s="1"/>
  <c r="AQ397"/>
  <c r="AO408"/>
  <c r="AN408"/>
  <c r="AP406"/>
  <c r="AN411"/>
  <c r="AQ399" l="1"/>
  <c r="AN402" s="1"/>
  <c r="AU379"/>
  <c r="AQ409" l="1"/>
  <c r="AZ381" s="1" a="1"/>
  <c r="BA385" s="1"/>
  <c r="AP409"/>
  <c r="BA382"/>
  <c r="AZ382"/>
  <c r="BC381"/>
  <c r="AU384"/>
  <c r="AT383"/>
  <c r="AV385"/>
  <c r="AT384"/>
  <c r="AU385"/>
  <c r="AV383"/>
  <c r="AV384"/>
  <c r="AT385"/>
  <c r="AU381"/>
  <c r="AU383"/>
  <c r="BB386" l="1"/>
  <c r="BC386"/>
  <c r="AZ386"/>
  <c r="BA386"/>
  <c r="BB388"/>
  <c r="BB384"/>
  <c r="BC382"/>
  <c r="BC387"/>
  <c r="AZ383"/>
  <c r="AZ387"/>
  <c r="BA383"/>
  <c r="BA387"/>
  <c r="BB381"/>
  <c r="BB383"/>
  <c r="BC383"/>
  <c r="BC388"/>
  <c r="AZ384"/>
  <c r="AZ388"/>
  <c r="BA384"/>
  <c r="BA388"/>
  <c r="BB382"/>
  <c r="BB387"/>
  <c r="BC384"/>
  <c r="AZ381"/>
  <c r="AZ385"/>
  <c r="BA381"/>
  <c r="BB385"/>
  <c r="BC385"/>
  <c r="BB395"/>
  <c r="AZ397" s="1"/>
  <c r="AZ394" l="1"/>
  <c r="BB394" s="1"/>
  <c r="BA397"/>
  <c r="BC398"/>
  <c r="BG380" s="1"/>
  <c r="BC397"/>
  <c r="BA409"/>
  <c r="AZ405"/>
  <c r="BC408"/>
  <c r="BA411"/>
  <c r="BC406"/>
  <c r="BB406"/>
  <c r="AZ411"/>
  <c r="AZ412"/>
  <c r="BC409"/>
  <c r="BB407"/>
  <c r="AZ408"/>
  <c r="BC405"/>
  <c r="BB409"/>
  <c r="AZ406"/>
  <c r="BB412"/>
  <c r="BG379" l="1"/>
  <c r="BC399"/>
  <c r="AZ402" s="1"/>
  <c r="BA412" l="1"/>
  <c r="BL381" s="1" a="1"/>
  <c r="BO385" s="1"/>
  <c r="BA408"/>
  <c r="BN382"/>
  <c r="BL382"/>
  <c r="BF385"/>
  <c r="BH384"/>
  <c r="BG383"/>
  <c r="BG384"/>
  <c r="BF383"/>
  <c r="BG381"/>
  <c r="BH385"/>
  <c r="BF384"/>
  <c r="BG385"/>
  <c r="BH383"/>
  <c r="BL387" l="1"/>
  <c r="BN386"/>
  <c r="BO382"/>
  <c r="BO386"/>
  <c r="BL388"/>
  <c r="BL386"/>
  <c r="BM381"/>
  <c r="BM386"/>
  <c r="BN383"/>
  <c r="BN387"/>
  <c r="BO383"/>
  <c r="BO387"/>
  <c r="BL381"/>
  <c r="BL384"/>
  <c r="BM382"/>
  <c r="BM387"/>
  <c r="BN384"/>
  <c r="BN388"/>
  <c r="BO384"/>
  <c r="BO388"/>
  <c r="BM385"/>
  <c r="BL385"/>
  <c r="BL383"/>
  <c r="BM383"/>
  <c r="BN381"/>
  <c r="BN385"/>
  <c r="BO381"/>
  <c r="BM384"/>
  <c r="BM388"/>
  <c r="BN395"/>
  <c r="BL397" s="1"/>
  <c r="BL394" l="1"/>
  <c r="BN394" s="1"/>
  <c r="BO405"/>
  <c r="BM408"/>
  <c r="BL406"/>
  <c r="BL408"/>
  <c r="BO406"/>
  <c r="BO408"/>
  <c r="BL411"/>
  <c r="BN407"/>
  <c r="BN406"/>
  <c r="BN412"/>
  <c r="BM411"/>
  <c r="BM412"/>
  <c r="BO409"/>
  <c r="BN409"/>
  <c r="BM397"/>
  <c r="BO398"/>
  <c r="BS380" s="1"/>
  <c r="BO397"/>
  <c r="BL412"/>
  <c r="BO399" l="1"/>
  <c r="BL402" s="1"/>
  <c r="BS379"/>
  <c r="BM409" l="1"/>
  <c r="BL405"/>
  <c r="BS385"/>
  <c r="BT383"/>
  <c r="BR385"/>
  <c r="BT384"/>
  <c r="BS383"/>
  <c r="BS384"/>
  <c r="BR383"/>
  <c r="BT385"/>
  <c r="BS381"/>
  <c r="BR384"/>
  <c r="BX381" l="1" a="1"/>
  <c r="BY385" s="1"/>
  <c r="BZ395"/>
  <c r="BY386" l="1"/>
  <c r="BY381"/>
  <c r="BX385"/>
  <c r="CA388"/>
  <c r="CA384"/>
  <c r="BZ386"/>
  <c r="BZ381"/>
  <c r="BY384"/>
  <c r="BX388"/>
  <c r="BX384"/>
  <c r="CA387"/>
  <c r="CA383"/>
  <c r="BZ382"/>
  <c r="BZ388"/>
  <c r="BY388"/>
  <c r="BY383"/>
  <c r="BX387"/>
  <c r="BX383"/>
  <c r="CA386"/>
  <c r="CA382"/>
  <c r="BZ383"/>
  <c r="BZ384"/>
  <c r="BY387"/>
  <c r="BY382"/>
  <c r="BX386"/>
  <c r="BX382"/>
  <c r="CA385"/>
  <c r="CA381"/>
  <c r="BZ385"/>
  <c r="BZ387"/>
  <c r="BX381"/>
  <c r="BX394" l="1"/>
  <c r="BZ394" s="1"/>
  <c r="BX397" s="1"/>
  <c r="BY397" s="1"/>
  <c r="BZ409" l="1"/>
  <c r="BX412"/>
  <c r="BZ406"/>
  <c r="CA398"/>
  <c r="CE380" s="1"/>
  <c r="CA397"/>
  <c r="CE379" s="1"/>
  <c r="BY409"/>
  <c r="BY408"/>
  <c r="BY411"/>
  <c r="BX411"/>
  <c r="BX406"/>
  <c r="BY412"/>
  <c r="CA408"/>
  <c r="BZ407"/>
  <c r="BX405"/>
  <c r="BX408"/>
  <c r="CA405"/>
  <c r="CA409"/>
  <c r="BZ412"/>
  <c r="CD384" l="1"/>
  <c r="CE385"/>
  <c r="CE381"/>
  <c r="CL395" s="1"/>
  <c r="CJ397" s="1"/>
  <c r="CF385"/>
  <c r="CE383"/>
  <c r="CF383"/>
  <c r="CA399"/>
  <c r="BX402" s="1"/>
  <c r="CA406" s="1"/>
  <c r="CJ381" s="1" a="1"/>
  <c r="CM388" s="1"/>
  <c r="CF384"/>
  <c r="CD383"/>
  <c r="CE384"/>
  <c r="CD385"/>
  <c r="CJ381"/>
  <c r="CJ387"/>
  <c r="CJ385"/>
  <c r="CK381"/>
  <c r="CK385"/>
  <c r="CL381"/>
  <c r="CL385"/>
  <c r="CM381"/>
  <c r="CM386"/>
  <c r="CJ384"/>
  <c r="CJ383"/>
  <c r="CK382"/>
  <c r="CK386"/>
  <c r="CL382"/>
  <c r="CL386"/>
  <c r="CM383"/>
  <c r="CM387"/>
  <c r="CJ386"/>
  <c r="CK384"/>
  <c r="CK388"/>
  <c r="CL384"/>
  <c r="CL388"/>
  <c r="CM385"/>
  <c r="CJ388"/>
  <c r="CJ382"/>
  <c r="CK383"/>
  <c r="CK387"/>
  <c r="CL383"/>
  <c r="CL387"/>
  <c r="CM384"/>
  <c r="CM382" l="1"/>
  <c r="CM406" s="1"/>
  <c r="CJ394"/>
  <c r="CL394" s="1"/>
  <c r="CK397"/>
  <c r="CM398"/>
  <c r="CQ380" s="1"/>
  <c r="CM397"/>
  <c r="CL407"/>
  <c r="CM405"/>
  <c r="CM408"/>
  <c r="CJ405"/>
  <c r="CJ411"/>
  <c r="CJ412"/>
  <c r="CJ408"/>
  <c r="CL412"/>
  <c r="CK412"/>
  <c r="CK411"/>
  <c r="CL409"/>
  <c r="CK408"/>
  <c r="CJ406"/>
  <c r="CL406"/>
  <c r="CK409"/>
  <c r="CM399" l="1"/>
  <c r="CJ402" s="1"/>
  <c r="CM409" s="1"/>
  <c r="CV381" s="1" a="1"/>
  <c r="CQ379"/>
  <c r="CW388" l="1"/>
  <c r="CW387"/>
  <c r="CW386"/>
  <c r="CW385"/>
  <c r="CW384"/>
  <c r="CW383"/>
  <c r="CW382"/>
  <c r="CW381"/>
  <c r="CV388"/>
  <c r="CV387"/>
  <c r="CV386"/>
  <c r="CV385"/>
  <c r="CV384"/>
  <c r="CV383"/>
  <c r="CV382"/>
  <c r="CV381"/>
  <c r="CY388"/>
  <c r="CY387"/>
  <c r="CY386"/>
  <c r="CY385"/>
  <c r="CY384"/>
  <c r="CY383"/>
  <c r="CY382"/>
  <c r="CY381"/>
  <c r="CX385"/>
  <c r="CX381"/>
  <c r="CX382"/>
  <c r="CX388"/>
  <c r="CX384"/>
  <c r="CX387"/>
  <c r="CX383"/>
  <c r="CX386"/>
  <c r="CQ384"/>
  <c r="CP383"/>
  <c r="CR385"/>
  <c r="CP384"/>
  <c r="CQ385"/>
  <c r="CR383"/>
  <c r="CP385"/>
  <c r="CQ383"/>
  <c r="CR384"/>
  <c r="CQ381"/>
  <c r="CV394" l="1"/>
  <c r="CX394" s="1"/>
  <c r="CX395"/>
  <c r="CV397" s="1"/>
  <c r="CW409" s="1"/>
  <c r="CW412" l="1"/>
  <c r="CY408"/>
  <c r="CW411"/>
  <c r="CX407"/>
  <c r="CX409"/>
  <c r="CV411"/>
  <c r="CV406"/>
  <c r="CW397"/>
  <c r="CY398"/>
  <c r="DC380" s="1"/>
  <c r="CY397"/>
  <c r="CY406"/>
  <c r="CY409"/>
  <c r="CW408"/>
  <c r="CV405"/>
  <c r="CV408"/>
  <c r="CY405"/>
  <c r="CX406"/>
  <c r="CX412"/>
  <c r="CY399" l="1"/>
  <c r="CV402" s="1"/>
  <c r="CV412" s="1"/>
  <c r="DH381" s="1" a="1"/>
  <c r="DC379"/>
  <c r="DK388" l="1"/>
  <c r="DK387"/>
  <c r="DK386"/>
  <c r="DK385"/>
  <c r="DK384"/>
  <c r="DK383"/>
  <c r="DK382"/>
  <c r="DK381"/>
  <c r="DJ388"/>
  <c r="DJ387"/>
  <c r="DJ386"/>
  <c r="DJ385"/>
  <c r="DJ384"/>
  <c r="DJ383"/>
  <c r="DJ382"/>
  <c r="DJ381"/>
  <c r="DI388"/>
  <c r="DI387"/>
  <c r="DI386"/>
  <c r="DI385"/>
  <c r="DI384"/>
  <c r="DI383"/>
  <c r="DI382"/>
  <c r="DI381"/>
  <c r="DH385"/>
  <c r="DH381"/>
  <c r="DH382"/>
  <c r="DH388"/>
  <c r="DH384"/>
  <c r="DH386"/>
  <c r="DH387"/>
  <c r="DH383"/>
  <c r="DB385"/>
  <c r="DD384"/>
  <c r="DC383"/>
  <c r="DC384"/>
  <c r="DB383"/>
  <c r="DC381"/>
  <c r="DD385"/>
  <c r="DB384"/>
  <c r="DD383"/>
  <c r="DC385"/>
  <c r="DH402" l="1"/>
  <c r="DH394"/>
  <c r="DJ394" s="1"/>
  <c r="DJ395"/>
  <c r="DH397" s="1"/>
  <c r="DK409" s="1"/>
  <c r="DI408" l="1"/>
  <c r="DH412"/>
  <c r="DK406"/>
  <c r="DK408"/>
  <c r="DH408"/>
  <c r="DJ407"/>
  <c r="DJ406"/>
  <c r="DJ412"/>
  <c r="DH406"/>
  <c r="DK405"/>
  <c r="DI411"/>
  <c r="DI412"/>
  <c r="DI409"/>
  <c r="DH405"/>
  <c r="DH411"/>
  <c r="DI397"/>
  <c r="DK398"/>
  <c r="DO380" s="1"/>
  <c r="DK397"/>
  <c r="DJ409"/>
  <c r="DV395" l="1"/>
  <c r="DT397" s="1"/>
  <c r="DU397" s="1"/>
  <c r="DK399"/>
  <c r="DO379"/>
  <c r="DT381" a="1"/>
  <c r="DU388" l="1"/>
  <c r="DU387"/>
  <c r="DU386"/>
  <c r="DU385"/>
  <c r="DU384"/>
  <c r="DU383"/>
  <c r="DU382"/>
  <c r="DU381"/>
  <c r="DT388"/>
  <c r="DT387"/>
  <c r="DT386"/>
  <c r="DT385"/>
  <c r="DT384"/>
  <c r="DT383"/>
  <c r="DT382"/>
  <c r="DT406" s="1"/>
  <c r="DT381"/>
  <c r="DW388"/>
  <c r="DW387"/>
  <c r="DW386"/>
  <c r="DW385"/>
  <c r="DW384"/>
  <c r="DW383"/>
  <c r="DW382"/>
  <c r="DW381"/>
  <c r="DV388"/>
  <c r="DV384"/>
  <c r="DV385"/>
  <c r="DV387"/>
  <c r="DV383"/>
  <c r="DV386"/>
  <c r="DV382"/>
  <c r="DV406" s="1"/>
  <c r="DV381"/>
  <c r="DW398"/>
  <c r="DO385"/>
  <c r="DP383"/>
  <c r="DW397"/>
  <c r="DN385"/>
  <c r="DP384"/>
  <c r="DO383"/>
  <c r="DO384"/>
  <c r="DN383"/>
  <c r="DN384"/>
  <c r="DO381"/>
  <c r="DP385"/>
  <c r="DW399" l="1"/>
  <c r="DW405"/>
  <c r="DW409"/>
  <c r="DT405"/>
  <c r="DU409"/>
  <c r="C380"/>
  <c r="DT402"/>
  <c r="DV409"/>
  <c r="DW406"/>
  <c r="DT394"/>
  <c r="DV394" s="1"/>
  <c r="DT411"/>
  <c r="DU411"/>
  <c r="DV407"/>
  <c r="DV412"/>
  <c r="DW408"/>
  <c r="DT408"/>
  <c r="DT412"/>
  <c r="DU408"/>
  <c r="DU412"/>
  <c r="P418" l="1" a="1"/>
  <c r="C381"/>
  <c r="C421" l="1"/>
  <c r="P425"/>
  <c r="P424"/>
  <c r="P423"/>
  <c r="P422"/>
  <c r="P421"/>
  <c r="P420"/>
  <c r="P419"/>
  <c r="P418"/>
  <c r="Q425"/>
  <c r="S423"/>
  <c r="R422"/>
  <c r="Q421"/>
  <c r="S419"/>
  <c r="R418"/>
  <c r="S424"/>
  <c r="R423"/>
  <c r="Q422"/>
  <c r="S420"/>
  <c r="R419"/>
  <c r="Q418"/>
  <c r="S425"/>
  <c r="R424"/>
  <c r="Q423"/>
  <c r="S421"/>
  <c r="R420"/>
  <c r="Q419"/>
  <c r="R421"/>
  <c r="R425"/>
  <c r="Q420"/>
  <c r="Q424"/>
  <c r="S418"/>
  <c r="S422"/>
  <c r="P431" l="1"/>
  <c r="R431" s="1"/>
  <c r="DD429"/>
  <c r="BH429"/>
  <c r="L429"/>
  <c r="DP429"/>
  <c r="BT429"/>
  <c r="X429"/>
  <c r="CF429"/>
  <c r="AJ429"/>
  <c r="AV429"/>
  <c r="CR429"/>
  <c r="R429"/>
  <c r="P434" s="1"/>
  <c r="S443" s="1"/>
  <c r="CX429"/>
  <c r="AP429"/>
  <c r="BZ429"/>
  <c r="CL429"/>
  <c r="DJ429"/>
  <c r="BB429"/>
  <c r="AD429"/>
  <c r="BN429"/>
  <c r="DV429"/>
  <c r="S445" l="1"/>
  <c r="Q448"/>
  <c r="R443"/>
  <c r="P445"/>
  <c r="R449"/>
  <c r="Q449"/>
  <c r="P443"/>
  <c r="S446"/>
  <c r="P442"/>
  <c r="R444"/>
  <c r="S435"/>
  <c r="W417" s="1"/>
  <c r="S434"/>
  <c r="Q434"/>
  <c r="R446"/>
  <c r="Q446"/>
  <c r="Q445"/>
  <c r="P449"/>
  <c r="P448"/>
  <c r="S436" l="1"/>
  <c r="P439" s="1"/>
  <c r="S442" s="1"/>
  <c r="AB418" s="1" a="1"/>
  <c r="W416"/>
  <c r="AD425" l="1"/>
  <c r="AD424"/>
  <c r="AD423"/>
  <c r="AD422"/>
  <c r="AD421"/>
  <c r="AD420"/>
  <c r="AD419"/>
  <c r="AD418"/>
  <c r="AE424"/>
  <c r="AC423"/>
  <c r="AB422"/>
  <c r="AE420"/>
  <c r="AC419"/>
  <c r="AB418"/>
  <c r="AE425"/>
  <c r="AC424"/>
  <c r="AB423"/>
  <c r="AE421"/>
  <c r="AC420"/>
  <c r="AB419"/>
  <c r="AC425"/>
  <c r="AB424"/>
  <c r="AE422"/>
  <c r="AC421"/>
  <c r="AB420"/>
  <c r="AE418"/>
  <c r="AE423"/>
  <c r="AC418"/>
  <c r="AE419"/>
  <c r="AC422"/>
  <c r="AB421"/>
  <c r="AB425"/>
  <c r="W421"/>
  <c r="V420"/>
  <c r="X422"/>
  <c r="V421"/>
  <c r="W418"/>
  <c r="W422"/>
  <c r="X420"/>
  <c r="X421"/>
  <c r="V422"/>
  <c r="W420"/>
  <c r="AB431" l="1"/>
  <c r="AD431" s="1"/>
  <c r="AD432"/>
  <c r="AB434" s="1"/>
  <c r="AC448" s="1"/>
  <c r="AD449" l="1"/>
  <c r="AB449"/>
  <c r="AD444"/>
  <c r="AE442"/>
  <c r="AB448"/>
  <c r="AE446"/>
  <c r="AC449"/>
  <c r="AE443"/>
  <c r="AD446"/>
  <c r="AB442"/>
  <c r="AC446"/>
  <c r="AC434"/>
  <c r="AE435"/>
  <c r="AI417" s="1"/>
  <c r="AE434"/>
  <c r="AB443"/>
  <c r="AE445"/>
  <c r="AD443"/>
  <c r="AC445"/>
  <c r="AE436" l="1"/>
  <c r="AB439" s="1"/>
  <c r="AB445" s="1"/>
  <c r="AN418" s="1" a="1"/>
  <c r="AI416"/>
  <c r="AN425" l="1"/>
  <c r="AN424"/>
  <c r="AN423"/>
  <c r="AN422"/>
  <c r="AN421"/>
  <c r="AN420"/>
  <c r="AN419"/>
  <c r="AN418"/>
  <c r="AP425"/>
  <c r="AO424"/>
  <c r="AQ422"/>
  <c r="AP421"/>
  <c r="AO420"/>
  <c r="AQ418"/>
  <c r="AO425"/>
  <c r="AQ423"/>
  <c r="AP422"/>
  <c r="AO421"/>
  <c r="AQ419"/>
  <c r="AP418"/>
  <c r="AQ424"/>
  <c r="AP423"/>
  <c r="AO422"/>
  <c r="AQ420"/>
  <c r="AP419"/>
  <c r="AO418"/>
  <c r="AQ425"/>
  <c r="AP420"/>
  <c r="AQ421"/>
  <c r="AP424"/>
  <c r="AO419"/>
  <c r="AO423"/>
  <c r="AH422"/>
  <c r="AJ421"/>
  <c r="AI420"/>
  <c r="AI421"/>
  <c r="AH420"/>
  <c r="AJ422"/>
  <c r="AH421"/>
  <c r="AI418"/>
  <c r="AI422"/>
  <c r="AJ420"/>
  <c r="AN431" l="1"/>
  <c r="AP431" s="1"/>
  <c r="AP432"/>
  <c r="AN434" s="1"/>
  <c r="AO449" s="1"/>
  <c r="AP449" l="1"/>
  <c r="AP446"/>
  <c r="AN449"/>
  <c r="AP443"/>
  <c r="AQ442"/>
  <c r="AQ446"/>
  <c r="AN445"/>
  <c r="AQ445"/>
  <c r="AN442"/>
  <c r="AO445"/>
  <c r="AO434"/>
  <c r="AQ435"/>
  <c r="AU417" s="1"/>
  <c r="AQ434"/>
  <c r="AN448"/>
  <c r="AP444"/>
  <c r="AQ443"/>
  <c r="AO448"/>
  <c r="AN443"/>
  <c r="AQ436" l="1"/>
  <c r="AN439" s="1"/>
  <c r="AO446" s="1"/>
  <c r="AZ418" s="1" a="1"/>
  <c r="AU416"/>
  <c r="BB425" l="1"/>
  <c r="BB424"/>
  <c r="BB423"/>
  <c r="BB422"/>
  <c r="BB421"/>
  <c r="BB420"/>
  <c r="BB419"/>
  <c r="BB418"/>
  <c r="BA425"/>
  <c r="BA424"/>
  <c r="BA423"/>
  <c r="BA422"/>
  <c r="BA421"/>
  <c r="BA420"/>
  <c r="BA419"/>
  <c r="AZ424"/>
  <c r="AZ422"/>
  <c r="AZ420"/>
  <c r="BA418"/>
  <c r="BC425"/>
  <c r="BC423"/>
  <c r="BC421"/>
  <c r="BC419"/>
  <c r="AZ418"/>
  <c r="AZ425"/>
  <c r="AZ423"/>
  <c r="AZ421"/>
  <c r="AZ419"/>
  <c r="BC424"/>
  <c r="BC422"/>
  <c r="BC418"/>
  <c r="BC420"/>
  <c r="AU422"/>
  <c r="AV420"/>
  <c r="AT422"/>
  <c r="AV421"/>
  <c r="AU420"/>
  <c r="AU418"/>
  <c r="AU421"/>
  <c r="AT420"/>
  <c r="AV422"/>
  <c r="AT421"/>
  <c r="AZ431" l="1"/>
  <c r="BB431" s="1"/>
  <c r="BB432"/>
  <c r="AZ434" s="1"/>
  <c r="AZ448" s="1"/>
  <c r="BA449" l="1"/>
  <c r="AZ442"/>
  <c r="BC446"/>
  <c r="BC442"/>
  <c r="BB446"/>
  <c r="BB449"/>
  <c r="BA446"/>
  <c r="BC445"/>
  <c r="AZ445"/>
  <c r="BA445"/>
  <c r="BB444"/>
  <c r="BB443"/>
  <c r="BA434"/>
  <c r="BC435"/>
  <c r="BG417" s="1"/>
  <c r="BC434"/>
  <c r="AZ449"/>
  <c r="BA448"/>
  <c r="BC443"/>
  <c r="BC436" l="1"/>
  <c r="AZ439" s="1"/>
  <c r="AZ443" s="1"/>
  <c r="BL418" s="1" a="1"/>
  <c r="BG416"/>
  <c r="BL425" l="1"/>
  <c r="BL424"/>
  <c r="BL423"/>
  <c r="BL422"/>
  <c r="BL421"/>
  <c r="BL420"/>
  <c r="BL419"/>
  <c r="BL418"/>
  <c r="BO425"/>
  <c r="BO424"/>
  <c r="BO423"/>
  <c r="BO422"/>
  <c r="BO421"/>
  <c r="BO420"/>
  <c r="BO419"/>
  <c r="BO418"/>
  <c r="BN425"/>
  <c r="BN423"/>
  <c r="BN421"/>
  <c r="BN419"/>
  <c r="BM425"/>
  <c r="BM423"/>
  <c r="BM421"/>
  <c r="BM419"/>
  <c r="BN424"/>
  <c r="BN422"/>
  <c r="BN420"/>
  <c r="BN418"/>
  <c r="BM424"/>
  <c r="BM422"/>
  <c r="BM420"/>
  <c r="BM418"/>
  <c r="BH422"/>
  <c r="BF421"/>
  <c r="BG422"/>
  <c r="BH420"/>
  <c r="BF422"/>
  <c r="BH421"/>
  <c r="BG420"/>
  <c r="BF420"/>
  <c r="BG418"/>
  <c r="BG421"/>
  <c r="BL431" l="1"/>
  <c r="BN431" s="1"/>
  <c r="BN432"/>
  <c r="BL434" s="1"/>
  <c r="BO443" s="1"/>
  <c r="BN449" l="1"/>
  <c r="BL448"/>
  <c r="BM449"/>
  <c r="BL449"/>
  <c r="BM448"/>
  <c r="BL445"/>
  <c r="BN443"/>
  <c r="BM445"/>
  <c r="BN446"/>
  <c r="BO445"/>
  <c r="BO446"/>
  <c r="BM446"/>
  <c r="BL442"/>
  <c r="BM434"/>
  <c r="BO435"/>
  <c r="BS417" s="1"/>
  <c r="BO434"/>
  <c r="BL443"/>
  <c r="BO442"/>
  <c r="BO436" l="1"/>
  <c r="BL439" s="1"/>
  <c r="BN444" s="1"/>
  <c r="BX418" s="1" a="1"/>
  <c r="BS416"/>
  <c r="CA425" l="1"/>
  <c r="CA424"/>
  <c r="CA423"/>
  <c r="CA422"/>
  <c r="CA421"/>
  <c r="CA420"/>
  <c r="CA419"/>
  <c r="CA418"/>
  <c r="BZ425"/>
  <c r="BZ424"/>
  <c r="BZ423"/>
  <c r="BZ422"/>
  <c r="BZ421"/>
  <c r="BZ420"/>
  <c r="BZ419"/>
  <c r="BZ418"/>
  <c r="BY425"/>
  <c r="BY424"/>
  <c r="BY423"/>
  <c r="BY422"/>
  <c r="BY421"/>
  <c r="BY420"/>
  <c r="BY419"/>
  <c r="BY418"/>
  <c r="BX425"/>
  <c r="BX421"/>
  <c r="BX424"/>
  <c r="BX420"/>
  <c r="BX423"/>
  <c r="BX419"/>
  <c r="BX418"/>
  <c r="BX422"/>
  <c r="BS421"/>
  <c r="BR420"/>
  <c r="BT422"/>
  <c r="BR421"/>
  <c r="BS418"/>
  <c r="BS422"/>
  <c r="BT420"/>
  <c r="BT421"/>
  <c r="BR422"/>
  <c r="BS420"/>
  <c r="BX431" l="1"/>
  <c r="BZ431" s="1"/>
  <c r="BZ432"/>
  <c r="BX434" s="1"/>
  <c r="BY434" l="1"/>
  <c r="CA435"/>
  <c r="CE417" s="1"/>
  <c r="CA434"/>
  <c r="BZ444"/>
  <c r="BZ446"/>
  <c r="BX442"/>
  <c r="BY448"/>
  <c r="CA446"/>
  <c r="CA445"/>
  <c r="BX449"/>
  <c r="CA442"/>
  <c r="BX443"/>
  <c r="BX448"/>
  <c r="BZ449"/>
  <c r="BY449"/>
  <c r="BY445"/>
  <c r="BX445"/>
  <c r="BZ443"/>
  <c r="BY446"/>
  <c r="CE416" l="1"/>
  <c r="CA436"/>
  <c r="BX439" s="1"/>
  <c r="CA443" s="1"/>
  <c r="CJ418" s="1" a="1"/>
  <c r="CK425" l="1"/>
  <c r="CK424"/>
  <c r="CK423"/>
  <c r="CK422"/>
  <c r="CK421"/>
  <c r="CK420"/>
  <c r="CK419"/>
  <c r="CK418"/>
  <c r="CJ425"/>
  <c r="CJ424"/>
  <c r="CJ423"/>
  <c r="CJ422"/>
  <c r="CJ421"/>
  <c r="CJ420"/>
  <c r="CJ419"/>
  <c r="CJ418"/>
  <c r="CM425"/>
  <c r="CM424"/>
  <c r="CM423"/>
  <c r="CM422"/>
  <c r="CM421"/>
  <c r="CM420"/>
  <c r="CM419"/>
  <c r="CM418"/>
  <c r="CL424"/>
  <c r="CL420"/>
  <c r="CL423"/>
  <c r="CL419"/>
  <c r="CL422"/>
  <c r="CL418"/>
  <c r="CL421"/>
  <c r="CL425"/>
  <c r="CD422"/>
  <c r="CF421"/>
  <c r="CE420"/>
  <c r="CE421"/>
  <c r="CD420"/>
  <c r="CF422"/>
  <c r="CD421"/>
  <c r="CE422"/>
  <c r="CF420"/>
  <c r="CE418"/>
  <c r="CJ431" l="1"/>
  <c r="CL431" s="1"/>
  <c r="CL432"/>
  <c r="CJ434" l="1"/>
  <c r="CM442" s="1"/>
  <c r="CJ445" l="1"/>
  <c r="CL444"/>
  <c r="CM435"/>
  <c r="CQ417" s="1"/>
  <c r="CM445"/>
  <c r="CL446"/>
  <c r="CJ449"/>
  <c r="CM434"/>
  <c r="CL449"/>
  <c r="CJ443"/>
  <c r="CK434"/>
  <c r="CK449"/>
  <c r="CM443"/>
  <c r="CL443"/>
  <c r="CK445"/>
  <c r="CJ442"/>
  <c r="CK448"/>
  <c r="CJ448"/>
  <c r="CM436" l="1"/>
  <c r="CJ439" s="1"/>
  <c r="CM446" s="1"/>
  <c r="CQ416"/>
  <c r="CP422" s="1"/>
  <c r="CK446" l="1"/>
  <c r="CV418" a="1"/>
  <c r="CY422" s="1"/>
  <c r="CQ420"/>
  <c r="CQ422"/>
  <c r="CP420"/>
  <c r="CR422"/>
  <c r="CP421"/>
  <c r="CR420"/>
  <c r="CQ418"/>
  <c r="CX432" s="1"/>
  <c r="CR421"/>
  <c r="CQ421"/>
  <c r="CW422" l="1"/>
  <c r="CV422"/>
  <c r="CY421"/>
  <c r="CX425"/>
  <c r="CX421"/>
  <c r="CW425"/>
  <c r="CW420"/>
  <c r="CV420"/>
  <c r="CV418"/>
  <c r="CY425"/>
  <c r="CY420"/>
  <c r="CX424"/>
  <c r="CX420"/>
  <c r="CW424"/>
  <c r="CW419"/>
  <c r="CV423"/>
  <c r="CV425"/>
  <c r="CY424"/>
  <c r="CY419"/>
  <c r="CX423"/>
  <c r="CX419"/>
  <c r="CW423"/>
  <c r="CW418"/>
  <c r="CV419"/>
  <c r="CV421"/>
  <c r="CY423"/>
  <c r="CY418"/>
  <c r="CX422"/>
  <c r="CX418"/>
  <c r="CW421"/>
  <c r="CV424"/>
  <c r="CV431" l="1"/>
  <c r="CX431" s="1"/>
  <c r="CV434" s="1"/>
  <c r="CW446" s="1"/>
  <c r="CV442" l="1"/>
  <c r="CW445"/>
  <c r="CX444"/>
  <c r="CW448"/>
  <c r="CY434"/>
  <c r="DC416" s="1"/>
  <c r="CY442"/>
  <c r="CY435"/>
  <c r="DC417" s="1"/>
  <c r="CW449"/>
  <c r="CV448"/>
  <c r="CX449"/>
  <c r="CX446"/>
  <c r="CW434"/>
  <c r="CV445"/>
  <c r="CV443"/>
  <c r="CX443"/>
  <c r="DJ419" s="1"/>
  <c r="CY445"/>
  <c r="CY446"/>
  <c r="CY443"/>
  <c r="DH418" s="1" a="1"/>
  <c r="DI423" s="1"/>
  <c r="DI418"/>
  <c r="DC420" l="1"/>
  <c r="DD421"/>
  <c r="DB420"/>
  <c r="DB421"/>
  <c r="DC421"/>
  <c r="DD420"/>
  <c r="DC422"/>
  <c r="DD422"/>
  <c r="DC418"/>
  <c r="DH431" s="1"/>
  <c r="DJ431" s="1"/>
  <c r="DB422"/>
  <c r="CY436"/>
  <c r="CV439" s="1"/>
  <c r="CV449" s="1"/>
  <c r="DH425" s="1"/>
  <c r="DK425"/>
  <c r="DJ424"/>
  <c r="DJ418"/>
  <c r="DK418"/>
  <c r="DK423"/>
  <c r="DH419"/>
  <c r="DH423"/>
  <c r="DI420"/>
  <c r="DI424"/>
  <c r="DJ420"/>
  <c r="DJ422"/>
  <c r="DK420"/>
  <c r="DK424"/>
  <c r="DH420"/>
  <c r="DH424"/>
  <c r="DI421"/>
  <c r="DI425"/>
  <c r="DJ421"/>
  <c r="DK421"/>
  <c r="DH421"/>
  <c r="DI422"/>
  <c r="DJ425"/>
  <c r="DJ423"/>
  <c r="DK422"/>
  <c r="DH418"/>
  <c r="DH422"/>
  <c r="DI419"/>
  <c r="DK419"/>
  <c r="DJ432" l="1"/>
  <c r="DH434" s="1"/>
  <c r="DJ444" s="1"/>
  <c r="DH443" l="1"/>
  <c r="DK443"/>
  <c r="DH449"/>
  <c r="DH442"/>
  <c r="DK434"/>
  <c r="DO416" s="1"/>
  <c r="DI448"/>
  <c r="DH445"/>
  <c r="DJ443"/>
  <c r="DH448"/>
  <c r="DK435"/>
  <c r="DO417" s="1"/>
  <c r="DV432" s="1"/>
  <c r="DT434" s="1"/>
  <c r="DU434" s="1"/>
  <c r="DJ449"/>
  <c r="DK445"/>
  <c r="DI434"/>
  <c r="DI445"/>
  <c r="DK446"/>
  <c r="DI449"/>
  <c r="DK442"/>
  <c r="DJ446"/>
  <c r="DK436" l="1"/>
  <c r="DH439" s="1"/>
  <c r="DI446" s="1"/>
  <c r="DT418" s="1" a="1"/>
  <c r="DW435"/>
  <c r="DW425"/>
  <c r="DW424"/>
  <c r="DW423"/>
  <c r="DW422"/>
  <c r="DW421"/>
  <c r="DW420"/>
  <c r="DW419"/>
  <c r="DW418"/>
  <c r="DV425"/>
  <c r="DV424"/>
  <c r="DV423"/>
  <c r="DV422"/>
  <c r="DV421"/>
  <c r="DV420"/>
  <c r="DV419"/>
  <c r="DV443" s="1"/>
  <c r="DV418"/>
  <c r="DU425"/>
  <c r="DU424"/>
  <c r="DU423"/>
  <c r="DU421"/>
  <c r="DU420"/>
  <c r="DU419"/>
  <c r="DU418"/>
  <c r="DT423"/>
  <c r="DT419"/>
  <c r="DT422"/>
  <c r="DT418"/>
  <c r="DT425"/>
  <c r="DT421"/>
  <c r="DT424"/>
  <c r="DT420"/>
  <c r="DO421"/>
  <c r="DN420"/>
  <c r="DP422"/>
  <c r="DN421"/>
  <c r="DO418"/>
  <c r="DO422"/>
  <c r="DP420"/>
  <c r="DN422"/>
  <c r="DO420"/>
  <c r="DP421"/>
  <c r="DW434"/>
  <c r="DU422" l="1"/>
  <c r="DU446" s="1"/>
  <c r="DW436"/>
  <c r="DT442"/>
  <c r="DV446"/>
  <c r="DW442"/>
  <c r="DW446"/>
  <c r="DT448"/>
  <c r="DW443"/>
  <c r="DT445"/>
  <c r="DT431"/>
  <c r="DV431" s="1"/>
  <c r="DU448"/>
  <c r="DV444"/>
  <c r="DT439"/>
  <c r="DT443" s="1"/>
  <c r="C417"/>
  <c r="DT449"/>
  <c r="DU445"/>
  <c r="DU449"/>
  <c r="DV449"/>
  <c r="DW445"/>
  <c r="P455" l="1" a="1"/>
  <c r="C418"/>
  <c r="C458" l="1"/>
  <c r="Q462"/>
  <c r="Q461"/>
  <c r="Q460"/>
  <c r="Q459"/>
  <c r="Q458"/>
  <c r="Q457"/>
  <c r="Q456"/>
  <c r="Q455"/>
  <c r="P462"/>
  <c r="P461"/>
  <c r="P460"/>
  <c r="P459"/>
  <c r="P458"/>
  <c r="P457"/>
  <c r="P456"/>
  <c r="P455"/>
  <c r="S462"/>
  <c r="S461"/>
  <c r="S460"/>
  <c r="S459"/>
  <c r="S458"/>
  <c r="S457"/>
  <c r="S456"/>
  <c r="S455"/>
  <c r="R461"/>
  <c r="R457"/>
  <c r="R460"/>
  <c r="R456"/>
  <c r="R459"/>
  <c r="R455"/>
  <c r="R462"/>
  <c r="R458"/>
  <c r="P468" l="1"/>
  <c r="R468" s="1"/>
  <c r="CR466"/>
  <c r="AV466"/>
  <c r="DD466"/>
  <c r="BH466"/>
  <c r="L466"/>
  <c r="DP466"/>
  <c r="BT466"/>
  <c r="X466"/>
  <c r="AJ466"/>
  <c r="CF466"/>
  <c r="CX466"/>
  <c r="CL466"/>
  <c r="BZ466"/>
  <c r="BN466"/>
  <c r="DV466"/>
  <c r="AP466"/>
  <c r="AD466"/>
  <c r="DJ466"/>
  <c r="BB466"/>
  <c r="R466"/>
  <c r="P471" s="1"/>
  <c r="Q485" s="1"/>
  <c r="R486" l="1"/>
  <c r="S482"/>
  <c r="P482"/>
  <c r="S483"/>
  <c r="R483"/>
  <c r="P479"/>
  <c r="Q471"/>
  <c r="S471"/>
  <c r="S472"/>
  <c r="W454" s="1"/>
  <c r="P480"/>
  <c r="R480"/>
  <c r="P485"/>
  <c r="Q486"/>
  <c r="S480"/>
  <c r="Q482"/>
  <c r="Q483"/>
  <c r="P486"/>
  <c r="R481"/>
  <c r="S473" l="1"/>
  <c r="P476" s="1"/>
  <c r="S479" s="1"/>
  <c r="AB455" s="1" a="1"/>
  <c r="W453"/>
  <c r="AE462" l="1"/>
  <c r="AE461"/>
  <c r="AE460"/>
  <c r="AE459"/>
  <c r="AE458"/>
  <c r="AE457"/>
  <c r="AE456"/>
  <c r="AE455"/>
  <c r="AD462"/>
  <c r="AD461"/>
  <c r="AD460"/>
  <c r="AD459"/>
  <c r="AD458"/>
  <c r="AD457"/>
  <c r="AD456"/>
  <c r="AD455"/>
  <c r="AC462"/>
  <c r="AC461"/>
  <c r="AC460"/>
  <c r="AC459"/>
  <c r="AC458"/>
  <c r="AC457"/>
  <c r="AC456"/>
  <c r="AC455"/>
  <c r="AB461"/>
  <c r="AB457"/>
  <c r="AB460"/>
  <c r="AB456"/>
  <c r="AB459"/>
  <c r="AB455"/>
  <c r="AB458"/>
  <c r="AB462"/>
  <c r="V459"/>
  <c r="X458"/>
  <c r="W457"/>
  <c r="W458"/>
  <c r="V457"/>
  <c r="X459"/>
  <c r="V458"/>
  <c r="X457"/>
  <c r="W459"/>
  <c r="W455"/>
  <c r="AB468" l="1"/>
  <c r="AD468" s="1"/>
  <c r="AD469"/>
  <c r="AB471" s="1"/>
  <c r="AC483" s="1"/>
  <c r="AC482" l="1"/>
  <c r="AB479"/>
  <c r="AE483"/>
  <c r="AE482"/>
  <c r="AD481"/>
  <c r="AD480"/>
  <c r="AD483"/>
  <c r="AB485"/>
  <c r="AE480"/>
  <c r="AD486"/>
  <c r="AC486"/>
  <c r="AC485"/>
  <c r="AE479"/>
  <c r="AC471"/>
  <c r="AE472"/>
  <c r="AI454" s="1"/>
  <c r="AE471"/>
  <c r="AB480"/>
  <c r="AB486"/>
  <c r="AE473" l="1"/>
  <c r="AB476" s="1"/>
  <c r="AB482" s="1"/>
  <c r="AN455" s="1" a="1"/>
  <c r="AI453"/>
  <c r="AO462" l="1"/>
  <c r="AO461"/>
  <c r="AO460"/>
  <c r="AO459"/>
  <c r="AO458"/>
  <c r="AO457"/>
  <c r="AO456"/>
  <c r="AO455"/>
  <c r="AN462"/>
  <c r="AN461"/>
  <c r="AN460"/>
  <c r="AN459"/>
  <c r="AN458"/>
  <c r="AN457"/>
  <c r="AN456"/>
  <c r="AN455"/>
  <c r="AQ462"/>
  <c r="AQ461"/>
  <c r="AQ460"/>
  <c r="AQ459"/>
  <c r="AQ458"/>
  <c r="AQ457"/>
  <c r="AQ456"/>
  <c r="AQ455"/>
  <c r="AP460"/>
  <c r="AP456"/>
  <c r="AP459"/>
  <c r="AP455"/>
  <c r="AP462"/>
  <c r="AP458"/>
  <c r="AP461"/>
  <c r="AP457"/>
  <c r="AI459"/>
  <c r="AJ457"/>
  <c r="AH459"/>
  <c r="AJ458"/>
  <c r="AI457"/>
  <c r="AI458"/>
  <c r="AH457"/>
  <c r="AJ459"/>
  <c r="AH458"/>
  <c r="AI455"/>
  <c r="AN468" l="1"/>
  <c r="AP468" s="1"/>
  <c r="AP469"/>
  <c r="AN471" l="1"/>
  <c r="AO471" s="1"/>
  <c r="AO485" l="1"/>
  <c r="AP481"/>
  <c r="AP486"/>
  <c r="AP483"/>
  <c r="AN479"/>
  <c r="AN482"/>
  <c r="AQ482"/>
  <c r="AN486"/>
  <c r="AO482"/>
  <c r="AQ471"/>
  <c r="AU453" s="1"/>
  <c r="AQ479"/>
  <c r="AP480"/>
  <c r="AQ472"/>
  <c r="AU454" s="1"/>
  <c r="AN485"/>
  <c r="AQ480"/>
  <c r="AN480"/>
  <c r="AO486"/>
  <c r="AQ473" l="1"/>
  <c r="AN476" s="1"/>
  <c r="AV459"/>
  <c r="AT458"/>
  <c r="AU459"/>
  <c r="AV457"/>
  <c r="AT459"/>
  <c r="AV458"/>
  <c r="AU457"/>
  <c r="AU458"/>
  <c r="AU455"/>
  <c r="AT457"/>
  <c r="AO483" l="1"/>
  <c r="AQ483"/>
  <c r="BB469"/>
  <c r="AZ455" l="1" a="1"/>
  <c r="BA459" s="1"/>
  <c r="BC458" l="1"/>
  <c r="BB462"/>
  <c r="BB458"/>
  <c r="BA462"/>
  <c r="BA457"/>
  <c r="AZ456"/>
  <c r="AZ458"/>
  <c r="BC462"/>
  <c r="BC457"/>
  <c r="BB461"/>
  <c r="BB457"/>
  <c r="BA461"/>
  <c r="BA456"/>
  <c r="AZ459"/>
  <c r="AZ457"/>
  <c r="BC461"/>
  <c r="BC456"/>
  <c r="BB460"/>
  <c r="BB456"/>
  <c r="BA460"/>
  <c r="BA455"/>
  <c r="AZ455"/>
  <c r="AZ461"/>
  <c r="BC460"/>
  <c r="BC455"/>
  <c r="BB459"/>
  <c r="BB455"/>
  <c r="BA458"/>
  <c r="AZ460"/>
  <c r="AZ462"/>
  <c r="BC459"/>
  <c r="AZ468" l="1"/>
  <c r="BB468" s="1"/>
  <c r="AZ471" s="1"/>
  <c r="BB480" s="1"/>
  <c r="BA482" l="1"/>
  <c r="BC471"/>
  <c r="BG453" s="1"/>
  <c r="BB486"/>
  <c r="BC483"/>
  <c r="BA483"/>
  <c r="BA471"/>
  <c r="AZ485"/>
  <c r="BC480"/>
  <c r="BA485"/>
  <c r="BC482"/>
  <c r="AZ482"/>
  <c r="BC479"/>
  <c r="AZ480"/>
  <c r="BB481"/>
  <c r="BA486"/>
  <c r="BC472"/>
  <c r="BG454" s="1"/>
  <c r="AZ479"/>
  <c r="BB483"/>
  <c r="BC473" l="1"/>
  <c r="AZ476" s="1"/>
  <c r="AZ486" s="1"/>
  <c r="BH459"/>
  <c r="BH458"/>
  <c r="BF458"/>
  <c r="BG458"/>
  <c r="BG459"/>
  <c r="BG455"/>
  <c r="BG457"/>
  <c r="BF457"/>
  <c r="BH457"/>
  <c r="BF459"/>
  <c r="BL455" a="1"/>
  <c r="BM462" l="1"/>
  <c r="BM458"/>
  <c r="BL461"/>
  <c r="BL457"/>
  <c r="BO461"/>
  <c r="BO457"/>
  <c r="BN462"/>
  <c r="BN460"/>
  <c r="BM461"/>
  <c r="BM457"/>
  <c r="BL460"/>
  <c r="BL456"/>
  <c r="BO460"/>
  <c r="BO455"/>
  <c r="BN458"/>
  <c r="BM460"/>
  <c r="BM456"/>
  <c r="BL459"/>
  <c r="BL455"/>
  <c r="BO459"/>
  <c r="BN459"/>
  <c r="BN461"/>
  <c r="BM459"/>
  <c r="BM455"/>
  <c r="BL458"/>
  <c r="BO462"/>
  <c r="BO458"/>
  <c r="BN455"/>
  <c r="BN457"/>
  <c r="BN456"/>
  <c r="BO456"/>
  <c r="BL462"/>
  <c r="BL468"/>
  <c r="BN468" s="1"/>
  <c r="BN469"/>
  <c r="BL471" s="1"/>
  <c r="BL486" l="1"/>
  <c r="BL480"/>
  <c r="BO480"/>
  <c r="BO482"/>
  <c r="BM483"/>
  <c r="BN486"/>
  <c r="BL485"/>
  <c r="BL479"/>
  <c r="BO471"/>
  <c r="BM471"/>
  <c r="BO472"/>
  <c r="BS454" s="1"/>
  <c r="BN480"/>
  <c r="BO479"/>
  <c r="BM482"/>
  <c r="BN481"/>
  <c r="BL482"/>
  <c r="BN483"/>
  <c r="BM485"/>
  <c r="BM486"/>
  <c r="BS453" l="1"/>
  <c r="BO473"/>
  <c r="BL476" s="1"/>
  <c r="BO483" s="1"/>
  <c r="BX455" s="1" a="1"/>
  <c r="CA461" l="1"/>
  <c r="CA457"/>
  <c r="BZ461"/>
  <c r="BZ457"/>
  <c r="BY457"/>
  <c r="BX457"/>
  <c r="CA460"/>
  <c r="CA456"/>
  <c r="BZ460"/>
  <c r="BZ456"/>
  <c r="BY460"/>
  <c r="BY456"/>
  <c r="BX462"/>
  <c r="BX456"/>
  <c r="CA459"/>
  <c r="CA455"/>
  <c r="BZ459"/>
  <c r="BZ455"/>
  <c r="BY459"/>
  <c r="BY455"/>
  <c r="BX458"/>
  <c r="BX460"/>
  <c r="CA462"/>
  <c r="CA458"/>
  <c r="BZ462"/>
  <c r="BZ458"/>
  <c r="BY462"/>
  <c r="BY458"/>
  <c r="BX459"/>
  <c r="BX461"/>
  <c r="BY461"/>
  <c r="BX455"/>
  <c r="BT459"/>
  <c r="BS457"/>
  <c r="BR458"/>
  <c r="BS458"/>
  <c r="BT457"/>
  <c r="BR459"/>
  <c r="BR457"/>
  <c r="BS455"/>
  <c r="BT458"/>
  <c r="BS459"/>
  <c r="BX468" l="1"/>
  <c r="BZ468" s="1"/>
  <c r="BX471" s="1"/>
  <c r="BZ469"/>
  <c r="BX476"/>
  <c r="CA479" l="1"/>
  <c r="BY482"/>
  <c r="BX482"/>
  <c r="BY471"/>
  <c r="BY485"/>
  <c r="CA472"/>
  <c r="CE454" s="1"/>
  <c r="BX479"/>
  <c r="CA482"/>
  <c r="BZ486"/>
  <c r="CA480"/>
  <c r="BX485"/>
  <c r="CA471"/>
  <c r="BY483"/>
  <c r="BZ481"/>
  <c r="CA483"/>
  <c r="BZ480"/>
  <c r="BZ483"/>
  <c r="BX480"/>
  <c r="BX486"/>
  <c r="BY486"/>
  <c r="CA473" l="1"/>
  <c r="CE453"/>
  <c r="CJ455" a="1"/>
  <c r="CK462" s="1"/>
  <c r="CK461" l="1"/>
  <c r="CK457"/>
  <c r="CJ460"/>
  <c r="CJ456"/>
  <c r="CM460"/>
  <c r="CM456"/>
  <c r="CL461"/>
  <c r="CL459"/>
  <c r="CK460"/>
  <c r="CK456"/>
  <c r="CJ459"/>
  <c r="CJ455"/>
  <c r="CM459"/>
  <c r="CM455"/>
  <c r="CL457"/>
  <c r="CJ461"/>
  <c r="CL458"/>
  <c r="CL455"/>
  <c r="CJ457"/>
  <c r="CM457"/>
  <c r="CK459"/>
  <c r="CK455"/>
  <c r="CJ458"/>
  <c r="CM462"/>
  <c r="CM458"/>
  <c r="CL462"/>
  <c r="CL460"/>
  <c r="CK458"/>
  <c r="CM461"/>
  <c r="CL456"/>
  <c r="CD459"/>
  <c r="CD457"/>
  <c r="CF458"/>
  <c r="CE459"/>
  <c r="CE458"/>
  <c r="CF459"/>
  <c r="CE455"/>
  <c r="CF457"/>
  <c r="CE457"/>
  <c r="CD458"/>
  <c r="CJ462"/>
  <c r="CL469" l="1"/>
  <c r="CJ471" s="1"/>
  <c r="CJ468"/>
  <c r="CL468" s="1"/>
  <c r="CJ479" l="1"/>
  <c r="CJ480"/>
  <c r="CM480"/>
  <c r="CJ486"/>
  <c r="CJ485"/>
  <c r="CK485"/>
  <c r="CL481"/>
  <c r="CK486"/>
  <c r="CK471"/>
  <c r="CM483"/>
  <c r="CK483"/>
  <c r="CJ482"/>
  <c r="CM482"/>
  <c r="CM472"/>
  <c r="CQ454" s="1"/>
  <c r="CK482"/>
  <c r="CM479"/>
  <c r="CL480"/>
  <c r="CM471"/>
  <c r="CL486"/>
  <c r="CQ453" l="1"/>
  <c r="CM473"/>
  <c r="CJ476" s="1"/>
  <c r="CL483" s="1"/>
  <c r="CP458" l="1"/>
  <c r="CR458"/>
  <c r="CQ458"/>
  <c r="CR457"/>
  <c r="CP457"/>
  <c r="CR459"/>
  <c r="CP459"/>
  <c r="CQ455"/>
  <c r="CQ457"/>
  <c r="CQ459"/>
  <c r="CV455" a="1"/>
  <c r="CY462" l="1"/>
  <c r="CY458"/>
  <c r="CX462"/>
  <c r="CX457"/>
  <c r="CW461"/>
  <c r="CW457"/>
  <c r="CV458"/>
  <c r="CV456"/>
  <c r="CX455"/>
  <c r="CW455"/>
  <c r="CV459"/>
  <c r="CY455"/>
  <c r="CW462"/>
  <c r="CV462"/>
  <c r="CY461"/>
  <c r="CY457"/>
  <c r="CX461"/>
  <c r="CX456"/>
  <c r="CW460"/>
  <c r="CW456"/>
  <c r="CV461"/>
  <c r="CV455"/>
  <c r="CY460"/>
  <c r="CY456"/>
  <c r="CX460"/>
  <c r="CW459"/>
  <c r="CV457"/>
  <c r="CY459"/>
  <c r="CX458"/>
  <c r="CW458"/>
  <c r="CV460"/>
  <c r="CV468"/>
  <c r="CX468" s="1"/>
  <c r="CX469"/>
  <c r="CV471" s="1"/>
  <c r="CX459"/>
  <c r="CY483" l="1"/>
  <c r="CY479"/>
  <c r="CV480"/>
  <c r="CX481"/>
  <c r="CY480"/>
  <c r="CX486"/>
  <c r="CW482"/>
  <c r="CW483"/>
  <c r="CV479"/>
  <c r="CX480"/>
  <c r="CV486"/>
  <c r="CY482"/>
  <c r="CX483"/>
  <c r="CW471"/>
  <c r="CY472"/>
  <c r="DC454" s="1"/>
  <c r="CY471"/>
  <c r="CV485"/>
  <c r="CW486"/>
  <c r="CW485"/>
  <c r="CY473" l="1"/>
  <c r="CV476" s="1"/>
  <c r="CV482" s="1"/>
  <c r="DH455" s="1" a="1"/>
  <c r="DC453"/>
  <c r="DI459" l="1"/>
  <c r="DI455"/>
  <c r="DH459"/>
  <c r="DK462"/>
  <c r="DK458"/>
  <c r="DJ461"/>
  <c r="DJ459"/>
  <c r="DJ460"/>
  <c r="DI456"/>
  <c r="DK455"/>
  <c r="DI462"/>
  <c r="DI458"/>
  <c r="DH462"/>
  <c r="DH457"/>
  <c r="DK461"/>
  <c r="DK457"/>
  <c r="DJ457"/>
  <c r="DJ455"/>
  <c r="DI461"/>
  <c r="DI457"/>
  <c r="DH461"/>
  <c r="DH456"/>
  <c r="DK460"/>
  <c r="DK456"/>
  <c r="DJ462"/>
  <c r="DI460"/>
  <c r="DH460"/>
  <c r="DH455"/>
  <c r="DK459"/>
  <c r="DJ456"/>
  <c r="DJ458"/>
  <c r="DB457"/>
  <c r="DD457"/>
  <c r="DC457"/>
  <c r="DB459"/>
  <c r="DB458"/>
  <c r="DD458"/>
  <c r="DC458"/>
  <c r="DC459"/>
  <c r="DC455"/>
  <c r="DD459"/>
  <c r="DH458"/>
  <c r="DH468" l="1"/>
  <c r="DJ468" s="1"/>
  <c r="DJ469"/>
  <c r="DH471" s="1"/>
  <c r="DK479" s="1"/>
  <c r="DK480" l="1"/>
  <c r="DH479"/>
  <c r="DJ481"/>
  <c r="DH482"/>
  <c r="DH480"/>
  <c r="DH485"/>
  <c r="DI482"/>
  <c r="DI485"/>
  <c r="DK471"/>
  <c r="DJ483"/>
  <c r="DI486"/>
  <c r="DI471"/>
  <c r="DH486"/>
  <c r="DK483"/>
  <c r="DJ480"/>
  <c r="DK482"/>
  <c r="DK472"/>
  <c r="DO454" s="1"/>
  <c r="DV469" s="1"/>
  <c r="DJ486"/>
  <c r="DK473" l="1"/>
  <c r="DH476" s="1"/>
  <c r="DI483" s="1"/>
  <c r="DO453"/>
  <c r="DN457" l="1"/>
  <c r="DP458"/>
  <c r="DP459"/>
  <c r="DO457"/>
  <c r="DN458"/>
  <c r="DO458"/>
  <c r="DO459"/>
  <c r="DO455"/>
  <c r="DN459"/>
  <c r="DP457"/>
  <c r="DT455" a="1"/>
  <c r="DT459" l="1"/>
  <c r="DU461"/>
  <c r="DV459"/>
  <c r="DT457"/>
  <c r="DW460"/>
  <c r="DT460"/>
  <c r="DW455"/>
  <c r="DV458"/>
  <c r="DT462"/>
  <c r="DU456"/>
  <c r="DU460"/>
  <c r="DT458"/>
  <c r="DW462"/>
  <c r="DW457"/>
  <c r="DV456"/>
  <c r="DV461"/>
  <c r="DU457"/>
  <c r="DW459"/>
  <c r="DW458"/>
  <c r="DU462"/>
  <c r="DV457"/>
  <c r="DV460"/>
  <c r="DU455"/>
  <c r="DT456"/>
  <c r="DV462"/>
  <c r="DT461"/>
  <c r="DU458"/>
  <c r="DW461"/>
  <c r="DW456"/>
  <c r="DV455"/>
  <c r="DT455"/>
  <c r="DT476"/>
  <c r="C454"/>
  <c r="DU459"/>
  <c r="DT468" l="1"/>
  <c r="DV468" s="1"/>
  <c r="DT471" s="1"/>
  <c r="DT480" s="1"/>
  <c r="C455"/>
  <c r="C495" s="1"/>
  <c r="CR503" s="1"/>
  <c r="DV486" l="1"/>
  <c r="DU485"/>
  <c r="DV483"/>
  <c r="DU482"/>
  <c r="DW472"/>
  <c r="DV481"/>
  <c r="DW483"/>
  <c r="DW479"/>
  <c r="DT479"/>
  <c r="DW471"/>
  <c r="DW480"/>
  <c r="DT486"/>
  <c r="DT485"/>
  <c r="DV480"/>
  <c r="DT482"/>
  <c r="DU471"/>
  <c r="DU486"/>
  <c r="DU483"/>
  <c r="DW482"/>
  <c r="DV503"/>
  <c r="AP503"/>
  <c r="BT503"/>
  <c r="CX503"/>
  <c r="BB503"/>
  <c r="DP503"/>
  <c r="BZ503"/>
  <c r="AD503"/>
  <c r="CF503"/>
  <c r="BH503"/>
  <c r="DJ503"/>
  <c r="CL503"/>
  <c r="X503"/>
  <c r="DD503"/>
  <c r="AV503"/>
  <c r="BN503"/>
  <c r="R503"/>
  <c r="P508" s="1"/>
  <c r="S509" s="1"/>
  <c r="W491" s="1"/>
  <c r="AJ503"/>
  <c r="L503"/>
  <c r="DW473" l="1"/>
  <c r="P492" a="1"/>
  <c r="R493" s="1"/>
  <c r="R517" s="1"/>
  <c r="S508"/>
  <c r="W490" s="1"/>
  <c r="Q508"/>
  <c r="S510" l="1"/>
  <c r="Q492"/>
  <c r="P492"/>
  <c r="P493"/>
  <c r="P517" s="1"/>
  <c r="AB493" s="1"/>
  <c r="R495"/>
  <c r="S497"/>
  <c r="S498"/>
  <c r="P497"/>
  <c r="Q497"/>
  <c r="P496"/>
  <c r="Q496"/>
  <c r="Q520" s="1"/>
  <c r="AC496" s="1"/>
  <c r="R499"/>
  <c r="R523" s="1"/>
  <c r="AD499" s="1"/>
  <c r="R494"/>
  <c r="R518" s="1"/>
  <c r="AD494" s="1"/>
  <c r="P499"/>
  <c r="P523" s="1"/>
  <c r="AB499" s="1"/>
  <c r="Q494"/>
  <c r="S496"/>
  <c r="S520" s="1"/>
  <c r="AE496" s="1"/>
  <c r="S499"/>
  <c r="P495"/>
  <c r="P519" s="1"/>
  <c r="AB495" s="1"/>
  <c r="S495"/>
  <c r="S519" s="1"/>
  <c r="AE495" s="1"/>
  <c r="Q493"/>
  <c r="S494"/>
  <c r="P494"/>
  <c r="R492"/>
  <c r="Q495"/>
  <c r="Q519" s="1"/>
  <c r="AC495" s="1"/>
  <c r="R498"/>
  <c r="Q499"/>
  <c r="Q523" s="1"/>
  <c r="AC499" s="1"/>
  <c r="Q498"/>
  <c r="Q522" s="1"/>
  <c r="AC498" s="1"/>
  <c r="S493"/>
  <c r="S517" s="1"/>
  <c r="AE493" s="1"/>
  <c r="R497"/>
  <c r="P498"/>
  <c r="P522" s="1"/>
  <c r="AB498" s="1"/>
  <c r="R496"/>
  <c r="R520" s="1"/>
  <c r="AD496" s="1"/>
  <c r="S492"/>
  <c r="S516" s="1"/>
  <c r="AE492" s="1"/>
  <c r="AB497"/>
  <c r="AB496"/>
  <c r="AB494"/>
  <c r="AE499"/>
  <c r="AE498"/>
  <c r="AE497"/>
  <c r="AE494"/>
  <c r="AD498"/>
  <c r="AD497"/>
  <c r="AD495"/>
  <c r="AD493"/>
  <c r="AD492"/>
  <c r="AC492"/>
  <c r="AC494"/>
  <c r="AC497"/>
  <c r="AC493"/>
  <c r="V496"/>
  <c r="X495"/>
  <c r="W494"/>
  <c r="W495"/>
  <c r="V494"/>
  <c r="X496"/>
  <c r="V495"/>
  <c r="W492"/>
  <c r="X494"/>
  <c r="W496"/>
  <c r="P513" l="1"/>
  <c r="P516" s="1"/>
  <c r="P505"/>
  <c r="R505" s="1"/>
  <c r="AB505"/>
  <c r="AD505" s="1"/>
  <c r="AD506"/>
  <c r="AB508" s="1"/>
  <c r="AB492" l="1" a="1"/>
  <c r="AB492"/>
  <c r="AB516" s="1"/>
  <c r="AC508"/>
  <c r="AE509"/>
  <c r="AI491" s="1"/>
  <c r="AE508"/>
  <c r="AC519"/>
  <c r="AD523"/>
  <c r="AE520"/>
  <c r="AB523"/>
  <c r="AC520"/>
  <c r="AB522"/>
  <c r="AD517"/>
  <c r="AE516"/>
  <c r="AB519"/>
  <c r="AC522"/>
  <c r="AD518"/>
  <c r="AC523"/>
  <c r="AD520"/>
  <c r="AE519"/>
  <c r="AB517"/>
  <c r="AE510" l="1"/>
  <c r="AB513" s="1"/>
  <c r="AE517" s="1"/>
  <c r="AN492" s="1" a="1"/>
  <c r="AI490"/>
  <c r="AP499" l="1"/>
  <c r="AP498"/>
  <c r="AP497"/>
  <c r="AP496"/>
  <c r="AP495"/>
  <c r="AP494"/>
  <c r="AP493"/>
  <c r="AP492"/>
  <c r="AO499"/>
  <c r="AO498"/>
  <c r="AO497"/>
  <c r="AO496"/>
  <c r="AO495"/>
  <c r="AO494"/>
  <c r="AO493"/>
  <c r="AO492"/>
  <c r="AN499"/>
  <c r="AN498"/>
  <c r="AN497"/>
  <c r="AN496"/>
  <c r="AN495"/>
  <c r="AN494"/>
  <c r="AN493"/>
  <c r="AN492"/>
  <c r="AQ499"/>
  <c r="AQ495"/>
  <c r="AQ498"/>
  <c r="AQ494"/>
  <c r="AQ497"/>
  <c r="AQ493"/>
  <c r="AQ496"/>
  <c r="AQ492"/>
  <c r="AI496"/>
  <c r="AJ494"/>
  <c r="AI492"/>
  <c r="AH496"/>
  <c r="AJ495"/>
  <c r="AI494"/>
  <c r="AI495"/>
  <c r="AH494"/>
  <c r="AJ496"/>
  <c r="AH495"/>
  <c r="AN505" l="1"/>
  <c r="AP505" s="1"/>
  <c r="AP506"/>
  <c r="AN508" s="1"/>
  <c r="AO508" l="1"/>
  <c r="AQ509"/>
  <c r="AU491" s="1"/>
  <c r="AQ508"/>
  <c r="AO520"/>
  <c r="AO523"/>
  <c r="AN516"/>
  <c r="AO519"/>
  <c r="AP518"/>
  <c r="AO522"/>
  <c r="AN522"/>
  <c r="AN517"/>
  <c r="AQ516"/>
  <c r="AN523"/>
  <c r="AQ517"/>
  <c r="AP517"/>
  <c r="AQ519"/>
  <c r="AP520"/>
  <c r="AP523"/>
  <c r="AN519"/>
  <c r="AQ510" l="1"/>
  <c r="AN513" s="1"/>
  <c r="AQ520" s="1"/>
  <c r="AZ492" s="1" a="1"/>
  <c r="AU490"/>
  <c r="AZ499" l="1"/>
  <c r="AZ498"/>
  <c r="AZ497"/>
  <c r="AZ496"/>
  <c r="AZ495"/>
  <c r="AZ494"/>
  <c r="AZ493"/>
  <c r="AZ492"/>
  <c r="BC499"/>
  <c r="BC498"/>
  <c r="BC497"/>
  <c r="BC496"/>
  <c r="BC495"/>
  <c r="BC494"/>
  <c r="BC493"/>
  <c r="BC492"/>
  <c r="BB499"/>
  <c r="BB498"/>
  <c r="BB497"/>
  <c r="BB496"/>
  <c r="BB495"/>
  <c r="BB494"/>
  <c r="BB493"/>
  <c r="BB492"/>
  <c r="BA499"/>
  <c r="BA495"/>
  <c r="BA498"/>
  <c r="BA494"/>
  <c r="BA497"/>
  <c r="BA493"/>
  <c r="BA496"/>
  <c r="BA492"/>
  <c r="AV496"/>
  <c r="AT495"/>
  <c r="AU496"/>
  <c r="AV494"/>
  <c r="AT496"/>
  <c r="AV495"/>
  <c r="AU494"/>
  <c r="AU492"/>
  <c r="AT494"/>
  <c r="AU495"/>
  <c r="AZ505" l="1"/>
  <c r="BB505" s="1"/>
  <c r="BB506"/>
  <c r="AZ508" s="1"/>
  <c r="BB518" l="1"/>
  <c r="BC520"/>
  <c r="BA522"/>
  <c r="BC519"/>
  <c r="AZ522"/>
  <c r="BC517"/>
  <c r="AZ516"/>
  <c r="AZ523"/>
  <c r="BA508"/>
  <c r="BC509"/>
  <c r="BG491" s="1"/>
  <c r="BC508"/>
  <c r="BB517"/>
  <c r="AZ519"/>
  <c r="BA519"/>
  <c r="BC516"/>
  <c r="AZ517"/>
  <c r="BA520"/>
  <c r="BB520"/>
  <c r="BB523"/>
  <c r="BC510" l="1"/>
  <c r="AZ513" s="1"/>
  <c r="BA523" s="1"/>
  <c r="BL492" s="1" a="1"/>
  <c r="BG490"/>
  <c r="BN499" l="1"/>
  <c r="BN498"/>
  <c r="BN497"/>
  <c r="BN496"/>
  <c r="BN495"/>
  <c r="BN494"/>
  <c r="BN493"/>
  <c r="BN492"/>
  <c r="BM499"/>
  <c r="BM498"/>
  <c r="BM497"/>
  <c r="BM496"/>
  <c r="BM495"/>
  <c r="BM494"/>
  <c r="BM493"/>
  <c r="BM492"/>
  <c r="BL499"/>
  <c r="BL498"/>
  <c r="BL497"/>
  <c r="BL496"/>
  <c r="BL495"/>
  <c r="BL494"/>
  <c r="BL493"/>
  <c r="BL492"/>
  <c r="BO498"/>
  <c r="BO494"/>
  <c r="BO497"/>
  <c r="BO493"/>
  <c r="BO496"/>
  <c r="BO492"/>
  <c r="BO499"/>
  <c r="BO495"/>
  <c r="BG495"/>
  <c r="BF494"/>
  <c r="BG492"/>
  <c r="BH496"/>
  <c r="BF495"/>
  <c r="BG496"/>
  <c r="BH494"/>
  <c r="BF496"/>
  <c r="BH495"/>
  <c r="BG494"/>
  <c r="BL505" l="1"/>
  <c r="BN505" s="1"/>
  <c r="BN506"/>
  <c r="BL508" s="1"/>
  <c r="BL519" s="1"/>
  <c r="BL516" l="1"/>
  <c r="BM519"/>
  <c r="BN523"/>
  <c r="BO516"/>
  <c r="BN518"/>
  <c r="BN517"/>
  <c r="BL517"/>
  <c r="BO517"/>
  <c r="BL523"/>
  <c r="BM522"/>
  <c r="BO519"/>
  <c r="BM508"/>
  <c r="BO509"/>
  <c r="BS491" s="1"/>
  <c r="BO508"/>
  <c r="BN520"/>
  <c r="BL522"/>
  <c r="BM520"/>
  <c r="BM523"/>
  <c r="BO510" l="1"/>
  <c r="BL513" s="1"/>
  <c r="BO520" s="1"/>
  <c r="BX492" s="1" a="1"/>
  <c r="BS490"/>
  <c r="BX499" l="1"/>
  <c r="BX498"/>
  <c r="BX497"/>
  <c r="BX496"/>
  <c r="BX495"/>
  <c r="BX494"/>
  <c r="BX493"/>
  <c r="BX492"/>
  <c r="CA499"/>
  <c r="CA498"/>
  <c r="CA497"/>
  <c r="CA496"/>
  <c r="CA495"/>
  <c r="CA494"/>
  <c r="CA493"/>
  <c r="CA492"/>
  <c r="BZ499"/>
  <c r="BZ498"/>
  <c r="BZ497"/>
  <c r="BZ496"/>
  <c r="BZ495"/>
  <c r="BZ494"/>
  <c r="BZ493"/>
  <c r="BZ492"/>
  <c r="BY498"/>
  <c r="BY494"/>
  <c r="BY497"/>
  <c r="BY493"/>
  <c r="BY496"/>
  <c r="BY492"/>
  <c r="BY495"/>
  <c r="BY499"/>
  <c r="BR496"/>
  <c r="BT495"/>
  <c r="BS494"/>
  <c r="BS495"/>
  <c r="BR494"/>
  <c r="BT496"/>
  <c r="BR495"/>
  <c r="BS492"/>
  <c r="BT494"/>
  <c r="BS496"/>
  <c r="BX505" l="1"/>
  <c r="BZ505" s="1"/>
  <c r="BZ506"/>
  <c r="BX508" s="1"/>
  <c r="CA520" s="1"/>
  <c r="BX522" l="1"/>
  <c r="BX519"/>
  <c r="CA519"/>
  <c r="BY520"/>
  <c r="BZ517"/>
  <c r="CA516"/>
  <c r="BX517"/>
  <c r="BX516"/>
  <c r="BY523"/>
  <c r="BX523"/>
  <c r="BY522"/>
  <c r="CA517"/>
  <c r="BY508"/>
  <c r="CA509"/>
  <c r="CE491" s="1"/>
  <c r="CA508"/>
  <c r="BZ518"/>
  <c r="BY519"/>
  <c r="BZ520"/>
  <c r="CA510" l="1"/>
  <c r="BX513" s="1"/>
  <c r="BZ523" s="1"/>
  <c r="CJ492" s="1" a="1"/>
  <c r="CE490"/>
  <c r="CL499" l="1"/>
  <c r="CL498"/>
  <c r="CL497"/>
  <c r="CL496"/>
  <c r="CL495"/>
  <c r="CL494"/>
  <c r="CL493"/>
  <c r="CL492"/>
  <c r="CK499"/>
  <c r="CK498"/>
  <c r="CK497"/>
  <c r="CK496"/>
  <c r="CK495"/>
  <c r="CK494"/>
  <c r="CK493"/>
  <c r="CK492"/>
  <c r="CJ499"/>
  <c r="CJ498"/>
  <c r="CJ497"/>
  <c r="CJ496"/>
  <c r="CJ495"/>
  <c r="CJ494"/>
  <c r="CJ493"/>
  <c r="CJ492"/>
  <c r="CM497"/>
  <c r="CM493"/>
  <c r="CM496"/>
  <c r="CM492"/>
  <c r="CM499"/>
  <c r="CM495"/>
  <c r="CM498"/>
  <c r="CM494"/>
  <c r="CE496"/>
  <c r="CF494"/>
  <c r="CE492"/>
  <c r="CD496"/>
  <c r="CF495"/>
  <c r="CE494"/>
  <c r="CE495"/>
  <c r="CD494"/>
  <c r="CD495"/>
  <c r="CF496"/>
  <c r="CJ505" l="1"/>
  <c r="CL505" s="1"/>
  <c r="CL506"/>
  <c r="CJ508" s="1"/>
  <c r="CL520" s="1"/>
  <c r="CL523" l="1"/>
  <c r="CJ519"/>
  <c r="CM517"/>
  <c r="CM520"/>
  <c r="CK508"/>
  <c r="CM509"/>
  <c r="CQ491" s="1"/>
  <c r="CM508"/>
  <c r="CK520"/>
  <c r="CJ516"/>
  <c r="CK523"/>
  <c r="CL518"/>
  <c r="CM519"/>
  <c r="CK519"/>
  <c r="CK522"/>
  <c r="CL517"/>
  <c r="CJ523"/>
  <c r="CJ517"/>
  <c r="CM516"/>
  <c r="CQ490" l="1"/>
  <c r="CM510"/>
  <c r="CJ513" s="1"/>
  <c r="CJ522" s="1"/>
  <c r="CV492" s="1" a="1"/>
  <c r="CV499" l="1"/>
  <c r="CV498"/>
  <c r="CV497"/>
  <c r="CV496"/>
  <c r="CV495"/>
  <c r="CV494"/>
  <c r="CV493"/>
  <c r="CV492"/>
  <c r="CY499"/>
  <c r="CY498"/>
  <c r="CY497"/>
  <c r="CY496"/>
  <c r="CY495"/>
  <c r="CY494"/>
  <c r="CY493"/>
  <c r="CY492"/>
  <c r="CX499"/>
  <c r="CX498"/>
  <c r="CX497"/>
  <c r="CX496"/>
  <c r="CX495"/>
  <c r="CX494"/>
  <c r="CX493"/>
  <c r="CX492"/>
  <c r="CW497"/>
  <c r="CW493"/>
  <c r="CW496"/>
  <c r="CW492"/>
  <c r="CW499"/>
  <c r="CW495"/>
  <c r="CW494"/>
  <c r="CW498"/>
  <c r="CR496"/>
  <c r="CP495"/>
  <c r="CQ496"/>
  <c r="CR494"/>
  <c r="CP496"/>
  <c r="CR495"/>
  <c r="CQ494"/>
  <c r="CQ492"/>
  <c r="CP494"/>
  <c r="CQ495"/>
  <c r="CV505" l="1"/>
  <c r="CX505" s="1"/>
  <c r="CX506"/>
  <c r="CV508" s="1"/>
  <c r="CY520" s="1"/>
  <c r="CW523" l="1"/>
  <c r="CV522"/>
  <c r="CY517"/>
  <c r="CW508"/>
  <c r="CY509"/>
  <c r="DC491" s="1"/>
  <c r="CY508"/>
  <c r="CX518"/>
  <c r="CX517"/>
  <c r="CY516"/>
  <c r="CV519"/>
  <c r="CY519"/>
  <c r="CW519"/>
  <c r="CW520"/>
  <c r="CX520"/>
  <c r="CX523"/>
  <c r="CV517"/>
  <c r="CV516"/>
  <c r="CW522"/>
  <c r="CY510" l="1"/>
  <c r="CV513" s="1"/>
  <c r="CV523" s="1"/>
  <c r="DH492" s="1" a="1"/>
  <c r="DC490"/>
  <c r="DJ499" l="1"/>
  <c r="DJ498"/>
  <c r="DJ497"/>
  <c r="DJ496"/>
  <c r="DJ495"/>
  <c r="DJ494"/>
  <c r="DJ493"/>
  <c r="DJ492"/>
  <c r="DI499"/>
  <c r="DI498"/>
  <c r="DI497"/>
  <c r="DI496"/>
  <c r="DI495"/>
  <c r="DI494"/>
  <c r="DI493"/>
  <c r="DI492"/>
  <c r="DH499"/>
  <c r="DH498"/>
  <c r="DH497"/>
  <c r="DH496"/>
  <c r="DH495"/>
  <c r="DH494"/>
  <c r="DH493"/>
  <c r="DH492"/>
  <c r="DK496"/>
  <c r="DK492"/>
  <c r="DK499"/>
  <c r="DK495"/>
  <c r="DK498"/>
  <c r="DK494"/>
  <c r="DK497"/>
  <c r="DK493"/>
  <c r="DC495"/>
  <c r="DB494"/>
  <c r="DC492"/>
  <c r="DD496"/>
  <c r="DB495"/>
  <c r="DC496"/>
  <c r="DD494"/>
  <c r="DC494"/>
  <c r="DB496"/>
  <c r="DD495"/>
  <c r="DH505" l="1"/>
  <c r="DJ505" s="1"/>
  <c r="DH508" s="1"/>
  <c r="DK519" s="1"/>
  <c r="DH513"/>
  <c r="DJ506"/>
  <c r="DI520" l="1"/>
  <c r="DJ523"/>
  <c r="DH519"/>
  <c r="DI523"/>
  <c r="DK520"/>
  <c r="DK516"/>
  <c r="DH516"/>
  <c r="DH522"/>
  <c r="DI519"/>
  <c r="DJ518"/>
  <c r="DJ517"/>
  <c r="DI508"/>
  <c r="DK509"/>
  <c r="DO491" s="1"/>
  <c r="DK508"/>
  <c r="DH523"/>
  <c r="DI522"/>
  <c r="DH517"/>
  <c r="DJ520"/>
  <c r="DK517"/>
  <c r="DT492" l="1" a="1"/>
  <c r="DK510"/>
  <c r="DO490"/>
  <c r="DV506"/>
  <c r="DT508" s="1"/>
  <c r="DU508" s="1"/>
  <c r="DW509" l="1"/>
  <c r="DW508"/>
  <c r="DN496"/>
  <c r="DP495"/>
  <c r="DO494"/>
  <c r="DO495"/>
  <c r="DN494"/>
  <c r="DP496"/>
  <c r="DN495"/>
  <c r="DO492"/>
  <c r="DO496"/>
  <c r="DP494"/>
  <c r="DT499"/>
  <c r="DT498"/>
  <c r="DT497"/>
  <c r="DT496"/>
  <c r="DT495"/>
  <c r="DT494"/>
  <c r="DT493"/>
  <c r="DT517" s="1"/>
  <c r="DT492"/>
  <c r="DW499"/>
  <c r="DW498"/>
  <c r="DW497"/>
  <c r="DW496"/>
  <c r="DW495"/>
  <c r="DW494"/>
  <c r="DW493"/>
  <c r="DW492"/>
  <c r="DV499"/>
  <c r="DV498"/>
  <c r="DV497"/>
  <c r="DV496"/>
  <c r="DV495"/>
  <c r="DV494"/>
  <c r="DV518" s="1"/>
  <c r="DV493"/>
  <c r="DV517" s="1"/>
  <c r="DV492"/>
  <c r="DU496"/>
  <c r="DU492"/>
  <c r="DU499"/>
  <c r="DU495"/>
  <c r="DU498"/>
  <c r="DU494"/>
  <c r="DU493"/>
  <c r="DU497"/>
  <c r="DT522" l="1"/>
  <c r="DW510"/>
  <c r="DU523"/>
  <c r="DT505"/>
  <c r="DV505" s="1"/>
  <c r="DU522"/>
  <c r="DU520"/>
  <c r="DU519"/>
  <c r="DV520"/>
  <c r="DW516"/>
  <c r="DW520"/>
  <c r="DT516"/>
  <c r="DW517"/>
  <c r="C491"/>
  <c r="DT513"/>
  <c r="DV523"/>
  <c r="DW519"/>
  <c r="DT519"/>
  <c r="DT523"/>
  <c r="P529" l="1" a="1"/>
  <c r="C492"/>
  <c r="C532" l="1"/>
  <c r="P536"/>
  <c r="P535"/>
  <c r="P534"/>
  <c r="P533"/>
  <c r="P532"/>
  <c r="P531"/>
  <c r="P530"/>
  <c r="P529"/>
  <c r="S536"/>
  <c r="S535"/>
  <c r="S534"/>
  <c r="S533"/>
  <c r="S532"/>
  <c r="S531"/>
  <c r="S530"/>
  <c r="S529"/>
  <c r="R536"/>
  <c r="R535"/>
  <c r="R534"/>
  <c r="R533"/>
  <c r="R532"/>
  <c r="R531"/>
  <c r="R530"/>
  <c r="R529"/>
  <c r="Q534"/>
  <c r="Q530"/>
  <c r="Q533"/>
  <c r="Q529"/>
  <c r="Q536"/>
  <c r="Q532"/>
  <c r="Q535"/>
  <c r="Q531"/>
  <c r="P542" l="1"/>
  <c r="R542" s="1"/>
  <c r="DP540"/>
  <c r="BT540"/>
  <c r="CR540"/>
  <c r="CF540"/>
  <c r="X540"/>
  <c r="DD540"/>
  <c r="AJ540"/>
  <c r="AV540"/>
  <c r="BH540"/>
  <c r="L540"/>
  <c r="R540"/>
  <c r="BB540"/>
  <c r="BZ540"/>
  <c r="DJ540"/>
  <c r="CX540"/>
  <c r="AP540"/>
  <c r="AD540"/>
  <c r="CL540"/>
  <c r="DV540"/>
  <c r="BN540"/>
  <c r="P545" l="1"/>
  <c r="R555" s="1"/>
  <c r="R557" l="1"/>
  <c r="S546"/>
  <c r="W528" s="1"/>
  <c r="P559"/>
  <c r="Q560"/>
  <c r="S554"/>
  <c r="S556"/>
  <c r="P556"/>
  <c r="P560"/>
  <c r="Q556"/>
  <c r="Q545"/>
  <c r="Q559"/>
  <c r="S557"/>
  <c r="P553"/>
  <c r="R560"/>
  <c r="S545"/>
  <c r="P554"/>
  <c r="Q557"/>
  <c r="R554"/>
  <c r="S547" l="1"/>
  <c r="P550" s="1"/>
  <c r="S553" s="1"/>
  <c r="AB529" s="1" a="1"/>
  <c r="AD533" s="1"/>
  <c r="W527"/>
  <c r="X533" s="1"/>
  <c r="AE530" l="1"/>
  <c r="AB534"/>
  <c r="AD530"/>
  <c r="AE534"/>
  <c r="AB531"/>
  <c r="AC531"/>
  <c r="AC535"/>
  <c r="AD531"/>
  <c r="AD535"/>
  <c r="AE532"/>
  <c r="AC530"/>
  <c r="AD534"/>
  <c r="AE536"/>
  <c r="AB535"/>
  <c r="AE531"/>
  <c r="AE533"/>
  <c r="AB532"/>
  <c r="AB536"/>
  <c r="AC532"/>
  <c r="AC536"/>
  <c r="AD532"/>
  <c r="AD536"/>
  <c r="AB530"/>
  <c r="AC534"/>
  <c r="AE535"/>
  <c r="AB529"/>
  <c r="AB533"/>
  <c r="AC529"/>
  <c r="AC533"/>
  <c r="AD529"/>
  <c r="AE529"/>
  <c r="W531"/>
  <c r="W533"/>
  <c r="V533"/>
  <c r="W532"/>
  <c r="V532"/>
  <c r="X532"/>
  <c r="W529"/>
  <c r="V531"/>
  <c r="X531"/>
  <c r="AB542" l="1"/>
  <c r="AD542" s="1"/>
  <c r="AD543"/>
  <c r="AB545" s="1"/>
  <c r="AE554" s="1"/>
  <c r="AB554" l="1"/>
  <c r="AB560"/>
  <c r="AD555"/>
  <c r="AC559"/>
  <c r="AC557"/>
  <c r="AE557"/>
  <c r="AE556"/>
  <c r="AB553"/>
  <c r="AE545"/>
  <c r="AI527" s="1"/>
  <c r="AC556"/>
  <c r="AD557"/>
  <c r="AB559"/>
  <c r="AE546"/>
  <c r="AI528" s="1"/>
  <c r="AD560"/>
  <c r="AD554"/>
  <c r="AE553"/>
  <c r="AC545"/>
  <c r="AC560"/>
  <c r="AE547" l="1"/>
  <c r="AB550" s="1"/>
  <c r="AB556" s="1"/>
  <c r="AN529" s="1" a="1"/>
  <c r="AN536" s="1"/>
  <c r="AI532"/>
  <c r="AH531"/>
  <c r="AJ533"/>
  <c r="AH532"/>
  <c r="AI533"/>
  <c r="AJ531"/>
  <c r="AI529"/>
  <c r="AI531"/>
  <c r="AH533"/>
  <c r="AJ532"/>
  <c r="AO530" l="1"/>
  <c r="AO532"/>
  <c r="AP529"/>
  <c r="AP533"/>
  <c r="AQ529"/>
  <c r="AQ533"/>
  <c r="AN529"/>
  <c r="AN534"/>
  <c r="AO535"/>
  <c r="AO533"/>
  <c r="AP532"/>
  <c r="AP536"/>
  <c r="AQ532"/>
  <c r="AQ536"/>
  <c r="AN533"/>
  <c r="AO534"/>
  <c r="AO536"/>
  <c r="AP530"/>
  <c r="AP534"/>
  <c r="AQ530"/>
  <c r="AQ534"/>
  <c r="AN530"/>
  <c r="AN535"/>
  <c r="AO531"/>
  <c r="AO529"/>
  <c r="AP531"/>
  <c r="AP535"/>
  <c r="AQ531"/>
  <c r="AQ535"/>
  <c r="AN531"/>
  <c r="AN532"/>
  <c r="AP543"/>
  <c r="AN545" s="1"/>
  <c r="AO556" s="1"/>
  <c r="AN542" l="1"/>
  <c r="AP542" s="1"/>
  <c r="AP560"/>
  <c r="AO560"/>
  <c r="AN560"/>
  <c r="AN554"/>
  <c r="AN553"/>
  <c r="AO545"/>
  <c r="AQ546"/>
  <c r="AU528" s="1"/>
  <c r="AQ545"/>
  <c r="AN556"/>
  <c r="AO559"/>
  <c r="AQ554"/>
  <c r="AQ557"/>
  <c r="AQ556"/>
  <c r="AN559"/>
  <c r="AP554"/>
  <c r="AQ553"/>
  <c r="AP555"/>
  <c r="AP557"/>
  <c r="AQ547" l="1"/>
  <c r="AN550" s="1"/>
  <c r="AO557" s="1"/>
  <c r="AZ529" s="1" a="1"/>
  <c r="AU527"/>
  <c r="BB536" l="1"/>
  <c r="BB535"/>
  <c r="BB534"/>
  <c r="BB533"/>
  <c r="BB532"/>
  <c r="BB531"/>
  <c r="BB530"/>
  <c r="BB529"/>
  <c r="BA536"/>
  <c r="BA535"/>
  <c r="BA534"/>
  <c r="BA533"/>
  <c r="BA532"/>
  <c r="BA531"/>
  <c r="BA530"/>
  <c r="BA529"/>
  <c r="AZ536"/>
  <c r="AZ535"/>
  <c r="AZ534"/>
  <c r="AZ533"/>
  <c r="AZ532"/>
  <c r="AZ531"/>
  <c r="AZ530"/>
  <c r="AZ529"/>
  <c r="BC536"/>
  <c r="BC532"/>
  <c r="BC535"/>
  <c r="BC531"/>
  <c r="BC534"/>
  <c r="BC530"/>
  <c r="BC533"/>
  <c r="BC529"/>
  <c r="AT533"/>
  <c r="AV532"/>
  <c r="AU531"/>
  <c r="AU529"/>
  <c r="AU532"/>
  <c r="AT531"/>
  <c r="AV533"/>
  <c r="AT532"/>
  <c r="AU533"/>
  <c r="AV531"/>
  <c r="AZ542" l="1"/>
  <c r="BB542" s="1"/>
  <c r="BB543"/>
  <c r="AZ545" s="1"/>
  <c r="BB557" s="1"/>
  <c r="AZ560" l="1"/>
  <c r="BB560"/>
  <c r="AZ556"/>
  <c r="BB555"/>
  <c r="BC554"/>
  <c r="BA545"/>
  <c r="BC546"/>
  <c r="BG528" s="1"/>
  <c r="BC545"/>
  <c r="BA559"/>
  <c r="BA557"/>
  <c r="BA560"/>
  <c r="BA556"/>
  <c r="AZ559"/>
  <c r="AZ554"/>
  <c r="AZ553"/>
  <c r="BC556"/>
  <c r="BC557"/>
  <c r="BC553"/>
  <c r="BC547" l="1"/>
  <c r="AZ550" s="1"/>
  <c r="BB554" s="1"/>
  <c r="BL529" s="1" a="1"/>
  <c r="BG527"/>
  <c r="BL536" l="1"/>
  <c r="BL535"/>
  <c r="BL534"/>
  <c r="BL533"/>
  <c r="BL532"/>
  <c r="BL531"/>
  <c r="BL530"/>
  <c r="BL529"/>
  <c r="BO536"/>
  <c r="BO535"/>
  <c r="BO534"/>
  <c r="BO533"/>
  <c r="BO532"/>
  <c r="BO531"/>
  <c r="BO530"/>
  <c r="BO529"/>
  <c r="BN536"/>
  <c r="BN535"/>
  <c r="BN534"/>
  <c r="BN533"/>
  <c r="BN532"/>
  <c r="BN531"/>
  <c r="BN530"/>
  <c r="BN529"/>
  <c r="BM536"/>
  <c r="BM532"/>
  <c r="BM535"/>
  <c r="BM531"/>
  <c r="BM534"/>
  <c r="BM530"/>
  <c r="BM533"/>
  <c r="BM529"/>
  <c r="BG533"/>
  <c r="BH531"/>
  <c r="BF533"/>
  <c r="BH532"/>
  <c r="BG531"/>
  <c r="BG532"/>
  <c r="BF531"/>
  <c r="BG529"/>
  <c r="BF532"/>
  <c r="BH533"/>
  <c r="BL542" l="1"/>
  <c r="BN542" s="1"/>
  <c r="BN543"/>
  <c r="BL545" l="1"/>
  <c r="BL553" s="1"/>
  <c r="BM559" l="1"/>
  <c r="BN555"/>
  <c r="BO554"/>
  <c r="BL554"/>
  <c r="BN560"/>
  <c r="BM556"/>
  <c r="BO545"/>
  <c r="BL559"/>
  <c r="BO556"/>
  <c r="BO546"/>
  <c r="BS528" s="1"/>
  <c r="BM560"/>
  <c r="BN557"/>
  <c r="BO557"/>
  <c r="BM557"/>
  <c r="BL556"/>
  <c r="BN554"/>
  <c r="BM545"/>
  <c r="BL560"/>
  <c r="BO547" l="1"/>
  <c r="BL550" s="1"/>
  <c r="BO553" s="1"/>
  <c r="BX529" s="1" a="1"/>
  <c r="BZ533" s="1"/>
  <c r="BS527"/>
  <c r="BT533" s="1"/>
  <c r="BX533" l="1"/>
  <c r="BZ529"/>
  <c r="CA534"/>
  <c r="BX534"/>
  <c r="BY534"/>
  <c r="BZ530"/>
  <c r="CA531"/>
  <c r="BX531"/>
  <c r="BX535"/>
  <c r="BY531"/>
  <c r="BY535"/>
  <c r="BZ531"/>
  <c r="BZ535"/>
  <c r="BX529"/>
  <c r="BY529"/>
  <c r="CA536"/>
  <c r="BX530"/>
  <c r="BY530"/>
  <c r="BZ534"/>
  <c r="CA532"/>
  <c r="CA533"/>
  <c r="CA535"/>
  <c r="BX532"/>
  <c r="BX536"/>
  <c r="BY532"/>
  <c r="BY536"/>
  <c r="BZ532"/>
  <c r="BZ536"/>
  <c r="CA530"/>
  <c r="BY533"/>
  <c r="BR531"/>
  <c r="BS532"/>
  <c r="BS531"/>
  <c r="BT532"/>
  <c r="BR533"/>
  <c r="BT531"/>
  <c r="BS533"/>
  <c r="BS529"/>
  <c r="BR532"/>
  <c r="CA529"/>
  <c r="BX542" l="1"/>
  <c r="BZ542" s="1"/>
  <c r="BZ543"/>
  <c r="BX545" s="1"/>
  <c r="BX556" s="1"/>
  <c r="BX559" l="1"/>
  <c r="CA554"/>
  <c r="CA546"/>
  <c r="CE528" s="1"/>
  <c r="BY557"/>
  <c r="CA557"/>
  <c r="CA545"/>
  <c r="CE527" s="1"/>
  <c r="BY545"/>
  <c r="BX553"/>
  <c r="BZ555"/>
  <c r="BZ554"/>
  <c r="BX554"/>
  <c r="CA553"/>
  <c r="BZ557"/>
  <c r="BY560"/>
  <c r="BZ560"/>
  <c r="BY559"/>
  <c r="BX560"/>
  <c r="BY556"/>
  <c r="CA547" l="1"/>
  <c r="BX550" s="1"/>
  <c r="CA556" s="1"/>
  <c r="CJ529" s="1" a="1"/>
  <c r="CJ536" s="1"/>
  <c r="CE532"/>
  <c r="CD531"/>
  <c r="CF533"/>
  <c r="CD532"/>
  <c r="CE533"/>
  <c r="CF531"/>
  <c r="CE529"/>
  <c r="CE531"/>
  <c r="CD533"/>
  <c r="CF532"/>
  <c r="CK532" l="1"/>
  <c r="CK530"/>
  <c r="CL529"/>
  <c r="CL533"/>
  <c r="CM529"/>
  <c r="CM534"/>
  <c r="CJ530"/>
  <c r="CJ534"/>
  <c r="CK533"/>
  <c r="CK535"/>
  <c r="CL532"/>
  <c r="CL536"/>
  <c r="CJ529"/>
  <c r="CJ533"/>
  <c r="CK536"/>
  <c r="CK534"/>
  <c r="CL530"/>
  <c r="CL534"/>
  <c r="CM530"/>
  <c r="CM535"/>
  <c r="CJ531"/>
  <c r="CJ535"/>
  <c r="CJ542" s="1"/>
  <c r="CL542" s="1"/>
  <c r="CM533"/>
  <c r="CK529"/>
  <c r="CK531"/>
  <c r="CL531"/>
  <c r="CL535"/>
  <c r="CM531"/>
  <c r="CM536"/>
  <c r="CJ532"/>
  <c r="CM532"/>
  <c r="CL543"/>
  <c r="CJ545" s="1"/>
  <c r="CK545" l="1"/>
  <c r="CM546"/>
  <c r="CQ528" s="1"/>
  <c r="CM545"/>
  <c r="CM557"/>
  <c r="CM553"/>
  <c r="CL557"/>
  <c r="CJ560"/>
  <c r="CJ554"/>
  <c r="CJ556"/>
  <c r="CK557"/>
  <c r="CM554"/>
  <c r="CM556"/>
  <c r="CL554"/>
  <c r="CL560"/>
  <c r="CL555"/>
  <c r="CK560"/>
  <c r="CJ553"/>
  <c r="CK556"/>
  <c r="CM547" l="1"/>
  <c r="CJ550" s="1"/>
  <c r="CQ527"/>
  <c r="CK559" l="1"/>
  <c r="CV529" s="1" a="1"/>
  <c r="CX533" s="1"/>
  <c r="CJ559"/>
  <c r="CX530"/>
  <c r="CW529"/>
  <c r="CP533"/>
  <c r="CR532"/>
  <c r="CQ531"/>
  <c r="CQ529"/>
  <c r="CQ532"/>
  <c r="CP531"/>
  <c r="CR533"/>
  <c r="CP532"/>
  <c r="CR531"/>
  <c r="CQ533"/>
  <c r="CY534" l="1"/>
  <c r="CW533"/>
  <c r="CX534"/>
  <c r="CY535"/>
  <c r="CY529"/>
  <c r="CV529"/>
  <c r="CV533"/>
  <c r="CW530"/>
  <c r="CW534"/>
  <c r="CX531"/>
  <c r="CX535"/>
  <c r="CY536"/>
  <c r="CV532"/>
  <c r="CY531"/>
  <c r="CY533"/>
  <c r="CV530"/>
  <c r="CV534"/>
  <c r="CW531"/>
  <c r="CW536"/>
  <c r="CX532"/>
  <c r="CX536"/>
  <c r="CY532"/>
  <c r="CY530"/>
  <c r="CV531"/>
  <c r="CV536"/>
  <c r="CW532"/>
  <c r="CX529"/>
  <c r="CV535"/>
  <c r="CW535"/>
  <c r="CX543"/>
  <c r="CV542" l="1"/>
  <c r="CX542" s="1"/>
  <c r="CV545" s="1"/>
  <c r="CV553" s="1"/>
  <c r="CY557" l="1"/>
  <c r="CW545"/>
  <c r="CW560"/>
  <c r="CX557"/>
  <c r="CY545"/>
  <c r="DC527" s="1"/>
  <c r="CX554"/>
  <c r="CY553"/>
  <c r="CY546"/>
  <c r="DC528" s="1"/>
  <c r="CW556"/>
  <c r="CW559"/>
  <c r="CY554"/>
  <c r="CV554"/>
  <c r="CW557"/>
  <c r="CX555"/>
  <c r="CX560"/>
  <c r="CV559"/>
  <c r="CY547" l="1"/>
  <c r="CV550" s="1"/>
  <c r="CV560" s="1"/>
  <c r="CV556"/>
  <c r="CY556"/>
  <c r="DC533"/>
  <c r="DD531"/>
  <c r="DB533"/>
  <c r="DD532"/>
  <c r="DC531"/>
  <c r="DC532"/>
  <c r="DB531"/>
  <c r="DC529"/>
  <c r="DD533"/>
  <c r="DB532"/>
  <c r="DH529" l="1" a="1"/>
  <c r="DH532" s="1"/>
  <c r="DH542"/>
  <c r="DJ542" s="1"/>
  <c r="DJ543"/>
  <c r="DH534" l="1"/>
  <c r="DH529"/>
  <c r="DK533"/>
  <c r="DJ536"/>
  <c r="DJ532"/>
  <c r="DI534"/>
  <c r="DI536"/>
  <c r="DH533"/>
  <c r="DK536"/>
  <c r="DK531"/>
  <c r="DJ535"/>
  <c r="DJ531"/>
  <c r="DI530"/>
  <c r="DI532"/>
  <c r="DH536"/>
  <c r="DH531"/>
  <c r="DK535"/>
  <c r="DK530"/>
  <c r="DJ534"/>
  <c r="DJ530"/>
  <c r="DI533"/>
  <c r="DI535"/>
  <c r="DH535"/>
  <c r="DH530"/>
  <c r="DK534"/>
  <c r="DK529"/>
  <c r="DJ533"/>
  <c r="DJ529"/>
  <c r="DI529"/>
  <c r="DI531"/>
  <c r="DK532"/>
  <c r="DH545"/>
  <c r="DH553" l="1"/>
  <c r="DJ557"/>
  <c r="DJ554"/>
  <c r="DI545"/>
  <c r="DI559"/>
  <c r="DI556"/>
  <c r="DJ555"/>
  <c r="DK554"/>
  <c r="DI560"/>
  <c r="DK553"/>
  <c r="DH554"/>
  <c r="DK556"/>
  <c r="DK545"/>
  <c r="DO527" s="1"/>
  <c r="DJ560"/>
  <c r="DH556"/>
  <c r="DK546"/>
  <c r="DO528" s="1"/>
  <c r="DV543" s="1"/>
  <c r="DT545" s="1"/>
  <c r="DU545" s="1"/>
  <c r="DH560"/>
  <c r="DK547" l="1"/>
  <c r="DH550" s="1"/>
  <c r="DK557" s="1"/>
  <c r="DI557"/>
  <c r="DT529" s="1" a="1"/>
  <c r="DV535" s="1"/>
  <c r="DH559"/>
  <c r="DU529"/>
  <c r="DW545"/>
  <c r="DP533"/>
  <c r="DN532"/>
  <c r="DO529"/>
  <c r="DO533"/>
  <c r="DP531"/>
  <c r="DN533"/>
  <c r="DP532"/>
  <c r="DO531"/>
  <c r="DO532"/>
  <c r="DN531"/>
  <c r="DW546"/>
  <c r="DW534" l="1"/>
  <c r="DW532"/>
  <c r="DW556" s="1"/>
  <c r="DT530"/>
  <c r="DT554" s="1"/>
  <c r="DT534"/>
  <c r="DU531"/>
  <c r="DU536"/>
  <c r="DU560" s="1"/>
  <c r="DV532"/>
  <c r="DV536"/>
  <c r="DV560" s="1"/>
  <c r="DW531"/>
  <c r="DW529"/>
  <c r="DW553" s="1"/>
  <c r="DT532"/>
  <c r="DT556" s="1"/>
  <c r="DU534"/>
  <c r="DV530"/>
  <c r="DV554" s="1"/>
  <c r="DV534"/>
  <c r="DW530"/>
  <c r="DW536"/>
  <c r="DT531"/>
  <c r="DT536"/>
  <c r="DT560" s="1"/>
  <c r="DU532"/>
  <c r="DU556" s="1"/>
  <c r="DV529"/>
  <c r="DV533"/>
  <c r="DV557" s="1"/>
  <c r="DT535"/>
  <c r="DT559" s="1"/>
  <c r="DW535"/>
  <c r="DT529"/>
  <c r="DT553" s="1"/>
  <c r="DT533"/>
  <c r="DU530"/>
  <c r="DU535"/>
  <c r="DU559" s="1"/>
  <c r="DV531"/>
  <c r="DV555" s="1"/>
  <c r="DW533"/>
  <c r="DW557" s="1"/>
  <c r="DU533"/>
  <c r="DU557" s="1"/>
  <c r="C528"/>
  <c r="DW547"/>
  <c r="DT542" l="1"/>
  <c r="DV542" s="1"/>
  <c r="DT550"/>
  <c r="DW554" s="1"/>
  <c r="P566" s="1" a="1"/>
  <c r="C529"/>
  <c r="C569" l="1"/>
  <c r="P573"/>
  <c r="P572"/>
  <c r="P571"/>
  <c r="P570"/>
  <c r="P569"/>
  <c r="P568"/>
  <c r="P567"/>
  <c r="P566"/>
  <c r="S573"/>
  <c r="S572"/>
  <c r="S571"/>
  <c r="S570"/>
  <c r="S569"/>
  <c r="S568"/>
  <c r="S567"/>
  <c r="S566"/>
  <c r="R573"/>
  <c r="R572"/>
  <c r="R571"/>
  <c r="R570"/>
  <c r="R569"/>
  <c r="R568"/>
  <c r="R567"/>
  <c r="R566"/>
  <c r="Q570"/>
  <c r="Q566"/>
  <c r="Q573"/>
  <c r="Q569"/>
  <c r="Q572"/>
  <c r="Q568"/>
  <c r="Q567"/>
  <c r="Q571"/>
  <c r="P579" l="1"/>
  <c r="R579" s="1"/>
  <c r="CF577"/>
  <c r="AJ577"/>
  <c r="CR577"/>
  <c r="AV577"/>
  <c r="DD577"/>
  <c r="BH577"/>
  <c r="L577"/>
  <c r="X577"/>
  <c r="BT577"/>
  <c r="DP577"/>
  <c r="AD577"/>
  <c r="BN577"/>
  <c r="AP577"/>
  <c r="R577"/>
  <c r="CX577"/>
  <c r="DV577"/>
  <c r="BB577"/>
  <c r="CL577"/>
  <c r="BZ577"/>
  <c r="DJ577"/>
  <c r="P582" l="1"/>
  <c r="Q594" s="1"/>
  <c r="R597" l="1"/>
  <c r="P596"/>
  <c r="Q596"/>
  <c r="S594"/>
  <c r="S582"/>
  <c r="W564" s="1"/>
  <c r="Q593"/>
  <c r="R594"/>
  <c r="P593"/>
  <c r="S583"/>
  <c r="W565" s="1"/>
  <c r="P591"/>
  <c r="P597"/>
  <c r="Q597"/>
  <c r="R592"/>
  <c r="S593"/>
  <c r="Q582"/>
  <c r="P590"/>
  <c r="R591"/>
  <c r="S591"/>
  <c r="S584" l="1"/>
  <c r="P587" s="1"/>
  <c r="S590" s="1"/>
  <c r="AB566" s="1" a="1"/>
  <c r="AB573" s="1"/>
  <c r="W570"/>
  <c r="V570"/>
  <c r="X569"/>
  <c r="W568"/>
  <c r="W569"/>
  <c r="V568"/>
  <c r="X568"/>
  <c r="W566"/>
  <c r="X570"/>
  <c r="V569"/>
  <c r="AD569" l="1"/>
  <c r="AE567"/>
  <c r="AC572"/>
  <c r="AE570"/>
  <c r="AE569"/>
  <c r="AC566"/>
  <c r="AD571"/>
  <c r="AC569"/>
  <c r="AB567"/>
  <c r="AB571"/>
  <c r="AD568"/>
  <c r="AC570"/>
  <c r="AC573"/>
  <c r="AB570"/>
  <c r="AC568"/>
  <c r="AB566"/>
  <c r="AC571"/>
  <c r="AD567"/>
  <c r="AE572"/>
  <c r="AD570"/>
  <c r="AB568"/>
  <c r="AB572"/>
  <c r="AE573"/>
  <c r="AD573"/>
  <c r="AC567"/>
  <c r="AD572"/>
  <c r="AE568"/>
  <c r="AD566"/>
  <c r="AE571"/>
  <c r="AB569"/>
  <c r="AE566"/>
  <c r="AD580"/>
  <c r="AB582" s="1"/>
  <c r="AD592" l="1"/>
  <c r="AB579"/>
  <c r="AD579" s="1"/>
  <c r="AB597"/>
  <c r="AD591"/>
  <c r="AE593"/>
  <c r="AE591"/>
  <c r="AB590"/>
  <c r="AE594"/>
  <c r="AC594"/>
  <c r="AD597"/>
  <c r="AB596"/>
  <c r="AB591"/>
  <c r="AC596"/>
  <c r="AC582"/>
  <c r="AE583"/>
  <c r="AI565" s="1"/>
  <c r="AE582"/>
  <c r="AD594"/>
  <c r="AC593"/>
  <c r="AC597"/>
  <c r="AE590"/>
  <c r="AE584" l="1"/>
  <c r="AB587" s="1"/>
  <c r="AB593" s="1"/>
  <c r="AN566" s="1" a="1"/>
  <c r="AI564"/>
  <c r="AP573" l="1"/>
  <c r="AP572"/>
  <c r="AP571"/>
  <c r="AP570"/>
  <c r="AP569"/>
  <c r="AP568"/>
  <c r="AP567"/>
  <c r="AP566"/>
  <c r="AQ572"/>
  <c r="AO571"/>
  <c r="AN570"/>
  <c r="AQ568"/>
  <c r="AO567"/>
  <c r="AN566"/>
  <c r="AQ573"/>
  <c r="AO572"/>
  <c r="AN571"/>
  <c r="AQ569"/>
  <c r="AO568"/>
  <c r="AN567"/>
  <c r="AO573"/>
  <c r="AN572"/>
  <c r="AQ570"/>
  <c r="AO569"/>
  <c r="AN568"/>
  <c r="AQ566"/>
  <c r="AN573"/>
  <c r="AQ567"/>
  <c r="AQ571"/>
  <c r="AO566"/>
  <c r="AO570"/>
  <c r="AN569"/>
  <c r="AJ570"/>
  <c r="AI570"/>
  <c r="AJ568"/>
  <c r="AI566"/>
  <c r="AH570"/>
  <c r="AJ569"/>
  <c r="AI568"/>
  <c r="AI569"/>
  <c r="AH569"/>
  <c r="AH568"/>
  <c r="AN579" l="1"/>
  <c r="AP579" s="1"/>
  <c r="AP580"/>
  <c r="AN582" l="1"/>
  <c r="AN593" s="1"/>
  <c r="AP591" l="1"/>
  <c r="AN590"/>
  <c r="AP592"/>
  <c r="AO597"/>
  <c r="AO596"/>
  <c r="AQ590"/>
  <c r="AN596"/>
  <c r="AO582"/>
  <c r="AQ591"/>
  <c r="AO593"/>
  <c r="AN591"/>
  <c r="AQ582"/>
  <c r="AU564" s="1"/>
  <c r="AQ593"/>
  <c r="AP594"/>
  <c r="AO594"/>
  <c r="AN597"/>
  <c r="AQ583"/>
  <c r="AU565" s="1"/>
  <c r="AP597"/>
  <c r="AQ584" l="1"/>
  <c r="AN587" s="1"/>
  <c r="AQ594" s="1"/>
  <c r="AZ566" s="1" a="1"/>
  <c r="AZ573" s="1"/>
  <c r="AV570"/>
  <c r="AT569"/>
  <c r="AU570"/>
  <c r="AV568"/>
  <c r="AU569"/>
  <c r="AU566"/>
  <c r="AU568"/>
  <c r="AT570"/>
  <c r="AT568"/>
  <c r="AV569"/>
  <c r="BB567" l="1"/>
  <c r="BA571"/>
  <c r="BC573"/>
  <c r="BC568"/>
  <c r="BB566"/>
  <c r="BC571"/>
  <c r="BB569"/>
  <c r="AZ567"/>
  <c r="AZ571"/>
  <c r="BB568"/>
  <c r="BC572"/>
  <c r="BB570"/>
  <c r="BA568"/>
  <c r="AZ566"/>
  <c r="AZ570"/>
  <c r="BA567"/>
  <c r="BC569"/>
  <c r="BA570"/>
  <c r="BC567"/>
  <c r="BA573"/>
  <c r="BA572"/>
  <c r="AZ568"/>
  <c r="AZ572"/>
  <c r="BB572"/>
  <c r="BA566"/>
  <c r="BB571"/>
  <c r="BA569"/>
  <c r="BC566"/>
  <c r="BB573"/>
  <c r="AZ569"/>
  <c r="BC570"/>
  <c r="BB580"/>
  <c r="AZ582" s="1"/>
  <c r="BA597" s="1"/>
  <c r="AZ579" l="1"/>
  <c r="BB579" s="1"/>
  <c r="BB591"/>
  <c r="BC591"/>
  <c r="AZ597"/>
  <c r="BC590"/>
  <c r="BA582"/>
  <c r="BC583"/>
  <c r="BG565" s="1"/>
  <c r="BC582"/>
  <c r="AZ593"/>
  <c r="BB592"/>
  <c r="BA593"/>
  <c r="AZ596"/>
  <c r="AZ591"/>
  <c r="BA594"/>
  <c r="BB594"/>
  <c r="BA596"/>
  <c r="BC594"/>
  <c r="BC593"/>
  <c r="AZ590"/>
  <c r="BC584" l="1"/>
  <c r="AZ587" s="1"/>
  <c r="BB597" s="1"/>
  <c r="BL566" s="1" a="1"/>
  <c r="BG564"/>
  <c r="BN573" l="1"/>
  <c r="BN572"/>
  <c r="BN571"/>
  <c r="BN570"/>
  <c r="BN569"/>
  <c r="BN568"/>
  <c r="BN567"/>
  <c r="BN566"/>
  <c r="BL573"/>
  <c r="BO571"/>
  <c r="BM570"/>
  <c r="BL569"/>
  <c r="BO567"/>
  <c r="BM566"/>
  <c r="BO572"/>
  <c r="BM571"/>
  <c r="BL570"/>
  <c r="BO568"/>
  <c r="BM567"/>
  <c r="BL566"/>
  <c r="BO573"/>
  <c r="BM572"/>
  <c r="BL571"/>
  <c r="BO569"/>
  <c r="BM568"/>
  <c r="BL567"/>
  <c r="BL572"/>
  <c r="BO566"/>
  <c r="BO570"/>
  <c r="BM569"/>
  <c r="BM573"/>
  <c r="BL568"/>
  <c r="BF570"/>
  <c r="BG569"/>
  <c r="BF568"/>
  <c r="BG566"/>
  <c r="BH570"/>
  <c r="BF569"/>
  <c r="BG568"/>
  <c r="BG570"/>
  <c r="BH569"/>
  <c r="BH568"/>
  <c r="BL579" l="1"/>
  <c r="BN579" s="1"/>
  <c r="BL582" s="1"/>
  <c r="BL593" s="1"/>
  <c r="BN580"/>
  <c r="BM594" l="1"/>
  <c r="BM582"/>
  <c r="BO583"/>
  <c r="BS565" s="1"/>
  <c r="BO582"/>
  <c r="BL591"/>
  <c r="BL590"/>
  <c r="BL597"/>
  <c r="BO591"/>
  <c r="BM593"/>
  <c r="BM597"/>
  <c r="BO593"/>
  <c r="BN597"/>
  <c r="BO594"/>
  <c r="BN592"/>
  <c r="BN591"/>
  <c r="BN594"/>
  <c r="BO590"/>
  <c r="BO584" l="1"/>
  <c r="BL587" s="1"/>
  <c r="BS564"/>
  <c r="BL596" l="1"/>
  <c r="BX566" s="1" a="1"/>
  <c r="BX569" s="1"/>
  <c r="BM596"/>
  <c r="BX566"/>
  <c r="CA567"/>
  <c r="BZ567"/>
  <c r="BS570"/>
  <c r="BR570"/>
  <c r="BT569"/>
  <c r="BS568"/>
  <c r="BS569"/>
  <c r="BR568"/>
  <c r="BT570"/>
  <c r="BR569"/>
  <c r="BS566"/>
  <c r="BT568"/>
  <c r="BY573" l="1"/>
  <c r="CA569"/>
  <c r="BX570"/>
  <c r="BY570"/>
  <c r="CA572"/>
  <c r="BY569"/>
  <c r="CA566"/>
  <c r="BZ573"/>
  <c r="BY571"/>
  <c r="BX567"/>
  <c r="BX571"/>
  <c r="CA570"/>
  <c r="BY566"/>
  <c r="CA568"/>
  <c r="BZ570"/>
  <c r="BY568"/>
  <c r="BY567"/>
  <c r="BZ572"/>
  <c r="BX568"/>
  <c r="BX573"/>
  <c r="BZ571"/>
  <c r="BZ566"/>
  <c r="CA571"/>
  <c r="BZ569"/>
  <c r="BZ568"/>
  <c r="CA573"/>
  <c r="BY572"/>
  <c r="BX572"/>
  <c r="BZ580"/>
  <c r="BX582" s="1"/>
  <c r="BX579" l="1"/>
  <c r="BZ579" s="1"/>
  <c r="BY596"/>
  <c r="BY597"/>
  <c r="BZ597"/>
  <c r="BY582"/>
  <c r="CA583"/>
  <c r="CE565" s="1"/>
  <c r="CA582"/>
  <c r="CA591"/>
  <c r="BZ594"/>
  <c r="CA590"/>
  <c r="BX590"/>
  <c r="BY593"/>
  <c r="BZ592"/>
  <c r="BZ591"/>
  <c r="CA594"/>
  <c r="BX596"/>
  <c r="BX591"/>
  <c r="CA593"/>
  <c r="BY594"/>
  <c r="CA584" l="1"/>
  <c r="BX587" s="1"/>
  <c r="CE564"/>
  <c r="BX597" l="1"/>
  <c r="BX593"/>
  <c r="CF570"/>
  <c r="CE570"/>
  <c r="CF568"/>
  <c r="CE566"/>
  <c r="CD570"/>
  <c r="CF569"/>
  <c r="CE568"/>
  <c r="CD569"/>
  <c r="CD568"/>
  <c r="CE569"/>
  <c r="CJ566" l="1" a="1"/>
  <c r="CJ573" s="1"/>
  <c r="CJ579"/>
  <c r="CL579" s="1"/>
  <c r="CL580"/>
  <c r="CL571" l="1"/>
  <c r="CL567"/>
  <c r="CM570"/>
  <c r="CM571"/>
  <c r="CM572"/>
  <c r="CK567"/>
  <c r="CM573"/>
  <c r="CL570"/>
  <c r="CL566"/>
  <c r="CK569"/>
  <c r="CK570"/>
  <c r="CK571"/>
  <c r="CJ566"/>
  <c r="CK568"/>
  <c r="CL573"/>
  <c r="CL569"/>
  <c r="CK573"/>
  <c r="CJ568"/>
  <c r="CM567"/>
  <c r="CJ570"/>
  <c r="CJ571"/>
  <c r="CK572"/>
  <c r="CL572"/>
  <c r="CL568"/>
  <c r="CJ572"/>
  <c r="CM566"/>
  <c r="CK566"/>
  <c r="CM568"/>
  <c r="CM569"/>
  <c r="CJ567"/>
  <c r="CJ569"/>
  <c r="CJ582"/>
  <c r="CK582" s="1"/>
  <c r="CJ590" l="1"/>
  <c r="CL594"/>
  <c r="CM591"/>
  <c r="CJ593"/>
  <c r="CL592"/>
  <c r="CK597"/>
  <c r="CM593"/>
  <c r="CJ597"/>
  <c r="CJ591"/>
  <c r="CL591"/>
  <c r="CK593"/>
  <c r="CM590"/>
  <c r="CJ596"/>
  <c r="CL597"/>
  <c r="CM594"/>
  <c r="CK596"/>
  <c r="CM582"/>
  <c r="CQ564" s="1"/>
  <c r="CM583"/>
  <c r="CQ565" s="1"/>
  <c r="CM584" l="1"/>
  <c r="CJ587" s="1"/>
  <c r="CK594" s="1"/>
  <c r="CV566" s="1" a="1"/>
  <c r="CR570"/>
  <c r="CP569"/>
  <c r="CQ570"/>
  <c r="CR568"/>
  <c r="CP568"/>
  <c r="CR569"/>
  <c r="CQ569"/>
  <c r="CQ566"/>
  <c r="CQ568"/>
  <c r="CP570"/>
  <c r="CV568" l="1"/>
  <c r="CY568"/>
  <c r="CW566"/>
  <c r="CW571"/>
  <c r="CY573"/>
  <c r="CX572"/>
  <c r="CX571"/>
  <c r="CV571"/>
  <c r="CY572"/>
  <c r="CX566"/>
  <c r="CX569"/>
  <c r="CY571"/>
  <c r="CW567"/>
  <c r="CV570"/>
  <c r="CW568"/>
  <c r="CV572"/>
  <c r="CV569"/>
  <c r="CY567"/>
  <c r="CX570"/>
  <c r="CV566"/>
  <c r="CW572"/>
  <c r="CY570"/>
  <c r="CX573"/>
  <c r="CV567"/>
  <c r="CY566"/>
  <c r="CW569"/>
  <c r="CX567"/>
  <c r="CX568"/>
  <c r="CV573"/>
  <c r="CY569"/>
  <c r="CW573"/>
  <c r="CW570"/>
  <c r="CV579"/>
  <c r="CX579" s="1"/>
  <c r="CX580"/>
  <c r="CV582" s="1"/>
  <c r="CV593" l="1"/>
  <c r="CW593"/>
  <c r="CV590"/>
  <c r="CW596"/>
  <c r="CW594"/>
  <c r="CW597"/>
  <c r="CX591"/>
  <c r="CY593"/>
  <c r="CW582"/>
  <c r="CY583"/>
  <c r="DC565" s="1"/>
  <c r="CY582"/>
  <c r="CY590"/>
  <c r="CY594"/>
  <c r="CX597"/>
  <c r="CX592"/>
  <c r="CV597"/>
  <c r="CX594"/>
  <c r="CY591"/>
  <c r="CV596"/>
  <c r="CV587" l="1"/>
  <c r="CV591" s="1"/>
  <c r="DH566" s="1" a="1"/>
  <c r="DC564"/>
  <c r="CY584"/>
  <c r="DJ573" l="1"/>
  <c r="DJ572"/>
  <c r="DJ571"/>
  <c r="DJ570"/>
  <c r="DJ569"/>
  <c r="DJ568"/>
  <c r="DJ567"/>
  <c r="DJ566"/>
  <c r="DI573"/>
  <c r="DI572"/>
  <c r="DI571"/>
  <c r="DI570"/>
  <c r="DI569"/>
  <c r="DI568"/>
  <c r="DI567"/>
  <c r="DI566"/>
  <c r="DH572"/>
  <c r="DH570"/>
  <c r="DH568"/>
  <c r="DH566"/>
  <c r="DK573"/>
  <c r="DK571"/>
  <c r="DK569"/>
  <c r="DK567"/>
  <c r="DH573"/>
  <c r="DH571"/>
  <c r="DH569"/>
  <c r="DH567"/>
  <c r="DK568"/>
  <c r="DK566"/>
  <c r="DK572"/>
  <c r="DK570"/>
  <c r="DB570"/>
  <c r="DC569"/>
  <c r="DB568"/>
  <c r="DC566"/>
  <c r="DD570"/>
  <c r="DB569"/>
  <c r="DD569"/>
  <c r="DD568"/>
  <c r="DC570"/>
  <c r="DC568"/>
  <c r="DH579" l="1"/>
  <c r="DJ579" s="1"/>
  <c r="DJ580"/>
  <c r="DH582" s="1"/>
  <c r="DH590" s="1"/>
  <c r="DI597" l="1"/>
  <c r="DJ597"/>
  <c r="DH597"/>
  <c r="DJ591"/>
  <c r="DI582"/>
  <c r="DK583"/>
  <c r="DO565" s="1"/>
  <c r="DK582"/>
  <c r="DI596"/>
  <c r="DH593"/>
  <c r="DK591"/>
  <c r="DK590"/>
  <c r="DJ594"/>
  <c r="DH591"/>
  <c r="DI593"/>
  <c r="DH596"/>
  <c r="DK593"/>
  <c r="DI594"/>
  <c r="DK594"/>
  <c r="DV580" l="1"/>
  <c r="DT582" s="1"/>
  <c r="DU582" s="1"/>
  <c r="DK584"/>
  <c r="DH587" s="1"/>
  <c r="DJ592" s="1"/>
  <c r="DO564"/>
  <c r="DT566" l="1" a="1"/>
  <c r="DO570"/>
  <c r="DW582"/>
  <c r="DN570"/>
  <c r="DP569"/>
  <c r="DO568"/>
  <c r="DO569"/>
  <c r="DN568"/>
  <c r="DP568"/>
  <c r="DO566"/>
  <c r="DP570"/>
  <c r="DN569"/>
  <c r="DW583"/>
  <c r="DT570" l="1"/>
  <c r="DT566"/>
  <c r="DT590" s="1"/>
  <c r="DW570"/>
  <c r="DW594" s="1"/>
  <c r="DW566"/>
  <c r="DW590" s="1"/>
  <c r="DV567"/>
  <c r="DV591" s="1"/>
  <c r="DU567"/>
  <c r="DU568"/>
  <c r="DT573"/>
  <c r="DT597" s="1"/>
  <c r="DT569"/>
  <c r="DT593" s="1"/>
  <c r="DW573"/>
  <c r="DW569"/>
  <c r="DW593" s="1"/>
  <c r="DV573"/>
  <c r="DV597" s="1"/>
  <c r="DU573"/>
  <c r="DU597" s="1"/>
  <c r="DV572"/>
  <c r="DU566"/>
  <c r="DT572"/>
  <c r="DT596" s="1"/>
  <c r="DT568"/>
  <c r="DW572"/>
  <c r="DW568"/>
  <c r="DV571"/>
  <c r="DU571"/>
  <c r="DV570"/>
  <c r="DV594" s="1"/>
  <c r="DU572"/>
  <c r="DU596" s="1"/>
  <c r="DT571"/>
  <c r="DT567"/>
  <c r="DW571"/>
  <c r="DW567"/>
  <c r="DW591" s="1"/>
  <c r="DV569"/>
  <c r="DU569"/>
  <c r="DU593" s="1"/>
  <c r="DV566"/>
  <c r="DU570"/>
  <c r="DU594" s="1"/>
  <c r="DV568"/>
  <c r="DT579" s="1"/>
  <c r="DV579" s="1"/>
  <c r="DW584"/>
  <c r="DT587"/>
  <c r="C565"/>
  <c r="DT591" l="1"/>
  <c r="DV592"/>
  <c r="C566"/>
  <c r="P603" l="1" a="1"/>
  <c r="P606" s="1"/>
  <c r="C606"/>
  <c r="S605" l="1"/>
  <c r="S603"/>
  <c r="P609"/>
  <c r="S606"/>
  <c r="R603"/>
  <c r="R607"/>
  <c r="Q608"/>
  <c r="Q607"/>
  <c r="P608"/>
  <c r="R608"/>
  <c r="Q604"/>
  <c r="Q603"/>
  <c r="S608"/>
  <c r="Q606"/>
  <c r="P604"/>
  <c r="Q609"/>
  <c r="R605"/>
  <c r="R609"/>
  <c r="P603"/>
  <c r="P607"/>
  <c r="P605"/>
  <c r="Q610"/>
  <c r="R604"/>
  <c r="S609"/>
  <c r="S604"/>
  <c r="P610"/>
  <c r="S607"/>
  <c r="Q605"/>
  <c r="S610"/>
  <c r="R606"/>
  <c r="R610"/>
  <c r="CR614"/>
  <c r="AV614"/>
  <c r="DD614"/>
  <c r="BH614"/>
  <c r="AJ614"/>
  <c r="DP614"/>
  <c r="CF614"/>
  <c r="L614"/>
  <c r="BT614"/>
  <c r="X614"/>
  <c r="CX614"/>
  <c r="R614"/>
  <c r="CL614"/>
  <c r="DJ614"/>
  <c r="DV614"/>
  <c r="AD614"/>
  <c r="BB614"/>
  <c r="BZ614"/>
  <c r="AP614"/>
  <c r="BN614"/>
  <c r="P616" l="1"/>
  <c r="R616" s="1"/>
  <c r="P619" s="1"/>
  <c r="R629" s="1"/>
  <c r="Q630" l="1"/>
  <c r="P633"/>
  <c r="Q633"/>
  <c r="Q619"/>
  <c r="P628"/>
  <c r="S631"/>
  <c r="S619"/>
  <c r="P630"/>
  <c r="S620"/>
  <c r="W602" s="1"/>
  <c r="P634"/>
  <c r="S628"/>
  <c r="S630"/>
  <c r="R631"/>
  <c r="R634"/>
  <c r="Q631"/>
  <c r="Q634"/>
  <c r="R628"/>
  <c r="S621" l="1"/>
  <c r="P624" s="1"/>
  <c r="S627" s="1"/>
  <c r="W601"/>
  <c r="V607" s="1"/>
  <c r="P627" l="1"/>
  <c r="X605"/>
  <c r="AB603" a="1"/>
  <c r="AE603" s="1"/>
  <c r="W603"/>
  <c r="W606"/>
  <c r="X606"/>
  <c r="X607"/>
  <c r="V606"/>
  <c r="W605"/>
  <c r="W607"/>
  <c r="V605"/>
  <c r="AB603" l="1"/>
  <c r="AB608"/>
  <c r="AB604"/>
  <c r="AC606"/>
  <c r="AD608"/>
  <c r="AC603"/>
  <c r="AE606"/>
  <c r="AE607"/>
  <c r="AE610"/>
  <c r="AD606"/>
  <c r="AB610"/>
  <c r="AB606"/>
  <c r="AE608"/>
  <c r="AD603"/>
  <c r="AE605"/>
  <c r="AD609"/>
  <c r="AC604"/>
  <c r="AD610"/>
  <c r="AB609"/>
  <c r="AB605"/>
  <c r="AD607"/>
  <c r="AE609"/>
  <c r="AD604"/>
  <c r="AC608"/>
  <c r="AC609"/>
  <c r="AC605"/>
  <c r="AB607"/>
  <c r="AC610"/>
  <c r="AE604"/>
  <c r="AC607"/>
  <c r="AD605"/>
  <c r="AD617"/>
  <c r="AB616" l="1"/>
  <c r="AD616" s="1"/>
  <c r="AB619" s="1"/>
  <c r="AE630" s="1"/>
  <c r="AD634" l="1"/>
  <c r="AC630"/>
  <c r="AC631"/>
  <c r="AB634"/>
  <c r="AB627"/>
  <c r="AE619"/>
  <c r="AI601" s="1"/>
  <c r="AD631"/>
  <c r="AE631"/>
  <c r="AE627"/>
  <c r="AE620"/>
  <c r="AI602" s="1"/>
  <c r="AC634"/>
  <c r="AB628"/>
  <c r="AC633"/>
  <c r="AD628"/>
  <c r="AB633"/>
  <c r="AD629"/>
  <c r="AC619"/>
  <c r="AJ605" l="1"/>
  <c r="AJ606"/>
  <c r="AI607"/>
  <c r="AI606"/>
  <c r="AH607"/>
  <c r="AH606"/>
  <c r="AI603"/>
  <c r="AP617" s="1"/>
  <c r="AN619" s="1"/>
  <c r="AH605"/>
  <c r="AJ607"/>
  <c r="AI605"/>
  <c r="AE621"/>
  <c r="AB624" s="1"/>
  <c r="AB630" s="1"/>
  <c r="AE628"/>
  <c r="AN603" a="1"/>
  <c r="AQ604" l="1"/>
  <c r="AQ628" s="1"/>
  <c r="AP609"/>
  <c r="AP605"/>
  <c r="AP629" s="1"/>
  <c r="AO608"/>
  <c r="AN603"/>
  <c r="AN627" s="1"/>
  <c r="AQ606"/>
  <c r="AQ630" s="1"/>
  <c r="AN609"/>
  <c r="AN633" s="1"/>
  <c r="AQ603"/>
  <c r="AQ627" s="1"/>
  <c r="AO607"/>
  <c r="AP608"/>
  <c r="AP604"/>
  <c r="AP628" s="1"/>
  <c r="AN607"/>
  <c r="AQ610"/>
  <c r="AO605"/>
  <c r="AQ607"/>
  <c r="AQ631" s="1"/>
  <c r="AN610"/>
  <c r="AN634" s="1"/>
  <c r="AP607"/>
  <c r="AP631" s="1"/>
  <c r="AP603"/>
  <c r="AQ605"/>
  <c r="AO609"/>
  <c r="AO633" s="1"/>
  <c r="AN604"/>
  <c r="AN628" s="1"/>
  <c r="AO606"/>
  <c r="AO630" s="1"/>
  <c r="AQ608"/>
  <c r="AP610"/>
  <c r="AP634" s="1"/>
  <c r="AP606"/>
  <c r="AQ609"/>
  <c r="AO604"/>
  <c r="AN608"/>
  <c r="AO610"/>
  <c r="AO634" s="1"/>
  <c r="AN605"/>
  <c r="AO603"/>
  <c r="AN606"/>
  <c r="AN630" s="1"/>
  <c r="AO619"/>
  <c r="AQ620"/>
  <c r="AU602" s="1"/>
  <c r="AQ619"/>
  <c r="AN616" l="1"/>
  <c r="AP616" s="1"/>
  <c r="AQ621"/>
  <c r="AN624" s="1"/>
  <c r="AO631" s="1"/>
  <c r="AZ603" s="1" a="1"/>
  <c r="AU601"/>
  <c r="AZ610" l="1"/>
  <c r="AZ609"/>
  <c r="AZ608"/>
  <c r="AZ607"/>
  <c r="AZ606"/>
  <c r="AZ605"/>
  <c r="AZ604"/>
  <c r="AZ603"/>
  <c r="BB610"/>
  <c r="BA609"/>
  <c r="BC607"/>
  <c r="BB606"/>
  <c r="BA605"/>
  <c r="BC603"/>
  <c r="BA610"/>
  <c r="BC608"/>
  <c r="BB607"/>
  <c r="BA606"/>
  <c r="BC604"/>
  <c r="BB603"/>
  <c r="BC609"/>
  <c r="BB608"/>
  <c r="BA607"/>
  <c r="BC605"/>
  <c r="BB604"/>
  <c r="BA603"/>
  <c r="BA608"/>
  <c r="BC606"/>
  <c r="BC610"/>
  <c r="BB605"/>
  <c r="BB609"/>
  <c r="BA604"/>
  <c r="AU606"/>
  <c r="AT605"/>
  <c r="AV607"/>
  <c r="AT606"/>
  <c r="AU607"/>
  <c r="AV605"/>
  <c r="AT607"/>
  <c r="AU605"/>
  <c r="AU603"/>
  <c r="AV606"/>
  <c r="AZ616" l="1"/>
  <c r="BB616" s="1"/>
  <c r="BB617"/>
  <c r="AZ619" s="1"/>
  <c r="BA619" l="1"/>
  <c r="BC620"/>
  <c r="BG602" s="1"/>
  <c r="BC619"/>
  <c r="BA633"/>
  <c r="BA631"/>
  <c r="AZ634"/>
  <c r="AZ633"/>
  <c r="BB629"/>
  <c r="AZ630"/>
  <c r="BB634"/>
  <c r="BC627"/>
  <c r="BC631"/>
  <c r="AZ627"/>
  <c r="BB628"/>
  <c r="BC628"/>
  <c r="BB631"/>
  <c r="BA630"/>
  <c r="BA634"/>
  <c r="BC630"/>
  <c r="BC621" l="1"/>
  <c r="AZ624" s="1"/>
  <c r="AZ628" s="1"/>
  <c r="BL603" s="1" a="1"/>
  <c r="BG601"/>
  <c r="BO610" l="1"/>
  <c r="BO609"/>
  <c r="BN610"/>
  <c r="BN609"/>
  <c r="BN608"/>
  <c r="BN607"/>
  <c r="BN606"/>
  <c r="BN605"/>
  <c r="BN604"/>
  <c r="BN603"/>
  <c r="BM610"/>
  <c r="BO608"/>
  <c r="BM607"/>
  <c r="BL606"/>
  <c r="BO604"/>
  <c r="BM603"/>
  <c r="BL610"/>
  <c r="BM608"/>
  <c r="BL607"/>
  <c r="BO605"/>
  <c r="BM604"/>
  <c r="BL603"/>
  <c r="BM609"/>
  <c r="BL608"/>
  <c r="BO606"/>
  <c r="BM605"/>
  <c r="BL604"/>
  <c r="BL605"/>
  <c r="BL609"/>
  <c r="BO603"/>
  <c r="BO607"/>
  <c r="BM606"/>
  <c r="BF607"/>
  <c r="BH606"/>
  <c r="BG605"/>
  <c r="BG606"/>
  <c r="BF605"/>
  <c r="BG603"/>
  <c r="BH607"/>
  <c r="BF606"/>
  <c r="BG607"/>
  <c r="BH605"/>
  <c r="BL616" l="1"/>
  <c r="BN616" s="1"/>
  <c r="BN617"/>
  <c r="BL619" s="1"/>
  <c r="BN628" s="1"/>
  <c r="BL627" l="1"/>
  <c r="BO627"/>
  <c r="BO630"/>
  <c r="BO628"/>
  <c r="BL633"/>
  <c r="BM633"/>
  <c r="BM631"/>
  <c r="BN631"/>
  <c r="BN634"/>
  <c r="BL628"/>
  <c r="BL634"/>
  <c r="BL630"/>
  <c r="BM634"/>
  <c r="BO631"/>
  <c r="BM619"/>
  <c r="BO620"/>
  <c r="BS602" s="1"/>
  <c r="BO619"/>
  <c r="BM630"/>
  <c r="BO621" l="1"/>
  <c r="BL624" s="1"/>
  <c r="BN629" s="1"/>
  <c r="BX603" s="1" a="1"/>
  <c r="BS601"/>
  <c r="BY610" l="1"/>
  <c r="BY609"/>
  <c r="BY608"/>
  <c r="BY607"/>
  <c r="BY606"/>
  <c r="BY605"/>
  <c r="BY604"/>
  <c r="BY603"/>
  <c r="BX610"/>
  <c r="BX609"/>
  <c r="BX608"/>
  <c r="BX607"/>
  <c r="BX606"/>
  <c r="BX605"/>
  <c r="BX604"/>
  <c r="BX603"/>
  <c r="CA610"/>
  <c r="CA609"/>
  <c r="CA608"/>
  <c r="CA607"/>
  <c r="CA606"/>
  <c r="CA605"/>
  <c r="CA604"/>
  <c r="CA603"/>
  <c r="BZ609"/>
  <c r="BZ605"/>
  <c r="BZ608"/>
  <c r="BZ604"/>
  <c r="BZ607"/>
  <c r="BZ603"/>
  <c r="BZ610"/>
  <c r="BZ606"/>
  <c r="BS607"/>
  <c r="BT605"/>
  <c r="BR607"/>
  <c r="BT606"/>
  <c r="BS605"/>
  <c r="BS606"/>
  <c r="BR605"/>
  <c r="BR606"/>
  <c r="BT607"/>
  <c r="BS603"/>
  <c r="BX616" l="1"/>
  <c r="BZ616" s="1"/>
  <c r="BZ617"/>
  <c r="BX619" s="1"/>
  <c r="BY634" s="1"/>
  <c r="CA630" l="1"/>
  <c r="BX633"/>
  <c r="BY619"/>
  <c r="CA620"/>
  <c r="CE602" s="1"/>
  <c r="CA619"/>
  <c r="BX627"/>
  <c r="BY630"/>
  <c r="BZ631"/>
  <c r="BZ629"/>
  <c r="BZ634"/>
  <c r="BY631"/>
  <c r="BX634"/>
  <c r="CA631"/>
  <c r="BX630"/>
  <c r="BY633"/>
  <c r="BX628"/>
  <c r="CA627"/>
  <c r="CA621" l="1"/>
  <c r="BX624" s="1"/>
  <c r="CE601"/>
  <c r="BZ628" l="1"/>
  <c r="CA628"/>
  <c r="CF607"/>
  <c r="CD606"/>
  <c r="CE607"/>
  <c r="CF605"/>
  <c r="CE603"/>
  <c r="CD607"/>
  <c r="CF606"/>
  <c r="CE605"/>
  <c r="CD605"/>
  <c r="CE606"/>
  <c r="CJ603" l="1" a="1"/>
  <c r="CL604" s="1"/>
  <c r="CL617"/>
  <c r="CJ619" s="1"/>
  <c r="CM608" l="1"/>
  <c r="CM603"/>
  <c r="CM627" s="1"/>
  <c r="CL607"/>
  <c r="CL631" s="1"/>
  <c r="CK610"/>
  <c r="CK606"/>
  <c r="CK630" s="1"/>
  <c r="CJ609"/>
  <c r="CJ633" s="1"/>
  <c r="CJ607"/>
  <c r="CM607"/>
  <c r="CL610"/>
  <c r="CL634" s="1"/>
  <c r="CL606"/>
  <c r="CK609"/>
  <c r="CK633" s="1"/>
  <c r="CK605"/>
  <c r="CJ605"/>
  <c r="CJ603"/>
  <c r="CM610"/>
  <c r="CM606"/>
  <c r="CM630" s="1"/>
  <c r="CL609"/>
  <c r="CL605"/>
  <c r="CL629" s="1"/>
  <c r="CK608"/>
  <c r="CK604"/>
  <c r="CJ608"/>
  <c r="CJ610"/>
  <c r="CJ634" s="1"/>
  <c r="CM609"/>
  <c r="CM605"/>
  <c r="CL608"/>
  <c r="CL603"/>
  <c r="CK607"/>
  <c r="CK603"/>
  <c r="CJ604"/>
  <c r="CJ628" s="1"/>
  <c r="CJ606"/>
  <c r="CJ630" s="1"/>
  <c r="CM604"/>
  <c r="CM628" s="1"/>
  <c r="CK619"/>
  <c r="CM620"/>
  <c r="CQ602" s="1"/>
  <c r="CM619"/>
  <c r="CL628"/>
  <c r="CK634"/>
  <c r="CJ616" l="1"/>
  <c r="CL616" s="1"/>
  <c r="CM621"/>
  <c r="CJ624" s="1"/>
  <c r="CM631" s="1"/>
  <c r="CQ601"/>
  <c r="CJ627" l="1"/>
  <c r="CV603" s="1" a="1"/>
  <c r="CW606" s="1"/>
  <c r="CK631"/>
  <c r="CW603"/>
  <c r="CQ606"/>
  <c r="CP605"/>
  <c r="CR607"/>
  <c r="CP606"/>
  <c r="CQ607"/>
  <c r="CR605"/>
  <c r="CP607"/>
  <c r="CQ605"/>
  <c r="CR606"/>
  <c r="CQ603"/>
  <c r="CX610" l="1"/>
  <c r="CY606"/>
  <c r="CV607"/>
  <c r="CX605"/>
  <c r="CX603"/>
  <c r="CY603"/>
  <c r="CY607"/>
  <c r="CV604"/>
  <c r="CV608"/>
  <c r="CW604"/>
  <c r="CW609"/>
  <c r="CX608"/>
  <c r="CY610"/>
  <c r="CW608"/>
  <c r="CX609"/>
  <c r="CX607"/>
  <c r="CY604"/>
  <c r="CY608"/>
  <c r="CV605"/>
  <c r="CV609"/>
  <c r="CW605"/>
  <c r="CW610"/>
  <c r="CX606"/>
  <c r="CX604"/>
  <c r="CY605"/>
  <c r="CY609"/>
  <c r="CV606"/>
  <c r="CV610"/>
  <c r="CW607"/>
  <c r="CV603"/>
  <c r="CX617"/>
  <c r="CV616" l="1"/>
  <c r="CX616" s="1"/>
  <c r="CV619" s="1"/>
  <c r="CV627" s="1"/>
  <c r="CY631" l="1"/>
  <c r="CW633"/>
  <c r="CY627"/>
  <c r="CY619"/>
  <c r="CW631"/>
  <c r="CY630"/>
  <c r="CX629"/>
  <c r="CW634"/>
  <c r="CV633"/>
  <c r="CY620"/>
  <c r="DC602" s="1"/>
  <c r="CW630"/>
  <c r="CX628"/>
  <c r="CW619"/>
  <c r="CX631"/>
  <c r="CV628"/>
  <c r="CV630"/>
  <c r="CY621" l="1"/>
  <c r="CV624" s="1"/>
  <c r="CX634" s="1"/>
  <c r="DC601"/>
  <c r="DC605" s="1"/>
  <c r="DD605" l="1"/>
  <c r="DC603"/>
  <c r="DJ617" s="1"/>
  <c r="DH619" s="1"/>
  <c r="DD606"/>
  <c r="DB605"/>
  <c r="DB606"/>
  <c r="DC606"/>
  <c r="DC607"/>
  <c r="DB607"/>
  <c r="DD607"/>
  <c r="CY628"/>
  <c r="CV634"/>
  <c r="DH603" l="1" a="1"/>
  <c r="DK604" s="1"/>
  <c r="DK628" s="1"/>
  <c r="DI619"/>
  <c r="DK620"/>
  <c r="DO602" s="1"/>
  <c r="DK619"/>
  <c r="DK603" l="1"/>
  <c r="DK627" s="1"/>
  <c r="DI603"/>
  <c r="DK607"/>
  <c r="DK631" s="1"/>
  <c r="DJ610"/>
  <c r="DJ634" s="1"/>
  <c r="DJ606"/>
  <c r="DI610"/>
  <c r="DI634" s="1"/>
  <c r="DI606"/>
  <c r="DI630" s="1"/>
  <c r="DH608"/>
  <c r="DK610"/>
  <c r="DK606"/>
  <c r="DK630" s="1"/>
  <c r="DJ609"/>
  <c r="DJ605"/>
  <c r="DJ629" s="1"/>
  <c r="DI609"/>
  <c r="DI633" s="1"/>
  <c r="DI605"/>
  <c r="DH604"/>
  <c r="DH628" s="1"/>
  <c r="DH609"/>
  <c r="DJ604"/>
  <c r="DJ628" s="1"/>
  <c r="DI604"/>
  <c r="DH605"/>
  <c r="DK608"/>
  <c r="DJ603"/>
  <c r="DH603"/>
  <c r="DH627" s="1"/>
  <c r="DH606"/>
  <c r="DH630" s="1"/>
  <c r="DK609"/>
  <c r="DK605"/>
  <c r="DJ608"/>
  <c r="DI608"/>
  <c r="DH607"/>
  <c r="DJ607"/>
  <c r="DJ631" s="1"/>
  <c r="DI607"/>
  <c r="DH610"/>
  <c r="DH634" s="1"/>
  <c r="DK621"/>
  <c r="DH624" s="1"/>
  <c r="DO601"/>
  <c r="DV617"/>
  <c r="DI631" l="1"/>
  <c r="DT603" s="1" a="1"/>
  <c r="DH633"/>
  <c r="DT609" s="1"/>
  <c r="DH616"/>
  <c r="DJ616" s="1"/>
  <c r="DU610"/>
  <c r="DU609"/>
  <c r="DU608"/>
  <c r="DU606"/>
  <c r="DU605"/>
  <c r="DU604"/>
  <c r="DU603"/>
  <c r="DT610"/>
  <c r="DT608"/>
  <c r="DT607"/>
  <c r="DT606"/>
  <c r="DT605"/>
  <c r="DT604"/>
  <c r="DT603"/>
  <c r="DW610"/>
  <c r="DW609"/>
  <c r="DW608"/>
  <c r="DW607"/>
  <c r="DW606"/>
  <c r="DW605"/>
  <c r="DW604"/>
  <c r="DW603"/>
  <c r="DV607"/>
  <c r="DV603"/>
  <c r="DV610"/>
  <c r="DV606"/>
  <c r="DV609"/>
  <c r="DV605"/>
  <c r="DV608"/>
  <c r="DV604"/>
  <c r="DO607"/>
  <c r="DP605"/>
  <c r="DN607"/>
  <c r="DP606"/>
  <c r="DO605"/>
  <c r="DO606"/>
  <c r="DN605"/>
  <c r="DN606"/>
  <c r="DO603"/>
  <c r="DP607"/>
  <c r="DU607" l="1"/>
  <c r="DT616"/>
  <c r="DV616" s="1"/>
  <c r="DT619" s="1"/>
  <c r="C602"/>
  <c r="DU619" l="1"/>
  <c r="DW619"/>
  <c r="DW620"/>
  <c r="DT627"/>
  <c r="DT634"/>
  <c r="DT630"/>
  <c r="DU634"/>
  <c r="DT633"/>
  <c r="DT628"/>
  <c r="DW631"/>
  <c r="DU633"/>
  <c r="DW630"/>
  <c r="DU630"/>
  <c r="DV631"/>
  <c r="DV629"/>
  <c r="DV634"/>
  <c r="DW627"/>
  <c r="DU631"/>
  <c r="DV628"/>
  <c r="C603"/>
  <c r="DW621" l="1"/>
  <c r="DT624" s="1"/>
  <c r="DW628" s="1"/>
  <c r="P640" s="1" a="1"/>
  <c r="C643"/>
  <c r="S647" l="1"/>
  <c r="S643"/>
  <c r="P647"/>
  <c r="R647"/>
  <c r="R643"/>
  <c r="P646"/>
  <c r="Q646"/>
  <c r="Q642"/>
  <c r="S646"/>
  <c r="S642"/>
  <c r="P645"/>
  <c r="R646"/>
  <c r="R642"/>
  <c r="P644"/>
  <c r="Q645"/>
  <c r="Q641"/>
  <c r="P642"/>
  <c r="S645"/>
  <c r="S641"/>
  <c r="P643"/>
  <c r="R645"/>
  <c r="R641"/>
  <c r="P641"/>
  <c r="Q644"/>
  <c r="Q640"/>
  <c r="S644"/>
  <c r="S640"/>
  <c r="P640"/>
  <c r="R644"/>
  <c r="R640"/>
  <c r="Q647"/>
  <c r="Q643"/>
  <c r="CF651"/>
  <c r="AJ651"/>
  <c r="CR651"/>
  <c r="AV651"/>
  <c r="DP651"/>
  <c r="BT651"/>
  <c r="X651"/>
  <c r="DD651"/>
  <c r="BH651"/>
  <c r="L651"/>
  <c r="DJ651"/>
  <c r="CX651"/>
  <c r="DV651"/>
  <c r="R651"/>
  <c r="P656" s="1"/>
  <c r="BB651"/>
  <c r="AD651"/>
  <c r="AP651"/>
  <c r="CL651"/>
  <c r="BN651"/>
  <c r="BZ651"/>
  <c r="P653" l="1"/>
  <c r="R653" s="1"/>
  <c r="S657"/>
  <c r="W639" s="1"/>
  <c r="S656"/>
  <c r="Q656"/>
  <c r="Q671"/>
  <c r="P667"/>
  <c r="S665"/>
  <c r="R665"/>
  <c r="P670"/>
  <c r="R671"/>
  <c r="P664"/>
  <c r="Q667"/>
  <c r="R666"/>
  <c r="R668"/>
  <c r="Q668"/>
  <c r="P665"/>
  <c r="S668"/>
  <c r="Q670"/>
  <c r="P671"/>
  <c r="S667"/>
  <c r="S658" l="1"/>
  <c r="P661" s="1"/>
  <c r="S664" s="1"/>
  <c r="AB640" s="1" a="1"/>
  <c r="W638"/>
  <c r="AC647" l="1"/>
  <c r="AC646"/>
  <c r="AC645"/>
  <c r="AC644"/>
  <c r="AC643"/>
  <c r="AC642"/>
  <c r="AC641"/>
  <c r="AC640"/>
  <c r="AD647"/>
  <c r="AD645"/>
  <c r="AD642"/>
  <c r="AB647"/>
  <c r="AB646"/>
  <c r="AB645"/>
  <c r="AB644"/>
  <c r="AB643"/>
  <c r="AB642"/>
  <c r="AB641"/>
  <c r="AB640"/>
  <c r="AD646"/>
  <c r="AD643"/>
  <c r="AD640"/>
  <c r="AE647"/>
  <c r="AE646"/>
  <c r="AE645"/>
  <c r="AE644"/>
  <c r="AE643"/>
  <c r="AE642"/>
  <c r="AE641"/>
  <c r="AE640"/>
  <c r="AD644"/>
  <c r="AD641"/>
  <c r="W644"/>
  <c r="X642"/>
  <c r="V644"/>
  <c r="X643"/>
  <c r="W642"/>
  <c r="X644"/>
  <c r="V643"/>
  <c r="W643"/>
  <c r="V642"/>
  <c r="W640"/>
  <c r="AB653" l="1"/>
  <c r="AD653" s="1"/>
  <c r="AD654"/>
  <c r="AB656" s="1"/>
  <c r="AE667" s="1"/>
  <c r="AC671" l="1"/>
  <c r="AE665"/>
  <c r="AC670"/>
  <c r="AD666"/>
  <c r="AB665"/>
  <c r="AC656"/>
  <c r="AE657"/>
  <c r="AI639" s="1"/>
  <c r="AE656"/>
  <c r="AC668"/>
  <c r="AB664"/>
  <c r="AD671"/>
  <c r="AB671"/>
  <c r="AE668"/>
  <c r="AB670"/>
  <c r="AD665"/>
  <c r="AE664"/>
  <c r="AB667"/>
  <c r="AD668"/>
  <c r="AE658" l="1"/>
  <c r="AB661" s="1"/>
  <c r="AC667" s="1"/>
  <c r="AN640" s="1" a="1"/>
  <c r="AI638"/>
  <c r="AQ647" l="1"/>
  <c r="AQ646"/>
  <c r="AQ645"/>
  <c r="AQ644"/>
  <c r="AQ643"/>
  <c r="AQ642"/>
  <c r="AQ641"/>
  <c r="AQ640"/>
  <c r="AN646"/>
  <c r="AN644"/>
  <c r="AN641"/>
  <c r="AP647"/>
  <c r="AP646"/>
  <c r="AP645"/>
  <c r="AP644"/>
  <c r="AP643"/>
  <c r="AP642"/>
  <c r="AP641"/>
  <c r="AP640"/>
  <c r="AN643"/>
  <c r="AO647"/>
  <c r="AO646"/>
  <c r="AO645"/>
  <c r="AO644"/>
  <c r="AO643"/>
  <c r="AO642"/>
  <c r="AO641"/>
  <c r="AO640"/>
  <c r="AN647"/>
  <c r="AN645"/>
  <c r="AN642"/>
  <c r="AN640"/>
  <c r="AJ644"/>
  <c r="AH643"/>
  <c r="AI643"/>
  <c r="AH642"/>
  <c r="AI644"/>
  <c r="AJ642"/>
  <c r="AI640"/>
  <c r="AH644"/>
  <c r="AJ643"/>
  <c r="AI642"/>
  <c r="AN653" l="1"/>
  <c r="AP653" s="1"/>
  <c r="AP654"/>
  <c r="AN656" s="1"/>
  <c r="AP668" s="1"/>
  <c r="AP665" l="1"/>
  <c r="AO671"/>
  <c r="AN667"/>
  <c r="AQ667"/>
  <c r="AO667"/>
  <c r="AQ665"/>
  <c r="AN670"/>
  <c r="AN671"/>
  <c r="AN665"/>
  <c r="AP666"/>
  <c r="AQ668"/>
  <c r="AO670"/>
  <c r="AQ664"/>
  <c r="AO656"/>
  <c r="AQ657"/>
  <c r="AU639" s="1"/>
  <c r="AQ656"/>
  <c r="AO668"/>
  <c r="AP671"/>
  <c r="AQ658" l="1"/>
  <c r="AN661" s="1"/>
  <c r="AN664" s="1"/>
  <c r="AZ640" s="1" a="1"/>
  <c r="AU638"/>
  <c r="BA647" l="1"/>
  <c r="BA646"/>
  <c r="BA645"/>
  <c r="BA644"/>
  <c r="BA643"/>
  <c r="BA642"/>
  <c r="BA641"/>
  <c r="BA640"/>
  <c r="BB645"/>
  <c r="BB643"/>
  <c r="BB640"/>
  <c r="AZ647"/>
  <c r="AZ646"/>
  <c r="AZ645"/>
  <c r="AZ644"/>
  <c r="AZ643"/>
  <c r="AZ642"/>
  <c r="AZ641"/>
  <c r="AZ640"/>
  <c r="BB647"/>
  <c r="BB642"/>
  <c r="BC647"/>
  <c r="BC646"/>
  <c r="BC645"/>
  <c r="BC644"/>
  <c r="BC643"/>
  <c r="BC642"/>
  <c r="BC641"/>
  <c r="BC640"/>
  <c r="BB646"/>
  <c r="BB644"/>
  <c r="BB641"/>
  <c r="AU643"/>
  <c r="AT642"/>
  <c r="AT644"/>
  <c r="AV644"/>
  <c r="AT643"/>
  <c r="AV643"/>
  <c r="AU642"/>
  <c r="AU640"/>
  <c r="AU644"/>
  <c r="AV642"/>
  <c r="AZ653" l="1"/>
  <c r="BB653" s="1"/>
  <c r="BB654"/>
  <c r="AZ656" s="1"/>
  <c r="BB668" s="1"/>
  <c r="BA671" l="1"/>
  <c r="BC668"/>
  <c r="BA667"/>
  <c r="BC664"/>
  <c r="AZ671"/>
  <c r="BC667"/>
  <c r="BA656"/>
  <c r="BC657"/>
  <c r="BG639" s="1"/>
  <c r="BC656"/>
  <c r="BC665"/>
  <c r="AZ667"/>
  <c r="BA668"/>
  <c r="AZ664"/>
  <c r="AZ670"/>
  <c r="BB666"/>
  <c r="BA670"/>
  <c r="BB665"/>
  <c r="BB671"/>
  <c r="BG638" l="1"/>
  <c r="BC658"/>
  <c r="AZ661" s="1"/>
  <c r="AZ665" s="1"/>
  <c r="BL640" s="1" a="1"/>
  <c r="BO647" l="1"/>
  <c r="BO646"/>
  <c r="BO645"/>
  <c r="BO644"/>
  <c r="BO643"/>
  <c r="BO642"/>
  <c r="BO641"/>
  <c r="BO640"/>
  <c r="BL646"/>
  <c r="BL644"/>
  <c r="BL642"/>
  <c r="BL640"/>
  <c r="BN647"/>
  <c r="BN646"/>
  <c r="BN645"/>
  <c r="BN644"/>
  <c r="BN643"/>
  <c r="BN642"/>
  <c r="BN641"/>
  <c r="BN640"/>
  <c r="BM647"/>
  <c r="BM646"/>
  <c r="BM645"/>
  <c r="BM644"/>
  <c r="BM643"/>
  <c r="BM642"/>
  <c r="BM641"/>
  <c r="BM640"/>
  <c r="BL647"/>
  <c r="BL645"/>
  <c r="BL643"/>
  <c r="BL641"/>
  <c r="BF644"/>
  <c r="BH643"/>
  <c r="BG642"/>
  <c r="BG643"/>
  <c r="BF642"/>
  <c r="BG640"/>
  <c r="BH644"/>
  <c r="BF643"/>
  <c r="BG644"/>
  <c r="BH642"/>
  <c r="BL653" l="1"/>
  <c r="BN653" s="1"/>
  <c r="BN654"/>
  <c r="BL656" s="1"/>
  <c r="BN668" s="1"/>
  <c r="BM671" l="1"/>
  <c r="BO664"/>
  <c r="BM670"/>
  <c r="BO667"/>
  <c r="BM667"/>
  <c r="BL664"/>
  <c r="BO665"/>
  <c r="BM668"/>
  <c r="BL670"/>
  <c r="BL671"/>
  <c r="BN665"/>
  <c r="BN671"/>
  <c r="BO668"/>
  <c r="BL667"/>
  <c r="BM656"/>
  <c r="BO657"/>
  <c r="BS639" s="1"/>
  <c r="BO656"/>
  <c r="BL665"/>
  <c r="BO658" l="1"/>
  <c r="BL661" s="1"/>
  <c r="BN666" s="1"/>
  <c r="BX640" s="1" a="1"/>
  <c r="BS638"/>
  <c r="BY647" l="1"/>
  <c r="BY646"/>
  <c r="BY645"/>
  <c r="BY644"/>
  <c r="BY643"/>
  <c r="BY642"/>
  <c r="BY641"/>
  <c r="BY640"/>
  <c r="BZ647"/>
  <c r="BZ645"/>
  <c r="BZ642"/>
  <c r="BZ640"/>
  <c r="BX647"/>
  <c r="BX646"/>
  <c r="BX645"/>
  <c r="BX644"/>
  <c r="BX643"/>
  <c r="BX642"/>
  <c r="BX641"/>
  <c r="BX640"/>
  <c r="BZ643"/>
  <c r="CA647"/>
  <c r="CA646"/>
  <c r="CA645"/>
  <c r="CA644"/>
  <c r="CA643"/>
  <c r="CA642"/>
  <c r="CA641"/>
  <c r="CA640"/>
  <c r="BZ646"/>
  <c r="BZ644"/>
  <c r="BZ641"/>
  <c r="BS644"/>
  <c r="BT642"/>
  <c r="BT644"/>
  <c r="BR643"/>
  <c r="BR644"/>
  <c r="BT643"/>
  <c r="BS642"/>
  <c r="BS640"/>
  <c r="BS643"/>
  <c r="BR642"/>
  <c r="BX653" l="1"/>
  <c r="BZ653" s="1"/>
  <c r="BZ654"/>
  <c r="BX656" l="1"/>
  <c r="BZ668" s="1"/>
  <c r="CA664" l="1"/>
  <c r="CA656"/>
  <c r="CE638" s="1"/>
  <c r="BZ671"/>
  <c r="BY671"/>
  <c r="BX664"/>
  <c r="BY670"/>
  <c r="BX670"/>
  <c r="CA657"/>
  <c r="CE639" s="1"/>
  <c r="BY667"/>
  <c r="BX665"/>
  <c r="BZ665"/>
  <c r="BY668"/>
  <c r="BZ666"/>
  <c r="CA667"/>
  <c r="BY656"/>
  <c r="CA668"/>
  <c r="BX667"/>
  <c r="BX671"/>
  <c r="CA658" l="1"/>
  <c r="BX661" s="1"/>
  <c r="CA665" s="1"/>
  <c r="CJ640" s="1" a="1"/>
  <c r="CM647" s="1"/>
  <c r="CF644"/>
  <c r="CD643"/>
  <c r="CE643"/>
  <c r="CD642"/>
  <c r="CE644"/>
  <c r="CF642"/>
  <c r="CE640"/>
  <c r="CD644"/>
  <c r="CF643"/>
  <c r="CE642"/>
  <c r="CJ641" l="1"/>
  <c r="CK641"/>
  <c r="CK645"/>
  <c r="CJ644"/>
  <c r="CL642"/>
  <c r="CL646"/>
  <c r="CM640"/>
  <c r="CM645"/>
  <c r="CK640"/>
  <c r="CK644"/>
  <c r="CJ640"/>
  <c r="CL641"/>
  <c r="CL645"/>
  <c r="CJ645"/>
  <c r="CM644"/>
  <c r="CJ643"/>
  <c r="CK642"/>
  <c r="CK646"/>
  <c r="CJ647"/>
  <c r="CL643"/>
  <c r="CL647"/>
  <c r="CM642"/>
  <c r="CM646"/>
  <c r="CJ646"/>
  <c r="CK643"/>
  <c r="CK647"/>
  <c r="CL640"/>
  <c r="CL644"/>
  <c r="CJ642"/>
  <c r="CM643"/>
  <c r="CM641"/>
  <c r="CL654"/>
  <c r="CJ656" s="1"/>
  <c r="CJ653" l="1"/>
  <c r="CL653" s="1"/>
  <c r="CJ664"/>
  <c r="CL671"/>
  <c r="CK667"/>
  <c r="CJ671"/>
  <c r="CM667"/>
  <c r="CL666"/>
  <c r="CJ670"/>
  <c r="CK670"/>
  <c r="CL665"/>
  <c r="CL668"/>
  <c r="CM665"/>
  <c r="CJ667"/>
  <c r="CK656"/>
  <c r="CM657"/>
  <c r="CQ639" s="1"/>
  <c r="CM656"/>
  <c r="CM664"/>
  <c r="CK671"/>
  <c r="CJ665"/>
  <c r="CM658" l="1"/>
  <c r="CJ661" s="1"/>
  <c r="CQ638"/>
  <c r="CK668" l="1"/>
  <c r="CM668"/>
  <c r="CQ643"/>
  <c r="CP642"/>
  <c r="CQ640"/>
  <c r="CR644"/>
  <c r="CP643"/>
  <c r="CP644"/>
  <c r="CR643"/>
  <c r="CQ642"/>
  <c r="CQ644"/>
  <c r="CR642"/>
  <c r="CV640" l="1" a="1"/>
  <c r="CW644" s="1"/>
  <c r="CX654"/>
  <c r="CW645" l="1"/>
  <c r="CW640"/>
  <c r="CV646"/>
  <c r="CV642"/>
  <c r="CX644"/>
  <c r="CY645"/>
  <c r="CY640"/>
  <c r="CW643"/>
  <c r="CX646"/>
  <c r="CV645"/>
  <c r="CV641"/>
  <c r="CX641"/>
  <c r="CY643"/>
  <c r="CX645"/>
  <c r="CW647"/>
  <c r="CW642"/>
  <c r="CX642"/>
  <c r="CV644"/>
  <c r="CV640"/>
  <c r="CY647"/>
  <c r="CY642"/>
  <c r="CX643"/>
  <c r="CW646"/>
  <c r="CW641"/>
  <c r="CV647"/>
  <c r="CV643"/>
  <c r="CX647"/>
  <c r="CY646"/>
  <c r="CY641"/>
  <c r="CX640"/>
  <c r="CY644"/>
  <c r="CV653" l="1"/>
  <c r="CX653" s="1"/>
  <c r="CV656" s="1"/>
  <c r="CW656" s="1"/>
  <c r="CY664" l="1"/>
  <c r="CY667"/>
  <c r="CY656"/>
  <c r="DC638" s="1"/>
  <c r="CX668"/>
  <c r="CW670"/>
  <c r="CV667"/>
  <c r="CW671"/>
  <c r="CX666"/>
  <c r="CY657"/>
  <c r="DC639" s="1"/>
  <c r="CW668"/>
  <c r="CW667"/>
  <c r="CY668"/>
  <c r="CV664"/>
  <c r="CX665"/>
  <c r="CV670"/>
  <c r="CV665"/>
  <c r="DB644" l="1"/>
  <c r="CY658"/>
  <c r="CV661" s="1"/>
  <c r="DB643"/>
  <c r="DD642"/>
  <c r="DB642"/>
  <c r="DC644"/>
  <c r="DC640"/>
  <c r="DC642"/>
  <c r="DD643"/>
  <c r="DD644"/>
  <c r="DC643"/>
  <c r="CY665" l="1"/>
  <c r="CX671"/>
  <c r="CV671"/>
  <c r="DH640" a="1"/>
  <c r="DJ654"/>
  <c r="DH656" s="1"/>
  <c r="DK644" l="1"/>
  <c r="DK668" s="1"/>
  <c r="DJ642"/>
  <c r="DJ666" s="1"/>
  <c r="DK647"/>
  <c r="DK643"/>
  <c r="DK667" s="1"/>
  <c r="DH644"/>
  <c r="DJ645"/>
  <c r="DJ641"/>
  <c r="DJ665" s="1"/>
  <c r="DI647"/>
  <c r="DI671" s="1"/>
  <c r="DI643"/>
  <c r="DI667" s="1"/>
  <c r="DH643"/>
  <c r="DH667" s="1"/>
  <c r="DK642"/>
  <c r="DJ644"/>
  <c r="DJ668" s="1"/>
  <c r="DI646"/>
  <c r="DI670" s="1"/>
  <c r="DH640"/>
  <c r="DH664" s="1"/>
  <c r="DK640"/>
  <c r="DK664" s="1"/>
  <c r="DJ643"/>
  <c r="DH645"/>
  <c r="DI641"/>
  <c r="DJ646"/>
  <c r="DI644"/>
  <c r="DI640"/>
  <c r="DK646"/>
  <c r="DH641"/>
  <c r="DH665" s="1"/>
  <c r="DJ640"/>
  <c r="DI642"/>
  <c r="DK645"/>
  <c r="DJ647"/>
  <c r="DJ671" s="1"/>
  <c r="DI645"/>
  <c r="DH646"/>
  <c r="DH642"/>
  <c r="DK641"/>
  <c r="DK665" s="1"/>
  <c r="DH647"/>
  <c r="DH671" s="1"/>
  <c r="DI656"/>
  <c r="DK657"/>
  <c r="DO639" s="1"/>
  <c r="DV654" s="1"/>
  <c r="DK656"/>
  <c r="DO638" s="1"/>
  <c r="DH653" l="1"/>
  <c r="DJ653" s="1"/>
  <c r="DK658"/>
  <c r="DH661" s="1"/>
  <c r="DI668" s="1"/>
  <c r="DT640" s="1" a="1"/>
  <c r="DU647" s="1"/>
  <c r="DO644"/>
  <c r="DP642"/>
  <c r="DN643"/>
  <c r="DN644"/>
  <c r="DP643"/>
  <c r="DO642"/>
  <c r="DO640"/>
  <c r="DO643"/>
  <c r="DN642"/>
  <c r="DP644"/>
  <c r="DH670" l="1"/>
  <c r="DT646" s="1"/>
  <c r="DW640"/>
  <c r="DW644"/>
  <c r="DV641"/>
  <c r="DT640"/>
  <c r="DT644"/>
  <c r="DV640"/>
  <c r="DU640"/>
  <c r="DU645"/>
  <c r="DW643"/>
  <c r="DV647"/>
  <c r="DT647"/>
  <c r="DV646"/>
  <c r="DW641"/>
  <c r="DW645"/>
  <c r="DV643"/>
  <c r="DT641"/>
  <c r="DT645"/>
  <c r="DV642"/>
  <c r="DU641"/>
  <c r="DU646"/>
  <c r="DW647"/>
  <c r="DT643"/>
  <c r="DU643"/>
  <c r="DW642"/>
  <c r="DW646"/>
  <c r="DV645"/>
  <c r="DT642"/>
  <c r="DV644"/>
  <c r="DU642"/>
  <c r="DU644"/>
  <c r="C639"/>
  <c r="DT653" l="1"/>
  <c r="DV653" s="1"/>
  <c r="DT656" s="1"/>
  <c r="DU668" s="1"/>
  <c r="C640"/>
  <c r="DV671" l="1"/>
  <c r="DT667"/>
  <c r="DU656"/>
  <c r="DU671"/>
  <c r="DT664"/>
  <c r="DV666"/>
  <c r="DW664"/>
  <c r="DW667"/>
  <c r="DW668"/>
  <c r="DW657"/>
  <c r="DU670"/>
  <c r="DT671"/>
  <c r="DT665"/>
  <c r="DW656"/>
  <c r="DT670"/>
  <c r="DV668"/>
  <c r="DU667"/>
  <c r="C680"/>
  <c r="DW658" l="1"/>
  <c r="DT661" s="1"/>
  <c r="DV665"/>
  <c r="DW665"/>
  <c r="CF688"/>
  <c r="AJ688"/>
  <c r="CR688"/>
  <c r="AV688"/>
  <c r="DD688"/>
  <c r="BH688"/>
  <c r="L688"/>
  <c r="DP688"/>
  <c r="X688"/>
  <c r="BT688"/>
  <c r="AP688"/>
  <c r="BN688"/>
  <c r="DV688"/>
  <c r="BB688"/>
  <c r="R688"/>
  <c r="CL688"/>
  <c r="CX688"/>
  <c r="BZ688"/>
  <c r="DJ688"/>
  <c r="AD688"/>
  <c r="P677" l="1" a="1"/>
  <c r="Q683" s="1"/>
  <c r="P683" l="1"/>
  <c r="R680"/>
  <c r="R682"/>
  <c r="R679"/>
  <c r="P681"/>
  <c r="R684"/>
  <c r="P682"/>
  <c r="R681"/>
  <c r="R683"/>
  <c r="Q678"/>
  <c r="S678"/>
  <c r="P680"/>
  <c r="R677"/>
  <c r="P678"/>
  <c r="S679"/>
  <c r="Q680"/>
  <c r="S680"/>
  <c r="Q677"/>
  <c r="S677"/>
  <c r="P684"/>
  <c r="Q682"/>
  <c r="S682"/>
  <c r="Q679"/>
  <c r="P677"/>
  <c r="S683"/>
  <c r="Q684"/>
  <c r="S684"/>
  <c r="Q681"/>
  <c r="S681"/>
  <c r="P679"/>
  <c r="R678"/>
  <c r="P690" l="1"/>
  <c r="R690" s="1"/>
  <c r="P693" s="1"/>
  <c r="P704" s="1"/>
  <c r="Q707" l="1"/>
  <c r="P702"/>
  <c r="S705"/>
  <c r="S702"/>
  <c r="Q708"/>
  <c r="Q705"/>
  <c r="Q693"/>
  <c r="Q704"/>
  <c r="R703"/>
  <c r="R708"/>
  <c r="P708"/>
  <c r="R705"/>
  <c r="S693"/>
  <c r="W675" s="1"/>
  <c r="S704"/>
  <c r="P707"/>
  <c r="S694"/>
  <c r="W676" s="1"/>
  <c r="R702"/>
  <c r="P701"/>
  <c r="AB677" s="1" a="1"/>
  <c r="W677" l="1"/>
  <c r="AD691" s="1"/>
  <c r="AB693" s="1"/>
  <c r="X680"/>
  <c r="W680"/>
  <c r="V680"/>
  <c r="X681"/>
  <c r="W679"/>
  <c r="S695"/>
  <c r="P698" s="1"/>
  <c r="S701" s="1"/>
  <c r="AE677" s="1"/>
  <c r="V681"/>
  <c r="V679"/>
  <c r="X679"/>
  <c r="W681"/>
  <c r="AB683"/>
  <c r="AE680"/>
  <c r="AC682"/>
  <c r="AB684"/>
  <c r="AB680"/>
  <c r="AE682"/>
  <c r="AD677"/>
  <c r="AC678"/>
  <c r="AB682"/>
  <c r="AE684"/>
  <c r="AE679"/>
  <c r="AD682"/>
  <c r="AC677"/>
  <c r="AB681"/>
  <c r="AE683"/>
  <c r="AD680"/>
  <c r="AC679"/>
  <c r="AB679"/>
  <c r="AD683"/>
  <c r="AB678"/>
  <c r="AD681"/>
  <c r="AE681"/>
  <c r="AC684"/>
  <c r="AC680"/>
  <c r="AE678"/>
  <c r="AC683"/>
  <c r="AD679"/>
  <c r="AD678"/>
  <c r="AC681"/>
  <c r="AD684"/>
  <c r="AB677"/>
  <c r="AC708" l="1"/>
  <c r="AB690"/>
  <c r="AD690" s="1"/>
  <c r="AE705"/>
  <c r="AE694"/>
  <c r="AI676" s="1"/>
  <c r="AB707"/>
  <c r="AC693"/>
  <c r="AB702"/>
  <c r="AD708"/>
  <c r="AE701"/>
  <c r="AE702"/>
  <c r="AE704"/>
  <c r="AD705"/>
  <c r="AB704"/>
  <c r="AE693"/>
  <c r="AD703"/>
  <c r="AB701"/>
  <c r="AC705"/>
  <c r="AB708"/>
  <c r="AC707"/>
  <c r="AE695" l="1"/>
  <c r="AB698" s="1"/>
  <c r="AC704" s="1"/>
  <c r="AI675"/>
  <c r="AI679" s="1"/>
  <c r="AD702"/>
  <c r="AJ681" l="1"/>
  <c r="AN677" a="1"/>
  <c r="AO680" s="1"/>
  <c r="AI677"/>
  <c r="AH679"/>
  <c r="AJ680"/>
  <c r="AI681"/>
  <c r="AJ679"/>
  <c r="AI680"/>
  <c r="AH681"/>
  <c r="AH680"/>
  <c r="AP678"/>
  <c r="AQ678" l="1"/>
  <c r="AQ684"/>
  <c r="AQ680"/>
  <c r="AP684"/>
  <c r="AP680"/>
  <c r="AO683"/>
  <c r="AO678"/>
  <c r="AN683"/>
  <c r="AN678"/>
  <c r="AQ683"/>
  <c r="AQ679"/>
  <c r="AP683"/>
  <c r="AP679"/>
  <c r="AO682"/>
  <c r="AO677"/>
  <c r="AN679"/>
  <c r="AN677"/>
  <c r="AQ682"/>
  <c r="AP682"/>
  <c r="AP677"/>
  <c r="AO681"/>
  <c r="AN684"/>
  <c r="AN681"/>
  <c r="AQ681"/>
  <c r="AQ677"/>
  <c r="AP681"/>
  <c r="AO684"/>
  <c r="AO679"/>
  <c r="AN680"/>
  <c r="AN682"/>
  <c r="AP691"/>
  <c r="AN690" l="1"/>
  <c r="AP690" s="1"/>
  <c r="AN693" s="1"/>
  <c r="AO693" s="1"/>
  <c r="AQ702" l="1"/>
  <c r="AQ693"/>
  <c r="AU675" s="1"/>
  <c r="AN702"/>
  <c r="AP708"/>
  <c r="AO707"/>
  <c r="AQ704"/>
  <c r="AP705"/>
  <c r="AP703"/>
  <c r="AO708"/>
  <c r="AN707"/>
  <c r="AN704"/>
  <c r="AQ705"/>
  <c r="AQ694"/>
  <c r="AU676" s="1"/>
  <c r="AO705"/>
  <c r="AO704"/>
  <c r="AN708"/>
  <c r="AP702"/>
  <c r="AN701"/>
  <c r="AT680" l="1"/>
  <c r="AQ695"/>
  <c r="AN698" s="1"/>
  <c r="AQ701" s="1"/>
  <c r="AU680"/>
  <c r="AV679"/>
  <c r="AU677"/>
  <c r="BB691" s="1"/>
  <c r="AZ693" s="1"/>
  <c r="AV681"/>
  <c r="AV680"/>
  <c r="AT679"/>
  <c r="AT681"/>
  <c r="AU681"/>
  <c r="AU679"/>
  <c r="AZ677" a="1"/>
  <c r="BC677" l="1"/>
  <c r="BC701" s="1"/>
  <c r="BA682"/>
  <c r="BA678"/>
  <c r="AZ682"/>
  <c r="AZ678"/>
  <c r="AZ702" s="1"/>
  <c r="BC681"/>
  <c r="BC705" s="1"/>
  <c r="BB683"/>
  <c r="BB678"/>
  <c r="BB702" s="1"/>
  <c r="BA681"/>
  <c r="BA705" s="1"/>
  <c r="BA677"/>
  <c r="AZ681"/>
  <c r="BC684"/>
  <c r="BC680"/>
  <c r="BB679"/>
  <c r="BB681"/>
  <c r="BB705" s="1"/>
  <c r="BA684"/>
  <c r="BA708" s="1"/>
  <c r="BA680"/>
  <c r="AZ684"/>
  <c r="AZ708" s="1"/>
  <c r="AZ680"/>
  <c r="AZ704" s="1"/>
  <c r="BC683"/>
  <c r="BC679"/>
  <c r="BB684"/>
  <c r="BB708" s="1"/>
  <c r="BB677"/>
  <c r="BA683"/>
  <c r="BA707" s="1"/>
  <c r="BA679"/>
  <c r="AZ683"/>
  <c r="AZ707" s="1"/>
  <c r="AZ679"/>
  <c r="BC682"/>
  <c r="BC678"/>
  <c r="BB682"/>
  <c r="BB680"/>
  <c r="AZ677"/>
  <c r="AZ701" s="1"/>
  <c r="BA704"/>
  <c r="BB703"/>
  <c r="BA693"/>
  <c r="BC694"/>
  <c r="BG676" s="1"/>
  <c r="BC693"/>
  <c r="AZ690" l="1"/>
  <c r="BB690" s="1"/>
  <c r="BG675"/>
  <c r="BC695"/>
  <c r="AZ698" s="1"/>
  <c r="BC704" l="1"/>
  <c r="BC702"/>
  <c r="BF681"/>
  <c r="BH680"/>
  <c r="BG679"/>
  <c r="BG680"/>
  <c r="BF679"/>
  <c r="BG677"/>
  <c r="BH681"/>
  <c r="BF680"/>
  <c r="BG681"/>
  <c r="BH679"/>
  <c r="BL677" l="1" a="1"/>
  <c r="BO680" s="1"/>
  <c r="BN691"/>
  <c r="BO682" l="1"/>
  <c r="BN684"/>
  <c r="BN680"/>
  <c r="BM684"/>
  <c r="BM680"/>
  <c r="BL683"/>
  <c r="BL678"/>
  <c r="BO681"/>
  <c r="BN683"/>
  <c r="BN679"/>
  <c r="BM683"/>
  <c r="BM679"/>
  <c r="BL679"/>
  <c r="BL681"/>
  <c r="BO684"/>
  <c r="BO679"/>
  <c r="BN682"/>
  <c r="BN678"/>
  <c r="BM682"/>
  <c r="BM678"/>
  <c r="BL684"/>
  <c r="BL677"/>
  <c r="BO683"/>
  <c r="BO677"/>
  <c r="BN681"/>
  <c r="BN677"/>
  <c r="BM681"/>
  <c r="BM677"/>
  <c r="BL682"/>
  <c r="BL680"/>
  <c r="BO678"/>
  <c r="BL690" l="1"/>
  <c r="BN690" s="1"/>
  <c r="BL693" s="1"/>
  <c r="BO705" s="1"/>
  <c r="BN703" l="1"/>
  <c r="BO702"/>
  <c r="BM693"/>
  <c r="BL704"/>
  <c r="BO704"/>
  <c r="BO694"/>
  <c r="BS676" s="1"/>
  <c r="BN708"/>
  <c r="BO701"/>
  <c r="BL702"/>
  <c r="BN702"/>
  <c r="BM708"/>
  <c r="BO693"/>
  <c r="BM704"/>
  <c r="BM707"/>
  <c r="BL708"/>
  <c r="BL701"/>
  <c r="BN705"/>
  <c r="BM705"/>
  <c r="BO695" l="1"/>
  <c r="BL698" s="1"/>
  <c r="BL707" s="1"/>
  <c r="BX677" s="1" a="1"/>
  <c r="BY680"/>
  <c r="BS675"/>
  <c r="BT679" s="1"/>
  <c r="BZ677"/>
  <c r="BZ682"/>
  <c r="CA680"/>
  <c r="CA684"/>
  <c r="BX680"/>
  <c r="BY677"/>
  <c r="BY682"/>
  <c r="BZ679"/>
  <c r="BZ681"/>
  <c r="CA677"/>
  <c r="CA681"/>
  <c r="BX677"/>
  <c r="BX681"/>
  <c r="BY678"/>
  <c r="BY683"/>
  <c r="BZ680"/>
  <c r="BZ683"/>
  <c r="CA678"/>
  <c r="CA682"/>
  <c r="BX678"/>
  <c r="BX682"/>
  <c r="BY679"/>
  <c r="BY684"/>
  <c r="BZ684"/>
  <c r="BZ678"/>
  <c r="CA679"/>
  <c r="CA683"/>
  <c r="BX679"/>
  <c r="BX684"/>
  <c r="BY681"/>
  <c r="BT680" l="1"/>
  <c r="BX683"/>
  <c r="BS680"/>
  <c r="BS677"/>
  <c r="BX690" s="1"/>
  <c r="BZ690" s="1"/>
  <c r="BT681"/>
  <c r="BR679"/>
  <c r="BR681"/>
  <c r="BR680"/>
  <c r="BS681"/>
  <c r="BS679"/>
  <c r="BZ691" l="1"/>
  <c r="BX693" s="1"/>
  <c r="BY693" s="1"/>
  <c r="BZ703" l="1"/>
  <c r="CA694"/>
  <c r="CE676" s="1"/>
  <c r="BX704"/>
  <c r="BY708"/>
  <c r="BZ702"/>
  <c r="CA701"/>
  <c r="CA704"/>
  <c r="BY705"/>
  <c r="CA693"/>
  <c r="CE675" s="1"/>
  <c r="BZ708"/>
  <c r="BZ705"/>
  <c r="CA702"/>
  <c r="BY707"/>
  <c r="BX701"/>
  <c r="BX707"/>
  <c r="BY704"/>
  <c r="CA705"/>
  <c r="BX702"/>
  <c r="CE681" l="1"/>
  <c r="CE680"/>
  <c r="CF680"/>
  <c r="CD681"/>
  <c r="CD680"/>
  <c r="CD679"/>
  <c r="CE677"/>
  <c r="CJ690" s="1"/>
  <c r="CL690" s="1"/>
  <c r="CF681"/>
  <c r="CE679"/>
  <c r="CF679"/>
  <c r="CA695"/>
  <c r="BX698" s="1"/>
  <c r="BX708" s="1"/>
  <c r="CJ677" s="1" a="1"/>
  <c r="CM681" s="1"/>
  <c r="CK678"/>
  <c r="CK682"/>
  <c r="CL682"/>
  <c r="CM678"/>
  <c r="CM682"/>
  <c r="CJ679"/>
  <c r="CJ683"/>
  <c r="CK679"/>
  <c r="CK683"/>
  <c r="CL679"/>
  <c r="CL683"/>
  <c r="CM679"/>
  <c r="CM683"/>
  <c r="CJ681"/>
  <c r="CL678"/>
  <c r="CJ680"/>
  <c r="CJ682"/>
  <c r="CK680"/>
  <c r="CK684"/>
  <c r="CL680"/>
  <c r="CL684"/>
  <c r="CM680"/>
  <c r="CM684"/>
  <c r="CJ677"/>
  <c r="CK677"/>
  <c r="CK681"/>
  <c r="CL677"/>
  <c r="CL681"/>
  <c r="CM677"/>
  <c r="CJ678"/>
  <c r="CL691" l="1"/>
  <c r="CJ693" s="1"/>
  <c r="CK707" s="1"/>
  <c r="CJ684"/>
  <c r="CK705" l="1"/>
  <c r="CJ701"/>
  <c r="CJ702"/>
  <c r="CJ704"/>
  <c r="CM694"/>
  <c r="CQ676" s="1"/>
  <c r="CJ708"/>
  <c r="CM705"/>
  <c r="CL705"/>
  <c r="CL702"/>
  <c r="CK693"/>
  <c r="CK708"/>
  <c r="CM693"/>
  <c r="CL708"/>
  <c r="CM704"/>
  <c r="CM701"/>
  <c r="CK704"/>
  <c r="CM702"/>
  <c r="CJ707"/>
  <c r="CM695" l="1"/>
  <c r="CJ698" s="1"/>
  <c r="CL703" s="1"/>
  <c r="CV677" s="1" a="1"/>
  <c r="CQ675"/>
  <c r="CQ680" s="1"/>
  <c r="CW684"/>
  <c r="CW683"/>
  <c r="CW682"/>
  <c r="CW681"/>
  <c r="CW680"/>
  <c r="CW679"/>
  <c r="CW678"/>
  <c r="CW677"/>
  <c r="CV684"/>
  <c r="CV683"/>
  <c r="CV682"/>
  <c r="CV681"/>
  <c r="CV680"/>
  <c r="CV679"/>
  <c r="CV678"/>
  <c r="CV677"/>
  <c r="CY684"/>
  <c r="CY683"/>
  <c r="CY682"/>
  <c r="CY681"/>
  <c r="CY680"/>
  <c r="CY679"/>
  <c r="CY678"/>
  <c r="CY677"/>
  <c r="CX681"/>
  <c r="CX677"/>
  <c r="CX682"/>
  <c r="CX684"/>
  <c r="CX680"/>
  <c r="CX683"/>
  <c r="CX678"/>
  <c r="CX679" l="1"/>
  <c r="CQ679"/>
  <c r="CP680"/>
  <c r="CP681"/>
  <c r="CR681"/>
  <c r="CQ677"/>
  <c r="CV690" s="1"/>
  <c r="CX690" s="1"/>
  <c r="CV693" s="1"/>
  <c r="CY701" s="1"/>
  <c r="CR679"/>
  <c r="CP679"/>
  <c r="CR680"/>
  <c r="CQ681"/>
  <c r="CX691" l="1"/>
  <c r="CW707"/>
  <c r="CY705"/>
  <c r="CW693"/>
  <c r="CY694"/>
  <c r="DC676" s="1"/>
  <c r="CY693"/>
  <c r="CW708"/>
  <c r="CX705"/>
  <c r="CV707"/>
  <c r="CX702"/>
  <c r="CV701"/>
  <c r="CX703"/>
  <c r="CV708"/>
  <c r="CX708"/>
  <c r="CW705"/>
  <c r="CY704"/>
  <c r="CV702"/>
  <c r="CW704"/>
  <c r="CV704"/>
  <c r="CY695" l="1"/>
  <c r="CV698" s="1"/>
  <c r="CY702" s="1"/>
  <c r="DH677" s="1" a="1"/>
  <c r="DC675"/>
  <c r="DB681" l="1"/>
  <c r="DD680"/>
  <c r="DC679"/>
  <c r="DC680"/>
  <c r="DB679"/>
  <c r="DC677"/>
  <c r="DD681"/>
  <c r="DB680"/>
  <c r="DC681"/>
  <c r="DD679"/>
  <c r="DK684"/>
  <c r="DK683"/>
  <c r="DK682"/>
  <c r="DK681"/>
  <c r="DK680"/>
  <c r="DK679"/>
  <c r="DK678"/>
  <c r="DK677"/>
  <c r="DJ684"/>
  <c r="DJ683"/>
  <c r="DJ682"/>
  <c r="DJ681"/>
  <c r="DJ680"/>
  <c r="DJ679"/>
  <c r="DJ678"/>
  <c r="DJ677"/>
  <c r="DI684"/>
  <c r="DI683"/>
  <c r="DI682"/>
  <c r="DI681"/>
  <c r="DI680"/>
  <c r="DI679"/>
  <c r="DI678"/>
  <c r="DI677"/>
  <c r="DH681"/>
  <c r="DH677"/>
  <c r="DH682"/>
  <c r="DH684"/>
  <c r="DH680"/>
  <c r="DH683"/>
  <c r="DH679"/>
  <c r="DH678"/>
  <c r="DH690" l="1"/>
  <c r="DJ690" s="1"/>
  <c r="DJ691"/>
  <c r="DH693" s="1"/>
  <c r="DH708" s="1"/>
  <c r="DJ703" l="1"/>
  <c r="DK702"/>
  <c r="DK705"/>
  <c r="DK704"/>
  <c r="DJ702"/>
  <c r="DI707"/>
  <c r="DJ705"/>
  <c r="DJ708"/>
  <c r="DK701"/>
  <c r="DI708"/>
  <c r="DI693"/>
  <c r="DK694"/>
  <c r="DO676" s="1"/>
  <c r="DK693"/>
  <c r="DH701"/>
  <c r="DH707"/>
  <c r="DH702"/>
  <c r="DH704"/>
  <c r="DI704"/>
  <c r="DT677" l="1" a="1"/>
  <c r="DK695"/>
  <c r="DH698" s="1"/>
  <c r="DI705" s="1"/>
  <c r="DO675"/>
  <c r="DV691"/>
  <c r="DT693" s="1"/>
  <c r="DU693" s="1"/>
  <c r="DW694" l="1"/>
  <c r="DO681"/>
  <c r="DP679"/>
  <c r="DW693"/>
  <c r="DN681"/>
  <c r="DP680"/>
  <c r="DO679"/>
  <c r="DO680"/>
  <c r="DN679"/>
  <c r="DN680"/>
  <c r="DO677"/>
  <c r="DP681"/>
  <c r="DU684"/>
  <c r="DU683"/>
  <c r="DU682"/>
  <c r="DU681"/>
  <c r="DU680"/>
  <c r="DU679"/>
  <c r="DU678"/>
  <c r="DU677"/>
  <c r="DT684"/>
  <c r="DT683"/>
  <c r="DT682"/>
  <c r="DT681"/>
  <c r="DT680"/>
  <c r="DT679"/>
  <c r="DT678"/>
  <c r="DT677"/>
  <c r="DW684"/>
  <c r="DW683"/>
  <c r="DW682"/>
  <c r="DW681"/>
  <c r="DW680"/>
  <c r="DW679"/>
  <c r="DW678"/>
  <c r="DW677"/>
  <c r="DV684"/>
  <c r="DV680"/>
  <c r="DV683"/>
  <c r="DV679"/>
  <c r="DV682"/>
  <c r="DV678"/>
  <c r="DV702" s="1"/>
  <c r="DV681"/>
  <c r="DV677"/>
  <c r="DW701" l="1"/>
  <c r="DV703"/>
  <c r="DW705"/>
  <c r="DV705"/>
  <c r="DT701"/>
  <c r="DV708"/>
  <c r="DW704"/>
  <c r="DT704"/>
  <c r="DU705"/>
  <c r="DW702"/>
  <c r="DT708"/>
  <c r="DU704"/>
  <c r="DU708"/>
  <c r="DW695"/>
  <c r="DT707"/>
  <c r="DU707"/>
  <c r="C676"/>
  <c r="DT698"/>
  <c r="DT702" s="1"/>
  <c r="DT690"/>
  <c r="DV690" s="1"/>
  <c r="P714" l="1" a="1"/>
  <c r="C677"/>
  <c r="C717" l="1"/>
  <c r="S721"/>
  <c r="S720"/>
  <c r="S719"/>
  <c r="S718"/>
  <c r="S717"/>
  <c r="S716"/>
  <c r="S715"/>
  <c r="S714"/>
  <c r="R721"/>
  <c r="R720"/>
  <c r="R719"/>
  <c r="R718"/>
  <c r="R717"/>
  <c r="R716"/>
  <c r="R715"/>
  <c r="R714"/>
  <c r="Q721"/>
  <c r="Q720"/>
  <c r="Q719"/>
  <c r="Q718"/>
  <c r="Q717"/>
  <c r="Q716"/>
  <c r="Q715"/>
  <c r="Q714"/>
  <c r="P718"/>
  <c r="P714"/>
  <c r="P719"/>
  <c r="P715"/>
  <c r="P721"/>
  <c r="P717"/>
  <c r="P720"/>
  <c r="P716"/>
  <c r="P727" l="1"/>
  <c r="R727" s="1"/>
  <c r="DP725"/>
  <c r="BT725"/>
  <c r="X725"/>
  <c r="CR725"/>
  <c r="AV725"/>
  <c r="BH725"/>
  <c r="CF725"/>
  <c r="DD725"/>
  <c r="L725"/>
  <c r="AJ725"/>
  <c r="DV725"/>
  <c r="BN725"/>
  <c r="BB725"/>
  <c r="BZ725"/>
  <c r="AP725"/>
  <c r="AD725"/>
  <c r="CL725"/>
  <c r="CX725"/>
  <c r="DJ725"/>
  <c r="R725"/>
  <c r="P730" l="1"/>
  <c r="Q741" s="1"/>
  <c r="R740" l="1"/>
  <c r="R739"/>
  <c r="S741"/>
  <c r="S731"/>
  <c r="W713" s="1"/>
  <c r="R745"/>
  <c r="Q742"/>
  <c r="R742"/>
  <c r="Q744"/>
  <c r="Q730"/>
  <c r="Q745"/>
  <c r="S739"/>
  <c r="P741"/>
  <c r="P739"/>
  <c r="P745"/>
  <c r="S730"/>
  <c r="S742"/>
  <c r="P744"/>
  <c r="S732" l="1"/>
  <c r="P735" s="1"/>
  <c r="S738" s="1"/>
  <c r="W712"/>
  <c r="X718" s="1"/>
  <c r="P738" l="1"/>
  <c r="AB714" s="1"/>
  <c r="AB714" a="1"/>
  <c r="AE714" s="1"/>
  <c r="W714"/>
  <c r="X717"/>
  <c r="V716"/>
  <c r="X716"/>
  <c r="V717"/>
  <c r="W718"/>
  <c r="W716"/>
  <c r="W717"/>
  <c r="V718"/>
  <c r="AC719" l="1"/>
  <c r="AB719"/>
  <c r="AE718"/>
  <c r="AD720"/>
  <c r="AB718"/>
  <c r="AD717"/>
  <c r="AC721"/>
  <c r="AC717"/>
  <c r="AB721"/>
  <c r="AB717"/>
  <c r="AE720"/>
  <c r="AE716"/>
  <c r="AD718"/>
  <c r="AD719"/>
  <c r="AC720"/>
  <c r="AC716"/>
  <c r="AB720"/>
  <c r="AB716"/>
  <c r="AE719"/>
  <c r="AE715"/>
  <c r="AD714"/>
  <c r="AD715"/>
  <c r="AC715"/>
  <c r="AB715"/>
  <c r="AD721"/>
  <c r="AC718"/>
  <c r="AC714"/>
  <c r="AE721"/>
  <c r="AE717"/>
  <c r="AD716"/>
  <c r="AD728"/>
  <c r="AB730" s="1"/>
  <c r="AC745" s="1"/>
  <c r="AB727" l="1"/>
  <c r="AD727" s="1"/>
  <c r="AE731"/>
  <c r="AI713" s="1"/>
  <c r="AB741"/>
  <c r="AB745"/>
  <c r="AC741"/>
  <c r="AE730"/>
  <c r="AD742"/>
  <c r="AC742"/>
  <c r="AE742"/>
  <c r="AB744"/>
  <c r="AD739"/>
  <c r="AD740"/>
  <c r="AE738"/>
  <c r="AD745"/>
  <c r="AC744"/>
  <c r="AC730"/>
  <c r="AB738"/>
  <c r="AB739"/>
  <c r="AE732" l="1"/>
  <c r="AB735" s="1"/>
  <c r="AE741" s="1"/>
  <c r="AI712"/>
  <c r="AI717" s="1"/>
  <c r="AH718" l="1"/>
  <c r="AH717"/>
  <c r="AE739"/>
  <c r="AJ717"/>
  <c r="AI716"/>
  <c r="AJ716"/>
  <c r="AH716"/>
  <c r="AN714" a="1"/>
  <c r="AQ717" s="1"/>
  <c r="AI714"/>
  <c r="AP728" s="1"/>
  <c r="AI718"/>
  <c r="AJ718"/>
  <c r="AQ715" l="1"/>
  <c r="AO718"/>
  <c r="AP719"/>
  <c r="AQ716"/>
  <c r="AP718"/>
  <c r="AP714"/>
  <c r="AO717"/>
  <c r="AQ721"/>
  <c r="AO720"/>
  <c r="AO721"/>
  <c r="AQ714"/>
  <c r="AP717"/>
  <c r="AQ720"/>
  <c r="AO716"/>
  <c r="AN717"/>
  <c r="AN716"/>
  <c r="AP721"/>
  <c r="AN720"/>
  <c r="AN721"/>
  <c r="AP716"/>
  <c r="AO719"/>
  <c r="AO715"/>
  <c r="AN718"/>
  <c r="AN719"/>
  <c r="AP720"/>
  <c r="AQ718"/>
  <c r="AQ719"/>
  <c r="AP715"/>
  <c r="AO714"/>
  <c r="AN714"/>
  <c r="AN715"/>
  <c r="AN727" l="1"/>
  <c r="AP727" s="1"/>
  <c r="AN730" s="1"/>
  <c r="AP740" s="1"/>
  <c r="AP739" l="1"/>
  <c r="AO730"/>
  <c r="AN738"/>
  <c r="AN745"/>
  <c r="AQ730"/>
  <c r="AU712" s="1"/>
  <c r="AQ731"/>
  <c r="AU713" s="1"/>
  <c r="AN739"/>
  <c r="AQ741"/>
  <c r="AQ739"/>
  <c r="AO745"/>
  <c r="AO744"/>
  <c r="AQ738"/>
  <c r="AN741"/>
  <c r="AO742"/>
  <c r="AP745"/>
  <c r="AO741"/>
  <c r="AP742"/>
  <c r="AU718" l="1"/>
  <c r="AU717"/>
  <c r="AU716"/>
  <c r="AT717"/>
  <c r="AV717"/>
  <c r="AU714"/>
  <c r="AT716"/>
  <c r="AV716"/>
  <c r="AV718"/>
  <c r="AT718"/>
  <c r="AQ732"/>
  <c r="AN735" s="1"/>
  <c r="AN744" s="1"/>
  <c r="AQ742"/>
  <c r="AZ714" a="1"/>
  <c r="BB728"/>
  <c r="AZ730" s="1"/>
  <c r="BC718" l="1"/>
  <c r="BC742" s="1"/>
  <c r="BB720"/>
  <c r="BB715"/>
  <c r="BB739" s="1"/>
  <c r="AZ719"/>
  <c r="AZ715"/>
  <c r="AZ739" s="1"/>
  <c r="BA714"/>
  <c r="BC715"/>
  <c r="BC739" s="1"/>
  <c r="BB719"/>
  <c r="BB714"/>
  <c r="AZ718"/>
  <c r="AZ714"/>
  <c r="AZ738" s="1"/>
  <c r="BA720"/>
  <c r="BA744" s="1"/>
  <c r="BC721"/>
  <c r="BA721"/>
  <c r="BB717"/>
  <c r="AZ721"/>
  <c r="AZ745" s="1"/>
  <c r="AZ717"/>
  <c r="AZ741" s="1"/>
  <c r="BC720"/>
  <c r="BA718"/>
  <c r="BA742" s="1"/>
  <c r="BC719"/>
  <c r="BA715"/>
  <c r="BB721"/>
  <c r="BB745" s="1"/>
  <c r="BB716"/>
  <c r="BB740" s="1"/>
  <c r="AZ720"/>
  <c r="AZ716"/>
  <c r="BC716"/>
  <c r="BA716"/>
  <c r="BC717"/>
  <c r="BC741" s="1"/>
  <c r="BA719"/>
  <c r="BC714"/>
  <c r="BC738" s="1"/>
  <c r="BA717"/>
  <c r="BB718"/>
  <c r="BB742" s="1"/>
  <c r="BA730"/>
  <c r="BC731"/>
  <c r="BG713" s="1"/>
  <c r="BC730"/>
  <c r="AZ744"/>
  <c r="AZ727" l="1"/>
  <c r="BB727" s="1"/>
  <c r="BC732"/>
  <c r="AZ735" s="1"/>
  <c r="BG712"/>
  <c r="BA745" l="1"/>
  <c r="BA741"/>
  <c r="BG718"/>
  <c r="BH716"/>
  <c r="BG717"/>
  <c r="BF716"/>
  <c r="BG714"/>
  <c r="BH718"/>
  <c r="BH717"/>
  <c r="BF718"/>
  <c r="BF717"/>
  <c r="BG716"/>
  <c r="BL714" l="1" a="1"/>
  <c r="BM721" s="1"/>
  <c r="BN728"/>
  <c r="BL730" s="1"/>
  <c r="BL719" l="1"/>
  <c r="BL715"/>
  <c r="BL739" s="1"/>
  <c r="BN719"/>
  <c r="BN715"/>
  <c r="BN739" s="1"/>
  <c r="BM716"/>
  <c r="BO717"/>
  <c r="BO741" s="1"/>
  <c r="BO720"/>
  <c r="BL718"/>
  <c r="BL714"/>
  <c r="BL738" s="1"/>
  <c r="BN718"/>
  <c r="BN742" s="1"/>
  <c r="BN714"/>
  <c r="BM714"/>
  <c r="BO715"/>
  <c r="BO739" s="1"/>
  <c r="BO714"/>
  <c r="BL721"/>
  <c r="BL745" s="1"/>
  <c r="BL717"/>
  <c r="BL741" s="1"/>
  <c r="BN721"/>
  <c r="BN745" s="1"/>
  <c r="BN717"/>
  <c r="BM720"/>
  <c r="BM744" s="1"/>
  <c r="BO721"/>
  <c r="BM719"/>
  <c r="BO718"/>
  <c r="BL720"/>
  <c r="BL716"/>
  <c r="BN720"/>
  <c r="BN716"/>
  <c r="BN740" s="1"/>
  <c r="BM718"/>
  <c r="BM742" s="1"/>
  <c r="BO719"/>
  <c r="BM715"/>
  <c r="BO716"/>
  <c r="BM717"/>
  <c r="BM741" s="1"/>
  <c r="BM730"/>
  <c r="BO731"/>
  <c r="BS713" s="1"/>
  <c r="BO730"/>
  <c r="BL744"/>
  <c r="BM745"/>
  <c r="BL727" l="1"/>
  <c r="BN727" s="1"/>
  <c r="BO732"/>
  <c r="BL735" s="1"/>
  <c r="BS712"/>
  <c r="BO742" l="1"/>
  <c r="BO738"/>
  <c r="BT718"/>
  <c r="BR717"/>
  <c r="BS714"/>
  <c r="BR718"/>
  <c r="BT717"/>
  <c r="BS716"/>
  <c r="BS718"/>
  <c r="BS717"/>
  <c r="BT716"/>
  <c r="BR716"/>
  <c r="BX714" l="1" a="1"/>
  <c r="CA718" s="1"/>
  <c r="BZ728"/>
  <c r="BX730" s="1"/>
  <c r="BZ719" l="1"/>
  <c r="BZ715"/>
  <c r="BZ739" s="1"/>
  <c r="BX719"/>
  <c r="BX715"/>
  <c r="BX739" s="1"/>
  <c r="CA717"/>
  <c r="CA741" s="1"/>
  <c r="BY717"/>
  <c r="BY720"/>
  <c r="BY744" s="1"/>
  <c r="BZ718"/>
  <c r="BZ742" s="1"/>
  <c r="BZ714"/>
  <c r="BX718"/>
  <c r="BX714"/>
  <c r="BX738" s="1"/>
  <c r="CA715"/>
  <c r="CA739" s="1"/>
  <c r="BY715"/>
  <c r="BY714"/>
  <c r="BZ721"/>
  <c r="BZ745" s="1"/>
  <c r="BZ717"/>
  <c r="BX721"/>
  <c r="BX745" s="1"/>
  <c r="BX717"/>
  <c r="BX741" s="1"/>
  <c r="CA721"/>
  <c r="BY721"/>
  <c r="CA720"/>
  <c r="BY718"/>
  <c r="BY742" s="1"/>
  <c r="BZ720"/>
  <c r="BZ716"/>
  <c r="BZ740" s="1"/>
  <c r="BX720"/>
  <c r="BX744" s="1"/>
  <c r="BX716"/>
  <c r="CA719"/>
  <c r="BY719"/>
  <c r="CA716"/>
  <c r="BY716"/>
  <c r="CA714"/>
  <c r="CA738" s="1"/>
  <c r="CA742"/>
  <c r="BY730"/>
  <c r="CA731"/>
  <c r="CE713" s="1"/>
  <c r="CA730"/>
  <c r="BX727" l="1"/>
  <c r="BZ727" s="1"/>
  <c r="CA732"/>
  <c r="BX735" s="1"/>
  <c r="CE712"/>
  <c r="BY745" l="1"/>
  <c r="CJ714" s="1" a="1"/>
  <c r="CJ718" s="1"/>
  <c r="BY741"/>
  <c r="CJ715"/>
  <c r="CL715"/>
  <c r="CE717"/>
  <c r="CD716"/>
  <c r="CE718"/>
  <c r="CF716"/>
  <c r="CE714"/>
  <c r="CD718"/>
  <c r="CD717"/>
  <c r="CE716"/>
  <c r="CF717"/>
  <c r="CF718"/>
  <c r="CJ719" l="1"/>
  <c r="CM715"/>
  <c r="CK714"/>
  <c r="CM714"/>
  <c r="CK715"/>
  <c r="CL716"/>
  <c r="CL720"/>
  <c r="CJ716"/>
  <c r="CJ720"/>
  <c r="CM719"/>
  <c r="CK720"/>
  <c r="CM720"/>
  <c r="CL719"/>
  <c r="CM717"/>
  <c r="CK716"/>
  <c r="CM716"/>
  <c r="CK719"/>
  <c r="CL717"/>
  <c r="CL721"/>
  <c r="CJ717"/>
  <c r="CJ721"/>
  <c r="CM721"/>
  <c r="CK718"/>
  <c r="CM718"/>
  <c r="CL714"/>
  <c r="CL718"/>
  <c r="CJ714"/>
  <c r="CK717"/>
  <c r="CK721"/>
  <c r="CL728"/>
  <c r="CJ727" l="1"/>
  <c r="CL727" s="1"/>
  <c r="CJ730" s="1"/>
  <c r="CM741" s="1"/>
  <c r="CL740" l="1"/>
  <c r="CK741"/>
  <c r="CL742"/>
  <c r="CM731"/>
  <c r="CQ713" s="1"/>
  <c r="CK745"/>
  <c r="CL739"/>
  <c r="CJ741"/>
  <c r="CJ745"/>
  <c r="CJ738"/>
  <c r="CJ739"/>
  <c r="CK730"/>
  <c r="CM739"/>
  <c r="CL745"/>
  <c r="CK744"/>
  <c r="CJ744"/>
  <c r="CK742"/>
  <c r="CM730"/>
  <c r="CM732" l="1"/>
  <c r="CJ735" s="1"/>
  <c r="CM742" s="1"/>
  <c r="CQ712"/>
  <c r="CP718" s="1"/>
  <c r="CM738"/>
  <c r="CQ717" l="1"/>
  <c r="CP717"/>
  <c r="CQ714"/>
  <c r="CP716"/>
  <c r="CQ716"/>
  <c r="CQ718"/>
  <c r="CR717"/>
  <c r="CR716"/>
  <c r="CR718"/>
  <c r="CV714" a="1"/>
  <c r="CY718" s="1"/>
  <c r="CX728"/>
  <c r="CX719" l="1"/>
  <c r="CX715"/>
  <c r="CV719"/>
  <c r="CV715"/>
  <c r="CW720"/>
  <c r="CY721"/>
  <c r="CW719"/>
  <c r="CX718"/>
  <c r="CX714"/>
  <c r="CV718"/>
  <c r="CV714"/>
  <c r="CW718"/>
  <c r="CY719"/>
  <c r="CW717"/>
  <c r="CX721"/>
  <c r="CX717"/>
  <c r="CV721"/>
  <c r="CV717"/>
  <c r="CY720"/>
  <c r="CW716"/>
  <c r="CY717"/>
  <c r="CW721"/>
  <c r="CX720"/>
  <c r="CX716"/>
  <c r="CV720"/>
  <c r="CV716"/>
  <c r="CY716"/>
  <c r="CW714"/>
  <c r="CY715"/>
  <c r="CW715"/>
  <c r="CY714"/>
  <c r="CV727" l="1"/>
  <c r="CX727" s="1"/>
  <c r="CV730" s="1"/>
  <c r="CV738" s="1"/>
  <c r="CY742" l="1"/>
  <c r="CV739"/>
  <c r="CY730"/>
  <c r="CX742"/>
  <c r="CW745"/>
  <c r="CW742"/>
  <c r="CY731"/>
  <c r="DC713" s="1"/>
  <c r="CX739"/>
  <c r="CW730"/>
  <c r="CX740"/>
  <c r="CV741"/>
  <c r="CW744"/>
  <c r="CY738"/>
  <c r="CV744"/>
  <c r="CW741"/>
  <c r="CY739"/>
  <c r="CX745"/>
  <c r="CY741"/>
  <c r="CY732" l="1"/>
  <c r="CV735" s="1"/>
  <c r="CV745" s="1"/>
  <c r="DC712"/>
  <c r="DB716" s="1"/>
  <c r="DH714" a="1"/>
  <c r="DD716" l="1"/>
  <c r="DH720"/>
  <c r="DH716"/>
  <c r="DJ719"/>
  <c r="DJ715"/>
  <c r="DI716"/>
  <c r="DK715"/>
  <c r="DI715"/>
  <c r="DK720"/>
  <c r="DH719"/>
  <c r="DH715"/>
  <c r="DJ718"/>
  <c r="DJ714"/>
  <c r="DI714"/>
  <c r="DI721"/>
  <c r="DK718"/>
  <c r="DH718"/>
  <c r="DH714"/>
  <c r="DJ717"/>
  <c r="DI720"/>
  <c r="DK721"/>
  <c r="DI719"/>
  <c r="DK716"/>
  <c r="DH717"/>
  <c r="DJ720"/>
  <c r="DJ716"/>
  <c r="DI718"/>
  <c r="DK719"/>
  <c r="DI717"/>
  <c r="DK714"/>
  <c r="DB717"/>
  <c r="DD718"/>
  <c r="DJ721"/>
  <c r="DC716"/>
  <c r="DC717"/>
  <c r="DK717"/>
  <c r="DC714"/>
  <c r="DJ728" s="1"/>
  <c r="DH730" s="1"/>
  <c r="DB718"/>
  <c r="DC718"/>
  <c r="DD717"/>
  <c r="DH721"/>
  <c r="DH738" l="1"/>
  <c r="DH745"/>
  <c r="DI742"/>
  <c r="DH727"/>
  <c r="DJ727" s="1"/>
  <c r="DI745"/>
  <c r="DJ742"/>
  <c r="DJ745"/>
  <c r="DH739"/>
  <c r="DK739"/>
  <c r="DK741"/>
  <c r="DI730"/>
  <c r="DK738"/>
  <c r="DK742"/>
  <c r="DK730"/>
  <c r="DH741"/>
  <c r="DK731"/>
  <c r="DO713" s="1"/>
  <c r="DV728" s="1"/>
  <c r="DT730" s="1"/>
  <c r="DU730" s="1"/>
  <c r="DI741"/>
  <c r="DJ740"/>
  <c r="DH744"/>
  <c r="DJ739"/>
  <c r="DK732" l="1"/>
  <c r="DH735" s="1"/>
  <c r="DI744" s="1"/>
  <c r="DT714" s="1" a="1"/>
  <c r="DO712"/>
  <c r="DN717" s="1"/>
  <c r="DV721"/>
  <c r="DV720"/>
  <c r="DV719"/>
  <c r="DV718"/>
  <c r="DV717"/>
  <c r="DV716"/>
  <c r="DV715"/>
  <c r="DV739" s="1"/>
  <c r="DV714"/>
  <c r="DT721"/>
  <c r="DT720"/>
  <c r="DT719"/>
  <c r="DT718"/>
  <c r="DT717"/>
  <c r="DT716"/>
  <c r="DT715"/>
  <c r="DT739" s="1"/>
  <c r="DT714"/>
  <c r="DW721"/>
  <c r="DW719"/>
  <c r="DW717"/>
  <c r="DW715"/>
  <c r="DU721"/>
  <c r="DU719"/>
  <c r="DU717"/>
  <c r="DU715"/>
  <c r="DW720"/>
  <c r="DW718"/>
  <c r="DW716"/>
  <c r="DW714"/>
  <c r="DU718"/>
  <c r="DU716"/>
  <c r="DU714"/>
  <c r="DP718"/>
  <c r="DW731"/>
  <c r="DP716" l="1"/>
  <c r="DN716"/>
  <c r="DN718"/>
  <c r="DW730"/>
  <c r="DW732" s="1"/>
  <c r="DO718"/>
  <c r="DO716"/>
  <c r="DO714"/>
  <c r="DW739" s="1"/>
  <c r="DO717"/>
  <c r="DP717"/>
  <c r="DU720"/>
  <c r="DT727"/>
  <c r="DV727" s="1"/>
  <c r="DU745" l="1"/>
  <c r="DW742"/>
  <c r="DW738"/>
  <c r="DV745"/>
  <c r="DU742"/>
  <c r="DU744"/>
  <c r="DT738"/>
  <c r="DT745"/>
  <c r="DV740"/>
  <c r="DU741"/>
  <c r="DV742"/>
  <c r="DT741"/>
  <c r="DT744"/>
  <c r="C713"/>
  <c r="DT735"/>
  <c r="DW741" s="1"/>
  <c r="P751" l="1" a="1"/>
  <c r="P755" s="1"/>
  <c r="C714"/>
  <c r="C754" s="1"/>
  <c r="Q754" l="1"/>
  <c r="R751"/>
  <c r="P751"/>
  <c r="Q758"/>
  <c r="R756"/>
  <c r="S756"/>
  <c r="P752"/>
  <c r="Q753"/>
  <c r="Q751"/>
  <c r="R753"/>
  <c r="R757"/>
  <c r="S753"/>
  <c r="S757"/>
  <c r="P753"/>
  <c r="P757"/>
  <c r="Q752"/>
  <c r="R755"/>
  <c r="S755"/>
  <c r="Q756"/>
  <c r="R752"/>
  <c r="S752"/>
  <c r="P756"/>
  <c r="Q757"/>
  <c r="Q755"/>
  <c r="R754"/>
  <c r="R758"/>
  <c r="S754"/>
  <c r="S758"/>
  <c r="P754"/>
  <c r="P758"/>
  <c r="S751"/>
  <c r="CF762"/>
  <c r="AJ762"/>
  <c r="CR762"/>
  <c r="AV762"/>
  <c r="DD762"/>
  <c r="BH762"/>
  <c r="L762"/>
  <c r="X762"/>
  <c r="BT762"/>
  <c r="DP762"/>
  <c r="CX762"/>
  <c r="BZ762"/>
  <c r="DV762"/>
  <c r="CL762"/>
  <c r="AD762"/>
  <c r="AP762"/>
  <c r="BN762"/>
  <c r="BB762"/>
  <c r="DJ762"/>
  <c r="R762"/>
  <c r="P767" s="1"/>
  <c r="P782" l="1"/>
  <c r="P764"/>
  <c r="R764" s="1"/>
  <c r="P775"/>
  <c r="Q779"/>
  <c r="S779"/>
  <c r="Q782"/>
  <c r="P781"/>
  <c r="Q778"/>
  <c r="R776"/>
  <c r="S768"/>
  <c r="W750" s="1"/>
  <c r="S767"/>
  <c r="Q767"/>
  <c r="P776"/>
  <c r="P778"/>
  <c r="R777"/>
  <c r="R782"/>
  <c r="S776"/>
  <c r="S778"/>
  <c r="R779"/>
  <c r="Q781"/>
  <c r="S769" l="1"/>
  <c r="P772" s="1"/>
  <c r="S775" s="1"/>
  <c r="AB751" s="1" a="1"/>
  <c r="W749"/>
  <c r="AD758" l="1"/>
  <c r="AD757"/>
  <c r="AD756"/>
  <c r="AD755"/>
  <c r="AD754"/>
  <c r="AD753"/>
  <c r="AD752"/>
  <c r="AD751"/>
  <c r="AC758"/>
  <c r="AC757"/>
  <c r="AC756"/>
  <c r="AC755"/>
  <c r="AC754"/>
  <c r="AC753"/>
  <c r="AC752"/>
  <c r="AC751"/>
  <c r="AB758"/>
  <c r="AB757"/>
  <c r="AB756"/>
  <c r="AB755"/>
  <c r="AB754"/>
  <c r="AB753"/>
  <c r="AB752"/>
  <c r="AB751"/>
  <c r="AE758"/>
  <c r="AE754"/>
  <c r="AE757"/>
  <c r="AE753"/>
  <c r="AE756"/>
  <c r="AE752"/>
  <c r="AE751"/>
  <c r="AE755"/>
  <c r="V755"/>
  <c r="X754"/>
  <c r="W754"/>
  <c r="W751"/>
  <c r="X753"/>
  <c r="X755"/>
  <c r="W753"/>
  <c r="V753"/>
  <c r="V754"/>
  <c r="W755"/>
  <c r="AB764" l="1"/>
  <c r="AD764" s="1"/>
  <c r="AD765"/>
  <c r="AB767" s="1"/>
  <c r="AC767" l="1"/>
  <c r="AE768"/>
  <c r="AI750" s="1"/>
  <c r="AE767"/>
  <c r="AD777"/>
  <c r="AE776"/>
  <c r="AD776"/>
  <c r="AB782"/>
  <c r="AD782"/>
  <c r="AB778"/>
  <c r="AB775"/>
  <c r="AE779"/>
  <c r="AC782"/>
  <c r="AC778"/>
  <c r="AC781"/>
  <c r="AD779"/>
  <c r="AB776"/>
  <c r="AB781"/>
  <c r="AC779"/>
  <c r="AE775"/>
  <c r="AE769" l="1"/>
  <c r="AB772" s="1"/>
  <c r="AE778" s="1"/>
  <c r="AN751" s="1" a="1"/>
  <c r="AI749"/>
  <c r="AN758" l="1"/>
  <c r="AN757"/>
  <c r="AN756"/>
  <c r="AN755"/>
  <c r="AN754"/>
  <c r="AN753"/>
  <c r="AN752"/>
  <c r="AN751"/>
  <c r="AQ758"/>
  <c r="AQ757"/>
  <c r="AQ756"/>
  <c r="AQ755"/>
  <c r="AQ754"/>
  <c r="AQ753"/>
  <c r="AQ752"/>
  <c r="AQ751"/>
  <c r="AP758"/>
  <c r="AP757"/>
  <c r="AP756"/>
  <c r="AP755"/>
  <c r="AP754"/>
  <c r="AP753"/>
  <c r="AP752"/>
  <c r="AP751"/>
  <c r="AO758"/>
  <c r="AO754"/>
  <c r="AO757"/>
  <c r="AO753"/>
  <c r="AO756"/>
  <c r="AO752"/>
  <c r="AO755"/>
  <c r="AO751"/>
  <c r="AI755"/>
  <c r="AH755"/>
  <c r="AJ754"/>
  <c r="AH753"/>
  <c r="AJ755"/>
  <c r="AI754"/>
  <c r="AH754"/>
  <c r="AJ753"/>
  <c r="AI751"/>
  <c r="AI753"/>
  <c r="AN764" l="1"/>
  <c r="AP764" s="1"/>
  <c r="AN767" s="1"/>
  <c r="AO779" s="1"/>
  <c r="AP765"/>
  <c r="AN776" l="1"/>
  <c r="AO767"/>
  <c r="AQ768"/>
  <c r="AU750" s="1"/>
  <c r="AQ767"/>
  <c r="AQ776"/>
  <c r="AN775"/>
  <c r="AN782"/>
  <c r="AO782"/>
  <c r="AO778"/>
  <c r="AQ779"/>
  <c r="AN778"/>
  <c r="AQ775"/>
  <c r="AQ778"/>
  <c r="AP782"/>
  <c r="AP777"/>
  <c r="AP776"/>
  <c r="AP779"/>
  <c r="AQ769" l="1"/>
  <c r="AN772" s="1"/>
  <c r="AU749"/>
  <c r="AN781" l="1"/>
  <c r="AZ751" s="1" a="1"/>
  <c r="BB755" s="1"/>
  <c r="AO781"/>
  <c r="BB752"/>
  <c r="BA751"/>
  <c r="AV755"/>
  <c r="AT754"/>
  <c r="AU755"/>
  <c r="AT755"/>
  <c r="AU754"/>
  <c r="AU753"/>
  <c r="AU751"/>
  <c r="AT753"/>
  <c r="AV754"/>
  <c r="AV753"/>
  <c r="BC755" l="1"/>
  <c r="BA755"/>
  <c r="BC758"/>
  <c r="BC752"/>
  <c r="AZ751"/>
  <c r="AZ755"/>
  <c r="BA752"/>
  <c r="BA756"/>
  <c r="BB753"/>
  <c r="BB757"/>
  <c r="BC757"/>
  <c r="AZ754"/>
  <c r="BB756"/>
  <c r="BC754"/>
  <c r="BC756"/>
  <c r="AZ752"/>
  <c r="AZ756"/>
  <c r="BA753"/>
  <c r="BA758"/>
  <c r="BB754"/>
  <c r="BB758"/>
  <c r="BC751"/>
  <c r="BC753"/>
  <c r="AZ753"/>
  <c r="AZ758"/>
  <c r="BA754"/>
  <c r="BB751"/>
  <c r="BA757"/>
  <c r="AZ757"/>
  <c r="BB765"/>
  <c r="AZ767" s="1"/>
  <c r="BA779" l="1"/>
  <c r="AZ764"/>
  <c r="BB764" s="1"/>
  <c r="BB777"/>
  <c r="AZ782"/>
  <c r="BC775"/>
  <c r="AZ778"/>
  <c r="BC776"/>
  <c r="BB776"/>
  <c r="BA782"/>
  <c r="BC779"/>
  <c r="BA781"/>
  <c r="AZ776"/>
  <c r="BA778"/>
  <c r="BB779"/>
  <c r="AZ781"/>
  <c r="BA767"/>
  <c r="BC768"/>
  <c r="BG750" s="1"/>
  <c r="BC767"/>
  <c r="AZ775"/>
  <c r="BG749" l="1"/>
  <c r="BC769"/>
  <c r="AZ772" s="1"/>
  <c r="BB782" l="1"/>
  <c r="BL751" s="1" a="1"/>
  <c r="BL755" s="1"/>
  <c r="BC778"/>
  <c r="BL752"/>
  <c r="BO751"/>
  <c r="BG754"/>
  <c r="BH755"/>
  <c r="BF754"/>
  <c r="BH753"/>
  <c r="BG753"/>
  <c r="BG755"/>
  <c r="BH754"/>
  <c r="BF753"/>
  <c r="BG751"/>
  <c r="BF755"/>
  <c r="BM754" l="1"/>
  <c r="BM752"/>
  <c r="BN751"/>
  <c r="BN755"/>
  <c r="BO752"/>
  <c r="BO757"/>
  <c r="BL753"/>
  <c r="BL757"/>
  <c r="BM755"/>
  <c r="BM757"/>
  <c r="BN754"/>
  <c r="BO756"/>
  <c r="BL756"/>
  <c r="BM758"/>
  <c r="BM756"/>
  <c r="BN752"/>
  <c r="BN756"/>
  <c r="BO753"/>
  <c r="BO758"/>
  <c r="BL754"/>
  <c r="BL758"/>
  <c r="BM751"/>
  <c r="BM753"/>
  <c r="BN753"/>
  <c r="BN757"/>
  <c r="BO755"/>
  <c r="BL751"/>
  <c r="BO754"/>
  <c r="BN758"/>
  <c r="BN765"/>
  <c r="BL767" s="1"/>
  <c r="BM782" s="1"/>
  <c r="BL764" l="1"/>
  <c r="BN764" s="1"/>
  <c r="BO778"/>
  <c r="BN782"/>
  <c r="BL782"/>
  <c r="BM781"/>
  <c r="BN777"/>
  <c r="BN776"/>
  <c r="BL778"/>
  <c r="BM779"/>
  <c r="BL775"/>
  <c r="BO775"/>
  <c r="BM767"/>
  <c r="BO768"/>
  <c r="BS750" s="1"/>
  <c r="BO767"/>
  <c r="BN779"/>
  <c r="BL776"/>
  <c r="BO779"/>
  <c r="BO776"/>
  <c r="BM778"/>
  <c r="BO769" l="1"/>
  <c r="BL772" s="1"/>
  <c r="BL781" s="1"/>
  <c r="BX751" s="1" a="1"/>
  <c r="BS749"/>
  <c r="BZ758" l="1"/>
  <c r="BZ757"/>
  <c r="BZ756"/>
  <c r="BZ755"/>
  <c r="BZ754"/>
  <c r="BZ753"/>
  <c r="BZ752"/>
  <c r="BZ751"/>
  <c r="BY758"/>
  <c r="BY757"/>
  <c r="BY756"/>
  <c r="BY755"/>
  <c r="BY754"/>
  <c r="BY753"/>
  <c r="BY752"/>
  <c r="BY751"/>
  <c r="BX758"/>
  <c r="BX757"/>
  <c r="BX756"/>
  <c r="BX755"/>
  <c r="BX754"/>
  <c r="BX753"/>
  <c r="BX752"/>
  <c r="BX751"/>
  <c r="CA756"/>
  <c r="CA752"/>
  <c r="CA755"/>
  <c r="CA751"/>
  <c r="CA758"/>
  <c r="CA754"/>
  <c r="CA757"/>
  <c r="CA753"/>
  <c r="BS755"/>
  <c r="BR755"/>
  <c r="BT754"/>
  <c r="BS754"/>
  <c r="BS751"/>
  <c r="BT755"/>
  <c r="BR754"/>
  <c r="BT753"/>
  <c r="BS753"/>
  <c r="BR753"/>
  <c r="BX764" l="1"/>
  <c r="BZ764" s="1"/>
  <c r="BX767" s="1"/>
  <c r="CA779" s="1"/>
  <c r="BZ765"/>
  <c r="CA775" l="1"/>
  <c r="BZ782"/>
  <c r="BX776"/>
  <c r="CA776"/>
  <c r="BX778"/>
  <c r="BZ777"/>
  <c r="CA778"/>
  <c r="BZ776"/>
  <c r="BZ779"/>
  <c r="BY781"/>
  <c r="BY778"/>
  <c r="BY779"/>
  <c r="BX781"/>
  <c r="BY767"/>
  <c r="CA768"/>
  <c r="CE750" s="1"/>
  <c r="CA767"/>
  <c r="BX775"/>
  <c r="CA769" l="1"/>
  <c r="BX772" s="1"/>
  <c r="CE749"/>
  <c r="BX782" l="1"/>
  <c r="CJ751" s="1" a="1"/>
  <c r="CJ754" s="1"/>
  <c r="BY782"/>
  <c r="CJ751"/>
  <c r="CM751"/>
  <c r="CL751"/>
  <c r="CK751"/>
  <c r="CF755"/>
  <c r="CE755"/>
  <c r="CD755"/>
  <c r="CF754"/>
  <c r="CD754"/>
  <c r="CD753"/>
  <c r="CF753"/>
  <c r="CE751"/>
  <c r="CE754"/>
  <c r="CE753"/>
  <c r="CL755" l="1"/>
  <c r="CM755"/>
  <c r="CJ755"/>
  <c r="CK753"/>
  <c r="CK755"/>
  <c r="CL752"/>
  <c r="CL756"/>
  <c r="CM752"/>
  <c r="CM756"/>
  <c r="CJ752"/>
  <c r="CJ756"/>
  <c r="CK757"/>
  <c r="CK752"/>
  <c r="CL753"/>
  <c r="CL757"/>
  <c r="CM753"/>
  <c r="CM757"/>
  <c r="CJ753"/>
  <c r="CJ757"/>
  <c r="CK754"/>
  <c r="CK756"/>
  <c r="CL754"/>
  <c r="CL758"/>
  <c r="CM754"/>
  <c r="CM758"/>
  <c r="CK758"/>
  <c r="CJ758"/>
  <c r="CJ764"/>
  <c r="CL764" s="1"/>
  <c r="CJ767" s="1"/>
  <c r="CL765"/>
  <c r="CK779" l="1"/>
  <c r="CK782"/>
  <c r="CL776"/>
  <c r="CJ778"/>
  <c r="CM775"/>
  <c r="CK767"/>
  <c r="CM768"/>
  <c r="CQ750" s="1"/>
  <c r="CM767"/>
  <c r="CJ781"/>
  <c r="CJ776"/>
  <c r="CK781"/>
  <c r="CJ782"/>
  <c r="CM779"/>
  <c r="CK778"/>
  <c r="CM778"/>
  <c r="CL782"/>
  <c r="CL777"/>
  <c r="CM776"/>
  <c r="CJ775"/>
  <c r="CJ772" l="1"/>
  <c r="CL779" s="1"/>
  <c r="CV751" s="1" a="1"/>
  <c r="CM769"/>
  <c r="CQ749"/>
  <c r="CR755" l="1"/>
  <c r="CP754"/>
  <c r="CQ755"/>
  <c r="CR753"/>
  <c r="CP755"/>
  <c r="CQ753"/>
  <c r="CQ751"/>
  <c r="CR754"/>
  <c r="CP753"/>
  <c r="CQ754"/>
  <c r="CX758"/>
  <c r="CX757"/>
  <c r="CX756"/>
  <c r="CX755"/>
  <c r="CX754"/>
  <c r="CX753"/>
  <c r="CX752"/>
  <c r="CX751"/>
  <c r="CW758"/>
  <c r="CW757"/>
  <c r="CW756"/>
  <c r="CW755"/>
  <c r="CW754"/>
  <c r="CW753"/>
  <c r="CW752"/>
  <c r="CW751"/>
  <c r="CV758"/>
  <c r="CV757"/>
  <c r="CV756"/>
  <c r="CV755"/>
  <c r="CV754"/>
  <c r="CV753"/>
  <c r="CV752"/>
  <c r="CV751"/>
  <c r="CY755"/>
  <c r="CY751"/>
  <c r="CY758"/>
  <c r="CY754"/>
  <c r="CY757"/>
  <c r="CY753"/>
  <c r="CY752"/>
  <c r="CY756"/>
  <c r="CV764" l="1"/>
  <c r="CX764" s="1"/>
  <c r="CV767" s="1"/>
  <c r="CW782" s="1"/>
  <c r="CX765"/>
  <c r="CX776" l="1"/>
  <c r="CY775"/>
  <c r="CV775"/>
  <c r="CX777"/>
  <c r="CW779"/>
  <c r="CY779"/>
  <c r="CV782"/>
  <c r="CW781"/>
  <c r="CV776"/>
  <c r="CX782"/>
  <c r="CX779"/>
  <c r="CV781"/>
  <c r="CW778"/>
  <c r="CY776"/>
  <c r="CW767"/>
  <c r="CY768"/>
  <c r="DC750" s="1"/>
  <c r="CY767"/>
  <c r="CV778"/>
  <c r="CV772" l="1"/>
  <c r="CY778" s="1"/>
  <c r="CY769"/>
  <c r="DC749"/>
  <c r="DH751" l="1" a="1"/>
  <c r="DB755"/>
  <c r="DC754"/>
  <c r="DD755"/>
  <c r="DB754"/>
  <c r="DD754"/>
  <c r="DD753"/>
  <c r="DC753"/>
  <c r="DC751"/>
  <c r="DC755"/>
  <c r="DB753"/>
  <c r="DK751" l="1"/>
  <c r="DH755"/>
  <c r="DH751"/>
  <c r="DK755"/>
  <c r="DJ758"/>
  <c r="DI757"/>
  <c r="DH758"/>
  <c r="DH754"/>
  <c r="DK758"/>
  <c r="DK753"/>
  <c r="DJ757"/>
  <c r="DJ753"/>
  <c r="DI751"/>
  <c r="DI753"/>
  <c r="DH756"/>
  <c r="DK756"/>
  <c r="DJ751"/>
  <c r="DI752"/>
  <c r="DJ754"/>
  <c r="DH757"/>
  <c r="DH753"/>
  <c r="DK757"/>
  <c r="DK752"/>
  <c r="DJ756"/>
  <c r="DJ752"/>
  <c r="DI758"/>
  <c r="DI756"/>
  <c r="DH752"/>
  <c r="DJ755"/>
  <c r="DI754"/>
  <c r="DI755"/>
  <c r="DK754"/>
  <c r="DH764"/>
  <c r="DJ764" s="1"/>
  <c r="DJ765"/>
  <c r="DH767" s="1"/>
  <c r="DI767" l="1"/>
  <c r="DK768"/>
  <c r="DO750" s="1"/>
  <c r="DK778"/>
  <c r="DJ777"/>
  <c r="DH782"/>
  <c r="DI782"/>
  <c r="DK767"/>
  <c r="DH778"/>
  <c r="DJ776"/>
  <c r="DI779"/>
  <c r="DK775"/>
  <c r="DH776"/>
  <c r="DH781"/>
  <c r="DI778"/>
  <c r="DK779"/>
  <c r="DK776"/>
  <c r="DJ779"/>
  <c r="DJ782"/>
  <c r="DH775"/>
  <c r="DV765" l="1"/>
  <c r="DT767" s="1"/>
  <c r="DU767" s="1"/>
  <c r="DK769"/>
  <c r="DH772" s="1"/>
  <c r="DI781" s="1"/>
  <c r="DO749"/>
  <c r="DT751" l="1" a="1"/>
  <c r="DW768"/>
  <c r="DO755"/>
  <c r="DW767"/>
  <c r="DN755"/>
  <c r="DP754"/>
  <c r="DO753"/>
  <c r="DO754"/>
  <c r="DN753"/>
  <c r="DP753"/>
  <c r="DO751"/>
  <c r="DP755"/>
  <c r="DN754"/>
  <c r="DV755" l="1"/>
  <c r="DV779" s="1"/>
  <c r="DV751"/>
  <c r="DU754"/>
  <c r="DU778" s="1"/>
  <c r="DT758"/>
  <c r="DT782" s="1"/>
  <c r="DT754"/>
  <c r="DW756"/>
  <c r="DV758"/>
  <c r="DV782" s="1"/>
  <c r="DV754"/>
  <c r="DU758"/>
  <c r="DU753"/>
  <c r="DT757"/>
  <c r="DT781" s="1"/>
  <c r="DT753"/>
  <c r="DW754"/>
  <c r="DW778" s="1"/>
  <c r="DW752"/>
  <c r="DV757"/>
  <c r="DV753"/>
  <c r="DV777" s="1"/>
  <c r="DU756"/>
  <c r="DU752"/>
  <c r="DT756"/>
  <c r="DT752"/>
  <c r="DT776" s="1"/>
  <c r="DW757"/>
  <c r="DW755"/>
  <c r="DW779" s="1"/>
  <c r="DV756"/>
  <c r="DV752"/>
  <c r="DV776" s="1"/>
  <c r="DU755"/>
  <c r="DU779" s="1"/>
  <c r="DU751"/>
  <c r="DT755"/>
  <c r="DT751"/>
  <c r="DT775" s="1"/>
  <c r="DW753"/>
  <c r="DW751"/>
  <c r="DW758"/>
  <c r="DU757"/>
  <c r="DU781" s="1"/>
  <c r="DU782"/>
  <c r="DW775"/>
  <c r="DW769"/>
  <c r="DT772"/>
  <c r="C750"/>
  <c r="DW776"/>
  <c r="DT778" l="1"/>
  <c r="P788" s="1" a="1"/>
  <c r="DT764"/>
  <c r="DV764" s="1"/>
  <c r="C751"/>
  <c r="C791" l="1"/>
  <c r="S795"/>
  <c r="S794"/>
  <c r="S793"/>
  <c r="S792"/>
  <c r="S791"/>
  <c r="S790"/>
  <c r="S789"/>
  <c r="S788"/>
  <c r="R795"/>
  <c r="R794"/>
  <c r="R793"/>
  <c r="R792"/>
  <c r="R791"/>
  <c r="R790"/>
  <c r="R789"/>
  <c r="R788"/>
  <c r="Q795"/>
  <c r="Q794"/>
  <c r="Q793"/>
  <c r="Q792"/>
  <c r="Q791"/>
  <c r="Q790"/>
  <c r="Q789"/>
  <c r="Q788"/>
  <c r="P792"/>
  <c r="P788"/>
  <c r="P795"/>
  <c r="P791"/>
  <c r="P794"/>
  <c r="P790"/>
  <c r="P789"/>
  <c r="P793"/>
  <c r="P801" l="1"/>
  <c r="R801" s="1"/>
  <c r="CF799"/>
  <c r="AJ799"/>
  <c r="CR799"/>
  <c r="AV799"/>
  <c r="DD799"/>
  <c r="BH799"/>
  <c r="L799"/>
  <c r="X799"/>
  <c r="BT799"/>
  <c r="DP799"/>
  <c r="CL799"/>
  <c r="DV799"/>
  <c r="AD799"/>
  <c r="BB799"/>
  <c r="R799"/>
  <c r="P804" s="1"/>
  <c r="S815" s="1"/>
  <c r="DJ799"/>
  <c r="BN799"/>
  <c r="AP799"/>
  <c r="CX799"/>
  <c r="BZ799"/>
  <c r="P813" l="1"/>
  <c r="P818"/>
  <c r="R819"/>
  <c r="P819"/>
  <c r="S816"/>
  <c r="P815"/>
  <c r="Q818"/>
  <c r="S812"/>
  <c r="Q815"/>
  <c r="S805"/>
  <c r="W787" s="1"/>
  <c r="S804"/>
  <c r="Q804"/>
  <c r="Q816"/>
  <c r="S813"/>
  <c r="R813"/>
  <c r="R816"/>
  <c r="R814"/>
  <c r="Q819"/>
  <c r="S806" l="1"/>
  <c r="P809" s="1"/>
  <c r="P812" s="1"/>
  <c r="AB788" s="1" a="1"/>
  <c r="W786"/>
  <c r="AC795" l="1"/>
  <c r="AC794"/>
  <c r="AC793"/>
  <c r="AC792"/>
  <c r="AC791"/>
  <c r="AC790"/>
  <c r="AC789"/>
  <c r="AC788"/>
  <c r="AB795"/>
  <c r="AB794"/>
  <c r="AB793"/>
  <c r="AB792"/>
  <c r="AB791"/>
  <c r="AB790"/>
  <c r="AB789"/>
  <c r="AB788"/>
  <c r="AE795"/>
  <c r="AE794"/>
  <c r="AE793"/>
  <c r="AE792"/>
  <c r="AE791"/>
  <c r="AE790"/>
  <c r="AE789"/>
  <c r="AE788"/>
  <c r="AD795"/>
  <c r="AD791"/>
  <c r="AD794"/>
  <c r="AD790"/>
  <c r="AD793"/>
  <c r="AD789"/>
  <c r="AD792"/>
  <c r="AD788"/>
  <c r="W792"/>
  <c r="X790"/>
  <c r="V792"/>
  <c r="X791"/>
  <c r="W790"/>
  <c r="W791"/>
  <c r="V790"/>
  <c r="X792"/>
  <c r="W788"/>
  <c r="V791"/>
  <c r="AB801" l="1"/>
  <c r="AD801" s="1"/>
  <c r="AB804" s="1"/>
  <c r="AD802"/>
  <c r="AC804" l="1"/>
  <c r="AE805"/>
  <c r="AI787" s="1"/>
  <c r="AE804"/>
  <c r="AC815"/>
  <c r="AD819"/>
  <c r="AB812"/>
  <c r="AD813"/>
  <c r="AC816"/>
  <c r="AC819"/>
  <c r="AE816"/>
  <c r="AE815"/>
  <c r="AD816"/>
  <c r="AB818"/>
  <c r="AB819"/>
  <c r="AB813"/>
  <c r="AE812"/>
  <c r="AB815"/>
  <c r="AC818"/>
  <c r="AD814"/>
  <c r="AE806" l="1"/>
  <c r="AB809" s="1"/>
  <c r="AE813" s="1"/>
  <c r="AN788" s="1" a="1"/>
  <c r="AI786"/>
  <c r="AQ795" l="1"/>
  <c r="AQ794"/>
  <c r="AQ793"/>
  <c r="AQ792"/>
  <c r="AQ791"/>
  <c r="AQ790"/>
  <c r="AQ789"/>
  <c r="AQ788"/>
  <c r="AP795"/>
  <c r="AP794"/>
  <c r="AP793"/>
  <c r="AP792"/>
  <c r="AP791"/>
  <c r="AP790"/>
  <c r="AP789"/>
  <c r="AP788"/>
  <c r="AO795"/>
  <c r="AO794"/>
  <c r="AO793"/>
  <c r="AO792"/>
  <c r="AO791"/>
  <c r="AO790"/>
  <c r="AO789"/>
  <c r="AO788"/>
  <c r="AN795"/>
  <c r="AN791"/>
  <c r="AN794"/>
  <c r="AN790"/>
  <c r="AN793"/>
  <c r="AN789"/>
  <c r="AN788"/>
  <c r="AN792"/>
  <c r="AJ792"/>
  <c r="AH791"/>
  <c r="AI792"/>
  <c r="AJ790"/>
  <c r="AI788"/>
  <c r="AH792"/>
  <c r="AJ791"/>
  <c r="AI790"/>
  <c r="AH790"/>
  <c r="AI791"/>
  <c r="AN801" l="1"/>
  <c r="AP801" s="1"/>
  <c r="AP802"/>
  <c r="AN804" s="1"/>
  <c r="AO804" l="1"/>
  <c r="AQ805"/>
  <c r="AU787" s="1"/>
  <c r="AQ804"/>
  <c r="AN813"/>
  <c r="AP813"/>
  <c r="AP814"/>
  <c r="AQ816"/>
  <c r="AN818"/>
  <c r="AQ815"/>
  <c r="AN819"/>
  <c r="AQ812"/>
  <c r="AN815"/>
  <c r="AQ813"/>
  <c r="AP819"/>
  <c r="AO819"/>
  <c r="AO815"/>
  <c r="AO818"/>
  <c r="AP816"/>
  <c r="AN812"/>
  <c r="AQ806" l="1"/>
  <c r="AN809" s="1"/>
  <c r="AO816" s="1"/>
  <c r="AZ788" s="1" a="1"/>
  <c r="AU786"/>
  <c r="BA795" l="1"/>
  <c r="BA794"/>
  <c r="BA793"/>
  <c r="BA792"/>
  <c r="BA791"/>
  <c r="BA790"/>
  <c r="BA789"/>
  <c r="BA788"/>
  <c r="AZ795"/>
  <c r="AZ794"/>
  <c r="AZ793"/>
  <c r="AZ792"/>
  <c r="AZ791"/>
  <c r="AZ790"/>
  <c r="AZ789"/>
  <c r="AZ788"/>
  <c r="BC795"/>
  <c r="BC794"/>
  <c r="BC793"/>
  <c r="BC792"/>
  <c r="BC791"/>
  <c r="BC790"/>
  <c r="BC789"/>
  <c r="BC788"/>
  <c r="BB794"/>
  <c r="BB790"/>
  <c r="BB793"/>
  <c r="BB789"/>
  <c r="BB792"/>
  <c r="BB788"/>
  <c r="BB795"/>
  <c r="BB791"/>
  <c r="AU791"/>
  <c r="AT790"/>
  <c r="AV792"/>
  <c r="AT791"/>
  <c r="AU792"/>
  <c r="AV790"/>
  <c r="AV791"/>
  <c r="AU790"/>
  <c r="AU788"/>
  <c r="AT792"/>
  <c r="AZ801" l="1"/>
  <c r="BB801" s="1"/>
  <c r="BB802"/>
  <c r="AZ804" s="1"/>
  <c r="BA804" l="1"/>
  <c r="BC805"/>
  <c r="BG787" s="1"/>
  <c r="BC804"/>
  <c r="BA815"/>
  <c r="BC813"/>
  <c r="BB819"/>
  <c r="BA819"/>
  <c r="BC815"/>
  <c r="AZ813"/>
  <c r="BB816"/>
  <c r="BA818"/>
  <c r="AZ819"/>
  <c r="BA816"/>
  <c r="AZ818"/>
  <c r="AZ815"/>
  <c r="AZ812"/>
  <c r="BB814"/>
  <c r="BC812"/>
  <c r="BC816"/>
  <c r="BG786" l="1"/>
  <c r="BC806"/>
  <c r="AZ809" s="1"/>
  <c r="BB813" s="1"/>
  <c r="BL788" s="1" a="1"/>
  <c r="BO795" l="1"/>
  <c r="BO794"/>
  <c r="BO793"/>
  <c r="BO792"/>
  <c r="BO791"/>
  <c r="BO790"/>
  <c r="BO789"/>
  <c r="BO788"/>
  <c r="BN795"/>
  <c r="BN794"/>
  <c r="BN793"/>
  <c r="BN792"/>
  <c r="BN791"/>
  <c r="BN790"/>
  <c r="BN789"/>
  <c r="BN788"/>
  <c r="BM795"/>
  <c r="BM794"/>
  <c r="BM793"/>
  <c r="BM792"/>
  <c r="BM791"/>
  <c r="BM790"/>
  <c r="BM789"/>
  <c r="BM788"/>
  <c r="BL794"/>
  <c r="BL790"/>
  <c r="BL793"/>
  <c r="BL789"/>
  <c r="BL792"/>
  <c r="BL788"/>
  <c r="BL795"/>
  <c r="BL791"/>
  <c r="BF792"/>
  <c r="BH791"/>
  <c r="BG790"/>
  <c r="BG791"/>
  <c r="BF790"/>
  <c r="BG788"/>
  <c r="BH792"/>
  <c r="BF791"/>
  <c r="BG792"/>
  <c r="BH790"/>
  <c r="BL801" l="1"/>
  <c r="BN801" s="1"/>
  <c r="BN802"/>
  <c r="BL804" l="1"/>
  <c r="BM804" s="1"/>
  <c r="BM815" l="1"/>
  <c r="BN819"/>
  <c r="BL818"/>
  <c r="BM819"/>
  <c r="BN816"/>
  <c r="BO813"/>
  <c r="BL813"/>
  <c r="BN813"/>
  <c r="BM816"/>
  <c r="BO816"/>
  <c r="BO815"/>
  <c r="BO804"/>
  <c r="BL815"/>
  <c r="BN814"/>
  <c r="BL819"/>
  <c r="BM818"/>
  <c r="BO805"/>
  <c r="BS787" s="1"/>
  <c r="BO806" l="1"/>
  <c r="BL809" s="1"/>
  <c r="BL812" s="1"/>
  <c r="BS786"/>
  <c r="BT791" s="1"/>
  <c r="BS788" l="1"/>
  <c r="BZ802" s="1"/>
  <c r="BX804" s="1"/>
  <c r="BR790"/>
  <c r="BR792"/>
  <c r="BS792"/>
  <c r="BS790"/>
  <c r="BO812"/>
  <c r="BX788" s="1" a="1"/>
  <c r="BR791"/>
  <c r="BS791"/>
  <c r="BT790"/>
  <c r="BT792"/>
  <c r="BY792" l="1"/>
  <c r="BY816" s="1"/>
  <c r="BY788"/>
  <c r="CA791"/>
  <c r="CA815" s="1"/>
  <c r="BY795"/>
  <c r="BY819" s="1"/>
  <c r="BY791"/>
  <c r="BY815" s="1"/>
  <c r="BX795"/>
  <c r="BX819" s="1"/>
  <c r="BX791"/>
  <c r="CA794"/>
  <c r="CA790"/>
  <c r="BZ792"/>
  <c r="BZ816" s="1"/>
  <c r="BZ794"/>
  <c r="BZ790"/>
  <c r="BZ814" s="1"/>
  <c r="BY793"/>
  <c r="BX793"/>
  <c r="CA792"/>
  <c r="CA816" s="1"/>
  <c r="BZ795"/>
  <c r="BZ819" s="1"/>
  <c r="BX792"/>
  <c r="BZ789"/>
  <c r="BZ813" s="1"/>
  <c r="BY794"/>
  <c r="BY818" s="1"/>
  <c r="BY790"/>
  <c r="BX794"/>
  <c r="BX818" s="1"/>
  <c r="BX790"/>
  <c r="CA793"/>
  <c r="CA789"/>
  <c r="CA813" s="1"/>
  <c r="BZ788"/>
  <c r="BY789"/>
  <c r="BX789"/>
  <c r="BZ793"/>
  <c r="CA795"/>
  <c r="BZ791"/>
  <c r="BX788"/>
  <c r="BX812" s="1"/>
  <c r="CA788"/>
  <c r="CA812" s="1"/>
  <c r="BY804"/>
  <c r="CA805"/>
  <c r="CE787" s="1"/>
  <c r="CA804"/>
  <c r="BX801" l="1"/>
  <c r="BZ801" s="1"/>
  <c r="CA806"/>
  <c r="BX809" s="1"/>
  <c r="CE786"/>
  <c r="BX815" l="1"/>
  <c r="BX813"/>
  <c r="CF792"/>
  <c r="CD791"/>
  <c r="CE792"/>
  <c r="CF790"/>
  <c r="CE788"/>
  <c r="CD792"/>
  <c r="CF791"/>
  <c r="CE790"/>
  <c r="CD790"/>
  <c r="CE791"/>
  <c r="CJ788" l="1" a="1"/>
  <c r="CJ791" s="1"/>
  <c r="CL802"/>
  <c r="CJ804" s="1"/>
  <c r="CM793" l="1"/>
  <c r="CM789"/>
  <c r="CM813" s="1"/>
  <c r="CL793"/>
  <c r="CL789"/>
  <c r="CL813" s="1"/>
  <c r="CK793"/>
  <c r="CK789"/>
  <c r="CJ788"/>
  <c r="CJ812" s="1"/>
  <c r="CM792"/>
  <c r="CM788"/>
  <c r="CM812" s="1"/>
  <c r="CL792"/>
  <c r="CL816" s="1"/>
  <c r="CL788"/>
  <c r="CK792"/>
  <c r="CK788"/>
  <c r="CJ795"/>
  <c r="CJ819" s="1"/>
  <c r="CM795"/>
  <c r="CM791"/>
  <c r="CL795"/>
  <c r="CL819" s="1"/>
  <c r="CL791"/>
  <c r="CK795"/>
  <c r="CK819" s="1"/>
  <c r="CK791"/>
  <c r="CK815" s="1"/>
  <c r="CJ793"/>
  <c r="CJ794"/>
  <c r="CJ818" s="1"/>
  <c r="CM794"/>
  <c r="CM790"/>
  <c r="CL794"/>
  <c r="CL790"/>
  <c r="CK794"/>
  <c r="CK818" s="1"/>
  <c r="CK790"/>
  <c r="CJ792"/>
  <c r="CJ790"/>
  <c r="CJ789"/>
  <c r="CJ813" s="1"/>
  <c r="CM815"/>
  <c r="CK804"/>
  <c r="CM805"/>
  <c r="CQ787" s="1"/>
  <c r="CM804"/>
  <c r="CJ815"/>
  <c r="CJ801" l="1"/>
  <c r="CL801" s="1"/>
  <c r="CM806"/>
  <c r="CJ809" s="1"/>
  <c r="CM816" s="1"/>
  <c r="CQ786"/>
  <c r="CK816" l="1"/>
  <c r="CV788" s="1" a="1"/>
  <c r="CW791" s="1"/>
  <c r="CL814"/>
  <c r="CW788"/>
  <c r="CV788"/>
  <c r="CY788"/>
  <c r="CX791"/>
  <c r="CQ791"/>
  <c r="CP790"/>
  <c r="CR792"/>
  <c r="CP791"/>
  <c r="CQ792"/>
  <c r="CR790"/>
  <c r="CP792"/>
  <c r="CQ790"/>
  <c r="CR791"/>
  <c r="CQ788"/>
  <c r="CX789" l="1"/>
  <c r="CX795"/>
  <c r="CY789"/>
  <c r="CY793"/>
  <c r="CV789"/>
  <c r="CV793"/>
  <c r="CW789"/>
  <c r="CW794"/>
  <c r="CY792"/>
  <c r="CV792"/>
  <c r="CW793"/>
  <c r="CX793"/>
  <c r="CX788"/>
  <c r="CY790"/>
  <c r="CY794"/>
  <c r="CV790"/>
  <c r="CV794"/>
  <c r="CW790"/>
  <c r="CW795"/>
  <c r="CX794"/>
  <c r="CX792"/>
  <c r="CY791"/>
  <c r="CY795"/>
  <c r="CV791"/>
  <c r="CV795"/>
  <c r="CX790"/>
  <c r="CW792"/>
  <c r="CX802"/>
  <c r="CV804" s="1"/>
  <c r="CV801" l="1"/>
  <c r="CX801" s="1"/>
  <c r="CW816"/>
  <c r="CW819"/>
  <c r="CX813"/>
  <c r="CW818"/>
  <c r="CV815"/>
  <c r="CY815"/>
  <c r="CW815"/>
  <c r="CX816"/>
  <c r="CV818"/>
  <c r="CY816"/>
  <c r="CX814"/>
  <c r="CY812"/>
  <c r="CW804"/>
  <c r="CY805"/>
  <c r="DC787" s="1"/>
  <c r="CY804"/>
  <c r="CV813"/>
  <c r="CV812"/>
  <c r="CY806" l="1"/>
  <c r="CV809" s="1"/>
  <c r="CV819" s="1"/>
  <c r="DC786"/>
  <c r="CY813" l="1"/>
  <c r="DH788" s="1" a="1"/>
  <c r="DK792" s="1"/>
  <c r="CX819"/>
  <c r="DK788"/>
  <c r="DB792"/>
  <c r="DD791"/>
  <c r="DC790"/>
  <c r="DC791"/>
  <c r="DB790"/>
  <c r="DC788"/>
  <c r="DD792"/>
  <c r="DB791"/>
  <c r="DC792"/>
  <c r="DD790"/>
  <c r="DH794" l="1"/>
  <c r="DI795"/>
  <c r="DH789"/>
  <c r="DH791"/>
  <c r="DI788"/>
  <c r="DI792"/>
  <c r="DJ788"/>
  <c r="DJ792"/>
  <c r="DK790"/>
  <c r="DK794"/>
  <c r="DH792"/>
  <c r="DI791"/>
  <c r="DJ791"/>
  <c r="DK793"/>
  <c r="DH793"/>
  <c r="DH795"/>
  <c r="DI789"/>
  <c r="DI793"/>
  <c r="DJ789"/>
  <c r="DJ793"/>
  <c r="DK791"/>
  <c r="DK795"/>
  <c r="DH790"/>
  <c r="DH788"/>
  <c r="DI790"/>
  <c r="DI794"/>
  <c r="DJ790"/>
  <c r="DJ794"/>
  <c r="DJ795"/>
  <c r="DK789"/>
  <c r="DH801"/>
  <c r="DJ801" s="1"/>
  <c r="DJ802"/>
  <c r="DH804" s="1"/>
  <c r="DI815" s="1"/>
  <c r="DJ814" l="1"/>
  <c r="DH813"/>
  <c r="DK815"/>
  <c r="DI818"/>
  <c r="DK813"/>
  <c r="DJ819"/>
  <c r="DH812"/>
  <c r="DK816"/>
  <c r="DJ813"/>
  <c r="DI819"/>
  <c r="DH815"/>
  <c r="DK812"/>
  <c r="DH819"/>
  <c r="DI804"/>
  <c r="DK805"/>
  <c r="DO787" s="1"/>
  <c r="DK804"/>
  <c r="DI816"/>
  <c r="DV802" l="1"/>
  <c r="DK806"/>
  <c r="DH809" s="1"/>
  <c r="DO786"/>
  <c r="DJ816" l="1"/>
  <c r="DT788" s="1" a="1"/>
  <c r="DU792" s="1"/>
  <c r="DH818"/>
  <c r="DU789"/>
  <c r="DT788"/>
  <c r="DW788"/>
  <c r="DV790"/>
  <c r="DO792"/>
  <c r="DP790"/>
  <c r="DN792"/>
  <c r="DP791"/>
  <c r="DO790"/>
  <c r="DO791"/>
  <c r="DN790"/>
  <c r="DN791"/>
  <c r="DO788"/>
  <c r="DP792"/>
  <c r="DW792" l="1"/>
  <c r="DU793"/>
  <c r="DV788"/>
  <c r="DV794"/>
  <c r="DW789"/>
  <c r="DW793"/>
  <c r="DT789"/>
  <c r="DT793"/>
  <c r="DU790"/>
  <c r="DU794"/>
  <c r="DT792"/>
  <c r="DV789"/>
  <c r="DV791"/>
  <c r="DW790"/>
  <c r="DW794"/>
  <c r="DT790"/>
  <c r="DT795"/>
  <c r="DU791"/>
  <c r="DU795"/>
  <c r="DV793"/>
  <c r="DV795"/>
  <c r="DW791"/>
  <c r="DW795"/>
  <c r="DT791"/>
  <c r="DU788"/>
  <c r="DT794"/>
  <c r="DV792"/>
  <c r="C787"/>
  <c r="DT801"/>
  <c r="DV801" s="1"/>
  <c r="DT804" s="1"/>
  <c r="DV814" s="1"/>
  <c r="DT815" l="1"/>
  <c r="DV819"/>
  <c r="DU804"/>
  <c r="DW804"/>
  <c r="DW805"/>
  <c r="DU818"/>
  <c r="DU819"/>
  <c r="DT812"/>
  <c r="DU815"/>
  <c r="DW813"/>
  <c r="DU816"/>
  <c r="DT819"/>
  <c r="DT818"/>
  <c r="DV816"/>
  <c r="DW816"/>
  <c r="DV813"/>
  <c r="DW812"/>
  <c r="DT813"/>
  <c r="C788"/>
  <c r="DW806" l="1"/>
  <c r="DT809" s="1"/>
  <c r="DW815" s="1"/>
  <c r="P825" s="1" a="1"/>
  <c r="Q830" s="1"/>
  <c r="C828"/>
  <c r="R825" l="1"/>
  <c r="S829"/>
  <c r="S826"/>
  <c r="R831"/>
  <c r="S827"/>
  <c r="S831"/>
  <c r="P827"/>
  <c r="P831"/>
  <c r="Q827"/>
  <c r="Q831"/>
  <c r="R830"/>
  <c r="S825"/>
  <c r="S828"/>
  <c r="S832"/>
  <c r="P828"/>
  <c r="P832"/>
  <c r="Q828"/>
  <c r="Q832"/>
  <c r="R826"/>
  <c r="Q829"/>
  <c r="R828"/>
  <c r="P825"/>
  <c r="P829"/>
  <c r="Q825"/>
  <c r="R829"/>
  <c r="R827"/>
  <c r="R832"/>
  <c r="S830"/>
  <c r="P826"/>
  <c r="P830"/>
  <c r="Q826"/>
  <c r="DD836"/>
  <c r="BH836"/>
  <c r="L836"/>
  <c r="DP836"/>
  <c r="BT836"/>
  <c r="X836"/>
  <c r="CF836"/>
  <c r="AJ836"/>
  <c r="CR836"/>
  <c r="AV836"/>
  <c r="BN836"/>
  <c r="CL836"/>
  <c r="BB836"/>
  <c r="DJ836"/>
  <c r="DV836"/>
  <c r="BZ836"/>
  <c r="CX836"/>
  <c r="AP836"/>
  <c r="AD836"/>
  <c r="R836"/>
  <c r="P838" l="1"/>
  <c r="R838" s="1"/>
  <c r="P841" s="1"/>
  <c r="Q855" s="1"/>
  <c r="S850" l="1"/>
  <c r="P855"/>
  <c r="Q841"/>
  <c r="S852"/>
  <c r="P852"/>
  <c r="S842"/>
  <c r="W824" s="1"/>
  <c r="R850"/>
  <c r="S853"/>
  <c r="Q856"/>
  <c r="R856"/>
  <c r="Q853"/>
  <c r="P850"/>
  <c r="S841"/>
  <c r="P856"/>
  <c r="R853"/>
  <c r="Q852"/>
  <c r="R851"/>
  <c r="S843" l="1"/>
  <c r="P846" s="1"/>
  <c r="S849" s="1"/>
  <c r="W823"/>
  <c r="V828" s="1"/>
  <c r="P849" l="1"/>
  <c r="AB825" s="1"/>
  <c r="W828"/>
  <c r="AB825" a="1"/>
  <c r="AE825" s="1"/>
  <c r="W827"/>
  <c r="W825"/>
  <c r="AD839" s="1"/>
  <c r="X829"/>
  <c r="X827"/>
  <c r="X828"/>
  <c r="W829"/>
  <c r="V827"/>
  <c r="V829"/>
  <c r="AE832" l="1"/>
  <c r="AE828"/>
  <c r="AD831"/>
  <c r="AD827"/>
  <c r="AC831"/>
  <c r="AC827"/>
  <c r="AB828"/>
  <c r="AB826"/>
  <c r="AE831"/>
  <c r="AE827"/>
  <c r="AD830"/>
  <c r="AD826"/>
  <c r="AC830"/>
  <c r="AC826"/>
  <c r="AB831"/>
  <c r="AB829"/>
  <c r="AE830"/>
  <c r="AE826"/>
  <c r="AD829"/>
  <c r="AD825"/>
  <c r="AC829"/>
  <c r="AC825"/>
  <c r="AB827"/>
  <c r="AE829"/>
  <c r="AD832"/>
  <c r="AD828"/>
  <c r="AC832"/>
  <c r="AC828"/>
  <c r="AB832"/>
  <c r="AB830"/>
  <c r="AB838" l="1"/>
  <c r="AD838" s="1"/>
  <c r="AB841" s="1"/>
  <c r="AE853" s="1"/>
  <c r="AC853" l="1"/>
  <c r="AC856"/>
  <c r="AB849"/>
  <c r="AD850"/>
  <c r="AD853"/>
  <c r="AD851"/>
  <c r="AB856"/>
  <c r="AE852"/>
  <c r="AE849"/>
  <c r="AC841"/>
  <c r="AE842"/>
  <c r="AI824" s="1"/>
  <c r="AC852"/>
  <c r="AB855"/>
  <c r="AD856"/>
  <c r="AE841"/>
  <c r="AC855"/>
  <c r="AB850"/>
  <c r="AE843" l="1"/>
  <c r="AB846" s="1"/>
  <c r="AB852" s="1"/>
  <c r="AI823"/>
  <c r="AI828" s="1"/>
  <c r="AE850"/>
  <c r="AI829" l="1"/>
  <c r="AJ828"/>
  <c r="AJ829"/>
  <c r="AI827"/>
  <c r="AH828"/>
  <c r="AH829"/>
  <c r="AH827"/>
  <c r="AJ827"/>
  <c r="AI825"/>
  <c r="AN825" a="1"/>
  <c r="AO831" l="1"/>
  <c r="AO827"/>
  <c r="AN831"/>
  <c r="AN825"/>
  <c r="AQ829"/>
  <c r="AP831"/>
  <c r="AP829"/>
  <c r="AO830"/>
  <c r="AN830"/>
  <c r="AQ832"/>
  <c r="AQ828"/>
  <c r="AP827"/>
  <c r="AP825"/>
  <c r="AO832"/>
  <c r="AO828"/>
  <c r="AN832"/>
  <c r="AN827"/>
  <c r="AQ830"/>
  <c r="AQ825"/>
  <c r="AP828"/>
  <c r="AO826"/>
  <c r="AO829"/>
  <c r="AO825"/>
  <c r="AN829"/>
  <c r="AQ831"/>
  <c r="AQ827"/>
  <c r="AP830"/>
  <c r="AP832"/>
  <c r="AP826"/>
  <c r="AN826"/>
  <c r="AN828"/>
  <c r="AP839"/>
  <c r="AQ826"/>
  <c r="AN838" l="1"/>
  <c r="AP838" s="1"/>
  <c r="AN841" s="1"/>
  <c r="AN852" s="1"/>
  <c r="AP851" l="1"/>
  <c r="AQ842"/>
  <c r="AU824" s="1"/>
  <c r="AN850"/>
  <c r="AQ852"/>
  <c r="AN849"/>
  <c r="AQ841"/>
  <c r="AQ850"/>
  <c r="AP853"/>
  <c r="AO855"/>
  <c r="AO841"/>
  <c r="AO852"/>
  <c r="AN856"/>
  <c r="AP850"/>
  <c r="AO856"/>
  <c r="AN855"/>
  <c r="AQ849"/>
  <c r="AP856"/>
  <c r="AO853"/>
  <c r="AQ843" l="1"/>
  <c r="AN846" s="1"/>
  <c r="AQ853" s="1"/>
  <c r="AZ825" s="1" a="1"/>
  <c r="AU823"/>
  <c r="AU828" s="1"/>
  <c r="BC832"/>
  <c r="BC827"/>
  <c r="BB831"/>
  <c r="BB826"/>
  <c r="BA830"/>
  <c r="BA826"/>
  <c r="AZ830"/>
  <c r="AZ832"/>
  <c r="BA825"/>
  <c r="BC831"/>
  <c r="BC826"/>
  <c r="BB830"/>
  <c r="BB825"/>
  <c r="BA829"/>
  <c r="AZ826"/>
  <c r="AZ828"/>
  <c r="BC830"/>
  <c r="BC825"/>
  <c r="BB829"/>
  <c r="BA832"/>
  <c r="BA828"/>
  <c r="AZ831"/>
  <c r="AZ829"/>
  <c r="BC828"/>
  <c r="BB832"/>
  <c r="BB828"/>
  <c r="BA831"/>
  <c r="BA827"/>
  <c r="AZ827"/>
  <c r="AZ825"/>
  <c r="BB827"/>
  <c r="AT829"/>
  <c r="AU825" l="1"/>
  <c r="BB839" s="1"/>
  <c r="AU829"/>
  <c r="BC829"/>
  <c r="AT828"/>
  <c r="AT827"/>
  <c r="AV827"/>
  <c r="AV828"/>
  <c r="AV829"/>
  <c r="AU827"/>
  <c r="AZ838" l="1"/>
  <c r="BB838" s="1"/>
  <c r="AZ841" s="1"/>
  <c r="BB850" s="1"/>
  <c r="BC853" l="1"/>
  <c r="AZ855"/>
  <c r="AZ849"/>
  <c r="BB856"/>
  <c r="AZ850"/>
  <c r="BC841"/>
  <c r="BG823" s="1"/>
  <c r="BC842"/>
  <c r="BG824" s="1"/>
  <c r="BC852"/>
  <c r="BA855"/>
  <c r="BA853"/>
  <c r="BA841"/>
  <c r="BA856"/>
  <c r="BC850"/>
  <c r="BA852"/>
  <c r="AZ852"/>
  <c r="BC849"/>
  <c r="BB851"/>
  <c r="BB853"/>
  <c r="BC843" l="1"/>
  <c r="AZ846" s="1"/>
  <c r="AZ856" s="1"/>
  <c r="BL825" s="1" a="1"/>
  <c r="BM830"/>
  <c r="BM826"/>
  <c r="BL830"/>
  <c r="BL825"/>
  <c r="BO829"/>
  <c r="BN830"/>
  <c r="BN832"/>
  <c r="BM829"/>
  <c r="BM825"/>
  <c r="BL829"/>
  <c r="BO832"/>
  <c r="BO828"/>
  <c r="BN826"/>
  <c r="BN828"/>
  <c r="BM831"/>
  <c r="BM827"/>
  <c r="BL831"/>
  <c r="BL827"/>
  <c r="BO830"/>
  <c r="BO825"/>
  <c r="BN825"/>
  <c r="BN827"/>
  <c r="BM832"/>
  <c r="BM828"/>
  <c r="BL828"/>
  <c r="BO831"/>
  <c r="BO827"/>
  <c r="BN829"/>
  <c r="BN831"/>
  <c r="BO826"/>
  <c r="BL826"/>
  <c r="BH829"/>
  <c r="BF829"/>
  <c r="BF827"/>
  <c r="BF828"/>
  <c r="BH828"/>
  <c r="BG825"/>
  <c r="BH827"/>
  <c r="BG828"/>
  <c r="BG829"/>
  <c r="BG827"/>
  <c r="BL832" l="1"/>
  <c r="BL838"/>
  <c r="BN838" s="1"/>
  <c r="BL841" s="1"/>
  <c r="BO849" s="1"/>
  <c r="BN839"/>
  <c r="BN850" l="1"/>
  <c r="BM852"/>
  <c r="BM855"/>
  <c r="BM841"/>
  <c r="BN856"/>
  <c r="BL855"/>
  <c r="BL856"/>
  <c r="BO841"/>
  <c r="BS823" s="1"/>
  <c r="BL852"/>
  <c r="BO850"/>
  <c r="BO852"/>
  <c r="BN853"/>
  <c r="BO842"/>
  <c r="BS824" s="1"/>
  <c r="BL850"/>
  <c r="BM856"/>
  <c r="BL849"/>
  <c r="BM853"/>
  <c r="BN851"/>
  <c r="BS828" l="1"/>
  <c r="BS825"/>
  <c r="BZ839" s="1"/>
  <c r="BR828"/>
  <c r="BT828"/>
  <c r="BS827"/>
  <c r="BR829"/>
  <c r="BT827"/>
  <c r="BT829"/>
  <c r="BS829"/>
  <c r="BR827"/>
  <c r="BO843"/>
  <c r="BL846" s="1"/>
  <c r="BO853" s="1"/>
  <c r="BX838" l="1"/>
  <c r="BZ838" s="1"/>
  <c r="BX841" s="1"/>
  <c r="BX825" a="1"/>
  <c r="CA831" l="1"/>
  <c r="CA826"/>
  <c r="BZ830"/>
  <c r="BZ825"/>
  <c r="BY828"/>
  <c r="BY852" s="1"/>
  <c r="BX830"/>
  <c r="BX832"/>
  <c r="CA830"/>
  <c r="CA825"/>
  <c r="CA849" s="1"/>
  <c r="BZ829"/>
  <c r="BZ853" s="1"/>
  <c r="BY832"/>
  <c r="BY856" s="1"/>
  <c r="BY827"/>
  <c r="BX826"/>
  <c r="BX850" s="1"/>
  <c r="BX828"/>
  <c r="BX852" s="1"/>
  <c r="CA828"/>
  <c r="CA852" s="1"/>
  <c r="BZ832"/>
  <c r="BZ856" s="1"/>
  <c r="BZ828"/>
  <c r="BY831"/>
  <c r="BY855" s="1"/>
  <c r="BY826"/>
  <c r="BX829"/>
  <c r="BX831"/>
  <c r="BX855" s="1"/>
  <c r="BZ831"/>
  <c r="BY830"/>
  <c r="BX825"/>
  <c r="BX849" s="1"/>
  <c r="CA832"/>
  <c r="CA827"/>
  <c r="BZ826"/>
  <c r="BZ850" s="1"/>
  <c r="BY825"/>
  <c r="BX827"/>
  <c r="BZ827"/>
  <c r="BZ851" s="1"/>
  <c r="BY829"/>
  <c r="BY853" s="1"/>
  <c r="CA829"/>
  <c r="CA853" s="1"/>
  <c r="BY841"/>
  <c r="CA841"/>
  <c r="CA842"/>
  <c r="CE824" s="1"/>
  <c r="CA843" l="1"/>
  <c r="BX846" s="1"/>
  <c r="BX856" s="1"/>
  <c r="CE823"/>
  <c r="CE827" s="1"/>
  <c r="CA850"/>
  <c r="CJ825" s="1" a="1"/>
  <c r="CK831" s="1"/>
  <c r="CD829" l="1"/>
  <c r="CJ825"/>
  <c r="CK830"/>
  <c r="CL830"/>
  <c r="CL832"/>
  <c r="CM827"/>
  <c r="CM831"/>
  <c r="CJ827"/>
  <c r="CJ831"/>
  <c r="CK828"/>
  <c r="CK832"/>
  <c r="CL825"/>
  <c r="CL829"/>
  <c r="CL827"/>
  <c r="CM828"/>
  <c r="CM832"/>
  <c r="CJ828"/>
  <c r="CK825"/>
  <c r="CK829"/>
  <c r="CL831"/>
  <c r="CM829"/>
  <c r="CJ829"/>
  <c r="CK826"/>
  <c r="CL826"/>
  <c r="CL828"/>
  <c r="CM825"/>
  <c r="CM830"/>
  <c r="CJ826"/>
  <c r="CJ830"/>
  <c r="CK827"/>
  <c r="CJ832"/>
  <c r="CF828"/>
  <c r="CF829"/>
  <c r="CE825"/>
  <c r="CJ838" s="1"/>
  <c r="CL838" s="1"/>
  <c r="CJ841" s="1"/>
  <c r="CF827"/>
  <c r="CD828"/>
  <c r="CD827"/>
  <c r="CE829"/>
  <c r="CE828"/>
  <c r="CM826"/>
  <c r="CL839" l="1"/>
  <c r="CK841"/>
  <c r="CM842"/>
  <c r="CQ824" s="1"/>
  <c r="CM841"/>
  <c r="CM849"/>
  <c r="CJ852"/>
  <c r="CJ855"/>
  <c r="CK853"/>
  <c r="CL850"/>
  <c r="CK856"/>
  <c r="CM852"/>
  <c r="CL851"/>
  <c r="CJ850"/>
  <c r="CJ849"/>
  <c r="CM850"/>
  <c r="CK852"/>
  <c r="CJ856"/>
  <c r="CK855"/>
  <c r="CL856"/>
  <c r="CM843" l="1"/>
  <c r="CJ846" s="1"/>
  <c r="CQ823"/>
  <c r="CM853" l="1"/>
  <c r="CL853"/>
  <c r="CQ829"/>
  <c r="CR827"/>
  <c r="CP829"/>
  <c r="CR828"/>
  <c r="CQ827"/>
  <c r="CQ825"/>
  <c r="CQ828"/>
  <c r="CP827"/>
  <c r="CP828"/>
  <c r="CR829"/>
  <c r="CV825" l="1" a="1"/>
  <c r="CY829" s="1"/>
  <c r="CV838"/>
  <c r="CX838" s="1"/>
  <c r="CX839"/>
  <c r="CV841" s="1"/>
  <c r="CY830" l="1"/>
  <c r="CY825"/>
  <c r="CY849" s="1"/>
  <c r="CX828"/>
  <c r="CW832"/>
  <c r="CW856" s="1"/>
  <c r="CW828"/>
  <c r="CW852" s="1"/>
  <c r="CV829"/>
  <c r="CV831"/>
  <c r="CV855" s="1"/>
  <c r="CY828"/>
  <c r="CX832"/>
  <c r="CX827"/>
  <c r="CX851" s="1"/>
  <c r="CW831"/>
  <c r="CW855" s="1"/>
  <c r="CW827"/>
  <c r="CV825"/>
  <c r="CV849" s="1"/>
  <c r="CV827"/>
  <c r="CY832"/>
  <c r="CY827"/>
  <c r="CX831"/>
  <c r="CX826"/>
  <c r="CX850" s="1"/>
  <c r="CW830"/>
  <c r="CW826"/>
  <c r="CV832"/>
  <c r="CV856" s="1"/>
  <c r="CV830"/>
  <c r="CY831"/>
  <c r="CY826"/>
  <c r="CY850" s="1"/>
  <c r="CX830"/>
  <c r="CX825"/>
  <c r="CW829"/>
  <c r="CW853" s="1"/>
  <c r="CW825"/>
  <c r="CV828"/>
  <c r="CV852" s="1"/>
  <c r="CV826"/>
  <c r="CV850" s="1"/>
  <c r="CX829"/>
  <c r="CX853" s="1"/>
  <c r="CW841"/>
  <c r="CY842"/>
  <c r="DC824" s="1"/>
  <c r="CY841"/>
  <c r="CY853"/>
  <c r="CY843" l="1"/>
  <c r="CV846" s="1"/>
  <c r="DC823"/>
  <c r="CX856" l="1"/>
  <c r="CY852"/>
  <c r="DD829"/>
  <c r="DB828"/>
  <c r="DC829"/>
  <c r="DD827"/>
  <c r="DB829"/>
  <c r="DD828"/>
  <c r="DC827"/>
  <c r="DC825"/>
  <c r="DC828"/>
  <c r="DB827"/>
  <c r="DH825" l="1" a="1"/>
  <c r="DJ832" s="1"/>
  <c r="DH838"/>
  <c r="DJ838" s="1"/>
  <c r="DJ839"/>
  <c r="DH841" s="1"/>
  <c r="DI830" l="1"/>
  <c r="DI826"/>
  <c r="DH830"/>
  <c r="DH826"/>
  <c r="DH850" s="1"/>
  <c r="DK830"/>
  <c r="DK825"/>
  <c r="DK849" s="1"/>
  <c r="DJ830"/>
  <c r="DI829"/>
  <c r="DI853" s="1"/>
  <c r="DI825"/>
  <c r="DH829"/>
  <c r="DH825"/>
  <c r="DH849" s="1"/>
  <c r="DK829"/>
  <c r="DK853" s="1"/>
  <c r="DJ828"/>
  <c r="DJ826"/>
  <c r="DJ850" s="1"/>
  <c r="DI832"/>
  <c r="DI856" s="1"/>
  <c r="DI828"/>
  <c r="DI852" s="1"/>
  <c r="DH832"/>
  <c r="DH856" s="1"/>
  <c r="DH828"/>
  <c r="DH852" s="1"/>
  <c r="DK832"/>
  <c r="DK827"/>
  <c r="DJ831"/>
  <c r="DJ829"/>
  <c r="DJ853" s="1"/>
  <c r="DI831"/>
  <c r="DI827"/>
  <c r="DH831"/>
  <c r="DH855" s="1"/>
  <c r="DH827"/>
  <c r="DK831"/>
  <c r="DK826"/>
  <c r="DK850" s="1"/>
  <c r="DJ827"/>
  <c r="DJ851" s="1"/>
  <c r="DJ825"/>
  <c r="DK828"/>
  <c r="DK852" s="1"/>
  <c r="DI841"/>
  <c r="DK842"/>
  <c r="DO824" s="1"/>
  <c r="DK841"/>
  <c r="DJ856"/>
  <c r="DK843" l="1"/>
  <c r="DH846" s="1"/>
  <c r="DI855" s="1"/>
  <c r="DT825" s="1" a="1"/>
  <c r="DO823"/>
  <c r="DV839"/>
  <c r="DT841" s="1"/>
  <c r="DU841" s="1"/>
  <c r="DW832" l="1"/>
  <c r="DW831"/>
  <c r="DW830"/>
  <c r="DW829"/>
  <c r="DW828"/>
  <c r="DW827"/>
  <c r="DW826"/>
  <c r="DW825"/>
  <c r="DV832"/>
  <c r="DV831"/>
  <c r="DV830"/>
  <c r="DV829"/>
  <c r="DV828"/>
  <c r="DV827"/>
  <c r="DV826"/>
  <c r="DV850" s="1"/>
  <c r="DV825"/>
  <c r="DU832"/>
  <c r="DU831"/>
  <c r="DU830"/>
  <c r="DU829"/>
  <c r="DU828"/>
  <c r="DU827"/>
  <c r="DU826"/>
  <c r="DU825"/>
  <c r="DT832"/>
  <c r="DT828"/>
  <c r="DT831"/>
  <c r="DT827"/>
  <c r="DT830"/>
  <c r="DT826"/>
  <c r="DT850" s="1"/>
  <c r="DT829"/>
  <c r="DT825"/>
  <c r="DW841"/>
  <c r="DO828"/>
  <c r="DN827"/>
  <c r="DP829"/>
  <c r="DN828"/>
  <c r="DO825"/>
  <c r="DO829"/>
  <c r="DP827"/>
  <c r="DP828"/>
  <c r="DN829"/>
  <c r="DO827"/>
  <c r="DW842"/>
  <c r="DU853" l="1"/>
  <c r="DV853"/>
  <c r="DW849"/>
  <c r="DW853"/>
  <c r="DT849"/>
  <c r="DT838"/>
  <c r="DV838" s="1"/>
  <c r="DT855"/>
  <c r="DW850"/>
  <c r="C824"/>
  <c r="DU855"/>
  <c r="DV851"/>
  <c r="DW843"/>
  <c r="DT846" s="1"/>
  <c r="DT852" s="1"/>
  <c r="DT856"/>
  <c r="DU852"/>
  <c r="DU856"/>
  <c r="DV856"/>
  <c r="DW852"/>
  <c r="P862" l="1" a="1"/>
  <c r="C825"/>
  <c r="C865" l="1"/>
  <c r="S869"/>
  <c r="S868"/>
  <c r="S867"/>
  <c r="S866"/>
  <c r="S865"/>
  <c r="S864"/>
  <c r="S863"/>
  <c r="S862"/>
  <c r="R869"/>
  <c r="R868"/>
  <c r="R867"/>
  <c r="R866"/>
  <c r="R865"/>
  <c r="R864"/>
  <c r="R863"/>
  <c r="R862"/>
  <c r="Q869"/>
  <c r="Q868"/>
  <c r="Q867"/>
  <c r="Q866"/>
  <c r="Q865"/>
  <c r="Q864"/>
  <c r="Q863"/>
  <c r="Q862"/>
  <c r="P867"/>
  <c r="P863"/>
  <c r="P866"/>
  <c r="P862"/>
  <c r="P869"/>
  <c r="P865"/>
  <c r="P864"/>
  <c r="P868"/>
  <c r="P875" l="1"/>
  <c r="R875" s="1"/>
  <c r="CF873"/>
  <c r="AJ873"/>
  <c r="CR873"/>
  <c r="AV873"/>
  <c r="DD873"/>
  <c r="BH873"/>
  <c r="L873"/>
  <c r="X873"/>
  <c r="BT873"/>
  <c r="DP873"/>
  <c r="R873"/>
  <c r="P878" s="1"/>
  <c r="R888" s="1"/>
  <c r="AD873"/>
  <c r="DJ873"/>
  <c r="CX873"/>
  <c r="BN873"/>
  <c r="CL873"/>
  <c r="BB873"/>
  <c r="BZ873"/>
  <c r="AP873"/>
  <c r="DV873"/>
  <c r="S886" l="1"/>
  <c r="P887"/>
  <c r="P893"/>
  <c r="Q893"/>
  <c r="R890"/>
  <c r="S890"/>
  <c r="P889"/>
  <c r="Q889"/>
  <c r="S887"/>
  <c r="Q890"/>
  <c r="S889"/>
  <c r="S879"/>
  <c r="W861" s="1"/>
  <c r="S878"/>
  <c r="Q878"/>
  <c r="R887"/>
  <c r="P892"/>
  <c r="R893"/>
  <c r="Q892"/>
  <c r="S880" l="1"/>
  <c r="P883" s="1"/>
  <c r="P886" s="1"/>
  <c r="AB862" s="1" a="1"/>
  <c r="W860"/>
  <c r="AC869" l="1"/>
  <c r="AC868"/>
  <c r="AC867"/>
  <c r="AC866"/>
  <c r="AC865"/>
  <c r="AC864"/>
  <c r="AC863"/>
  <c r="AC862"/>
  <c r="AB869"/>
  <c r="AB868"/>
  <c r="AB867"/>
  <c r="AB866"/>
  <c r="AB865"/>
  <c r="AB864"/>
  <c r="AB863"/>
  <c r="AB862"/>
  <c r="AE869"/>
  <c r="AE868"/>
  <c r="AE867"/>
  <c r="AE866"/>
  <c r="AE865"/>
  <c r="AE864"/>
  <c r="AE863"/>
  <c r="AE862"/>
  <c r="AD866"/>
  <c r="AD862"/>
  <c r="AD869"/>
  <c r="AD865"/>
  <c r="AD868"/>
  <c r="AD864"/>
  <c r="AD867"/>
  <c r="AD863"/>
  <c r="W866"/>
  <c r="X864"/>
  <c r="V866"/>
  <c r="X865"/>
  <c r="W864"/>
  <c r="W865"/>
  <c r="V864"/>
  <c r="X866"/>
  <c r="V865"/>
  <c r="W862"/>
  <c r="AB875" l="1"/>
  <c r="AD875" s="1"/>
  <c r="AD876"/>
  <c r="AB878" l="1"/>
  <c r="AC892" s="1"/>
  <c r="AD890" l="1"/>
  <c r="AD887"/>
  <c r="AB889"/>
  <c r="AC889"/>
  <c r="AC890"/>
  <c r="AB892"/>
  <c r="AE886"/>
  <c r="AD888"/>
  <c r="AD893"/>
  <c r="AE890"/>
  <c r="AE889"/>
  <c r="AC893"/>
  <c r="AE878"/>
  <c r="AI860" s="1"/>
  <c r="AE879"/>
  <c r="AI861" s="1"/>
  <c r="AC878"/>
  <c r="AB886"/>
  <c r="AB893"/>
  <c r="AE880" l="1"/>
  <c r="AB883" s="1"/>
  <c r="AE887" s="1"/>
  <c r="AB887"/>
  <c r="AJ866"/>
  <c r="AH865"/>
  <c r="AI866"/>
  <c r="AJ864"/>
  <c r="AH866"/>
  <c r="AJ865"/>
  <c r="AI864"/>
  <c r="AH864"/>
  <c r="AI865"/>
  <c r="AI862"/>
  <c r="AN862" l="1" a="1"/>
  <c r="AQ863" s="1"/>
  <c r="AP876"/>
  <c r="AN878" s="1"/>
  <c r="AN863" l="1"/>
  <c r="AN887" s="1"/>
  <c r="AQ867"/>
  <c r="AQ862"/>
  <c r="AQ886" s="1"/>
  <c r="AP866"/>
  <c r="AP890" s="1"/>
  <c r="AP862"/>
  <c r="AO866"/>
  <c r="AO890" s="1"/>
  <c r="AO862"/>
  <c r="AN865"/>
  <c r="AN889" s="1"/>
  <c r="AQ866"/>
  <c r="AP869"/>
  <c r="AP893" s="1"/>
  <c r="AP865"/>
  <c r="AO869"/>
  <c r="AO893" s="1"/>
  <c r="AO865"/>
  <c r="AO889" s="1"/>
  <c r="AN866"/>
  <c r="AN868"/>
  <c r="AN892" s="1"/>
  <c r="AQ869"/>
  <c r="AQ865"/>
  <c r="AQ889" s="1"/>
  <c r="AP868"/>
  <c r="AP864"/>
  <c r="AO868"/>
  <c r="AO892" s="1"/>
  <c r="AO864"/>
  <c r="AN862"/>
  <c r="AN886" s="1"/>
  <c r="AN864"/>
  <c r="AQ868"/>
  <c r="AQ864"/>
  <c r="AP867"/>
  <c r="AP863"/>
  <c r="AP887" s="1"/>
  <c r="AO867"/>
  <c r="AO863"/>
  <c r="AN869"/>
  <c r="AN893" s="1"/>
  <c r="AN867"/>
  <c r="AQ887"/>
  <c r="AO878"/>
  <c r="AQ879"/>
  <c r="AU861" s="1"/>
  <c r="AQ878"/>
  <c r="AN875" l="1"/>
  <c r="AP875" s="1"/>
  <c r="AQ880"/>
  <c r="AN883" s="1"/>
  <c r="AU860"/>
  <c r="AP888" l="1"/>
  <c r="AZ862" s="1" a="1"/>
  <c r="BA866" s="1"/>
  <c r="AQ890"/>
  <c r="BA863"/>
  <c r="AZ867"/>
  <c r="AZ863"/>
  <c r="BC862"/>
  <c r="BB862"/>
  <c r="AU865"/>
  <c r="AT864"/>
  <c r="AV866"/>
  <c r="AT865"/>
  <c r="AU866"/>
  <c r="AV864"/>
  <c r="AV865"/>
  <c r="AT866"/>
  <c r="AU862"/>
  <c r="AU864"/>
  <c r="BB864" l="1"/>
  <c r="BC867"/>
  <c r="BA867"/>
  <c r="BB866"/>
  <c r="BB868"/>
  <c r="BC863"/>
  <c r="BC868"/>
  <c r="AZ864"/>
  <c r="AZ868"/>
  <c r="BA864"/>
  <c r="BA868"/>
  <c r="BB863"/>
  <c r="BB865"/>
  <c r="BC864"/>
  <c r="BC869"/>
  <c r="AZ865"/>
  <c r="AZ869"/>
  <c r="BA865"/>
  <c r="BA869"/>
  <c r="BB867"/>
  <c r="BB869"/>
  <c r="BC865"/>
  <c r="AZ862"/>
  <c r="AZ866"/>
  <c r="BA862"/>
  <c r="BC866"/>
  <c r="BB876"/>
  <c r="AZ878" s="1"/>
  <c r="BC886" s="1"/>
  <c r="AZ875" l="1"/>
  <c r="BB875" s="1"/>
  <c r="AZ889"/>
  <c r="AZ892"/>
  <c r="BA893"/>
  <c r="BC889"/>
  <c r="BB887"/>
  <c r="BA878"/>
  <c r="BC879"/>
  <c r="BG861" s="1"/>
  <c r="BC878"/>
  <c r="BC887"/>
  <c r="BA890"/>
  <c r="BA889"/>
  <c r="BB893"/>
  <c r="BA892"/>
  <c r="BB890"/>
  <c r="BB888"/>
  <c r="AZ886"/>
  <c r="BC890"/>
  <c r="BC880" l="1"/>
  <c r="AZ883" s="1"/>
  <c r="BG860"/>
  <c r="AZ887" l="1"/>
  <c r="AZ893"/>
  <c r="BF866"/>
  <c r="BH865"/>
  <c r="BG864"/>
  <c r="BG865"/>
  <c r="BF864"/>
  <c r="BH866"/>
  <c r="BF865"/>
  <c r="BG862"/>
  <c r="BG866"/>
  <c r="BH864"/>
  <c r="BL862" l="1" a="1"/>
  <c r="BL863" s="1"/>
  <c r="BL875"/>
  <c r="BN875" s="1"/>
  <c r="BN876"/>
  <c r="BO867" l="1"/>
  <c r="BO863"/>
  <c r="BN867"/>
  <c r="BN863"/>
  <c r="BM867"/>
  <c r="BM863"/>
  <c r="BL864"/>
  <c r="BO866"/>
  <c r="BO862"/>
  <c r="BN866"/>
  <c r="BN862"/>
  <c r="BM866"/>
  <c r="BM862"/>
  <c r="BL867"/>
  <c r="BO869"/>
  <c r="BO865"/>
  <c r="BN869"/>
  <c r="BN865"/>
  <c r="BM869"/>
  <c r="BM865"/>
  <c r="BL865"/>
  <c r="BL862"/>
  <c r="BO868"/>
  <c r="BO864"/>
  <c r="BN868"/>
  <c r="BN864"/>
  <c r="BM868"/>
  <c r="BM864"/>
  <c r="BL868"/>
  <c r="BL866"/>
  <c r="BL869"/>
  <c r="BL878"/>
  <c r="BM878" s="1"/>
  <c r="BM890" l="1"/>
  <c r="BL892"/>
  <c r="BL887"/>
  <c r="BM889"/>
  <c r="BN887"/>
  <c r="BO886"/>
  <c r="BL889"/>
  <c r="BM893"/>
  <c r="BN893"/>
  <c r="BL886"/>
  <c r="BN890"/>
  <c r="BL893"/>
  <c r="BO889"/>
  <c r="BO887"/>
  <c r="BM892"/>
  <c r="BO878"/>
  <c r="BS860" s="1"/>
  <c r="BO890"/>
  <c r="BO879"/>
  <c r="BS861" s="1"/>
  <c r="BO880" l="1"/>
  <c r="BL883" s="1"/>
  <c r="BN888" s="1"/>
  <c r="BX862" s="1" a="1"/>
  <c r="BX869" s="1"/>
  <c r="BS866"/>
  <c r="BT864"/>
  <c r="BR866"/>
  <c r="BT865"/>
  <c r="BS864"/>
  <c r="BS865"/>
  <c r="BR864"/>
  <c r="BT866"/>
  <c r="BR865"/>
  <c r="BS862"/>
  <c r="CA867" l="1"/>
  <c r="BY868"/>
  <c r="BZ865"/>
  <c r="BZ867"/>
  <c r="CA864"/>
  <c r="BY869"/>
  <c r="BX865"/>
  <c r="BZ869"/>
  <c r="BY865"/>
  <c r="CA869"/>
  <c r="CA863"/>
  <c r="BY864"/>
  <c r="BZ862"/>
  <c r="CA868"/>
  <c r="CA865"/>
  <c r="BX862"/>
  <c r="BX866"/>
  <c r="BY862"/>
  <c r="BY866"/>
  <c r="BX868"/>
  <c r="BZ863"/>
  <c r="BX864"/>
  <c r="BZ868"/>
  <c r="BZ866"/>
  <c r="CA862"/>
  <c r="CA866"/>
  <c r="BX863"/>
  <c r="BX867"/>
  <c r="BY863"/>
  <c r="BY867"/>
  <c r="BZ864"/>
  <c r="BX875"/>
  <c r="BZ875" s="1"/>
  <c r="BZ876"/>
  <c r="BX878" s="1"/>
  <c r="BY892" l="1"/>
  <c r="CA886"/>
  <c r="BX886"/>
  <c r="BZ893"/>
  <c r="BX893"/>
  <c r="BZ887"/>
  <c r="CA889"/>
  <c r="BX889"/>
  <c r="BX887"/>
  <c r="BX892"/>
  <c r="BZ890"/>
  <c r="BY893"/>
  <c r="CA890"/>
  <c r="BY890"/>
  <c r="BY889"/>
  <c r="BZ888"/>
  <c r="BY878"/>
  <c r="CA879"/>
  <c r="CE861" s="1"/>
  <c r="CA878"/>
  <c r="CA880" l="1"/>
  <c r="BX883" s="1"/>
  <c r="CA887" s="1"/>
  <c r="CJ862" s="1" a="1"/>
  <c r="CE860"/>
  <c r="CL869" l="1"/>
  <c r="CL868"/>
  <c r="CL867"/>
  <c r="CL866"/>
  <c r="CL865"/>
  <c r="CL864"/>
  <c r="CL863"/>
  <c r="CL862"/>
  <c r="CK869"/>
  <c r="CJ868"/>
  <c r="CM866"/>
  <c r="CK865"/>
  <c r="CJ864"/>
  <c r="CM862"/>
  <c r="CJ869"/>
  <c r="CM867"/>
  <c r="CK866"/>
  <c r="CJ865"/>
  <c r="CM863"/>
  <c r="CK862"/>
  <c r="CM868"/>
  <c r="CK867"/>
  <c r="CJ866"/>
  <c r="CM864"/>
  <c r="CK863"/>
  <c r="CJ862"/>
  <c r="CM865"/>
  <c r="CM869"/>
  <c r="CK864"/>
  <c r="CK868"/>
  <c r="CJ863"/>
  <c r="CJ867"/>
  <c r="CF866"/>
  <c r="CD865"/>
  <c r="CE866"/>
  <c r="CF864"/>
  <c r="CE862"/>
  <c r="CD866"/>
  <c r="CF865"/>
  <c r="CE864"/>
  <c r="CD864"/>
  <c r="CE865"/>
  <c r="CJ875" l="1"/>
  <c r="CL875" s="1"/>
  <c r="CJ878" s="1"/>
  <c r="CL876"/>
  <c r="CK878" l="1"/>
  <c r="CM879"/>
  <c r="CQ861" s="1"/>
  <c r="CM878"/>
  <c r="CK889"/>
  <c r="CK893"/>
  <c r="CJ889"/>
  <c r="CM889"/>
  <c r="CL893"/>
  <c r="CM886"/>
  <c r="CM887"/>
  <c r="CL887"/>
  <c r="CK890"/>
  <c r="CL888"/>
  <c r="CJ886"/>
  <c r="CJ887"/>
  <c r="CJ892"/>
  <c r="CK892"/>
  <c r="CJ893"/>
  <c r="CM880" l="1"/>
  <c r="CJ883" s="1"/>
  <c r="CQ860"/>
  <c r="CM890" l="1"/>
  <c r="CV862" s="1" a="1"/>
  <c r="CV866" s="1"/>
  <c r="CL890"/>
  <c r="CV863"/>
  <c r="CX864"/>
  <c r="CX865"/>
  <c r="CX862"/>
  <c r="CQ865"/>
  <c r="CP864"/>
  <c r="CR866"/>
  <c r="CP865"/>
  <c r="CQ866"/>
  <c r="CR864"/>
  <c r="CP866"/>
  <c r="CQ864"/>
  <c r="CR865"/>
  <c r="CQ862"/>
  <c r="CY869" l="1"/>
  <c r="CY863"/>
  <c r="CY867"/>
  <c r="CW868"/>
  <c r="CY865"/>
  <c r="CW862"/>
  <c r="CX867"/>
  <c r="CV864"/>
  <c r="CV868"/>
  <c r="CW866"/>
  <c r="CV867"/>
  <c r="CW869"/>
  <c r="CY862"/>
  <c r="CX869"/>
  <c r="CW867"/>
  <c r="CX863"/>
  <c r="CY868"/>
  <c r="CV865"/>
  <c r="CV869"/>
  <c r="CW865"/>
  <c r="CW864"/>
  <c r="CW863"/>
  <c r="CX868"/>
  <c r="CY864"/>
  <c r="CV862"/>
  <c r="CX866"/>
  <c r="CY866"/>
  <c r="CV875"/>
  <c r="CX875" s="1"/>
  <c r="CX876"/>
  <c r="CV878" s="1"/>
  <c r="CV886" s="1"/>
  <c r="CV892" l="1"/>
  <c r="CW892"/>
  <c r="CW890"/>
  <c r="CX893"/>
  <c r="CX890"/>
  <c r="CY886"/>
  <c r="CX888"/>
  <c r="CW889"/>
  <c r="CY890"/>
  <c r="CX887"/>
  <c r="CY889"/>
  <c r="CV887"/>
  <c r="CW893"/>
  <c r="CW878"/>
  <c r="CY879"/>
  <c r="DC861" s="1"/>
  <c r="CY878"/>
  <c r="CY887"/>
  <c r="CY880" l="1"/>
  <c r="CV883" s="1"/>
  <c r="DC860"/>
  <c r="CV893" l="1"/>
  <c r="DH862" s="1" a="1"/>
  <c r="DJ866" s="1"/>
  <c r="CV889"/>
  <c r="DJ863"/>
  <c r="DH864"/>
  <c r="DK863"/>
  <c r="DI863"/>
  <c r="DB866"/>
  <c r="DD865"/>
  <c r="DC864"/>
  <c r="DC865"/>
  <c r="DB864"/>
  <c r="DC862"/>
  <c r="DD866"/>
  <c r="DB865"/>
  <c r="DD864"/>
  <c r="DC866"/>
  <c r="DH866" l="1"/>
  <c r="DK868"/>
  <c r="DI866"/>
  <c r="DI865"/>
  <c r="DH863"/>
  <c r="DI868"/>
  <c r="DJ864"/>
  <c r="DJ868"/>
  <c r="DK869"/>
  <c r="DH867"/>
  <c r="DJ867"/>
  <c r="DH862"/>
  <c r="DK864"/>
  <c r="DK867"/>
  <c r="DK866"/>
  <c r="DI864"/>
  <c r="DI869"/>
  <c r="DJ865"/>
  <c r="DJ869"/>
  <c r="DI867"/>
  <c r="DI862"/>
  <c r="DK862"/>
  <c r="DH868"/>
  <c r="DK865"/>
  <c r="DJ862"/>
  <c r="DH865"/>
  <c r="DH869"/>
  <c r="DH875"/>
  <c r="DJ875" s="1"/>
  <c r="DJ876"/>
  <c r="DH878" s="1"/>
  <c r="DH892" l="1"/>
  <c r="DJ893"/>
  <c r="DK887"/>
  <c r="DI889"/>
  <c r="DI878"/>
  <c r="DK879"/>
  <c r="DO861" s="1"/>
  <c r="DK878"/>
  <c r="DK889"/>
  <c r="DI893"/>
  <c r="DJ888"/>
  <c r="DJ887"/>
  <c r="DK890"/>
  <c r="DI892"/>
  <c r="DI890"/>
  <c r="DK886"/>
  <c r="DH893"/>
  <c r="DH887"/>
  <c r="DH886"/>
  <c r="DH889"/>
  <c r="DH883" l="1"/>
  <c r="DJ890" s="1"/>
  <c r="DK880"/>
  <c r="DO860"/>
  <c r="DT862" a="1"/>
  <c r="DV876"/>
  <c r="DT869" l="1"/>
  <c r="DT868"/>
  <c r="DT867"/>
  <c r="DT866"/>
  <c r="DT865"/>
  <c r="DT864"/>
  <c r="DT863"/>
  <c r="DT862"/>
  <c r="DW869"/>
  <c r="DW868"/>
  <c r="DW867"/>
  <c r="DW866"/>
  <c r="DW865"/>
  <c r="DW864"/>
  <c r="DW863"/>
  <c r="DW862"/>
  <c r="DV869"/>
  <c r="DV867"/>
  <c r="DV865"/>
  <c r="DV863"/>
  <c r="DU869"/>
  <c r="DU867"/>
  <c r="DU865"/>
  <c r="DU863"/>
  <c r="DV868"/>
  <c r="DV866"/>
  <c r="DV864"/>
  <c r="DV862"/>
  <c r="DU862"/>
  <c r="DU868"/>
  <c r="DU866"/>
  <c r="DU864"/>
  <c r="DO866"/>
  <c r="DP864"/>
  <c r="DN866"/>
  <c r="DP865"/>
  <c r="DO864"/>
  <c r="DO865"/>
  <c r="DN864"/>
  <c r="DN865"/>
  <c r="DO862"/>
  <c r="DP866"/>
  <c r="DT875" l="1"/>
  <c r="DV875" s="1"/>
  <c r="DT878" s="1"/>
  <c r="DV887" s="1"/>
  <c r="DT883"/>
  <c r="C861"/>
  <c r="DU889" l="1"/>
  <c r="DV890"/>
  <c r="DV888"/>
  <c r="DW890"/>
  <c r="DT889"/>
  <c r="DU890"/>
  <c r="DU893"/>
  <c r="DT893"/>
  <c r="DW889"/>
  <c r="DU892"/>
  <c r="DW886"/>
  <c r="DV893"/>
  <c r="DT892"/>
  <c r="DW887"/>
  <c r="DU878"/>
  <c r="DW879"/>
  <c r="DW878"/>
  <c r="DT886"/>
  <c r="DT887"/>
  <c r="C862"/>
  <c r="P899" l="1" a="1"/>
  <c r="P904" s="1"/>
  <c r="DW880"/>
  <c r="C902"/>
  <c r="Q899" l="1"/>
  <c r="P906"/>
  <c r="S905"/>
  <c r="Q902"/>
  <c r="Q905"/>
  <c r="P905"/>
  <c r="R905"/>
  <c r="Q901"/>
  <c r="P902"/>
  <c r="R900"/>
  <c r="Q904"/>
  <c r="R904"/>
  <c r="R899"/>
  <c r="S904"/>
  <c r="R902"/>
  <c r="P899"/>
  <c r="P903"/>
  <c r="S902"/>
  <c r="S899"/>
  <c r="P901"/>
  <c r="R901"/>
  <c r="S901"/>
  <c r="R903"/>
  <c r="R906"/>
  <c r="Q903"/>
  <c r="S906"/>
  <c r="Q900"/>
  <c r="S900"/>
  <c r="Q906"/>
  <c r="S903"/>
  <c r="P900"/>
  <c r="CR910"/>
  <c r="AV910"/>
  <c r="DD910"/>
  <c r="L910"/>
  <c r="DP910"/>
  <c r="BH910"/>
  <c r="X910"/>
  <c r="CF910"/>
  <c r="AJ910"/>
  <c r="BT910"/>
  <c r="BZ910"/>
  <c r="AD910"/>
  <c r="R910"/>
  <c r="P915" s="1"/>
  <c r="AP910"/>
  <c r="CX910"/>
  <c r="DJ910"/>
  <c r="BN910"/>
  <c r="DV910"/>
  <c r="CL910"/>
  <c r="BB910"/>
  <c r="Q929" l="1"/>
  <c r="P912"/>
  <c r="R912" s="1"/>
  <c r="R925"/>
  <c r="P930"/>
  <c r="Q930"/>
  <c r="S916"/>
  <c r="W898" s="1"/>
  <c r="S915"/>
  <c r="Q915"/>
  <c r="S924"/>
  <c r="R930"/>
  <c r="S923"/>
  <c r="P924"/>
  <c r="Q927"/>
  <c r="R927"/>
  <c r="Q926"/>
  <c r="S927"/>
  <c r="P926"/>
  <c r="R924"/>
  <c r="P929"/>
  <c r="S926"/>
  <c r="S917" l="1"/>
  <c r="P920" s="1"/>
  <c r="P923" s="1"/>
  <c r="AB899" s="1" a="1"/>
  <c r="W897"/>
  <c r="X903" l="1"/>
  <c r="V902"/>
  <c r="W899"/>
  <c r="W903"/>
  <c r="X901"/>
  <c r="X902"/>
  <c r="W902"/>
  <c r="W901"/>
  <c r="V901"/>
  <c r="V903"/>
  <c r="AD906"/>
  <c r="AD905"/>
  <c r="AD904"/>
  <c r="AD903"/>
  <c r="AD902"/>
  <c r="AD901"/>
  <c r="AD900"/>
  <c r="AD899"/>
  <c r="AB906"/>
  <c r="AE904"/>
  <c r="AC903"/>
  <c r="AB902"/>
  <c r="AE900"/>
  <c r="AC899"/>
  <c r="AE905"/>
  <c r="AC904"/>
  <c r="AB903"/>
  <c r="AE901"/>
  <c r="AC900"/>
  <c r="AB899"/>
  <c r="AB905"/>
  <c r="AC902"/>
  <c r="AE899"/>
  <c r="AE906"/>
  <c r="AB904"/>
  <c r="AC901"/>
  <c r="AC906"/>
  <c r="AE903"/>
  <c r="AB901"/>
  <c r="AB900"/>
  <c r="AC905"/>
  <c r="AE902"/>
  <c r="AB912" l="1"/>
  <c r="AD912" s="1"/>
  <c r="AD913"/>
  <c r="AB915" l="1"/>
  <c r="AE926" s="1"/>
  <c r="AD930" l="1"/>
  <c r="AD927"/>
  <c r="AB924"/>
  <c r="AB923"/>
  <c r="AB930"/>
  <c r="AB929"/>
  <c r="AE915"/>
  <c r="AI897" s="1"/>
  <c r="AE916"/>
  <c r="AI898" s="1"/>
  <c r="AE923"/>
  <c r="AE927"/>
  <c r="AC926"/>
  <c r="AC929"/>
  <c r="AC930"/>
  <c r="AC915"/>
  <c r="AC927"/>
  <c r="AB926"/>
  <c r="AD925"/>
  <c r="AE917" l="1"/>
  <c r="AB920" s="1"/>
  <c r="AE924" s="1"/>
  <c r="AD924"/>
  <c r="AH903"/>
  <c r="AI902"/>
  <c r="AH901"/>
  <c r="AJ903"/>
  <c r="AH902"/>
  <c r="AI901"/>
  <c r="AI903"/>
  <c r="AI899"/>
  <c r="AJ901"/>
  <c r="AJ902"/>
  <c r="AN899" l="1" a="1"/>
  <c r="AQ900" s="1"/>
  <c r="AP913"/>
  <c r="AP900" l="1"/>
  <c r="AN900"/>
  <c r="AO901"/>
  <c r="AN903"/>
  <c r="AN899"/>
  <c r="AQ902"/>
  <c r="AO905"/>
  <c r="AQ899"/>
  <c r="AO906"/>
  <c r="AO902"/>
  <c r="AN906"/>
  <c r="AN902"/>
  <c r="AQ906"/>
  <c r="AP901"/>
  <c r="AQ903"/>
  <c r="AP904"/>
  <c r="AP903"/>
  <c r="AP899"/>
  <c r="AN904"/>
  <c r="AP906"/>
  <c r="AO903"/>
  <c r="AN905"/>
  <c r="AN901"/>
  <c r="AP905"/>
  <c r="AO900"/>
  <c r="AP902"/>
  <c r="AQ901"/>
  <c r="AQ905"/>
  <c r="AQ904"/>
  <c r="AO904"/>
  <c r="AO899"/>
  <c r="AN912" l="1"/>
  <c r="AP912" s="1"/>
  <c r="AN915" s="1"/>
  <c r="AO927" s="1"/>
  <c r="AP927" l="1"/>
  <c r="AP925"/>
  <c r="AN923"/>
  <c r="AQ924"/>
  <c r="AN930"/>
  <c r="AQ926"/>
  <c r="AP924"/>
  <c r="AO926"/>
  <c r="AQ916"/>
  <c r="AU898" s="1"/>
  <c r="AN929"/>
  <c r="AN926"/>
  <c r="AO929"/>
  <c r="AN924"/>
  <c r="AQ915"/>
  <c r="AU897" s="1"/>
  <c r="AP930"/>
  <c r="AO915"/>
  <c r="AO930"/>
  <c r="AQ923"/>
  <c r="AU902" l="1"/>
  <c r="AV902"/>
  <c r="AT902"/>
  <c r="AQ917"/>
  <c r="AN920" s="1"/>
  <c r="AQ927" s="1"/>
  <c r="AV901"/>
  <c r="AT903"/>
  <c r="AU899"/>
  <c r="BB913" s="1"/>
  <c r="AU903"/>
  <c r="AV903"/>
  <c r="AU901"/>
  <c r="AT901"/>
  <c r="AZ899" a="1"/>
  <c r="BC903" l="1"/>
  <c r="BC899"/>
  <c r="BB904"/>
  <c r="BB900"/>
  <c r="BA902"/>
  <c r="BA903"/>
  <c r="BC906"/>
  <c r="AZ903"/>
  <c r="BB903"/>
  <c r="BB899"/>
  <c r="AZ901"/>
  <c r="AZ902"/>
  <c r="AZ904"/>
  <c r="BA900"/>
  <c r="BA904"/>
  <c r="BB906"/>
  <c r="BB902"/>
  <c r="BA906"/>
  <c r="AZ906"/>
  <c r="BC900"/>
  <c r="BA901"/>
  <c r="BA905"/>
  <c r="BC901"/>
  <c r="AZ900"/>
  <c r="BB905"/>
  <c r="BB901"/>
  <c r="AZ905"/>
  <c r="BC904"/>
  <c r="BA899"/>
  <c r="BC905"/>
  <c r="BC902"/>
  <c r="AZ899"/>
  <c r="AZ912" l="1"/>
  <c r="BB912" s="1"/>
  <c r="AZ915" s="1"/>
  <c r="BA915" s="1"/>
  <c r="BA926" l="1"/>
  <c r="BC916"/>
  <c r="BG898" s="1"/>
  <c r="BA927"/>
  <c r="BC924"/>
  <c r="BC926"/>
  <c r="AZ924"/>
  <c r="BB924"/>
  <c r="BA929"/>
  <c r="BC915"/>
  <c r="BG897" s="1"/>
  <c r="BB930"/>
  <c r="BC927"/>
  <c r="BB927"/>
  <c r="BA930"/>
  <c r="AZ929"/>
  <c r="BB925"/>
  <c r="BC923"/>
  <c r="AZ923"/>
  <c r="AZ926"/>
  <c r="BH901" l="1"/>
  <c r="BG899"/>
  <c r="BL912" s="1"/>
  <c r="BN912" s="1"/>
  <c r="BG902"/>
  <c r="BC917"/>
  <c r="AZ920" s="1"/>
  <c r="AZ930" s="1"/>
  <c r="BG901"/>
  <c r="BF903"/>
  <c r="BF901"/>
  <c r="BH903"/>
  <c r="BG903"/>
  <c r="BH902"/>
  <c r="BF902"/>
  <c r="BL899" a="1"/>
  <c r="BN913" l="1"/>
  <c r="BL906"/>
  <c r="BL902"/>
  <c r="BL903"/>
  <c r="BO906"/>
  <c r="BM903"/>
  <c r="BN905"/>
  <c r="BM900"/>
  <c r="BM905"/>
  <c r="BM902"/>
  <c r="BL901"/>
  <c r="BO905"/>
  <c r="BO901"/>
  <c r="BM904"/>
  <c r="BN906"/>
  <c r="BN902"/>
  <c r="BN899"/>
  <c r="BL905"/>
  <c r="BL900"/>
  <c r="BM906"/>
  <c r="BN900"/>
  <c r="BO902"/>
  <c r="BN903"/>
  <c r="BO899"/>
  <c r="BO903"/>
  <c r="BL904"/>
  <c r="BL899"/>
  <c r="BN904"/>
  <c r="BM899"/>
  <c r="BN901"/>
  <c r="BO900"/>
  <c r="BO904"/>
  <c r="BM901"/>
  <c r="BL915"/>
  <c r="BM915" s="1"/>
  <c r="BN925" l="1"/>
  <c r="BO927"/>
  <c r="BM929"/>
  <c r="BO923"/>
  <c r="BO924"/>
  <c r="BN924"/>
  <c r="BL924"/>
  <c r="BL926"/>
  <c r="BO926"/>
  <c r="BL929"/>
  <c r="BN927"/>
  <c r="BN930"/>
  <c r="BM926"/>
  <c r="BL930"/>
  <c r="BM930"/>
  <c r="BL923"/>
  <c r="BO915"/>
  <c r="BO916"/>
  <c r="BS898" s="1"/>
  <c r="BO917" l="1"/>
  <c r="BL920" s="1"/>
  <c r="BM927" s="1"/>
  <c r="BX899" s="1" a="1"/>
  <c r="BZ903" s="1"/>
  <c r="BS897"/>
  <c r="BS899" s="1"/>
  <c r="BT903" l="1"/>
  <c r="CA900"/>
  <c r="CA899"/>
  <c r="BZ900"/>
  <c r="BX901"/>
  <c r="BZ905"/>
  <c r="CA902"/>
  <c r="BX899"/>
  <c r="BY899"/>
  <c r="BY904"/>
  <c r="BZ904"/>
  <c r="CA906"/>
  <c r="CA904"/>
  <c r="CA901"/>
  <c r="BY900"/>
  <c r="BY905"/>
  <c r="BZ901"/>
  <c r="BX900"/>
  <c r="BX902"/>
  <c r="BX903"/>
  <c r="CA903"/>
  <c r="BY901"/>
  <c r="BY906"/>
  <c r="BZ902"/>
  <c r="BZ906"/>
  <c r="BX904"/>
  <c r="BX906"/>
  <c r="BX905"/>
  <c r="CA905"/>
  <c r="BY902"/>
  <c r="BZ899"/>
  <c r="BR901"/>
  <c r="BR902"/>
  <c r="BS901"/>
  <c r="BS902"/>
  <c r="BR903"/>
  <c r="BY903"/>
  <c r="BT901"/>
  <c r="BS903"/>
  <c r="BT902"/>
  <c r="BX912"/>
  <c r="BZ912" s="1"/>
  <c r="BZ913"/>
  <c r="BX915" s="1"/>
  <c r="CA926" l="1"/>
  <c r="BX930"/>
  <c r="CA927"/>
  <c r="BZ924"/>
  <c r="BZ930"/>
  <c r="BY915"/>
  <c r="CA916"/>
  <c r="CE898" s="1"/>
  <c r="CA915"/>
  <c r="BY930"/>
  <c r="BX926"/>
  <c r="BZ927"/>
  <c r="BY926"/>
  <c r="BZ925"/>
  <c r="BX924"/>
  <c r="BY927"/>
  <c r="BX929"/>
  <c r="BY929"/>
  <c r="BX923"/>
  <c r="CA923"/>
  <c r="CA917" l="1"/>
  <c r="CE897"/>
  <c r="BX920"/>
  <c r="CA924" s="1"/>
  <c r="CJ899" s="1" a="1"/>
  <c r="CJ906" l="1"/>
  <c r="CJ905"/>
  <c r="CJ904"/>
  <c r="CJ903"/>
  <c r="CJ902"/>
  <c r="CJ901"/>
  <c r="CJ900"/>
  <c r="CJ899"/>
  <c r="CM906"/>
  <c r="CM905"/>
  <c r="CM904"/>
  <c r="CM903"/>
  <c r="CM902"/>
  <c r="CM901"/>
  <c r="CM900"/>
  <c r="CM899"/>
  <c r="CK905"/>
  <c r="CK903"/>
  <c r="CK901"/>
  <c r="CK899"/>
  <c r="CL906"/>
  <c r="CL904"/>
  <c r="CL902"/>
  <c r="CL900"/>
  <c r="CL905"/>
  <c r="CL901"/>
  <c r="CK904"/>
  <c r="CK900"/>
  <c r="CL903"/>
  <c r="CL899"/>
  <c r="CK906"/>
  <c r="CK902"/>
  <c r="CD903"/>
  <c r="CE902"/>
  <c r="CD901"/>
  <c r="CF903"/>
  <c r="CD902"/>
  <c r="CF902"/>
  <c r="CF901"/>
  <c r="CE899"/>
  <c r="CE903"/>
  <c r="CE901"/>
  <c r="CJ912" l="1"/>
  <c r="CL912" s="1"/>
  <c r="CJ915" s="1"/>
  <c r="CM923" s="1"/>
  <c r="CL913"/>
  <c r="CK929" l="1"/>
  <c r="CJ930"/>
  <c r="CL930"/>
  <c r="CK927"/>
  <c r="CK930"/>
  <c r="CJ926"/>
  <c r="CL927"/>
  <c r="CL925"/>
  <c r="CJ923"/>
  <c r="CM926"/>
  <c r="CL924"/>
  <c r="CJ924"/>
  <c r="CK915"/>
  <c r="CM916"/>
  <c r="CQ898" s="1"/>
  <c r="CM915"/>
  <c r="CJ929"/>
  <c r="CM924"/>
  <c r="CK926"/>
  <c r="CM917" l="1"/>
  <c r="CJ920" s="1"/>
  <c r="CM927" s="1"/>
  <c r="CV899" s="1" a="1"/>
  <c r="CQ897"/>
  <c r="CX906" l="1"/>
  <c r="CX905"/>
  <c r="CX904"/>
  <c r="CX903"/>
  <c r="CX902"/>
  <c r="CX901"/>
  <c r="CX900"/>
  <c r="CX899"/>
  <c r="CW906"/>
  <c r="CW905"/>
  <c r="CW904"/>
  <c r="CW903"/>
  <c r="CW902"/>
  <c r="CW901"/>
  <c r="CW900"/>
  <c r="CW899"/>
  <c r="CY906"/>
  <c r="CY904"/>
  <c r="CY902"/>
  <c r="CY900"/>
  <c r="CV906"/>
  <c r="CV904"/>
  <c r="CV902"/>
  <c r="CV900"/>
  <c r="CV905"/>
  <c r="CV901"/>
  <c r="CY903"/>
  <c r="CY899"/>
  <c r="CV903"/>
  <c r="CV899"/>
  <c r="CY905"/>
  <c r="CY901"/>
  <c r="CQ903"/>
  <c r="CP903"/>
  <c r="CR902"/>
  <c r="CQ901"/>
  <c r="CQ899"/>
  <c r="CQ902"/>
  <c r="CP901"/>
  <c r="CP902"/>
  <c r="CR901"/>
  <c r="CR903"/>
  <c r="CV912" l="1"/>
  <c r="CX912" s="1"/>
  <c r="CX913"/>
  <c r="CV915" s="1"/>
  <c r="CV926" s="1"/>
  <c r="CX925" l="1"/>
  <c r="CV930"/>
  <c r="CV929"/>
  <c r="CV924"/>
  <c r="CX924"/>
  <c r="CY926"/>
  <c r="CW930"/>
  <c r="CY927"/>
  <c r="CW929"/>
  <c r="CW926"/>
  <c r="CX927"/>
  <c r="CV923"/>
  <c r="CW927"/>
  <c r="CW915"/>
  <c r="CY916"/>
  <c r="DC898" s="1"/>
  <c r="CY915"/>
  <c r="CY923"/>
  <c r="CY924"/>
  <c r="DC897" l="1"/>
  <c r="CY917"/>
  <c r="CV920" s="1"/>
  <c r="CX930" s="1"/>
  <c r="DH899" s="1" a="1"/>
  <c r="DH906" l="1"/>
  <c r="DH905"/>
  <c r="DH904"/>
  <c r="DH903"/>
  <c r="DH902"/>
  <c r="DH901"/>
  <c r="DH900"/>
  <c r="DH899"/>
  <c r="DK906"/>
  <c r="DK905"/>
  <c r="DK904"/>
  <c r="DK903"/>
  <c r="DK902"/>
  <c r="DK901"/>
  <c r="DK900"/>
  <c r="DK899"/>
  <c r="DI906"/>
  <c r="DI904"/>
  <c r="DI902"/>
  <c r="DI900"/>
  <c r="DJ905"/>
  <c r="DJ903"/>
  <c r="DJ901"/>
  <c r="DJ899"/>
  <c r="DJ904"/>
  <c r="DJ900"/>
  <c r="DI903"/>
  <c r="DI899"/>
  <c r="DJ906"/>
  <c r="DJ902"/>
  <c r="DI905"/>
  <c r="DI901"/>
  <c r="DD903"/>
  <c r="DB902"/>
  <c r="DC903"/>
  <c r="DD901"/>
  <c r="DB903"/>
  <c r="DD902"/>
  <c r="DC901"/>
  <c r="DB901"/>
  <c r="DC899"/>
  <c r="DC902"/>
  <c r="DH912" l="1"/>
  <c r="DJ912" s="1"/>
  <c r="DH915" s="1"/>
  <c r="DJ913"/>
  <c r="DK924" l="1"/>
  <c r="DI915"/>
  <c r="DK916"/>
  <c r="DO898" s="1"/>
  <c r="DK915"/>
  <c r="DI926"/>
  <c r="DH923"/>
  <c r="DH930"/>
  <c r="DJ930"/>
  <c r="DJ924"/>
  <c r="DH924"/>
  <c r="DI927"/>
  <c r="DH926"/>
  <c r="DK923"/>
  <c r="DK926"/>
  <c r="DI930"/>
  <c r="DJ927"/>
  <c r="DJ925"/>
  <c r="DK927"/>
  <c r="DK917" l="1"/>
  <c r="DH920" s="1"/>
  <c r="DO897"/>
  <c r="DV913"/>
  <c r="DT915" s="1"/>
  <c r="DU915" s="1"/>
  <c r="DH929" l="1"/>
  <c r="DT899" s="1" a="1"/>
  <c r="DV903" s="1"/>
  <c r="DI929"/>
  <c r="DV900"/>
  <c r="DV924" s="1"/>
  <c r="DU903"/>
  <c r="DU899"/>
  <c r="DW899"/>
  <c r="DT904"/>
  <c r="DW915"/>
  <c r="DO902"/>
  <c r="DP903"/>
  <c r="DN902"/>
  <c r="DO899"/>
  <c r="DO903"/>
  <c r="DP901"/>
  <c r="DN903"/>
  <c r="DO901"/>
  <c r="DP902"/>
  <c r="DN901"/>
  <c r="DW916"/>
  <c r="DW900" l="1"/>
  <c r="DW924" s="1"/>
  <c r="DW902"/>
  <c r="DW926" s="1"/>
  <c r="DT899"/>
  <c r="DT923" s="1"/>
  <c r="DW901"/>
  <c r="DU900"/>
  <c r="DU904"/>
  <c r="DV901"/>
  <c r="DT912" s="1"/>
  <c r="DV912" s="1"/>
  <c r="DV905"/>
  <c r="DV904"/>
  <c r="DW904"/>
  <c r="DW906"/>
  <c r="DT901"/>
  <c r="DW903"/>
  <c r="DW927" s="1"/>
  <c r="DU901"/>
  <c r="DU906"/>
  <c r="DU930" s="1"/>
  <c r="DV902"/>
  <c r="DV906"/>
  <c r="DV930" s="1"/>
  <c r="DT906"/>
  <c r="DT902"/>
  <c r="DT900"/>
  <c r="DT903"/>
  <c r="DW905"/>
  <c r="DU902"/>
  <c r="DU926" s="1"/>
  <c r="DV899"/>
  <c r="DU905"/>
  <c r="DU929" s="1"/>
  <c r="DT905"/>
  <c r="DT929" s="1"/>
  <c r="DW923"/>
  <c r="DU927"/>
  <c r="DV927"/>
  <c r="C898"/>
  <c r="DW917"/>
  <c r="DT920" s="1"/>
  <c r="DV925" l="1"/>
  <c r="DT924"/>
  <c r="DT926"/>
  <c r="DT930"/>
  <c r="C899"/>
  <c r="P936" l="1" a="1"/>
  <c r="P941" s="1"/>
  <c r="C939"/>
  <c r="S936" l="1"/>
  <c r="R936"/>
  <c r="S937"/>
  <c r="R937"/>
  <c r="S938"/>
  <c r="Q943"/>
  <c r="R939"/>
  <c r="S940"/>
  <c r="R938"/>
  <c r="R940"/>
  <c r="S941"/>
  <c r="R941"/>
  <c r="S942"/>
  <c r="R942"/>
  <c r="S943"/>
  <c r="Q939"/>
  <c r="Q936"/>
  <c r="Q937"/>
  <c r="P937"/>
  <c r="P942"/>
  <c r="P943"/>
  <c r="R943"/>
  <c r="Q938"/>
  <c r="P936"/>
  <c r="P938"/>
  <c r="Q940"/>
  <c r="P939"/>
  <c r="S939"/>
  <c r="Q941"/>
  <c r="P940"/>
  <c r="Q942"/>
  <c r="DP947"/>
  <c r="BT947"/>
  <c r="X947"/>
  <c r="CF947"/>
  <c r="AJ947"/>
  <c r="DD947"/>
  <c r="BH947"/>
  <c r="CR947"/>
  <c r="AV947"/>
  <c r="L947"/>
  <c r="AD947"/>
  <c r="DV947"/>
  <c r="BB947"/>
  <c r="BZ947"/>
  <c r="CX947"/>
  <c r="AP947"/>
  <c r="R947"/>
  <c r="P952" s="1"/>
  <c r="DJ947"/>
  <c r="BN947"/>
  <c r="CL947"/>
  <c r="P949" l="1"/>
  <c r="R949" s="1"/>
  <c r="S953"/>
  <c r="W935" s="1"/>
  <c r="S952"/>
  <c r="Q952"/>
  <c r="R964"/>
  <c r="R961"/>
  <c r="P966"/>
  <c r="S964"/>
  <c r="Q963"/>
  <c r="P963"/>
  <c r="S961"/>
  <c r="Q966"/>
  <c r="R962"/>
  <c r="R967"/>
  <c r="S963"/>
  <c r="S960"/>
  <c r="P967"/>
  <c r="P961"/>
  <c r="Q967"/>
  <c r="Q964"/>
  <c r="S954" l="1"/>
  <c r="P957" s="1"/>
  <c r="P960" s="1"/>
  <c r="AB936" s="1" a="1"/>
  <c r="W934"/>
  <c r="X940" l="1"/>
  <c r="V939"/>
  <c r="W936"/>
  <c r="W940"/>
  <c r="X938"/>
  <c r="V940"/>
  <c r="X939"/>
  <c r="W938"/>
  <c r="W939"/>
  <c r="V938"/>
  <c r="AD943"/>
  <c r="AD942"/>
  <c r="AD941"/>
  <c r="AD940"/>
  <c r="AD939"/>
  <c r="AD938"/>
  <c r="AD937"/>
  <c r="AD936"/>
  <c r="AC943"/>
  <c r="AC942"/>
  <c r="AC941"/>
  <c r="AC940"/>
  <c r="AC939"/>
  <c r="AC938"/>
  <c r="AC937"/>
  <c r="AC936"/>
  <c r="AE940"/>
  <c r="AB943"/>
  <c r="AB942"/>
  <c r="AB941"/>
  <c r="AB940"/>
  <c r="AB939"/>
  <c r="AB938"/>
  <c r="AB937"/>
  <c r="AB936"/>
  <c r="AE943"/>
  <c r="AE942"/>
  <c r="AE941"/>
  <c r="AE939"/>
  <c r="AE938"/>
  <c r="AE937"/>
  <c r="AE936"/>
  <c r="AB949" l="1"/>
  <c r="AD949" s="1"/>
  <c r="AB952" s="1"/>
  <c r="AC964" s="1"/>
  <c r="AD950"/>
  <c r="AC952" l="1"/>
  <c r="AE953"/>
  <c r="AI935" s="1"/>
  <c r="AE952"/>
  <c r="AB961"/>
  <c r="AD962"/>
  <c r="AB966"/>
  <c r="AD961"/>
  <c r="AB960"/>
  <c r="AD964"/>
  <c r="AC966"/>
  <c r="AE960"/>
  <c r="AB967"/>
  <c r="AC963"/>
  <c r="AD967"/>
  <c r="AB963"/>
  <c r="AE963"/>
  <c r="AC967"/>
  <c r="AE964"/>
  <c r="AE954" l="1"/>
  <c r="AB957" s="1"/>
  <c r="AE961" s="1"/>
  <c r="AN936" s="1" a="1"/>
  <c r="AI934"/>
  <c r="AN943" l="1"/>
  <c r="AN942"/>
  <c r="AN941"/>
  <c r="AN940"/>
  <c r="AN939"/>
  <c r="AN938"/>
  <c r="AN937"/>
  <c r="AN936"/>
  <c r="AQ943"/>
  <c r="AQ942"/>
  <c r="AQ941"/>
  <c r="AQ940"/>
  <c r="AQ939"/>
  <c r="AQ938"/>
  <c r="AQ937"/>
  <c r="AQ936"/>
  <c r="AP943"/>
  <c r="AP942"/>
  <c r="AP941"/>
  <c r="AP940"/>
  <c r="AP939"/>
  <c r="AP938"/>
  <c r="AP937"/>
  <c r="AP936"/>
  <c r="AO943"/>
  <c r="AO942"/>
  <c r="AO941"/>
  <c r="AO940"/>
  <c r="AO939"/>
  <c r="AO938"/>
  <c r="AO937"/>
  <c r="AO936"/>
  <c r="AI939"/>
  <c r="AH938"/>
  <c r="AJ940"/>
  <c r="AH939"/>
  <c r="AI940"/>
  <c r="AJ938"/>
  <c r="AI936"/>
  <c r="AH940"/>
  <c r="AJ939"/>
  <c r="AI938"/>
  <c r="AN949" l="1"/>
  <c r="AP949" s="1"/>
  <c r="AP950"/>
  <c r="AN952" l="1"/>
  <c r="AO952" s="1"/>
  <c r="AN961" l="1"/>
  <c r="AN963"/>
  <c r="AQ960"/>
  <c r="AQ963"/>
  <c r="AO964"/>
  <c r="AN960"/>
  <c r="AQ961"/>
  <c r="AP962"/>
  <c r="AN966"/>
  <c r="AO963"/>
  <c r="AO967"/>
  <c r="AN967"/>
  <c r="AP967"/>
  <c r="AO966"/>
  <c r="AP961"/>
  <c r="AQ952"/>
  <c r="AU934" s="1"/>
  <c r="AQ953"/>
  <c r="AU935" s="1"/>
  <c r="AQ954" l="1"/>
  <c r="AN957" s="1"/>
  <c r="AQ964" s="1"/>
  <c r="AP964"/>
  <c r="AT940"/>
  <c r="AV939"/>
  <c r="AU938"/>
  <c r="AU936"/>
  <c r="AU940"/>
  <c r="AU939"/>
  <c r="AT938"/>
  <c r="AV940"/>
  <c r="AT939"/>
  <c r="AV938"/>
  <c r="AZ936" l="1" a="1"/>
  <c r="BC940" s="1"/>
  <c r="BB950"/>
  <c r="AZ952" s="1"/>
  <c r="BB940" l="1"/>
  <c r="BB964" s="1"/>
  <c r="BB941"/>
  <c r="BB936"/>
  <c r="BC938"/>
  <c r="BA937"/>
  <c r="AZ941"/>
  <c r="BB939"/>
  <c r="BC943"/>
  <c r="BC936"/>
  <c r="BC960" s="1"/>
  <c r="BA940"/>
  <c r="BA964" s="1"/>
  <c r="BA936"/>
  <c r="AZ940"/>
  <c r="AZ936"/>
  <c r="AZ960" s="1"/>
  <c r="BB943"/>
  <c r="BB938"/>
  <c r="BB962" s="1"/>
  <c r="BC942"/>
  <c r="BA943"/>
  <c r="BA967" s="1"/>
  <c r="BA939"/>
  <c r="BA963" s="1"/>
  <c r="AZ943"/>
  <c r="AZ939"/>
  <c r="AZ963" s="1"/>
  <c r="BC939"/>
  <c r="BA941"/>
  <c r="AZ937"/>
  <c r="AZ961" s="1"/>
  <c r="BB942"/>
  <c r="BB937"/>
  <c r="BB961" s="1"/>
  <c r="BC941"/>
  <c r="BA942"/>
  <c r="BA966" s="1"/>
  <c r="BA938"/>
  <c r="AZ942"/>
  <c r="AZ966" s="1"/>
  <c r="AZ938"/>
  <c r="BC937"/>
  <c r="BC961" s="1"/>
  <c r="BC964"/>
  <c r="BA952"/>
  <c r="BC953"/>
  <c r="BG935" s="1"/>
  <c r="BC952"/>
  <c r="AZ949" l="1"/>
  <c r="BB949" s="1"/>
  <c r="AZ967"/>
  <c r="BC954"/>
  <c r="AZ957" s="1"/>
  <c r="BG934"/>
  <c r="BC963" l="1"/>
  <c r="BB967"/>
  <c r="BG940"/>
  <c r="BH938"/>
  <c r="BF940"/>
  <c r="BH939"/>
  <c r="BG938"/>
  <c r="BF939"/>
  <c r="BG939"/>
  <c r="BF938"/>
  <c r="BG936"/>
  <c r="BH940"/>
  <c r="BL936" l="1" a="1"/>
  <c r="BO939" s="1"/>
  <c r="BN950"/>
  <c r="BL952" s="1"/>
  <c r="BL941" l="1"/>
  <c r="BL937"/>
  <c r="BL961" s="1"/>
  <c r="BM941"/>
  <c r="BM937"/>
  <c r="BO940"/>
  <c r="BO964" s="1"/>
  <c r="BN942"/>
  <c r="BN938"/>
  <c r="BN962" s="1"/>
  <c r="BL940"/>
  <c r="BL936"/>
  <c r="BL960" s="1"/>
  <c r="BM940"/>
  <c r="BM964" s="1"/>
  <c r="BO943"/>
  <c r="BO938"/>
  <c r="BN941"/>
  <c r="BN937"/>
  <c r="BN961" s="1"/>
  <c r="BL943"/>
  <c r="BL967" s="1"/>
  <c r="BL939"/>
  <c r="BL963" s="1"/>
  <c r="BM943"/>
  <c r="BM967" s="1"/>
  <c r="BM939"/>
  <c r="BM963" s="1"/>
  <c r="BO942"/>
  <c r="BO937"/>
  <c r="BO961" s="1"/>
  <c r="BN940"/>
  <c r="BN964" s="1"/>
  <c r="BN936"/>
  <c r="BL942"/>
  <c r="BL938"/>
  <c r="BM942"/>
  <c r="BM966" s="1"/>
  <c r="BM938"/>
  <c r="BO941"/>
  <c r="BO936"/>
  <c r="BO960" s="1"/>
  <c r="BN939"/>
  <c r="BM936"/>
  <c r="BN943"/>
  <c r="BN967" s="1"/>
  <c r="BM952"/>
  <c r="BO953"/>
  <c r="BS935" s="1"/>
  <c r="BO952"/>
  <c r="BO963"/>
  <c r="BL949" l="1"/>
  <c r="BN949" s="1"/>
  <c r="BS934"/>
  <c r="BO954"/>
  <c r="BL957" s="1"/>
  <c r="BL966" s="1"/>
  <c r="BX936" s="1" a="1"/>
  <c r="BZ943" l="1"/>
  <c r="BZ942"/>
  <c r="BZ941"/>
  <c r="BZ940"/>
  <c r="BZ939"/>
  <c r="BZ938"/>
  <c r="BZ937"/>
  <c r="BZ936"/>
  <c r="CA942"/>
  <c r="BY943"/>
  <c r="BY942"/>
  <c r="BY941"/>
  <c r="BY940"/>
  <c r="BY939"/>
  <c r="BY938"/>
  <c r="BY937"/>
  <c r="BY936"/>
  <c r="CA943"/>
  <c r="CA941"/>
  <c r="CA940"/>
  <c r="CA939"/>
  <c r="CA938"/>
  <c r="CA937"/>
  <c r="CA936"/>
  <c r="BX943"/>
  <c r="BX942"/>
  <c r="BX941"/>
  <c r="BX940"/>
  <c r="BX939"/>
  <c r="BX938"/>
  <c r="BX937"/>
  <c r="BX936"/>
  <c r="BT940"/>
  <c r="BR939"/>
  <c r="BS936"/>
  <c r="BR938"/>
  <c r="BS940"/>
  <c r="BT938"/>
  <c r="BR940"/>
  <c r="BT939"/>
  <c r="BS938"/>
  <c r="BS939"/>
  <c r="BX949" l="1"/>
  <c r="BZ949" s="1"/>
  <c r="BZ950"/>
  <c r="BX952" s="1"/>
  <c r="BY952" l="1"/>
  <c r="CA953"/>
  <c r="CE935" s="1"/>
  <c r="CA952"/>
  <c r="CA964"/>
  <c r="CA963"/>
  <c r="BY967"/>
  <c r="BY966"/>
  <c r="CA960"/>
  <c r="BZ967"/>
  <c r="BX963"/>
  <c r="BX966"/>
  <c r="BX961"/>
  <c r="BZ964"/>
  <c r="BY964"/>
  <c r="BZ962"/>
  <c r="BZ961"/>
  <c r="BY963"/>
  <c r="CA961"/>
  <c r="BX960"/>
  <c r="CA954" l="1"/>
  <c r="BX957" s="1"/>
  <c r="BX967" s="1"/>
  <c r="CJ936" s="1" a="1"/>
  <c r="CE934"/>
  <c r="CJ943" l="1"/>
  <c r="CJ942"/>
  <c r="CJ941"/>
  <c r="CJ940"/>
  <c r="CJ939"/>
  <c r="CJ938"/>
  <c r="CJ937"/>
  <c r="CJ936"/>
  <c r="CM943"/>
  <c r="CM942"/>
  <c r="CM941"/>
  <c r="CM940"/>
  <c r="CM939"/>
  <c r="CM938"/>
  <c r="CM937"/>
  <c r="CM936"/>
  <c r="CK943"/>
  <c r="CK942"/>
  <c r="CK941"/>
  <c r="CK940"/>
  <c r="CK939"/>
  <c r="CK938"/>
  <c r="CK937"/>
  <c r="CK936"/>
  <c r="CL943"/>
  <c r="CL942"/>
  <c r="CL941"/>
  <c r="CL940"/>
  <c r="CL939"/>
  <c r="CL938"/>
  <c r="CL937"/>
  <c r="CL936"/>
  <c r="CE939"/>
  <c r="CD938"/>
  <c r="CF940"/>
  <c r="CD939"/>
  <c r="CE940"/>
  <c r="CF938"/>
  <c r="CE936"/>
  <c r="CD940"/>
  <c r="CF939"/>
  <c r="CE938"/>
  <c r="CJ949" l="1"/>
  <c r="CL949" s="1"/>
  <c r="CJ952" s="1"/>
  <c r="CJ957"/>
  <c r="CL950"/>
  <c r="CK952" l="1"/>
  <c r="CM953"/>
  <c r="CQ935" s="1"/>
  <c r="CM952"/>
  <c r="CJ961"/>
  <c r="CM964"/>
  <c r="CL962"/>
  <c r="CJ960"/>
  <c r="CJ963"/>
  <c r="CL967"/>
  <c r="CM963"/>
  <c r="CM960"/>
  <c r="CJ966"/>
  <c r="CM961"/>
  <c r="CK964"/>
  <c r="CJ967"/>
  <c r="CK963"/>
  <c r="CK967"/>
  <c r="CK966"/>
  <c r="CL961"/>
  <c r="CL964"/>
  <c r="CV936" l="1" a="1"/>
  <c r="CM954"/>
  <c r="CQ934"/>
  <c r="CP940" l="1"/>
  <c r="CR939"/>
  <c r="CQ938"/>
  <c r="CQ936"/>
  <c r="CQ940"/>
  <c r="CQ939"/>
  <c r="CP938"/>
  <c r="CR940"/>
  <c r="CP939"/>
  <c r="CR938"/>
  <c r="CX943"/>
  <c r="CX942"/>
  <c r="CX941"/>
  <c r="CX940"/>
  <c r="CX939"/>
  <c r="CX938"/>
  <c r="CX937"/>
  <c r="CX936"/>
  <c r="CW943"/>
  <c r="CW942"/>
  <c r="CW941"/>
  <c r="CW940"/>
  <c r="CW939"/>
  <c r="CW938"/>
  <c r="CW937"/>
  <c r="CW936"/>
  <c r="CY942"/>
  <c r="CY939"/>
  <c r="CY937"/>
  <c r="CV943"/>
  <c r="CV942"/>
  <c r="CV941"/>
  <c r="CV940"/>
  <c r="CV939"/>
  <c r="CV938"/>
  <c r="CV937"/>
  <c r="CV936"/>
  <c r="CY943"/>
  <c r="CY941"/>
  <c r="CY940"/>
  <c r="CY938"/>
  <c r="CY936"/>
  <c r="CV957" l="1"/>
  <c r="CV949"/>
  <c r="CX949" s="1"/>
  <c r="CX950"/>
  <c r="CV952" s="1"/>
  <c r="CW967" s="1"/>
  <c r="CV963" l="1"/>
  <c r="CX964"/>
  <c r="CW952"/>
  <c r="CY953"/>
  <c r="DC935" s="1"/>
  <c r="CY952"/>
  <c r="CY961"/>
  <c r="CY960"/>
  <c r="CY963"/>
  <c r="CV961"/>
  <c r="CV966"/>
  <c r="CW964"/>
  <c r="CX967"/>
  <c r="CW966"/>
  <c r="CV960"/>
  <c r="CX962"/>
  <c r="CY964"/>
  <c r="CX961"/>
  <c r="CV967"/>
  <c r="CW963"/>
  <c r="DH936" l="1" a="1"/>
  <c r="CY954"/>
  <c r="DC934"/>
  <c r="DC940" l="1"/>
  <c r="DD938"/>
  <c r="DB940"/>
  <c r="DD939"/>
  <c r="DC938"/>
  <c r="DB939"/>
  <c r="DC939"/>
  <c r="DB938"/>
  <c r="DC936"/>
  <c r="DD940"/>
  <c r="DH943"/>
  <c r="DH942"/>
  <c r="DH941"/>
  <c r="DH940"/>
  <c r="DH939"/>
  <c r="DH938"/>
  <c r="DH937"/>
  <c r="DH936"/>
  <c r="DK943"/>
  <c r="DK942"/>
  <c r="DK941"/>
  <c r="DK940"/>
  <c r="DK939"/>
  <c r="DK938"/>
  <c r="DK937"/>
  <c r="DK936"/>
  <c r="DI942"/>
  <c r="DJ943"/>
  <c r="DJ942"/>
  <c r="DJ941"/>
  <c r="DJ940"/>
  <c r="DJ939"/>
  <c r="DJ938"/>
  <c r="DJ937"/>
  <c r="DJ936"/>
  <c r="DI943"/>
  <c r="DI941"/>
  <c r="DI940"/>
  <c r="DI939"/>
  <c r="DI938"/>
  <c r="DI937"/>
  <c r="DI936"/>
  <c r="DH949" l="1"/>
  <c r="DJ949" s="1"/>
  <c r="DH952" s="1"/>
  <c r="DH957"/>
  <c r="DJ950"/>
  <c r="DI952" l="1"/>
  <c r="DK953"/>
  <c r="DO935" s="1"/>
  <c r="DK952"/>
  <c r="DK960"/>
  <c r="DH967"/>
  <c r="DK964"/>
  <c r="DH960"/>
  <c r="DJ967"/>
  <c r="DK963"/>
  <c r="DI967"/>
  <c r="DI963"/>
  <c r="DH961"/>
  <c r="DJ961"/>
  <c r="DH963"/>
  <c r="DH966"/>
  <c r="DI964"/>
  <c r="DK961"/>
  <c r="DJ962"/>
  <c r="DI966"/>
  <c r="DJ964"/>
  <c r="DT936" l="1" a="1"/>
  <c r="DK954"/>
  <c r="DO934"/>
  <c r="DV950"/>
  <c r="DT952" s="1"/>
  <c r="DU952" s="1"/>
  <c r="DW953" l="1"/>
  <c r="DP940"/>
  <c r="DN939"/>
  <c r="DO936"/>
  <c r="DO940"/>
  <c r="DP938"/>
  <c r="DW952"/>
  <c r="DN940"/>
  <c r="DP939"/>
  <c r="DO938"/>
  <c r="DO939"/>
  <c r="DN938"/>
  <c r="DV943"/>
  <c r="DV942"/>
  <c r="DV941"/>
  <c r="DV940"/>
  <c r="DV964" s="1"/>
  <c r="DV939"/>
  <c r="DV938"/>
  <c r="DV937"/>
  <c r="DV961" s="1"/>
  <c r="DV936"/>
  <c r="DW943"/>
  <c r="DW941"/>
  <c r="DW939"/>
  <c r="DW937"/>
  <c r="DW961" s="1"/>
  <c r="DU943"/>
  <c r="DU942"/>
  <c r="DU941"/>
  <c r="DU940"/>
  <c r="DU964" s="1"/>
  <c r="DU939"/>
  <c r="DU938"/>
  <c r="DU937"/>
  <c r="DU936"/>
  <c r="DT943"/>
  <c r="DT942"/>
  <c r="DT941"/>
  <c r="DT940"/>
  <c r="DT939"/>
  <c r="DT938"/>
  <c r="DT937"/>
  <c r="DT961" s="1"/>
  <c r="DT936"/>
  <c r="DT960" s="1"/>
  <c r="DW942"/>
  <c r="DW940"/>
  <c r="DW938"/>
  <c r="DW936"/>
  <c r="DW960" s="1"/>
  <c r="DW954" l="1"/>
  <c r="DW963"/>
  <c r="DT957"/>
  <c r="C935"/>
  <c r="DT949"/>
  <c r="DV949" s="1"/>
  <c r="DT966"/>
  <c r="DU966"/>
  <c r="DV962"/>
  <c r="DW964"/>
  <c r="DT963"/>
  <c r="DT967"/>
  <c r="DU963"/>
  <c r="DU967"/>
  <c r="DV967"/>
  <c r="P973" l="1" a="1"/>
  <c r="C936"/>
  <c r="C976" l="1"/>
  <c r="R980"/>
  <c r="R979"/>
  <c r="R978"/>
  <c r="R977"/>
  <c r="R976"/>
  <c r="R975"/>
  <c r="R974"/>
  <c r="R973"/>
  <c r="P980"/>
  <c r="P979"/>
  <c r="P978"/>
  <c r="P977"/>
  <c r="P976"/>
  <c r="P975"/>
  <c r="P974"/>
  <c r="P973"/>
  <c r="S979"/>
  <c r="S977"/>
  <c r="S975"/>
  <c r="S973"/>
  <c r="Q978"/>
  <c r="Q976"/>
  <c r="Q979"/>
  <c r="Q977"/>
  <c r="Q975"/>
  <c r="Q973"/>
  <c r="Q980"/>
  <c r="Q974"/>
  <c r="S980"/>
  <c r="S978"/>
  <c r="S976"/>
  <c r="S974"/>
  <c r="P986" l="1"/>
  <c r="R986" s="1"/>
  <c r="CR984"/>
  <c r="AV984"/>
  <c r="DD984"/>
  <c r="BH984"/>
  <c r="L984"/>
  <c r="DP984"/>
  <c r="BT984"/>
  <c r="X984"/>
  <c r="CF984"/>
  <c r="AJ984"/>
  <c r="CX984"/>
  <c r="BZ984"/>
  <c r="CL984"/>
  <c r="BB984"/>
  <c r="DV984"/>
  <c r="BN984"/>
  <c r="AD984"/>
  <c r="AP984"/>
  <c r="DJ984"/>
  <c r="R984"/>
  <c r="P989" l="1"/>
  <c r="P1000" s="1"/>
  <c r="R999" l="1"/>
  <c r="R998"/>
  <c r="R1004"/>
  <c r="Q1001"/>
  <c r="S989"/>
  <c r="W971" s="1"/>
  <c r="S990"/>
  <c r="W972" s="1"/>
  <c r="S1001"/>
  <c r="S998"/>
  <c r="R1001"/>
  <c r="P998"/>
  <c r="S1000"/>
  <c r="Q989"/>
  <c r="Q1000"/>
  <c r="P1004"/>
  <c r="P997"/>
  <c r="P1003"/>
  <c r="Q1004"/>
  <c r="Q1003"/>
  <c r="S991" l="1"/>
  <c r="P994" s="1"/>
  <c r="S997" s="1"/>
  <c r="AB973" s="1" a="1"/>
  <c r="AB980" s="1"/>
  <c r="V977"/>
  <c r="X976"/>
  <c r="W975"/>
  <c r="W976"/>
  <c r="V975"/>
  <c r="X977"/>
  <c r="V976"/>
  <c r="W973"/>
  <c r="W977"/>
  <c r="X975"/>
  <c r="AC978" l="1"/>
  <c r="AD980"/>
  <c r="AE977"/>
  <c r="AB973"/>
  <c r="AB977"/>
  <c r="AC976"/>
  <c r="AC977"/>
  <c r="AD973"/>
  <c r="AD977"/>
  <c r="AE974"/>
  <c r="AE978"/>
  <c r="AB974"/>
  <c r="AB978"/>
  <c r="AC973"/>
  <c r="AD976"/>
  <c r="AC980"/>
  <c r="AC975"/>
  <c r="AD974"/>
  <c r="AD978"/>
  <c r="AE975"/>
  <c r="AE979"/>
  <c r="AB975"/>
  <c r="AB979"/>
  <c r="AC979"/>
  <c r="AC974"/>
  <c r="AD975"/>
  <c r="AD979"/>
  <c r="AE976"/>
  <c r="AE980"/>
  <c r="AB976"/>
  <c r="AE973"/>
  <c r="AD987"/>
  <c r="AB989" s="1"/>
  <c r="AB986" l="1"/>
  <c r="AD986" s="1"/>
  <c r="AE997"/>
  <c r="AC1001"/>
  <c r="AD1001"/>
  <c r="AC1004"/>
  <c r="AB1004"/>
  <c r="AE1001"/>
  <c r="AD998"/>
  <c r="AE1000"/>
  <c r="AB1003"/>
  <c r="AC989"/>
  <c r="AE990"/>
  <c r="AI972" s="1"/>
  <c r="AE989"/>
  <c r="AC1003"/>
  <c r="AB998"/>
  <c r="AD1004"/>
  <c r="AB997"/>
  <c r="AD999"/>
  <c r="AE998"/>
  <c r="AC1000"/>
  <c r="AE991" l="1"/>
  <c r="AB994" s="1"/>
  <c r="AB1000" s="1"/>
  <c r="AN973" s="1" a="1"/>
  <c r="AI971"/>
  <c r="AP980" l="1"/>
  <c r="AP979"/>
  <c r="AP978"/>
  <c r="AP977"/>
  <c r="AP976"/>
  <c r="AP975"/>
  <c r="AP974"/>
  <c r="AP973"/>
  <c r="AO980"/>
  <c r="AO979"/>
  <c r="AO978"/>
  <c r="AO977"/>
  <c r="AO976"/>
  <c r="AO975"/>
  <c r="AO974"/>
  <c r="AO973"/>
  <c r="AN980"/>
  <c r="AN979"/>
  <c r="AN978"/>
  <c r="AN977"/>
  <c r="AN976"/>
  <c r="AN975"/>
  <c r="AN974"/>
  <c r="AN973"/>
  <c r="AQ977"/>
  <c r="AQ973"/>
  <c r="AQ974"/>
  <c r="AQ980"/>
  <c r="AQ976"/>
  <c r="AQ978"/>
  <c r="AQ979"/>
  <c r="AQ975"/>
  <c r="AI977"/>
  <c r="AJ975"/>
  <c r="AI973"/>
  <c r="AH977"/>
  <c r="AJ976"/>
  <c r="AI975"/>
  <c r="AI976"/>
  <c r="AH975"/>
  <c r="AH976"/>
  <c r="AJ977"/>
  <c r="AN986" l="1"/>
  <c r="AP986" s="1"/>
  <c r="AP987"/>
  <c r="AN989" l="1"/>
  <c r="AP1001" s="1"/>
  <c r="AQ990" l="1"/>
  <c r="AU972" s="1"/>
  <c r="AO1004"/>
  <c r="AP1004"/>
  <c r="AN1004"/>
  <c r="AO989"/>
  <c r="AN998"/>
  <c r="AQ997"/>
  <c r="AN997"/>
  <c r="AQ1000"/>
  <c r="AP999"/>
  <c r="AO1001"/>
  <c r="AQ998"/>
  <c r="AO1003"/>
  <c r="AP998"/>
  <c r="AQ989"/>
  <c r="AN1003"/>
  <c r="AN1000"/>
  <c r="AO1000"/>
  <c r="AQ991" l="1"/>
  <c r="AN994" s="1"/>
  <c r="AQ1001" s="1"/>
  <c r="AZ973" s="1" a="1"/>
  <c r="AZ977" s="1"/>
  <c r="AU971"/>
  <c r="AV977" s="1"/>
  <c r="AU975" l="1"/>
  <c r="BA980"/>
  <c r="BA975"/>
  <c r="BB973"/>
  <c r="BC973"/>
  <c r="AZ978"/>
  <c r="BA979"/>
  <c r="BA978"/>
  <c r="BB974"/>
  <c r="BB978"/>
  <c r="BC974"/>
  <c r="BC979"/>
  <c r="AZ975"/>
  <c r="AZ979"/>
  <c r="BA977"/>
  <c r="BA974"/>
  <c r="BB977"/>
  <c r="BC978"/>
  <c r="AZ974"/>
  <c r="BA976"/>
  <c r="BA973"/>
  <c r="BB975"/>
  <c r="BB979"/>
  <c r="BC975"/>
  <c r="BC980"/>
  <c r="AZ976"/>
  <c r="AZ980"/>
  <c r="BB976"/>
  <c r="BB980"/>
  <c r="BC976"/>
  <c r="AZ973"/>
  <c r="BC977"/>
  <c r="AU976"/>
  <c r="AV976"/>
  <c r="AT975"/>
  <c r="AT977"/>
  <c r="AU973"/>
  <c r="BB987" s="1"/>
  <c r="AZ989" s="1"/>
  <c r="AU977"/>
  <c r="AV975"/>
  <c r="AT976"/>
  <c r="BA1003" l="1"/>
  <c r="AZ986"/>
  <c r="BB986" s="1"/>
  <c r="BC1000"/>
  <c r="AZ1004"/>
  <c r="BA1001"/>
  <c r="BA1000"/>
  <c r="BB998"/>
  <c r="AZ1000"/>
  <c r="BA1004"/>
  <c r="BC1001"/>
  <c r="BB1001"/>
  <c r="BA989"/>
  <c r="BC990"/>
  <c r="BG972" s="1"/>
  <c r="BC989"/>
  <c r="AZ1003"/>
  <c r="AZ998"/>
  <c r="AZ997"/>
  <c r="BB999"/>
  <c r="BC998"/>
  <c r="BC997"/>
  <c r="BC991" l="1"/>
  <c r="AZ994" s="1"/>
  <c r="BB1004" s="1"/>
  <c r="BL973" s="1" a="1"/>
  <c r="BG971"/>
  <c r="BN980" l="1"/>
  <c r="BN979"/>
  <c r="BN978"/>
  <c r="BN977"/>
  <c r="BN976"/>
  <c r="BN975"/>
  <c r="BN974"/>
  <c r="BN973"/>
  <c r="BM980"/>
  <c r="BM979"/>
  <c r="BM978"/>
  <c r="BM977"/>
  <c r="BM976"/>
  <c r="BM975"/>
  <c r="BM974"/>
  <c r="BM973"/>
  <c r="BL980"/>
  <c r="BL979"/>
  <c r="BL978"/>
  <c r="BL977"/>
  <c r="BL976"/>
  <c r="BL975"/>
  <c r="BL974"/>
  <c r="BL973"/>
  <c r="BO980"/>
  <c r="BO976"/>
  <c r="BO977"/>
  <c r="BO979"/>
  <c r="BO975"/>
  <c r="BO973"/>
  <c r="BO978"/>
  <c r="BO974"/>
  <c r="BG976"/>
  <c r="BF975"/>
  <c r="BG973"/>
  <c r="BH977"/>
  <c r="BF976"/>
  <c r="BG977"/>
  <c r="BH975"/>
  <c r="BG975"/>
  <c r="BF977"/>
  <c r="BH976"/>
  <c r="BL986" l="1"/>
  <c r="BN986" s="1"/>
  <c r="BN987"/>
  <c r="BL989" l="1"/>
  <c r="BM1001" s="1"/>
  <c r="BO998" l="1"/>
  <c r="BN998"/>
  <c r="BL1004"/>
  <c r="BO989"/>
  <c r="BS971" s="1"/>
  <c r="BO990"/>
  <c r="BS972" s="1"/>
  <c r="BO997"/>
  <c r="BN999"/>
  <c r="BM1000"/>
  <c r="BM1004"/>
  <c r="BL998"/>
  <c r="BL1000"/>
  <c r="BM989"/>
  <c r="BO1000"/>
  <c r="BN1001"/>
  <c r="BO1001"/>
  <c r="BL997"/>
  <c r="BN1004"/>
  <c r="BO991" l="1"/>
  <c r="BL994" s="1"/>
  <c r="BL1003" s="1"/>
  <c r="BM1003"/>
  <c r="BX973" s="1" a="1"/>
  <c r="BX977" s="1"/>
  <c r="BY975"/>
  <c r="BR977"/>
  <c r="BT976"/>
  <c r="BS975"/>
  <c r="BS976"/>
  <c r="BR975"/>
  <c r="BT977"/>
  <c r="BR976"/>
  <c r="BS973"/>
  <c r="BS977"/>
  <c r="BT975"/>
  <c r="BZ976" l="1"/>
  <c r="BX976"/>
  <c r="BY974"/>
  <c r="BY977"/>
  <c r="BZ974"/>
  <c r="BZ978"/>
  <c r="CA974"/>
  <c r="CA978"/>
  <c r="BX974"/>
  <c r="BX978"/>
  <c r="CA976"/>
  <c r="BY978"/>
  <c r="BY976"/>
  <c r="BZ975"/>
  <c r="BZ979"/>
  <c r="CA975"/>
  <c r="CA979"/>
  <c r="BX975"/>
  <c r="BX980"/>
  <c r="BY980"/>
  <c r="BZ980"/>
  <c r="CA980"/>
  <c r="BY973"/>
  <c r="BZ973"/>
  <c r="BZ977"/>
  <c r="CA973"/>
  <c r="CA977"/>
  <c r="BX973"/>
  <c r="BX979"/>
  <c r="BY979"/>
  <c r="BZ987"/>
  <c r="BX989" s="1"/>
  <c r="BX986" l="1"/>
  <c r="BZ986" s="1"/>
  <c r="BY1003"/>
  <c r="BZ998"/>
  <c r="BY1001"/>
  <c r="BX998"/>
  <c r="BX1003"/>
  <c r="CA998"/>
  <c r="CA1001"/>
  <c r="BX1000"/>
  <c r="BY989"/>
  <c r="CA990"/>
  <c r="CE972" s="1"/>
  <c r="CA989"/>
  <c r="BZ999"/>
  <c r="CA997"/>
  <c r="BY1000"/>
  <c r="BZ1001"/>
  <c r="BX997"/>
  <c r="BX1004"/>
  <c r="BY1004"/>
  <c r="CA991" l="1"/>
  <c r="BX994" s="1"/>
  <c r="CE971"/>
  <c r="CA1000" l="1"/>
  <c r="CJ973" s="1" a="1"/>
  <c r="CL976" s="1"/>
  <c r="BZ1004"/>
  <c r="CL973"/>
  <c r="CK973"/>
  <c r="CJ973"/>
  <c r="CE977"/>
  <c r="CF975"/>
  <c r="CE973"/>
  <c r="CD977"/>
  <c r="CF976"/>
  <c r="CE975"/>
  <c r="CE976"/>
  <c r="CD975"/>
  <c r="CD976"/>
  <c r="CF977"/>
  <c r="CM978" l="1"/>
  <c r="CJ977"/>
  <c r="CM973"/>
  <c r="CM980"/>
  <c r="CJ974"/>
  <c r="CJ978"/>
  <c r="CK974"/>
  <c r="CK978"/>
  <c r="CL974"/>
  <c r="CL978"/>
  <c r="CK977"/>
  <c r="CL977"/>
  <c r="CM977"/>
  <c r="CM975"/>
  <c r="CJ975"/>
  <c r="CJ979"/>
  <c r="CK975"/>
  <c r="CK979"/>
  <c r="CL975"/>
  <c r="CL979"/>
  <c r="CM974"/>
  <c r="CM979"/>
  <c r="CJ976"/>
  <c r="CJ980"/>
  <c r="CK976"/>
  <c r="CK980"/>
  <c r="CL980"/>
  <c r="CM976"/>
  <c r="CL987"/>
  <c r="CJ989" s="1"/>
  <c r="CJ1000" l="1"/>
  <c r="CJ986"/>
  <c r="CL986" s="1"/>
  <c r="CJ997"/>
  <c r="CK1000"/>
  <c r="CM997"/>
  <c r="CJ1004"/>
  <c r="CM1000"/>
  <c r="CL999"/>
  <c r="CL998"/>
  <c r="CJ998"/>
  <c r="CM1001"/>
  <c r="CL1001"/>
  <c r="CL1004"/>
  <c r="CK989"/>
  <c r="CM990"/>
  <c r="CQ972" s="1"/>
  <c r="CM989"/>
  <c r="CK1001"/>
  <c r="CK1004"/>
  <c r="CM998"/>
  <c r="CM991" l="1"/>
  <c r="CJ994" s="1"/>
  <c r="CQ971"/>
  <c r="CK1003" l="1"/>
  <c r="CV973" s="1" a="1"/>
  <c r="CV976" s="1"/>
  <c r="CJ1003"/>
  <c r="CV973"/>
  <c r="CY973"/>
  <c r="CX973"/>
  <c r="CW974"/>
  <c r="CR977"/>
  <c r="CP976"/>
  <c r="CQ977"/>
  <c r="CR975"/>
  <c r="CP977"/>
  <c r="CR976"/>
  <c r="CQ975"/>
  <c r="CQ973"/>
  <c r="CQ976"/>
  <c r="CP975"/>
  <c r="CX977" l="1"/>
  <c r="CY977"/>
  <c r="CW976"/>
  <c r="CW978"/>
  <c r="CX974"/>
  <c r="CX978"/>
  <c r="CY974"/>
  <c r="CY978"/>
  <c r="CV974"/>
  <c r="CV978"/>
  <c r="CV977"/>
  <c r="CW973"/>
  <c r="CW980"/>
  <c r="CX975"/>
  <c r="CX979"/>
  <c r="CY975"/>
  <c r="CY979"/>
  <c r="CV975"/>
  <c r="CV980"/>
  <c r="CW977"/>
  <c r="CW975"/>
  <c r="CX976"/>
  <c r="CX980"/>
  <c r="CY976"/>
  <c r="CY980"/>
  <c r="CV979"/>
  <c r="CW979"/>
  <c r="CX987"/>
  <c r="CV986" l="1"/>
  <c r="CX986" s="1"/>
  <c r="CV989" s="1"/>
  <c r="CV997" s="1"/>
  <c r="CW1000" l="1"/>
  <c r="CX1001"/>
  <c r="CX998"/>
  <c r="CX1004"/>
  <c r="CY1001"/>
  <c r="CY997"/>
  <c r="CW1004"/>
  <c r="CY989"/>
  <c r="CV998"/>
  <c r="CW1001"/>
  <c r="CY990"/>
  <c r="DC972" s="1"/>
  <c r="CY998"/>
  <c r="CX999"/>
  <c r="CV1003"/>
  <c r="CW1003"/>
  <c r="CW989"/>
  <c r="CY991" l="1"/>
  <c r="CV994" s="1"/>
  <c r="DC971"/>
  <c r="DD977" s="1"/>
  <c r="CY1000"/>
  <c r="DB976" l="1"/>
  <c r="DC973"/>
  <c r="DH986" s="1"/>
  <c r="DJ986" s="1"/>
  <c r="DH989" s="1"/>
  <c r="DD975"/>
  <c r="DD976"/>
  <c r="DC976"/>
  <c r="CV1000"/>
  <c r="CV1004"/>
  <c r="DB977"/>
  <c r="DC977"/>
  <c r="DB975"/>
  <c r="DC975"/>
  <c r="DH973" l="1" a="1"/>
  <c r="DJ987"/>
  <c r="DI989"/>
  <c r="DK990"/>
  <c r="DO972" s="1"/>
  <c r="DK989"/>
  <c r="DJ978" l="1"/>
  <c r="DJ974"/>
  <c r="DJ998" s="1"/>
  <c r="DI978"/>
  <c r="DI974"/>
  <c r="DH977"/>
  <c r="DK978"/>
  <c r="DK980"/>
  <c r="DJ977"/>
  <c r="DJ1001" s="1"/>
  <c r="DJ973"/>
  <c r="DI977"/>
  <c r="DI1001" s="1"/>
  <c r="DI973"/>
  <c r="DH975"/>
  <c r="DK974"/>
  <c r="DK998" s="1"/>
  <c r="DK979"/>
  <c r="DJ980"/>
  <c r="DJ1004" s="1"/>
  <c r="DJ976"/>
  <c r="DI980"/>
  <c r="DI1004" s="1"/>
  <c r="DI976"/>
  <c r="DI1000" s="1"/>
  <c r="DH979"/>
  <c r="DH974"/>
  <c r="DH998" s="1"/>
  <c r="DK977"/>
  <c r="DK975"/>
  <c r="DJ979"/>
  <c r="DJ975"/>
  <c r="DJ999" s="1"/>
  <c r="DI979"/>
  <c r="DI1003" s="1"/>
  <c r="DI975"/>
  <c r="DH978"/>
  <c r="DH973"/>
  <c r="DH997" s="1"/>
  <c r="DK973"/>
  <c r="DK997" s="1"/>
  <c r="DK976"/>
  <c r="DK1000" s="1"/>
  <c r="DH976"/>
  <c r="DH1000" s="1"/>
  <c r="DH980"/>
  <c r="DH1004" s="1"/>
  <c r="DK991"/>
  <c r="DH994" s="1"/>
  <c r="DO971"/>
  <c r="DV987"/>
  <c r="DT989" s="1"/>
  <c r="DU989" s="1"/>
  <c r="DH1003" l="1"/>
  <c r="DK1001"/>
  <c r="DW990"/>
  <c r="DW989"/>
  <c r="DN977"/>
  <c r="DP976"/>
  <c r="DO975"/>
  <c r="DO976"/>
  <c r="DN975"/>
  <c r="DP977"/>
  <c r="DN976"/>
  <c r="DO973"/>
  <c r="DP975"/>
  <c r="DO977"/>
  <c r="DT973" l="1" a="1"/>
  <c r="DW991"/>
  <c r="DT994" s="1"/>
  <c r="C972"/>
  <c r="DT980" l="1"/>
  <c r="DT1004" s="1"/>
  <c r="DT975"/>
  <c r="DW979"/>
  <c r="DW974"/>
  <c r="DW998" s="1"/>
  <c r="DV978"/>
  <c r="DV974"/>
  <c r="DV998" s="1"/>
  <c r="DU975"/>
  <c r="DU980"/>
  <c r="DU1004" s="1"/>
  <c r="DV975"/>
  <c r="DV999" s="1"/>
  <c r="DT978"/>
  <c r="DT974"/>
  <c r="DT998" s="1"/>
  <c r="DW978"/>
  <c r="DW973"/>
  <c r="DW997" s="1"/>
  <c r="DV977"/>
  <c r="DV1001" s="1"/>
  <c r="DV973"/>
  <c r="DU977"/>
  <c r="DU1001" s="1"/>
  <c r="DU976"/>
  <c r="DU1000" s="1"/>
  <c r="DT976"/>
  <c r="DT1000" s="1"/>
  <c r="DW980"/>
  <c r="DV979"/>
  <c r="DU979"/>
  <c r="DU1003" s="1"/>
  <c r="DT977"/>
  <c r="DT973"/>
  <c r="DT997" s="1"/>
  <c r="DW976"/>
  <c r="DW1000" s="1"/>
  <c r="DV980"/>
  <c r="DV1004" s="1"/>
  <c r="DV976"/>
  <c r="DU978"/>
  <c r="DU973"/>
  <c r="DW975"/>
  <c r="DU974"/>
  <c r="DT979"/>
  <c r="DT1003" s="1"/>
  <c r="DW977"/>
  <c r="DW1001" s="1"/>
  <c r="C973"/>
  <c r="DT986" l="1"/>
  <c r="DV986" s="1"/>
  <c r="P1010" a="1"/>
  <c r="Q1014" s="1"/>
  <c r="C1013"/>
  <c r="S1013" l="1"/>
  <c r="P1010"/>
  <c r="Q1010"/>
  <c r="R1014"/>
  <c r="S1017"/>
  <c r="S1015"/>
  <c r="P1011"/>
  <c r="P1015"/>
  <c r="Q1011"/>
  <c r="Q1015"/>
  <c r="R1011"/>
  <c r="R1015"/>
  <c r="S1010"/>
  <c r="S1012"/>
  <c r="P1012"/>
  <c r="P1016"/>
  <c r="Q1012"/>
  <c r="Q1016"/>
  <c r="R1012"/>
  <c r="R1016"/>
  <c r="P1014"/>
  <c r="R1010"/>
  <c r="S1014"/>
  <c r="S1016"/>
  <c r="P1013"/>
  <c r="P1017"/>
  <c r="Q1013"/>
  <c r="Q1017"/>
  <c r="R1013"/>
  <c r="R1017"/>
  <c r="S1011"/>
  <c r="DP1021"/>
  <c r="BT1021"/>
  <c r="X1021"/>
  <c r="CR1021"/>
  <c r="AV1021"/>
  <c r="CF1021"/>
  <c r="DD1021"/>
  <c r="L1021"/>
  <c r="AJ1021"/>
  <c r="BH1021"/>
  <c r="CL1021"/>
  <c r="CX1021"/>
  <c r="DJ1021"/>
  <c r="BZ1021"/>
  <c r="DV1021"/>
  <c r="AD1021"/>
  <c r="AP1021"/>
  <c r="BB1021"/>
  <c r="BN1021"/>
  <c r="R1021"/>
  <c r="P1023" l="1"/>
  <c r="R1023" s="1"/>
  <c r="P1026" s="1"/>
  <c r="P1037" s="1"/>
  <c r="S1026" l="1"/>
  <c r="W1008" s="1"/>
  <c r="Q1026"/>
  <c r="Q1040"/>
  <c r="Q1037"/>
  <c r="P1034"/>
  <c r="S1027"/>
  <c r="W1009" s="1"/>
  <c r="R1041"/>
  <c r="R1036"/>
  <c r="S1038"/>
  <c r="R1035"/>
  <c r="Q1041"/>
  <c r="Q1038"/>
  <c r="P1035"/>
  <c r="S1035"/>
  <c r="P1041"/>
  <c r="S1037"/>
  <c r="R1038"/>
  <c r="P1040"/>
  <c r="S1028" l="1"/>
  <c r="P1031" s="1"/>
  <c r="S1034" s="1"/>
  <c r="AB1010" s="1" a="1"/>
  <c r="AB1017" s="1"/>
  <c r="X1014"/>
  <c r="V1013"/>
  <c r="V1014"/>
  <c r="X1013"/>
  <c r="W1012"/>
  <c r="W1014"/>
  <c r="W1013"/>
  <c r="X1012"/>
  <c r="W1010"/>
  <c r="V1012"/>
  <c r="AC1016" l="1"/>
  <c r="AD1017"/>
  <c r="AC1013"/>
  <c r="AC1011"/>
  <c r="AD1010"/>
  <c r="AD1014"/>
  <c r="AE1011"/>
  <c r="AE1015"/>
  <c r="AB1011"/>
  <c r="AB1015"/>
  <c r="AC1017"/>
  <c r="AC1015"/>
  <c r="AD1011"/>
  <c r="AD1015"/>
  <c r="AE1012"/>
  <c r="AE1016"/>
  <c r="AB1012"/>
  <c r="AB1016"/>
  <c r="AC1014"/>
  <c r="AD1013"/>
  <c r="AE1014"/>
  <c r="AB1010"/>
  <c r="AB1014"/>
  <c r="AC1010"/>
  <c r="AC1012"/>
  <c r="AD1012"/>
  <c r="AD1016"/>
  <c r="AE1013"/>
  <c r="AE1017"/>
  <c r="AB1013"/>
  <c r="AE1010"/>
  <c r="AD1024"/>
  <c r="AB1026" s="1"/>
  <c r="AC1040" l="1"/>
  <c r="AB1023"/>
  <c r="AD1023" s="1"/>
  <c r="AB1041"/>
  <c r="AC1026"/>
  <c r="AE1027"/>
  <c r="AI1009" s="1"/>
  <c r="AE1026"/>
  <c r="AE1035"/>
  <c r="AE1038"/>
  <c r="AB1037"/>
  <c r="AC1038"/>
  <c r="AD1035"/>
  <c r="AE1034"/>
  <c r="AB1040"/>
  <c r="AC1041"/>
  <c r="AD1038"/>
  <c r="AD1041"/>
  <c r="AD1036"/>
  <c r="AB1035"/>
  <c r="AB1034"/>
  <c r="AC1037"/>
  <c r="AE1028" l="1"/>
  <c r="AB1031" s="1"/>
  <c r="AE1037" s="1"/>
  <c r="AN1010" s="1" a="1"/>
  <c r="AI1008"/>
  <c r="AP1017" l="1"/>
  <c r="AP1016"/>
  <c r="AP1015"/>
  <c r="AP1014"/>
  <c r="AP1013"/>
  <c r="AP1012"/>
  <c r="AP1011"/>
  <c r="AP1010"/>
  <c r="AO1017"/>
  <c r="AO1016"/>
  <c r="AO1015"/>
  <c r="AO1014"/>
  <c r="AO1013"/>
  <c r="AO1012"/>
  <c r="AO1011"/>
  <c r="AO1010"/>
  <c r="AN1017"/>
  <c r="AN1016"/>
  <c r="AN1015"/>
  <c r="AN1014"/>
  <c r="AN1013"/>
  <c r="AN1012"/>
  <c r="AN1011"/>
  <c r="AN1010"/>
  <c r="AQ1015"/>
  <c r="AQ1011"/>
  <c r="AQ1014"/>
  <c r="AQ1010"/>
  <c r="AQ1017"/>
  <c r="AQ1013"/>
  <c r="AQ1016"/>
  <c r="AQ1012"/>
  <c r="AI1013"/>
  <c r="AH1012"/>
  <c r="AI1014"/>
  <c r="AJ1012"/>
  <c r="AJ1014"/>
  <c r="AJ1013"/>
  <c r="AI1010"/>
  <c r="AH1014"/>
  <c r="AH1013"/>
  <c r="AI1012"/>
  <c r="AN1023" l="1"/>
  <c r="AP1023" s="1"/>
  <c r="AP1024"/>
  <c r="AN1026" s="1"/>
  <c r="AN1034" s="1"/>
  <c r="AP1041" l="1"/>
  <c r="AN1037"/>
  <c r="AQ1035"/>
  <c r="AQ1038"/>
  <c r="AP1038"/>
  <c r="AO1041"/>
  <c r="AP1036"/>
  <c r="AQ1037"/>
  <c r="AO1026"/>
  <c r="AQ1027"/>
  <c r="AU1009" s="1"/>
  <c r="AQ1026"/>
  <c r="AO1038"/>
  <c r="AO1037"/>
  <c r="AO1040"/>
  <c r="AP1035"/>
  <c r="AN1041"/>
  <c r="AN1035"/>
  <c r="AQ1034"/>
  <c r="AQ1028" l="1"/>
  <c r="AN1031" s="1"/>
  <c r="AN1040" s="1"/>
  <c r="AZ1010" s="1" a="1"/>
  <c r="AU1008"/>
  <c r="AZ1017" l="1"/>
  <c r="AZ1016"/>
  <c r="AZ1015"/>
  <c r="AZ1014"/>
  <c r="AZ1013"/>
  <c r="AZ1012"/>
  <c r="AZ1011"/>
  <c r="AZ1010"/>
  <c r="BC1017"/>
  <c r="BC1016"/>
  <c r="BC1015"/>
  <c r="BC1014"/>
  <c r="BC1013"/>
  <c r="BC1012"/>
  <c r="BC1011"/>
  <c r="BC1010"/>
  <c r="BB1017"/>
  <c r="BB1016"/>
  <c r="BB1015"/>
  <c r="BB1014"/>
  <c r="BB1013"/>
  <c r="BB1012"/>
  <c r="BB1011"/>
  <c r="BB1010"/>
  <c r="BA1015"/>
  <c r="BA1011"/>
  <c r="BA1016"/>
  <c r="BA1014"/>
  <c r="BA1010"/>
  <c r="BA1017"/>
  <c r="BA1013"/>
  <c r="BA1012"/>
  <c r="AT1014"/>
  <c r="AV1013"/>
  <c r="AU1012"/>
  <c r="AV1014"/>
  <c r="AT1013"/>
  <c r="AT1012"/>
  <c r="AU1010"/>
  <c r="AU1014"/>
  <c r="AV1012"/>
  <c r="AU1013"/>
  <c r="AZ1023" l="1"/>
  <c r="BB1023" s="1"/>
  <c r="BB1024"/>
  <c r="AZ1026" l="1"/>
  <c r="BA1038" s="1"/>
  <c r="BA1040" l="1"/>
  <c r="BC1027"/>
  <c r="BG1009" s="1"/>
  <c r="AZ1035"/>
  <c r="BA1041"/>
  <c r="BB1036"/>
  <c r="BA1026"/>
  <c r="BC1037"/>
  <c r="AZ1034"/>
  <c r="BA1037"/>
  <c r="BB1035"/>
  <c r="BB1041"/>
  <c r="AZ1037"/>
  <c r="BB1038"/>
  <c r="BC1034"/>
  <c r="BC1038"/>
  <c r="BC1026"/>
  <c r="BC1035"/>
  <c r="AZ1040"/>
  <c r="BC1028" l="1"/>
  <c r="AZ1031" s="1"/>
  <c r="AZ1041" s="1"/>
  <c r="BL1010" s="1" a="1"/>
  <c r="BN1014" s="1"/>
  <c r="BG1008"/>
  <c r="BG1014" s="1"/>
  <c r="BL1011" l="1"/>
  <c r="BN1010"/>
  <c r="BO1011"/>
  <c r="BL1012"/>
  <c r="BO1014"/>
  <c r="BM1016"/>
  <c r="BO1016"/>
  <c r="BL1013"/>
  <c r="BM1011"/>
  <c r="BL1016"/>
  <c r="BN1012"/>
  <c r="BO1017"/>
  <c r="BN1016"/>
  <c r="BL1014"/>
  <c r="BO1015"/>
  <c r="BL1015"/>
  <c r="BO1010"/>
  <c r="BM1010"/>
  <c r="BN1011"/>
  <c r="BN1015"/>
  <c r="BM1015"/>
  <c r="BO1012"/>
  <c r="BL1010"/>
  <c r="BM1014"/>
  <c r="BM1012"/>
  <c r="BM1017"/>
  <c r="BO1013"/>
  <c r="BN1013"/>
  <c r="BN1017"/>
  <c r="BM1013"/>
  <c r="BL1017"/>
  <c r="BG1012"/>
  <c r="BH1014"/>
  <c r="BF1014"/>
  <c r="BF1012"/>
  <c r="BH1012"/>
  <c r="BH1013"/>
  <c r="BG1013"/>
  <c r="BF1013"/>
  <c r="BG1010"/>
  <c r="BL1031" s="1"/>
  <c r="BN1024" l="1"/>
  <c r="BL1023"/>
  <c r="BN1023" s="1"/>
  <c r="BL1026" l="1"/>
  <c r="BO1038" s="1"/>
  <c r="BN1036" l="1"/>
  <c r="BN1041"/>
  <c r="BL1040"/>
  <c r="BO1026"/>
  <c r="BS1008" s="1"/>
  <c r="BN1038"/>
  <c r="BM1041"/>
  <c r="BO1037"/>
  <c r="BO1034"/>
  <c r="BM1037"/>
  <c r="BN1035"/>
  <c r="BM1038"/>
  <c r="BO1035"/>
  <c r="BL1037"/>
  <c r="BM1026"/>
  <c r="BO1027"/>
  <c r="BS1009" s="1"/>
  <c r="BL1034"/>
  <c r="BM1040"/>
  <c r="BL1035"/>
  <c r="BL1041"/>
  <c r="BX1010" l="1" a="1"/>
  <c r="CA1013" s="1"/>
  <c r="BS1013"/>
  <c r="BO1028"/>
  <c r="BR1014"/>
  <c r="BS1010"/>
  <c r="BX1023" s="1"/>
  <c r="BZ1023" s="1"/>
  <c r="BS1014"/>
  <c r="BR1013"/>
  <c r="BR1012"/>
  <c r="BT1012"/>
  <c r="BT1013"/>
  <c r="BT1014"/>
  <c r="BS1012"/>
  <c r="BZ1014" l="1"/>
  <c r="BX1011"/>
  <c r="BY1017"/>
  <c r="BZ1015"/>
  <c r="BX1014"/>
  <c r="CA1016"/>
  <c r="BY1010"/>
  <c r="BZ1010"/>
  <c r="BY1015"/>
  <c r="CA1012"/>
  <c r="CA1015"/>
  <c r="BY1012"/>
  <c r="BZ1013"/>
  <c r="BX1012"/>
  <c r="CA1014"/>
  <c r="CA1017"/>
  <c r="BZ1016"/>
  <c r="BX1015"/>
  <c r="BY1011"/>
  <c r="BZ1011"/>
  <c r="BY1014"/>
  <c r="BY1013"/>
  <c r="BX1013"/>
  <c r="BX1010"/>
  <c r="BX1017"/>
  <c r="CA1010"/>
  <c r="BZ1012"/>
  <c r="BY1016"/>
  <c r="BZ1017"/>
  <c r="BX1016"/>
  <c r="CA1011"/>
  <c r="BX1031"/>
  <c r="BZ1024"/>
  <c r="BX1026" s="1"/>
  <c r="BY1041" l="1"/>
  <c r="BX1041"/>
  <c r="CA1026"/>
  <c r="CE1008" s="1"/>
  <c r="CA1035"/>
  <c r="BY1040"/>
  <c r="BZ1035"/>
  <c r="BZ1038"/>
  <c r="BZ1041"/>
  <c r="BX1040"/>
  <c r="CA1027"/>
  <c r="CE1009" s="1"/>
  <c r="BZ1036"/>
  <c r="BY1037"/>
  <c r="BX1035"/>
  <c r="BX1037"/>
  <c r="BY1026"/>
  <c r="CA1037"/>
  <c r="BY1038"/>
  <c r="CA1038"/>
  <c r="BX1034"/>
  <c r="CJ1010" s="1" a="1"/>
  <c r="CA1034"/>
  <c r="CA1028" l="1"/>
  <c r="CE1013"/>
  <c r="CD1012"/>
  <c r="CE1014"/>
  <c r="CF1012"/>
  <c r="CE1010"/>
  <c r="CF1014"/>
  <c r="CF1013"/>
  <c r="CD1013"/>
  <c r="CD1014"/>
  <c r="CE1012"/>
  <c r="CJ1017"/>
  <c r="CJ1016"/>
  <c r="CJ1015"/>
  <c r="CJ1014"/>
  <c r="CJ1013"/>
  <c r="CJ1012"/>
  <c r="CJ1011"/>
  <c r="CJ1010"/>
  <c r="CL1017"/>
  <c r="CL1016"/>
  <c r="CL1015"/>
  <c r="CL1014"/>
  <c r="CL1013"/>
  <c r="CL1012"/>
  <c r="CL1011"/>
  <c r="CL1010"/>
  <c r="CM1016"/>
  <c r="CM1014"/>
  <c r="CM1012"/>
  <c r="CM1010"/>
  <c r="CK1016"/>
  <c r="CK1014"/>
  <c r="CK1012"/>
  <c r="CK1010"/>
  <c r="CM1017"/>
  <c r="CM1015"/>
  <c r="CM1013"/>
  <c r="CM1011"/>
  <c r="CK1013"/>
  <c r="CK1011"/>
  <c r="CK1017"/>
  <c r="CK1015"/>
  <c r="CJ1023" l="1"/>
  <c r="CL1023" s="1"/>
  <c r="CJ1031"/>
  <c r="CL1024"/>
  <c r="CJ1026" s="1"/>
  <c r="CM1035" s="1"/>
  <c r="CK1026" l="1"/>
  <c r="CM1027"/>
  <c r="CQ1009" s="1"/>
  <c r="CM1026"/>
  <c r="CL1036"/>
  <c r="CJ1037"/>
  <c r="CK1041"/>
  <c r="CJ1034"/>
  <c r="CM1038"/>
  <c r="CJ1035"/>
  <c r="CL1038"/>
  <c r="CJ1041"/>
  <c r="CK1038"/>
  <c r="CL1035"/>
  <c r="CL1041"/>
  <c r="CJ1040"/>
  <c r="CM1034"/>
  <c r="CM1037"/>
  <c r="CK1040"/>
  <c r="CK1037"/>
  <c r="CV1010" l="1" a="1"/>
  <c r="CM1028"/>
  <c r="CQ1008"/>
  <c r="CP1014" l="1"/>
  <c r="CR1013"/>
  <c r="CQ1012"/>
  <c r="CQ1010"/>
  <c r="CR1014"/>
  <c r="CP1013"/>
  <c r="CQ1014"/>
  <c r="CQ1013"/>
  <c r="CR1012"/>
  <c r="CP1012"/>
  <c r="CX1017"/>
  <c r="CX1016"/>
  <c r="CX1015"/>
  <c r="CX1014"/>
  <c r="CX1013"/>
  <c r="CX1012"/>
  <c r="CX1011"/>
  <c r="CX1010"/>
  <c r="CV1017"/>
  <c r="CV1016"/>
  <c r="CV1015"/>
  <c r="CV1014"/>
  <c r="CV1013"/>
  <c r="CV1012"/>
  <c r="CV1011"/>
  <c r="CV1010"/>
  <c r="CW1016"/>
  <c r="CW1014"/>
  <c r="CW1012"/>
  <c r="CW1010"/>
  <c r="CY1017"/>
  <c r="CY1015"/>
  <c r="CY1013"/>
  <c r="CY1011"/>
  <c r="CW1017"/>
  <c r="CW1015"/>
  <c r="CW1013"/>
  <c r="CW1011"/>
  <c r="CY1012"/>
  <c r="CY1010"/>
  <c r="CY1016"/>
  <c r="CY1014"/>
  <c r="CV1031" l="1"/>
  <c r="CV1023"/>
  <c r="CX1023" s="1"/>
  <c r="CV1026" s="1"/>
  <c r="CV1040" s="1"/>
  <c r="CX1024"/>
  <c r="CW1026" l="1"/>
  <c r="CY1027"/>
  <c r="DC1009" s="1"/>
  <c r="CY1026"/>
  <c r="CW1038"/>
  <c r="CX1035"/>
  <c r="CY1034"/>
  <c r="CX1038"/>
  <c r="CV1041"/>
  <c r="CV1035"/>
  <c r="CV1034"/>
  <c r="CV1037"/>
  <c r="CY1037"/>
  <c r="CY1035"/>
  <c r="CW1040"/>
  <c r="CW1037"/>
  <c r="CX1041"/>
  <c r="CW1041"/>
  <c r="CX1036"/>
  <c r="CY1038"/>
  <c r="DH1010" l="1" a="1"/>
  <c r="CY1028"/>
  <c r="DC1008"/>
  <c r="DC1014" l="1"/>
  <c r="DD1012"/>
  <c r="DC1013"/>
  <c r="DB1012"/>
  <c r="DC1010"/>
  <c r="DB1014"/>
  <c r="DB1013"/>
  <c r="DC1012"/>
  <c r="DD1013"/>
  <c r="DD1014"/>
  <c r="DH1017"/>
  <c r="DH1016"/>
  <c r="DH1015"/>
  <c r="DH1014"/>
  <c r="DH1013"/>
  <c r="DH1012"/>
  <c r="DH1011"/>
  <c r="DH1010"/>
  <c r="DJ1017"/>
  <c r="DJ1016"/>
  <c r="DJ1015"/>
  <c r="DJ1014"/>
  <c r="DJ1013"/>
  <c r="DJ1012"/>
  <c r="DJ1011"/>
  <c r="DJ1010"/>
  <c r="DK1017"/>
  <c r="DK1015"/>
  <c r="DK1013"/>
  <c r="DK1011"/>
  <c r="DI1017"/>
  <c r="DI1015"/>
  <c r="DI1013"/>
  <c r="DI1011"/>
  <c r="DK1016"/>
  <c r="DK1014"/>
  <c r="DK1012"/>
  <c r="DK1010"/>
  <c r="DI1012"/>
  <c r="DI1010"/>
  <c r="DI1016"/>
  <c r="DI1014"/>
  <c r="DH1031" l="1"/>
  <c r="DH1023"/>
  <c r="DJ1023" s="1"/>
  <c r="DJ1024"/>
  <c r="DH1026" s="1"/>
  <c r="DJ1036" s="1"/>
  <c r="DK1037" l="1"/>
  <c r="DJ1038"/>
  <c r="DH1041"/>
  <c r="DH1040"/>
  <c r="DJ1035"/>
  <c r="DI1038"/>
  <c r="DI1041"/>
  <c r="DI1037"/>
  <c r="DI1026"/>
  <c r="DK1027"/>
  <c r="DO1009" s="1"/>
  <c r="DK1026"/>
  <c r="DH1034"/>
  <c r="DK1035"/>
  <c r="DH1037"/>
  <c r="DH1035"/>
  <c r="DI1040"/>
  <c r="DK1034"/>
  <c r="DJ1041"/>
  <c r="DK1038"/>
  <c r="DT1010" l="1" a="1"/>
  <c r="DV1016" s="1"/>
  <c r="DK1028"/>
  <c r="DO1008"/>
  <c r="DV1024"/>
  <c r="DV1010"/>
  <c r="DT1010"/>
  <c r="DU1011"/>
  <c r="DW1010"/>
  <c r="DU1010"/>
  <c r="DW1011"/>
  <c r="DW1016" l="1"/>
  <c r="DV1013"/>
  <c r="DT1014"/>
  <c r="DU1012"/>
  <c r="DU1013"/>
  <c r="DT1015"/>
  <c r="DV1011"/>
  <c r="DV1015"/>
  <c r="DU1016"/>
  <c r="DU1017"/>
  <c r="DT1013"/>
  <c r="DT1017"/>
  <c r="DV1017"/>
  <c r="DW1013"/>
  <c r="DV1014"/>
  <c r="DW1015"/>
  <c r="DW1012"/>
  <c r="DT1011"/>
  <c r="DW1017"/>
  <c r="DU1014"/>
  <c r="DW1014"/>
  <c r="DU1015"/>
  <c r="DT1012"/>
  <c r="DT1016"/>
  <c r="DV1012"/>
  <c r="DT1023" s="1"/>
  <c r="DV1023" s="1"/>
  <c r="DT1026" s="1"/>
  <c r="DU1026" s="1"/>
  <c r="DP1014"/>
  <c r="DN1013"/>
  <c r="DO1010"/>
  <c r="DN1014"/>
  <c r="DP1013"/>
  <c r="DO1012"/>
  <c r="DO1014"/>
  <c r="DO1013"/>
  <c r="DP1012"/>
  <c r="DN1012"/>
  <c r="DW1038" l="1"/>
  <c r="DW1026"/>
  <c r="DV1035"/>
  <c r="DT1035"/>
  <c r="DW1027"/>
  <c r="DT1034"/>
  <c r="DV1036"/>
  <c r="DT1037"/>
  <c r="DU1041"/>
  <c r="DW1034"/>
  <c r="DT1040"/>
  <c r="DV1041"/>
  <c r="DU1040"/>
  <c r="DU1037"/>
  <c r="DW1037"/>
  <c r="DT1031"/>
  <c r="C1009"/>
  <c r="DT1041"/>
  <c r="DW1035"/>
  <c r="DV1038"/>
  <c r="DU1038"/>
  <c r="DW1028" l="1"/>
  <c r="P1047" a="1"/>
  <c r="C1010"/>
  <c r="C1050" l="1"/>
  <c r="P1054"/>
  <c r="P1053"/>
  <c r="P1052"/>
  <c r="P1051"/>
  <c r="P1050"/>
  <c r="P1049"/>
  <c r="P1048"/>
  <c r="P1047"/>
  <c r="S1054"/>
  <c r="S1053"/>
  <c r="S1052"/>
  <c r="S1051"/>
  <c r="S1050"/>
  <c r="S1049"/>
  <c r="S1048"/>
  <c r="S1047"/>
  <c r="R1054"/>
  <c r="R1053"/>
  <c r="R1052"/>
  <c r="R1051"/>
  <c r="R1050"/>
  <c r="R1049"/>
  <c r="R1048"/>
  <c r="R1047"/>
  <c r="Q1052"/>
  <c r="Q1048"/>
  <c r="Q1051"/>
  <c r="Q1047"/>
  <c r="Q1054"/>
  <c r="Q1050"/>
  <c r="Q1049"/>
  <c r="Q1053"/>
  <c r="P1060" l="1"/>
  <c r="R1060" s="1"/>
  <c r="CR1058"/>
  <c r="AV1058"/>
  <c r="DP1058"/>
  <c r="BT1058"/>
  <c r="X1058"/>
  <c r="BH1058"/>
  <c r="CF1058"/>
  <c r="DD1058"/>
  <c r="L1058"/>
  <c r="AJ1058"/>
  <c r="R1058"/>
  <c r="BB1058"/>
  <c r="CL1058"/>
  <c r="CX1058"/>
  <c r="AD1058"/>
  <c r="BZ1058"/>
  <c r="BN1058"/>
  <c r="DJ1058"/>
  <c r="DV1058"/>
  <c r="AP1058"/>
  <c r="P1063" l="1"/>
  <c r="Q1063" l="1"/>
  <c r="S1064"/>
  <c r="W1046" s="1"/>
  <c r="S1063"/>
  <c r="S1074"/>
  <c r="Q1074"/>
  <c r="P1074"/>
  <c r="P1072"/>
  <c r="Q1075"/>
  <c r="R1073"/>
  <c r="P1078"/>
  <c r="P1077"/>
  <c r="R1075"/>
  <c r="R1078"/>
  <c r="R1072"/>
  <c r="Q1078"/>
  <c r="S1075"/>
  <c r="Q1077"/>
  <c r="S1072"/>
  <c r="S1065" l="1"/>
  <c r="P1068" s="1"/>
  <c r="W1045"/>
  <c r="P1071" l="1"/>
  <c r="S1071"/>
  <c r="V1051"/>
  <c r="X1050"/>
  <c r="W1049"/>
  <c r="X1051"/>
  <c r="V1050"/>
  <c r="V1049"/>
  <c r="W1047"/>
  <c r="W1050"/>
  <c r="W1051"/>
  <c r="X1049"/>
  <c r="AB1047" l="1" a="1"/>
  <c r="AB1047" s="1"/>
  <c r="AD1061"/>
  <c r="AB1063" s="1"/>
  <c r="AD1052" l="1"/>
  <c r="AD1048"/>
  <c r="AD1072" s="1"/>
  <c r="AC1052"/>
  <c r="AC1048"/>
  <c r="AB1052"/>
  <c r="AB1048"/>
  <c r="AB1072" s="1"/>
  <c r="AE1053"/>
  <c r="AD1051"/>
  <c r="AD1075" s="1"/>
  <c r="AD1047"/>
  <c r="AC1051"/>
  <c r="AC1075" s="1"/>
  <c r="AC1047"/>
  <c r="AB1051"/>
  <c r="AE1051"/>
  <c r="AE1075" s="1"/>
  <c r="AE1049"/>
  <c r="AD1054"/>
  <c r="AD1078" s="1"/>
  <c r="AD1050"/>
  <c r="AC1054"/>
  <c r="AC1078" s="1"/>
  <c r="AC1050"/>
  <c r="AC1074" s="1"/>
  <c r="AB1054"/>
  <c r="AB1078" s="1"/>
  <c r="AB1050"/>
  <c r="AE1054"/>
  <c r="AE1052"/>
  <c r="AD1053"/>
  <c r="AD1049"/>
  <c r="AD1073" s="1"/>
  <c r="AC1053"/>
  <c r="AC1077" s="1"/>
  <c r="AC1049"/>
  <c r="AB1053"/>
  <c r="AB1049"/>
  <c r="AE1050"/>
  <c r="AE1048"/>
  <c r="AE1047"/>
  <c r="AE1071" s="1"/>
  <c r="AC1063"/>
  <c r="AE1064"/>
  <c r="AI1046" s="1"/>
  <c r="AE1063"/>
  <c r="AB1077"/>
  <c r="AB1071"/>
  <c r="AB1060" l="1"/>
  <c r="AD1060" s="1"/>
  <c r="AB1074"/>
  <c r="AE1065"/>
  <c r="AB1068" s="1"/>
  <c r="AI1045"/>
  <c r="AE1072" l="1"/>
  <c r="AN1047" s="1" a="1"/>
  <c r="AN1051" s="1"/>
  <c r="AE1074"/>
  <c r="AN1048"/>
  <c r="AP1050"/>
  <c r="AI1051"/>
  <c r="AJ1049"/>
  <c r="AI1050"/>
  <c r="AH1049"/>
  <c r="AJ1051"/>
  <c r="AJ1050"/>
  <c r="AH1051"/>
  <c r="AH1050"/>
  <c r="AI1049"/>
  <c r="AI1047"/>
  <c r="AO1051" l="1"/>
  <c r="AP1054"/>
  <c r="AN1052"/>
  <c r="AO1052"/>
  <c r="AO1050"/>
  <c r="AP1047"/>
  <c r="AP1051"/>
  <c r="AQ1047"/>
  <c r="AQ1053"/>
  <c r="AN1049"/>
  <c r="AN1053"/>
  <c r="AQ1052"/>
  <c r="AO1048"/>
  <c r="AO1054"/>
  <c r="AP1048"/>
  <c r="AP1052"/>
  <c r="AQ1049"/>
  <c r="AQ1054"/>
  <c r="AN1050"/>
  <c r="AN1054"/>
  <c r="AO1053"/>
  <c r="AO1049"/>
  <c r="AO1047"/>
  <c r="AP1049"/>
  <c r="AP1053"/>
  <c r="AQ1051"/>
  <c r="AN1047"/>
  <c r="AQ1050"/>
  <c r="AQ1048"/>
  <c r="AP1061"/>
  <c r="AN1060" l="1"/>
  <c r="AP1060" s="1"/>
  <c r="AN1063" s="1"/>
  <c r="AO1078" s="1"/>
  <c r="AQ1071" l="1"/>
  <c r="AQ1072"/>
  <c r="AN1072"/>
  <c r="AQ1063"/>
  <c r="AU1045" s="1"/>
  <c r="AQ1064"/>
  <c r="AU1046" s="1"/>
  <c r="AO1074"/>
  <c r="AQ1075"/>
  <c r="AO1077"/>
  <c r="AN1071"/>
  <c r="AO1063"/>
  <c r="AN1074"/>
  <c r="AO1075"/>
  <c r="AN1078"/>
  <c r="AP1078"/>
  <c r="AQ1074"/>
  <c r="AP1072"/>
  <c r="AP1073"/>
  <c r="AQ1065" l="1"/>
  <c r="AN1068" s="1"/>
  <c r="AN1077" s="1"/>
  <c r="AV1051"/>
  <c r="AT1050"/>
  <c r="AT1051"/>
  <c r="AV1050"/>
  <c r="AU1049"/>
  <c r="AU1051"/>
  <c r="AU1050"/>
  <c r="AV1049"/>
  <c r="AU1047"/>
  <c r="AT1049"/>
  <c r="AP1075" l="1"/>
  <c r="AZ1047" a="1"/>
  <c r="AZ1053" s="1"/>
  <c r="BB1061"/>
  <c r="BB1051" l="1"/>
  <c r="BB1052"/>
  <c r="BB1047"/>
  <c r="BA1051"/>
  <c r="BA1047"/>
  <c r="AZ1050"/>
  <c r="BC1054"/>
  <c r="BC1052"/>
  <c r="BB1050"/>
  <c r="BA1054"/>
  <c r="BA1050"/>
  <c r="AZ1054"/>
  <c r="AZ1049"/>
  <c r="BC1050"/>
  <c r="BC1048"/>
  <c r="BB1054"/>
  <c r="BB1049"/>
  <c r="BA1053"/>
  <c r="BA1049"/>
  <c r="AZ1052"/>
  <c r="AZ1048"/>
  <c r="BC1053"/>
  <c r="BC1051"/>
  <c r="BB1053"/>
  <c r="BB1048"/>
  <c r="BA1052"/>
  <c r="BA1048"/>
  <c r="AZ1051"/>
  <c r="AZ1047"/>
  <c r="BC1049"/>
  <c r="BC1047"/>
  <c r="AZ1060" l="1"/>
  <c r="BB1060" s="1"/>
  <c r="AZ1063" s="1"/>
  <c r="BC1064" l="1"/>
  <c r="BG1046" s="1"/>
  <c r="AZ1071"/>
  <c r="BB1075"/>
  <c r="BA1075"/>
  <c r="BA1077"/>
  <c r="AZ1072"/>
  <c r="BC1063"/>
  <c r="BA1078"/>
  <c r="BC1075"/>
  <c r="BC1072"/>
  <c r="AZ1077"/>
  <c r="BB1073"/>
  <c r="BC1071"/>
  <c r="BA1063"/>
  <c r="BB1072"/>
  <c r="BB1078"/>
  <c r="BC1074"/>
  <c r="BA1074"/>
  <c r="BC1065" l="1"/>
  <c r="AZ1068" s="1"/>
  <c r="BG1045"/>
  <c r="AZ1078" l="1"/>
  <c r="BL1047" s="1" a="1"/>
  <c r="AZ1074"/>
  <c r="BL1050" s="1"/>
  <c r="BL1053"/>
  <c r="BL1048"/>
  <c r="BO1052"/>
  <c r="BO1047"/>
  <c r="BN1051"/>
  <c r="BN1047"/>
  <c r="BM1052"/>
  <c r="BL1052"/>
  <c r="BL1047"/>
  <c r="BO1051"/>
  <c r="BN1054"/>
  <c r="BN1050"/>
  <c r="BM1054"/>
  <c r="BM1048"/>
  <c r="BL1051"/>
  <c r="BO1049"/>
  <c r="BN1053"/>
  <c r="BM1053"/>
  <c r="BL1049"/>
  <c r="BO1053"/>
  <c r="BO1048"/>
  <c r="BN1052"/>
  <c r="BN1048"/>
  <c r="BM1049"/>
  <c r="BM1051"/>
  <c r="BO1054"/>
  <c r="BN1049"/>
  <c r="BM1047"/>
  <c r="BM1050"/>
  <c r="BO1050"/>
  <c r="BG1050"/>
  <c r="BH1051"/>
  <c r="BG1049"/>
  <c r="BF1049"/>
  <c r="BH1050"/>
  <c r="BG1051"/>
  <c r="BG1047"/>
  <c r="BH1049"/>
  <c r="BF1051"/>
  <c r="BF1050"/>
  <c r="BL1054" l="1"/>
  <c r="BL1060"/>
  <c r="BN1060" s="1"/>
  <c r="BL1063" s="1"/>
  <c r="BM1063" s="1"/>
  <c r="BN1061"/>
  <c r="BL1071" l="1"/>
  <c r="BL1072"/>
  <c r="BO1072"/>
  <c r="BO1074"/>
  <c r="BO1063"/>
  <c r="BS1045" s="1"/>
  <c r="BL1074"/>
  <c r="BN1075"/>
  <c r="BM1078"/>
  <c r="BO1064"/>
  <c r="BS1046" s="1"/>
  <c r="BL1078"/>
  <c r="BN1072"/>
  <c r="BN1078"/>
  <c r="BM1075"/>
  <c r="BM1074"/>
  <c r="BN1073"/>
  <c r="BM1077"/>
  <c r="BO1071"/>
  <c r="BO1065" l="1"/>
  <c r="BL1068" s="1"/>
  <c r="BT1051"/>
  <c r="BT1049"/>
  <c r="BS1047"/>
  <c r="BZ1061" s="1"/>
  <c r="BR1050"/>
  <c r="BR1049"/>
  <c r="BS1049"/>
  <c r="BS1051"/>
  <c r="BT1050"/>
  <c r="BR1051"/>
  <c r="BL1077"/>
  <c r="BO1075"/>
  <c r="BX1047" s="1" a="1"/>
  <c r="BS1050"/>
  <c r="BZ1052" l="1"/>
  <c r="BZ1048"/>
  <c r="BY1051"/>
  <c r="BY1047"/>
  <c r="BX1050"/>
  <c r="CA1053"/>
  <c r="CA1054"/>
  <c r="BZ1053"/>
  <c r="BZ1049"/>
  <c r="BY1052"/>
  <c r="BY1048"/>
  <c r="BX1051"/>
  <c r="BX1047"/>
  <c r="CA1048"/>
  <c r="BZ1051"/>
  <c r="BZ1047"/>
  <c r="BY1050"/>
  <c r="BX1054"/>
  <c r="BX1049"/>
  <c r="CA1049"/>
  <c r="CA1050"/>
  <c r="BZ1054"/>
  <c r="BZ1050"/>
  <c r="BY1054"/>
  <c r="BX1060" s="1"/>
  <c r="BZ1060" s="1"/>
  <c r="BX1063" s="1"/>
  <c r="BY1063" s="1"/>
  <c r="BY1049"/>
  <c r="BX1052"/>
  <c r="BX1048"/>
  <c r="CA1052"/>
  <c r="CA1047"/>
  <c r="BY1053"/>
  <c r="CA1051"/>
  <c r="BX1053"/>
  <c r="BX1077" l="1"/>
  <c r="BY1078"/>
  <c r="CA1075"/>
  <c r="BX1071"/>
  <c r="CA1072"/>
  <c r="BX1074"/>
  <c r="CA1063"/>
  <c r="CE1045" s="1"/>
  <c r="BZ1078"/>
  <c r="BY1075"/>
  <c r="BX1072"/>
  <c r="BZ1075"/>
  <c r="BZ1073"/>
  <c r="BY1077"/>
  <c r="BZ1072"/>
  <c r="CA1064"/>
  <c r="CE1046" s="1"/>
  <c r="CA1071"/>
  <c r="CA1065" l="1"/>
  <c r="BX1068" s="1"/>
  <c r="BX1078" s="1"/>
  <c r="CA1074"/>
  <c r="CJ1047" s="1" a="1"/>
  <c r="CJ1051" s="1"/>
  <c r="BY1074"/>
  <c r="CJ1048"/>
  <c r="CM1047"/>
  <c r="CL1047"/>
  <c r="CK1048"/>
  <c r="CE1051"/>
  <c r="CF1049"/>
  <c r="CE1050"/>
  <c r="CD1049"/>
  <c r="CD1051"/>
  <c r="CD1050"/>
  <c r="CE1049"/>
  <c r="CE1047"/>
  <c r="CF1050"/>
  <c r="CF1051"/>
  <c r="CM1052" l="1"/>
  <c r="CJ1052"/>
  <c r="CK1054"/>
  <c r="CK1052"/>
  <c r="CL1048"/>
  <c r="CL1052"/>
  <c r="CM1048"/>
  <c r="CM1053"/>
  <c r="CJ1049"/>
  <c r="CJ1053"/>
  <c r="CL1051"/>
  <c r="CK1047"/>
  <c r="CK1049"/>
  <c r="CL1049"/>
  <c r="CL1053"/>
  <c r="CM1049"/>
  <c r="CM1054"/>
  <c r="CJ1050"/>
  <c r="CJ1054"/>
  <c r="CK1051"/>
  <c r="CK1053"/>
  <c r="CL1050"/>
  <c r="CL1054"/>
  <c r="CM1051"/>
  <c r="CJ1047"/>
  <c r="CK1050"/>
  <c r="CM1050"/>
  <c r="CJ1060"/>
  <c r="CL1060" s="1"/>
  <c r="CL1061"/>
  <c r="CJ1063" l="1"/>
  <c r="CM1074" s="1"/>
  <c r="CM1063" l="1"/>
  <c r="CQ1045" s="1"/>
  <c r="CM1075"/>
  <c r="CL1073"/>
  <c r="CM1071"/>
  <c r="CM1064"/>
  <c r="CQ1046" s="1"/>
  <c r="CK1075"/>
  <c r="CK1077"/>
  <c r="CJ1074"/>
  <c r="CL1072"/>
  <c r="CM1072"/>
  <c r="CK1063"/>
  <c r="CJ1078"/>
  <c r="CK1074"/>
  <c r="CL1075"/>
  <c r="CJ1072"/>
  <c r="CK1078"/>
  <c r="CL1078"/>
  <c r="CM1065" l="1"/>
  <c r="CJ1068" s="1"/>
  <c r="CJ1077"/>
  <c r="CJ1071"/>
  <c r="CR1051"/>
  <c r="CP1050"/>
  <c r="CP1051"/>
  <c r="CR1050"/>
  <c r="CQ1049"/>
  <c r="CQ1047"/>
  <c r="CQ1051"/>
  <c r="CQ1050"/>
  <c r="CR1049"/>
  <c r="CP1049"/>
  <c r="CV1047" l="1" a="1"/>
  <c r="CV1053" s="1"/>
  <c r="CV1060"/>
  <c r="CX1060" s="1"/>
  <c r="CV1063" s="1"/>
  <c r="CX1061"/>
  <c r="CX1053" l="1"/>
  <c r="CX1049"/>
  <c r="CX1073" s="1"/>
  <c r="CW1053"/>
  <c r="CW1077" s="1"/>
  <c r="CW1049"/>
  <c r="CV1052"/>
  <c r="CV1048"/>
  <c r="CY1047"/>
  <c r="CY1049"/>
  <c r="CX1052"/>
  <c r="CX1048"/>
  <c r="CX1072" s="1"/>
  <c r="CW1052"/>
  <c r="CW1048"/>
  <c r="CV1051"/>
  <c r="CY1052"/>
  <c r="CX1051"/>
  <c r="CX1075" s="1"/>
  <c r="CX1047"/>
  <c r="CW1051"/>
  <c r="CW1075" s="1"/>
  <c r="CW1047"/>
  <c r="CV1050"/>
  <c r="CY1048"/>
  <c r="CY1072" s="1"/>
  <c r="CY1050"/>
  <c r="CY1074" s="1"/>
  <c r="CX1054"/>
  <c r="CX1078" s="1"/>
  <c r="CX1050"/>
  <c r="CW1054"/>
  <c r="CW1050"/>
  <c r="CV1054"/>
  <c r="CV1049"/>
  <c r="CY1051"/>
  <c r="CY1075" s="1"/>
  <c r="CY1053"/>
  <c r="CY1054"/>
  <c r="CV1047"/>
  <c r="CV1071" s="1"/>
  <c r="CW1063"/>
  <c r="CY1064"/>
  <c r="DC1046" s="1"/>
  <c r="CY1063"/>
  <c r="CV1074"/>
  <c r="CW1078"/>
  <c r="CW1074"/>
  <c r="CV1077"/>
  <c r="CY1071"/>
  <c r="CY1065" l="1"/>
  <c r="DC1045"/>
  <c r="CV1068"/>
  <c r="CV1078" l="1"/>
  <c r="DH1047" s="1" a="1"/>
  <c r="DH1050" s="1"/>
  <c r="CV1072"/>
  <c r="DC1050"/>
  <c r="DB1049"/>
  <c r="DC1051"/>
  <c r="DD1049"/>
  <c r="DD1051"/>
  <c r="DD1050"/>
  <c r="DB1051"/>
  <c r="DB1050"/>
  <c r="DC1049"/>
  <c r="DC1047"/>
  <c r="DI1052" l="1"/>
  <c r="DJ1050"/>
  <c r="DJ1054"/>
  <c r="DK1054"/>
  <c r="DH1051"/>
  <c r="DI1049"/>
  <c r="DI1047"/>
  <c r="DJ1047"/>
  <c r="DJ1051"/>
  <c r="DK1047"/>
  <c r="DK1051"/>
  <c r="DH1047"/>
  <c r="DH1052"/>
  <c r="DI1054"/>
  <c r="DK1050"/>
  <c r="DI1053"/>
  <c r="DI1051"/>
  <c r="DJ1048"/>
  <c r="DJ1052"/>
  <c r="DK1048"/>
  <c r="DK1052"/>
  <c r="DH1049"/>
  <c r="DH1053"/>
  <c r="DI1050"/>
  <c r="DI1048"/>
  <c r="DJ1049"/>
  <c r="DJ1053"/>
  <c r="DK1049"/>
  <c r="DK1053"/>
  <c r="DH1048"/>
  <c r="DH1054"/>
  <c r="DH1060"/>
  <c r="DJ1060" s="1"/>
  <c r="DH1063" s="1"/>
  <c r="DJ1061"/>
  <c r="DI1075" l="1"/>
  <c r="DK1074"/>
  <c r="DK1071"/>
  <c r="DJ1078"/>
  <c r="DH1077"/>
  <c r="DH1078"/>
  <c r="DI1078"/>
  <c r="DK1072"/>
  <c r="DH1074"/>
  <c r="DH1071"/>
  <c r="DI1074"/>
  <c r="DK1075"/>
  <c r="DJ1072"/>
  <c r="DJ1075"/>
  <c r="DI1063"/>
  <c r="DK1064"/>
  <c r="DO1046" s="1"/>
  <c r="DK1063"/>
  <c r="DH1072"/>
  <c r="DI1077"/>
  <c r="DH1068" l="1"/>
  <c r="DJ1073" s="1"/>
  <c r="DV1061"/>
  <c r="DT1047" a="1"/>
  <c r="DK1065"/>
  <c r="DO1045"/>
  <c r="DT1054" l="1"/>
  <c r="DT1053"/>
  <c r="DT1052"/>
  <c r="DV1054"/>
  <c r="DV1053"/>
  <c r="DW1054"/>
  <c r="DW1052"/>
  <c r="DV1051"/>
  <c r="DV1050"/>
  <c r="DV1049"/>
  <c r="DV1048"/>
  <c r="DV1047"/>
  <c r="DU1054"/>
  <c r="DV1052"/>
  <c r="DU1051"/>
  <c r="DU1050"/>
  <c r="DU1049"/>
  <c r="DU1048"/>
  <c r="DU1047"/>
  <c r="DW1053"/>
  <c r="DU1052"/>
  <c r="DT1051"/>
  <c r="DT1050"/>
  <c r="DT1049"/>
  <c r="DT1048"/>
  <c r="DT1047"/>
  <c r="DW1051"/>
  <c r="DW1047"/>
  <c r="DW1050"/>
  <c r="DW1049"/>
  <c r="DU1053"/>
  <c r="DW1048"/>
  <c r="DN1051"/>
  <c r="DP1050"/>
  <c r="DO1049"/>
  <c r="DP1051"/>
  <c r="DN1050"/>
  <c r="DN1049"/>
  <c r="DO1047"/>
  <c r="DP1049"/>
  <c r="DO1050"/>
  <c r="DO1051"/>
  <c r="DT1060" l="1"/>
  <c r="DV1060" s="1"/>
  <c r="DT1063" s="1"/>
  <c r="DW1071" s="1"/>
  <c r="C1046"/>
  <c r="DT1072" l="1"/>
  <c r="DU1074"/>
  <c r="DW1064"/>
  <c r="DT1074"/>
  <c r="DW1074"/>
  <c r="DV1073"/>
  <c r="DU1063"/>
  <c r="DW1075"/>
  <c r="DT1078"/>
  <c r="DT1071"/>
  <c r="DV1072"/>
  <c r="DU1077"/>
  <c r="DT1077"/>
  <c r="DW1063"/>
  <c r="DU1078"/>
  <c r="DV1075"/>
  <c r="DV1078"/>
  <c r="DU1075"/>
  <c r="C1047"/>
  <c r="DW1065" l="1"/>
  <c r="DT1068"/>
  <c r="DW1072" s="1"/>
  <c r="P1084" s="1" a="1"/>
  <c r="R1088" s="1"/>
  <c r="C1087"/>
  <c r="P1089" l="1"/>
  <c r="R1090"/>
  <c r="S1088"/>
  <c r="Q1089"/>
  <c r="R1085"/>
  <c r="S1087"/>
  <c r="P1086"/>
  <c r="P1090"/>
  <c r="Q1090"/>
  <c r="S1091"/>
  <c r="S1089"/>
  <c r="P1087"/>
  <c r="P1091"/>
  <c r="Q1087"/>
  <c r="Q1091"/>
  <c r="R1087"/>
  <c r="R1091"/>
  <c r="S1090"/>
  <c r="P1085"/>
  <c r="Q1085"/>
  <c r="R1089"/>
  <c r="S1085"/>
  <c r="Q1086"/>
  <c r="R1086"/>
  <c r="S1086"/>
  <c r="S1084"/>
  <c r="P1084"/>
  <c r="P1088"/>
  <c r="Q1084"/>
  <c r="Q1088"/>
  <c r="R1084"/>
  <c r="CR1095"/>
  <c r="AV1095"/>
  <c r="DD1095"/>
  <c r="BH1095"/>
  <c r="L1095"/>
  <c r="DP1095"/>
  <c r="BT1095"/>
  <c r="X1095"/>
  <c r="CF1095"/>
  <c r="AJ1095"/>
  <c r="R1095"/>
  <c r="CX1095"/>
  <c r="AP1095"/>
  <c r="BB1095"/>
  <c r="DJ1095"/>
  <c r="BZ1095"/>
  <c r="CL1095"/>
  <c r="DV1095"/>
  <c r="BN1095"/>
  <c r="AD1095"/>
  <c r="P1097" l="1"/>
  <c r="R1097" s="1"/>
  <c r="P1100" s="1"/>
  <c r="S1111" l="1"/>
  <c r="P1111"/>
  <c r="R1110"/>
  <c r="Q1112"/>
  <c r="Q1115"/>
  <c r="Q1100"/>
  <c r="P1115"/>
  <c r="S1100"/>
  <c r="W1082" s="1"/>
  <c r="S1112"/>
  <c r="P1108"/>
  <c r="Q1111"/>
  <c r="P1109"/>
  <c r="R1112"/>
  <c r="S1101"/>
  <c r="W1083" s="1"/>
  <c r="R1115"/>
  <c r="S1109"/>
  <c r="P1114"/>
  <c r="R1109"/>
  <c r="Q1114"/>
  <c r="S1102" l="1"/>
  <c r="P1105" s="1"/>
  <c r="S1108" s="1"/>
  <c r="AB1084" s="1" a="1"/>
  <c r="AB1091" s="1"/>
  <c r="V1088"/>
  <c r="X1087"/>
  <c r="W1086"/>
  <c r="W1087"/>
  <c r="V1086"/>
  <c r="X1088"/>
  <c r="V1087"/>
  <c r="W1084"/>
  <c r="X1086"/>
  <c r="W1088"/>
  <c r="AC1091" l="1"/>
  <c r="AD1087"/>
  <c r="AD1091"/>
  <c r="AB1084"/>
  <c r="AB1088"/>
  <c r="AC1090"/>
  <c r="AC1084"/>
  <c r="AD1084"/>
  <c r="AD1088"/>
  <c r="AE1085"/>
  <c r="AE1089"/>
  <c r="AB1085"/>
  <c r="AB1089"/>
  <c r="AC1089"/>
  <c r="AE1088"/>
  <c r="AC1086"/>
  <c r="AC1088"/>
  <c r="AD1085"/>
  <c r="AD1089"/>
  <c r="AE1086"/>
  <c r="AE1090"/>
  <c r="AB1086"/>
  <c r="AB1090"/>
  <c r="AC1087"/>
  <c r="AC1085"/>
  <c r="AD1086"/>
  <c r="AD1090"/>
  <c r="AE1087"/>
  <c r="AE1091"/>
  <c r="AB1087"/>
  <c r="AE1084"/>
  <c r="AD1098"/>
  <c r="AB1097" l="1"/>
  <c r="AD1097" s="1"/>
  <c r="AB1100" s="1"/>
  <c r="AC1100" s="1"/>
  <c r="AD1115" l="1"/>
  <c r="AC1114"/>
  <c r="AC1115"/>
  <c r="AC1111"/>
  <c r="AE1100"/>
  <c r="AI1082" s="1"/>
  <c r="AB1114"/>
  <c r="AE1109"/>
  <c r="AD1110"/>
  <c r="AD1109"/>
  <c r="AC1112"/>
  <c r="AB1115"/>
  <c r="AE1112"/>
  <c r="AE1101"/>
  <c r="AI1083" s="1"/>
  <c r="AB1108"/>
  <c r="AD1112"/>
  <c r="AE1108"/>
  <c r="AB1109"/>
  <c r="AE1102" l="1"/>
  <c r="AB1105" s="1"/>
  <c r="AI1088"/>
  <c r="AJ1086"/>
  <c r="AI1084"/>
  <c r="AH1088"/>
  <c r="AJ1087"/>
  <c r="AI1086"/>
  <c r="AI1087"/>
  <c r="AH1086"/>
  <c r="AH1087"/>
  <c r="AJ1088"/>
  <c r="AE1111" l="1"/>
  <c r="AB1111"/>
  <c r="AP1098"/>
  <c r="AN1084" l="1" a="1"/>
  <c r="AQ1087" s="1"/>
  <c r="AP1088" l="1"/>
  <c r="AP1084"/>
  <c r="AO1088"/>
  <c r="AN1088"/>
  <c r="AP1091"/>
  <c r="AP1087"/>
  <c r="AO1091"/>
  <c r="AO1087"/>
  <c r="AN1091"/>
  <c r="AN1086"/>
  <c r="AQ1084"/>
  <c r="AQ1089"/>
  <c r="AO1084"/>
  <c r="AP1090"/>
  <c r="AP1086"/>
  <c r="AO1090"/>
  <c r="AO1086"/>
  <c r="AN1090"/>
  <c r="AN1085"/>
  <c r="AQ1091"/>
  <c r="AQ1085"/>
  <c r="AQ1086"/>
  <c r="AP1089"/>
  <c r="AP1085"/>
  <c r="AO1089"/>
  <c r="AO1085"/>
  <c r="AN1089"/>
  <c r="AN1084"/>
  <c r="AQ1090"/>
  <c r="AQ1088"/>
  <c r="AN1087"/>
  <c r="AN1097" l="1"/>
  <c r="AP1097" s="1"/>
  <c r="AN1100" s="1"/>
  <c r="AP1115" s="1"/>
  <c r="AO1114" l="1"/>
  <c r="AQ1100"/>
  <c r="AU1082" s="1"/>
  <c r="AN1115"/>
  <c r="AO1115"/>
  <c r="AQ1108"/>
  <c r="AP1112"/>
  <c r="AN1108"/>
  <c r="AO1100"/>
  <c r="AO1111"/>
  <c r="AO1112"/>
  <c r="AN1114"/>
  <c r="AQ1101"/>
  <c r="AU1083" s="1"/>
  <c r="AQ1109"/>
  <c r="AN1111"/>
  <c r="AN1109"/>
  <c r="AP1110"/>
  <c r="AP1109"/>
  <c r="AQ1111"/>
  <c r="AQ1102" l="1"/>
  <c r="AN1105" s="1"/>
  <c r="AQ1112" s="1"/>
  <c r="AZ1084" s="1" a="1"/>
  <c r="AZ1089"/>
  <c r="AZ1085"/>
  <c r="BC1089"/>
  <c r="BC1085"/>
  <c r="BB1089"/>
  <c r="BB1085"/>
  <c r="BA1091"/>
  <c r="BA1089"/>
  <c r="AZ1084"/>
  <c r="BB1084"/>
  <c r="BC1087"/>
  <c r="BB1087"/>
  <c r="AZ1091"/>
  <c r="AZ1086"/>
  <c r="BC1090"/>
  <c r="BC1086"/>
  <c r="BB1090"/>
  <c r="BB1086"/>
  <c r="BA1084"/>
  <c r="BA1085"/>
  <c r="AZ1088"/>
  <c r="BC1084"/>
  <c r="BB1088"/>
  <c r="BA1087"/>
  <c r="AZ1087"/>
  <c r="BC1091"/>
  <c r="BB1091"/>
  <c r="BA1088"/>
  <c r="BA1086"/>
  <c r="BA1090"/>
  <c r="AZ1090"/>
  <c r="AV1086"/>
  <c r="AU1084"/>
  <c r="AV1088"/>
  <c r="AT1086"/>
  <c r="AT1087"/>
  <c r="AU1087"/>
  <c r="AU1088"/>
  <c r="AU1086"/>
  <c r="AT1088"/>
  <c r="AV1087"/>
  <c r="BC1088" l="1"/>
  <c r="AZ1097"/>
  <c r="BB1097" s="1"/>
  <c r="AZ1100" s="1"/>
  <c r="BB1098"/>
  <c r="BB1112" l="1"/>
  <c r="BB1115"/>
  <c r="BC1109"/>
  <c r="BB1109"/>
  <c r="BC1100"/>
  <c r="BA1100"/>
  <c r="BA1112"/>
  <c r="AZ1114"/>
  <c r="BB1110"/>
  <c r="AZ1108"/>
  <c r="AZ1109"/>
  <c r="BC1108"/>
  <c r="BA1115"/>
  <c r="BC1112"/>
  <c r="AZ1111"/>
  <c r="BA1114"/>
  <c r="BC1111"/>
  <c r="BC1101"/>
  <c r="BG1083" s="1"/>
  <c r="BA1111"/>
  <c r="BC1102" l="1"/>
  <c r="AZ1105" s="1"/>
  <c r="AZ1115" s="1"/>
  <c r="BL1084" s="1" a="1"/>
  <c r="BG1082"/>
  <c r="BG1087" l="1"/>
  <c r="BF1087"/>
  <c r="BF1088"/>
  <c r="BG1084"/>
  <c r="BG1086"/>
  <c r="BF1086"/>
  <c r="BG1088"/>
  <c r="BH1087"/>
  <c r="BH1086"/>
  <c r="BH1088"/>
  <c r="BN1089"/>
  <c r="BN1085"/>
  <c r="BM1089"/>
  <c r="BM1084"/>
  <c r="BL1087"/>
  <c r="BO1091"/>
  <c r="BO1089"/>
  <c r="BN1091"/>
  <c r="BN1087"/>
  <c r="BM1091"/>
  <c r="BM1086"/>
  <c r="BL1089"/>
  <c r="BL1085"/>
  <c r="BO1090"/>
  <c r="BO1088"/>
  <c r="BN1090"/>
  <c r="BN1086"/>
  <c r="BM1090"/>
  <c r="BM1085"/>
  <c r="BL1084"/>
  <c r="BO1084"/>
  <c r="BN1088"/>
  <c r="BN1084"/>
  <c r="BM1088"/>
  <c r="BL1090"/>
  <c r="BL1086"/>
  <c r="BO1087"/>
  <c r="BO1085"/>
  <c r="BL1088"/>
  <c r="BO1086"/>
  <c r="BL1091"/>
  <c r="BM1087"/>
  <c r="BL1097" l="1"/>
  <c r="BN1097" s="1"/>
  <c r="BL1100" s="1"/>
  <c r="BN1112" s="1"/>
  <c r="BN1098"/>
  <c r="BM1115" l="1"/>
  <c r="BM1114"/>
  <c r="BO1100"/>
  <c r="BS1082" s="1"/>
  <c r="BN1115"/>
  <c r="BM1112"/>
  <c r="BN1109"/>
  <c r="BL1111"/>
  <c r="BO1112"/>
  <c r="BM1111"/>
  <c r="BL1108"/>
  <c r="BL1114"/>
  <c r="BO1111"/>
  <c r="BN1110"/>
  <c r="BM1100"/>
  <c r="BO1101"/>
  <c r="BS1083" s="1"/>
  <c r="BL1115"/>
  <c r="BO1109"/>
  <c r="BL1109"/>
  <c r="BT1087" l="1"/>
  <c r="BS1087"/>
  <c r="BS1084"/>
  <c r="BX1097" s="1"/>
  <c r="BZ1097" s="1"/>
  <c r="BO1102"/>
  <c r="BL1105" s="1"/>
  <c r="BO1108" s="1"/>
  <c r="BR1087"/>
  <c r="BS1086"/>
  <c r="BS1088"/>
  <c r="BR1086"/>
  <c r="BR1088"/>
  <c r="BX1084" a="1"/>
  <c r="BT1086"/>
  <c r="BT1088"/>
  <c r="BZ1098" l="1"/>
  <c r="BX1100" s="1"/>
  <c r="BX1088"/>
  <c r="BX1084"/>
  <c r="CA1088"/>
  <c r="BZ1091"/>
  <c r="BZ1087"/>
  <c r="BY1091"/>
  <c r="BY1089"/>
  <c r="CA1091"/>
  <c r="BZ1086"/>
  <c r="BY1085"/>
  <c r="BY1090"/>
  <c r="BX1090"/>
  <c r="BX1086"/>
  <c r="CA1090"/>
  <c r="CA1086"/>
  <c r="BZ1089"/>
  <c r="BZ1085"/>
  <c r="BY1084"/>
  <c r="BX1089"/>
  <c r="BX1085"/>
  <c r="CA1089"/>
  <c r="CA1085"/>
  <c r="BZ1088"/>
  <c r="BZ1084"/>
  <c r="BY1086"/>
  <c r="BY1088"/>
  <c r="BX1091"/>
  <c r="BX1087"/>
  <c r="CA1087"/>
  <c r="BZ1090"/>
  <c r="BY1087"/>
  <c r="CA1084"/>
  <c r="BZ1110" l="1"/>
  <c r="BZ1109"/>
  <c r="CA1100"/>
  <c r="CE1082" s="1"/>
  <c r="CA1101"/>
  <c r="CE1083" s="1"/>
  <c r="BY1111"/>
  <c r="BZ1112"/>
  <c r="BY1114"/>
  <c r="CA1112"/>
  <c r="CA1108"/>
  <c r="BX1111"/>
  <c r="BX1109"/>
  <c r="BZ1115"/>
  <c r="BX1115"/>
  <c r="BY1115"/>
  <c r="BY1100"/>
  <c r="BY1112"/>
  <c r="CA1109"/>
  <c r="BX1108"/>
  <c r="BX1114"/>
  <c r="CA1102" l="1"/>
  <c r="BX1105" s="1"/>
  <c r="CA1111" s="1"/>
  <c r="CJ1084" s="1" a="1"/>
  <c r="CL1091"/>
  <c r="CL1090"/>
  <c r="CL1089"/>
  <c r="CL1088"/>
  <c r="CL1087"/>
  <c r="CL1086"/>
  <c r="CL1085"/>
  <c r="CL1084"/>
  <c r="CK1091"/>
  <c r="CK1090"/>
  <c r="CK1089"/>
  <c r="CK1088"/>
  <c r="CK1087"/>
  <c r="CK1086"/>
  <c r="CK1085"/>
  <c r="CK1084"/>
  <c r="CJ1091"/>
  <c r="CJ1090"/>
  <c r="CJ1089"/>
  <c r="CJ1088"/>
  <c r="CJ1087"/>
  <c r="CJ1086"/>
  <c r="CJ1085"/>
  <c r="CJ1084"/>
  <c r="CM1090"/>
  <c r="CM1086"/>
  <c r="CM1089"/>
  <c r="CM1085"/>
  <c r="CM1088"/>
  <c r="CM1084"/>
  <c r="CM1091"/>
  <c r="CE1088"/>
  <c r="CF1086"/>
  <c r="CE1084"/>
  <c r="CD1088"/>
  <c r="CF1087"/>
  <c r="CE1086"/>
  <c r="CE1087"/>
  <c r="CD1086"/>
  <c r="CD1087"/>
  <c r="CF1088"/>
  <c r="CM1087" l="1"/>
  <c r="CJ1097"/>
  <c r="CL1097" s="1"/>
  <c r="CL1098"/>
  <c r="CJ1100" s="1"/>
  <c r="CL1112" s="1"/>
  <c r="CL1115" l="1"/>
  <c r="CJ1111"/>
  <c r="CL1110"/>
  <c r="CK1100"/>
  <c r="CM1101"/>
  <c r="CQ1083" s="1"/>
  <c r="CM1100"/>
  <c r="CK1115"/>
  <c r="CM1112"/>
  <c r="CK1114"/>
  <c r="CM1111"/>
  <c r="CK1111"/>
  <c r="CK1112"/>
  <c r="CL1109"/>
  <c r="CJ1115"/>
  <c r="CM1109"/>
  <c r="CM1108"/>
  <c r="CJ1109"/>
  <c r="CJ1108"/>
  <c r="CM1102" l="1"/>
  <c r="CJ1105" s="1"/>
  <c r="CJ1114" s="1"/>
  <c r="CQ1082"/>
  <c r="CV1084" a="1"/>
  <c r="CV1091" l="1"/>
  <c r="CV1090"/>
  <c r="CV1089"/>
  <c r="CV1088"/>
  <c r="CV1087"/>
  <c r="CV1086"/>
  <c r="CV1085"/>
  <c r="CV1084"/>
  <c r="CY1091"/>
  <c r="CY1090"/>
  <c r="CY1089"/>
  <c r="CY1088"/>
  <c r="CY1087"/>
  <c r="CY1086"/>
  <c r="CY1085"/>
  <c r="CY1084"/>
  <c r="CX1091"/>
  <c r="CX1090"/>
  <c r="CX1089"/>
  <c r="CX1088"/>
  <c r="CX1087"/>
  <c r="CX1086"/>
  <c r="CX1085"/>
  <c r="CX1084"/>
  <c r="CW1090"/>
  <c r="CW1086"/>
  <c r="CW1089"/>
  <c r="CW1085"/>
  <c r="CW1088"/>
  <c r="CW1084"/>
  <c r="CW1091"/>
  <c r="CW1087"/>
  <c r="CR1088"/>
  <c r="CP1087"/>
  <c r="CQ1088"/>
  <c r="CR1086"/>
  <c r="CP1088"/>
  <c r="CR1087"/>
  <c r="CQ1086"/>
  <c r="CQ1084"/>
  <c r="CQ1087"/>
  <c r="CP1086"/>
  <c r="CV1097" l="1"/>
  <c r="CX1097" s="1"/>
  <c r="CX1098"/>
  <c r="CV1100" s="1"/>
  <c r="CW1115" s="1"/>
  <c r="CY1111" l="1"/>
  <c r="CX1115"/>
  <c r="CW1114"/>
  <c r="CY1112"/>
  <c r="CX1109"/>
  <c r="CV1111"/>
  <c r="CW1112"/>
  <c r="CY1108"/>
  <c r="CW1111"/>
  <c r="CW1100"/>
  <c r="CY1101"/>
  <c r="DC1083" s="1"/>
  <c r="CY1100"/>
  <c r="CV1114"/>
  <c r="CV1109"/>
  <c r="CV1108"/>
  <c r="CX1110"/>
  <c r="CY1109"/>
  <c r="CX1112"/>
  <c r="CY1102" l="1"/>
  <c r="CV1105" s="1"/>
  <c r="CV1115" s="1"/>
  <c r="DC1082"/>
  <c r="DH1084" l="1" a="1"/>
  <c r="DC1087"/>
  <c r="DB1086"/>
  <c r="DC1084"/>
  <c r="DD1088"/>
  <c r="DB1087"/>
  <c r="DC1088"/>
  <c r="DD1086"/>
  <c r="DC1086"/>
  <c r="DB1088"/>
  <c r="DD1087"/>
  <c r="DJ1088" l="1"/>
  <c r="DJ1084"/>
  <c r="DI1088"/>
  <c r="DI1084"/>
  <c r="DH1087"/>
  <c r="DK1089"/>
  <c r="DK1091"/>
  <c r="DJ1091"/>
  <c r="DJ1087"/>
  <c r="DI1091"/>
  <c r="DI1087"/>
  <c r="DH1090"/>
  <c r="DH1086"/>
  <c r="DK1085"/>
  <c r="DK1087"/>
  <c r="DK1084"/>
  <c r="DJ1090"/>
  <c r="DJ1086"/>
  <c r="DI1090"/>
  <c r="DI1086"/>
  <c r="DH1089"/>
  <c r="DH1085"/>
  <c r="DK1088"/>
  <c r="DK1090"/>
  <c r="DI1085"/>
  <c r="DH1084"/>
  <c r="DJ1089"/>
  <c r="DJ1085"/>
  <c r="DI1089"/>
  <c r="DH1088"/>
  <c r="DK1086"/>
  <c r="DH1091"/>
  <c r="DH1097"/>
  <c r="DJ1097" s="1"/>
  <c r="DH1105"/>
  <c r="DJ1098"/>
  <c r="DH1100" s="1"/>
  <c r="DJ1109" l="1"/>
  <c r="DH1108"/>
  <c r="DH1109"/>
  <c r="DI1100"/>
  <c r="DK1101"/>
  <c r="DO1083" s="1"/>
  <c r="DH1114"/>
  <c r="DH1115"/>
  <c r="DI1114"/>
  <c r="DI1111"/>
  <c r="DK1100"/>
  <c r="DK1111"/>
  <c r="DJ1110"/>
  <c r="DI1115"/>
  <c r="DK1109"/>
  <c r="DJ1115"/>
  <c r="DH1111"/>
  <c r="DJ1112"/>
  <c r="DK1108"/>
  <c r="DK1112"/>
  <c r="DI1112"/>
  <c r="DV1098" l="1"/>
  <c r="DK1102"/>
  <c r="DO1082"/>
  <c r="DT1084" a="1"/>
  <c r="DT1091" l="1"/>
  <c r="DT1090"/>
  <c r="DT1089"/>
  <c r="DT1088"/>
  <c r="DT1087"/>
  <c r="DT1086"/>
  <c r="DT1085"/>
  <c r="DT1084"/>
  <c r="DW1091"/>
  <c r="DW1090"/>
  <c r="DW1089"/>
  <c r="DW1088"/>
  <c r="DW1087"/>
  <c r="DW1086"/>
  <c r="DW1085"/>
  <c r="DW1084"/>
  <c r="DV1091"/>
  <c r="DV1090"/>
  <c r="DV1089"/>
  <c r="DV1088"/>
  <c r="DV1087"/>
  <c r="DV1086"/>
  <c r="DV1085"/>
  <c r="DV1084"/>
  <c r="DU1089"/>
  <c r="DU1085"/>
  <c r="DU1088"/>
  <c r="DU1084"/>
  <c r="DU1091"/>
  <c r="DU1087"/>
  <c r="DU1090"/>
  <c r="DU1086"/>
  <c r="DN1088"/>
  <c r="DP1087"/>
  <c r="DO1086"/>
  <c r="DO1087"/>
  <c r="DN1086"/>
  <c r="DP1088"/>
  <c r="DN1087"/>
  <c r="DO1084"/>
  <c r="DP1086"/>
  <c r="DO1088"/>
  <c r="DT1105" l="1"/>
  <c r="C1083"/>
  <c r="DT1097"/>
  <c r="DV1097" s="1"/>
  <c r="DT1100" s="1"/>
  <c r="DV1115" s="1"/>
  <c r="DT1114" l="1"/>
  <c r="DT1109"/>
  <c r="DU1114"/>
  <c r="DV1112"/>
  <c r="DU1100"/>
  <c r="DW1101"/>
  <c r="DW1100"/>
  <c r="DW1109"/>
  <c r="DT1108"/>
  <c r="DT1115"/>
  <c r="DU1115"/>
  <c r="DV1110"/>
  <c r="DV1109"/>
  <c r="DW1112"/>
  <c r="DT1111"/>
  <c r="C1084"/>
  <c r="DU1111"/>
  <c r="DU1112"/>
  <c r="DW1108"/>
  <c r="DW1111"/>
  <c r="DW1102" l="1"/>
  <c r="P1121" a="1"/>
  <c r="R1128" s="1"/>
  <c r="C1124"/>
  <c r="S1126" l="1"/>
  <c r="Q1121"/>
  <c r="S1121"/>
  <c r="Q1122"/>
  <c r="P1121"/>
  <c r="P1125"/>
  <c r="R1121"/>
  <c r="R1125"/>
  <c r="S1128"/>
  <c r="Q1123"/>
  <c r="S1123"/>
  <c r="Q1124"/>
  <c r="P1122"/>
  <c r="P1126"/>
  <c r="R1122"/>
  <c r="R1126"/>
  <c r="S1122"/>
  <c r="Q1125"/>
  <c r="S1125"/>
  <c r="Q1126"/>
  <c r="P1123"/>
  <c r="P1127"/>
  <c r="R1123"/>
  <c r="R1127"/>
  <c r="S1124"/>
  <c r="Q1127"/>
  <c r="S1127"/>
  <c r="Q1128"/>
  <c r="P1124"/>
  <c r="P1128"/>
  <c r="R1124"/>
  <c r="CR1132"/>
  <c r="AV1132"/>
  <c r="DD1132"/>
  <c r="BH1132"/>
  <c r="L1132"/>
  <c r="DP1132"/>
  <c r="BT1132"/>
  <c r="X1132"/>
  <c r="AJ1132"/>
  <c r="CF1132"/>
  <c r="DV1132"/>
  <c r="CL1132"/>
  <c r="R1132"/>
  <c r="P1137" s="1"/>
  <c r="AP1132"/>
  <c r="BZ1132"/>
  <c r="AD1132"/>
  <c r="DJ1132"/>
  <c r="BB1132"/>
  <c r="CX1132"/>
  <c r="BN1132"/>
  <c r="R1146" l="1"/>
  <c r="P1134"/>
  <c r="R1134" s="1"/>
  <c r="Q1152"/>
  <c r="Q1148"/>
  <c r="S1148"/>
  <c r="Q1149"/>
  <c r="P1152"/>
  <c r="P1151"/>
  <c r="Q1137"/>
  <c r="S1137"/>
  <c r="S1138"/>
  <c r="W1120" s="1"/>
  <c r="S1149"/>
  <c r="P1146"/>
  <c r="P1145"/>
  <c r="P1148"/>
  <c r="R1147"/>
  <c r="S1146"/>
  <c r="R1149"/>
  <c r="R1152"/>
  <c r="Q1151"/>
  <c r="S1139" l="1"/>
  <c r="P1142" s="1"/>
  <c r="S1145" s="1"/>
  <c r="AB1121" s="1" a="1"/>
  <c r="W1119"/>
  <c r="AB1128" l="1"/>
  <c r="AB1127"/>
  <c r="AB1126"/>
  <c r="AB1125"/>
  <c r="AB1124"/>
  <c r="AB1123"/>
  <c r="AB1122"/>
  <c r="AB1121"/>
  <c r="AD1128"/>
  <c r="AD1127"/>
  <c r="AD1126"/>
  <c r="AD1125"/>
  <c r="AD1124"/>
  <c r="AD1123"/>
  <c r="AD1122"/>
  <c r="AD1121"/>
  <c r="AE1127"/>
  <c r="AE1125"/>
  <c r="AE1123"/>
  <c r="AE1121"/>
  <c r="AC1127"/>
  <c r="AC1125"/>
  <c r="AC1123"/>
  <c r="AC1121"/>
  <c r="AE1128"/>
  <c r="AE1126"/>
  <c r="AE1124"/>
  <c r="AE1122"/>
  <c r="AC1124"/>
  <c r="AC1122"/>
  <c r="AC1128"/>
  <c r="AC1126"/>
  <c r="V1125"/>
  <c r="X1124"/>
  <c r="W1123"/>
  <c r="W1124"/>
  <c r="V1123"/>
  <c r="X1125"/>
  <c r="V1124"/>
  <c r="W1121"/>
  <c r="X1123"/>
  <c r="W1125"/>
  <c r="AB1134" l="1"/>
  <c r="AD1134" s="1"/>
  <c r="AD1135"/>
  <c r="AB1137" s="1"/>
  <c r="AB1145" s="1"/>
  <c r="AB1152" l="1"/>
  <c r="AC1148"/>
  <c r="AB1151"/>
  <c r="AB1146"/>
  <c r="AC1137"/>
  <c r="AE1138"/>
  <c r="AI1120" s="1"/>
  <c r="AE1137"/>
  <c r="AD1147"/>
  <c r="AD1146"/>
  <c r="AD1149"/>
  <c r="AB1148"/>
  <c r="AD1152"/>
  <c r="AE1149"/>
  <c r="AE1145"/>
  <c r="AC1151"/>
  <c r="AC1149"/>
  <c r="AC1152"/>
  <c r="AE1146"/>
  <c r="AE1139" l="1"/>
  <c r="AB1142" s="1"/>
  <c r="AE1148" s="1"/>
  <c r="AN1121" s="1" a="1"/>
  <c r="AI1119"/>
  <c r="AP1128" l="1"/>
  <c r="AP1127"/>
  <c r="AP1126"/>
  <c r="AP1125"/>
  <c r="AP1124"/>
  <c r="AP1123"/>
  <c r="AP1122"/>
  <c r="AP1121"/>
  <c r="AO1128"/>
  <c r="AO1127"/>
  <c r="AO1126"/>
  <c r="AN1128"/>
  <c r="AN1127"/>
  <c r="AN1126"/>
  <c r="AN1125"/>
  <c r="AN1124"/>
  <c r="AN1123"/>
  <c r="AN1122"/>
  <c r="AN1121"/>
  <c r="AQ1128"/>
  <c r="AO1125"/>
  <c r="AO1123"/>
  <c r="AO1121"/>
  <c r="AQ1127"/>
  <c r="AQ1124"/>
  <c r="AQ1122"/>
  <c r="AQ1126"/>
  <c r="AO1124"/>
  <c r="AO1122"/>
  <c r="AQ1123"/>
  <c r="AQ1121"/>
  <c r="AQ1125"/>
  <c r="AI1125"/>
  <c r="AJ1123"/>
  <c r="AI1121"/>
  <c r="AH1125"/>
  <c r="AJ1124"/>
  <c r="AI1123"/>
  <c r="AI1124"/>
  <c r="AH1123"/>
  <c r="AJ1125"/>
  <c r="AH1124"/>
  <c r="AN1134" l="1"/>
  <c r="AP1134" s="1"/>
  <c r="AP1135"/>
  <c r="AN1137" s="1"/>
  <c r="AO1149" s="1"/>
  <c r="AQ1146" l="1"/>
  <c r="AP1147"/>
  <c r="AN1148"/>
  <c r="AO1152"/>
  <c r="AO1151"/>
  <c r="AN1145"/>
  <c r="AO1148"/>
  <c r="AP1146"/>
  <c r="AN1146"/>
  <c r="AQ1145"/>
  <c r="AP1149"/>
  <c r="AQ1149"/>
  <c r="AO1137"/>
  <c r="AQ1138"/>
  <c r="AU1120" s="1"/>
  <c r="AQ1137"/>
  <c r="AN1152"/>
  <c r="AP1152"/>
  <c r="AQ1148"/>
  <c r="AQ1139" l="1"/>
  <c r="AN1142" s="1"/>
  <c r="AN1151" s="1"/>
  <c r="AZ1121" s="1" a="1"/>
  <c r="AU1119"/>
  <c r="AZ1128" l="1"/>
  <c r="AZ1127"/>
  <c r="AZ1126"/>
  <c r="AZ1125"/>
  <c r="AZ1124"/>
  <c r="AZ1123"/>
  <c r="AZ1122"/>
  <c r="AZ1121"/>
  <c r="BC1128"/>
  <c r="BC1127"/>
  <c r="BC1126"/>
  <c r="BC1125"/>
  <c r="BC1124"/>
  <c r="BC1123"/>
  <c r="BC1122"/>
  <c r="BC1121"/>
  <c r="BB1128"/>
  <c r="BB1127"/>
  <c r="BB1126"/>
  <c r="BB1125"/>
  <c r="BB1124"/>
  <c r="BB1123"/>
  <c r="BB1122"/>
  <c r="BB1121"/>
  <c r="BA1128"/>
  <c r="BA1124"/>
  <c r="BA1127"/>
  <c r="BA1123"/>
  <c r="BA1126"/>
  <c r="BA1122"/>
  <c r="BA1125"/>
  <c r="BA1121"/>
  <c r="AV1125"/>
  <c r="AT1124"/>
  <c r="AU1125"/>
  <c r="AV1123"/>
  <c r="AT1125"/>
  <c r="AV1124"/>
  <c r="AU1123"/>
  <c r="AU1121"/>
  <c r="AT1123"/>
  <c r="AU1124"/>
  <c r="AZ1134" l="1"/>
  <c r="BB1134" s="1"/>
  <c r="BB1135"/>
  <c r="AZ1137" l="1"/>
  <c r="BB1146" s="1"/>
  <c r="AZ1146" l="1"/>
  <c r="BB1149"/>
  <c r="BA1149"/>
  <c r="BB1152"/>
  <c r="BC1149"/>
  <c r="BA1151"/>
  <c r="BB1147"/>
  <c r="BC1148"/>
  <c r="BC1138"/>
  <c r="BG1120" s="1"/>
  <c r="BA1148"/>
  <c r="AZ1145"/>
  <c r="AZ1151"/>
  <c r="BC1145"/>
  <c r="BA1137"/>
  <c r="AZ1148"/>
  <c r="BC1137"/>
  <c r="BC1146"/>
  <c r="BC1139" l="1"/>
  <c r="AZ1142" s="1"/>
  <c r="AZ1152" s="1"/>
  <c r="BG1119"/>
  <c r="BH1125" s="1"/>
  <c r="BA1152"/>
  <c r="BL1121" s="1" a="1"/>
  <c r="BN1127" s="1"/>
  <c r="BO1121"/>
  <c r="BH1124" l="1"/>
  <c r="BF1123"/>
  <c r="BH1123"/>
  <c r="BF1125"/>
  <c r="BG1124"/>
  <c r="BG1123"/>
  <c r="BF1124"/>
  <c r="BG1125"/>
  <c r="BO1128"/>
  <c r="BO1126"/>
  <c r="BL1122"/>
  <c r="BL1126"/>
  <c r="BM1123"/>
  <c r="BM1127"/>
  <c r="BN1124"/>
  <c r="BN1128"/>
  <c r="BO1123"/>
  <c r="BL1123"/>
  <c r="BL1127"/>
  <c r="BM1124"/>
  <c r="BN1121"/>
  <c r="BN1125"/>
  <c r="BO1125"/>
  <c r="BO1127"/>
  <c r="BL1124"/>
  <c r="BM1121"/>
  <c r="BM1125"/>
  <c r="BN1122"/>
  <c r="BN1126"/>
  <c r="BO1124"/>
  <c r="BO1122"/>
  <c r="BL1121"/>
  <c r="BL1125"/>
  <c r="BM1122"/>
  <c r="BM1126"/>
  <c r="BN1123"/>
  <c r="BL1128"/>
  <c r="BG1121"/>
  <c r="BN1135" s="1"/>
  <c r="BM1128"/>
  <c r="BL1134" l="1"/>
  <c r="BN1134" s="1"/>
  <c r="BL1137" s="1"/>
  <c r="BL1145" s="1"/>
  <c r="BO1137" l="1"/>
  <c r="BS1119" s="1"/>
  <c r="BO1146"/>
  <c r="BO1138"/>
  <c r="BS1120" s="1"/>
  <c r="BL1148"/>
  <c r="BM1148"/>
  <c r="BL1151"/>
  <c r="BL1152"/>
  <c r="BM1137"/>
  <c r="BM1152"/>
  <c r="BN1149"/>
  <c r="BN1146"/>
  <c r="BN1152"/>
  <c r="BO1148"/>
  <c r="BO1145"/>
  <c r="BL1146"/>
  <c r="BM1151"/>
  <c r="BN1147"/>
  <c r="BO1139" l="1"/>
  <c r="BL1142" s="1"/>
  <c r="BO1149"/>
  <c r="BX1121" s="1" a="1"/>
  <c r="BX1127" s="1"/>
  <c r="BM1149"/>
  <c r="BR1125"/>
  <c r="BT1124"/>
  <c r="BS1123"/>
  <c r="BS1124"/>
  <c r="BR1123"/>
  <c r="BT1125"/>
  <c r="BR1124"/>
  <c r="BS1121"/>
  <c r="BT1123"/>
  <c r="BS1125"/>
  <c r="BY1128" l="1"/>
  <c r="BY1123"/>
  <c r="BZ1123"/>
  <c r="BZ1127"/>
  <c r="CA1123"/>
  <c r="CA1128"/>
  <c r="BX1124"/>
  <c r="BX1128"/>
  <c r="BY1121"/>
  <c r="BY1127"/>
  <c r="BZ1124"/>
  <c r="BZ1128"/>
  <c r="CA1124"/>
  <c r="BX1121"/>
  <c r="BX1125"/>
  <c r="BY1125"/>
  <c r="BY1122"/>
  <c r="BZ1121"/>
  <c r="BZ1125"/>
  <c r="CA1121"/>
  <c r="CA1126"/>
  <c r="BX1122"/>
  <c r="BX1126"/>
  <c r="BY1124"/>
  <c r="BY1126"/>
  <c r="BZ1122"/>
  <c r="BZ1126"/>
  <c r="CA1122"/>
  <c r="CA1127"/>
  <c r="BX1123"/>
  <c r="CA1125"/>
  <c r="BX1134"/>
  <c r="BZ1134" s="1"/>
  <c r="BZ1135"/>
  <c r="BX1137" s="1"/>
  <c r="BY1152" s="1"/>
  <c r="CA1148" l="1"/>
  <c r="BZ1152"/>
  <c r="BY1151"/>
  <c r="CA1145"/>
  <c r="BX1148"/>
  <c r="BY1149"/>
  <c r="CA1146"/>
  <c r="BZ1149"/>
  <c r="BY1137"/>
  <c r="CA1138"/>
  <c r="CE1120" s="1"/>
  <c r="CA1137"/>
  <c r="BZ1146"/>
  <c r="BX1151"/>
  <c r="CA1149"/>
  <c r="BX1145"/>
  <c r="BZ1147"/>
  <c r="BY1148"/>
  <c r="CA1139" l="1"/>
  <c r="BX1142" s="1"/>
  <c r="CE1119"/>
  <c r="BX1152" l="1"/>
  <c r="CJ1121" s="1" a="1"/>
  <c r="CL1125" s="1"/>
  <c r="BX1146"/>
  <c r="CE1125"/>
  <c r="CF1123"/>
  <c r="CE1121"/>
  <c r="CD1125"/>
  <c r="CF1124"/>
  <c r="CE1123"/>
  <c r="CE1124"/>
  <c r="CD1123"/>
  <c r="CD1124"/>
  <c r="CF1125"/>
  <c r="CM1128" l="1"/>
  <c r="CJ1125"/>
  <c r="CM1123"/>
  <c r="CM1121"/>
  <c r="CJ1121"/>
  <c r="CJ1126"/>
  <c r="CK1123"/>
  <c r="CK1127"/>
  <c r="CL1123"/>
  <c r="CL1127"/>
  <c r="CM1126"/>
  <c r="CK1122"/>
  <c r="CK1126"/>
  <c r="CL1122"/>
  <c r="CL1126"/>
  <c r="CM1127"/>
  <c r="CM1125"/>
  <c r="CJ1123"/>
  <c r="CJ1127"/>
  <c r="CK1124"/>
  <c r="CK1128"/>
  <c r="CL1124"/>
  <c r="CL1128"/>
  <c r="CM1124"/>
  <c r="CM1122"/>
  <c r="CJ1124"/>
  <c r="CK1121"/>
  <c r="CK1125"/>
  <c r="CL1121"/>
  <c r="CJ1122"/>
  <c r="CJ1128"/>
  <c r="CJ1134"/>
  <c r="CL1134" s="1"/>
  <c r="CL1135"/>
  <c r="CJ1137" s="1"/>
  <c r="CL1149" s="1"/>
  <c r="CJ1152" l="1"/>
  <c r="CM1148"/>
  <c r="CJ1148"/>
  <c r="CL1152"/>
  <c r="CK1151"/>
  <c r="CK1152"/>
  <c r="CK1149"/>
  <c r="CJ1151"/>
  <c r="CJ1146"/>
  <c r="CL1146"/>
  <c r="CK1148"/>
  <c r="CM1145"/>
  <c r="CM1146"/>
  <c r="CM1149"/>
  <c r="CK1137"/>
  <c r="CM1138"/>
  <c r="CQ1120" s="1"/>
  <c r="CM1137"/>
  <c r="CJ1145"/>
  <c r="CJ1142" l="1"/>
  <c r="CL1147" s="1"/>
  <c r="CQ1119"/>
  <c r="CM1139"/>
  <c r="CV1121" l="1" a="1"/>
  <c r="CR1125"/>
  <c r="CP1124"/>
  <c r="CQ1125"/>
  <c r="CR1123"/>
  <c r="CP1125"/>
  <c r="CR1124"/>
  <c r="CQ1123"/>
  <c r="CQ1121"/>
  <c r="CP1123"/>
  <c r="CQ1124"/>
  <c r="CV1128" l="1"/>
  <c r="CV1124"/>
  <c r="CX1128"/>
  <c r="CV1127"/>
  <c r="CV1123"/>
  <c r="CY1127"/>
  <c r="CY1123"/>
  <c r="CX1127"/>
  <c r="CX1122"/>
  <c r="CW1125"/>
  <c r="CW1127"/>
  <c r="CY1125"/>
  <c r="CW1126"/>
  <c r="CY1124"/>
  <c r="CW1124"/>
  <c r="CV1126"/>
  <c r="CV1122"/>
  <c r="CY1126"/>
  <c r="CY1122"/>
  <c r="CX1126"/>
  <c r="CX1121"/>
  <c r="CW1121"/>
  <c r="CW1123"/>
  <c r="CV1125"/>
  <c r="CY1121"/>
  <c r="CX1125"/>
  <c r="CY1128"/>
  <c r="CW1122"/>
  <c r="CV1121"/>
  <c r="CW1128"/>
  <c r="CX1124"/>
  <c r="CX1123"/>
  <c r="CV1134"/>
  <c r="CX1134" s="1"/>
  <c r="CV1137" s="1"/>
  <c r="CX1135"/>
  <c r="CW1148" l="1"/>
  <c r="CW1137"/>
  <c r="CY1138"/>
  <c r="DC1120" s="1"/>
  <c r="CW1152"/>
  <c r="CY1145"/>
  <c r="CY1137"/>
  <c r="CX1152"/>
  <c r="CX1147"/>
  <c r="CY1149"/>
  <c r="CX1146"/>
  <c r="CV1151"/>
  <c r="CV1145"/>
  <c r="CY1148"/>
  <c r="CV1148"/>
  <c r="CX1149"/>
  <c r="CW1151"/>
  <c r="CV1146"/>
  <c r="CV1152"/>
  <c r="CW1149"/>
  <c r="CV1142" l="1"/>
  <c r="CY1146" s="1"/>
  <c r="DH1121" s="1" a="1"/>
  <c r="CY1139"/>
  <c r="DC1119"/>
  <c r="DJ1128" l="1"/>
  <c r="DJ1127"/>
  <c r="DJ1126"/>
  <c r="DJ1125"/>
  <c r="DJ1124"/>
  <c r="DJ1123"/>
  <c r="DJ1122"/>
  <c r="DJ1121"/>
  <c r="DI1128"/>
  <c r="DI1127"/>
  <c r="DI1126"/>
  <c r="DI1125"/>
  <c r="DI1124"/>
  <c r="DI1123"/>
  <c r="DI1122"/>
  <c r="DI1121"/>
  <c r="DH1128"/>
  <c r="DH1127"/>
  <c r="DH1126"/>
  <c r="DH1125"/>
  <c r="DH1124"/>
  <c r="DH1123"/>
  <c r="DH1122"/>
  <c r="DH1121"/>
  <c r="DK1125"/>
  <c r="DK1121"/>
  <c r="DK1128"/>
  <c r="DK1124"/>
  <c r="DK1127"/>
  <c r="DK1123"/>
  <c r="DK1126"/>
  <c r="DK1122"/>
  <c r="DC1124"/>
  <c r="DB1123"/>
  <c r="DC1121"/>
  <c r="DD1125"/>
  <c r="DB1124"/>
  <c r="DC1125"/>
  <c r="DD1123"/>
  <c r="DC1123"/>
  <c r="DB1125"/>
  <c r="DD1124"/>
  <c r="DH1134" l="1"/>
  <c r="DJ1134" s="1"/>
  <c r="DJ1135"/>
  <c r="DH1137" s="1"/>
  <c r="DI1137" l="1"/>
  <c r="DK1138"/>
  <c r="DO1120" s="1"/>
  <c r="DK1137"/>
  <c r="DI1149"/>
  <c r="DJ1152"/>
  <c r="DH1148"/>
  <c r="DH1151"/>
  <c r="DI1152"/>
  <c r="DK1149"/>
  <c r="DK1145"/>
  <c r="DH1145"/>
  <c r="DK1148"/>
  <c r="DI1148"/>
  <c r="DJ1147"/>
  <c r="DJ1146"/>
  <c r="DH1152"/>
  <c r="DI1151"/>
  <c r="DH1146"/>
  <c r="DK1146"/>
  <c r="DK1139" l="1"/>
  <c r="DH1142" s="1"/>
  <c r="DJ1149" s="1"/>
  <c r="DO1119"/>
  <c r="DV1135"/>
  <c r="DT1121" l="1" a="1"/>
  <c r="DN1125"/>
  <c r="DP1124"/>
  <c r="DO1123"/>
  <c r="DO1124"/>
  <c r="DN1123"/>
  <c r="DP1125"/>
  <c r="DN1124"/>
  <c r="DO1121"/>
  <c r="DO1125"/>
  <c r="DP1123"/>
  <c r="DT1125" l="1"/>
  <c r="DW1121"/>
  <c r="DU1127"/>
  <c r="DT1128"/>
  <c r="DT1124"/>
  <c r="DW1128"/>
  <c r="DW1124"/>
  <c r="DV1128"/>
  <c r="DV1123"/>
  <c r="DT1134" s="1"/>
  <c r="DV1134" s="1"/>
  <c r="DT1137" s="1"/>
  <c r="DU1121"/>
  <c r="DU1123"/>
  <c r="DW1122"/>
  <c r="DV1121"/>
  <c r="DU1122"/>
  <c r="DW1125"/>
  <c r="DU1125"/>
  <c r="DT1127"/>
  <c r="DT1123"/>
  <c r="DW1127"/>
  <c r="DW1123"/>
  <c r="DV1127"/>
  <c r="DV1122"/>
  <c r="DU1128"/>
  <c r="DU1126"/>
  <c r="DT1126"/>
  <c r="DT1122"/>
  <c r="DW1126"/>
  <c r="DV1126"/>
  <c r="DU1124"/>
  <c r="DT1121"/>
  <c r="DV1124"/>
  <c r="DV1125"/>
  <c r="C1120"/>
  <c r="DT1142"/>
  <c r="DU1151" l="1"/>
  <c r="DV1149"/>
  <c r="DT1151"/>
  <c r="DU1148"/>
  <c r="DT1152"/>
  <c r="DT1145"/>
  <c r="DV1152"/>
  <c r="DU1152"/>
  <c r="DV1147"/>
  <c r="DW1145"/>
  <c r="DT1148"/>
  <c r="DW1146"/>
  <c r="DW1149"/>
  <c r="DU1149"/>
  <c r="DW1148"/>
  <c r="DT1146"/>
  <c r="DV1146"/>
  <c r="DU1137"/>
  <c r="DW1137"/>
  <c r="DW1138"/>
  <c r="C1121"/>
  <c r="P1158" l="1" a="1"/>
  <c r="Q1163" s="1"/>
  <c r="DW1139"/>
  <c r="C1161"/>
  <c r="R1160" l="1"/>
  <c r="S1160"/>
  <c r="P1160"/>
  <c r="Q1160"/>
  <c r="R1162"/>
  <c r="S1165"/>
  <c r="P1165"/>
  <c r="Q1165"/>
  <c r="R1161"/>
  <c r="S1158"/>
  <c r="S1162"/>
  <c r="P1158"/>
  <c r="P1162"/>
  <c r="Q1158"/>
  <c r="Q1162"/>
  <c r="R1158"/>
  <c r="S1164"/>
  <c r="P1164"/>
  <c r="Q1164"/>
  <c r="R1164"/>
  <c r="S1161"/>
  <c r="P1161"/>
  <c r="Q1161"/>
  <c r="R1159"/>
  <c r="R1163"/>
  <c r="R1165"/>
  <c r="S1159"/>
  <c r="S1163"/>
  <c r="P1159"/>
  <c r="P1163"/>
  <c r="Q1159"/>
  <c r="CR1169"/>
  <c r="AV1169"/>
  <c r="DD1169"/>
  <c r="BH1169"/>
  <c r="L1169"/>
  <c r="CF1169"/>
  <c r="BT1169"/>
  <c r="AJ1169"/>
  <c r="X1169"/>
  <c r="DP1169"/>
  <c r="DV1169"/>
  <c r="BB1169"/>
  <c r="BZ1169"/>
  <c r="CX1169"/>
  <c r="R1169"/>
  <c r="DJ1169"/>
  <c r="AD1169"/>
  <c r="CL1169"/>
  <c r="BN1169"/>
  <c r="AP1169"/>
  <c r="P1171" l="1"/>
  <c r="R1171" s="1"/>
  <c r="P1174" s="1"/>
  <c r="P1188" s="1"/>
  <c r="S1175" l="1"/>
  <c r="W1157" s="1"/>
  <c r="Q1174"/>
  <c r="R1184"/>
  <c r="S1183"/>
  <c r="P1189"/>
  <c r="Q1189"/>
  <c r="S1185"/>
  <c r="S1174"/>
  <c r="Q1186"/>
  <c r="P1185"/>
  <c r="R1186"/>
  <c r="Q1188"/>
  <c r="Q1185"/>
  <c r="S1186"/>
  <c r="R1183"/>
  <c r="P1183"/>
  <c r="R1189"/>
  <c r="S1176" l="1"/>
  <c r="P1179" s="1"/>
  <c r="S1182" s="1"/>
  <c r="W1156"/>
  <c r="V1162" s="1"/>
  <c r="P1182" l="1"/>
  <c r="W1162"/>
  <c r="X1162"/>
  <c r="W1161"/>
  <c r="X1160"/>
  <c r="X1161"/>
  <c r="W1158"/>
  <c r="AD1172" s="1"/>
  <c r="AB1174" s="1"/>
  <c r="W1160"/>
  <c r="V1161"/>
  <c r="V1160"/>
  <c r="AB1158" l="1" a="1"/>
  <c r="AC1174"/>
  <c r="AE1175"/>
  <c r="AI1157" s="1"/>
  <c r="AE1174"/>
  <c r="AE1162" l="1"/>
  <c r="AE1186" s="1"/>
  <c r="AD1165"/>
  <c r="AD1189" s="1"/>
  <c r="AD1161"/>
  <c r="AB1160"/>
  <c r="AE1165"/>
  <c r="AE1161"/>
  <c r="AD1164"/>
  <c r="AD1160"/>
  <c r="AD1184" s="1"/>
  <c r="AC1164"/>
  <c r="AC1188" s="1"/>
  <c r="AC1160"/>
  <c r="AB1165"/>
  <c r="AB1189" s="1"/>
  <c r="AB1159"/>
  <c r="AB1183" s="1"/>
  <c r="AE1159"/>
  <c r="AD1158"/>
  <c r="AC1158"/>
  <c r="AC1165"/>
  <c r="AC1189" s="1"/>
  <c r="AB1162"/>
  <c r="AE1164"/>
  <c r="AE1160"/>
  <c r="AD1163"/>
  <c r="AD1159"/>
  <c r="AD1183" s="1"/>
  <c r="AC1163"/>
  <c r="AC1159"/>
  <c r="AB1161"/>
  <c r="AB1163"/>
  <c r="AE1163"/>
  <c r="AD1162"/>
  <c r="AD1186" s="1"/>
  <c r="AC1162"/>
  <c r="AC1186" s="1"/>
  <c r="AB1164"/>
  <c r="AB1188" s="1"/>
  <c r="AC1161"/>
  <c r="AC1185" s="1"/>
  <c r="AE1158"/>
  <c r="AE1182" s="1"/>
  <c r="AB1158"/>
  <c r="AB1182" s="1"/>
  <c r="AE1176"/>
  <c r="AB1179" s="1"/>
  <c r="AI1156"/>
  <c r="AB1185" l="1"/>
  <c r="AB1171"/>
  <c r="AD1171" s="1"/>
  <c r="AE1185"/>
  <c r="AN1158" s="1" a="1"/>
  <c r="AO1165" s="1"/>
  <c r="AE1183"/>
  <c r="AO1159"/>
  <c r="AN1159"/>
  <c r="AI1162"/>
  <c r="AJ1160"/>
  <c r="AH1162"/>
  <c r="AJ1161"/>
  <c r="AI1160"/>
  <c r="AJ1162"/>
  <c r="AI1161"/>
  <c r="AH1161"/>
  <c r="AH1160"/>
  <c r="AI1158"/>
  <c r="AP1165" l="1"/>
  <c r="AP1159"/>
  <c r="AP1161"/>
  <c r="AQ1162"/>
  <c r="AN1158"/>
  <c r="AN1162"/>
  <c r="AO1158"/>
  <c r="AO1162"/>
  <c r="AQ1159"/>
  <c r="AP1160"/>
  <c r="AQ1164"/>
  <c r="AN1160"/>
  <c r="AN1164"/>
  <c r="AO1160"/>
  <c r="AO1164"/>
  <c r="AP1163"/>
  <c r="AQ1163"/>
  <c r="AN1163"/>
  <c r="AO1163"/>
  <c r="AP1158"/>
  <c r="AQ1158"/>
  <c r="AP1162"/>
  <c r="AP1164"/>
  <c r="AQ1160"/>
  <c r="AQ1165"/>
  <c r="AN1161"/>
  <c r="AN1165"/>
  <c r="AO1161"/>
  <c r="AQ1161"/>
  <c r="AP1172"/>
  <c r="AN1174" s="1"/>
  <c r="AN1185" s="1"/>
  <c r="AN1171" l="1"/>
  <c r="AP1171" s="1"/>
  <c r="AP1183"/>
  <c r="AQ1183"/>
  <c r="AQ1182"/>
  <c r="AN1189"/>
  <c r="AN1183"/>
  <c r="AN1188"/>
  <c r="AO1186"/>
  <c r="AP1184"/>
  <c r="AO1174"/>
  <c r="AQ1175"/>
  <c r="AU1157" s="1"/>
  <c r="AQ1174"/>
  <c r="AN1182"/>
  <c r="AO1189"/>
  <c r="AQ1185"/>
  <c r="AQ1186"/>
  <c r="AO1185"/>
  <c r="AP1189"/>
  <c r="AQ1176" l="1"/>
  <c r="AN1179" s="1"/>
  <c r="AU1156"/>
  <c r="AO1188" l="1"/>
  <c r="AP1186"/>
  <c r="AV1162"/>
  <c r="AT1161"/>
  <c r="AU1162"/>
  <c r="AV1160"/>
  <c r="AU1160"/>
  <c r="AT1160"/>
  <c r="AU1158"/>
  <c r="AV1161"/>
  <c r="AT1162"/>
  <c r="AU1161"/>
  <c r="AZ1158" l="1" a="1"/>
  <c r="BA1164" s="1"/>
  <c r="BB1172"/>
  <c r="AZ1174" s="1"/>
  <c r="BC1163" l="1"/>
  <c r="BC1159"/>
  <c r="BC1183" s="1"/>
  <c r="BB1163"/>
  <c r="BB1158"/>
  <c r="BA1161"/>
  <c r="BA1185" s="1"/>
  <c r="AZ1165"/>
  <c r="AZ1189" s="1"/>
  <c r="AZ1163"/>
  <c r="BC1162"/>
  <c r="BC1186" s="1"/>
  <c r="BC1158"/>
  <c r="BC1182" s="1"/>
  <c r="BB1161"/>
  <c r="BA1165"/>
  <c r="BA1189" s="1"/>
  <c r="BA1160"/>
  <c r="AZ1161"/>
  <c r="AZ1185" s="1"/>
  <c r="AZ1159"/>
  <c r="AZ1183" s="1"/>
  <c r="BC1165"/>
  <c r="BC1161"/>
  <c r="BB1165"/>
  <c r="BB1189" s="1"/>
  <c r="BB1160"/>
  <c r="BB1184" s="1"/>
  <c r="BA1163"/>
  <c r="BA1159"/>
  <c r="AZ1164"/>
  <c r="AZ1188" s="1"/>
  <c r="AZ1158"/>
  <c r="AZ1182" s="1"/>
  <c r="BC1164"/>
  <c r="BC1160"/>
  <c r="BB1164"/>
  <c r="BB1159"/>
  <c r="BB1183" s="1"/>
  <c r="BA1162"/>
  <c r="BA1186" s="1"/>
  <c r="BA1158"/>
  <c r="AZ1160"/>
  <c r="AZ1162"/>
  <c r="BB1162"/>
  <c r="BB1186" s="1"/>
  <c r="BA1174"/>
  <c r="BC1175"/>
  <c r="BG1157" s="1"/>
  <c r="BC1174"/>
  <c r="BA1188"/>
  <c r="AZ1171" l="1"/>
  <c r="BB1171" s="1"/>
  <c r="BC1176"/>
  <c r="AZ1179" s="1"/>
  <c r="BC1185" s="1"/>
  <c r="BL1158" s="1" a="1"/>
  <c r="BG1156"/>
  <c r="BM1165" l="1"/>
  <c r="BM1164"/>
  <c r="BM1163"/>
  <c r="BM1162"/>
  <c r="BM1161"/>
  <c r="BM1160"/>
  <c r="BM1159"/>
  <c r="BM1158"/>
  <c r="BL1165"/>
  <c r="BL1164"/>
  <c r="BL1163"/>
  <c r="BL1162"/>
  <c r="BL1161"/>
  <c r="BL1160"/>
  <c r="BL1159"/>
  <c r="BL1158"/>
  <c r="BO1165"/>
  <c r="BO1164"/>
  <c r="BO1163"/>
  <c r="BO1162"/>
  <c r="BO1161"/>
  <c r="BO1160"/>
  <c r="BO1159"/>
  <c r="BO1158"/>
  <c r="BN1164"/>
  <c r="BN1160"/>
  <c r="BN1163"/>
  <c r="BN1159"/>
  <c r="BN1162"/>
  <c r="BN1158"/>
  <c r="BN1165"/>
  <c r="BN1161"/>
  <c r="BG1161"/>
  <c r="BF1160"/>
  <c r="BH1162"/>
  <c r="BF1161"/>
  <c r="BG1162"/>
  <c r="BH1161"/>
  <c r="BF1162"/>
  <c r="BH1160"/>
  <c r="BG1160"/>
  <c r="BG1158"/>
  <c r="BL1171" l="1"/>
  <c r="BN1171" s="1"/>
  <c r="BL1174" s="1"/>
  <c r="BO1186" s="1"/>
  <c r="BN1172"/>
  <c r="BO1185" l="1"/>
  <c r="BL1182"/>
  <c r="BM1189"/>
  <c r="BM1185"/>
  <c r="BN1186"/>
  <c r="BL1183"/>
  <c r="BM1174"/>
  <c r="BO1175"/>
  <c r="BS1157" s="1"/>
  <c r="BO1174"/>
  <c r="BO1182"/>
  <c r="BN1184"/>
  <c r="BL1189"/>
  <c r="BO1183"/>
  <c r="BL1185"/>
  <c r="BN1189"/>
  <c r="BM1186"/>
  <c r="BN1183"/>
  <c r="BO1176" l="1"/>
  <c r="BL1179" s="1"/>
  <c r="BS1156"/>
  <c r="BL1188" l="1"/>
  <c r="BX1158" s="1" a="1"/>
  <c r="CA1162" s="1"/>
  <c r="BM1188"/>
  <c r="CA1159"/>
  <c r="BZ1159"/>
  <c r="BY1158"/>
  <c r="BX1162"/>
  <c r="BR1162"/>
  <c r="BT1161"/>
  <c r="BS1160"/>
  <c r="BS1161"/>
  <c r="BR1160"/>
  <c r="BS1162"/>
  <c r="BR1161"/>
  <c r="BT1160"/>
  <c r="BS1158"/>
  <c r="BT1162"/>
  <c r="BY1162" l="1"/>
  <c r="BX1161"/>
  <c r="BX1159"/>
  <c r="BY1159"/>
  <c r="BY1163"/>
  <c r="BZ1160"/>
  <c r="BZ1164"/>
  <c r="CA1160"/>
  <c r="CA1164"/>
  <c r="BZ1163"/>
  <c r="CA1163"/>
  <c r="BX1165"/>
  <c r="BX1163"/>
  <c r="BY1160"/>
  <c r="BY1165"/>
  <c r="BZ1161"/>
  <c r="BZ1165"/>
  <c r="CA1161"/>
  <c r="CA1165"/>
  <c r="BX1158"/>
  <c r="BX1160"/>
  <c r="BY1161"/>
  <c r="BZ1158"/>
  <c r="BZ1162"/>
  <c r="CA1158"/>
  <c r="BY1164"/>
  <c r="BX1164"/>
  <c r="BZ1172"/>
  <c r="BX1174" s="1"/>
  <c r="BX1171" l="1"/>
  <c r="BZ1171" s="1"/>
  <c r="BX1189"/>
  <c r="BY1186"/>
  <c r="BY1174"/>
  <c r="CA1175"/>
  <c r="CE1157" s="1"/>
  <c r="CA1174"/>
  <c r="BZ1183"/>
  <c r="BZ1186"/>
  <c r="BX1188"/>
  <c r="BZ1184"/>
  <c r="BY1188"/>
  <c r="CA1186"/>
  <c r="BX1183"/>
  <c r="BY1189"/>
  <c r="BX1182"/>
  <c r="CA1183"/>
  <c r="CA1182"/>
  <c r="BX1185"/>
  <c r="BY1185"/>
  <c r="CA1176" l="1"/>
  <c r="BX1179" s="1"/>
  <c r="CE1156"/>
  <c r="BZ1189" l="1"/>
  <c r="CJ1158" s="1" a="1"/>
  <c r="CK1162" s="1"/>
  <c r="CA1185"/>
  <c r="CK1159"/>
  <c r="CJ1159"/>
  <c r="CE1162"/>
  <c r="CF1160"/>
  <c r="CD1162"/>
  <c r="CF1161"/>
  <c r="CE1160"/>
  <c r="CD1160"/>
  <c r="CF1162"/>
  <c r="CE1161"/>
  <c r="CD1161"/>
  <c r="CE1158"/>
  <c r="CM1165" l="1"/>
  <c r="CM1162"/>
  <c r="CJ1163"/>
  <c r="CL1160"/>
  <c r="CL1158"/>
  <c r="CM1158"/>
  <c r="CM1163"/>
  <c r="CJ1160"/>
  <c r="CJ1164"/>
  <c r="CK1160"/>
  <c r="CK1164"/>
  <c r="CL1163"/>
  <c r="CK1163"/>
  <c r="CL1164"/>
  <c r="CL1162"/>
  <c r="CM1159"/>
  <c r="CM1164"/>
  <c r="CJ1161"/>
  <c r="CJ1165"/>
  <c r="CK1161"/>
  <c r="CK1165"/>
  <c r="CL1161"/>
  <c r="CL1159"/>
  <c r="CM1160"/>
  <c r="CJ1158"/>
  <c r="CJ1162"/>
  <c r="CK1158"/>
  <c r="CM1161"/>
  <c r="CL1165"/>
  <c r="CL1172"/>
  <c r="CJ1174" s="1"/>
  <c r="CJ1183" s="1"/>
  <c r="CJ1171" l="1"/>
  <c r="CL1171" s="1"/>
  <c r="CK1186"/>
  <c r="CK1188"/>
  <c r="CJ1182"/>
  <c r="CJ1189"/>
  <c r="CM1185"/>
  <c r="CJ1185"/>
  <c r="CM1183"/>
  <c r="CL1189"/>
  <c r="CK1189"/>
  <c r="CL1183"/>
  <c r="CL1186"/>
  <c r="CK1174"/>
  <c r="CM1175"/>
  <c r="CQ1157" s="1"/>
  <c r="CM1174"/>
  <c r="CM1186"/>
  <c r="CM1182"/>
  <c r="CK1185"/>
  <c r="CL1184"/>
  <c r="CM1176" l="1"/>
  <c r="CJ1179" s="1"/>
  <c r="CJ1188" s="1"/>
  <c r="CV1158" s="1" a="1"/>
  <c r="CQ1156"/>
  <c r="CV1165" l="1"/>
  <c r="CV1164"/>
  <c r="CV1163"/>
  <c r="CV1162"/>
  <c r="CV1161"/>
  <c r="CV1160"/>
  <c r="CV1159"/>
  <c r="CV1158"/>
  <c r="CY1164"/>
  <c r="CX1163"/>
  <c r="CW1162"/>
  <c r="CY1160"/>
  <c r="CX1159"/>
  <c r="CW1158"/>
  <c r="CY1165"/>
  <c r="CX1164"/>
  <c r="CW1163"/>
  <c r="CY1161"/>
  <c r="CX1160"/>
  <c r="CW1159"/>
  <c r="CX1165"/>
  <c r="CW1164"/>
  <c r="CY1162"/>
  <c r="CX1161"/>
  <c r="CW1160"/>
  <c r="CY1158"/>
  <c r="CW1165"/>
  <c r="CY1159"/>
  <c r="CY1163"/>
  <c r="CX1158"/>
  <c r="CX1162"/>
  <c r="CW1161"/>
  <c r="CR1162"/>
  <c r="CP1161"/>
  <c r="CQ1162"/>
  <c r="CR1160"/>
  <c r="CR1161"/>
  <c r="CP1162"/>
  <c r="CQ1161"/>
  <c r="CQ1160"/>
  <c r="CQ1158"/>
  <c r="CP1160"/>
  <c r="CV1171" l="1"/>
  <c r="CX1171" s="1"/>
  <c r="CX1172"/>
  <c r="CV1174" s="1"/>
  <c r="CW1174" l="1"/>
  <c r="CY1175"/>
  <c r="DC1157" s="1"/>
  <c r="CY1174"/>
  <c r="CY1185"/>
  <c r="CW1186"/>
  <c r="CX1186"/>
  <c r="CX1184"/>
  <c r="CV1182"/>
  <c r="CV1185"/>
  <c r="CW1188"/>
  <c r="CX1183"/>
  <c r="CY1182"/>
  <c r="CY1186"/>
  <c r="CY1183"/>
  <c r="CX1189"/>
  <c r="CV1188"/>
  <c r="CV1183"/>
  <c r="CW1189"/>
  <c r="CW1185"/>
  <c r="CY1176" l="1"/>
  <c r="CV1179" s="1"/>
  <c r="CV1189" s="1"/>
  <c r="DH1158" s="1" a="1"/>
  <c r="DC1156"/>
  <c r="DJ1165" l="1"/>
  <c r="DJ1164"/>
  <c r="DJ1163"/>
  <c r="DJ1162"/>
  <c r="DJ1161"/>
  <c r="DJ1160"/>
  <c r="DJ1159"/>
  <c r="DJ1158"/>
  <c r="DK1165"/>
  <c r="DI1164"/>
  <c r="DH1163"/>
  <c r="DK1161"/>
  <c r="DI1160"/>
  <c r="DH1159"/>
  <c r="DI1165"/>
  <c r="DH1164"/>
  <c r="DK1162"/>
  <c r="DI1161"/>
  <c r="DH1160"/>
  <c r="DK1158"/>
  <c r="DH1165"/>
  <c r="DK1163"/>
  <c r="DI1162"/>
  <c r="DH1161"/>
  <c r="DK1159"/>
  <c r="DI1158"/>
  <c r="DH1162"/>
  <c r="DK1160"/>
  <c r="DK1164"/>
  <c r="DI1159"/>
  <c r="DI1163"/>
  <c r="DH1158"/>
  <c r="DC1161"/>
  <c r="DB1160"/>
  <c r="DC1158"/>
  <c r="DD1162"/>
  <c r="DB1161"/>
  <c r="DB1162"/>
  <c r="DD1160"/>
  <c r="DC1160"/>
  <c r="DD1161"/>
  <c r="DC1162"/>
  <c r="DH1171" l="1"/>
  <c r="DJ1171" s="1"/>
  <c r="DH1174" s="1"/>
  <c r="DK1182" s="1"/>
  <c r="DH1179"/>
  <c r="DJ1172"/>
  <c r="DK1183" l="1"/>
  <c r="DJ1189"/>
  <c r="DJ1184"/>
  <c r="DJ1183"/>
  <c r="DH1188"/>
  <c r="DI1185"/>
  <c r="DK1186"/>
  <c r="DI1188"/>
  <c r="DI1189"/>
  <c r="DI1174"/>
  <c r="DK1175"/>
  <c r="DO1157" s="1"/>
  <c r="DK1174"/>
  <c r="DH1189"/>
  <c r="DH1183"/>
  <c r="DI1186"/>
  <c r="DJ1186"/>
  <c r="DH1185"/>
  <c r="DK1185"/>
  <c r="DH1182"/>
  <c r="DK1176" l="1"/>
  <c r="DO1156"/>
  <c r="DV1172"/>
  <c r="DT1174" s="1"/>
  <c r="DU1174" s="1"/>
  <c r="DT1158" a="1"/>
  <c r="DW1175" l="1"/>
  <c r="DT1165"/>
  <c r="DT1164"/>
  <c r="DT1163"/>
  <c r="DT1162"/>
  <c r="DT1161"/>
  <c r="DT1160"/>
  <c r="DT1159"/>
  <c r="DT1183" s="1"/>
  <c r="DT1158"/>
  <c r="DW1165"/>
  <c r="DW1164"/>
  <c r="DW1163"/>
  <c r="DW1162"/>
  <c r="DW1161"/>
  <c r="DW1160"/>
  <c r="DW1159"/>
  <c r="DW1158"/>
  <c r="DU1165"/>
  <c r="DU1163"/>
  <c r="DU1161"/>
  <c r="DU1159"/>
  <c r="DV1164"/>
  <c r="DV1162"/>
  <c r="DV1160"/>
  <c r="DV1158"/>
  <c r="DU1164"/>
  <c r="DU1162"/>
  <c r="DU1160"/>
  <c r="DU1158"/>
  <c r="DV1159"/>
  <c r="DV1183" s="1"/>
  <c r="DV1165"/>
  <c r="DV1163"/>
  <c r="DV1161"/>
  <c r="DW1174"/>
  <c r="DN1162"/>
  <c r="DP1161"/>
  <c r="DO1160"/>
  <c r="DO1161"/>
  <c r="DN1160"/>
  <c r="DP1162"/>
  <c r="DO1162"/>
  <c r="DN1161"/>
  <c r="DO1158"/>
  <c r="DP1160"/>
  <c r="DW1176" l="1"/>
  <c r="DV1184"/>
  <c r="DU1185"/>
  <c r="DW1183"/>
  <c r="DT1179"/>
  <c r="C1157"/>
  <c r="DV1189"/>
  <c r="DU1186"/>
  <c r="DV1186"/>
  <c r="DT1171"/>
  <c r="DV1171" s="1"/>
  <c r="DT1188"/>
  <c r="DU1188"/>
  <c r="DU1189"/>
  <c r="DW1185"/>
  <c r="DT1185"/>
  <c r="DT1189"/>
  <c r="DW1182"/>
  <c r="DW1186"/>
  <c r="DT1182"/>
  <c r="P1195" l="1" a="1"/>
  <c r="C1158"/>
  <c r="C1198" l="1"/>
  <c r="P1202"/>
  <c r="P1201"/>
  <c r="P1200"/>
  <c r="P1199"/>
  <c r="P1198"/>
  <c r="P1197"/>
  <c r="P1196"/>
  <c r="P1195"/>
  <c r="S1202"/>
  <c r="S1201"/>
  <c r="S1200"/>
  <c r="S1199"/>
  <c r="S1198"/>
  <c r="S1197"/>
  <c r="S1196"/>
  <c r="S1195"/>
  <c r="R1201"/>
  <c r="R1199"/>
  <c r="R1197"/>
  <c r="R1195"/>
  <c r="Q1201"/>
  <c r="Q1199"/>
  <c r="Q1197"/>
  <c r="Q1195"/>
  <c r="R1202"/>
  <c r="R1200"/>
  <c r="R1198"/>
  <c r="R1196"/>
  <c r="Q1200"/>
  <c r="Q1198"/>
  <c r="Q1196"/>
  <c r="Q1202"/>
  <c r="P1208" l="1"/>
  <c r="R1208" s="1"/>
  <c r="CR1206"/>
  <c r="AV1206"/>
  <c r="DD1206"/>
  <c r="BH1206"/>
  <c r="X1206"/>
  <c r="DP1206"/>
  <c r="AJ1206"/>
  <c r="CF1206"/>
  <c r="BT1206"/>
  <c r="L1206"/>
  <c r="BB1206"/>
  <c r="DV1206"/>
  <c r="BZ1206"/>
  <c r="CX1206"/>
  <c r="AD1206"/>
  <c r="DJ1206"/>
  <c r="BN1206"/>
  <c r="CL1206"/>
  <c r="AP1206"/>
  <c r="R1206"/>
  <c r="P1211" l="1"/>
  <c r="S1212" l="1"/>
  <c r="W1194" s="1"/>
  <c r="S1211"/>
  <c r="Q1211"/>
  <c r="Q1223"/>
  <c r="Q1225"/>
  <c r="Q1226"/>
  <c r="P1220"/>
  <c r="R1223"/>
  <c r="S1222"/>
  <c r="R1220"/>
  <c r="P1225"/>
  <c r="P1222"/>
  <c r="R1221"/>
  <c r="Q1222"/>
  <c r="R1226"/>
  <c r="P1226"/>
  <c r="S1223"/>
  <c r="S1220"/>
  <c r="S1213" l="1"/>
  <c r="P1216" s="1"/>
  <c r="W1193"/>
  <c r="S1219" l="1"/>
  <c r="AB1195" s="1" a="1"/>
  <c r="AD1199" s="1"/>
  <c r="P1219"/>
  <c r="AD1196"/>
  <c r="AC1196"/>
  <c r="AB1197"/>
  <c r="AE1196"/>
  <c r="AB1196"/>
  <c r="X1199"/>
  <c r="V1198"/>
  <c r="W1199"/>
  <c r="X1197"/>
  <c r="V1199"/>
  <c r="X1198"/>
  <c r="W1197"/>
  <c r="W1195"/>
  <c r="V1197"/>
  <c r="W1198"/>
  <c r="AC1200" l="1"/>
  <c r="AD1200"/>
  <c r="AE1201"/>
  <c r="AB1198"/>
  <c r="AE1198"/>
  <c r="AB1199"/>
  <c r="AC1197"/>
  <c r="AC1201"/>
  <c r="AD1197"/>
  <c r="AD1201"/>
  <c r="AE1197"/>
  <c r="AB1200"/>
  <c r="AE1200"/>
  <c r="AB1201"/>
  <c r="AC1198"/>
  <c r="AC1202"/>
  <c r="AD1198"/>
  <c r="AD1202"/>
  <c r="AE1199"/>
  <c r="AB1202"/>
  <c r="AE1202"/>
  <c r="AC1195"/>
  <c r="AC1199"/>
  <c r="AD1195"/>
  <c r="AB1195"/>
  <c r="AE1195"/>
  <c r="AD1209"/>
  <c r="AB1208" l="1"/>
  <c r="AD1208" s="1"/>
  <c r="AB1211" s="1"/>
  <c r="AC1211" s="1"/>
  <c r="AE1223" l="1"/>
  <c r="AC1225"/>
  <c r="AC1226"/>
  <c r="AE1211"/>
  <c r="AI1193" s="1"/>
  <c r="AD1223"/>
  <c r="AC1223"/>
  <c r="AB1225"/>
  <c r="AB1219"/>
  <c r="AB1226"/>
  <c r="AE1212"/>
  <c r="AI1194" s="1"/>
  <c r="AE1219"/>
  <c r="AD1220"/>
  <c r="AB1220"/>
  <c r="AC1222"/>
  <c r="AD1221"/>
  <c r="AD1226"/>
  <c r="AE1213" l="1"/>
  <c r="AB1216" s="1"/>
  <c r="AB1222" s="1"/>
  <c r="AE1222"/>
  <c r="AN1195" s="1" a="1"/>
  <c r="AN1199" s="1"/>
  <c r="AN1196"/>
  <c r="AI1198"/>
  <c r="AH1197"/>
  <c r="AJ1199"/>
  <c r="AH1198"/>
  <c r="AI1199"/>
  <c r="AJ1197"/>
  <c r="AI1197"/>
  <c r="AH1199"/>
  <c r="AI1195"/>
  <c r="AJ1198"/>
  <c r="AE1220" l="1"/>
  <c r="AQ1196" s="1"/>
  <c r="AP1201"/>
  <c r="AO1201"/>
  <c r="AP1195"/>
  <c r="AO1196"/>
  <c r="AP1196"/>
  <c r="AQ1195"/>
  <c r="AQ1201"/>
  <c r="AN1197"/>
  <c r="AN1201"/>
  <c r="AO1199"/>
  <c r="AO1202"/>
  <c r="AP1202"/>
  <c r="AQ1200"/>
  <c r="AN1200"/>
  <c r="AO1195"/>
  <c r="AP1197"/>
  <c r="AO1198"/>
  <c r="AP1198"/>
  <c r="AQ1197"/>
  <c r="AQ1202"/>
  <c r="AN1198"/>
  <c r="AN1202"/>
  <c r="AO1197"/>
  <c r="AP1199"/>
  <c r="AO1200"/>
  <c r="AP1200"/>
  <c r="AQ1199"/>
  <c r="AN1195"/>
  <c r="AQ1198"/>
  <c r="AP1209"/>
  <c r="AN1208" l="1"/>
  <c r="AP1208" s="1"/>
  <c r="AN1211" s="1"/>
  <c r="AQ1219" s="1"/>
  <c r="AN1220" l="1"/>
  <c r="AO1211"/>
  <c r="AN1222"/>
  <c r="AP1226"/>
  <c r="AP1223"/>
  <c r="AO1222"/>
  <c r="AO1226"/>
  <c r="AQ1211"/>
  <c r="AN1226"/>
  <c r="AP1221"/>
  <c r="AQ1222"/>
  <c r="AN1219"/>
  <c r="AP1220"/>
  <c r="AQ1212"/>
  <c r="AU1194" s="1"/>
  <c r="AO1223"/>
  <c r="AQ1220"/>
  <c r="AQ1213" l="1"/>
  <c r="AN1216" s="1"/>
  <c r="AU1193"/>
  <c r="AU1197" s="1"/>
  <c r="AO1225"/>
  <c r="AV1199" l="1"/>
  <c r="AU1195"/>
  <c r="AT1197"/>
  <c r="AV1197"/>
  <c r="AU1198"/>
  <c r="AU1199"/>
  <c r="AV1198"/>
  <c r="AQ1223"/>
  <c r="AN1225"/>
  <c r="AT1199"/>
  <c r="AT1198"/>
  <c r="AZ1195" l="1" a="1"/>
  <c r="BC1199" s="1"/>
  <c r="BB1209"/>
  <c r="AZ1211" s="1"/>
  <c r="BB1200" l="1"/>
  <c r="BB1196"/>
  <c r="BB1220" s="1"/>
  <c r="BA1199"/>
  <c r="BA1223" s="1"/>
  <c r="BA1195"/>
  <c r="AZ1196"/>
  <c r="AZ1220" s="1"/>
  <c r="AZ1199"/>
  <c r="BC1196"/>
  <c r="BC1220" s="1"/>
  <c r="BB1199"/>
  <c r="BB1223" s="1"/>
  <c r="BB1195"/>
  <c r="BA1198"/>
  <c r="BA1222" s="1"/>
  <c r="BC1201"/>
  <c r="BC1202"/>
  <c r="BB1202"/>
  <c r="BB1198"/>
  <c r="BA1202"/>
  <c r="BA1197"/>
  <c r="AZ1200"/>
  <c r="BC1197"/>
  <c r="AZ1195"/>
  <c r="AZ1219" s="1"/>
  <c r="BC1200"/>
  <c r="BB1201"/>
  <c r="BB1197"/>
  <c r="BB1221" s="1"/>
  <c r="BA1200"/>
  <c r="BA1196"/>
  <c r="AZ1198"/>
  <c r="AZ1222" s="1"/>
  <c r="BC1195"/>
  <c r="BC1219" s="1"/>
  <c r="BC1198"/>
  <c r="AZ1202"/>
  <c r="AZ1197"/>
  <c r="BA1201"/>
  <c r="BA1225" s="1"/>
  <c r="AZ1201"/>
  <c r="AZ1225" s="1"/>
  <c r="BC1211"/>
  <c r="BG1193" s="1"/>
  <c r="BC1223"/>
  <c r="BC1212"/>
  <c r="BG1194" s="1"/>
  <c r="BA1226"/>
  <c r="BA1211"/>
  <c r="AZ1208" l="1"/>
  <c r="BB1208" s="1"/>
  <c r="AZ1226"/>
  <c r="BC1213"/>
  <c r="AZ1216" s="1"/>
  <c r="BB1226" s="1"/>
  <c r="BC1222"/>
  <c r="BG1199"/>
  <c r="BH1197"/>
  <c r="BF1199"/>
  <c r="BH1198"/>
  <c r="BG1197"/>
  <c r="BG1198"/>
  <c r="BF1197"/>
  <c r="BF1198"/>
  <c r="BH1199"/>
  <c r="BG1195"/>
  <c r="BL1195" l="1" a="1"/>
  <c r="BN1202" s="1"/>
  <c r="BN1209"/>
  <c r="BL1211" s="1"/>
  <c r="BO1198" l="1"/>
  <c r="BO1222" s="1"/>
  <c r="BL1200"/>
  <c r="BL1196"/>
  <c r="BL1220" s="1"/>
  <c r="BO1199"/>
  <c r="BO1223" s="1"/>
  <c r="BM1201"/>
  <c r="BM1198"/>
  <c r="BM1222" s="1"/>
  <c r="BL1199"/>
  <c r="BL1195"/>
  <c r="BL1219" s="1"/>
  <c r="BO1197"/>
  <c r="BN1199"/>
  <c r="BN1223" s="1"/>
  <c r="BM1199"/>
  <c r="BM1223" s="1"/>
  <c r="BN1200"/>
  <c r="BM1196"/>
  <c r="BL1202"/>
  <c r="BL1226" s="1"/>
  <c r="BL1198"/>
  <c r="BL1222" s="1"/>
  <c r="BO1201"/>
  <c r="BO1196"/>
  <c r="BO1220" s="1"/>
  <c r="BN1197"/>
  <c r="BN1221" s="1"/>
  <c r="BM1197"/>
  <c r="BN1198"/>
  <c r="BM1202"/>
  <c r="BM1226" s="1"/>
  <c r="BN1201"/>
  <c r="BO1202"/>
  <c r="BL1201"/>
  <c r="BL1225" s="1"/>
  <c r="BL1197"/>
  <c r="BO1200"/>
  <c r="BO1195"/>
  <c r="BO1219" s="1"/>
  <c r="BN1195"/>
  <c r="BM1195"/>
  <c r="BN1196"/>
  <c r="BN1220" s="1"/>
  <c r="BM1200"/>
  <c r="BN1226"/>
  <c r="BM1211"/>
  <c r="BO1212"/>
  <c r="BS1194" s="1"/>
  <c r="BO1211"/>
  <c r="BL1208" l="1"/>
  <c r="BN1208" s="1"/>
  <c r="BO1213"/>
  <c r="BL1216" s="1"/>
  <c r="BM1225" s="1"/>
  <c r="BX1195" s="1" a="1"/>
  <c r="BS1193"/>
  <c r="BX1202" l="1"/>
  <c r="BX1201"/>
  <c r="BX1200"/>
  <c r="BX1199"/>
  <c r="BX1198"/>
  <c r="BX1197"/>
  <c r="BX1196"/>
  <c r="BX1195"/>
  <c r="CA1202"/>
  <c r="BZ1201"/>
  <c r="BY1200"/>
  <c r="CA1198"/>
  <c r="BZ1197"/>
  <c r="BY1196"/>
  <c r="BZ1202"/>
  <c r="BY1201"/>
  <c r="CA1199"/>
  <c r="BZ1198"/>
  <c r="BY1197"/>
  <c r="CA1195"/>
  <c r="CA1200"/>
  <c r="BY1198"/>
  <c r="BZ1195"/>
  <c r="BZ1200"/>
  <c r="CA1197"/>
  <c r="BY1195"/>
  <c r="BY1202"/>
  <c r="BZ1199"/>
  <c r="CA1196"/>
  <c r="BY1199"/>
  <c r="BZ1196"/>
  <c r="CA1201"/>
  <c r="BT1199"/>
  <c r="BR1198"/>
  <c r="BS1199"/>
  <c r="BT1197"/>
  <c r="BR1199"/>
  <c r="BT1198"/>
  <c r="BS1197"/>
  <c r="BS1198"/>
  <c r="BS1195"/>
  <c r="BR1197"/>
  <c r="BX1208" l="1"/>
  <c r="BZ1208" s="1"/>
  <c r="BX1211" s="1"/>
  <c r="CA1219" s="1"/>
  <c r="BZ1209"/>
  <c r="CA1223" l="1"/>
  <c r="BX1226"/>
  <c r="CA1220"/>
  <c r="BX1225"/>
  <c r="BZ1226"/>
  <c r="BY1226"/>
  <c r="BY1225"/>
  <c r="BZ1221"/>
  <c r="BY1223"/>
  <c r="BZ1220"/>
  <c r="BY1211"/>
  <c r="CA1212"/>
  <c r="CE1194" s="1"/>
  <c r="CA1211"/>
  <c r="BX1220"/>
  <c r="BX1219"/>
  <c r="BZ1223"/>
  <c r="CA1213" l="1"/>
  <c r="BX1216" s="1"/>
  <c r="BX1222" s="1"/>
  <c r="CE1193"/>
  <c r="CA1222" l="1"/>
  <c r="CJ1195" s="1" a="1"/>
  <c r="CL1199" s="1"/>
  <c r="BY1222"/>
  <c r="CK1195"/>
  <c r="CE1198"/>
  <c r="CD1197"/>
  <c r="CF1199"/>
  <c r="CD1198"/>
  <c r="CE1199"/>
  <c r="CF1197"/>
  <c r="CE1195"/>
  <c r="CE1197"/>
  <c r="CD1199"/>
  <c r="CF1198"/>
  <c r="CL1196" l="1"/>
  <c r="CJ1196"/>
  <c r="CM1201"/>
  <c r="CJ1195"/>
  <c r="CM1196"/>
  <c r="CJ1202"/>
  <c r="CJ1201"/>
  <c r="CL1197"/>
  <c r="CL1201"/>
  <c r="CJ1199"/>
  <c r="CM1202"/>
  <c r="CM1200"/>
  <c r="CM1199"/>
  <c r="CL1200"/>
  <c r="CK1201"/>
  <c r="CK1197"/>
  <c r="CM1197"/>
  <c r="CJ1198"/>
  <c r="CM1195"/>
  <c r="CK1202"/>
  <c r="CL1198"/>
  <c r="CL1202"/>
  <c r="CK1196"/>
  <c r="CJ1200"/>
  <c r="CK1200"/>
  <c r="CK1199"/>
  <c r="CJ1197"/>
  <c r="CL1195"/>
  <c r="CK1198"/>
  <c r="CM1198"/>
  <c r="CL1209"/>
  <c r="CJ1211" s="1"/>
  <c r="CJ1220" l="1"/>
  <c r="CJ1208"/>
  <c r="CL1208" s="1"/>
  <c r="CJ1222"/>
  <c r="CL1223"/>
  <c r="CL1221"/>
  <c r="CM1220"/>
  <c r="CL1226"/>
  <c r="CJ1225"/>
  <c r="CL1220"/>
  <c r="CJ1219"/>
  <c r="CK1211"/>
  <c r="CM1212"/>
  <c r="CQ1194" s="1"/>
  <c r="CM1211"/>
  <c r="CK1226"/>
  <c r="CM1222"/>
  <c r="CK1223"/>
  <c r="CJ1226"/>
  <c r="CK1222"/>
  <c r="CM1213" l="1"/>
  <c r="CJ1216" s="1"/>
  <c r="CM1223" s="1"/>
  <c r="CQ1193"/>
  <c r="CK1225" l="1"/>
  <c r="CM1219"/>
  <c r="CP1199"/>
  <c r="CR1198"/>
  <c r="CQ1197"/>
  <c r="CQ1198"/>
  <c r="CP1197"/>
  <c r="CR1199"/>
  <c r="CP1198"/>
  <c r="CR1197"/>
  <c r="CQ1199"/>
  <c r="CQ1195"/>
  <c r="CV1195" l="1" a="1"/>
  <c r="CW1201" s="1"/>
  <c r="CX1209"/>
  <c r="CX1200" l="1"/>
  <c r="CV1201"/>
  <c r="CV1197"/>
  <c r="CY1199"/>
  <c r="CW1199"/>
  <c r="CW1197"/>
  <c r="CY1198"/>
  <c r="CX1199"/>
  <c r="CV1200"/>
  <c r="CV1196"/>
  <c r="CY1197"/>
  <c r="CX1197"/>
  <c r="CW1200"/>
  <c r="CW1202"/>
  <c r="CX1202"/>
  <c r="CX1198"/>
  <c r="CV1199"/>
  <c r="CV1195"/>
  <c r="CX1196"/>
  <c r="CW1196"/>
  <c r="CY1196"/>
  <c r="CW1198"/>
  <c r="CX1201"/>
  <c r="CV1202"/>
  <c r="CV1198"/>
  <c r="CY1201"/>
  <c r="CW1195"/>
  <c r="CY1200"/>
  <c r="CY1202"/>
  <c r="CX1195"/>
  <c r="CY1195"/>
  <c r="CV1208" l="1"/>
  <c r="CX1208" s="1"/>
  <c r="CV1211" s="1"/>
  <c r="CW1223" s="1"/>
  <c r="CW1226" l="1"/>
  <c r="CV1220"/>
  <c r="CX1223"/>
  <c r="CX1226"/>
  <c r="CY1223"/>
  <c r="CV1219"/>
  <c r="CY1220"/>
  <c r="CX1220"/>
  <c r="CW1225"/>
  <c r="CY1219"/>
  <c r="CV1225"/>
  <c r="CX1221"/>
  <c r="CY1212"/>
  <c r="DC1194" s="1"/>
  <c r="CV1222"/>
  <c r="CY1211"/>
  <c r="DC1193" s="1"/>
  <c r="CW1211"/>
  <c r="CY1222"/>
  <c r="CW1222"/>
  <c r="DC1198" l="1"/>
  <c r="DC1195"/>
  <c r="DH1208" s="1"/>
  <c r="DJ1208" s="1"/>
  <c r="DH1211" s="1"/>
  <c r="DB1198"/>
  <c r="DD1197"/>
  <c r="DD1199"/>
  <c r="DC1197"/>
  <c r="DC1199"/>
  <c r="DD1198"/>
  <c r="DB1197"/>
  <c r="DB1199"/>
  <c r="CY1213"/>
  <c r="CV1216" s="1"/>
  <c r="CV1226" s="1"/>
  <c r="DH1195" a="1"/>
  <c r="DK1198" s="1"/>
  <c r="DJ1209" l="1"/>
  <c r="DH1201"/>
  <c r="DH1197"/>
  <c r="DK1201"/>
  <c r="DK1196"/>
  <c r="DK1220" s="1"/>
  <c r="DJ1200"/>
  <c r="DJ1196"/>
  <c r="DJ1220" s="1"/>
  <c r="DI1199"/>
  <c r="DI1223" s="1"/>
  <c r="DI1201"/>
  <c r="DI1225" s="1"/>
  <c r="DH1200"/>
  <c r="DH1196"/>
  <c r="DH1220" s="1"/>
  <c r="DK1200"/>
  <c r="DK1195"/>
  <c r="DJ1199"/>
  <c r="DJ1223" s="1"/>
  <c r="DJ1195"/>
  <c r="DI1195"/>
  <c r="DH1199"/>
  <c r="DH1195"/>
  <c r="DH1219" s="1"/>
  <c r="DK1199"/>
  <c r="DK1223" s="1"/>
  <c r="DJ1202"/>
  <c r="DJ1226" s="1"/>
  <c r="DJ1198"/>
  <c r="DI1200"/>
  <c r="DI1197"/>
  <c r="DH1202"/>
  <c r="DH1226" s="1"/>
  <c r="DH1198"/>
  <c r="DH1222" s="1"/>
  <c r="DK1202"/>
  <c r="DK1197"/>
  <c r="DJ1201"/>
  <c r="DJ1197"/>
  <c r="DJ1221" s="1"/>
  <c r="DI1196"/>
  <c r="DI1202"/>
  <c r="DI1226" s="1"/>
  <c r="DI1198"/>
  <c r="DI1222" s="1"/>
  <c r="DK1222"/>
  <c r="DI1211"/>
  <c r="DK1212"/>
  <c r="DO1194" s="1"/>
  <c r="DK1211"/>
  <c r="DK1213" l="1"/>
  <c r="DH1216" s="1"/>
  <c r="DO1193"/>
  <c r="DV1209"/>
  <c r="DH1225" l="1"/>
  <c r="DK1219"/>
  <c r="DP1199"/>
  <c r="DN1198"/>
  <c r="DO1195"/>
  <c r="DO1199"/>
  <c r="DP1197"/>
  <c r="DN1199"/>
  <c r="DP1198"/>
  <c r="DO1197"/>
  <c r="DO1198"/>
  <c r="DN1197"/>
  <c r="DT1195" l="1" a="1"/>
  <c r="DT1201" s="1"/>
  <c r="C1194"/>
  <c r="DV1200" l="1"/>
  <c r="DV1196"/>
  <c r="DU1200"/>
  <c r="DU1196"/>
  <c r="DT1199"/>
  <c r="DT1195"/>
  <c r="DW1197"/>
  <c r="DV1199"/>
  <c r="DV1195"/>
  <c r="DU1199"/>
  <c r="DU1195"/>
  <c r="DT1198"/>
  <c r="DW1199"/>
  <c r="DW1196"/>
  <c r="DV1202"/>
  <c r="DV1198"/>
  <c r="DU1202"/>
  <c r="DU1198"/>
  <c r="DT1202"/>
  <c r="DT1197"/>
  <c r="DW1202"/>
  <c r="DW1201"/>
  <c r="DV1201"/>
  <c r="DV1197"/>
  <c r="DU1201"/>
  <c r="DU1197"/>
  <c r="DT1200"/>
  <c r="DT1196"/>
  <c r="DW1198"/>
  <c r="DW1200"/>
  <c r="DW1195"/>
  <c r="C1195"/>
  <c r="DT1208" l="1"/>
  <c r="DV1208" s="1"/>
  <c r="DT1211" s="1"/>
  <c r="DW1212" s="1"/>
  <c r="C1235"/>
  <c r="DV1220" l="1"/>
  <c r="DT1226"/>
  <c r="DT1222"/>
  <c r="DV1226"/>
  <c r="DU1226"/>
  <c r="DU1222"/>
  <c r="DW1222"/>
  <c r="DW1223"/>
  <c r="DW1211"/>
  <c r="DW1213" s="1"/>
  <c r="DT1216" s="1"/>
  <c r="DT1220" s="1"/>
  <c r="DU1211"/>
  <c r="DW1219"/>
  <c r="DT1219"/>
  <c r="DT1225"/>
  <c r="DV1223"/>
  <c r="DU1223"/>
  <c r="DW1220"/>
  <c r="DV1221"/>
  <c r="DU1225"/>
  <c r="CF1243"/>
  <c r="AJ1243"/>
  <c r="CR1243"/>
  <c r="AV1243"/>
  <c r="BT1243"/>
  <c r="DD1243"/>
  <c r="BH1243"/>
  <c r="L1243"/>
  <c r="DP1243"/>
  <c r="X1243"/>
  <c r="DJ1243"/>
  <c r="BB1243"/>
  <c r="CL1243"/>
  <c r="CX1243"/>
  <c r="BN1243"/>
  <c r="AP1243"/>
  <c r="AD1243"/>
  <c r="R1243"/>
  <c r="BZ1243"/>
  <c r="DV1243"/>
  <c r="P1232" l="1" a="1"/>
  <c r="R1238" l="1"/>
  <c r="S1232"/>
  <c r="Q1237"/>
  <c r="Q1234"/>
  <c r="P1238"/>
  <c r="S1234"/>
  <c r="P1237"/>
  <c r="R1234"/>
  <c r="Q1233"/>
  <c r="S1237"/>
  <c r="P1239"/>
  <c r="R1232"/>
  <c r="S1236"/>
  <c r="S1235"/>
  <c r="Q1239"/>
  <c r="S1239"/>
  <c r="R1236"/>
  <c r="Q1232"/>
  <c r="Q1235"/>
  <c r="R1237"/>
  <c r="Q1236"/>
  <c r="P1233"/>
  <c r="R1233"/>
  <c r="R1239"/>
  <c r="Q1238"/>
  <c r="P1236"/>
  <c r="P1235"/>
  <c r="S1233"/>
  <c r="P1232"/>
  <c r="R1235"/>
  <c r="S1238"/>
  <c r="P1234"/>
  <c r="P1245" l="1"/>
  <c r="R1245" s="1"/>
  <c r="P1248" s="1"/>
  <c r="S1249" s="1"/>
  <c r="W1231" s="1"/>
  <c r="R1263" l="1"/>
  <c r="P1257"/>
  <c r="P1263"/>
  <c r="R1257"/>
  <c r="Q1259"/>
  <c r="S1248"/>
  <c r="S1250" s="1"/>
  <c r="P1253" s="1"/>
  <c r="S1256" s="1"/>
  <c r="P1259"/>
  <c r="Q1248"/>
  <c r="S1260"/>
  <c r="P1262"/>
  <c r="Q1263"/>
  <c r="S1259"/>
  <c r="S1257"/>
  <c r="Q1260"/>
  <c r="R1258"/>
  <c r="R1260"/>
  <c r="Q1262"/>
  <c r="AB1232" a="1"/>
  <c r="P1256" l="1"/>
  <c r="AB1232" s="1"/>
  <c r="W1230"/>
  <c r="V1234" s="1"/>
  <c r="AC1238"/>
  <c r="AC1234"/>
  <c r="AD1235"/>
  <c r="AB1237"/>
  <c r="AB1233"/>
  <c r="AE1239"/>
  <c r="AD1234"/>
  <c r="AC1233"/>
  <c r="AD1239"/>
  <c r="AE1234"/>
  <c r="AC1236"/>
  <c r="AC1232"/>
  <c r="AB1239"/>
  <c r="AB1235"/>
  <c r="AD1236"/>
  <c r="AE1237"/>
  <c r="AE1233"/>
  <c r="AB1236"/>
  <c r="AC1239"/>
  <c r="AC1235"/>
  <c r="AD1237"/>
  <c r="AB1238"/>
  <c r="AB1234"/>
  <c r="AD1233"/>
  <c r="AE1236"/>
  <c r="AD1238"/>
  <c r="AE1235"/>
  <c r="AC1237"/>
  <c r="AD1232"/>
  <c r="AE1238"/>
  <c r="AE1232"/>
  <c r="W1236" l="1"/>
  <c r="W1234"/>
  <c r="X1235"/>
  <c r="W1232"/>
  <c r="AD1246" s="1"/>
  <c r="X1236"/>
  <c r="X1234"/>
  <c r="W1235"/>
  <c r="V1235"/>
  <c r="V1236"/>
  <c r="AB1245" l="1"/>
  <c r="AD1245" s="1"/>
  <c r="AB1248" s="1"/>
  <c r="AC1248" s="1"/>
  <c r="AB1262" l="1"/>
  <c r="AD1260"/>
  <c r="AB1257"/>
  <c r="AE1260"/>
  <c r="AC1260"/>
  <c r="AC1263"/>
  <c r="AE1248"/>
  <c r="AI1230" s="1"/>
  <c r="AD1258"/>
  <c r="AC1262"/>
  <c r="AB1256"/>
  <c r="AC1259"/>
  <c r="AE1256"/>
  <c r="AD1257"/>
  <c r="AB1263"/>
  <c r="AD1263"/>
  <c r="AE1249"/>
  <c r="AI1231" s="1"/>
  <c r="AE1259"/>
  <c r="AJ1236" l="1"/>
  <c r="AE1250"/>
  <c r="AB1253" s="1"/>
  <c r="AI1232"/>
  <c r="AP1246" s="1"/>
  <c r="AN1248" s="1"/>
  <c r="AO1248" s="1"/>
  <c r="AJ1234"/>
  <c r="AI1235"/>
  <c r="AI1236"/>
  <c r="AJ1235"/>
  <c r="AH1234"/>
  <c r="AH1236"/>
  <c r="AH1235"/>
  <c r="AI1234"/>
  <c r="AQ1238"/>
  <c r="AQ1232"/>
  <c r="AP1238"/>
  <c r="AP1234"/>
  <c r="AN1234"/>
  <c r="AO1236"/>
  <c r="AO1232"/>
  <c r="AQ1237"/>
  <c r="AN1236"/>
  <c r="AP1237"/>
  <c r="AP1233"/>
  <c r="AO1239"/>
  <c r="AO1235"/>
  <c r="AN1239"/>
  <c r="AQ1236"/>
  <c r="AN1232"/>
  <c r="AP1236"/>
  <c r="AP1232"/>
  <c r="AO1238"/>
  <c r="AO1234"/>
  <c r="AN1237"/>
  <c r="AQ1239"/>
  <c r="AQ1234"/>
  <c r="AP1239"/>
  <c r="AP1235"/>
  <c r="AN1238"/>
  <c r="AO1237"/>
  <c r="AO1233"/>
  <c r="AN1233"/>
  <c r="AQ1235"/>
  <c r="AP1263" l="1"/>
  <c r="AQ1259"/>
  <c r="AO1263"/>
  <c r="AO1262"/>
  <c r="AQ1260"/>
  <c r="AN1256"/>
  <c r="AQ1248"/>
  <c r="AU1230" s="1"/>
  <c r="AP1257"/>
  <c r="AQ1249"/>
  <c r="AU1231" s="1"/>
  <c r="AN1257"/>
  <c r="AN1263"/>
  <c r="AQ1256"/>
  <c r="AO1259"/>
  <c r="AP1260"/>
  <c r="AB1259"/>
  <c r="AE1257"/>
  <c r="AQ1233" s="1"/>
  <c r="AQ1257" s="1"/>
  <c r="AN1245"/>
  <c r="AP1245" s="1"/>
  <c r="AN1232" l="1" a="1"/>
  <c r="AN1235"/>
  <c r="AN1259" s="1"/>
  <c r="AQ1250"/>
  <c r="AN1253" s="1"/>
  <c r="AN1262" s="1"/>
  <c r="AP1258"/>
  <c r="AU1235"/>
  <c r="AT1234"/>
  <c r="AV1235"/>
  <c r="AU1234"/>
  <c r="AU1232"/>
  <c r="AV1236"/>
  <c r="AT1235"/>
  <c r="AU1236"/>
  <c r="AV1234"/>
  <c r="AT1236"/>
  <c r="AO1260" l="1"/>
  <c r="AZ1232" a="1"/>
  <c r="BB1234" s="1"/>
  <c r="BB1246"/>
  <c r="BA1237" l="1"/>
  <c r="BA1232"/>
  <c r="AZ1237"/>
  <c r="AZ1233"/>
  <c r="BB1232"/>
  <c r="BC1236"/>
  <c r="BC1232"/>
  <c r="BA1235"/>
  <c r="BB1237"/>
  <c r="AZ1236"/>
  <c r="AZ1232"/>
  <c r="BC1239"/>
  <c r="BC1235"/>
  <c r="BB1239"/>
  <c r="BA1239"/>
  <c r="BA1234"/>
  <c r="AZ1239"/>
  <c r="AZ1235"/>
  <c r="BB1238"/>
  <c r="BC1238"/>
  <c r="BC1234"/>
  <c r="BB1236"/>
  <c r="BA1238"/>
  <c r="BA1233"/>
  <c r="AZ1238"/>
  <c r="AZ1234"/>
  <c r="BB1235"/>
  <c r="BC1237"/>
  <c r="BC1233"/>
  <c r="BB1233"/>
  <c r="BA1236"/>
  <c r="AZ1245" l="1"/>
  <c r="BB1245" s="1"/>
  <c r="AZ1248" s="1"/>
  <c r="BA1248" s="1"/>
  <c r="BC1248" l="1"/>
  <c r="BG1230" s="1"/>
  <c r="BB1258"/>
  <c r="BB1257"/>
  <c r="BA1260"/>
  <c r="BA1262"/>
  <c r="BC1259"/>
  <c r="BA1263"/>
  <c r="BC1256"/>
  <c r="BC1260"/>
  <c r="BA1259"/>
  <c r="AZ1257"/>
  <c r="AZ1262"/>
  <c r="BC1249"/>
  <c r="BG1231" s="1"/>
  <c r="AZ1259"/>
  <c r="BB1263"/>
  <c r="BB1260"/>
  <c r="AZ1256"/>
  <c r="BG1236" l="1"/>
  <c r="BF1234"/>
  <c r="BG1235"/>
  <c r="BG1232"/>
  <c r="BN1246" s="1"/>
  <c r="BG1234"/>
  <c r="BF1235"/>
  <c r="BH1235"/>
  <c r="BH1236"/>
  <c r="BF1236"/>
  <c r="BH1234"/>
  <c r="BC1250"/>
  <c r="AZ1253" s="1"/>
  <c r="BC1257" s="1"/>
  <c r="BL1232" s="1" a="1"/>
  <c r="AZ1263"/>
  <c r="BL1239" l="1"/>
  <c r="BO1236"/>
  <c r="BL1238"/>
  <c r="BN1235"/>
  <c r="BM1236"/>
  <c r="BO1239"/>
  <c r="BO1235"/>
  <c r="BL1236"/>
  <c r="BN1238"/>
  <c r="BN1234"/>
  <c r="BM1239"/>
  <c r="BM1235"/>
  <c r="BL1237"/>
  <c r="BN1239"/>
  <c r="BL1233"/>
  <c r="BM1232"/>
  <c r="BO1238"/>
  <c r="BO1234"/>
  <c r="BL1234"/>
  <c r="BN1237"/>
  <c r="BN1233"/>
  <c r="BM1238"/>
  <c r="BM1234"/>
  <c r="BL1235"/>
  <c r="BO1237"/>
  <c r="BO1232"/>
  <c r="BL1232"/>
  <c r="BN1236"/>
  <c r="BN1232"/>
  <c r="BM1237"/>
  <c r="BM1233"/>
  <c r="BO1233"/>
  <c r="BL1245" l="1"/>
  <c r="BN1245" s="1"/>
  <c r="BL1248" s="1"/>
  <c r="BM1248" s="1"/>
  <c r="BL1262" l="1"/>
  <c r="BL1263"/>
  <c r="BO1256"/>
  <c r="BN1257"/>
  <c r="BO1259"/>
  <c r="BL1259"/>
  <c r="BM1260"/>
  <c r="BO1248"/>
  <c r="BS1230" s="1"/>
  <c r="BM1263"/>
  <c r="BN1258"/>
  <c r="BO1249"/>
  <c r="BS1231" s="1"/>
  <c r="BM1262"/>
  <c r="BL1256"/>
  <c r="BO1257"/>
  <c r="BM1259"/>
  <c r="BL1257"/>
  <c r="BN1263"/>
  <c r="BN1260"/>
  <c r="BR1236" l="1"/>
  <c r="BO1250"/>
  <c r="BL1253" s="1"/>
  <c r="BO1260" s="1"/>
  <c r="BT1234"/>
  <c r="BX1232" a="1"/>
  <c r="BR1234"/>
  <c r="BT1236"/>
  <c r="BT1235"/>
  <c r="BS1232"/>
  <c r="BZ1246" s="1"/>
  <c r="BX1248" s="1"/>
  <c r="BS1235"/>
  <c r="BS1234"/>
  <c r="BS1236"/>
  <c r="BR1235"/>
  <c r="CA1236" l="1"/>
  <c r="CA1260" s="1"/>
  <c r="BZ1236"/>
  <c r="BZ1260" s="1"/>
  <c r="BY1237"/>
  <c r="BY1233"/>
  <c r="BX1238"/>
  <c r="BX1262" s="1"/>
  <c r="BX1234"/>
  <c r="BZ1234"/>
  <c r="BZ1258" s="1"/>
  <c r="BZ1239"/>
  <c r="BZ1263" s="1"/>
  <c r="BY1236"/>
  <c r="BY1260" s="1"/>
  <c r="BY1232"/>
  <c r="BX1237"/>
  <c r="BX1233"/>
  <c r="CA1239"/>
  <c r="CA1234"/>
  <c r="BZ1238"/>
  <c r="BY1239"/>
  <c r="BY1235"/>
  <c r="BZ1232"/>
  <c r="BX1236"/>
  <c r="BX1232"/>
  <c r="BX1256" s="1"/>
  <c r="CA1238"/>
  <c r="CA1233"/>
  <c r="CA1257" s="1"/>
  <c r="BZ1235"/>
  <c r="BY1238"/>
  <c r="BY1262" s="1"/>
  <c r="BY1234"/>
  <c r="BX1239"/>
  <c r="BX1235"/>
  <c r="BX1259" s="1"/>
  <c r="BZ1237"/>
  <c r="CA1237"/>
  <c r="CA1232"/>
  <c r="CA1256" s="1"/>
  <c r="BZ1233"/>
  <c r="BZ1257" s="1"/>
  <c r="CA1235"/>
  <c r="CA1259" s="1"/>
  <c r="BY1248"/>
  <c r="CA1249"/>
  <c r="CE1231" s="1"/>
  <c r="CA1248"/>
  <c r="BX1257"/>
  <c r="BX1245" l="1"/>
  <c r="BZ1245" s="1"/>
  <c r="BX1263"/>
  <c r="CA1250"/>
  <c r="BX1253" s="1"/>
  <c r="CE1230"/>
  <c r="BY1259" l="1"/>
  <c r="BY1263"/>
  <c r="CF1236"/>
  <c r="CD1235"/>
  <c r="CE1235"/>
  <c r="CD1234"/>
  <c r="CE1236"/>
  <c r="CF1234"/>
  <c r="CE1232"/>
  <c r="CD1236"/>
  <c r="CF1235"/>
  <c r="CE1234"/>
  <c r="CJ1232" l="1" a="1"/>
  <c r="CK1235" s="1"/>
  <c r="CL1246"/>
  <c r="CM1237" l="1"/>
  <c r="CM1233"/>
  <c r="CJ1232"/>
  <c r="CL1236"/>
  <c r="CL1232"/>
  <c r="CK1237"/>
  <c r="CK1232"/>
  <c r="CM1236"/>
  <c r="CM1232"/>
  <c r="CL1239"/>
  <c r="CL1235"/>
  <c r="CJ1236"/>
  <c r="CK1236"/>
  <c r="CJ1239"/>
  <c r="CM1239"/>
  <c r="CM1235"/>
  <c r="CJ1238"/>
  <c r="CL1238"/>
  <c r="CL1234"/>
  <c r="CJ1233"/>
  <c r="CK1234"/>
  <c r="CJ1237"/>
  <c r="CM1238"/>
  <c r="CM1234"/>
  <c r="CJ1235"/>
  <c r="CL1237"/>
  <c r="CL1233"/>
  <c r="CK1238"/>
  <c r="CK1233"/>
  <c r="CJ1234"/>
  <c r="CK1239"/>
  <c r="CJ1245" l="1"/>
  <c r="CL1245" s="1"/>
  <c r="CJ1248" s="1"/>
  <c r="CK1260" s="1"/>
  <c r="CM1257" l="1"/>
  <c r="CL1260"/>
  <c r="CJ1259"/>
  <c r="CK1262"/>
  <c r="CL1257"/>
  <c r="CL1258"/>
  <c r="CK1263"/>
  <c r="CM1249"/>
  <c r="CQ1231" s="1"/>
  <c r="CJ1262"/>
  <c r="CJ1257"/>
  <c r="CJ1256"/>
  <c r="CJ1263"/>
  <c r="CM1248"/>
  <c r="CQ1230" s="1"/>
  <c r="CM1259"/>
  <c r="CK1248"/>
  <c r="CL1263"/>
  <c r="CK1259"/>
  <c r="CM1256"/>
  <c r="CP1235" l="1"/>
  <c r="CM1250"/>
  <c r="CJ1253" s="1"/>
  <c r="CM1260" s="1"/>
  <c r="CV1232" a="1"/>
  <c r="CQ1235"/>
  <c r="CP1234"/>
  <c r="CQ1236"/>
  <c r="CQ1232"/>
  <c r="CQ1234"/>
  <c r="CP1236"/>
  <c r="CR1236"/>
  <c r="CR1235"/>
  <c r="CR1234"/>
  <c r="CY1232"/>
  <c r="CY1236" l="1"/>
  <c r="CW1237"/>
  <c r="CW1233"/>
  <c r="CV1239"/>
  <c r="CV1235"/>
  <c r="CX1239"/>
  <c r="CY1238"/>
  <c r="CY1233"/>
  <c r="CW1232"/>
  <c r="CX1237"/>
  <c r="CX1238"/>
  <c r="CW1239"/>
  <c r="CW1235"/>
  <c r="CX1236"/>
  <c r="CV1237"/>
  <c r="CV1233"/>
  <c r="CX1234"/>
  <c r="CY1235"/>
  <c r="CX1235"/>
  <c r="CW1238"/>
  <c r="CW1234"/>
  <c r="CX1232"/>
  <c r="CV1236"/>
  <c r="CV1232"/>
  <c r="CY1239"/>
  <c r="CY1234"/>
  <c r="CX1233"/>
  <c r="CW1236"/>
  <c r="CV1238"/>
  <c r="CV1234"/>
  <c r="CY1237"/>
  <c r="CX1246"/>
  <c r="CV1248" s="1"/>
  <c r="CW1262" s="1"/>
  <c r="CV1245" l="1"/>
  <c r="CX1245" s="1"/>
  <c r="CV1256"/>
  <c r="CY1256"/>
  <c r="CV1262"/>
  <c r="CV1259"/>
  <c r="CX1260"/>
  <c r="CY1248"/>
  <c r="DC1230" s="1"/>
  <c r="CW1259"/>
  <c r="CW1260"/>
  <c r="CV1257"/>
  <c r="CX1257"/>
  <c r="CW1248"/>
  <c r="CY1257"/>
  <c r="CX1258"/>
  <c r="CY1260"/>
  <c r="CY1249"/>
  <c r="DC1231" s="1"/>
  <c r="CW1263"/>
  <c r="CY1250" l="1"/>
  <c r="CV1253" s="1"/>
  <c r="CV1263" s="1"/>
  <c r="CY1259"/>
  <c r="CX1263"/>
  <c r="DB1236"/>
  <c r="DD1235"/>
  <c r="DC1234"/>
  <c r="DC1236"/>
  <c r="DD1234"/>
  <c r="DC1235"/>
  <c r="DB1234"/>
  <c r="DC1232"/>
  <c r="DD1236"/>
  <c r="DB1235"/>
  <c r="DH1232" l="1" a="1"/>
  <c r="DH1239" s="1"/>
  <c r="DH1245"/>
  <c r="DJ1245" s="1"/>
  <c r="DJ1246"/>
  <c r="DH1248" s="1"/>
  <c r="DK1235" l="1"/>
  <c r="DK1259" s="1"/>
  <c r="DK1238"/>
  <c r="DK1233"/>
  <c r="DK1257" s="1"/>
  <c r="DJ1233"/>
  <c r="DJ1257" s="1"/>
  <c r="DI1236"/>
  <c r="DI1260" s="1"/>
  <c r="DK1237"/>
  <c r="DK1232"/>
  <c r="DK1256" s="1"/>
  <c r="DJ1236"/>
  <c r="DJ1260" s="1"/>
  <c r="DJ1232"/>
  <c r="DI1239"/>
  <c r="DI1263" s="1"/>
  <c r="DI1235"/>
  <c r="DI1259" s="1"/>
  <c r="DH1237"/>
  <c r="DK1236"/>
  <c r="DK1260" s="1"/>
  <c r="DH1233"/>
  <c r="DH1257" s="1"/>
  <c r="DJ1235"/>
  <c r="DH1238"/>
  <c r="DI1238"/>
  <c r="DI1262" s="1"/>
  <c r="DI1234"/>
  <c r="DH1235"/>
  <c r="DH1259" s="1"/>
  <c r="DK1239"/>
  <c r="DK1234"/>
  <c r="DJ1238"/>
  <c r="DJ1234"/>
  <c r="DJ1258" s="1"/>
  <c r="DH1236"/>
  <c r="DI1237"/>
  <c r="DI1233"/>
  <c r="DH1232"/>
  <c r="DH1256" s="1"/>
  <c r="DJ1237"/>
  <c r="DH1234"/>
  <c r="DI1232"/>
  <c r="DJ1239"/>
  <c r="DJ1263" s="1"/>
  <c r="DH1263"/>
  <c r="DI1248"/>
  <c r="DK1249"/>
  <c r="DO1231" s="1"/>
  <c r="DK1248"/>
  <c r="DV1246" l="1"/>
  <c r="DT1248" s="1"/>
  <c r="DU1248" s="1"/>
  <c r="DK1250"/>
  <c r="DH1253" s="1"/>
  <c r="DH1262" s="1"/>
  <c r="DT1232" s="1" a="1"/>
  <c r="DO1230"/>
  <c r="DU1239" l="1"/>
  <c r="DU1238"/>
  <c r="DU1237"/>
  <c r="DU1236"/>
  <c r="DU1235"/>
  <c r="DU1234"/>
  <c r="DU1233"/>
  <c r="DU1232"/>
  <c r="DT1239"/>
  <c r="DT1238"/>
  <c r="DT1237"/>
  <c r="DT1236"/>
  <c r="DT1235"/>
  <c r="DT1234"/>
  <c r="DT1233"/>
  <c r="DT1232"/>
  <c r="DV1239"/>
  <c r="DV1236"/>
  <c r="DV1234"/>
  <c r="DV1232"/>
  <c r="DW1239"/>
  <c r="DW1238"/>
  <c r="DW1237"/>
  <c r="DW1236"/>
  <c r="DW1235"/>
  <c r="DW1234"/>
  <c r="DW1233"/>
  <c r="DW1232"/>
  <c r="DV1238"/>
  <c r="DV1237"/>
  <c r="DV1235"/>
  <c r="DV1233"/>
  <c r="DV1257" s="1"/>
  <c r="DW1249"/>
  <c r="DO1236"/>
  <c r="DP1234"/>
  <c r="DW1248"/>
  <c r="DN1236"/>
  <c r="DP1235"/>
  <c r="DO1234"/>
  <c r="DP1236"/>
  <c r="DN1235"/>
  <c r="DO1235"/>
  <c r="DN1234"/>
  <c r="DO1232"/>
  <c r="DW1250" l="1"/>
  <c r="C1231"/>
  <c r="DT1253"/>
  <c r="DW1256"/>
  <c r="DW1260"/>
  <c r="DT1256"/>
  <c r="DU1260"/>
  <c r="DW1257"/>
  <c r="DV1258"/>
  <c r="DT1257"/>
  <c r="DT1245"/>
  <c r="DV1245" s="1"/>
  <c r="DV1260"/>
  <c r="DT1262"/>
  <c r="DU1262"/>
  <c r="DW1259"/>
  <c r="DV1263"/>
  <c r="DT1259"/>
  <c r="DT1263"/>
  <c r="DU1259"/>
  <c r="DU1263"/>
  <c r="P1269" l="1" a="1"/>
  <c r="C1232"/>
  <c r="C1272" l="1"/>
  <c r="P1276"/>
  <c r="P1275"/>
  <c r="P1274"/>
  <c r="P1273"/>
  <c r="P1272"/>
  <c r="P1271"/>
  <c r="P1270"/>
  <c r="P1269"/>
  <c r="R1276"/>
  <c r="R1275"/>
  <c r="R1274"/>
  <c r="R1273"/>
  <c r="R1272"/>
  <c r="R1271"/>
  <c r="R1270"/>
  <c r="R1269"/>
  <c r="Q1276"/>
  <c r="Q1274"/>
  <c r="Q1272"/>
  <c r="Q1270"/>
  <c r="S1275"/>
  <c r="S1273"/>
  <c r="S1271"/>
  <c r="S1269"/>
  <c r="Q1275"/>
  <c r="Q1273"/>
  <c r="Q1271"/>
  <c r="Q1269"/>
  <c r="S1276"/>
  <c r="S1274"/>
  <c r="S1272"/>
  <c r="S1270"/>
  <c r="DP1280" l="1"/>
  <c r="BT1280"/>
  <c r="X1280"/>
  <c r="CR1280"/>
  <c r="AV1280"/>
  <c r="DD1280"/>
  <c r="L1280"/>
  <c r="AJ1280"/>
  <c r="BH1280"/>
  <c r="CF1280"/>
  <c r="AD1280"/>
  <c r="CL1280"/>
  <c r="BB1280"/>
  <c r="R1280"/>
  <c r="P1285" s="1"/>
  <c r="R1294" s="1"/>
  <c r="DV1280"/>
  <c r="BZ1280"/>
  <c r="BN1280"/>
  <c r="CX1280"/>
  <c r="AP1280"/>
  <c r="DJ1280"/>
  <c r="P1282"/>
  <c r="R1282" s="1"/>
  <c r="P1300" l="1"/>
  <c r="R1297"/>
  <c r="R1300"/>
  <c r="P1299"/>
  <c r="S1293"/>
  <c r="Q1299"/>
  <c r="P1296"/>
  <c r="R1295"/>
  <c r="S1294"/>
  <c r="Q1300"/>
  <c r="S1297"/>
  <c r="P1294"/>
  <c r="S1286"/>
  <c r="W1268" s="1"/>
  <c r="S1285"/>
  <c r="Q1285"/>
  <c r="Q1296"/>
  <c r="Q1297"/>
  <c r="S1296"/>
  <c r="W1267" l="1"/>
  <c r="S1287"/>
  <c r="P1290" s="1"/>
  <c r="P1293" s="1"/>
  <c r="AB1269" s="1" a="1"/>
  <c r="AD1276" l="1"/>
  <c r="AD1275"/>
  <c r="AD1274"/>
  <c r="AD1273"/>
  <c r="AD1272"/>
  <c r="AD1271"/>
  <c r="AD1270"/>
  <c r="AD1269"/>
  <c r="AB1276"/>
  <c r="AB1275"/>
  <c r="AB1274"/>
  <c r="AB1273"/>
  <c r="AB1272"/>
  <c r="AB1271"/>
  <c r="AB1270"/>
  <c r="AB1269"/>
  <c r="AE1275"/>
  <c r="AE1273"/>
  <c r="AE1271"/>
  <c r="AE1269"/>
  <c r="AC1276"/>
  <c r="AC1274"/>
  <c r="AC1272"/>
  <c r="AC1275"/>
  <c r="AC1273"/>
  <c r="AC1271"/>
  <c r="AC1269"/>
  <c r="AE1276"/>
  <c r="AE1274"/>
  <c r="AE1272"/>
  <c r="AE1270"/>
  <c r="AC1270"/>
  <c r="X1273"/>
  <c r="V1272"/>
  <c r="W1269"/>
  <c r="V1273"/>
  <c r="X1272"/>
  <c r="W1271"/>
  <c r="W1273"/>
  <c r="W1272"/>
  <c r="X1271"/>
  <c r="V1271"/>
  <c r="AB1282" l="1"/>
  <c r="AD1282" s="1"/>
  <c r="AD1283"/>
  <c r="AB1285" l="1"/>
  <c r="AD1297" s="1"/>
  <c r="AC1296" l="1"/>
  <c r="AE1297"/>
  <c r="AD1294"/>
  <c r="AE1285"/>
  <c r="AI1267" s="1"/>
  <c r="AC1297"/>
  <c r="AB1296"/>
  <c r="AB1293"/>
  <c r="AE1296"/>
  <c r="AC1300"/>
  <c r="AB1300"/>
  <c r="AE1286"/>
  <c r="AI1268" s="1"/>
  <c r="AD1300"/>
  <c r="AC1299"/>
  <c r="AB1299"/>
  <c r="AE1293"/>
  <c r="AC1285"/>
  <c r="AD1295"/>
  <c r="AE1287" l="1"/>
  <c r="AB1290" s="1"/>
  <c r="AE1294" s="1"/>
  <c r="AB1294"/>
  <c r="AI1272"/>
  <c r="AH1271"/>
  <c r="AI1273"/>
  <c r="AJ1271"/>
  <c r="AI1269"/>
  <c r="AH1273"/>
  <c r="AH1272"/>
  <c r="AI1271"/>
  <c r="AJ1272"/>
  <c r="AJ1273"/>
  <c r="AN1269" l="1" a="1"/>
  <c r="AQ1270" s="1"/>
  <c r="AP1283"/>
  <c r="AN1270" l="1"/>
  <c r="AN1269"/>
  <c r="AP1269"/>
  <c r="AQ1276"/>
  <c r="AN1273"/>
  <c r="AP1276"/>
  <c r="AP1272"/>
  <c r="AO1275"/>
  <c r="AQ1275"/>
  <c r="AQ1274"/>
  <c r="AO1272"/>
  <c r="AN1276"/>
  <c r="AN1272"/>
  <c r="AP1275"/>
  <c r="AP1271"/>
  <c r="AO1273"/>
  <c r="AQ1273"/>
  <c r="AQ1272"/>
  <c r="AO1270"/>
  <c r="AN1275"/>
  <c r="AN1271"/>
  <c r="AP1274"/>
  <c r="AP1270"/>
  <c r="AO1271"/>
  <c r="AQ1269"/>
  <c r="AO1276"/>
  <c r="AQ1271"/>
  <c r="AN1274"/>
  <c r="AP1273"/>
  <c r="AO1269"/>
  <c r="AO1274"/>
  <c r="AN1282" l="1"/>
  <c r="AP1282" s="1"/>
  <c r="AN1285" s="1"/>
  <c r="AP1297" s="1"/>
  <c r="AN1296" l="1"/>
  <c r="AQ1293"/>
  <c r="AP1300"/>
  <c r="AQ1294"/>
  <c r="AN1293"/>
  <c r="AP1294"/>
  <c r="AQ1296"/>
  <c r="AQ1286"/>
  <c r="AU1268" s="1"/>
  <c r="AN1294"/>
  <c r="AO1285"/>
  <c r="AO1299"/>
  <c r="AN1299"/>
  <c r="AO1296"/>
  <c r="AO1297"/>
  <c r="AO1300"/>
  <c r="AQ1285"/>
  <c r="AN1300"/>
  <c r="AP1295"/>
  <c r="AQ1287" l="1"/>
  <c r="AN1290" s="1"/>
  <c r="AQ1297" s="1"/>
  <c r="AZ1269" s="1" a="1"/>
  <c r="AU1267"/>
  <c r="BB1275" l="1"/>
  <c r="BB1270"/>
  <c r="AZ1274"/>
  <c r="AZ1270"/>
  <c r="BC1272"/>
  <c r="BA1271"/>
  <c r="BA1272"/>
  <c r="BC1269"/>
  <c r="BB1274"/>
  <c r="BB1269"/>
  <c r="AZ1273"/>
  <c r="AZ1269"/>
  <c r="BC1270"/>
  <c r="BA1269"/>
  <c r="BA1270"/>
  <c r="BB1276"/>
  <c r="BB1272"/>
  <c r="AZ1275"/>
  <c r="AZ1271"/>
  <c r="BC1274"/>
  <c r="BA1273"/>
  <c r="BA1274"/>
  <c r="BC1271"/>
  <c r="BB1273"/>
  <c r="AZ1276"/>
  <c r="AZ1272"/>
  <c r="BC1276"/>
  <c r="BA1275"/>
  <c r="BA1276"/>
  <c r="BC1275"/>
  <c r="BB1271"/>
  <c r="AU1269"/>
  <c r="AU1273"/>
  <c r="AT1273"/>
  <c r="AV1273"/>
  <c r="AU1272"/>
  <c r="AU1271"/>
  <c r="AV1272"/>
  <c r="AT1272"/>
  <c r="AV1271"/>
  <c r="AT1271"/>
  <c r="BC1273"/>
  <c r="BB1283" l="1"/>
  <c r="AZ1282"/>
  <c r="BB1282" s="1"/>
  <c r="AZ1285" s="1"/>
  <c r="BA1300" l="1"/>
  <c r="AZ1299"/>
  <c r="BA1297"/>
  <c r="BC1285"/>
  <c r="AZ1294"/>
  <c r="BC1297"/>
  <c r="AZ1293"/>
  <c r="BC1286"/>
  <c r="BG1268" s="1"/>
  <c r="BB1295"/>
  <c r="BC1296"/>
  <c r="BA1296"/>
  <c r="BC1293"/>
  <c r="BA1299"/>
  <c r="BB1294"/>
  <c r="BA1285"/>
  <c r="BB1300"/>
  <c r="BB1297"/>
  <c r="AZ1296"/>
  <c r="BC1294"/>
  <c r="BC1287" l="1"/>
  <c r="AZ1290" s="1"/>
  <c r="AZ1300" s="1"/>
  <c r="BL1269" s="1" a="1"/>
  <c r="BG1267"/>
  <c r="BL1275" l="1"/>
  <c r="BL1271"/>
  <c r="BN1275"/>
  <c r="BN1271"/>
  <c r="BM1274"/>
  <c r="BO1275"/>
  <c r="BO1276"/>
  <c r="BM1271"/>
  <c r="BL1273"/>
  <c r="BN1269"/>
  <c r="BO1271"/>
  <c r="BL1274"/>
  <c r="BL1270"/>
  <c r="BN1274"/>
  <c r="BN1270"/>
  <c r="BM1272"/>
  <c r="BO1273"/>
  <c r="BO1272"/>
  <c r="BM1269"/>
  <c r="BL1269"/>
  <c r="BN1273"/>
  <c r="BM1270"/>
  <c r="BM1275"/>
  <c r="BL1272"/>
  <c r="BN1276"/>
  <c r="BN1272"/>
  <c r="BO1274"/>
  <c r="BO1269"/>
  <c r="BM1273"/>
  <c r="BM1276"/>
  <c r="BO1270"/>
  <c r="BG1272"/>
  <c r="BH1272"/>
  <c r="BG1273"/>
  <c r="BF1272"/>
  <c r="BG1271"/>
  <c r="BF1271"/>
  <c r="BF1273"/>
  <c r="BG1269"/>
  <c r="BH1271"/>
  <c r="BH1273"/>
  <c r="BL1276"/>
  <c r="BN1283" l="1"/>
  <c r="BL1282"/>
  <c r="BN1282" s="1"/>
  <c r="BL1285" s="1"/>
  <c r="BN1297" s="1"/>
  <c r="BM1296" l="1"/>
  <c r="BL1300"/>
  <c r="BL1294"/>
  <c r="BO1285"/>
  <c r="BS1267" s="1"/>
  <c r="BN1294"/>
  <c r="BM1285"/>
  <c r="BM1297"/>
  <c r="BL1299"/>
  <c r="BN1295"/>
  <c r="BL1293"/>
  <c r="BN1300"/>
  <c r="BO1294"/>
  <c r="BM1300"/>
  <c r="BO1296"/>
  <c r="BO1293"/>
  <c r="BM1299"/>
  <c r="BL1296"/>
  <c r="BO1286"/>
  <c r="BS1268" s="1"/>
  <c r="BS1273" l="1"/>
  <c r="BS1269"/>
  <c r="BZ1283" s="1"/>
  <c r="BS1271"/>
  <c r="BR1272"/>
  <c r="BS1272"/>
  <c r="BT1271"/>
  <c r="BT1272"/>
  <c r="BT1273"/>
  <c r="BO1287"/>
  <c r="BL1290" s="1"/>
  <c r="BO1297" s="1"/>
  <c r="BX1269" s="1" a="1"/>
  <c r="BR1273"/>
  <c r="BR1271"/>
  <c r="BX1282" l="1"/>
  <c r="BZ1282" s="1"/>
  <c r="BX1285" s="1"/>
  <c r="BZ1275"/>
  <c r="BZ1271"/>
  <c r="BX1275"/>
  <c r="BX1271"/>
  <c r="CA1271"/>
  <c r="BY1275"/>
  <c r="BY1276"/>
  <c r="CA1272"/>
  <c r="BZ1274"/>
  <c r="BZ1270"/>
  <c r="BX1274"/>
  <c r="BX1270"/>
  <c r="CA1269"/>
  <c r="BY1273"/>
  <c r="BY1272"/>
  <c r="CA1270"/>
  <c r="CA1274"/>
  <c r="BZ1273"/>
  <c r="BZ1269"/>
  <c r="BX1273"/>
  <c r="BX1269"/>
  <c r="BY1274"/>
  <c r="BY1271"/>
  <c r="CA1276"/>
  <c r="BZ1272"/>
  <c r="BX1272"/>
  <c r="BY1270"/>
  <c r="BZ1276"/>
  <c r="BX1276"/>
  <c r="CA1275"/>
  <c r="BY1269"/>
  <c r="CA1273"/>
  <c r="BY1296" l="1"/>
  <c r="BZ1300"/>
  <c r="CA1297"/>
  <c r="CA1286"/>
  <c r="CE1268" s="1"/>
  <c r="BZ1294"/>
  <c r="BX1294"/>
  <c r="BX1299"/>
  <c r="CA1285"/>
  <c r="CE1267" s="1"/>
  <c r="BY1297"/>
  <c r="CA1296"/>
  <c r="CA1294"/>
  <c r="BY1285"/>
  <c r="BX1296"/>
  <c r="BZ1295"/>
  <c r="BX1293"/>
  <c r="BZ1297"/>
  <c r="BY1299"/>
  <c r="BY1300"/>
  <c r="CA1293"/>
  <c r="CA1287" l="1"/>
  <c r="BX1290" s="1"/>
  <c r="BX1300" s="1"/>
  <c r="CJ1269" s="1" a="1"/>
  <c r="CJ1275" s="1"/>
  <c r="CE1272"/>
  <c r="CD1271"/>
  <c r="CE1273"/>
  <c r="CF1271"/>
  <c r="CE1269"/>
  <c r="CF1273"/>
  <c r="CF1272"/>
  <c r="CD1273"/>
  <c r="CD1272"/>
  <c r="CE1271"/>
  <c r="CM1272" l="1"/>
  <c r="CL1272"/>
  <c r="CK1270"/>
  <c r="CM1271"/>
  <c r="CM1274"/>
  <c r="CK1269"/>
  <c r="CL1269"/>
  <c r="CL1273"/>
  <c r="CJ1269"/>
  <c r="CJ1273"/>
  <c r="CK1276"/>
  <c r="CM1273"/>
  <c r="CK1275"/>
  <c r="CL1276"/>
  <c r="CJ1272"/>
  <c r="CK1272"/>
  <c r="CM1275"/>
  <c r="CM1276"/>
  <c r="CK1271"/>
  <c r="CL1270"/>
  <c r="CL1274"/>
  <c r="CJ1270"/>
  <c r="CJ1274"/>
  <c r="CK1274"/>
  <c r="CM1270"/>
  <c r="CM1269"/>
  <c r="CK1273"/>
  <c r="CL1271"/>
  <c r="CL1275"/>
  <c r="CJ1271"/>
  <c r="CJ1276"/>
  <c r="CJ1290"/>
  <c r="CJ1282"/>
  <c r="CL1282" s="1"/>
  <c r="CL1283"/>
  <c r="CJ1285" l="1"/>
  <c r="CJ1293" s="1"/>
  <c r="CL1297" l="1"/>
  <c r="CJ1294"/>
  <c r="CM1286"/>
  <c r="CQ1268" s="1"/>
  <c r="CK1285"/>
  <c r="CM1294"/>
  <c r="CL1295"/>
  <c r="CM1285"/>
  <c r="CQ1267" s="1"/>
  <c r="CJ1299"/>
  <c r="CL1300"/>
  <c r="CM1293"/>
  <c r="CM1296"/>
  <c r="CJ1300"/>
  <c r="CM1297"/>
  <c r="CK1299"/>
  <c r="CK1300"/>
  <c r="CK1296"/>
  <c r="CL1294"/>
  <c r="CJ1296"/>
  <c r="CK1297"/>
  <c r="CV1269" l="1" a="1"/>
  <c r="CW1272" s="1"/>
  <c r="CM1287"/>
  <c r="CP1273"/>
  <c r="CR1272"/>
  <c r="CQ1271"/>
  <c r="CQ1269"/>
  <c r="CR1273"/>
  <c r="CP1272"/>
  <c r="CQ1273"/>
  <c r="CQ1272"/>
  <c r="CR1271"/>
  <c r="CP1271"/>
  <c r="CY1273" l="1"/>
  <c r="CX1273"/>
  <c r="CX1270"/>
  <c r="CX1271"/>
  <c r="CV1275"/>
  <c r="CY1270"/>
  <c r="CW1275"/>
  <c r="CY1269"/>
  <c r="CV1276"/>
  <c r="CX1276"/>
  <c r="CY1272"/>
  <c r="CV1272"/>
  <c r="CX1274"/>
  <c r="CV1273"/>
  <c r="CY1276"/>
  <c r="CW1270"/>
  <c r="CX1272"/>
  <c r="CV1271"/>
  <c r="CY1274"/>
  <c r="CW1271"/>
  <c r="CX1269"/>
  <c r="CV1270"/>
  <c r="CW1269"/>
  <c r="CY1275"/>
  <c r="CX1275"/>
  <c r="CV1274"/>
  <c r="CV1269"/>
  <c r="CW1274"/>
  <c r="CY1271"/>
  <c r="CW1276"/>
  <c r="CW1273"/>
  <c r="CV1282"/>
  <c r="CX1282" s="1"/>
  <c r="CV1285" s="1"/>
  <c r="CV1290"/>
  <c r="CX1283"/>
  <c r="CW1285" l="1"/>
  <c r="CY1286"/>
  <c r="DC1268" s="1"/>
  <c r="CY1285"/>
  <c r="CY1296"/>
  <c r="CV1299"/>
  <c r="CV1296"/>
  <c r="CX1295"/>
  <c r="CW1299"/>
  <c r="CX1294"/>
  <c r="CW1296"/>
  <c r="CX1300"/>
  <c r="CW1300"/>
  <c r="CY1297"/>
  <c r="CW1297"/>
  <c r="CV1294"/>
  <c r="CV1300"/>
  <c r="CY1293"/>
  <c r="CV1293"/>
  <c r="DH1269" s="1" a="1"/>
  <c r="CX1297"/>
  <c r="CY1294"/>
  <c r="CY1287" l="1"/>
  <c r="DC1267"/>
  <c r="DH1276"/>
  <c r="DH1275"/>
  <c r="DH1274"/>
  <c r="DH1273"/>
  <c r="DH1272"/>
  <c r="DH1271"/>
  <c r="DH1270"/>
  <c r="DH1269"/>
  <c r="DJ1276"/>
  <c r="DJ1275"/>
  <c r="DJ1274"/>
  <c r="DJ1273"/>
  <c r="DJ1272"/>
  <c r="DJ1271"/>
  <c r="DJ1270"/>
  <c r="DJ1269"/>
  <c r="DI1276"/>
  <c r="DI1274"/>
  <c r="DI1272"/>
  <c r="DI1270"/>
  <c r="DK1276"/>
  <c r="DK1270"/>
  <c r="DK1275"/>
  <c r="DK1273"/>
  <c r="DK1271"/>
  <c r="DK1269"/>
  <c r="DK1272"/>
  <c r="DI1275"/>
  <c r="DI1273"/>
  <c r="DI1271"/>
  <c r="DI1269"/>
  <c r="DK1274"/>
  <c r="DC1273" l="1"/>
  <c r="DD1271"/>
  <c r="DC1272"/>
  <c r="DB1271"/>
  <c r="DC1269"/>
  <c r="DB1272"/>
  <c r="DD1273"/>
  <c r="DD1272"/>
  <c r="DB1273"/>
  <c r="DC1271"/>
  <c r="DH1290" l="1"/>
  <c r="DH1282"/>
  <c r="DJ1282" s="1"/>
  <c r="DH1285" s="1"/>
  <c r="DI1300" s="1"/>
  <c r="DJ1283"/>
  <c r="DI1299" l="1"/>
  <c r="DH1300"/>
  <c r="DH1293"/>
  <c r="DJ1297"/>
  <c r="DI1285"/>
  <c r="DK1286"/>
  <c r="DO1268" s="1"/>
  <c r="DK1296"/>
  <c r="DH1294"/>
  <c r="DK1285"/>
  <c r="DI1296"/>
  <c r="DJ1300"/>
  <c r="DJ1294"/>
  <c r="DK1297"/>
  <c r="DH1299"/>
  <c r="DI1297"/>
  <c r="DK1294"/>
  <c r="DH1296"/>
  <c r="DK1293"/>
  <c r="DJ1295"/>
  <c r="DT1269" l="1" a="1"/>
  <c r="DV1283"/>
  <c r="DO1267"/>
  <c r="DK1287"/>
  <c r="DP1273" l="1"/>
  <c r="DN1272"/>
  <c r="DO1269"/>
  <c r="DN1273"/>
  <c r="DP1272"/>
  <c r="DO1271"/>
  <c r="DO1273"/>
  <c r="DO1272"/>
  <c r="DP1271"/>
  <c r="DN1271"/>
  <c r="DV1276"/>
  <c r="DV1275"/>
  <c r="DV1274"/>
  <c r="DV1273"/>
  <c r="DV1272"/>
  <c r="DV1271"/>
  <c r="DV1270"/>
  <c r="DV1269"/>
  <c r="DT1276"/>
  <c r="DT1275"/>
  <c r="DT1274"/>
  <c r="DT1273"/>
  <c r="DT1272"/>
  <c r="DT1271"/>
  <c r="DT1270"/>
  <c r="DT1269"/>
  <c r="DW1275"/>
  <c r="DW1273"/>
  <c r="DW1271"/>
  <c r="DW1269"/>
  <c r="DU1274"/>
  <c r="DU1275"/>
  <c r="DU1273"/>
  <c r="DU1271"/>
  <c r="DU1269"/>
  <c r="DU1272"/>
  <c r="DW1276"/>
  <c r="DW1274"/>
  <c r="DW1272"/>
  <c r="DW1270"/>
  <c r="DU1276"/>
  <c r="DU1270"/>
  <c r="DT1290" l="1"/>
  <c r="C1268"/>
  <c r="DT1282"/>
  <c r="DV1282" s="1"/>
  <c r="DT1285" s="1"/>
  <c r="DW1296" s="1"/>
  <c r="DV1295" l="1"/>
  <c r="DU1299"/>
  <c r="DU1297"/>
  <c r="DV1294"/>
  <c r="DT1300"/>
  <c r="DU1296"/>
  <c r="C1269"/>
  <c r="DU1300"/>
  <c r="DT1296"/>
  <c r="DT1299"/>
  <c r="DU1285"/>
  <c r="DW1286"/>
  <c r="DW1285"/>
  <c r="DW1294"/>
  <c r="DV1297"/>
  <c r="DW1297"/>
  <c r="DT1294"/>
  <c r="DT1293"/>
  <c r="DV1300"/>
  <c r="DW1293"/>
  <c r="DW1287" l="1"/>
  <c r="P1306" a="1"/>
  <c r="P1313" s="1"/>
  <c r="C1309"/>
  <c r="Q1308" l="1"/>
  <c r="Q1312"/>
  <c r="P1311"/>
  <c r="R1310"/>
  <c r="S1310"/>
  <c r="P1310"/>
  <c r="Q1307"/>
  <c r="R1307"/>
  <c r="R1311"/>
  <c r="S1307"/>
  <c r="S1311"/>
  <c r="P1307"/>
  <c r="Q1311"/>
  <c r="Q1309"/>
  <c r="R1308"/>
  <c r="R1312"/>
  <c r="S1308"/>
  <c r="S1312"/>
  <c r="P1308"/>
  <c r="P1312"/>
  <c r="Q1310"/>
  <c r="R1306"/>
  <c r="S1306"/>
  <c r="P1306"/>
  <c r="Q1306"/>
  <c r="Q1313"/>
  <c r="R1309"/>
  <c r="R1313"/>
  <c r="S1309"/>
  <c r="S1313"/>
  <c r="P1309"/>
  <c r="DD1317"/>
  <c r="BH1317"/>
  <c r="L1317"/>
  <c r="DP1317"/>
  <c r="BT1317"/>
  <c r="X1317"/>
  <c r="CF1317"/>
  <c r="AJ1317"/>
  <c r="AV1317"/>
  <c r="CR1317"/>
  <c r="AP1317"/>
  <c r="DJ1317"/>
  <c r="BZ1317"/>
  <c r="CL1317"/>
  <c r="BN1317"/>
  <c r="DV1317"/>
  <c r="CX1317"/>
  <c r="AD1317"/>
  <c r="BB1317"/>
  <c r="R1317"/>
  <c r="P1319" l="1"/>
  <c r="R1319" s="1"/>
  <c r="P1322" s="1"/>
  <c r="Q1334" l="1"/>
  <c r="R1337"/>
  <c r="S1331"/>
  <c r="Q1336"/>
  <c r="R1332"/>
  <c r="Q1337"/>
  <c r="P1331"/>
  <c r="P1337"/>
  <c r="R1334"/>
  <c r="R1331"/>
  <c r="S1322"/>
  <c r="W1304" s="1"/>
  <c r="S1334"/>
  <c r="S1323"/>
  <c r="W1305" s="1"/>
  <c r="S1333"/>
  <c r="Q1333"/>
  <c r="P1336"/>
  <c r="Q1322"/>
  <c r="P1333"/>
  <c r="S1324" l="1"/>
  <c r="P1327" s="1"/>
  <c r="W1309"/>
  <c r="V1308"/>
  <c r="X1310"/>
  <c r="V1309"/>
  <c r="W1310"/>
  <c r="X1308"/>
  <c r="W1306"/>
  <c r="V1310"/>
  <c r="W1308"/>
  <c r="X1309"/>
  <c r="P1330" l="1"/>
  <c r="AB1306" s="1" a="1"/>
  <c r="S1330"/>
  <c r="AD1320"/>
  <c r="AE1306" l="1"/>
  <c r="AD1310"/>
  <c r="AD1306"/>
  <c r="AC1310"/>
  <c r="AC1306"/>
  <c r="AB1310"/>
  <c r="AE1312"/>
  <c r="AD1313"/>
  <c r="AD1309"/>
  <c r="AC1313"/>
  <c r="AC1309"/>
  <c r="AB1313"/>
  <c r="AB1309"/>
  <c r="AE1308"/>
  <c r="AE1310"/>
  <c r="AE1307"/>
  <c r="AD1312"/>
  <c r="AD1308"/>
  <c r="AC1312"/>
  <c r="AC1308"/>
  <c r="AB1312"/>
  <c r="AB1308"/>
  <c r="AE1313"/>
  <c r="AE1309"/>
  <c r="AD1311"/>
  <c r="AD1307"/>
  <c r="AC1311"/>
  <c r="AC1307"/>
  <c r="AB1311"/>
  <c r="AB1307"/>
  <c r="AE1311"/>
  <c r="AB1306"/>
  <c r="AB1319" l="1"/>
  <c r="AD1319" s="1"/>
  <c r="AB1322" s="1"/>
  <c r="AC1334" s="1"/>
  <c r="AD1337" l="1"/>
  <c r="AB1337"/>
  <c r="AE1330"/>
  <c r="AE1322"/>
  <c r="AI1304" s="1"/>
  <c r="AC1336"/>
  <c r="AC1337"/>
  <c r="AE1323"/>
  <c r="AI1305" s="1"/>
  <c r="AE1334"/>
  <c r="AB1336"/>
  <c r="AD1334"/>
  <c r="AC1322"/>
  <c r="AD1332"/>
  <c r="AC1333"/>
  <c r="AD1331"/>
  <c r="AB1330"/>
  <c r="AB1331"/>
  <c r="AE1333"/>
  <c r="AJ1309" l="1"/>
  <c r="AI1310"/>
  <c r="AH1310"/>
  <c r="AJ1308"/>
  <c r="AI1309"/>
  <c r="AH1309"/>
  <c r="AH1308"/>
  <c r="AI1308"/>
  <c r="AI1306"/>
  <c r="AP1320" s="1"/>
  <c r="AJ1310"/>
  <c r="AE1324"/>
  <c r="AB1327" s="1"/>
  <c r="AN1306" a="1"/>
  <c r="AB1333" l="1"/>
  <c r="AN1309" s="1"/>
  <c r="AE1331"/>
  <c r="AQ1307" s="1"/>
  <c r="AN1307"/>
  <c r="AP1309"/>
  <c r="AN1311"/>
  <c r="AN1306"/>
  <c r="AQ1310"/>
  <c r="AP1312"/>
  <c r="AP1308"/>
  <c r="AO1308"/>
  <c r="AO1310"/>
  <c r="AN1310"/>
  <c r="AQ1313"/>
  <c r="AQ1308"/>
  <c r="AP1311"/>
  <c r="AP1307"/>
  <c r="AO1313"/>
  <c r="AO1306"/>
  <c r="AN1313"/>
  <c r="AN1308"/>
  <c r="AQ1312"/>
  <c r="AQ1306"/>
  <c r="AP1310"/>
  <c r="AP1306"/>
  <c r="AO1311"/>
  <c r="AO1309"/>
  <c r="AN1312"/>
  <c r="AQ1311"/>
  <c r="AP1313"/>
  <c r="AO1312"/>
  <c r="AO1307"/>
  <c r="AQ1309"/>
  <c r="AN1319" l="1"/>
  <c r="AP1319" s="1"/>
  <c r="AN1322" s="1"/>
  <c r="AP1331" s="1"/>
  <c r="AQ1331" l="1"/>
  <c r="AN1333"/>
  <c r="AQ1333"/>
  <c r="AQ1322"/>
  <c r="AO1322"/>
  <c r="AQ1323"/>
  <c r="AU1305" s="1"/>
  <c r="AQ1330"/>
  <c r="AP1337"/>
  <c r="AO1337"/>
  <c r="AO1333"/>
  <c r="AO1336"/>
  <c r="AP1332"/>
  <c r="AN1337"/>
  <c r="AN1331"/>
  <c r="AP1334"/>
  <c r="AO1334"/>
  <c r="AN1330"/>
  <c r="AQ1324" l="1"/>
  <c r="AN1327" s="1"/>
  <c r="AQ1334" s="1"/>
  <c r="AZ1306" s="1" a="1"/>
  <c r="AU1304"/>
  <c r="AU1310" s="1"/>
  <c r="AN1336"/>
  <c r="AT1310" l="1"/>
  <c r="AU1308"/>
  <c r="AV1309"/>
  <c r="AT1308"/>
  <c r="AT1309"/>
  <c r="AU1309"/>
  <c r="AU1306"/>
  <c r="BB1320" s="1"/>
  <c r="AV1310"/>
  <c r="AV1308"/>
  <c r="AZ1312"/>
  <c r="BB1310"/>
  <c r="BB1306"/>
  <c r="BA1310"/>
  <c r="BC1311"/>
  <c r="BB1313"/>
  <c r="BB1309"/>
  <c r="BA1313"/>
  <c r="BA1309"/>
  <c r="AZ1313"/>
  <c r="AZ1308"/>
  <c r="BC1307"/>
  <c r="BC1309"/>
  <c r="AZ1307"/>
  <c r="BC1308"/>
  <c r="BB1311"/>
  <c r="BA1311"/>
  <c r="AZ1310"/>
  <c r="BC1306"/>
  <c r="AZ1309"/>
  <c r="BB1312"/>
  <c r="BB1308"/>
  <c r="BA1312"/>
  <c r="BA1308"/>
  <c r="AZ1311"/>
  <c r="BC1312"/>
  <c r="BB1307"/>
  <c r="BA1307"/>
  <c r="AZ1306"/>
  <c r="BA1306"/>
  <c r="BC1313"/>
  <c r="BC1310"/>
  <c r="AZ1319" l="1"/>
  <c r="BB1319" s="1"/>
  <c r="AZ1322" s="1"/>
  <c r="BA1334" s="1"/>
  <c r="BA1333" l="1"/>
  <c r="BA1336"/>
  <c r="BC1322"/>
  <c r="BG1304" s="1"/>
  <c r="BC1331"/>
  <c r="BB1337"/>
  <c r="BB1331"/>
  <c r="AZ1331"/>
  <c r="BC1334"/>
  <c r="BC1333"/>
  <c r="BB1332"/>
  <c r="AZ1336"/>
  <c r="BC1323"/>
  <c r="BG1305" s="1"/>
  <c r="AZ1333"/>
  <c r="BB1334"/>
  <c r="AZ1330"/>
  <c r="BA1322"/>
  <c r="BC1330"/>
  <c r="BA1337"/>
  <c r="BH1310" l="1"/>
  <c r="BC1324"/>
  <c r="AZ1327" s="1"/>
  <c r="AZ1337" s="1"/>
  <c r="BL1306" s="1" a="1"/>
  <c r="BL1310" s="1"/>
  <c r="BG1308"/>
  <c r="BG1306"/>
  <c r="BL1319" s="1"/>
  <c r="BN1319" s="1"/>
  <c r="BH1308"/>
  <c r="BF1310"/>
  <c r="BG1309"/>
  <c r="BG1310"/>
  <c r="BF1308"/>
  <c r="BH1309"/>
  <c r="BF1309"/>
  <c r="BM1312"/>
  <c r="BN1311"/>
  <c r="BO1311"/>
  <c r="BL1307"/>
  <c r="BL1311"/>
  <c r="BM1309"/>
  <c r="BM1307"/>
  <c r="BN1308"/>
  <c r="BN1312"/>
  <c r="BO1308"/>
  <c r="BO1312"/>
  <c r="BL1308"/>
  <c r="BL1312"/>
  <c r="BN1307"/>
  <c r="BM1306"/>
  <c r="BM1311"/>
  <c r="BN1309"/>
  <c r="BN1313"/>
  <c r="BO1309"/>
  <c r="BO1313"/>
  <c r="BL1309"/>
  <c r="BM1313"/>
  <c r="BM1308"/>
  <c r="BO1307"/>
  <c r="BM1310"/>
  <c r="BN1306"/>
  <c r="BN1310"/>
  <c r="BO1306"/>
  <c r="BO1310"/>
  <c r="BL1306"/>
  <c r="BN1320" l="1"/>
  <c r="BL1313"/>
  <c r="BL1322"/>
  <c r="BN1334" s="1"/>
  <c r="BL1330" l="1"/>
  <c r="BO1331"/>
  <c r="BO1322"/>
  <c r="BS1304" s="1"/>
  <c r="BO1323"/>
  <c r="BS1305" s="1"/>
  <c r="BM1333"/>
  <c r="BL1331"/>
  <c r="BM1337"/>
  <c r="BM1322"/>
  <c r="BO1333"/>
  <c r="BN1332"/>
  <c r="BL1333"/>
  <c r="BN1337"/>
  <c r="BM1336"/>
  <c r="BO1330"/>
  <c r="BO1334"/>
  <c r="BN1331"/>
  <c r="BL1336"/>
  <c r="BL1337"/>
  <c r="BL1327"/>
  <c r="BM1334" s="1"/>
  <c r="BX1306" a="1"/>
  <c r="BO1324" l="1"/>
  <c r="BZ1313"/>
  <c r="BZ1312"/>
  <c r="BZ1311"/>
  <c r="BZ1310"/>
  <c r="BZ1309"/>
  <c r="CA1313"/>
  <c r="BY1312"/>
  <c r="BX1311"/>
  <c r="CA1309"/>
  <c r="BZ1308"/>
  <c r="BZ1307"/>
  <c r="BZ1306"/>
  <c r="BY1313"/>
  <c r="BX1312"/>
  <c r="CA1310"/>
  <c r="BY1309"/>
  <c r="BY1308"/>
  <c r="BY1307"/>
  <c r="BY1306"/>
  <c r="BX1313"/>
  <c r="CA1311"/>
  <c r="BY1310"/>
  <c r="BX1309"/>
  <c r="BX1308"/>
  <c r="BX1307"/>
  <c r="BX1306"/>
  <c r="BY1311"/>
  <c r="CA1306"/>
  <c r="CA1312"/>
  <c r="BX1310"/>
  <c r="CA1308"/>
  <c r="CA1307"/>
  <c r="BS1309"/>
  <c r="BR1308"/>
  <c r="BT1310"/>
  <c r="BR1309"/>
  <c r="BS1310"/>
  <c r="BT1308"/>
  <c r="BT1309"/>
  <c r="BS1306"/>
  <c r="BR1310"/>
  <c r="BS1308"/>
  <c r="BX1319" l="1"/>
  <c r="BZ1319" s="1"/>
  <c r="BX1322" s="1"/>
  <c r="BY1333" s="1"/>
  <c r="BZ1320"/>
  <c r="BX1336" l="1"/>
  <c r="BZ1331"/>
  <c r="BY1322"/>
  <c r="CA1323"/>
  <c r="CE1305" s="1"/>
  <c r="CA1322"/>
  <c r="BY1334"/>
  <c r="CA1334"/>
  <c r="BX1337"/>
  <c r="CA1333"/>
  <c r="BY1337"/>
  <c r="BX1330"/>
  <c r="BX1333"/>
  <c r="CA1330"/>
  <c r="BZ1337"/>
  <c r="BZ1332"/>
  <c r="BY1336"/>
  <c r="BZ1334"/>
  <c r="CA1331"/>
  <c r="CA1324" l="1"/>
  <c r="BX1327" s="1"/>
  <c r="BX1331" s="1"/>
  <c r="CJ1306" s="1" a="1"/>
  <c r="CE1304"/>
  <c r="CJ1313" l="1"/>
  <c r="CJ1312"/>
  <c r="CJ1311"/>
  <c r="CJ1310"/>
  <c r="CJ1309"/>
  <c r="CJ1308"/>
  <c r="CJ1307"/>
  <c r="CJ1306"/>
  <c r="CK1313"/>
  <c r="CM1311"/>
  <c r="CL1310"/>
  <c r="CK1309"/>
  <c r="CM1307"/>
  <c r="CL1306"/>
  <c r="CM1312"/>
  <c r="CL1311"/>
  <c r="CK1310"/>
  <c r="CM1308"/>
  <c r="CL1307"/>
  <c r="CK1306"/>
  <c r="CM1313"/>
  <c r="CL1312"/>
  <c r="CK1311"/>
  <c r="CM1309"/>
  <c r="CL1308"/>
  <c r="CK1307"/>
  <c r="CL1313"/>
  <c r="CK1308"/>
  <c r="CK1312"/>
  <c r="CM1306"/>
  <c r="CM1310"/>
  <c r="CL1309"/>
  <c r="CD1310"/>
  <c r="CF1309"/>
  <c r="CE1308"/>
  <c r="CE1309"/>
  <c r="CD1308"/>
  <c r="CF1310"/>
  <c r="CD1309"/>
  <c r="CE1310"/>
  <c r="CF1308"/>
  <c r="CE1306"/>
  <c r="CJ1319" l="1"/>
  <c r="CL1319" s="1"/>
  <c r="CL1320"/>
  <c r="CJ1322" l="1"/>
  <c r="CK1322" s="1"/>
  <c r="CM1331" l="1"/>
  <c r="CJ1330"/>
  <c r="CM1330"/>
  <c r="CK1333"/>
  <c r="CL1334"/>
  <c r="CJ1337"/>
  <c r="CL1331"/>
  <c r="CM1322"/>
  <c r="CM1333"/>
  <c r="CM1334"/>
  <c r="CL1337"/>
  <c r="CK1337"/>
  <c r="CJ1331"/>
  <c r="CM1323"/>
  <c r="CQ1305" s="1"/>
  <c r="CJ1336"/>
  <c r="CK1336"/>
  <c r="CJ1333"/>
  <c r="CK1334"/>
  <c r="CM1324" l="1"/>
  <c r="CJ1327" s="1"/>
  <c r="CL1332" s="1"/>
  <c r="CQ1304"/>
  <c r="CR1309" s="1"/>
  <c r="CV1306" l="1" a="1"/>
  <c r="CQ1310"/>
  <c r="CQ1308"/>
  <c r="CP1310"/>
  <c r="CP1309"/>
  <c r="CR1310"/>
  <c r="CQ1309"/>
  <c r="CQ1306"/>
  <c r="CV1319" s="1"/>
  <c r="CX1319" s="1"/>
  <c r="CV1322" s="1"/>
  <c r="CR1308"/>
  <c r="CP1308"/>
  <c r="CY1311" l="1"/>
  <c r="CY1310"/>
  <c r="CY1334" s="1"/>
  <c r="CX1310"/>
  <c r="CX1334" s="1"/>
  <c r="CV1312"/>
  <c r="CV1336" s="1"/>
  <c r="CV1306"/>
  <c r="CV1330" s="1"/>
  <c r="CW1308"/>
  <c r="CW1309"/>
  <c r="CW1333" s="1"/>
  <c r="CW1306"/>
  <c r="CX1306"/>
  <c r="CY1309"/>
  <c r="CY1333" s="1"/>
  <c r="CW1312"/>
  <c r="CW1336" s="1"/>
  <c r="CY1313"/>
  <c r="CX1313"/>
  <c r="CX1337" s="1"/>
  <c r="CX1309"/>
  <c r="CV1310"/>
  <c r="CW1313"/>
  <c r="CW1337" s="1"/>
  <c r="CV1307"/>
  <c r="CV1331" s="1"/>
  <c r="CV1308"/>
  <c r="CV1309"/>
  <c r="CV1333" s="1"/>
  <c r="CX1312"/>
  <c r="CW1311"/>
  <c r="CY1306"/>
  <c r="CY1330" s="1"/>
  <c r="CX1311"/>
  <c r="CW1310"/>
  <c r="CW1334" s="1"/>
  <c r="CY1312"/>
  <c r="CX1307"/>
  <c r="CX1331" s="1"/>
  <c r="CY1308"/>
  <c r="CV1313"/>
  <c r="CV1337" s="1"/>
  <c r="CY1307"/>
  <c r="CW1307"/>
  <c r="CV1311"/>
  <c r="CX1308"/>
  <c r="CX1332" s="1"/>
  <c r="CX1320"/>
  <c r="CW1322"/>
  <c r="CY1323"/>
  <c r="DC1305" s="1"/>
  <c r="CY1322"/>
  <c r="CY1324" l="1"/>
  <c r="CV1327" s="1"/>
  <c r="CY1331" s="1"/>
  <c r="DH1306" s="1" a="1"/>
  <c r="DC1304"/>
  <c r="DI1313" l="1"/>
  <c r="DI1312"/>
  <c r="DI1311"/>
  <c r="DI1310"/>
  <c r="DI1309"/>
  <c r="DI1308"/>
  <c r="DI1307"/>
  <c r="DI1306"/>
  <c r="DH1313"/>
  <c r="DH1312"/>
  <c r="DH1311"/>
  <c r="DH1310"/>
  <c r="DH1309"/>
  <c r="DH1308"/>
  <c r="DH1307"/>
  <c r="DH1306"/>
  <c r="DJ1313"/>
  <c r="DJ1311"/>
  <c r="DJ1309"/>
  <c r="DJ1307"/>
  <c r="DK1312"/>
  <c r="DK1310"/>
  <c r="DK1308"/>
  <c r="DK1306"/>
  <c r="DJ1312"/>
  <c r="DJ1310"/>
  <c r="DJ1308"/>
  <c r="DJ1306"/>
  <c r="DK1309"/>
  <c r="DK1311"/>
  <c r="DK1307"/>
  <c r="DK1313"/>
  <c r="DD1310"/>
  <c r="DB1309"/>
  <c r="DC1310"/>
  <c r="DD1308"/>
  <c r="DB1310"/>
  <c r="DD1309"/>
  <c r="DC1308"/>
  <c r="DB1308"/>
  <c r="DC1306"/>
  <c r="DC1309"/>
  <c r="DH1319" l="1"/>
  <c r="DJ1319" s="1"/>
  <c r="DH1322" s="1"/>
  <c r="DJ1320"/>
  <c r="DI1322" l="1"/>
  <c r="DK1323"/>
  <c r="DO1305" s="1"/>
  <c r="DK1322"/>
  <c r="DI1334"/>
  <c r="DI1337"/>
  <c r="DJ1337"/>
  <c r="DK1334"/>
  <c r="DI1333"/>
  <c r="DK1333"/>
  <c r="DH1331"/>
  <c r="DH1330"/>
  <c r="DJ1332"/>
  <c r="DJ1331"/>
  <c r="DH1337"/>
  <c r="DI1336"/>
  <c r="DH1333"/>
  <c r="DH1336"/>
  <c r="DK1331"/>
  <c r="DK1330"/>
  <c r="DH1327" l="1"/>
  <c r="DJ1334" s="1"/>
  <c r="DT1306" a="1"/>
  <c r="DK1324"/>
  <c r="DO1304"/>
  <c r="DV1320"/>
  <c r="DT1322" s="1"/>
  <c r="DU1322" s="1"/>
  <c r="DO1309" l="1"/>
  <c r="DN1308"/>
  <c r="DP1310"/>
  <c r="DN1309"/>
  <c r="DO1306"/>
  <c r="DO1310"/>
  <c r="DP1308"/>
  <c r="DW1322"/>
  <c r="DP1309"/>
  <c r="DN1310"/>
  <c r="DO1308"/>
  <c r="DW1323"/>
  <c r="DW1313"/>
  <c r="DW1312"/>
  <c r="DW1311"/>
  <c r="DW1310"/>
  <c r="DW1309"/>
  <c r="DW1308"/>
  <c r="DW1307"/>
  <c r="DW1306"/>
  <c r="DV1313"/>
  <c r="DV1337" s="1"/>
  <c r="DV1312"/>
  <c r="DV1311"/>
  <c r="DV1310"/>
  <c r="DV1309"/>
  <c r="DV1308"/>
  <c r="DV1307"/>
  <c r="DV1331" s="1"/>
  <c r="DV1306"/>
  <c r="DU1313"/>
  <c r="DU1337" s="1"/>
  <c r="DU1312"/>
  <c r="DT1311"/>
  <c r="DT1309"/>
  <c r="DT1307"/>
  <c r="DT1331" s="1"/>
  <c r="DT1313"/>
  <c r="DU1310"/>
  <c r="DU1308"/>
  <c r="DU1306"/>
  <c r="DT1312"/>
  <c r="DT1310"/>
  <c r="DT1308"/>
  <c r="DT1306"/>
  <c r="DT1330" s="1"/>
  <c r="DU1309"/>
  <c r="DU1307"/>
  <c r="DU1311"/>
  <c r="DT1319" l="1"/>
  <c r="DV1319" s="1"/>
  <c r="DV1334"/>
  <c r="DT1333"/>
  <c r="DW1330"/>
  <c r="DW1334"/>
  <c r="DU1334"/>
  <c r="DW1331"/>
  <c r="DU1333"/>
  <c r="DT1336"/>
  <c r="DT1337"/>
  <c r="DU1336"/>
  <c r="DV1332"/>
  <c r="DW1324"/>
  <c r="DT1327"/>
  <c r="DW1333" s="1"/>
  <c r="C1305"/>
  <c r="P1343" l="1" a="1"/>
  <c r="C1306"/>
  <c r="C1346" l="1"/>
  <c r="Q1350"/>
  <c r="Q1349"/>
  <c r="Q1348"/>
  <c r="Q1347"/>
  <c r="Q1346"/>
  <c r="Q1345"/>
  <c r="Q1344"/>
  <c r="Q1343"/>
  <c r="P1350"/>
  <c r="P1349"/>
  <c r="P1348"/>
  <c r="P1347"/>
  <c r="P1346"/>
  <c r="P1345"/>
  <c r="P1344"/>
  <c r="P1343"/>
  <c r="S1350"/>
  <c r="S1349"/>
  <c r="S1348"/>
  <c r="S1347"/>
  <c r="S1346"/>
  <c r="S1345"/>
  <c r="S1344"/>
  <c r="S1343"/>
  <c r="R1347"/>
  <c r="R1343"/>
  <c r="R1350"/>
  <c r="R1346"/>
  <c r="R1349"/>
  <c r="R1345"/>
  <c r="R1344"/>
  <c r="R1348"/>
  <c r="P1356" l="1"/>
  <c r="R1356" s="1"/>
  <c r="DD1354"/>
  <c r="BH1354"/>
  <c r="L1354"/>
  <c r="DP1354"/>
  <c r="BT1354"/>
  <c r="X1354"/>
  <c r="CF1354"/>
  <c r="AJ1354"/>
  <c r="AV1354"/>
  <c r="CR1354"/>
  <c r="AP1354"/>
  <c r="CL1354"/>
  <c r="DV1354"/>
  <c r="BZ1354"/>
  <c r="BB1354"/>
  <c r="R1354"/>
  <c r="AD1354"/>
  <c r="BN1354"/>
  <c r="DJ1354"/>
  <c r="CX1354"/>
  <c r="P1359" l="1"/>
  <c r="P1373" s="1"/>
  <c r="S1359" l="1"/>
  <c r="P1368"/>
  <c r="Q1374"/>
  <c r="S1360"/>
  <c r="W1342" s="1"/>
  <c r="R1368"/>
  <c r="R1371"/>
  <c r="P1370"/>
  <c r="Q1370"/>
  <c r="S1370"/>
  <c r="Q1371"/>
  <c r="Q1373"/>
  <c r="R1369"/>
  <c r="Q1359"/>
  <c r="S1371"/>
  <c r="P1374"/>
  <c r="R1374"/>
  <c r="S1368"/>
  <c r="S1361" l="1"/>
  <c r="P1364" s="1"/>
  <c r="W1341"/>
  <c r="W1346" s="1"/>
  <c r="X1346" l="1"/>
  <c r="V1345"/>
  <c r="S1367"/>
  <c r="AB1343" s="1" a="1"/>
  <c r="P1367"/>
  <c r="W1347"/>
  <c r="V1347"/>
  <c r="V1346"/>
  <c r="X1345"/>
  <c r="X1347"/>
  <c r="W1345"/>
  <c r="W1343"/>
  <c r="AB1343" l="1"/>
  <c r="AE1347"/>
  <c r="AD1350"/>
  <c r="AD1346"/>
  <c r="AB1347"/>
  <c r="AE1350"/>
  <c r="AE1346"/>
  <c r="AD1349"/>
  <c r="AD1345"/>
  <c r="AC1349"/>
  <c r="AC1345"/>
  <c r="AB1350"/>
  <c r="AB1348"/>
  <c r="AE1348"/>
  <c r="AD1347"/>
  <c r="AC1347"/>
  <c r="AB1349"/>
  <c r="AC1346"/>
  <c r="AE1349"/>
  <c r="AE1345"/>
  <c r="AD1348"/>
  <c r="AD1344"/>
  <c r="AC1348"/>
  <c r="AC1344"/>
  <c r="AB1346"/>
  <c r="AB1344"/>
  <c r="AE1344"/>
  <c r="AD1343"/>
  <c r="AC1343"/>
  <c r="AC1350"/>
  <c r="AB1345"/>
  <c r="AE1343"/>
  <c r="AD1357"/>
  <c r="AB1356" l="1"/>
  <c r="AD1356" s="1"/>
  <c r="AB1359" s="1"/>
  <c r="AE1367" s="1"/>
  <c r="AC1359" l="1"/>
  <c r="AB1368"/>
  <c r="AD1374"/>
  <c r="AD1371"/>
  <c r="AC1374"/>
  <c r="AD1369"/>
  <c r="AD1368"/>
  <c r="AB1367"/>
  <c r="AB1374"/>
  <c r="AC1371"/>
  <c r="AE1371"/>
  <c r="AB1373"/>
  <c r="AC1373"/>
  <c r="AE1359"/>
  <c r="AE1360"/>
  <c r="AI1342" s="1"/>
  <c r="AE1361" l="1"/>
  <c r="AB1364" s="1"/>
  <c r="AB1370" s="1"/>
  <c r="AI1341"/>
  <c r="AH1347" s="1"/>
  <c r="AC1370"/>
  <c r="AN1343" s="1" a="1"/>
  <c r="AE1370"/>
  <c r="AH1346" l="1"/>
  <c r="AI1347"/>
  <c r="AE1368"/>
  <c r="AQ1344" s="1"/>
  <c r="AH1345"/>
  <c r="AI1346"/>
  <c r="AJ1346"/>
  <c r="AI1345"/>
  <c r="AJ1347"/>
  <c r="AJ1345"/>
  <c r="AI1343"/>
  <c r="AP1357" s="1"/>
  <c r="AQ1346"/>
  <c r="AO1348"/>
  <c r="AO1343"/>
  <c r="AN1347"/>
  <c r="AQ1350"/>
  <c r="AQ1345"/>
  <c r="AP1349"/>
  <c r="AP1343"/>
  <c r="AO1347"/>
  <c r="AN1350"/>
  <c r="AN1345"/>
  <c r="AQ1349"/>
  <c r="AQ1343"/>
  <c r="AP1345"/>
  <c r="AO1350"/>
  <c r="AO1345"/>
  <c r="AN1349"/>
  <c r="AN1344"/>
  <c r="AQ1348"/>
  <c r="AP1348"/>
  <c r="AO1344"/>
  <c r="AN1348"/>
  <c r="AQ1347"/>
  <c r="AP1344"/>
  <c r="AP1347"/>
  <c r="AP1350"/>
  <c r="AO1349"/>
  <c r="AN1343"/>
  <c r="AP1346"/>
  <c r="AN1346"/>
  <c r="AO1346"/>
  <c r="AN1356" l="1"/>
  <c r="AP1356" s="1"/>
  <c r="AN1359" s="1"/>
  <c r="AP1369" s="1"/>
  <c r="AP1371" l="1"/>
  <c r="AQ1367"/>
  <c r="AP1374"/>
  <c r="AQ1359"/>
  <c r="AU1341" s="1"/>
  <c r="AP1368"/>
  <c r="AO1359"/>
  <c r="AO1374"/>
  <c r="AO1370"/>
  <c r="AN1370"/>
  <c r="AQ1370"/>
  <c r="AN1374"/>
  <c r="AQ1368"/>
  <c r="AN1368"/>
  <c r="AO1373"/>
  <c r="AQ1360"/>
  <c r="AU1342" s="1"/>
  <c r="AN1367"/>
  <c r="AV1345" l="1"/>
  <c r="AV1346"/>
  <c r="AU1346"/>
  <c r="AT1347"/>
  <c r="AU1343"/>
  <c r="AV1347"/>
  <c r="AQ1361"/>
  <c r="AN1364" s="1"/>
  <c r="AO1371" s="1"/>
  <c r="AT1346"/>
  <c r="AU1345"/>
  <c r="AU1347"/>
  <c r="AT1345"/>
  <c r="AN1373"/>
  <c r="BB1357"/>
  <c r="AQ1371" l="1"/>
  <c r="AZ1343" a="1"/>
  <c r="BC1349" l="1"/>
  <c r="BC1344"/>
  <c r="BB1348"/>
  <c r="BB1344"/>
  <c r="BA1348"/>
  <c r="BA1343"/>
  <c r="AZ1348"/>
  <c r="BC1348"/>
  <c r="BC1343"/>
  <c r="BB1347"/>
  <c r="BB1343"/>
  <c r="BA1346"/>
  <c r="AZ1350"/>
  <c r="AZ1344"/>
  <c r="BC1346"/>
  <c r="BB1350"/>
  <c r="BB1346"/>
  <c r="BA1350"/>
  <c r="BA1345"/>
  <c r="AZ1346"/>
  <c r="AZ1347"/>
  <c r="BC1350"/>
  <c r="BC1345"/>
  <c r="BB1349"/>
  <c r="BB1345"/>
  <c r="BA1349"/>
  <c r="BA1344"/>
  <c r="AZ1345"/>
  <c r="BA1347"/>
  <c r="AZ1343"/>
  <c r="AZ1349"/>
  <c r="BC1347"/>
  <c r="AZ1356" l="1"/>
  <c r="BB1356" s="1"/>
  <c r="AZ1359" s="1"/>
  <c r="BA1371" l="1"/>
  <c r="AZ1367"/>
  <c r="BA1370"/>
  <c r="BB1369"/>
  <c r="BB1371"/>
  <c r="BC1370"/>
  <c r="BB1368"/>
  <c r="BC1359"/>
  <c r="BC1368"/>
  <c r="AZ1373"/>
  <c r="BA1373"/>
  <c r="BC1360"/>
  <c r="BG1342" s="1"/>
  <c r="BB1374"/>
  <c r="AZ1370"/>
  <c r="BA1374"/>
  <c r="BA1359"/>
  <c r="BC1367"/>
  <c r="BC1371"/>
  <c r="BG1341" l="1"/>
  <c r="BC1361"/>
  <c r="AZ1364" s="1"/>
  <c r="AZ1374" l="1"/>
  <c r="AZ1368"/>
  <c r="BG1347"/>
  <c r="BG1345"/>
  <c r="BH1345"/>
  <c r="BG1346"/>
  <c r="BH1347"/>
  <c r="BF1347"/>
  <c r="BF1345"/>
  <c r="BH1346"/>
  <c r="BG1343"/>
  <c r="BF1346"/>
  <c r="BL1343" a="1"/>
  <c r="BM1350" l="1"/>
  <c r="BM1346"/>
  <c r="BL1349"/>
  <c r="BL1345"/>
  <c r="BO1348"/>
  <c r="BO1344"/>
  <c r="BN1348"/>
  <c r="BN1346"/>
  <c r="BM1349"/>
  <c r="BM1345"/>
  <c r="BL1348"/>
  <c r="BL1343"/>
  <c r="BO1347"/>
  <c r="BO1343"/>
  <c r="BN1344"/>
  <c r="BN1350"/>
  <c r="BM1348"/>
  <c r="BM1344"/>
  <c r="BL1347"/>
  <c r="BO1350"/>
  <c r="BO1346"/>
  <c r="BN1349"/>
  <c r="BN1347"/>
  <c r="BM1343"/>
  <c r="BO1349"/>
  <c r="BO1345"/>
  <c r="BN1343"/>
  <c r="BM1347"/>
  <c r="BL1346"/>
  <c r="BN1345"/>
  <c r="BL1344"/>
  <c r="BN1357"/>
  <c r="BL1356"/>
  <c r="BN1356" s="1"/>
  <c r="BL1359" s="1"/>
  <c r="BL1350"/>
  <c r="BM1371" l="1"/>
  <c r="BN1374"/>
  <c r="BL1367"/>
  <c r="BX1343" s="1" a="1"/>
  <c r="BL1374"/>
  <c r="BL1368"/>
  <c r="BN1371"/>
  <c r="BN1368"/>
  <c r="BL1373"/>
  <c r="BO1360"/>
  <c r="BS1342" s="1"/>
  <c r="BO1359"/>
  <c r="BM1359"/>
  <c r="BO1367"/>
  <c r="BO1368"/>
  <c r="BM1370"/>
  <c r="BL1370"/>
  <c r="BO1370"/>
  <c r="BO1371"/>
  <c r="BM1373"/>
  <c r="BM1374"/>
  <c r="BX1348" l="1"/>
  <c r="CA1347"/>
  <c r="CA1343"/>
  <c r="BZ1347"/>
  <c r="BZ1343"/>
  <c r="BY1347"/>
  <c r="BY1343"/>
  <c r="BX1344"/>
  <c r="BX1346"/>
  <c r="CA1345"/>
  <c r="BZ1349"/>
  <c r="BY1349"/>
  <c r="BY1345"/>
  <c r="BX1343"/>
  <c r="CA1344"/>
  <c r="BZ1344"/>
  <c r="BX1350"/>
  <c r="CA1350"/>
  <c r="CA1346"/>
  <c r="BZ1350"/>
  <c r="BZ1346"/>
  <c r="BY1350"/>
  <c r="BY1346"/>
  <c r="BX1349"/>
  <c r="BX1347"/>
  <c r="CA1349"/>
  <c r="BX1345"/>
  <c r="CA1348"/>
  <c r="BZ1348"/>
  <c r="BY1348"/>
  <c r="BY1344"/>
  <c r="BO1361"/>
  <c r="BL1364" s="1"/>
  <c r="BN1369" s="1"/>
  <c r="BZ1345" s="1"/>
  <c r="BS1341"/>
  <c r="BR1346" l="1"/>
  <c r="BT1346"/>
  <c r="BS1347"/>
  <c r="BS1345"/>
  <c r="BT1345"/>
  <c r="BS1346"/>
  <c r="BS1343"/>
  <c r="BR1347"/>
  <c r="BR1345"/>
  <c r="BT1347"/>
  <c r="BX1356" l="1"/>
  <c r="BZ1356" s="1"/>
  <c r="BZ1357"/>
  <c r="BX1359" s="1"/>
  <c r="BY1370" s="1"/>
  <c r="BX1374" l="1"/>
  <c r="CA1370"/>
  <c r="BY1371"/>
  <c r="BZ1371"/>
  <c r="BX1368"/>
  <c r="BZ1369"/>
  <c r="CA1367"/>
  <c r="BY1373"/>
  <c r="BX1370"/>
  <c r="BX1373"/>
  <c r="CA1368"/>
  <c r="BX1367"/>
  <c r="CA1371"/>
  <c r="BY1374"/>
  <c r="BZ1374"/>
  <c r="CA1359"/>
  <c r="BY1359"/>
  <c r="CA1360"/>
  <c r="CE1342" s="1"/>
  <c r="CA1361" l="1"/>
  <c r="BX1364" s="1"/>
  <c r="BZ1368" s="1"/>
  <c r="CJ1343" s="1" a="1"/>
  <c r="CE1341"/>
  <c r="CD1347" l="1"/>
  <c r="CD1345"/>
  <c r="CF1345"/>
  <c r="CF1346"/>
  <c r="CE1343"/>
  <c r="CD1346"/>
  <c r="CE1347"/>
  <c r="CF1347"/>
  <c r="CE1345"/>
  <c r="CE1346"/>
  <c r="CK1350"/>
  <c r="CK1346"/>
  <c r="CJ1350"/>
  <c r="CJ1346"/>
  <c r="CM1350"/>
  <c r="CM1346"/>
  <c r="CL1348"/>
  <c r="CL1350"/>
  <c r="CJ1349"/>
  <c r="CM1345"/>
  <c r="CL1346"/>
  <c r="CK1344"/>
  <c r="CJ1344"/>
  <c r="CM1344"/>
  <c r="CL1349"/>
  <c r="CK1343"/>
  <c r="CJ1343"/>
  <c r="CM1343"/>
  <c r="CL1345"/>
  <c r="CK1349"/>
  <c r="CK1345"/>
  <c r="CJ1345"/>
  <c r="CM1349"/>
  <c r="CL1344"/>
  <c r="CK1348"/>
  <c r="CJ1348"/>
  <c r="CM1348"/>
  <c r="CL1347"/>
  <c r="CK1347"/>
  <c r="CJ1347"/>
  <c r="CM1347"/>
  <c r="CL1343"/>
  <c r="CJ1356" l="1"/>
  <c r="CL1356" s="1"/>
  <c r="CL1357"/>
  <c r="CJ1359" s="1"/>
  <c r="CM1370" s="1"/>
  <c r="CL1368" l="1"/>
  <c r="CK1373"/>
  <c r="CJ1367"/>
  <c r="CJ1374"/>
  <c r="CL1371"/>
  <c r="CK1374"/>
  <c r="CK1370"/>
  <c r="CL1369"/>
  <c r="CJ1370"/>
  <c r="CJ1373"/>
  <c r="CK1371"/>
  <c r="CM1360"/>
  <c r="CQ1342" s="1"/>
  <c r="CM1359"/>
  <c r="CK1359"/>
  <c r="CM1371"/>
  <c r="CL1374"/>
  <c r="CJ1368"/>
  <c r="CM1368"/>
  <c r="CM1361" l="1"/>
  <c r="CJ1364" s="1"/>
  <c r="CM1367" s="1"/>
  <c r="CV1343" s="1" a="1"/>
  <c r="CQ1341"/>
  <c r="CQ1347" l="1"/>
  <c r="CQ1345"/>
  <c r="CR1347"/>
  <c r="CQ1346"/>
  <c r="CP1345"/>
  <c r="CR1345"/>
  <c r="CQ1343"/>
  <c r="CP1346"/>
  <c r="CP1347"/>
  <c r="CR1346"/>
  <c r="CY1350"/>
  <c r="CY1346"/>
  <c r="CX1350"/>
  <c r="CX1346"/>
  <c r="CW1350"/>
  <c r="CW1346"/>
  <c r="CV1348"/>
  <c r="CV1350"/>
  <c r="CY1344"/>
  <c r="CX1344"/>
  <c r="CW1344"/>
  <c r="CV1349"/>
  <c r="CY1343"/>
  <c r="CX1343"/>
  <c r="CW1343"/>
  <c r="CV1345"/>
  <c r="CY1349"/>
  <c r="CY1345"/>
  <c r="CX1349"/>
  <c r="CX1345"/>
  <c r="CW1349"/>
  <c r="CW1345"/>
  <c r="CV1344"/>
  <c r="CV1346"/>
  <c r="CY1348"/>
  <c r="CX1348"/>
  <c r="CW1348"/>
  <c r="CV1347"/>
  <c r="CY1347"/>
  <c r="CX1347"/>
  <c r="CW1347"/>
  <c r="CV1343"/>
  <c r="CV1356" l="1"/>
  <c r="CX1356" s="1"/>
  <c r="CV1359" s="1"/>
  <c r="CX1357"/>
  <c r="CY1359" l="1"/>
  <c r="CW1359"/>
  <c r="CY1360"/>
  <c r="DC1342" s="1"/>
  <c r="CW1373"/>
  <c r="CX1369"/>
  <c r="CW1370"/>
  <c r="CW1371"/>
  <c r="CW1374"/>
  <c r="CY1371"/>
  <c r="CV1368"/>
  <c r="CY1370"/>
  <c r="CV1374"/>
  <c r="CV1367"/>
  <c r="CY1368"/>
  <c r="CX1368"/>
  <c r="CX1374"/>
  <c r="CV1373"/>
  <c r="CY1367"/>
  <c r="CX1371"/>
  <c r="CV1364" l="1"/>
  <c r="CV1370" s="1"/>
  <c r="DH1343" a="1"/>
  <c r="DI1346" s="1"/>
  <c r="DC1341"/>
  <c r="CY1361"/>
  <c r="DD1345" l="1"/>
  <c r="DB1345"/>
  <c r="DC1345"/>
  <c r="DD1347"/>
  <c r="DB1347"/>
  <c r="DC1343"/>
  <c r="DB1346"/>
  <c r="DD1346"/>
  <c r="DC1346"/>
  <c r="DC1347"/>
  <c r="DI1349"/>
  <c r="DI1344"/>
  <c r="DH1348"/>
  <c r="DH1344"/>
  <c r="DK1348"/>
  <c r="DK1343"/>
  <c r="DJ1346"/>
  <c r="DJ1344"/>
  <c r="DI1348"/>
  <c r="DI1343"/>
  <c r="DH1347"/>
  <c r="DH1343"/>
  <c r="DK1347"/>
  <c r="DJ1347"/>
  <c r="DJ1349"/>
  <c r="DI1345"/>
  <c r="DH1345"/>
  <c r="DK1349"/>
  <c r="DJ1350"/>
  <c r="DI1347"/>
  <c r="DH1350"/>
  <c r="DH1346"/>
  <c r="DK1350"/>
  <c r="DK1345"/>
  <c r="DJ1343"/>
  <c r="DJ1345"/>
  <c r="DI1350"/>
  <c r="DH1349"/>
  <c r="DK1344"/>
  <c r="DJ1348"/>
  <c r="DK1346"/>
  <c r="DH1356" l="1"/>
  <c r="DJ1356" s="1"/>
  <c r="DH1359" s="1"/>
  <c r="DH1373" s="1"/>
  <c r="DJ1357"/>
  <c r="DH1367" l="1"/>
  <c r="DJ1374"/>
  <c r="DK1360"/>
  <c r="DO1342" s="1"/>
  <c r="DV1357" s="1"/>
  <c r="DK1367"/>
  <c r="DI1359"/>
  <c r="DI1370"/>
  <c r="DJ1369"/>
  <c r="DK1370"/>
  <c r="DJ1368"/>
  <c r="DI1374"/>
  <c r="DH1374"/>
  <c r="DH1370"/>
  <c r="DH1368"/>
  <c r="DI1373"/>
  <c r="DK1359"/>
  <c r="DJ1371"/>
  <c r="DI1371"/>
  <c r="DK1368"/>
  <c r="DK1361" l="1"/>
  <c r="DH1364" s="1"/>
  <c r="DK1371" s="1"/>
  <c r="DO1341"/>
  <c r="DT1343" a="1"/>
  <c r="DU1343" l="1"/>
  <c r="DW1350"/>
  <c r="DW1346"/>
  <c r="DV1350"/>
  <c r="DV1346"/>
  <c r="DU1350"/>
  <c r="DU1346"/>
  <c r="DT1347"/>
  <c r="DT1348"/>
  <c r="DW1348"/>
  <c r="DW1344"/>
  <c r="DV1344"/>
  <c r="DU1344"/>
  <c r="DW1347"/>
  <c r="DW1343"/>
  <c r="DV1343"/>
  <c r="DT1345"/>
  <c r="DW1349"/>
  <c r="DW1345"/>
  <c r="DV1349"/>
  <c r="DV1345"/>
  <c r="DU1349"/>
  <c r="DU1345"/>
  <c r="DT1350"/>
  <c r="DT1344"/>
  <c r="DV1348"/>
  <c r="DU1348"/>
  <c r="DT1346"/>
  <c r="DV1347"/>
  <c r="DU1347"/>
  <c r="DT1349"/>
  <c r="DO1346"/>
  <c r="DN1346"/>
  <c r="DP1346"/>
  <c r="DO1347"/>
  <c r="DP1347"/>
  <c r="DO1345"/>
  <c r="DO1343"/>
  <c r="C1342" s="1"/>
  <c r="C1343" s="1"/>
  <c r="C1383" s="1"/>
  <c r="DP1345"/>
  <c r="DN1345"/>
  <c r="DN1347"/>
  <c r="DT1343"/>
  <c r="DT1356" l="1"/>
  <c r="DV1356" s="1"/>
  <c r="DT1359" s="1"/>
  <c r="DT1374" s="1"/>
  <c r="CF1391"/>
  <c r="AJ1391"/>
  <c r="CR1391"/>
  <c r="AV1391"/>
  <c r="DD1391"/>
  <c r="BH1391"/>
  <c r="L1391"/>
  <c r="X1391"/>
  <c r="BT1391"/>
  <c r="DP1391"/>
  <c r="R1391"/>
  <c r="BZ1391"/>
  <c r="DV1391"/>
  <c r="CX1391"/>
  <c r="AP1391"/>
  <c r="CL1391"/>
  <c r="AD1391"/>
  <c r="BN1391"/>
  <c r="BB1391"/>
  <c r="DJ1391"/>
  <c r="DV1369" l="1"/>
  <c r="DU1373"/>
  <c r="DW1368"/>
  <c r="DV1374"/>
  <c r="DV1371"/>
  <c r="DU1371"/>
  <c r="DW1367"/>
  <c r="DV1368"/>
  <c r="DU1374"/>
  <c r="DW1370"/>
  <c r="DT1373"/>
  <c r="DU1359"/>
  <c r="DW1360"/>
  <c r="DW1359"/>
  <c r="DW1371"/>
  <c r="DU1370"/>
  <c r="DT1367"/>
  <c r="DT1370"/>
  <c r="DW1361" l="1"/>
  <c r="DT1364" s="1"/>
  <c r="DT1368" s="1"/>
  <c r="P1380" s="1" a="1"/>
  <c r="S1384" l="1"/>
  <c r="P1381"/>
  <c r="R1382"/>
  <c r="P1384"/>
  <c r="R1381"/>
  <c r="P1385"/>
  <c r="R1383"/>
  <c r="P1380"/>
  <c r="R1380"/>
  <c r="P1383"/>
  <c r="R1386"/>
  <c r="P1386"/>
  <c r="R1385"/>
  <c r="P1387"/>
  <c r="R1387"/>
  <c r="P1382"/>
  <c r="R1384"/>
  <c r="Q1386"/>
  <c r="S1386"/>
  <c r="Q1385"/>
  <c r="S1385"/>
  <c r="Q1387"/>
  <c r="Q1384"/>
  <c r="Q1382"/>
  <c r="S1382"/>
  <c r="Q1381"/>
  <c r="S1381"/>
  <c r="Q1383"/>
  <c r="S1383"/>
  <c r="Q1380"/>
  <c r="S1380"/>
  <c r="S1387"/>
  <c r="P1393" l="1"/>
  <c r="R1393" s="1"/>
  <c r="P1396" s="1"/>
  <c r="P1404" s="1"/>
  <c r="S1408" l="1"/>
  <c r="P1405"/>
  <c r="Q1411"/>
  <c r="S1405"/>
  <c r="R1405"/>
  <c r="P1407"/>
  <c r="R1406"/>
  <c r="Q1407"/>
  <c r="Q1396"/>
  <c r="S1397"/>
  <c r="W1379" s="1"/>
  <c r="S1396"/>
  <c r="R1408"/>
  <c r="P1411"/>
  <c r="R1411"/>
  <c r="S1407"/>
  <c r="Q1410"/>
  <c r="Q1408"/>
  <c r="P1410"/>
  <c r="S1398" l="1"/>
  <c r="P1401" s="1"/>
  <c r="S1404" s="1"/>
  <c r="AB1380" s="1" a="1"/>
  <c r="W1378"/>
  <c r="W1384" l="1"/>
  <c r="W1380"/>
  <c r="W1383"/>
  <c r="V1384"/>
  <c r="W1382"/>
  <c r="V1383"/>
  <c r="X1384"/>
  <c r="V1382"/>
  <c r="X1383"/>
  <c r="X1382"/>
  <c r="AC1385"/>
  <c r="AC1381"/>
  <c r="AB1385"/>
  <c r="AB1381"/>
  <c r="AE1385"/>
  <c r="AE1381"/>
  <c r="AD1381"/>
  <c r="AD1387"/>
  <c r="AC1380"/>
  <c r="AB1380"/>
  <c r="AD1386"/>
  <c r="AB1384"/>
  <c r="AD1384"/>
  <c r="AC1387"/>
  <c r="AC1383"/>
  <c r="AB1387"/>
  <c r="AB1383"/>
  <c r="AE1387"/>
  <c r="AE1383"/>
  <c r="AD1382"/>
  <c r="AD1380"/>
  <c r="AC1386"/>
  <c r="AC1382"/>
  <c r="AB1386"/>
  <c r="AB1382"/>
  <c r="AE1386"/>
  <c r="AE1382"/>
  <c r="AD1385"/>
  <c r="AD1383"/>
  <c r="AC1384"/>
  <c r="AE1384"/>
  <c r="AE1380"/>
  <c r="AB1393" l="1"/>
  <c r="AD1393" s="1"/>
  <c r="AB1396" s="1"/>
  <c r="AD1406" s="1"/>
  <c r="AD1394"/>
  <c r="AB1404" l="1"/>
  <c r="AE1408"/>
  <c r="AC1396"/>
  <c r="AE1397"/>
  <c r="AI1379" s="1"/>
  <c r="AE1396"/>
  <c r="AE1407"/>
  <c r="AB1405"/>
  <c r="AB1410"/>
  <c r="AC1410"/>
  <c r="AD1405"/>
  <c r="AD1411"/>
  <c r="AE1404"/>
  <c r="AC1411"/>
  <c r="AE1405"/>
  <c r="AC1408"/>
  <c r="AC1407"/>
  <c r="AB1411"/>
  <c r="AD1408"/>
  <c r="AI1378" l="1"/>
  <c r="AE1398"/>
  <c r="AB1401" s="1"/>
  <c r="AB1407" s="1"/>
  <c r="AN1380" s="1" a="1"/>
  <c r="AP1387" l="1"/>
  <c r="AO1387"/>
  <c r="AN1386"/>
  <c r="AQ1387"/>
  <c r="AQ1382"/>
  <c r="AP1386"/>
  <c r="AP1382"/>
  <c r="AO1386"/>
  <c r="AO1382"/>
  <c r="AN1382"/>
  <c r="AN1380"/>
  <c r="AQ1386"/>
  <c r="AP1385"/>
  <c r="AO1385"/>
  <c r="AO1381"/>
  <c r="AN1387"/>
  <c r="AQ1381"/>
  <c r="AP1381"/>
  <c r="AN1385"/>
  <c r="AQ1385"/>
  <c r="AQ1380"/>
  <c r="AP1384"/>
  <c r="AP1380"/>
  <c r="AO1384"/>
  <c r="AO1380"/>
  <c r="AN1381"/>
  <c r="AQ1384"/>
  <c r="AP1383"/>
  <c r="AO1383"/>
  <c r="AN1384"/>
  <c r="AQ1383"/>
  <c r="AH1384"/>
  <c r="AI1384"/>
  <c r="AJ1383"/>
  <c r="AJ1382"/>
  <c r="AI1382"/>
  <c r="AJ1384"/>
  <c r="AI1380"/>
  <c r="AI1383"/>
  <c r="AH1383"/>
  <c r="AH1382"/>
  <c r="AN1383"/>
  <c r="AN1393" l="1"/>
  <c r="AP1393" s="1"/>
  <c r="AP1394"/>
  <c r="AN1396" s="1"/>
  <c r="AO1410" s="1"/>
  <c r="AQ1407" l="1"/>
  <c r="AP1411"/>
  <c r="AP1405"/>
  <c r="AQ1404"/>
  <c r="AP1406"/>
  <c r="AN1407"/>
  <c r="AO1411"/>
  <c r="AQ1405"/>
  <c r="AP1408"/>
  <c r="AO1407"/>
  <c r="AN1405"/>
  <c r="AN1404"/>
  <c r="AO1396"/>
  <c r="AQ1397"/>
  <c r="AU1379" s="1"/>
  <c r="AQ1396"/>
  <c r="AN1410"/>
  <c r="AQ1408"/>
  <c r="AN1411"/>
  <c r="AQ1398" l="1"/>
  <c r="AN1401" s="1"/>
  <c r="AO1408" s="1"/>
  <c r="AZ1380" s="1" a="1"/>
  <c r="AU1378"/>
  <c r="BA1383" l="1"/>
  <c r="AZ1387"/>
  <c r="AZ1382"/>
  <c r="BC1386"/>
  <c r="BC1382"/>
  <c r="BB1381"/>
  <c r="BB1383"/>
  <c r="BA1387"/>
  <c r="BA1382"/>
  <c r="AZ1385"/>
  <c r="AZ1381"/>
  <c r="BC1385"/>
  <c r="BC1381"/>
  <c r="BB1384"/>
  <c r="BB1382"/>
  <c r="AZ1384"/>
  <c r="BC1384"/>
  <c r="BC1380"/>
  <c r="BB1380"/>
  <c r="BB1386"/>
  <c r="BB1387"/>
  <c r="BA1386"/>
  <c r="BA1381"/>
  <c r="AZ1380"/>
  <c r="BA1385"/>
  <c r="BA1380"/>
  <c r="AZ1383"/>
  <c r="BC1387"/>
  <c r="BC1383"/>
  <c r="BB1385"/>
  <c r="AZ1386"/>
  <c r="AT1382"/>
  <c r="AV1382"/>
  <c r="AV1383"/>
  <c r="AV1384"/>
  <c r="AT1384"/>
  <c r="AU1382"/>
  <c r="AU1380"/>
  <c r="AT1383"/>
  <c r="AU1384"/>
  <c r="AU1383"/>
  <c r="BA1384"/>
  <c r="AZ1393" l="1"/>
  <c r="BB1393" s="1"/>
  <c r="AZ1396" s="1"/>
  <c r="AZ1407" s="1"/>
  <c r="BB1394"/>
  <c r="BA1408" l="1"/>
  <c r="BA1396"/>
  <c r="BC1397"/>
  <c r="BG1379" s="1"/>
  <c r="BC1396"/>
  <c r="AZ1410"/>
  <c r="BB1405"/>
  <c r="BC1408"/>
  <c r="BB1411"/>
  <c r="BC1404"/>
  <c r="AZ1405"/>
  <c r="AZ1404"/>
  <c r="BA1407"/>
  <c r="BB1408"/>
  <c r="AZ1411"/>
  <c r="BC1407"/>
  <c r="BA1410"/>
  <c r="BB1406"/>
  <c r="BA1411"/>
  <c r="BG1378" l="1"/>
  <c r="BC1398"/>
  <c r="AZ1401" s="1"/>
  <c r="BC1405" s="1"/>
  <c r="BL1380" s="1" a="1"/>
  <c r="BO1387" l="1"/>
  <c r="BO1383"/>
  <c r="BN1386"/>
  <c r="BN1382"/>
  <c r="BM1385"/>
  <c r="BM1381"/>
  <c r="BL1384"/>
  <c r="BL1382"/>
  <c r="BO1382"/>
  <c r="BN1385"/>
  <c r="BM1384"/>
  <c r="BM1380"/>
  <c r="BO1386"/>
  <c r="BN1381"/>
  <c r="BL1380"/>
  <c r="BO1385"/>
  <c r="BO1380"/>
  <c r="BN1384"/>
  <c r="BN1380"/>
  <c r="BM1383"/>
  <c r="BL1385"/>
  <c r="BL1383"/>
  <c r="BO1384"/>
  <c r="BN1387"/>
  <c r="BN1383"/>
  <c r="BM1386"/>
  <c r="BM1382"/>
  <c r="BL1381"/>
  <c r="BL1386"/>
  <c r="BM1387"/>
  <c r="BL1387"/>
  <c r="BG1383"/>
  <c r="BF1383"/>
  <c r="BF1384"/>
  <c r="BG1384"/>
  <c r="BG1380"/>
  <c r="BF1382"/>
  <c r="BH1382"/>
  <c r="BG1382"/>
  <c r="BH1384"/>
  <c r="BH1383"/>
  <c r="BO1381"/>
  <c r="BN1394" l="1"/>
  <c r="BL1396" s="1"/>
  <c r="BL1405" s="1"/>
  <c r="BL1393"/>
  <c r="BN1393" s="1"/>
  <c r="BM1411" l="1"/>
  <c r="BO1404"/>
  <c r="BM1408"/>
  <c r="BN1406"/>
  <c r="BL1410"/>
  <c r="BL1407"/>
  <c r="BL1404"/>
  <c r="BM1407"/>
  <c r="BN1405"/>
  <c r="BO1405"/>
  <c r="BN1408"/>
  <c r="BO1407"/>
  <c r="BM1410"/>
  <c r="BL1411"/>
  <c r="BN1411"/>
  <c r="BM1396"/>
  <c r="BO1397"/>
  <c r="BS1379" s="1"/>
  <c r="BO1396"/>
  <c r="BO1398" l="1"/>
  <c r="BL1401" s="1"/>
  <c r="BO1408" s="1"/>
  <c r="BX1380" s="1" a="1"/>
  <c r="BS1378"/>
  <c r="BT1382" l="1"/>
  <c r="BS1383"/>
  <c r="BR1383"/>
  <c r="BR1384"/>
  <c r="BT1383"/>
  <c r="BT1384"/>
  <c r="BS1382"/>
  <c r="BS1384"/>
  <c r="BS1380"/>
  <c r="BR1382"/>
  <c r="BY1386"/>
  <c r="BY1382"/>
  <c r="BX1386"/>
  <c r="BX1382"/>
  <c r="CA1386"/>
  <c r="CA1382"/>
  <c r="BZ1380"/>
  <c r="BZ1382"/>
  <c r="BY1385"/>
  <c r="BY1381"/>
  <c r="BX1385"/>
  <c r="BX1381"/>
  <c r="CA1385"/>
  <c r="CA1381"/>
  <c r="BZ1387"/>
  <c r="BZ1381"/>
  <c r="BY1384"/>
  <c r="BY1380"/>
  <c r="BX1384"/>
  <c r="BX1380"/>
  <c r="CA1384"/>
  <c r="CA1380"/>
  <c r="BZ1383"/>
  <c r="BZ1385"/>
  <c r="BY1387"/>
  <c r="BY1383"/>
  <c r="BX1387"/>
  <c r="BX1383"/>
  <c r="CA1387"/>
  <c r="CA1383"/>
  <c r="BZ1384"/>
  <c r="BZ1386"/>
  <c r="BZ1394" l="1"/>
  <c r="BX1396" s="1"/>
  <c r="BX1407" s="1"/>
  <c r="BX1393"/>
  <c r="BZ1393" s="1"/>
  <c r="CA1407" l="1"/>
  <c r="BZ1406"/>
  <c r="BY1408"/>
  <c r="BY1396"/>
  <c r="CA1397"/>
  <c r="CE1379" s="1"/>
  <c r="CA1396"/>
  <c r="CA1405"/>
  <c r="BX1405"/>
  <c r="BY1410"/>
  <c r="BX1410"/>
  <c r="CA1404"/>
  <c r="BX1411"/>
  <c r="BZ1405"/>
  <c r="CA1408"/>
  <c r="BY1407"/>
  <c r="BZ1408"/>
  <c r="BX1404"/>
  <c r="BY1411"/>
  <c r="CE1378" l="1"/>
  <c r="CA1398"/>
  <c r="BX1401" s="1"/>
  <c r="BZ1411" s="1"/>
  <c r="CJ1380" s="1" a="1"/>
  <c r="CM1386" l="1"/>
  <c r="CM1382"/>
  <c r="CL1386"/>
  <c r="CL1382"/>
  <c r="CK1386"/>
  <c r="CK1382"/>
  <c r="CJ1380"/>
  <c r="CJ1382"/>
  <c r="CM1385"/>
  <c r="CM1381"/>
  <c r="CL1385"/>
  <c r="CL1381"/>
  <c r="CK1385"/>
  <c r="CK1381"/>
  <c r="CJ1387"/>
  <c r="CJ1385"/>
  <c r="CM1384"/>
  <c r="CM1380"/>
  <c r="CL1384"/>
  <c r="CL1380"/>
  <c r="CK1384"/>
  <c r="CK1380"/>
  <c r="CJ1383"/>
  <c r="CJ1381"/>
  <c r="CM1387"/>
  <c r="CM1383"/>
  <c r="CL1387"/>
  <c r="CL1383"/>
  <c r="CK1387"/>
  <c r="CK1383"/>
  <c r="CJ1384"/>
  <c r="CJ1386"/>
  <c r="CD1383"/>
  <c r="CD1384"/>
  <c r="CE1383"/>
  <c r="CE1384"/>
  <c r="CF1383"/>
  <c r="CE1382"/>
  <c r="CF1382"/>
  <c r="CF1384"/>
  <c r="CE1380"/>
  <c r="CD1382"/>
  <c r="CJ1393" l="1"/>
  <c r="CL1393" s="1"/>
  <c r="CL1394"/>
  <c r="CJ1396" s="1"/>
  <c r="CL1406" s="1"/>
  <c r="CK1410" l="1"/>
  <c r="CK1408"/>
  <c r="CM1405"/>
  <c r="CJ1404"/>
  <c r="CL1411"/>
  <c r="CM1408"/>
  <c r="CK1411"/>
  <c r="CM1404"/>
  <c r="CJ1411"/>
  <c r="CK1396"/>
  <c r="CM1397"/>
  <c r="CQ1379" s="1"/>
  <c r="CM1396"/>
  <c r="CM1407"/>
  <c r="CL1408"/>
  <c r="CL1405"/>
  <c r="CK1407"/>
  <c r="CJ1407"/>
  <c r="CJ1405"/>
  <c r="CM1398" l="1"/>
  <c r="CJ1401" s="1"/>
  <c r="CJ1410" s="1"/>
  <c r="CV1380" s="1" a="1"/>
  <c r="CQ1378"/>
  <c r="CP1382" l="1"/>
  <c r="CR1382"/>
  <c r="CP1384"/>
  <c r="CR1384"/>
  <c r="CR1383"/>
  <c r="CQ1380"/>
  <c r="CP1383"/>
  <c r="CQ1383"/>
  <c r="CQ1384"/>
  <c r="CQ1382"/>
  <c r="CW1386"/>
  <c r="CW1382"/>
  <c r="CV1386"/>
  <c r="CV1382"/>
  <c r="CY1386"/>
  <c r="CY1382"/>
  <c r="CX1383"/>
  <c r="CX1381"/>
  <c r="CY1380"/>
  <c r="CX1384"/>
  <c r="CW1385"/>
  <c r="CW1381"/>
  <c r="CV1385"/>
  <c r="CV1381"/>
  <c r="CY1385"/>
  <c r="CY1381"/>
  <c r="CX1386"/>
  <c r="CX1380"/>
  <c r="CW1384"/>
  <c r="CW1380"/>
  <c r="CV1384"/>
  <c r="CV1380"/>
  <c r="CY1384"/>
  <c r="CX1382"/>
  <c r="CW1387"/>
  <c r="CW1383"/>
  <c r="CV1387"/>
  <c r="CV1383"/>
  <c r="CY1387"/>
  <c r="CY1383"/>
  <c r="CX1387"/>
  <c r="CX1385"/>
  <c r="CV1393" l="1"/>
  <c r="CX1393" s="1"/>
  <c r="CV1396" s="1"/>
  <c r="CV1407" s="1"/>
  <c r="CX1394"/>
  <c r="CX1411" l="1"/>
  <c r="CW1408"/>
  <c r="CW1396"/>
  <c r="CY1397"/>
  <c r="DC1379" s="1"/>
  <c r="CW1411"/>
  <c r="CY1396"/>
  <c r="CX1405"/>
  <c r="CW1410"/>
  <c r="CW1407"/>
  <c r="CV1410"/>
  <c r="CY1405"/>
  <c r="CY1404"/>
  <c r="CV1405"/>
  <c r="CV1404"/>
  <c r="CX1408"/>
  <c r="CY1407"/>
  <c r="CY1408"/>
  <c r="CX1406"/>
  <c r="CY1398" l="1"/>
  <c r="CV1401" s="1"/>
  <c r="CV1411" s="1"/>
  <c r="DH1380" s="1" a="1"/>
  <c r="DI1387" s="1"/>
  <c r="DC1378"/>
  <c r="DD1382" l="1"/>
  <c r="DC1382"/>
  <c r="DD1384"/>
  <c r="DC1383"/>
  <c r="DB1383"/>
  <c r="DD1383"/>
  <c r="DB1384"/>
  <c r="DB1382"/>
  <c r="DC1384"/>
  <c r="DC1380"/>
  <c r="DK1384"/>
  <c r="DJ1380"/>
  <c r="DH1381"/>
  <c r="DK1387"/>
  <c r="DK1383"/>
  <c r="DJ1387"/>
  <c r="DJ1383"/>
  <c r="DI1386"/>
  <c r="DI1382"/>
  <c r="DH1386"/>
  <c r="DH1384"/>
  <c r="DK1386"/>
  <c r="DK1382"/>
  <c r="DJ1386"/>
  <c r="DJ1382"/>
  <c r="DI1385"/>
  <c r="DI1381"/>
  <c r="DH1382"/>
  <c r="DH1380"/>
  <c r="DJ1384"/>
  <c r="DI1383"/>
  <c r="DK1385"/>
  <c r="DK1381"/>
  <c r="DJ1385"/>
  <c r="DJ1381"/>
  <c r="DI1384"/>
  <c r="DI1380"/>
  <c r="DH1385"/>
  <c r="DK1380"/>
  <c r="DH1383"/>
  <c r="DH1387"/>
  <c r="DH1393" l="1"/>
  <c r="DJ1393" s="1"/>
  <c r="DH1396" s="1"/>
  <c r="DJ1394"/>
  <c r="DK1408" l="1"/>
  <c r="DI1396"/>
  <c r="DK1397"/>
  <c r="DO1379" s="1"/>
  <c r="DK1396"/>
  <c r="DK1405"/>
  <c r="DI1411"/>
  <c r="DJ1411"/>
  <c r="DI1407"/>
  <c r="DH1405"/>
  <c r="DH1411"/>
  <c r="DK1404"/>
  <c r="DK1407"/>
  <c r="DH1410"/>
  <c r="DJ1405"/>
  <c r="DH1407"/>
  <c r="DJ1406"/>
  <c r="DI1410"/>
  <c r="DH1404"/>
  <c r="DJ1408"/>
  <c r="DO1378" l="1"/>
  <c r="DK1398"/>
  <c r="DH1401" s="1"/>
  <c r="DI1408" s="1"/>
  <c r="DT1380" s="1" a="1"/>
  <c r="DV1394"/>
  <c r="DU1386" l="1"/>
  <c r="DU1382"/>
  <c r="DT1386"/>
  <c r="DT1382"/>
  <c r="DW1386"/>
  <c r="DW1382"/>
  <c r="DV1382"/>
  <c r="DV1380"/>
  <c r="DU1385"/>
  <c r="DU1381"/>
  <c r="DT1385"/>
  <c r="DT1381"/>
  <c r="DW1385"/>
  <c r="DW1381"/>
  <c r="DV1385"/>
  <c r="DV1387"/>
  <c r="DU1380"/>
  <c r="DW1384"/>
  <c r="DV1383"/>
  <c r="DU1384"/>
  <c r="DT1384"/>
  <c r="DT1380"/>
  <c r="DW1380"/>
  <c r="DU1387"/>
  <c r="DU1383"/>
  <c r="DT1387"/>
  <c r="DT1383"/>
  <c r="DW1387"/>
  <c r="DW1383"/>
  <c r="DV1386"/>
  <c r="DV1384"/>
  <c r="DV1381"/>
  <c r="DP1382"/>
  <c r="DO1380"/>
  <c r="DN1384"/>
  <c r="DN1382"/>
  <c r="DP1383"/>
  <c r="DO1384"/>
  <c r="DO1382"/>
  <c r="DN1383"/>
  <c r="DO1383"/>
  <c r="DP1384"/>
  <c r="DT1393" l="1"/>
  <c r="DV1393" s="1"/>
  <c r="DT1396" s="1"/>
  <c r="DV1405" s="1"/>
  <c r="C1379"/>
  <c r="DT1401"/>
  <c r="DW1396" l="1"/>
  <c r="DW1407"/>
  <c r="DV1406"/>
  <c r="DT1411"/>
  <c r="DW1405"/>
  <c r="DW1404"/>
  <c r="DU1396"/>
  <c r="DV1411"/>
  <c r="DW1408"/>
  <c r="DU1410"/>
  <c r="DT1407"/>
  <c r="DW1397"/>
  <c r="DT1405"/>
  <c r="DU1407"/>
  <c r="DT1404"/>
  <c r="DT1410"/>
  <c r="DV1408"/>
  <c r="DU1408"/>
  <c r="DU1411"/>
  <c r="C1380"/>
  <c r="C1420" s="1"/>
  <c r="DW1398" l="1"/>
  <c r="P1417" a="1"/>
  <c r="Q1422" s="1"/>
  <c r="AJ1428"/>
  <c r="L1428"/>
  <c r="BN1428"/>
  <c r="BB1428"/>
  <c r="R1428"/>
  <c r="BZ1428"/>
  <c r="CX1428"/>
  <c r="CL1428"/>
  <c r="CR1428"/>
  <c r="X1428"/>
  <c r="AP1428"/>
  <c r="BH1428"/>
  <c r="DP1428"/>
  <c r="AV1428"/>
  <c r="BT1428"/>
  <c r="AD1428"/>
  <c r="DV1428"/>
  <c r="CF1428"/>
  <c r="DJ1428"/>
  <c r="DD1428"/>
  <c r="P1422" l="1"/>
  <c r="S1424"/>
  <c r="P1418"/>
  <c r="Q1424"/>
  <c r="Q1419"/>
  <c r="Q1423"/>
  <c r="P1417"/>
  <c r="P1424"/>
  <c r="R1424"/>
  <c r="P1421"/>
  <c r="S1423"/>
  <c r="Q1418"/>
  <c r="R1423"/>
  <c r="R1418"/>
  <c r="P1420"/>
  <c r="Q1420"/>
  <c r="Q1417"/>
  <c r="R1422"/>
  <c r="R1421"/>
  <c r="P1423"/>
  <c r="S1422"/>
  <c r="S1419"/>
  <c r="S1418"/>
  <c r="S1420"/>
  <c r="R1419"/>
  <c r="R1417"/>
  <c r="S1421"/>
  <c r="R1420"/>
  <c r="P1419"/>
  <c r="S1417"/>
  <c r="Q1421"/>
  <c r="P1430" l="1"/>
  <c r="R1430" s="1"/>
  <c r="P1433" s="1"/>
  <c r="P1447" s="1"/>
  <c r="Q1448" l="1"/>
  <c r="S1445"/>
  <c r="P1448"/>
  <c r="S1434"/>
  <c r="W1416" s="1"/>
  <c r="S1444"/>
  <c r="R1443"/>
  <c r="Q1433"/>
  <c r="S1442"/>
  <c r="S1433"/>
  <c r="Q1447"/>
  <c r="P1444"/>
  <c r="R1442"/>
  <c r="R1445"/>
  <c r="Q1445"/>
  <c r="P1442"/>
  <c r="R1448"/>
  <c r="Q1444"/>
  <c r="S1435" l="1"/>
  <c r="P1438" s="1"/>
  <c r="S1441" s="1"/>
  <c r="AB1417" s="1" a="1"/>
  <c r="W1415"/>
  <c r="X1421" s="1"/>
  <c r="P1441"/>
  <c r="AB1421"/>
  <c r="AE1423"/>
  <c r="AD1418"/>
  <c r="AC1422"/>
  <c r="AD1424"/>
  <c r="AC1419"/>
  <c r="AC1420"/>
  <c r="AE1419"/>
  <c r="AD1421"/>
  <c r="AB1424"/>
  <c r="AB1420"/>
  <c r="AD1422"/>
  <c r="AC1417"/>
  <c r="AE1420"/>
  <c r="AC1423"/>
  <c r="AE1422"/>
  <c r="AC1424"/>
  <c r="AB1422"/>
  <c r="AD1423"/>
  <c r="AD1420"/>
  <c r="AB1423"/>
  <c r="AB1419"/>
  <c r="AC1421"/>
  <c r="AE1424"/>
  <c r="AD1419"/>
  <c r="AE1421"/>
  <c r="AD1417"/>
  <c r="AE1418"/>
  <c r="AB1418"/>
  <c r="AC1418"/>
  <c r="W1419" l="1"/>
  <c r="V1420"/>
  <c r="X1420"/>
  <c r="V1419"/>
  <c r="V1421"/>
  <c r="W1417"/>
  <c r="AD1431" s="1"/>
  <c r="AB1433" s="1"/>
  <c r="AD1448" s="1"/>
  <c r="W1421"/>
  <c r="W1420"/>
  <c r="X1419"/>
  <c r="AE1417"/>
  <c r="AB1417"/>
  <c r="AB1430" l="1"/>
  <c r="AD1430" s="1"/>
  <c r="AB1441"/>
  <c r="AE1445"/>
  <c r="AD1443"/>
  <c r="AB1442"/>
  <c r="AD1442"/>
  <c r="AC1444"/>
  <c r="AC1448"/>
  <c r="AC1433"/>
  <c r="AE1433"/>
  <c r="AE1434"/>
  <c r="AI1416" s="1"/>
  <c r="AB1444"/>
  <c r="AC1445"/>
  <c r="AD1445"/>
  <c r="AB1448"/>
  <c r="AC1447"/>
  <c r="AE1441"/>
  <c r="AB1447"/>
  <c r="AE1435" l="1"/>
  <c r="AB1438" s="1"/>
  <c r="AI1415"/>
  <c r="AE1444" l="1"/>
  <c r="AN1417" s="1" a="1"/>
  <c r="AE1442"/>
  <c r="AQ1418" s="1"/>
  <c r="AJ1421"/>
  <c r="AI1417"/>
  <c r="AI1420"/>
  <c r="AH1421"/>
  <c r="AH1419"/>
  <c r="AJ1420"/>
  <c r="AJ1419"/>
  <c r="AI1419"/>
  <c r="AH1420"/>
  <c r="AI1421"/>
  <c r="AP1422"/>
  <c r="AP1418"/>
  <c r="AN1422"/>
  <c r="AN1423"/>
  <c r="AQ1417"/>
  <c r="AN1420"/>
  <c r="AO1418"/>
  <c r="AP1421"/>
  <c r="AP1417"/>
  <c r="AO1419"/>
  <c r="AQ1421"/>
  <c r="AN1424"/>
  <c r="AO1417"/>
  <c r="AO1422"/>
  <c r="AP1420"/>
  <c r="AN1418"/>
  <c r="AQ1422"/>
  <c r="AN1417"/>
  <c r="AP1423"/>
  <c r="AP1419"/>
  <c r="AO1423"/>
  <c r="AO1424"/>
  <c r="AN1419"/>
  <c r="AO1421"/>
  <c r="AQ1423"/>
  <c r="AN1421"/>
  <c r="AP1424"/>
  <c r="AQ1424"/>
  <c r="AO1420"/>
  <c r="AQ1419"/>
  <c r="AQ1420" l="1"/>
  <c r="AN1430"/>
  <c r="AP1430" s="1"/>
  <c r="AP1431"/>
  <c r="AN1433" s="1"/>
  <c r="AN1444" s="1"/>
  <c r="AP1448" l="1"/>
  <c r="AP1445"/>
  <c r="AQ1442"/>
  <c r="AP1442"/>
  <c r="AQ1445"/>
  <c r="AQ1444"/>
  <c r="AN1448"/>
  <c r="AQ1441"/>
  <c r="AQ1434"/>
  <c r="AU1416" s="1"/>
  <c r="AQ1433"/>
  <c r="AO1433"/>
  <c r="AN1442"/>
  <c r="AO1447"/>
  <c r="AN1441"/>
  <c r="AP1443"/>
  <c r="AO1444"/>
  <c r="AO1448"/>
  <c r="AQ1435" l="1"/>
  <c r="AN1438" s="1"/>
  <c r="AU1415"/>
  <c r="AN1447" l="1"/>
  <c r="AZ1417" s="1" a="1"/>
  <c r="AO1445"/>
  <c r="AU1417"/>
  <c r="AT1419"/>
  <c r="AV1419"/>
  <c r="AV1420"/>
  <c r="AT1420"/>
  <c r="AU1421"/>
  <c r="AV1421"/>
  <c r="AT1421"/>
  <c r="AU1419"/>
  <c r="AU1420"/>
  <c r="AZ1420"/>
  <c r="BA1424"/>
  <c r="BC1418"/>
  <c r="BC1419"/>
  <c r="BB1423"/>
  <c r="BA1418"/>
  <c r="BA1419"/>
  <c r="BB1420"/>
  <c r="AZ1421"/>
  <c r="AZ1417"/>
  <c r="BA1420"/>
  <c r="BB1422"/>
  <c r="BC1424"/>
  <c r="BB1424"/>
  <c r="AZ1424"/>
  <c r="AZ1419"/>
  <c r="BC1422"/>
  <c r="BB1417"/>
  <c r="BB1418"/>
  <c r="BA1422"/>
  <c r="BC1421"/>
  <c r="BA1423"/>
  <c r="AZ1422"/>
  <c r="AZ1418"/>
  <c r="BB1421"/>
  <c r="BC1423"/>
  <c r="BA1417"/>
  <c r="BC1420"/>
  <c r="BC1417"/>
  <c r="BB1419"/>
  <c r="AZ1423" l="1"/>
  <c r="BA1421"/>
  <c r="AZ1430"/>
  <c r="BB1430" s="1"/>
  <c r="AZ1433" s="1"/>
  <c r="BB1445" s="1"/>
  <c r="BB1431"/>
  <c r="BB1448" l="1"/>
  <c r="BB1443"/>
  <c r="BA1444"/>
  <c r="AZ1444"/>
  <c r="BA1447"/>
  <c r="BA1445"/>
  <c r="BC1444"/>
  <c r="BB1442"/>
  <c r="BC1445"/>
  <c r="BA1448"/>
  <c r="AZ1447"/>
  <c r="AZ1441"/>
  <c r="BA1433"/>
  <c r="BC1434"/>
  <c r="BG1416" s="1"/>
  <c r="BC1433"/>
  <c r="AZ1442"/>
  <c r="BC1441"/>
  <c r="BG1415" l="1"/>
  <c r="BC1435"/>
  <c r="AZ1438" s="1"/>
  <c r="BC1442" l="1"/>
  <c r="AZ1448"/>
  <c r="BL1417" s="1" a="1"/>
  <c r="BG1419"/>
  <c r="BH1421"/>
  <c r="BH1420"/>
  <c r="BG1420"/>
  <c r="BF1420"/>
  <c r="BF1419"/>
  <c r="BG1417"/>
  <c r="BF1421"/>
  <c r="BG1421"/>
  <c r="BH1419"/>
  <c r="BO1424" l="1"/>
  <c r="BO1420"/>
  <c r="BN1421"/>
  <c r="BN1417"/>
  <c r="BL1417"/>
  <c r="BL1418"/>
  <c r="BO1417"/>
  <c r="BM1422"/>
  <c r="BM1419"/>
  <c r="BO1423"/>
  <c r="BO1419"/>
  <c r="BN1420"/>
  <c r="BL1422"/>
  <c r="BM1423"/>
  <c r="BL1423"/>
  <c r="BO1418"/>
  <c r="BM1420"/>
  <c r="BN1418"/>
  <c r="BL1419"/>
  <c r="BO1422"/>
  <c r="BN1423"/>
  <c r="BN1419"/>
  <c r="BL1420"/>
  <c r="BM1421"/>
  <c r="BL1421"/>
  <c r="BM1424"/>
  <c r="BO1421"/>
  <c r="BN1422"/>
  <c r="BM1418"/>
  <c r="BM1417"/>
  <c r="BL1424"/>
  <c r="BN1424"/>
  <c r="BN1431"/>
  <c r="BL1433" s="1"/>
  <c r="BL1430"/>
  <c r="BN1430" s="1"/>
  <c r="BL1447" l="1"/>
  <c r="BN1448"/>
  <c r="BM1445"/>
  <c r="BO1442"/>
  <c r="BL1448"/>
  <c r="BO1445"/>
  <c r="BL1444"/>
  <c r="BO1441"/>
  <c r="BM1448"/>
  <c r="BN1443"/>
  <c r="BN1442"/>
  <c r="BM1447"/>
  <c r="BL1442"/>
  <c r="BO1444"/>
  <c r="BM1433"/>
  <c r="BO1434"/>
  <c r="BS1416" s="1"/>
  <c r="BO1433"/>
  <c r="BM1444"/>
  <c r="BL1441"/>
  <c r="BX1417" s="1" a="1"/>
  <c r="BY1424" l="1"/>
  <c r="BY1420"/>
  <c r="BX1424"/>
  <c r="BX1419"/>
  <c r="BZ1419"/>
  <c r="CA1420"/>
  <c r="BZ1420"/>
  <c r="CA1421"/>
  <c r="BY1423"/>
  <c r="BY1419"/>
  <c r="BX1422"/>
  <c r="BX1418"/>
  <c r="CA1418"/>
  <c r="BY1422"/>
  <c r="BY1418"/>
  <c r="BX1421"/>
  <c r="BX1417"/>
  <c r="CA1424"/>
  <c r="BZ1424"/>
  <c r="CA1417"/>
  <c r="BX1420"/>
  <c r="BZ1422"/>
  <c r="BZ1418"/>
  <c r="BY1421"/>
  <c r="BY1417"/>
  <c r="BZ1423"/>
  <c r="CA1422"/>
  <c r="CA1423"/>
  <c r="BZ1417"/>
  <c r="CA1419"/>
  <c r="BO1435"/>
  <c r="BL1438" s="1"/>
  <c r="BN1445" s="1"/>
  <c r="BZ1421" s="1"/>
  <c r="BS1415"/>
  <c r="BX1423"/>
  <c r="BR1421" l="1"/>
  <c r="BR1419"/>
  <c r="BS1421"/>
  <c r="BR1420"/>
  <c r="BS1420"/>
  <c r="BT1420"/>
  <c r="BT1421"/>
  <c r="BS1419"/>
  <c r="BT1419"/>
  <c r="BS1417"/>
  <c r="BX1430" l="1"/>
  <c r="BZ1430" s="1"/>
  <c r="BX1433" s="1"/>
  <c r="BX1442" s="1"/>
  <c r="BZ1431"/>
  <c r="BZ1448" l="1"/>
  <c r="BY1447"/>
  <c r="BY1445"/>
  <c r="BY1448"/>
  <c r="BY1444"/>
  <c r="BZ1445"/>
  <c r="BX1441"/>
  <c r="BX1448"/>
  <c r="CA1441"/>
  <c r="BX1447"/>
  <c r="CA1442"/>
  <c r="CA1444"/>
  <c r="CA1445"/>
  <c r="BZ1442"/>
  <c r="BZ1443"/>
  <c r="CA1434"/>
  <c r="CE1416" s="1"/>
  <c r="BY1433"/>
  <c r="CA1433"/>
  <c r="CJ1417" l="1" a="1"/>
  <c r="CM1420" s="1"/>
  <c r="CE1415"/>
  <c r="CA1435"/>
  <c r="BX1438" s="1"/>
  <c r="BX1444" s="1"/>
  <c r="CL1424" l="1"/>
  <c r="CF1419"/>
  <c r="CE1419"/>
  <c r="CF1421"/>
  <c r="CE1417"/>
  <c r="CD1419"/>
  <c r="CE1421"/>
  <c r="CD1420"/>
  <c r="CD1421"/>
  <c r="CE1420"/>
  <c r="CF1420"/>
  <c r="CM1423"/>
  <c r="CM1418"/>
  <c r="CL1421"/>
  <c r="CL1417"/>
  <c r="CJ1417"/>
  <c r="CK1419"/>
  <c r="CM1422"/>
  <c r="CM1417"/>
  <c r="CL1420"/>
  <c r="CJ1423"/>
  <c r="CK1424"/>
  <c r="CJ1424"/>
  <c r="CK1417"/>
  <c r="CM1424"/>
  <c r="CL1422"/>
  <c r="CJ1419"/>
  <c r="CJ1420"/>
  <c r="CK1418"/>
  <c r="CM1421"/>
  <c r="CL1423"/>
  <c r="CL1419"/>
  <c r="CJ1421"/>
  <c r="CK1422"/>
  <c r="CJ1422"/>
  <c r="CK1423"/>
  <c r="CM1419"/>
  <c r="CL1418"/>
  <c r="CK1420"/>
  <c r="CK1421"/>
  <c r="CJ1418"/>
  <c r="CJ1430" l="1"/>
  <c r="CL1430" s="1"/>
  <c r="CJ1433" s="1"/>
  <c r="CL1431"/>
  <c r="CM1444" l="1"/>
  <c r="CK1445"/>
  <c r="CJ1442"/>
  <c r="CL1445"/>
  <c r="CJ1441"/>
  <c r="CK1448"/>
  <c r="CL1448"/>
  <c r="CM1433"/>
  <c r="CK1433"/>
  <c r="CM1434"/>
  <c r="CQ1416" s="1"/>
  <c r="CL1442"/>
  <c r="CM1441"/>
  <c r="CJ1447"/>
  <c r="CJ1444"/>
  <c r="CK1447"/>
  <c r="CL1443"/>
  <c r="CM1442"/>
  <c r="CK1444"/>
  <c r="CJ1448"/>
  <c r="CM1435" l="1"/>
  <c r="CJ1438" s="1"/>
  <c r="CM1445" s="1"/>
  <c r="CQ1415"/>
  <c r="CV1417" a="1"/>
  <c r="CW1423" s="1"/>
  <c r="CV1423" l="1"/>
  <c r="CQ1420"/>
  <c r="CQ1421"/>
  <c r="CQ1419"/>
  <c r="CR1419"/>
  <c r="CR1420"/>
  <c r="CP1420"/>
  <c r="CQ1417"/>
  <c r="CP1419"/>
  <c r="CP1421"/>
  <c r="CR1421"/>
  <c r="CW1421"/>
  <c r="CW1417"/>
  <c r="CV1420"/>
  <c r="CY1424"/>
  <c r="CY1420"/>
  <c r="CX1424"/>
  <c r="CX1422"/>
  <c r="CW1420"/>
  <c r="CV1424"/>
  <c r="CV1419"/>
  <c r="CY1423"/>
  <c r="CX1420"/>
  <c r="CX1418"/>
  <c r="CW1419"/>
  <c r="CY1422"/>
  <c r="CX1417"/>
  <c r="CW1424"/>
  <c r="CV1422"/>
  <c r="CX1423"/>
  <c r="CW1422"/>
  <c r="CW1418"/>
  <c r="CV1421"/>
  <c r="CV1417"/>
  <c r="CY1421"/>
  <c r="CY1417"/>
  <c r="CX1419"/>
  <c r="CX1421"/>
  <c r="CY1419"/>
  <c r="CV1418"/>
  <c r="CY1418"/>
  <c r="CV1430" l="1"/>
  <c r="CX1430" s="1"/>
  <c r="CV1433" s="1"/>
  <c r="CV1444" s="1"/>
  <c r="CX1431"/>
  <c r="CX1442" l="1"/>
  <c r="CV1447"/>
  <c r="CW1433"/>
  <c r="CY1434"/>
  <c r="DC1416" s="1"/>
  <c r="CY1433"/>
  <c r="CW1448"/>
  <c r="CX1448"/>
  <c r="CV1441"/>
  <c r="CW1444"/>
  <c r="CW1445"/>
  <c r="CY1441"/>
  <c r="CX1443"/>
  <c r="CX1445"/>
  <c r="CW1447"/>
  <c r="CY1444"/>
  <c r="CV1442"/>
  <c r="CY1442"/>
  <c r="CY1445"/>
  <c r="DH1417" l="1" a="1"/>
  <c r="DI1420" s="1"/>
  <c r="CY1435"/>
  <c r="CV1438" s="1"/>
  <c r="CV1448" s="1"/>
  <c r="DC1415"/>
  <c r="DH1424" l="1"/>
  <c r="DD1420"/>
  <c r="DC1417"/>
  <c r="DD1419"/>
  <c r="DD1421"/>
  <c r="DC1420"/>
  <c r="DB1420"/>
  <c r="DB1421"/>
  <c r="DC1421"/>
  <c r="DC1419"/>
  <c r="DB1419"/>
  <c r="DK1422"/>
  <c r="DK1418"/>
  <c r="DJ1422"/>
  <c r="DJ1418"/>
  <c r="DI1422"/>
  <c r="DI1417"/>
  <c r="DH1422"/>
  <c r="DK1421"/>
  <c r="DK1417"/>
  <c r="DJ1421"/>
  <c r="DJ1417"/>
  <c r="DI1421"/>
  <c r="DH1420"/>
  <c r="DH1418"/>
  <c r="DK1424"/>
  <c r="DK1420"/>
  <c r="DJ1424"/>
  <c r="DJ1420"/>
  <c r="DI1424"/>
  <c r="DI1419"/>
  <c r="DH1423"/>
  <c r="DH1421"/>
  <c r="DK1423"/>
  <c r="DK1419"/>
  <c r="DJ1423"/>
  <c r="DJ1419"/>
  <c r="DI1423"/>
  <c r="DI1418"/>
  <c r="DH1419"/>
  <c r="DH1417"/>
  <c r="DH1430" l="1"/>
  <c r="DJ1430" s="1"/>
  <c r="DH1433" s="1"/>
  <c r="DK1442" s="1"/>
  <c r="DJ1431"/>
  <c r="DH1448" l="1"/>
  <c r="DH1447"/>
  <c r="DK1434"/>
  <c r="DO1416" s="1"/>
  <c r="DI1433"/>
  <c r="DK1433"/>
  <c r="DI1445"/>
  <c r="DH1444"/>
  <c r="DH1442"/>
  <c r="DI1448"/>
  <c r="DJ1442"/>
  <c r="DK1445"/>
  <c r="DK1441"/>
  <c r="DJ1445"/>
  <c r="DI1444"/>
  <c r="DK1444"/>
  <c r="DJ1448"/>
  <c r="DJ1443"/>
  <c r="DI1447"/>
  <c r="DV1431" l="1"/>
  <c r="DT1433" s="1"/>
  <c r="DU1433" s="1"/>
  <c r="DO1415"/>
  <c r="DK1435"/>
  <c r="DH1438" s="1"/>
  <c r="DH1441" s="1"/>
  <c r="DT1417" s="1" a="1"/>
  <c r="DN1421" l="1"/>
  <c r="DN1419"/>
  <c r="DW1433"/>
  <c r="DP1420"/>
  <c r="DP1421"/>
  <c r="DO1421"/>
  <c r="DO1419"/>
  <c r="DN1420"/>
  <c r="DP1419"/>
  <c r="DO1417"/>
  <c r="DO1420"/>
  <c r="DU1423"/>
  <c r="DU1419"/>
  <c r="DT1423"/>
  <c r="DT1447" s="1"/>
  <c r="DT1419"/>
  <c r="DW1422"/>
  <c r="DW1418"/>
  <c r="DV1422"/>
  <c r="DV1424"/>
  <c r="DT1418"/>
  <c r="DT1442" s="1"/>
  <c r="DW1417"/>
  <c r="DV1420"/>
  <c r="DU1417"/>
  <c r="DW1420"/>
  <c r="DV1421"/>
  <c r="DU1422"/>
  <c r="DU1418"/>
  <c r="DT1422"/>
  <c r="DW1421"/>
  <c r="DV1418"/>
  <c r="DV1442" s="1"/>
  <c r="DU1421"/>
  <c r="DT1421"/>
  <c r="DV1423"/>
  <c r="DW1424"/>
  <c r="DU1424"/>
  <c r="DU1420"/>
  <c r="DT1424"/>
  <c r="DT1420"/>
  <c r="DT1444" s="1"/>
  <c r="DW1423"/>
  <c r="DW1419"/>
  <c r="DV1419"/>
  <c r="DV1417"/>
  <c r="DT1417"/>
  <c r="DW1434"/>
  <c r="DU1444" l="1"/>
  <c r="DW1444"/>
  <c r="DT1441"/>
  <c r="DU1448"/>
  <c r="DU1445"/>
  <c r="DV1448"/>
  <c r="DU1447"/>
  <c r="DT1448"/>
  <c r="DV1445"/>
  <c r="DW1441"/>
  <c r="DW1442"/>
  <c r="DW1435"/>
  <c r="DW1445"/>
  <c r="DT1438"/>
  <c r="C1416"/>
  <c r="DT1430"/>
  <c r="DV1430" s="1"/>
  <c r="DV1443"/>
  <c r="C1417" l="1"/>
  <c r="C1457" s="1"/>
  <c r="P1454" a="1"/>
  <c r="P1458" l="1"/>
  <c r="P1454"/>
  <c r="S1458"/>
  <c r="S1454"/>
  <c r="R1458"/>
  <c r="R1454"/>
  <c r="Q1457"/>
  <c r="Q1455"/>
  <c r="R1460"/>
  <c r="Q1456"/>
  <c r="P1455"/>
  <c r="S1455"/>
  <c r="R1455"/>
  <c r="Q1461"/>
  <c r="P1461"/>
  <c r="P1457"/>
  <c r="S1461"/>
  <c r="S1457"/>
  <c r="R1461"/>
  <c r="R1457"/>
  <c r="Q1458"/>
  <c r="Q1460"/>
  <c r="P1460"/>
  <c r="P1456"/>
  <c r="S1460"/>
  <c r="S1456"/>
  <c r="R1456"/>
  <c r="Q1454"/>
  <c r="P1459"/>
  <c r="S1459"/>
  <c r="R1459"/>
  <c r="Q1459"/>
  <c r="DD1465"/>
  <c r="BT1465"/>
  <c r="BB1465"/>
  <c r="AP1465"/>
  <c r="DV1465"/>
  <c r="CX1465"/>
  <c r="AD1465"/>
  <c r="BH1465"/>
  <c r="X1465"/>
  <c r="BZ1465"/>
  <c r="R1465"/>
  <c r="CR1465"/>
  <c r="L1465"/>
  <c r="AJ1465"/>
  <c r="DJ1465"/>
  <c r="CL1465"/>
  <c r="AV1465"/>
  <c r="DP1465"/>
  <c r="CF1465"/>
  <c r="BN1465"/>
  <c r="P1467" l="1"/>
  <c r="R1467" s="1"/>
  <c r="P1470" s="1"/>
  <c r="R1480" l="1"/>
  <c r="R1479"/>
  <c r="P1479"/>
  <c r="S1479"/>
  <c r="P1485"/>
  <c r="Q1482"/>
  <c r="S1471"/>
  <c r="W1453" s="1"/>
  <c r="R1482"/>
  <c r="S1481"/>
  <c r="S1470"/>
  <c r="Q1484"/>
  <c r="R1485"/>
  <c r="Q1481"/>
  <c r="P1478"/>
  <c r="P1481"/>
  <c r="Q1485"/>
  <c r="S1482"/>
  <c r="Q1470"/>
  <c r="P1484"/>
  <c r="W1452" l="1"/>
  <c r="S1472"/>
  <c r="P1475" s="1"/>
  <c r="S1478" s="1"/>
  <c r="AB1454" s="1" a="1"/>
  <c r="AD1460" l="1"/>
  <c r="AD1456"/>
  <c r="AC1460"/>
  <c r="AC1456"/>
  <c r="AB1460"/>
  <c r="AB1456"/>
  <c r="AE1457"/>
  <c r="AE1455"/>
  <c r="AD1459"/>
  <c r="AC1455"/>
  <c r="AE1460"/>
  <c r="AD1458"/>
  <c r="AD1454"/>
  <c r="AC1458"/>
  <c r="AC1454"/>
  <c r="AB1458"/>
  <c r="AB1454"/>
  <c r="AE1456"/>
  <c r="AD1455"/>
  <c r="AB1459"/>
  <c r="AD1461"/>
  <c r="AD1457"/>
  <c r="AC1461"/>
  <c r="AC1457"/>
  <c r="AB1461"/>
  <c r="AB1457"/>
  <c r="AE1461"/>
  <c r="AE1459"/>
  <c r="AC1459"/>
  <c r="AB1455"/>
  <c r="AE1458"/>
  <c r="AE1454"/>
  <c r="W1456"/>
  <c r="W1458"/>
  <c r="V1458"/>
  <c r="V1456"/>
  <c r="W1454"/>
  <c r="W1457"/>
  <c r="X1457"/>
  <c r="X1458"/>
  <c r="X1456"/>
  <c r="V1457"/>
  <c r="AB1467" l="1"/>
  <c r="AD1467" s="1"/>
  <c r="AB1470" s="1"/>
  <c r="AD1468"/>
  <c r="AB1478" l="1"/>
  <c r="AE1470"/>
  <c r="AC1470"/>
  <c r="AE1471"/>
  <c r="AI1453" s="1"/>
  <c r="AC1484"/>
  <c r="AE1479"/>
  <c r="AB1484"/>
  <c r="AD1485"/>
  <c r="AD1480"/>
  <c r="AD1479"/>
  <c r="AD1482"/>
  <c r="AB1485"/>
  <c r="AC1482"/>
  <c r="AC1485"/>
  <c r="AC1481"/>
  <c r="AE1481"/>
  <c r="AB1479"/>
  <c r="AE1482"/>
  <c r="AE1478"/>
  <c r="AI1452" l="1"/>
  <c r="AE1472"/>
  <c r="AB1475" s="1"/>
  <c r="AB1481" s="1"/>
  <c r="AN1454" l="1" a="1"/>
  <c r="AI1458"/>
  <c r="AI1454"/>
  <c r="AJ1456"/>
  <c r="AI1457"/>
  <c r="AJ1458"/>
  <c r="AJ1457"/>
  <c r="AH1458"/>
  <c r="AH1456"/>
  <c r="AH1457"/>
  <c r="AI1456"/>
  <c r="AP1468" l="1"/>
  <c r="AN1459"/>
  <c r="AN1454"/>
  <c r="AQ1458"/>
  <c r="AP1461"/>
  <c r="AP1457"/>
  <c r="AO1461"/>
  <c r="AO1459"/>
  <c r="AN1458"/>
  <c r="AQ1461"/>
  <c r="AQ1456"/>
  <c r="AP1460"/>
  <c r="AP1456"/>
  <c r="AO1457"/>
  <c r="AO1455"/>
  <c r="AN1455"/>
  <c r="AQ1454"/>
  <c r="AP1454"/>
  <c r="AO1456"/>
  <c r="AN1461"/>
  <c r="AN1456"/>
  <c r="AQ1460"/>
  <c r="AQ1455"/>
  <c r="AP1459"/>
  <c r="AP1455"/>
  <c r="AO1460"/>
  <c r="AO1458"/>
  <c r="AN1460"/>
  <c r="AQ1459"/>
  <c r="AP1458"/>
  <c r="AO1454"/>
  <c r="AQ1457"/>
  <c r="AN1457"/>
  <c r="AN1467" l="1"/>
  <c r="AP1467" s="1"/>
  <c r="AN1470" s="1"/>
  <c r="AN1478" s="1"/>
  <c r="AQ1478" l="1"/>
  <c r="AN1481"/>
  <c r="AQ1479"/>
  <c r="AQ1471"/>
  <c r="AU1453" s="1"/>
  <c r="AQ1481"/>
  <c r="AO1485"/>
  <c r="AN1484"/>
  <c r="AN1479"/>
  <c r="AP1485"/>
  <c r="AO1481"/>
  <c r="AO1482"/>
  <c r="AQ1470"/>
  <c r="AU1452" s="1"/>
  <c r="AO1470"/>
  <c r="AP1479"/>
  <c r="AN1485"/>
  <c r="AP1480"/>
  <c r="AP1482"/>
  <c r="AO1484"/>
  <c r="AQ1472" l="1"/>
  <c r="AN1475" s="1"/>
  <c r="AQ1482" s="1"/>
  <c r="AZ1454" s="1" a="1"/>
  <c r="BB1461"/>
  <c r="BC1459"/>
  <c r="BB1455"/>
  <c r="BA1458"/>
  <c r="BA1454"/>
  <c r="AZ1457"/>
  <c r="BA1461"/>
  <c r="BC1457"/>
  <c r="BB1460"/>
  <c r="BB1458"/>
  <c r="BC1461"/>
  <c r="BB1459"/>
  <c r="BB1457"/>
  <c r="BC1460"/>
  <c r="BA1456"/>
  <c r="AZ1459"/>
  <c r="AZ1455"/>
  <c r="BC1455"/>
  <c r="AZ1461"/>
  <c r="BA1455"/>
  <c r="AZ1454"/>
  <c r="BB1454"/>
  <c r="BC1456"/>
  <c r="BB1456"/>
  <c r="BA1459"/>
  <c r="AZ1458"/>
  <c r="BC1454"/>
  <c r="BA1457"/>
  <c r="AZ1456"/>
  <c r="BA1460"/>
  <c r="AZ1460"/>
  <c r="AV1456"/>
  <c r="AT1458"/>
  <c r="AT1457"/>
  <c r="AV1457"/>
  <c r="AT1456"/>
  <c r="AU1458"/>
  <c r="AU1457"/>
  <c r="AU1454"/>
  <c r="AU1456"/>
  <c r="AV1458"/>
  <c r="BC1458" l="1"/>
  <c r="AZ1467"/>
  <c r="BB1467" s="1"/>
  <c r="AZ1470" s="1"/>
  <c r="BA1482" s="1"/>
  <c r="BB1468"/>
  <c r="BC1481" l="1"/>
  <c r="BB1479"/>
  <c r="BB1485"/>
  <c r="BB1482"/>
  <c r="BA1485"/>
  <c r="BA1481"/>
  <c r="AZ1481"/>
  <c r="BB1480"/>
  <c r="AZ1479"/>
  <c r="BC1479"/>
  <c r="BC1478"/>
  <c r="BC1482"/>
  <c r="AZ1478"/>
  <c r="BA1484"/>
  <c r="AZ1484"/>
  <c r="BC1470"/>
  <c r="BC1471"/>
  <c r="BG1453" s="1"/>
  <c r="BA1470"/>
  <c r="BC1472" l="1"/>
  <c r="AZ1475" s="1"/>
  <c r="AZ1485" s="1"/>
  <c r="BL1454" s="1" a="1"/>
  <c r="BG1452"/>
  <c r="BN1458" l="1"/>
  <c r="BL1460"/>
  <c r="BL1456"/>
  <c r="BM1459"/>
  <c r="BO1458"/>
  <c r="BM1458"/>
  <c r="BN1461"/>
  <c r="BN1457"/>
  <c r="BL1459"/>
  <c r="BL1455"/>
  <c r="BM1457"/>
  <c r="BO1456"/>
  <c r="BM1456"/>
  <c r="BO1461"/>
  <c r="BO1454"/>
  <c r="BN1459"/>
  <c r="BN1455"/>
  <c r="BL1457"/>
  <c r="BM1461"/>
  <c r="BO1460"/>
  <c r="BO1459"/>
  <c r="BO1455"/>
  <c r="BN1460"/>
  <c r="BN1456"/>
  <c r="BL1458"/>
  <c r="BL1454"/>
  <c r="BM1455"/>
  <c r="BN1454"/>
  <c r="BM1454"/>
  <c r="BM1460"/>
  <c r="BO1457"/>
  <c r="BF1458"/>
  <c r="BF1456"/>
  <c r="BH1458"/>
  <c r="BG1456"/>
  <c r="BF1457"/>
  <c r="BG1457"/>
  <c r="BH1457"/>
  <c r="BG1454"/>
  <c r="BG1458"/>
  <c r="BH1456"/>
  <c r="BL1461"/>
  <c r="BL1467" l="1"/>
  <c r="BN1467" s="1"/>
  <c r="BN1468"/>
  <c r="BL1470" s="1"/>
  <c r="BO1481" s="1"/>
  <c r="BM1481" l="1"/>
  <c r="BO1482"/>
  <c r="BL1479"/>
  <c r="BN1485"/>
  <c r="BL1485"/>
  <c r="BO1471"/>
  <c r="BS1453" s="1"/>
  <c r="BO1470"/>
  <c r="BM1470"/>
  <c r="BN1479"/>
  <c r="BL1481"/>
  <c r="BL1484"/>
  <c r="BO1479"/>
  <c r="BO1478"/>
  <c r="BN1482"/>
  <c r="BM1482"/>
  <c r="BL1478"/>
  <c r="BM1485"/>
  <c r="BN1480"/>
  <c r="BO1472" l="1"/>
  <c r="BL1475" s="1"/>
  <c r="BM1484" s="1"/>
  <c r="BX1454" s="1" a="1"/>
  <c r="BS1452"/>
  <c r="BS1457" l="1"/>
  <c r="BS1454"/>
  <c r="BR1456"/>
  <c r="BT1458"/>
  <c r="BT1456"/>
  <c r="BS1458"/>
  <c r="BS1456"/>
  <c r="BR1457"/>
  <c r="BR1458"/>
  <c r="BT1457"/>
  <c r="BX1458"/>
  <c r="BX1454"/>
  <c r="BZ1458"/>
  <c r="BZ1454"/>
  <c r="CA1454"/>
  <c r="BY1454"/>
  <c r="CA1455"/>
  <c r="BY1461"/>
  <c r="BX1461"/>
  <c r="BX1457"/>
  <c r="BZ1461"/>
  <c r="BZ1457"/>
  <c r="CA1460"/>
  <c r="BY1460"/>
  <c r="CA1461"/>
  <c r="BY1459"/>
  <c r="BX1456"/>
  <c r="BZ1460"/>
  <c r="CA1458"/>
  <c r="BY1457"/>
  <c r="CA1459"/>
  <c r="BX1459"/>
  <c r="BX1455"/>
  <c r="BZ1459"/>
  <c r="BZ1455"/>
  <c r="CA1456"/>
  <c r="BY1456"/>
  <c r="CA1457"/>
  <c r="BY1455"/>
  <c r="BX1460"/>
  <c r="BZ1456"/>
  <c r="BY1458"/>
  <c r="BX1467" l="1"/>
  <c r="BZ1467" s="1"/>
  <c r="BX1470" s="1"/>
  <c r="BZ1468"/>
  <c r="BY1470" l="1"/>
  <c r="BY1485"/>
  <c r="CA1470"/>
  <c r="BX1478"/>
  <c r="BX1484"/>
  <c r="CA1478"/>
  <c r="BZ1485"/>
  <c r="BX1485"/>
  <c r="BX1481"/>
  <c r="CA1479"/>
  <c r="BX1479"/>
  <c r="CA1481"/>
  <c r="BY1482"/>
  <c r="BY1484"/>
  <c r="BZ1482"/>
  <c r="BZ1480"/>
  <c r="CA1482"/>
  <c r="BZ1479"/>
  <c r="CA1471"/>
  <c r="CE1453" s="1"/>
  <c r="CA1472" l="1"/>
  <c r="BX1475" s="1"/>
  <c r="BY1481" s="1"/>
  <c r="CJ1454" s="1" a="1"/>
  <c r="CE1452"/>
  <c r="CE1454" l="1"/>
  <c r="CF1456"/>
  <c r="CF1457"/>
  <c r="CE1457"/>
  <c r="CF1458"/>
  <c r="CE1458"/>
  <c r="CD1457"/>
  <c r="CE1456"/>
  <c r="CD1456"/>
  <c r="CD1458"/>
  <c r="CL1459"/>
  <c r="CL1455"/>
  <c r="CJ1459"/>
  <c r="CJ1455"/>
  <c r="CK1456"/>
  <c r="CM1457"/>
  <c r="CK1455"/>
  <c r="CM1460"/>
  <c r="CM1458"/>
  <c r="CL1461"/>
  <c r="CL1457"/>
  <c r="CJ1457"/>
  <c r="CK1460"/>
  <c r="CK1461"/>
  <c r="CL1460"/>
  <c r="CL1456"/>
  <c r="CJ1456"/>
  <c r="CM1459"/>
  <c r="CM1454"/>
  <c r="CL1458"/>
  <c r="CL1454"/>
  <c r="CJ1458"/>
  <c r="CJ1454"/>
  <c r="CK1454"/>
  <c r="CM1455"/>
  <c r="CJ1461"/>
  <c r="CM1461"/>
  <c r="CM1456"/>
  <c r="CJ1460"/>
  <c r="CK1458"/>
  <c r="CK1459"/>
  <c r="CK1457"/>
  <c r="CJ1467" l="1"/>
  <c r="CL1467" s="1"/>
  <c r="CL1468"/>
  <c r="CJ1470" s="1"/>
  <c r="CK1485" s="1"/>
  <c r="CJ1479" l="1"/>
  <c r="CK1484"/>
  <c r="CM1481"/>
  <c r="CJ1478"/>
  <c r="CJ1481"/>
  <c r="CM1479"/>
  <c r="CL1485"/>
  <c r="CL1480"/>
  <c r="CK1482"/>
  <c r="CJ1484"/>
  <c r="CL1482"/>
  <c r="CM1470"/>
  <c r="CM1471"/>
  <c r="CQ1453" s="1"/>
  <c r="CK1470"/>
  <c r="CK1481"/>
  <c r="CM1482"/>
  <c r="CL1479"/>
  <c r="CJ1485"/>
  <c r="CM1472" l="1"/>
  <c r="CJ1475" s="1"/>
  <c r="CM1478" s="1"/>
  <c r="CV1454" s="1" a="1"/>
  <c r="CQ1452"/>
  <c r="CR1458" l="1"/>
  <c r="CP1458"/>
  <c r="CQ1457"/>
  <c r="CR1457"/>
  <c r="CP1456"/>
  <c r="CQ1458"/>
  <c r="CR1456"/>
  <c r="CP1457"/>
  <c r="CQ1456"/>
  <c r="CQ1454"/>
  <c r="CV1461"/>
  <c r="CV1457"/>
  <c r="CX1461"/>
  <c r="CX1457"/>
  <c r="CY1461"/>
  <c r="CW1461"/>
  <c r="CY1460"/>
  <c r="CW1458"/>
  <c r="CV1456"/>
  <c r="CX1456"/>
  <c r="CY1459"/>
  <c r="CY1458"/>
  <c r="CW1456"/>
  <c r="CV1459"/>
  <c r="CX1459"/>
  <c r="CY1457"/>
  <c r="CY1456"/>
  <c r="CV1458"/>
  <c r="CX1458"/>
  <c r="CY1455"/>
  <c r="CY1454"/>
  <c r="CV1460"/>
  <c r="CX1460"/>
  <c r="CW1459"/>
  <c r="CV1455"/>
  <c r="CX1455"/>
  <c r="CW1457"/>
  <c r="CW1454"/>
  <c r="CV1454"/>
  <c r="CX1454"/>
  <c r="CW1455"/>
  <c r="CW1460"/>
  <c r="CV1467" l="1"/>
  <c r="CX1467" s="1"/>
  <c r="CV1470" s="1"/>
  <c r="CV1484" s="1"/>
  <c r="CX1468"/>
  <c r="CX1485" l="1"/>
  <c r="CW1482"/>
  <c r="CV1485"/>
  <c r="CW1485"/>
  <c r="CY1481"/>
  <c r="CX1482"/>
  <c r="CY1482"/>
  <c r="CY1478"/>
  <c r="CX1480"/>
  <c r="CW1481"/>
  <c r="CW1484"/>
  <c r="CV1479"/>
  <c r="CY1479"/>
  <c r="CW1470"/>
  <c r="CY1471"/>
  <c r="DC1453" s="1"/>
  <c r="CY1470"/>
  <c r="CV1478"/>
  <c r="CV1481"/>
  <c r="CX1479"/>
  <c r="CY1472" l="1"/>
  <c r="CV1475" s="1"/>
  <c r="DC1452"/>
  <c r="DH1454" a="1"/>
  <c r="DJ1458" l="1"/>
  <c r="DJ1454"/>
  <c r="DH1458"/>
  <c r="DH1454"/>
  <c r="DK1460"/>
  <c r="DI1460"/>
  <c r="DK1455"/>
  <c r="DJ1461"/>
  <c r="DJ1457"/>
  <c r="DH1461"/>
  <c r="DH1457"/>
  <c r="DI1461"/>
  <c r="DK1458"/>
  <c r="DI1458"/>
  <c r="DK1461"/>
  <c r="DK1454"/>
  <c r="DJ1460"/>
  <c r="DJ1456"/>
  <c r="DH1460"/>
  <c r="DH1456"/>
  <c r="DI1459"/>
  <c r="DK1456"/>
  <c r="DI1456"/>
  <c r="DK1459"/>
  <c r="DJ1459"/>
  <c r="DJ1455"/>
  <c r="DH1459"/>
  <c r="DH1455"/>
  <c r="DI1455"/>
  <c r="DI1454"/>
  <c r="DK1457"/>
  <c r="DI1457"/>
  <c r="DB1456"/>
  <c r="DC1458"/>
  <c r="DB1458"/>
  <c r="DC1454"/>
  <c r="DD1456"/>
  <c r="DC1457"/>
  <c r="DC1456"/>
  <c r="DD1458"/>
  <c r="DD1457"/>
  <c r="DB1457"/>
  <c r="DH1467" l="1"/>
  <c r="DJ1467" s="1"/>
  <c r="DH1470" s="1"/>
  <c r="DI1485" s="1"/>
  <c r="DJ1468"/>
  <c r="DJ1482" l="1"/>
  <c r="DH1481"/>
  <c r="DK1482"/>
  <c r="DJ1480"/>
  <c r="DK1481"/>
  <c r="DH1479"/>
  <c r="DI1482"/>
  <c r="DK1478"/>
  <c r="DH1478"/>
  <c r="DI1484"/>
  <c r="DJ1479"/>
  <c r="DJ1485"/>
  <c r="DI1481"/>
  <c r="DH1484"/>
  <c r="DT1454" s="1" a="1"/>
  <c r="DT1460" s="1"/>
  <c r="DH1485"/>
  <c r="DK1479"/>
  <c r="DI1470"/>
  <c r="DK1471"/>
  <c r="DO1453" s="1"/>
  <c r="DK1470"/>
  <c r="DK1472" l="1"/>
  <c r="DH1475" s="1"/>
  <c r="DO1452"/>
  <c r="DT1458"/>
  <c r="DW1461"/>
  <c r="DW1457"/>
  <c r="DV1461"/>
  <c r="DV1457"/>
  <c r="DU1460"/>
  <c r="DU1458"/>
  <c r="DV1454"/>
  <c r="DT1457"/>
  <c r="DW1460"/>
  <c r="DW1456"/>
  <c r="DV1460"/>
  <c r="DV1456"/>
  <c r="DU1456"/>
  <c r="DU1454"/>
  <c r="DT1459"/>
  <c r="DT1455"/>
  <c r="DW1458"/>
  <c r="DW1454"/>
  <c r="DU1455"/>
  <c r="DT1461"/>
  <c r="DT1456"/>
  <c r="DW1459"/>
  <c r="DW1455"/>
  <c r="DV1459"/>
  <c r="DV1455"/>
  <c r="DU1459"/>
  <c r="DU1461"/>
  <c r="DV1458"/>
  <c r="DU1457"/>
  <c r="DV1468"/>
  <c r="DT1470" s="1"/>
  <c r="DU1470" s="1"/>
  <c r="DT1454"/>
  <c r="DT1467" l="1"/>
  <c r="DV1467" s="1"/>
  <c r="DW1471"/>
  <c r="DW1470"/>
  <c r="DO1457"/>
  <c r="DO1454"/>
  <c r="DV1485" s="1"/>
  <c r="DO1456"/>
  <c r="DN1458"/>
  <c r="DN1456"/>
  <c r="DP1456"/>
  <c r="DP1458"/>
  <c r="DN1457"/>
  <c r="DP1457"/>
  <c r="DO1458"/>
  <c r="DV1479"/>
  <c r="DT1479"/>
  <c r="DT1485" l="1"/>
  <c r="DU1481"/>
  <c r="DT1481"/>
  <c r="DV1480"/>
  <c r="DT1478"/>
  <c r="DW1481"/>
  <c r="DV1482"/>
  <c r="DW1478"/>
  <c r="DU1482"/>
  <c r="DU1484"/>
  <c r="DW1482"/>
  <c r="DW1472"/>
  <c r="DT1475" s="1"/>
  <c r="DW1479" s="1"/>
  <c r="C1453"/>
  <c r="DT1484"/>
  <c r="DU1485"/>
  <c r="P1491" l="1" a="1"/>
  <c r="C1454"/>
  <c r="C1494" s="1"/>
  <c r="BH1502" l="1"/>
  <c r="L1502"/>
  <c r="CX1502"/>
  <c r="DJ1502"/>
  <c r="CR1502"/>
  <c r="AJ1502"/>
  <c r="BT1502"/>
  <c r="R1502"/>
  <c r="AD1502"/>
  <c r="AV1502"/>
  <c r="DP1502"/>
  <c r="X1502"/>
  <c r="CL1502"/>
  <c r="AP1502"/>
  <c r="BB1502"/>
  <c r="DD1502"/>
  <c r="CF1502"/>
  <c r="DV1502"/>
  <c r="BZ1502"/>
  <c r="BN1502"/>
  <c r="S1497"/>
  <c r="S1496"/>
  <c r="R1497"/>
  <c r="R1493"/>
  <c r="Q1496"/>
  <c r="P1491"/>
  <c r="S1494"/>
  <c r="P1497"/>
  <c r="S1491"/>
  <c r="Q1491"/>
  <c r="P1492"/>
  <c r="P1494"/>
  <c r="R1498"/>
  <c r="Q1492"/>
  <c r="Q1498"/>
  <c r="R1496"/>
  <c r="R1492"/>
  <c r="P1495"/>
  <c r="S1498"/>
  <c r="Q1493"/>
  <c r="S1495"/>
  <c r="P1498"/>
  <c r="Q1495"/>
  <c r="S1493"/>
  <c r="S1492"/>
  <c r="R1495"/>
  <c r="R1491"/>
  <c r="Q1497"/>
  <c r="Q1494"/>
  <c r="R1494"/>
  <c r="P1496"/>
  <c r="P1493"/>
  <c r="P1504" l="1"/>
  <c r="R1504" s="1"/>
  <c r="P1507" s="1"/>
  <c r="R1516" l="1"/>
  <c r="Q1507"/>
  <c r="S1518"/>
  <c r="S1507"/>
  <c r="Q1521"/>
  <c r="Q1522"/>
  <c r="Q1518"/>
  <c r="Q1519"/>
  <c r="P1516"/>
  <c r="P1522"/>
  <c r="S1508"/>
  <c r="W1490" s="1"/>
  <c r="R1522"/>
  <c r="S1519"/>
  <c r="S1516"/>
  <c r="P1518"/>
  <c r="P1521"/>
  <c r="R1517"/>
  <c r="R1519"/>
  <c r="W1489" l="1"/>
  <c r="S1509"/>
  <c r="P1512" s="1"/>
  <c r="S1515" l="1"/>
  <c r="AB1491" s="1" a="1"/>
  <c r="P1515"/>
  <c r="AB1495"/>
  <c r="AD1498"/>
  <c r="AC1493"/>
  <c r="AC1494"/>
  <c r="AD1496"/>
  <c r="AC1491"/>
  <c r="AD1497"/>
  <c r="AB1498"/>
  <c r="AB1494"/>
  <c r="AC1497"/>
  <c r="AC1498"/>
  <c r="AE1492"/>
  <c r="AC1495"/>
  <c r="AE1494"/>
  <c r="AC1492"/>
  <c r="AB1497"/>
  <c r="AB1493"/>
  <c r="AE1495"/>
  <c r="AE1496"/>
  <c r="AD1491"/>
  <c r="AE1493"/>
  <c r="AE1498"/>
  <c r="AC1496"/>
  <c r="AD1493"/>
  <c r="AB1496"/>
  <c r="AB1492"/>
  <c r="AD1494"/>
  <c r="AD1495"/>
  <c r="AE1497"/>
  <c r="AD1492"/>
  <c r="W1495"/>
  <c r="V1493"/>
  <c r="W1494"/>
  <c r="W1493"/>
  <c r="X1495"/>
  <c r="V1495"/>
  <c r="X1494"/>
  <c r="V1494"/>
  <c r="W1491"/>
  <c r="X1493"/>
  <c r="AE1491" l="1"/>
  <c r="AB1491"/>
  <c r="AB1504"/>
  <c r="AD1504" s="1"/>
  <c r="AB1507" s="1"/>
  <c r="AD1505"/>
  <c r="AD1517" l="1"/>
  <c r="AC1507"/>
  <c r="AE1507"/>
  <c r="AE1508"/>
  <c r="AI1490" s="1"/>
  <c r="AB1521"/>
  <c r="AC1521"/>
  <c r="AB1515"/>
  <c r="AE1515"/>
  <c r="AD1519"/>
  <c r="AE1519"/>
  <c r="AE1518"/>
  <c r="AC1522"/>
  <c r="AC1518"/>
  <c r="AC1519"/>
  <c r="AB1516"/>
  <c r="AB1522"/>
  <c r="AD1522"/>
  <c r="AD1516"/>
  <c r="AI1489" l="1"/>
  <c r="AE1509"/>
  <c r="AB1512" s="1"/>
  <c r="AB1518" l="1"/>
  <c r="AN1491" s="1" a="1"/>
  <c r="AE1516"/>
  <c r="AQ1492" s="1"/>
  <c r="AP1498"/>
  <c r="AP1494"/>
  <c r="AN1498"/>
  <c r="AO1491"/>
  <c r="AQ1493"/>
  <c r="AO1497"/>
  <c r="AN1497"/>
  <c r="AO1498"/>
  <c r="AQ1497"/>
  <c r="AN1496"/>
  <c r="AN1493"/>
  <c r="AP1492"/>
  <c r="AO1496"/>
  <c r="AO1493"/>
  <c r="AQ1495"/>
  <c r="AP1495"/>
  <c r="AP1491"/>
  <c r="AN1495"/>
  <c r="AQ1498"/>
  <c r="AO1494"/>
  <c r="AP1497"/>
  <c r="AP1493"/>
  <c r="AQ1496"/>
  <c r="AO1492"/>
  <c r="AQ1491"/>
  <c r="AP1496"/>
  <c r="AO1495"/>
  <c r="AN1491"/>
  <c r="AN1492"/>
  <c r="AQ1494"/>
  <c r="AI1495"/>
  <c r="AI1494"/>
  <c r="AI1493"/>
  <c r="AI1491"/>
  <c r="AH1493"/>
  <c r="AH1495"/>
  <c r="AJ1493"/>
  <c r="AJ1495"/>
  <c r="AH1494"/>
  <c r="AJ1494"/>
  <c r="AN1494" l="1"/>
  <c r="AN1504"/>
  <c r="AP1504" s="1"/>
  <c r="AP1505"/>
  <c r="AN1507" s="1"/>
  <c r="AQ1516" s="1"/>
  <c r="AN1522" l="1"/>
  <c r="AN1515"/>
  <c r="AO1522"/>
  <c r="AO1521"/>
  <c r="AP1516"/>
  <c r="AP1522"/>
  <c r="AQ1515"/>
  <c r="AP1517"/>
  <c r="AP1519"/>
  <c r="AN1521"/>
  <c r="AQ1519"/>
  <c r="AO1518"/>
  <c r="AN1516"/>
  <c r="AQ1518"/>
  <c r="AN1518"/>
  <c r="AO1507"/>
  <c r="AQ1508"/>
  <c r="AU1490" s="1"/>
  <c r="AQ1507"/>
  <c r="AU1489" l="1"/>
  <c r="AQ1509"/>
  <c r="AN1512" s="1"/>
  <c r="AO1519" s="1"/>
  <c r="AU1495" l="1"/>
  <c r="AT1495"/>
  <c r="AV1495"/>
  <c r="AU1493"/>
  <c r="AU1491"/>
  <c r="AU1494"/>
  <c r="AV1493"/>
  <c r="AT1494"/>
  <c r="AV1494"/>
  <c r="AT1493"/>
  <c r="AZ1491" a="1"/>
  <c r="BC1494" l="1"/>
  <c r="BB1493"/>
  <c r="BC1492"/>
  <c r="AZ1494"/>
  <c r="BC1498"/>
  <c r="BC1495"/>
  <c r="BB1492"/>
  <c r="AZ1498"/>
  <c r="AZ1493"/>
  <c r="BB1497"/>
  <c r="BA1492"/>
  <c r="BB1494"/>
  <c r="BC1496"/>
  <c r="BB1491"/>
  <c r="BB1496"/>
  <c r="BC1491"/>
  <c r="AZ1496"/>
  <c r="AZ1492"/>
  <c r="BA1496"/>
  <c r="BB1498"/>
  <c r="BA1493"/>
  <c r="BB1495"/>
  <c r="BC1493"/>
  <c r="BA1491"/>
  <c r="AZ1495"/>
  <c r="AZ1491"/>
  <c r="BA1497"/>
  <c r="BA1494"/>
  <c r="BC1497"/>
  <c r="BA1498"/>
  <c r="AZ1497"/>
  <c r="BB1505"/>
  <c r="BA1495"/>
  <c r="AZ1504" l="1"/>
  <c r="BB1504" s="1"/>
  <c r="AZ1507" s="1"/>
  <c r="BB1522" s="1"/>
  <c r="BC1508" l="1"/>
  <c r="BG1490" s="1"/>
  <c r="AZ1516"/>
  <c r="BA1519"/>
  <c r="AZ1518"/>
  <c r="BA1507"/>
  <c r="BB1519"/>
  <c r="BA1522"/>
  <c r="BC1518"/>
  <c r="BA1518"/>
  <c r="BB1516"/>
  <c r="AZ1522"/>
  <c r="BC1507"/>
  <c r="BB1517"/>
  <c r="AZ1515"/>
  <c r="BA1521"/>
  <c r="BC1515"/>
  <c r="BC1519"/>
  <c r="AZ1521"/>
  <c r="BC1509" l="1"/>
  <c r="AZ1512" s="1"/>
  <c r="BC1516" s="1"/>
  <c r="BG1489"/>
  <c r="BH1494" s="1"/>
  <c r="BL1491" a="1"/>
  <c r="BG1495" l="1"/>
  <c r="BG1494"/>
  <c r="BF1493"/>
  <c r="BG1493"/>
  <c r="BG1491"/>
  <c r="BH1493"/>
  <c r="BF1495"/>
  <c r="BH1495"/>
  <c r="BF1494"/>
  <c r="BO1498"/>
  <c r="BN1495"/>
  <c r="BN1491"/>
  <c r="BL1493"/>
  <c r="BM1495"/>
  <c r="BM1496"/>
  <c r="BL1491"/>
  <c r="BL1492"/>
  <c r="BO1493"/>
  <c r="BO1496"/>
  <c r="BM1492"/>
  <c r="BO1497"/>
  <c r="BN1494"/>
  <c r="BL1497"/>
  <c r="BO1491"/>
  <c r="BL1494"/>
  <c r="BL1495"/>
  <c r="BL1496"/>
  <c r="BM1497"/>
  <c r="BN1497"/>
  <c r="BN1493"/>
  <c r="BO1495"/>
  <c r="BM1498"/>
  <c r="BM1491"/>
  <c r="BO1494"/>
  <c r="BN1496"/>
  <c r="BN1492"/>
  <c r="BM1494"/>
  <c r="BL1498"/>
  <c r="BM1493"/>
  <c r="BN1498"/>
  <c r="BN1505"/>
  <c r="BO1492"/>
  <c r="BL1504" l="1"/>
  <c r="BN1504" s="1"/>
  <c r="BL1507" s="1"/>
  <c r="BM1519" s="1"/>
  <c r="BL1522" l="1"/>
  <c r="BL1521"/>
  <c r="BO1508"/>
  <c r="BS1490" s="1"/>
  <c r="BO1516"/>
  <c r="BM1522"/>
  <c r="BL1516"/>
  <c r="BN1519"/>
  <c r="BN1517"/>
  <c r="BO1507"/>
  <c r="BS1489" s="1"/>
  <c r="BL1515"/>
  <c r="BN1516"/>
  <c r="BL1518"/>
  <c r="BM1521"/>
  <c r="BO1518"/>
  <c r="BM1507"/>
  <c r="BO1515"/>
  <c r="BN1522"/>
  <c r="BM1518"/>
  <c r="BO1509" l="1"/>
  <c r="BL1512" s="1"/>
  <c r="BO1519" s="1"/>
  <c r="BX1491" s="1" a="1"/>
  <c r="BY1494"/>
  <c r="BX1498"/>
  <c r="BX1493"/>
  <c r="BZ1496"/>
  <c r="CA1493"/>
  <c r="BZ1493"/>
  <c r="CA1498"/>
  <c r="BY1498"/>
  <c r="BX1496"/>
  <c r="BX1492"/>
  <c r="CA1491"/>
  <c r="BZ1491"/>
  <c r="BY1497"/>
  <c r="BX1491"/>
  <c r="BZ1492"/>
  <c r="CA1494"/>
  <c r="BY1496"/>
  <c r="BY1491"/>
  <c r="BX1494"/>
  <c r="BZ1498"/>
  <c r="CA1492"/>
  <c r="BY1493"/>
  <c r="BZ1494"/>
  <c r="CA1496"/>
  <c r="BY1492"/>
  <c r="BX1495"/>
  <c r="BZ1497"/>
  <c r="BZ1495"/>
  <c r="CA1497"/>
  <c r="BY1495"/>
  <c r="BX1497"/>
  <c r="BT1494"/>
  <c r="BS1493"/>
  <c r="BS1491"/>
  <c r="BR1493"/>
  <c r="BS1495"/>
  <c r="BT1495"/>
  <c r="BR1495"/>
  <c r="BR1494"/>
  <c r="BT1493"/>
  <c r="BS1494"/>
  <c r="CA1495" l="1"/>
  <c r="BZ1505"/>
  <c r="BX1507" s="1"/>
  <c r="BX1521" s="1"/>
  <c r="BX1504"/>
  <c r="BZ1504" s="1"/>
  <c r="CA1515" l="1"/>
  <c r="CA1507"/>
  <c r="BY1507"/>
  <c r="CA1508"/>
  <c r="CE1490" s="1"/>
  <c r="BY1522"/>
  <c r="BZ1517"/>
  <c r="BY1521"/>
  <c r="BX1516"/>
  <c r="CA1516"/>
  <c r="CA1519"/>
  <c r="BX1515"/>
  <c r="BZ1516"/>
  <c r="CA1518"/>
  <c r="BY1518"/>
  <c r="BX1522"/>
  <c r="BY1519"/>
  <c r="BX1518"/>
  <c r="BZ1519"/>
  <c r="CA1509" l="1"/>
  <c r="BX1512" s="1"/>
  <c r="BZ1522" s="1"/>
  <c r="CJ1491" s="1" a="1"/>
  <c r="CM1492" s="1"/>
  <c r="CE1489"/>
  <c r="CF1495" l="1"/>
  <c r="CE1491"/>
  <c r="CE1494"/>
  <c r="CE1495"/>
  <c r="CF1493"/>
  <c r="CD1494"/>
  <c r="CD1495"/>
  <c r="CE1493"/>
  <c r="CD1493"/>
  <c r="CF1494"/>
  <c r="CM1496"/>
  <c r="CM1491"/>
  <c r="CL1494"/>
  <c r="CJ1498"/>
  <c r="CK1497"/>
  <c r="CJ1497"/>
  <c r="CK1494"/>
  <c r="CM1498"/>
  <c r="CM1494"/>
  <c r="CL1492"/>
  <c r="CK1493"/>
  <c r="CK1498"/>
  <c r="CM1493"/>
  <c r="CJ1492"/>
  <c r="CJ1491"/>
  <c r="CM1495"/>
  <c r="CL1497"/>
  <c r="CL1493"/>
  <c r="CJ1496"/>
  <c r="CK1495"/>
  <c r="CJ1495"/>
  <c r="CK1492"/>
  <c r="CL1496"/>
  <c r="CJ1494"/>
  <c r="CJ1493"/>
  <c r="CM1497"/>
  <c r="CL1495"/>
  <c r="CL1491"/>
  <c r="CK1491"/>
  <c r="CK1496"/>
  <c r="CL1498"/>
  <c r="CJ1504" l="1"/>
  <c r="CL1504" s="1"/>
  <c r="CJ1507" s="1"/>
  <c r="CL1505"/>
  <c r="CK1507" l="1"/>
  <c r="CJ1515"/>
  <c r="CJ1522"/>
  <c r="CM1515"/>
  <c r="CM1508"/>
  <c r="CQ1490" s="1"/>
  <c r="CM1516"/>
  <c r="CL1516"/>
  <c r="CM1507"/>
  <c r="CL1517"/>
  <c r="CK1519"/>
  <c r="CK1522"/>
  <c r="CM1518"/>
  <c r="CJ1518"/>
  <c r="CK1518"/>
  <c r="CL1519"/>
  <c r="CM1519"/>
  <c r="CL1522"/>
  <c r="CJ1516"/>
  <c r="CM1509" l="1"/>
  <c r="CJ1512" s="1"/>
  <c r="CQ1489"/>
  <c r="CJ1521" l="1"/>
  <c r="CV1491" s="1" a="1"/>
  <c r="CK1521"/>
  <c r="CW1497" s="1"/>
  <c r="CW1498"/>
  <c r="CW1493"/>
  <c r="CV1496"/>
  <c r="CV1492"/>
  <c r="CX1493"/>
  <c r="CY1494"/>
  <c r="CX1494"/>
  <c r="CY1497"/>
  <c r="CW1492"/>
  <c r="CV1491"/>
  <c r="CX1491"/>
  <c r="CY1492"/>
  <c r="CW1495"/>
  <c r="CW1491"/>
  <c r="CV1494"/>
  <c r="CX1497"/>
  <c r="CY1498"/>
  <c r="CX1498"/>
  <c r="CW1494"/>
  <c r="CV1498"/>
  <c r="CV1493"/>
  <c r="CY1496"/>
  <c r="CY1491"/>
  <c r="CW1496"/>
  <c r="CV1495"/>
  <c r="CX1492"/>
  <c r="CY1493"/>
  <c r="CX1495"/>
  <c r="CX1496"/>
  <c r="CY1495"/>
  <c r="CP1494"/>
  <c r="CQ1494"/>
  <c r="CQ1493"/>
  <c r="CP1495"/>
  <c r="CR1493"/>
  <c r="CR1494"/>
  <c r="CQ1491"/>
  <c r="CR1495"/>
  <c r="CQ1495"/>
  <c r="CP1493"/>
  <c r="CV1497" l="1"/>
  <c r="CX1505"/>
  <c r="CV1504"/>
  <c r="CX1504" s="1"/>
  <c r="CV1507" s="1"/>
  <c r="CW1518" s="1"/>
  <c r="CY1518" l="1"/>
  <c r="CY1516"/>
  <c r="CW1507"/>
  <c r="CY1519"/>
  <c r="CW1522"/>
  <c r="CV1515"/>
  <c r="CX1517"/>
  <c r="CW1519"/>
  <c r="CY1507"/>
  <c r="CX1519"/>
  <c r="CX1516"/>
  <c r="CY1508"/>
  <c r="DC1490" s="1"/>
  <c r="CV1516"/>
  <c r="CY1515"/>
  <c r="CX1522"/>
  <c r="CW1521"/>
  <c r="CV1521"/>
  <c r="DC1489" l="1"/>
  <c r="CY1509"/>
  <c r="CV1512" s="1"/>
  <c r="CV1518" l="1"/>
  <c r="CV1522"/>
  <c r="DB1495"/>
  <c r="DB1493"/>
  <c r="DD1493"/>
  <c r="DC1491"/>
  <c r="DB1494"/>
  <c r="DC1493"/>
  <c r="DC1494"/>
  <c r="DC1495"/>
  <c r="DD1494"/>
  <c r="DD1495"/>
  <c r="DJ1505" l="1"/>
  <c r="DH1491" a="1"/>
  <c r="DK1497" l="1"/>
  <c r="DK1492"/>
  <c r="DJ1496"/>
  <c r="DJ1492"/>
  <c r="DH1493"/>
  <c r="DI1494"/>
  <c r="DI1493"/>
  <c r="DK1491"/>
  <c r="DJ1491"/>
  <c r="DI1491"/>
  <c r="DK1495"/>
  <c r="DJ1498"/>
  <c r="DJ1494"/>
  <c r="DH1496"/>
  <c r="DI1498"/>
  <c r="DK1498"/>
  <c r="DK1493"/>
  <c r="DJ1497"/>
  <c r="DJ1493"/>
  <c r="DH1495"/>
  <c r="DI1496"/>
  <c r="DH1492"/>
  <c r="DI1495"/>
  <c r="DK1496"/>
  <c r="DJ1495"/>
  <c r="DH1491"/>
  <c r="DI1492"/>
  <c r="DH1497"/>
  <c r="DI1497"/>
  <c r="DK1494"/>
  <c r="DH1494"/>
  <c r="DH1498"/>
  <c r="DH1504" l="1"/>
  <c r="DJ1504" s="1"/>
  <c r="DH1507" s="1"/>
  <c r="DK1508" l="1"/>
  <c r="DO1490" s="1"/>
  <c r="DV1505" s="1"/>
  <c r="DT1507" s="1"/>
  <c r="DU1507" s="1"/>
  <c r="DK1507"/>
  <c r="DI1507"/>
  <c r="DJ1522"/>
  <c r="DV1498" s="1"/>
  <c r="DK1516"/>
  <c r="DW1492" s="1"/>
  <c r="DK1518"/>
  <c r="DW1494" s="1"/>
  <c r="DH1515"/>
  <c r="DT1491" s="1"/>
  <c r="DI1522"/>
  <c r="DU1498" s="1"/>
  <c r="DH1518"/>
  <c r="DT1494" s="1"/>
  <c r="DJ1516"/>
  <c r="DV1492" s="1"/>
  <c r="DH1522"/>
  <c r="DT1498" s="1"/>
  <c r="DH1516"/>
  <c r="DT1492" s="1"/>
  <c r="DI1518"/>
  <c r="DU1494" s="1"/>
  <c r="DI1519"/>
  <c r="DU1495" s="1"/>
  <c r="DH1521"/>
  <c r="DT1497" s="1"/>
  <c r="DJ1517"/>
  <c r="DV1493" s="1"/>
  <c r="DI1521"/>
  <c r="DU1497" s="1"/>
  <c r="DK1515"/>
  <c r="DW1491" s="1"/>
  <c r="DJ1519"/>
  <c r="DV1495" s="1"/>
  <c r="DU1491"/>
  <c r="DW1497"/>
  <c r="DV1497"/>
  <c r="DU1496"/>
  <c r="DU1492"/>
  <c r="DT1495"/>
  <c r="DV1491"/>
  <c r="DT1493"/>
  <c r="DV1496"/>
  <c r="DW1498"/>
  <c r="DU1493"/>
  <c r="DT1496"/>
  <c r="DV1494"/>
  <c r="DW1493"/>
  <c r="DW1496"/>
  <c r="DT1516" l="1"/>
  <c r="DW1508"/>
  <c r="DV1516"/>
  <c r="DO1489"/>
  <c r="DK1509"/>
  <c r="DH1512" s="1"/>
  <c r="DK1519" s="1"/>
  <c r="DT1504"/>
  <c r="DV1504" s="1"/>
  <c r="DT1491" l="1" a="1"/>
  <c r="DW1495"/>
  <c r="DP1494"/>
  <c r="DO1495"/>
  <c r="DN1494"/>
  <c r="DO1493"/>
  <c r="DP1495"/>
  <c r="DN1495"/>
  <c r="DN1493"/>
  <c r="DW1507"/>
  <c r="DW1509" s="1"/>
  <c r="DO1494"/>
  <c r="DP1493"/>
  <c r="DO1491"/>
  <c r="DT1512" l="1"/>
  <c r="DW1518" s="1"/>
  <c r="DW1519"/>
  <c r="C1490"/>
  <c r="DU1518"/>
  <c r="DT1515"/>
  <c r="DU1521"/>
  <c r="DT1521"/>
  <c r="DT1518"/>
  <c r="DV1517"/>
  <c r="DU1519"/>
  <c r="DU1522"/>
  <c r="DV1519"/>
  <c r="DT1522"/>
  <c r="DV1522"/>
  <c r="DW1516"/>
  <c r="DW1515"/>
  <c r="C1491" l="1"/>
  <c r="C1531" s="1"/>
  <c r="P1528" a="1"/>
  <c r="AD1534"/>
  <c r="AD1533"/>
  <c r="AD1531"/>
  <c r="AD1528"/>
  <c r="AE1533"/>
  <c r="AE1530"/>
  <c r="AC1533"/>
  <c r="AC1530"/>
  <c r="AC1529"/>
  <c r="AC1528"/>
  <c r="AE1535"/>
  <c r="AE1534"/>
  <c r="AB1533"/>
  <c r="AB1532"/>
  <c r="AB1530"/>
  <c r="P1535" l="1"/>
  <c r="R1532"/>
  <c r="Q1532"/>
  <c r="R1529"/>
  <c r="P1531"/>
  <c r="S1530"/>
  <c r="Q1528"/>
  <c r="P1528"/>
  <c r="S1533"/>
  <c r="P1533"/>
  <c r="S1532"/>
  <c r="Q1533"/>
  <c r="S1531"/>
  <c r="R1530"/>
  <c r="P1530"/>
  <c r="Q1530"/>
  <c r="R1531"/>
  <c r="S1535"/>
  <c r="Q1535"/>
  <c r="R1535"/>
  <c r="P1534"/>
  <c r="S1534"/>
  <c r="Q1534"/>
  <c r="R1534"/>
  <c r="P1532"/>
  <c r="S1528"/>
  <c r="R1528"/>
  <c r="P1529"/>
  <c r="S1529"/>
  <c r="R1533"/>
  <c r="Q1531"/>
  <c r="Q1529"/>
  <c r="DD1539"/>
  <c r="BZ1539"/>
  <c r="BH1539"/>
  <c r="BT1539"/>
  <c r="AJ1539"/>
  <c r="CX1539"/>
  <c r="X1539"/>
  <c r="DP1539"/>
  <c r="BB1539"/>
  <c r="CL1539"/>
  <c r="BN1539"/>
  <c r="AV1539"/>
  <c r="DJ1539"/>
  <c r="CR1539"/>
  <c r="AD1539"/>
  <c r="CF1539"/>
  <c r="L1539"/>
  <c r="AP1539"/>
  <c r="R1539"/>
  <c r="P1544" s="1"/>
  <c r="DV1539"/>
  <c r="S1553" l="1"/>
  <c r="AE1529" s="1"/>
  <c r="P1553"/>
  <c r="AB1529" s="1"/>
  <c r="R1559"/>
  <c r="AD1535" s="1"/>
  <c r="P1541"/>
  <c r="R1541" s="1"/>
  <c r="P1552"/>
  <c r="AB1528" s="1"/>
  <c r="R1553"/>
  <c r="AD1529" s="1"/>
  <c r="Q1555"/>
  <c r="AC1531" s="1"/>
  <c r="Q1558"/>
  <c r="AC1534" s="1"/>
  <c r="Q1559"/>
  <c r="AC1535" s="1"/>
  <c r="S1556"/>
  <c r="AE1532" s="1"/>
  <c r="Q1556"/>
  <c r="AC1532" s="1"/>
  <c r="R1554"/>
  <c r="AD1530" s="1"/>
  <c r="R1556"/>
  <c r="AD1532" s="1"/>
  <c r="S1544"/>
  <c r="Q1544"/>
  <c r="S1545"/>
  <c r="W1527" s="1"/>
  <c r="P1558"/>
  <c r="AB1534" s="1"/>
  <c r="S1555"/>
  <c r="AE1531" s="1"/>
  <c r="P1555"/>
  <c r="AB1531" s="1"/>
  <c r="P1559"/>
  <c r="AB1535" s="1"/>
  <c r="W1526" l="1"/>
  <c r="S1546"/>
  <c r="P1549" s="1"/>
  <c r="S1552" s="1"/>
  <c r="AB1528" l="1" a="1"/>
  <c r="AE1528"/>
  <c r="W1528"/>
  <c r="V1530"/>
  <c r="V1532"/>
  <c r="W1532"/>
  <c r="X1531"/>
  <c r="V1531"/>
  <c r="W1531"/>
  <c r="X1532"/>
  <c r="X1530"/>
  <c r="W1530"/>
  <c r="AP1531"/>
  <c r="AB1541" l="1"/>
  <c r="AD1541" s="1"/>
  <c r="AB1544" s="1"/>
  <c r="AC1555" s="1"/>
  <c r="AO1531" s="1"/>
  <c r="AD1542"/>
  <c r="AQ1533"/>
  <c r="AP1528"/>
  <c r="AO1528"/>
  <c r="AO1533"/>
  <c r="AQ1534"/>
  <c r="AN1533"/>
  <c r="AP1533"/>
  <c r="AO1529"/>
  <c r="AQ1530"/>
  <c r="AQ1535"/>
  <c r="AN1530"/>
  <c r="AP1534"/>
  <c r="AO1530"/>
  <c r="AB1558" l="1"/>
  <c r="AN1534" s="1"/>
  <c r="AC1556"/>
  <c r="AO1532" s="1"/>
  <c r="AB1553"/>
  <c r="AN1529" s="1"/>
  <c r="AE1552"/>
  <c r="AQ1528" s="1"/>
  <c r="AC1559"/>
  <c r="AO1535" s="1"/>
  <c r="AD1554"/>
  <c r="AP1530" s="1"/>
  <c r="AB1552"/>
  <c r="AN1528" s="1"/>
  <c r="AE1553"/>
  <c r="AQ1529" s="1"/>
  <c r="AD1556"/>
  <c r="AP1532" s="1"/>
  <c r="AB1559"/>
  <c r="AN1535" s="1"/>
  <c r="AD1559"/>
  <c r="AP1535" s="1"/>
  <c r="AE1556"/>
  <c r="AQ1532" s="1"/>
  <c r="AD1553"/>
  <c r="AP1529" s="1"/>
  <c r="AC1558"/>
  <c r="AO1534" s="1"/>
  <c r="AC1544"/>
  <c r="AE1545"/>
  <c r="AI1527" s="1"/>
  <c r="AE1555"/>
  <c r="AE1544"/>
  <c r="AN1528" l="1" a="1"/>
  <c r="AN1532" s="1"/>
  <c r="AQ1531"/>
  <c r="AE1546"/>
  <c r="AB1549" s="1"/>
  <c r="AB1555" s="1"/>
  <c r="AN1531" s="1"/>
  <c r="AI1526"/>
  <c r="AI1531" l="1"/>
  <c r="AH1531"/>
  <c r="AI1528"/>
  <c r="AI1532"/>
  <c r="AJ1530"/>
  <c r="AH1530"/>
  <c r="AJ1531"/>
  <c r="AI1530"/>
  <c r="AH1532"/>
  <c r="AJ1532"/>
  <c r="AP1542" l="1"/>
  <c r="AN1541"/>
  <c r="AP1541" s="1"/>
  <c r="AZ1528" a="1"/>
  <c r="AN1544" l="1"/>
  <c r="AQ1553" s="1"/>
  <c r="BC1529" s="1"/>
  <c r="BB1534"/>
  <c r="BA1533"/>
  <c r="BA1529"/>
  <c r="AZ1533"/>
  <c r="BC1533"/>
  <c r="BB1533"/>
  <c r="BA1528"/>
  <c r="AZ1532"/>
  <c r="BB1528"/>
  <c r="BC1535"/>
  <c r="BC1530"/>
  <c r="BB1531"/>
  <c r="BA1530"/>
  <c r="AZ1530"/>
  <c r="BC1534"/>
  <c r="AQ1555" l="1"/>
  <c r="BC1531" s="1"/>
  <c r="AN1552"/>
  <c r="AZ1528" s="1"/>
  <c r="AQ1552"/>
  <c r="BC1528" s="1"/>
  <c r="AN1555"/>
  <c r="AZ1531" s="1"/>
  <c r="AO1555"/>
  <c r="BA1531" s="1"/>
  <c r="AN1559"/>
  <c r="AZ1535" s="1"/>
  <c r="AP1554"/>
  <c r="BB1530" s="1"/>
  <c r="AP1556"/>
  <c r="BB1532" s="1"/>
  <c r="AO1558"/>
  <c r="BA1534" s="1"/>
  <c r="AP1553"/>
  <c r="BB1529" s="1"/>
  <c r="AN1558"/>
  <c r="AZ1534" s="1"/>
  <c r="AP1559"/>
  <c r="BB1535" s="1"/>
  <c r="AO1559"/>
  <c r="BA1535" s="1"/>
  <c r="AO1556"/>
  <c r="BA1532" s="1"/>
  <c r="AQ1545"/>
  <c r="AU1527" s="1"/>
  <c r="AQ1544"/>
  <c r="AU1526" s="1"/>
  <c r="AN1553"/>
  <c r="AZ1529" s="1"/>
  <c r="AO1544"/>
  <c r="AQ1546" l="1"/>
  <c r="AN1549" s="1"/>
  <c r="AQ1556" s="1"/>
  <c r="BC1532" s="1"/>
  <c r="AU1528"/>
  <c r="AV1532"/>
  <c r="AT1532"/>
  <c r="AU1531"/>
  <c r="AT1531"/>
  <c r="AV1531"/>
  <c r="AT1530"/>
  <c r="AU1532"/>
  <c r="AU1530"/>
  <c r="AV1530"/>
  <c r="BN1528"/>
  <c r="BB1542" l="1"/>
  <c r="AZ1541"/>
  <c r="BB1541" s="1"/>
  <c r="AZ1544" s="1"/>
  <c r="BM1530"/>
  <c r="BN1534"/>
  <c r="BO1534"/>
  <c r="BL1530"/>
  <c r="BN1531"/>
  <c r="BO1530"/>
  <c r="BO1535"/>
  <c r="BM1529"/>
  <c r="BL1532"/>
  <c r="BM1528"/>
  <c r="BM1533"/>
  <c r="BN1533"/>
  <c r="BO1533"/>
  <c r="BB1556" l="1"/>
  <c r="BN1532" s="1"/>
  <c r="BA1556"/>
  <c r="BM1532" s="1"/>
  <c r="BC1556"/>
  <c r="BO1532" s="1"/>
  <c r="BC1544"/>
  <c r="AZ1558"/>
  <c r="BL1534" s="1"/>
  <c r="BC1555"/>
  <c r="AZ1553"/>
  <c r="BL1529" s="1"/>
  <c r="BC1545"/>
  <c r="BG1527" s="1"/>
  <c r="BA1544"/>
  <c r="BC1552"/>
  <c r="BO1528" s="1"/>
  <c r="BA1558"/>
  <c r="BM1534" s="1"/>
  <c r="BB1554"/>
  <c r="BN1530" s="1"/>
  <c r="BB1559"/>
  <c r="BN1535" s="1"/>
  <c r="BB1553"/>
  <c r="BN1529" s="1"/>
  <c r="BA1559"/>
  <c r="BM1535" s="1"/>
  <c r="AZ1552"/>
  <c r="BL1528" s="1"/>
  <c r="AZ1555"/>
  <c r="BL1531" s="1"/>
  <c r="BA1555"/>
  <c r="BM1531" s="1"/>
  <c r="BC1553"/>
  <c r="BO1529" s="1"/>
  <c r="BC1546" l="1"/>
  <c r="AZ1549" s="1"/>
  <c r="AZ1559" s="1"/>
  <c r="BL1535" s="1"/>
  <c r="BG1526"/>
  <c r="BL1528" a="1"/>
  <c r="BL1533" s="1"/>
  <c r="BO1531"/>
  <c r="BG1532" l="1"/>
  <c r="BG1531"/>
  <c r="BH1531"/>
  <c r="BF1532"/>
  <c r="BF1531"/>
  <c r="BH1530"/>
  <c r="BH1532"/>
  <c r="BG1528"/>
  <c r="BF1530"/>
  <c r="BG1530"/>
  <c r="BX1528" a="1"/>
  <c r="BZ1533"/>
  <c r="CA1533"/>
  <c r="BY1528"/>
  <c r="BX1532"/>
  <c r="BL1541" l="1"/>
  <c r="BN1541" s="1"/>
  <c r="BL1544" s="1"/>
  <c r="BO1555" s="1"/>
  <c r="CA1531" s="1"/>
  <c r="BN1542"/>
  <c r="BL1549"/>
  <c r="BX1533"/>
  <c r="BY1529"/>
  <c r="BY1533"/>
  <c r="CA1534"/>
  <c r="BZ1534"/>
  <c r="BX1530"/>
  <c r="BY1530"/>
  <c r="CA1535"/>
  <c r="BZ1531"/>
  <c r="CA1530"/>
  <c r="BZ1528"/>
  <c r="BL1553" l="1"/>
  <c r="BX1529" s="1"/>
  <c r="BO1552"/>
  <c r="CA1528" s="1"/>
  <c r="BL1558"/>
  <c r="BX1534" s="1"/>
  <c r="BM1558"/>
  <c r="BY1534" s="1"/>
  <c r="BO1556"/>
  <c r="CA1532" s="1"/>
  <c r="BL1559"/>
  <c r="BX1535" s="1"/>
  <c r="BL1555"/>
  <c r="BX1531" s="1"/>
  <c r="BN1559"/>
  <c r="BZ1535" s="1"/>
  <c r="BL1552"/>
  <c r="BX1528" s="1"/>
  <c r="BO1544"/>
  <c r="BO1545"/>
  <c r="BS1527" s="1"/>
  <c r="BM1544"/>
  <c r="BM1556"/>
  <c r="BY1532" s="1"/>
  <c r="BO1553"/>
  <c r="CA1529" s="1"/>
  <c r="BN1554"/>
  <c r="BZ1530" s="1"/>
  <c r="BM1559"/>
  <c r="BY1535" s="1"/>
  <c r="BN1556"/>
  <c r="BZ1532" s="1"/>
  <c r="BM1555"/>
  <c r="BY1531" s="1"/>
  <c r="BN1553"/>
  <c r="BZ1529" s="1"/>
  <c r="BS1526" l="1"/>
  <c r="BO1546"/>
  <c r="BS1531" l="1"/>
  <c r="BR1532"/>
  <c r="BT1532"/>
  <c r="BT1531"/>
  <c r="BS1530"/>
  <c r="BS1532"/>
  <c r="BT1530"/>
  <c r="BS1528"/>
  <c r="BR1530"/>
  <c r="BR1531"/>
  <c r="CJ1528" a="1"/>
  <c r="CJ1533" s="1"/>
  <c r="CK1528"/>
  <c r="CL1528"/>
  <c r="BX1541" l="1"/>
  <c r="BZ1541" s="1"/>
  <c r="BZ1542"/>
  <c r="BX1549"/>
  <c r="CL1534"/>
  <c r="CM1530"/>
  <c r="CM1534"/>
  <c r="CK1530"/>
  <c r="CJ1530"/>
  <c r="CL1531"/>
  <c r="CM1535"/>
  <c r="CJ1532"/>
  <c r="CL1533"/>
  <c r="CM1533"/>
  <c r="CK1529"/>
  <c r="CK1533"/>
  <c r="BX1544" l="1"/>
  <c r="BX1558" s="1"/>
  <c r="CJ1534" s="1"/>
  <c r="BY1556" l="1"/>
  <c r="CK1532" s="1"/>
  <c r="BX1559"/>
  <c r="CJ1535" s="1"/>
  <c r="BZ1556"/>
  <c r="CL1532" s="1"/>
  <c r="BY1544"/>
  <c r="BX1552"/>
  <c r="CJ1528" s="1"/>
  <c r="BZ1554"/>
  <c r="CL1530" s="1"/>
  <c r="CA1553"/>
  <c r="CM1529" s="1"/>
  <c r="BY1555"/>
  <c r="CK1531" s="1"/>
  <c r="CA1544"/>
  <c r="CE1526" s="1"/>
  <c r="BZ1559"/>
  <c r="CL1535" s="1"/>
  <c r="CA1552"/>
  <c r="CM1528" s="1"/>
  <c r="CA1555"/>
  <c r="CM1531" s="1"/>
  <c r="BZ1553"/>
  <c r="CL1529" s="1"/>
  <c r="CA1556"/>
  <c r="CM1532" s="1"/>
  <c r="BX1555"/>
  <c r="CJ1531" s="1"/>
  <c r="CA1545"/>
  <c r="CE1527" s="1"/>
  <c r="BX1553"/>
  <c r="CJ1529" s="1"/>
  <c r="BY1558"/>
  <c r="CK1534" s="1"/>
  <c r="BY1559"/>
  <c r="CK1535" s="1"/>
  <c r="CA1546" l="1"/>
  <c r="CE1531"/>
  <c r="CF1531"/>
  <c r="CD1532"/>
  <c r="CE1532"/>
  <c r="CF1532"/>
  <c r="CD1530"/>
  <c r="CF1530"/>
  <c r="CE1528"/>
  <c r="CE1530"/>
  <c r="CD1531"/>
  <c r="CW1528"/>
  <c r="CL1542" l="1"/>
  <c r="CJ1541"/>
  <c r="CL1541" s="1"/>
  <c r="CJ1544" s="1"/>
  <c r="CK1558" s="1"/>
  <c r="CW1534" s="1"/>
  <c r="CV1532"/>
  <c r="CW1529"/>
  <c r="CW1533"/>
  <c r="CY1530"/>
  <c r="CX1533"/>
  <c r="CX1528"/>
  <c r="CV1533"/>
  <c r="CY1533"/>
  <c r="CW1530"/>
  <c r="CX1534"/>
  <c r="CV1530"/>
  <c r="CY1534"/>
  <c r="CY1535"/>
  <c r="CX1531"/>
  <c r="CM1552" l="1"/>
  <c r="CY1528" s="1"/>
  <c r="CK1555"/>
  <c r="CW1531" s="1"/>
  <c r="CK1559"/>
  <c r="CW1535" s="1"/>
  <c r="CK1556"/>
  <c r="CW1532" s="1"/>
  <c r="CM1555"/>
  <c r="CY1531" s="1"/>
  <c r="CJ1555"/>
  <c r="CV1531" s="1"/>
  <c r="CL1556"/>
  <c r="CX1532" s="1"/>
  <c r="CM1553"/>
  <c r="CY1529" s="1"/>
  <c r="CL1553"/>
  <c r="CX1529" s="1"/>
  <c r="CJ1552"/>
  <c r="CV1528" s="1"/>
  <c r="CL1559"/>
  <c r="CJ1553"/>
  <c r="CV1529" s="1"/>
  <c r="CL1554"/>
  <c r="CX1530" s="1"/>
  <c r="CJ1559"/>
  <c r="CV1535" s="1"/>
  <c r="CM1556"/>
  <c r="CY1532" s="1"/>
  <c r="CK1544"/>
  <c r="CM1545"/>
  <c r="CQ1527" s="1"/>
  <c r="CM1544"/>
  <c r="CQ1526" l="1"/>
  <c r="CM1546"/>
  <c r="CJ1549" s="1"/>
  <c r="CJ1558" s="1"/>
  <c r="CV1528" l="1" a="1"/>
  <c r="CX1535" s="1"/>
  <c r="CV1534"/>
  <c r="CR1532"/>
  <c r="CR1531"/>
  <c r="CQ1531"/>
  <c r="CP1531"/>
  <c r="CR1530"/>
  <c r="CQ1532"/>
  <c r="CQ1530"/>
  <c r="CP1530"/>
  <c r="CQ1528"/>
  <c r="CP1532"/>
  <c r="CX1542" l="1"/>
  <c r="CV1541"/>
  <c r="CX1541" s="1"/>
  <c r="CV1544" s="1"/>
  <c r="CY1555" s="1"/>
  <c r="DK1531" s="1"/>
  <c r="DJ1528"/>
  <c r="DI1528"/>
  <c r="DI1529"/>
  <c r="DH1533"/>
  <c r="DJ1531"/>
  <c r="DK1535"/>
  <c r="DH1532"/>
  <c r="DJ1533"/>
  <c r="DI1530"/>
  <c r="DK1533"/>
  <c r="DH1530"/>
  <c r="DJ1534"/>
  <c r="DK1530"/>
  <c r="DK1534"/>
  <c r="DI1533"/>
  <c r="CW1558" l="1"/>
  <c r="DI1534" s="1"/>
  <c r="CY1552"/>
  <c r="DK1528" s="1"/>
  <c r="CY1556"/>
  <c r="DK1532" s="1"/>
  <c r="CV1555"/>
  <c r="CV1552"/>
  <c r="DH1528" s="1"/>
  <c r="CX1556"/>
  <c r="DJ1532" s="1"/>
  <c r="CX1554"/>
  <c r="DJ1530" s="1"/>
  <c r="CW1556"/>
  <c r="DI1532" s="1"/>
  <c r="CX1559"/>
  <c r="DJ1535" s="1"/>
  <c r="CV1558"/>
  <c r="DH1534" s="1"/>
  <c r="CW1555"/>
  <c r="DI1531" s="1"/>
  <c r="CV1553"/>
  <c r="DH1529" s="1"/>
  <c r="CY1553"/>
  <c r="DK1529" s="1"/>
  <c r="CW1544"/>
  <c r="CY1545"/>
  <c r="DC1527" s="1"/>
  <c r="CV1559"/>
  <c r="CW1559"/>
  <c r="DI1535" s="1"/>
  <c r="CY1544"/>
  <c r="CX1553"/>
  <c r="DJ1529" s="1"/>
  <c r="CY1546" l="1"/>
  <c r="CV1549" s="1"/>
  <c r="DC1526"/>
  <c r="DH1528" a="1"/>
  <c r="DH1531" s="1"/>
  <c r="DH1535"/>
  <c r="DT1528" a="1"/>
  <c r="DC1532" l="1"/>
  <c r="DB1532"/>
  <c r="DC1531"/>
  <c r="DC1530"/>
  <c r="DD1530"/>
  <c r="DD1532"/>
  <c r="DD1531"/>
  <c r="DB1530"/>
  <c r="DC1528"/>
  <c r="DB1531"/>
  <c r="DV1534"/>
  <c r="DV1533"/>
  <c r="DV1531"/>
  <c r="DV1528"/>
  <c r="DW1535"/>
  <c r="DW1530"/>
  <c r="DU1533"/>
  <c r="DU1530"/>
  <c r="DU1529"/>
  <c r="DU1528"/>
  <c r="DW1533"/>
  <c r="DT1533"/>
  <c r="DT1532"/>
  <c r="DT1530"/>
  <c r="DW1534"/>
  <c r="DH1541" l="1"/>
  <c r="DJ1541" s="1"/>
  <c r="DH1544" s="1"/>
  <c r="DI1555" s="1"/>
  <c r="DU1531" s="1"/>
  <c r="DJ1542"/>
  <c r="DJ1559" l="1"/>
  <c r="DV1535" s="1"/>
  <c r="DI1544"/>
  <c r="DK1545"/>
  <c r="DO1527" s="1"/>
  <c r="DH1555"/>
  <c r="DT1531" s="1"/>
  <c r="DK1544"/>
  <c r="DH1559"/>
  <c r="DT1535" s="1"/>
  <c r="DJ1553"/>
  <c r="DV1529" s="1"/>
  <c r="DJ1554"/>
  <c r="DV1530" s="1"/>
  <c r="DI1558"/>
  <c r="DU1534" s="1"/>
  <c r="DK1552"/>
  <c r="DW1528" s="1"/>
  <c r="DI1556"/>
  <c r="DU1532" s="1"/>
  <c r="DK1553"/>
  <c r="DW1529" s="1"/>
  <c r="DH1558"/>
  <c r="DT1534" s="1"/>
  <c r="DK1555"/>
  <c r="DW1531" s="1"/>
  <c r="DI1559"/>
  <c r="DU1535" s="1"/>
  <c r="DK1556"/>
  <c r="DW1532" s="1"/>
  <c r="DH1553"/>
  <c r="DT1529" s="1"/>
  <c r="DH1552"/>
  <c r="DT1528" s="1"/>
  <c r="DO1526" l="1"/>
  <c r="DK1546"/>
  <c r="DH1549" s="1"/>
  <c r="DJ1556" s="1"/>
  <c r="DV1532" s="1"/>
  <c r="DV1542"/>
  <c r="DT1541"/>
  <c r="DV1541" s="1"/>
  <c r="DT1544" s="1"/>
  <c r="DU1544" l="1"/>
  <c r="DT1553"/>
  <c r="DW1545"/>
  <c r="DV1553"/>
  <c r="DO1531"/>
  <c r="DN1532"/>
  <c r="DO1532"/>
  <c r="DP1532"/>
  <c r="DP1531"/>
  <c r="DN1531"/>
  <c r="DP1530"/>
  <c r="DO1530"/>
  <c r="DN1530"/>
  <c r="DO1528"/>
  <c r="DW1544"/>
  <c r="DW1546" l="1"/>
  <c r="C1527"/>
  <c r="C1528" s="1"/>
  <c r="C1568" s="1"/>
  <c r="DT1558"/>
  <c r="DU1555"/>
  <c r="DW1556"/>
  <c r="DU1558"/>
  <c r="DW1553"/>
  <c r="DV1554"/>
  <c r="DW1555"/>
  <c r="DV1559"/>
  <c r="DW1552"/>
  <c r="DT1559"/>
  <c r="DU1559"/>
  <c r="DT1552"/>
  <c r="DT1549"/>
  <c r="DT1555" s="1"/>
  <c r="DV1556"/>
  <c r="DU1556"/>
  <c r="P1565" l="1" a="1"/>
  <c r="P1570" s="1"/>
  <c r="CR1576"/>
  <c r="BH1576"/>
  <c r="AV1576"/>
  <c r="DV1576"/>
  <c r="DJ1576"/>
  <c r="CF1576"/>
  <c r="BT1576"/>
  <c r="DD1576"/>
  <c r="L1576"/>
  <c r="AD1576"/>
  <c r="BB1576"/>
  <c r="BN1576"/>
  <c r="X1576"/>
  <c r="AJ1576"/>
  <c r="CL1576"/>
  <c r="BZ1576"/>
  <c r="R1576"/>
  <c r="DP1576"/>
  <c r="AP1576"/>
  <c r="CX1576"/>
  <c r="S1571" l="1"/>
  <c r="P1566"/>
  <c r="Q1572"/>
  <c r="S1569"/>
  <c r="R1571"/>
  <c r="R1565"/>
  <c r="P1567"/>
  <c r="Q1571"/>
  <c r="R1572"/>
  <c r="R1566"/>
  <c r="S1566"/>
  <c r="R1568"/>
  <c r="Q1569"/>
  <c r="P1572"/>
  <c r="R1567"/>
  <c r="Q1570"/>
  <c r="P1565"/>
  <c r="S1568"/>
  <c r="Q1565"/>
  <c r="S1567"/>
  <c r="Q1566"/>
  <c r="P1571"/>
  <c r="P1569"/>
  <c r="S1565"/>
  <c r="R1569"/>
  <c r="S1570"/>
  <c r="S1572"/>
  <c r="Q1567"/>
  <c r="Q1568"/>
  <c r="P1568"/>
  <c r="R1570"/>
  <c r="P1578" l="1"/>
  <c r="R1578" s="1"/>
  <c r="P1581" s="1"/>
  <c r="P1590" s="1"/>
  <c r="S1593" l="1"/>
  <c r="S1592"/>
  <c r="Q1596"/>
  <c r="R1596"/>
  <c r="S1582"/>
  <c r="W1564" s="1"/>
  <c r="Q1592"/>
  <c r="P1596"/>
  <c r="Q1593"/>
  <c r="Q1581"/>
  <c r="S1590"/>
  <c r="S1581"/>
  <c r="W1563" s="1"/>
  <c r="P1592"/>
  <c r="P1595"/>
  <c r="R1591"/>
  <c r="Q1595"/>
  <c r="R1593"/>
  <c r="R1590"/>
  <c r="AB1565" a="1"/>
  <c r="W1567" l="1"/>
  <c r="S1583"/>
  <c r="P1586" s="1"/>
  <c r="P1589" s="1"/>
  <c r="AB1565" s="1"/>
  <c r="V1567"/>
  <c r="V1569"/>
  <c r="W1568"/>
  <c r="X1568"/>
  <c r="X1569"/>
  <c r="W1565"/>
  <c r="AD1579" s="1"/>
  <c r="X1567"/>
  <c r="W1569"/>
  <c r="V1568"/>
  <c r="AD1569"/>
  <c r="AD1565"/>
  <c r="AC1569"/>
  <c r="AC1565"/>
  <c r="AE1566"/>
  <c r="AB1569"/>
  <c r="AE1571"/>
  <c r="AD1572"/>
  <c r="AD1568"/>
  <c r="AC1572"/>
  <c r="AC1568"/>
  <c r="AE1572"/>
  <c r="AB1572"/>
  <c r="AB1568"/>
  <c r="AE1569"/>
  <c r="AD1571"/>
  <c r="AD1567"/>
  <c r="AC1571"/>
  <c r="AC1567"/>
  <c r="AE1570"/>
  <c r="AB1571"/>
  <c r="AB1567"/>
  <c r="AE1567"/>
  <c r="AD1570"/>
  <c r="AD1566"/>
  <c r="AC1570"/>
  <c r="AC1566"/>
  <c r="AE1568"/>
  <c r="AB1570"/>
  <c r="AB1566"/>
  <c r="S1589" l="1"/>
  <c r="AE1565" s="1"/>
  <c r="AB1578"/>
  <c r="AD1578" s="1"/>
  <c r="AB1581" s="1"/>
  <c r="AB1590" s="1"/>
  <c r="AE1581" l="1"/>
  <c r="AE1582"/>
  <c r="AI1564" s="1"/>
  <c r="AD1591"/>
  <c r="AC1596"/>
  <c r="AB1589"/>
  <c r="AD1596"/>
  <c r="AC1592"/>
  <c r="AE1589"/>
  <c r="AB1595"/>
  <c r="AC1581"/>
  <c r="AD1593"/>
  <c r="AB1596"/>
  <c r="AE1593"/>
  <c r="AC1593"/>
  <c r="AD1590"/>
  <c r="AE1592"/>
  <c r="AC1595"/>
  <c r="AI1563" l="1"/>
  <c r="AE1583"/>
  <c r="AB1586" s="1"/>
  <c r="AB1592" l="1"/>
  <c r="AE1590"/>
  <c r="AJ1568"/>
  <c r="AJ1567"/>
  <c r="AJ1569"/>
  <c r="AI1565"/>
  <c r="AI1568"/>
  <c r="AH1568"/>
  <c r="AH1569"/>
  <c r="AI1567"/>
  <c r="AH1567"/>
  <c r="AI1569"/>
  <c r="AN1565" a="1"/>
  <c r="AN1569" l="1"/>
  <c r="AQ1571"/>
  <c r="AQ1566"/>
  <c r="AO1570"/>
  <c r="AP1572"/>
  <c r="AP1568"/>
  <c r="AO1569"/>
  <c r="AN1572"/>
  <c r="AN1567"/>
  <c r="AQ1570"/>
  <c r="AQ1565"/>
  <c r="AO1568"/>
  <c r="AP1571"/>
  <c r="AP1567"/>
  <c r="AO1565"/>
  <c r="AN1571"/>
  <c r="AN1565"/>
  <c r="AQ1569"/>
  <c r="AO1572"/>
  <c r="AO1567"/>
  <c r="AP1570"/>
  <c r="AP1566"/>
  <c r="AN1570"/>
  <c r="AQ1572"/>
  <c r="AQ1567"/>
  <c r="AO1571"/>
  <c r="AO1566"/>
  <c r="AP1569"/>
  <c r="AP1565"/>
  <c r="AN1566"/>
  <c r="AQ1568"/>
  <c r="AP1579"/>
  <c r="AN1581" s="1"/>
  <c r="AN1568"/>
  <c r="AN1578" l="1"/>
  <c r="AP1578" s="1"/>
  <c r="AO1595"/>
  <c r="AP1593"/>
  <c r="AN1595"/>
  <c r="AO1592"/>
  <c r="AN1596"/>
  <c r="AP1591"/>
  <c r="AQ1592"/>
  <c r="AO1596"/>
  <c r="AQ1589"/>
  <c r="AO1593"/>
  <c r="AQ1590"/>
  <c r="AN1592"/>
  <c r="AN1590"/>
  <c r="AP1590"/>
  <c r="AO1581"/>
  <c r="AQ1581"/>
  <c r="AQ1582"/>
  <c r="AU1564" s="1"/>
  <c r="AN1589"/>
  <c r="AP1596"/>
  <c r="AQ1583" l="1"/>
  <c r="AN1586" s="1"/>
  <c r="AQ1593" s="1"/>
  <c r="AZ1565" s="1" a="1"/>
  <c r="AU1563"/>
  <c r="BB1572" l="1"/>
  <c r="BB1568"/>
  <c r="BA1570"/>
  <c r="BB1571"/>
  <c r="BB1566"/>
  <c r="BC1570"/>
  <c r="BC1566"/>
  <c r="BA1569"/>
  <c r="BA1565"/>
  <c r="AZ1569"/>
  <c r="AZ1565"/>
  <c r="BA1572"/>
  <c r="AZ1567"/>
  <c r="BC1571"/>
  <c r="AZ1570"/>
  <c r="BB1570"/>
  <c r="BB1565"/>
  <c r="BC1569"/>
  <c r="BC1565"/>
  <c r="BA1568"/>
  <c r="AZ1572"/>
  <c r="AZ1568"/>
  <c r="BB1569"/>
  <c r="BC1572"/>
  <c r="BC1568"/>
  <c r="BA1567"/>
  <c r="AZ1571"/>
  <c r="BC1567"/>
  <c r="BA1566"/>
  <c r="AZ1566"/>
  <c r="BA1571"/>
  <c r="BB1567"/>
  <c r="AU1565"/>
  <c r="AV1569"/>
  <c r="AU1569"/>
  <c r="AU1568"/>
  <c r="AU1567"/>
  <c r="AT1569"/>
  <c r="AT1568"/>
  <c r="AV1568"/>
  <c r="AV1567"/>
  <c r="AT1567"/>
  <c r="AZ1578" l="1"/>
  <c r="BB1578" s="1"/>
  <c r="AZ1581" s="1"/>
  <c r="BB1579"/>
  <c r="AZ1592" l="1"/>
  <c r="BA1581"/>
  <c r="BC1582"/>
  <c r="BG1564" s="1"/>
  <c r="BC1581"/>
  <c r="BC1589"/>
  <c r="BA1593"/>
  <c r="BC1590"/>
  <c r="BB1596"/>
  <c r="BC1593"/>
  <c r="BB1593"/>
  <c r="BA1596"/>
  <c r="BB1590"/>
  <c r="AZ1590"/>
  <c r="AZ1595"/>
  <c r="BA1592"/>
  <c r="BC1592"/>
  <c r="AZ1589"/>
  <c r="BA1595"/>
  <c r="BB1591"/>
  <c r="BC1583" l="1"/>
  <c r="AZ1586" s="1"/>
  <c r="AZ1596" s="1"/>
  <c r="BL1565" s="1" a="1"/>
  <c r="BG1563"/>
  <c r="BL1569" l="1"/>
  <c r="BL1565"/>
  <c r="BM1569"/>
  <c r="BM1565"/>
  <c r="BN1571"/>
  <c r="BL1572"/>
  <c r="BL1568"/>
  <c r="BM1572"/>
  <c r="BM1568"/>
  <c r="BO1572"/>
  <c r="BO1567"/>
  <c r="BN1570"/>
  <c r="BN1566"/>
  <c r="BL1570"/>
  <c r="BL1566"/>
  <c r="BM1570"/>
  <c r="BO1570"/>
  <c r="BN1572"/>
  <c r="BL1571"/>
  <c r="BL1567"/>
  <c r="BM1571"/>
  <c r="BM1567"/>
  <c r="BO1571"/>
  <c r="BO1565"/>
  <c r="BN1569"/>
  <c r="BN1565"/>
  <c r="BM1566"/>
  <c r="BN1568"/>
  <c r="BO1569"/>
  <c r="BN1567"/>
  <c r="BO1566"/>
  <c r="BO1568"/>
  <c r="BF1568"/>
  <c r="BH1569"/>
  <c r="BG1568"/>
  <c r="BG1569"/>
  <c r="BG1565"/>
  <c r="BH1567"/>
  <c r="BF1569"/>
  <c r="BF1567"/>
  <c r="BH1568"/>
  <c r="BG1567"/>
  <c r="BL1578" l="1"/>
  <c r="BN1578" s="1"/>
  <c r="BL1581" s="1"/>
  <c r="BO1590" s="1"/>
  <c r="BN1579"/>
  <c r="BN1596" l="1"/>
  <c r="BM1593"/>
  <c r="BO1581"/>
  <c r="BM1581"/>
  <c r="BO1582"/>
  <c r="BS1564" s="1"/>
  <c r="BN1591"/>
  <c r="BM1596"/>
  <c r="BO1593"/>
  <c r="BM1592"/>
  <c r="BN1590"/>
  <c r="BL1589"/>
  <c r="BL1592"/>
  <c r="BO1589"/>
  <c r="BN1593"/>
  <c r="BM1595"/>
  <c r="BL1596"/>
  <c r="BL1590"/>
  <c r="BO1592"/>
  <c r="BS1563" l="1"/>
  <c r="BO1583"/>
  <c r="BL1586" s="1"/>
  <c r="BL1595" s="1"/>
  <c r="BX1565" s="1" a="1"/>
  <c r="BZ1568" l="1"/>
  <c r="CA1572"/>
  <c r="CA1567"/>
  <c r="BY1571"/>
  <c r="BY1567"/>
  <c r="BX1571"/>
  <c r="BX1567"/>
  <c r="BZ1571"/>
  <c r="BZ1566"/>
  <c r="CA1570"/>
  <c r="CA1565"/>
  <c r="BY1565"/>
  <c r="BX1565"/>
  <c r="BZ1570"/>
  <c r="BZ1565"/>
  <c r="CA1568"/>
  <c r="BY1572"/>
  <c r="BX1572"/>
  <c r="BZ1572"/>
  <c r="BZ1567"/>
  <c r="CA1571"/>
  <c r="CA1566"/>
  <c r="BY1570"/>
  <c r="BY1566"/>
  <c r="BX1570"/>
  <c r="BX1566"/>
  <c r="BY1569"/>
  <c r="BX1569"/>
  <c r="BY1568"/>
  <c r="BX1568"/>
  <c r="CA1569"/>
  <c r="BZ1569"/>
  <c r="BR1568"/>
  <c r="BT1567"/>
  <c r="BR1567"/>
  <c r="BS1568"/>
  <c r="BT1569"/>
  <c r="BS1565"/>
  <c r="BR1569"/>
  <c r="BT1568"/>
  <c r="BS1567"/>
  <c r="BS1569"/>
  <c r="BZ1579" l="1"/>
  <c r="BX1578"/>
  <c r="BZ1578" s="1"/>
  <c r="BX1581" s="1"/>
  <c r="BZ1591" s="1"/>
  <c r="BX1592" l="1"/>
  <c r="CA1593"/>
  <c r="BZ1590"/>
  <c r="BX1589"/>
  <c r="CA1592"/>
  <c r="BY1596"/>
  <c r="BX1595"/>
  <c r="CA1589"/>
  <c r="BY1595"/>
  <c r="BX1596"/>
  <c r="BY1592"/>
  <c r="CA1590"/>
  <c r="BZ1596"/>
  <c r="CA1582"/>
  <c r="CE1564" s="1"/>
  <c r="CA1581"/>
  <c r="BY1581"/>
  <c r="BX1590"/>
  <c r="BY1593"/>
  <c r="BZ1593"/>
  <c r="CA1583" l="1"/>
  <c r="BX1586" s="1"/>
  <c r="CE1563"/>
  <c r="CJ1565" a="1"/>
  <c r="CM1568" s="1"/>
  <c r="CJ1569" l="1"/>
  <c r="CJ1565"/>
  <c r="CK1569"/>
  <c r="CK1565"/>
  <c r="CM1569"/>
  <c r="CL1572"/>
  <c r="CL1568"/>
  <c r="CJ1571"/>
  <c r="CJ1567"/>
  <c r="CK1571"/>
  <c r="CK1567"/>
  <c r="CM1566"/>
  <c r="CL1566"/>
  <c r="CJ1570"/>
  <c r="CJ1566"/>
  <c r="CK1570"/>
  <c r="CK1566"/>
  <c r="CM1565"/>
  <c r="CL1565"/>
  <c r="CJ1568"/>
  <c r="CK1572"/>
  <c r="CK1568"/>
  <c r="CM1572"/>
  <c r="CM1567"/>
  <c r="CL1571"/>
  <c r="CL1567"/>
  <c r="CM1571"/>
  <c r="CL1570"/>
  <c r="CM1570"/>
  <c r="CL1569"/>
  <c r="CJ1572"/>
  <c r="CE1568"/>
  <c r="CD1569"/>
  <c r="CF1568"/>
  <c r="CE1567"/>
  <c r="CF1567"/>
  <c r="CE1565"/>
  <c r="CJ1586" s="1"/>
  <c r="CD1567"/>
  <c r="CE1569"/>
  <c r="CF1569"/>
  <c r="CD1568"/>
  <c r="CJ1578" l="1"/>
  <c r="CL1578" s="1"/>
  <c r="CL1579"/>
  <c r="CJ1581" s="1"/>
  <c r="CM1590" l="1"/>
  <c r="CM1582"/>
  <c r="CQ1564" s="1"/>
  <c r="CM1581"/>
  <c r="CK1581"/>
  <c r="CM1589"/>
  <c r="CK1595"/>
  <c r="CK1592"/>
  <c r="CK1593"/>
  <c r="CM1592"/>
  <c r="CL1590"/>
  <c r="CJ1589"/>
  <c r="CL1591"/>
  <c r="CJ1590"/>
  <c r="CJ1592"/>
  <c r="CM1593"/>
  <c r="CJ1595"/>
  <c r="CK1596"/>
  <c r="CL1596"/>
  <c r="CL1593"/>
  <c r="CJ1596"/>
  <c r="CV1565" l="1" a="1"/>
  <c r="CW1571" s="1"/>
  <c r="CQ1563"/>
  <c r="CM1583"/>
  <c r="CQ1567" l="1"/>
  <c r="CR1569"/>
  <c r="CQ1568"/>
  <c r="CR1567"/>
  <c r="CQ1565"/>
  <c r="CP1568"/>
  <c r="CP1569"/>
  <c r="CQ1569"/>
  <c r="CR1568"/>
  <c r="CP1567"/>
  <c r="CX1569"/>
  <c r="CX1565"/>
  <c r="CY1565"/>
  <c r="CW1568"/>
  <c r="CY1572"/>
  <c r="CV1572"/>
  <c r="CV1568"/>
  <c r="CX1571"/>
  <c r="CW1570"/>
  <c r="CV1570"/>
  <c r="CX1572"/>
  <c r="CX1568"/>
  <c r="CY1571"/>
  <c r="CW1572"/>
  <c r="CW1567"/>
  <c r="CY1570"/>
  <c r="CV1571"/>
  <c r="CV1567"/>
  <c r="CX1567"/>
  <c r="CY1569"/>
  <c r="CW1566"/>
  <c r="CV1566"/>
  <c r="CX1570"/>
  <c r="CX1566"/>
  <c r="CY1567"/>
  <c r="CW1569"/>
  <c r="CW1565"/>
  <c r="CY1566"/>
  <c r="CV1569"/>
  <c r="CV1565"/>
  <c r="CY1568"/>
  <c r="CV1578" l="1"/>
  <c r="CX1578" s="1"/>
  <c r="CX1579"/>
  <c r="CV1581" s="1"/>
  <c r="CX1590" s="1"/>
  <c r="CW1595" l="1"/>
  <c r="CV1596"/>
  <c r="CY1592"/>
  <c r="CY1589"/>
  <c r="CY1593"/>
  <c r="CV1589"/>
  <c r="CV1590"/>
  <c r="CY1590"/>
  <c r="CX1596"/>
  <c r="CW1596"/>
  <c r="CY1582"/>
  <c r="DC1564" s="1"/>
  <c r="CY1581"/>
  <c r="CW1581"/>
  <c r="CX1591"/>
  <c r="CX1593"/>
  <c r="CW1593"/>
  <c r="CW1592"/>
  <c r="CV1595"/>
  <c r="CY1583" l="1"/>
  <c r="CV1586" s="1"/>
  <c r="CV1592" s="1"/>
  <c r="DH1565" s="1" a="1"/>
  <c r="DC1563"/>
  <c r="DJ1569" l="1"/>
  <c r="DJ1572"/>
  <c r="DH1571"/>
  <c r="DH1567"/>
  <c r="DI1566"/>
  <c r="DK1569"/>
  <c r="DK1565"/>
  <c r="DI1568"/>
  <c r="DJ1571"/>
  <c r="DJ1567"/>
  <c r="DH1569"/>
  <c r="DK1571"/>
  <c r="DI1571"/>
  <c r="DJ1565"/>
  <c r="DH1572"/>
  <c r="DI1570"/>
  <c r="DK1566"/>
  <c r="DJ1568"/>
  <c r="DH1570"/>
  <c r="DH1566"/>
  <c r="DK1572"/>
  <c r="DK1568"/>
  <c r="DI1572"/>
  <c r="DI1567"/>
  <c r="DJ1570"/>
  <c r="DJ1566"/>
  <c r="DH1565"/>
  <c r="DK1567"/>
  <c r="DI1565"/>
  <c r="DH1568"/>
  <c r="DK1570"/>
  <c r="DI1569"/>
  <c r="DB1567"/>
  <c r="DD1567"/>
  <c r="DD1568"/>
  <c r="DC1565"/>
  <c r="DH1586" s="1"/>
  <c r="DC1567"/>
  <c r="DC1568"/>
  <c r="DB1569"/>
  <c r="DD1569"/>
  <c r="DB1568"/>
  <c r="DC1569"/>
  <c r="DH1578" l="1"/>
  <c r="DJ1578" s="1"/>
  <c r="DH1581" s="1"/>
  <c r="DH1589" s="1"/>
  <c r="DJ1579"/>
  <c r="DJ1590" l="1"/>
  <c r="DI1592"/>
  <c r="DJ1596"/>
  <c r="DH1592"/>
  <c r="DH1596"/>
  <c r="DH1590"/>
  <c r="DK1590"/>
  <c r="DK1589"/>
  <c r="DT1565" s="1" a="1"/>
  <c r="DJ1593"/>
  <c r="DJ1591"/>
  <c r="DK1593"/>
  <c r="DI1596"/>
  <c r="DI1593"/>
  <c r="DI1595"/>
  <c r="DK1592"/>
  <c r="DH1595"/>
  <c r="DK1582"/>
  <c r="DO1564" s="1"/>
  <c r="DK1581"/>
  <c r="DI1581"/>
  <c r="DV1570" l="1"/>
  <c r="DV1566"/>
  <c r="DU1570"/>
  <c r="DU1566"/>
  <c r="DT1571"/>
  <c r="DT1567"/>
  <c r="DW1571"/>
  <c r="DW1566"/>
  <c r="DW1567"/>
  <c r="DV1569"/>
  <c r="DV1565"/>
  <c r="DU1569"/>
  <c r="DU1565"/>
  <c r="DT1570"/>
  <c r="DT1566"/>
  <c r="DW1569"/>
  <c r="DW1565"/>
  <c r="DV1567"/>
  <c r="DT1578" s="1"/>
  <c r="DV1578" s="1"/>
  <c r="DU1567"/>
  <c r="DT1568"/>
  <c r="DW1572"/>
  <c r="DV1572"/>
  <c r="DV1568"/>
  <c r="DU1572"/>
  <c r="DU1568"/>
  <c r="DW1570"/>
  <c r="DT1569"/>
  <c r="DT1565"/>
  <c r="DW1568"/>
  <c r="DV1571"/>
  <c r="DU1571"/>
  <c r="DT1572"/>
  <c r="DK1583"/>
  <c r="DO1563"/>
  <c r="DV1579"/>
  <c r="DT1581" s="1"/>
  <c r="DU1581" s="1"/>
  <c r="DW1582" l="1"/>
  <c r="DT1590"/>
  <c r="DP1569"/>
  <c r="DP1567"/>
  <c r="DO1568"/>
  <c r="DN1568"/>
  <c r="DN1569"/>
  <c r="DN1567"/>
  <c r="DO1569"/>
  <c r="DO1565"/>
  <c r="C1564" s="1"/>
  <c r="DP1568"/>
  <c r="DW1581"/>
  <c r="DO1567"/>
  <c r="DV1590"/>
  <c r="DV1596" l="1"/>
  <c r="DU1592"/>
  <c r="DW1592"/>
  <c r="DV1591"/>
  <c r="DT1595"/>
  <c r="DU1595"/>
  <c r="DW1589"/>
  <c r="DV1593"/>
  <c r="DW1583"/>
  <c r="DT1586" s="1"/>
  <c r="DT1592"/>
  <c r="DW1590"/>
  <c r="DU1596"/>
  <c r="DU1593"/>
  <c r="DT1589"/>
  <c r="C1565"/>
  <c r="C1605" s="1"/>
  <c r="BT1613" s="1"/>
  <c r="DW1593"/>
  <c r="DT1596"/>
  <c r="P1602" l="1" a="1"/>
  <c r="S1607" s="1"/>
  <c r="AP1613"/>
  <c r="DP1613"/>
  <c r="DJ1613"/>
  <c r="AD1613"/>
  <c r="DD1613"/>
  <c r="BB1613"/>
  <c r="CX1613"/>
  <c r="CF1613"/>
  <c r="CL1613"/>
  <c r="L1613"/>
  <c r="BZ1613"/>
  <c r="R1613"/>
  <c r="AJ1613"/>
  <c r="DV1613"/>
  <c r="AV1613"/>
  <c r="X1613"/>
  <c r="BN1613"/>
  <c r="BH1613"/>
  <c r="CR1613"/>
  <c r="Q1608" l="1"/>
  <c r="S1609"/>
  <c r="Q1609"/>
  <c r="S1606"/>
  <c r="R1607"/>
  <c r="R1605"/>
  <c r="P1605"/>
  <c r="R1602"/>
  <c r="P1602"/>
  <c r="P1607"/>
  <c r="R1603"/>
  <c r="P1603"/>
  <c r="P1608"/>
  <c r="R1609"/>
  <c r="P1609"/>
  <c r="P1604"/>
  <c r="R1606"/>
  <c r="P1606"/>
  <c r="R1604"/>
  <c r="Q1602"/>
  <c r="S1608"/>
  <c r="R1608"/>
  <c r="S1604"/>
  <c r="Q1603"/>
  <c r="Q1605"/>
  <c r="S1605"/>
  <c r="S1603"/>
  <c r="Q1604"/>
  <c r="S1602"/>
  <c r="Q1607"/>
  <c r="Q1606"/>
  <c r="P1615" l="1"/>
  <c r="R1615" s="1"/>
  <c r="P1618" s="1"/>
  <c r="S1629" s="1"/>
  <c r="S1630" l="1"/>
  <c r="R1628"/>
  <c r="P1632"/>
  <c r="S1618"/>
  <c r="W1600" s="1"/>
  <c r="S1619"/>
  <c r="W1601" s="1"/>
  <c r="P1633"/>
  <c r="S1627"/>
  <c r="R1633"/>
  <c r="P1627"/>
  <c r="Q1632"/>
  <c r="R1630"/>
  <c r="R1627"/>
  <c r="Q1618"/>
  <c r="Q1633"/>
  <c r="Q1630"/>
  <c r="Q1629"/>
  <c r="P1629"/>
  <c r="AB1602" a="1"/>
  <c r="W1606" l="1"/>
  <c r="V1606"/>
  <c r="V1604"/>
  <c r="X1606"/>
  <c r="W1605"/>
  <c r="S1620"/>
  <c r="P1623" s="1"/>
  <c r="W1602"/>
  <c r="AD1616" s="1"/>
  <c r="W1604"/>
  <c r="X1604"/>
  <c r="V1605"/>
  <c r="X1605"/>
  <c r="AD1603"/>
  <c r="AB1607"/>
  <c r="AD1609"/>
  <c r="AD1605"/>
  <c r="AC1609"/>
  <c r="AC1605"/>
  <c r="AB1609"/>
  <c r="AB1605"/>
  <c r="AE1605"/>
  <c r="AE1607"/>
  <c r="AD1608"/>
  <c r="AD1604"/>
  <c r="AC1608"/>
  <c r="AC1604"/>
  <c r="AB1608"/>
  <c r="AB1604"/>
  <c r="AE1606"/>
  <c r="AE1603"/>
  <c r="AD1607"/>
  <c r="AC1607"/>
  <c r="AC1603"/>
  <c r="AB1603"/>
  <c r="AE1608"/>
  <c r="AD1606"/>
  <c r="AD1602"/>
  <c r="AC1606"/>
  <c r="AC1602"/>
  <c r="AB1606"/>
  <c r="AE1609"/>
  <c r="AE1604"/>
  <c r="S1626" l="1"/>
  <c r="AE1602" s="1"/>
  <c r="P1626"/>
  <c r="AB1602" s="1"/>
  <c r="AB1615"/>
  <c r="AD1615" s="1"/>
  <c r="AB1618" s="1"/>
  <c r="AB1627" s="1"/>
  <c r="AD1630" l="1"/>
  <c r="AE1630"/>
  <c r="AB1626"/>
  <c r="AE1619"/>
  <c r="AI1601" s="1"/>
  <c r="AC1618"/>
  <c r="AE1618"/>
  <c r="AI1600" s="1"/>
  <c r="AB1632"/>
  <c r="AE1626"/>
  <c r="AC1629"/>
  <c r="AC1633"/>
  <c r="AD1633"/>
  <c r="AC1632"/>
  <c r="AD1627"/>
  <c r="AB1633"/>
  <c r="AC1630"/>
  <c r="AD1628"/>
  <c r="AE1629"/>
  <c r="AH1604" l="1"/>
  <c r="AJ1606"/>
  <c r="AI1602"/>
  <c r="AP1616" s="1"/>
  <c r="AH1605"/>
  <c r="AH1606"/>
  <c r="AI1605"/>
  <c r="AI1604"/>
  <c r="AJ1605"/>
  <c r="AI1606"/>
  <c r="AJ1604"/>
  <c r="AE1620"/>
  <c r="AB1623" s="1"/>
  <c r="AO1607"/>
  <c r="AO1606"/>
  <c r="AP1603"/>
  <c r="AP1607"/>
  <c r="AQ1604"/>
  <c r="AQ1609"/>
  <c r="AN1609"/>
  <c r="AO1604"/>
  <c r="AO1605"/>
  <c r="AP1604"/>
  <c r="AP1608"/>
  <c r="AQ1606"/>
  <c r="AN1602"/>
  <c r="AN1606"/>
  <c r="AQ1605"/>
  <c r="AO1608"/>
  <c r="AO1609"/>
  <c r="AP1605"/>
  <c r="AP1609"/>
  <c r="AQ1607"/>
  <c r="AN1603"/>
  <c r="AN1607"/>
  <c r="AO1603"/>
  <c r="AO1602"/>
  <c r="AP1602"/>
  <c r="AP1606"/>
  <c r="AQ1602"/>
  <c r="AQ1608"/>
  <c r="AN1604"/>
  <c r="AB1629" l="1"/>
  <c r="AN1605" s="1"/>
  <c r="AE1627"/>
  <c r="AN1615"/>
  <c r="AP1615" s="1"/>
  <c r="AN1618" s="1"/>
  <c r="AQ1626" s="1"/>
  <c r="AN1602" l="1" a="1"/>
  <c r="AN1608" s="1"/>
  <c r="AQ1603"/>
  <c r="AQ1627" s="1"/>
  <c r="AO1633"/>
  <c r="AP1627"/>
  <c r="AP1628"/>
  <c r="AQ1619"/>
  <c r="AU1601" s="1"/>
  <c r="AO1632"/>
  <c r="AP1633"/>
  <c r="AP1630"/>
  <c r="AN1626"/>
  <c r="AQ1618"/>
  <c r="AN1627"/>
  <c r="AQ1629"/>
  <c r="AO1629"/>
  <c r="AN1629"/>
  <c r="AO1618"/>
  <c r="AN1633"/>
  <c r="AQ1620" l="1"/>
  <c r="AN1623" s="1"/>
  <c r="AN1632" s="1"/>
  <c r="AU1600"/>
  <c r="AU1602" s="1"/>
  <c r="AO1630"/>
  <c r="AV1606" l="1"/>
  <c r="AU1604"/>
  <c r="AV1604"/>
  <c r="AU1605"/>
  <c r="AT1606"/>
  <c r="AU1606"/>
  <c r="AT1604"/>
  <c r="AV1605"/>
  <c r="AT1605"/>
  <c r="AQ1630"/>
  <c r="AZ1602" a="1"/>
  <c r="BB1616"/>
  <c r="AZ1618" s="1"/>
  <c r="BC1606" l="1"/>
  <c r="BC1630" s="1"/>
  <c r="BB1607"/>
  <c r="BB1603"/>
  <c r="BB1627" s="1"/>
  <c r="BA1607"/>
  <c r="BA1602"/>
  <c r="AZ1606"/>
  <c r="AZ1602"/>
  <c r="AZ1626" s="1"/>
  <c r="BC1607"/>
  <c r="BB1606"/>
  <c r="BB1630" s="1"/>
  <c r="BB1602"/>
  <c r="BA1605"/>
  <c r="BA1629" s="1"/>
  <c r="AZ1609"/>
  <c r="AZ1605"/>
  <c r="AZ1629" s="1"/>
  <c r="BC1608"/>
  <c r="BC1603"/>
  <c r="BB1609"/>
  <c r="BB1605"/>
  <c r="BA1609"/>
  <c r="BA1633" s="1"/>
  <c r="BA1604"/>
  <c r="AZ1608"/>
  <c r="AZ1632" s="1"/>
  <c r="AZ1604"/>
  <c r="BC1604"/>
  <c r="BC1602"/>
  <c r="BC1626" s="1"/>
  <c r="BB1608"/>
  <c r="BB1604"/>
  <c r="BB1628" s="1"/>
  <c r="BA1608"/>
  <c r="BA1632" s="1"/>
  <c r="BA1603"/>
  <c r="AZ1607"/>
  <c r="AZ1603"/>
  <c r="AZ1627" s="1"/>
  <c r="BC1605"/>
  <c r="BC1629" s="1"/>
  <c r="BC1609"/>
  <c r="BA1606"/>
  <c r="BA1630" s="1"/>
  <c r="BA1618"/>
  <c r="BC1619"/>
  <c r="BG1601" s="1"/>
  <c r="BC1618"/>
  <c r="AZ1633"/>
  <c r="AZ1615" l="1"/>
  <c r="BB1615" s="1"/>
  <c r="BC1620"/>
  <c r="AZ1623" s="1"/>
  <c r="BG1600"/>
  <c r="BB1633" l="1"/>
  <c r="BC1627"/>
  <c r="BG1606"/>
  <c r="BH1604"/>
  <c r="BF1606"/>
  <c r="BH1605"/>
  <c r="BG1604"/>
  <c r="BG1605"/>
  <c r="BF1604"/>
  <c r="BG1602"/>
  <c r="BF1605"/>
  <c r="BH1606"/>
  <c r="BL1602" l="1" a="1"/>
  <c r="BN1609" s="1"/>
  <c r="BN1616"/>
  <c r="BL1607" l="1"/>
  <c r="BL1603"/>
  <c r="BO1607"/>
  <c r="BO1602"/>
  <c r="BN1605"/>
  <c r="BM1608"/>
  <c r="BM1603"/>
  <c r="BL1606"/>
  <c r="BO1606"/>
  <c r="BM1605"/>
  <c r="BL1609"/>
  <c r="BL1605"/>
  <c r="BO1609"/>
  <c r="BO1605"/>
  <c r="BN1607"/>
  <c r="BN1603"/>
  <c r="BM1609"/>
  <c r="BM1606"/>
  <c r="BL1602"/>
  <c r="BN1604"/>
  <c r="BL1608"/>
  <c r="BL1604"/>
  <c r="BO1608"/>
  <c r="BO1604"/>
  <c r="BN1606"/>
  <c r="BN1602"/>
  <c r="BM1607"/>
  <c r="BM1602"/>
  <c r="BN1608"/>
  <c r="BM1604"/>
  <c r="BO1603"/>
  <c r="BL1615" l="1"/>
  <c r="BN1615" s="1"/>
  <c r="BL1618" s="1"/>
  <c r="BN1627" s="1"/>
  <c r="BO1627" l="1"/>
  <c r="BO1630"/>
  <c r="BL1626"/>
  <c r="BL1633"/>
  <c r="BM1618"/>
  <c r="BN1628"/>
  <c r="BO1626"/>
  <c r="BO1619"/>
  <c r="BS1601" s="1"/>
  <c r="BO1618"/>
  <c r="BS1600" s="1"/>
  <c r="BL1629"/>
  <c r="BN1633"/>
  <c r="BM1633"/>
  <c r="BM1632"/>
  <c r="BN1630"/>
  <c r="BM1629"/>
  <c r="BO1629"/>
  <c r="BL1627"/>
  <c r="BM1630"/>
  <c r="BS1606" l="1"/>
  <c r="BR1606"/>
  <c r="BR1605"/>
  <c r="BS1604"/>
  <c r="BS1602"/>
  <c r="BZ1616" s="1"/>
  <c r="BX1618" s="1"/>
  <c r="BT1605"/>
  <c r="BR1604"/>
  <c r="BS1605"/>
  <c r="BT1606"/>
  <c r="BT1604"/>
  <c r="BO1620"/>
  <c r="BL1623" s="1"/>
  <c r="BL1632" s="1"/>
  <c r="BX1602" s="1" a="1"/>
  <c r="BX1608" s="1"/>
  <c r="BZ1608" l="1"/>
  <c r="BZ1604"/>
  <c r="BZ1628" s="1"/>
  <c r="BY1608"/>
  <c r="BY1603"/>
  <c r="BX1606"/>
  <c r="BX1602"/>
  <c r="BX1626" s="1"/>
  <c r="CA1606"/>
  <c r="CA1630" s="1"/>
  <c r="CA1604"/>
  <c r="BZ1607"/>
  <c r="BZ1603"/>
  <c r="BZ1627" s="1"/>
  <c r="BY1607"/>
  <c r="BY1602"/>
  <c r="BX1605"/>
  <c r="CA1607"/>
  <c r="CA1602"/>
  <c r="CA1626" s="1"/>
  <c r="BX1603"/>
  <c r="BX1627" s="1"/>
  <c r="BZ1606"/>
  <c r="BZ1630" s="1"/>
  <c r="BZ1602"/>
  <c r="BY1605"/>
  <c r="BY1629" s="1"/>
  <c r="BX1609"/>
  <c r="BX1604"/>
  <c r="CA1603"/>
  <c r="CA1609"/>
  <c r="CA1608"/>
  <c r="BZ1609"/>
  <c r="BZ1605"/>
  <c r="BY1609"/>
  <c r="BY1633" s="1"/>
  <c r="BY1604"/>
  <c r="BX1607"/>
  <c r="CA1605"/>
  <c r="CA1629" s="1"/>
  <c r="BY1606"/>
  <c r="BY1630" s="1"/>
  <c r="BY1618"/>
  <c r="CA1619"/>
  <c r="CE1601" s="1"/>
  <c r="CA1618"/>
  <c r="BY1632"/>
  <c r="BX1632"/>
  <c r="BX1629"/>
  <c r="BX1615" l="1"/>
  <c r="BZ1615" s="1"/>
  <c r="BX1633"/>
  <c r="CA1620"/>
  <c r="BX1623" s="1"/>
  <c r="CE1600"/>
  <c r="BZ1633" l="1"/>
  <c r="CJ1602" s="1" a="1"/>
  <c r="CJ1606" s="1"/>
  <c r="CA1627"/>
  <c r="CJ1603"/>
  <c r="CM1602"/>
  <c r="CK1602"/>
  <c r="CE1605"/>
  <c r="CD1604"/>
  <c r="CF1606"/>
  <c r="CD1605"/>
  <c r="CE1606"/>
  <c r="CF1604"/>
  <c r="CE1602"/>
  <c r="CE1604"/>
  <c r="CD1606"/>
  <c r="CF1605"/>
  <c r="CK1607" l="1"/>
  <c r="CM1607"/>
  <c r="CK1604"/>
  <c r="CK1606"/>
  <c r="CL1602"/>
  <c r="CL1606"/>
  <c r="CM1604"/>
  <c r="CM1608"/>
  <c r="CJ1604"/>
  <c r="CJ1608"/>
  <c r="CL1605"/>
  <c r="CJ1607"/>
  <c r="CK1605"/>
  <c r="CK1608"/>
  <c r="CL1603"/>
  <c r="CL1607"/>
  <c r="CM1605"/>
  <c r="CM1609"/>
  <c r="CJ1605"/>
  <c r="CJ1609"/>
  <c r="CK1609"/>
  <c r="CK1603"/>
  <c r="CL1604"/>
  <c r="CL1608"/>
  <c r="CM1606"/>
  <c r="CJ1602"/>
  <c r="CM1603"/>
  <c r="CL1609"/>
  <c r="CL1616"/>
  <c r="CJ1615" l="1"/>
  <c r="CL1615" s="1"/>
  <c r="CJ1618" s="1"/>
  <c r="CK1618" s="1"/>
  <c r="CJ1627" l="1"/>
  <c r="CL1633"/>
  <c r="CJ1629"/>
  <c r="CM1627"/>
  <c r="CM1618"/>
  <c r="CL1627"/>
  <c r="CL1628"/>
  <c r="CM1630"/>
  <c r="CJ1626"/>
  <c r="CK1632"/>
  <c r="CL1630"/>
  <c r="CJ1633"/>
  <c r="CM1619"/>
  <c r="CQ1601" s="1"/>
  <c r="CK1629"/>
  <c r="CM1629"/>
  <c r="CK1633"/>
  <c r="CM1626"/>
  <c r="CM1620" l="1"/>
  <c r="CJ1623" s="1"/>
  <c r="CJ1632" s="1"/>
  <c r="CV1602" s="1" a="1"/>
  <c r="CX1607" s="1"/>
  <c r="CQ1600"/>
  <c r="CQ1602" s="1"/>
  <c r="CK1630"/>
  <c r="CP1606" l="1"/>
  <c r="CP1604"/>
  <c r="CY1608"/>
  <c r="CV1609"/>
  <c r="CY1603"/>
  <c r="CY1609"/>
  <c r="CV1602"/>
  <c r="CV1606"/>
  <c r="CW1603"/>
  <c r="CW1608"/>
  <c r="CX1604"/>
  <c r="CX1608"/>
  <c r="CY1604"/>
  <c r="CY1607"/>
  <c r="CV1603"/>
  <c r="CV1607"/>
  <c r="CW1604"/>
  <c r="CW1609"/>
  <c r="CX1605"/>
  <c r="CX1609"/>
  <c r="CV1604"/>
  <c r="CW1605"/>
  <c r="CX1602"/>
  <c r="CX1606"/>
  <c r="CW1606"/>
  <c r="CY1602"/>
  <c r="CY1605"/>
  <c r="CY1606"/>
  <c r="CV1605"/>
  <c r="CW1602"/>
  <c r="CW1607"/>
  <c r="CX1603"/>
  <c r="CR1604"/>
  <c r="CP1605"/>
  <c r="CQ1604"/>
  <c r="CQ1606"/>
  <c r="CR1606"/>
  <c r="CR1605"/>
  <c r="CQ1605"/>
  <c r="CV1608"/>
  <c r="CX1616"/>
  <c r="CV1615" l="1"/>
  <c r="CX1615" s="1"/>
  <c r="CV1618" s="1"/>
  <c r="CX1630" s="1"/>
  <c r="CV1627" l="1"/>
  <c r="CV1629"/>
  <c r="CW1629"/>
  <c r="CX1633"/>
  <c r="CW1632"/>
  <c r="CY1629"/>
  <c r="CY1618"/>
  <c r="DC1600" s="1"/>
  <c r="CV1626"/>
  <c r="CY1630"/>
  <c r="CW1630"/>
  <c r="CW1618"/>
  <c r="CY1619"/>
  <c r="DC1601" s="1"/>
  <c r="CY1627"/>
  <c r="CX1628"/>
  <c r="CW1633"/>
  <c r="CY1626"/>
  <c r="CV1632"/>
  <c r="CY1620" l="1"/>
  <c r="CV1623" s="1"/>
  <c r="CV1633" s="1"/>
  <c r="DH1602" s="1" a="1"/>
  <c r="DH1605" s="1"/>
  <c r="CX1627"/>
  <c r="DH1602"/>
  <c r="DC1606"/>
  <c r="DD1604"/>
  <c r="DB1606"/>
  <c r="DD1605"/>
  <c r="DC1604"/>
  <c r="DC1605"/>
  <c r="DB1604"/>
  <c r="DC1602"/>
  <c r="DD1606"/>
  <c r="DB1605"/>
  <c r="DI1605" l="1"/>
  <c r="DI1603"/>
  <c r="DI1609"/>
  <c r="DJ1602"/>
  <c r="DJ1607"/>
  <c r="DK1603"/>
  <c r="DK1607"/>
  <c r="DH1603"/>
  <c r="DH1607"/>
  <c r="DI1606"/>
  <c r="DJ1606"/>
  <c r="DK1602"/>
  <c r="DK1606"/>
  <c r="DH1606"/>
  <c r="DI1604"/>
  <c r="DI1607"/>
  <c r="DJ1604"/>
  <c r="DJ1608"/>
  <c r="DK1604"/>
  <c r="DK1608"/>
  <c r="DH1604"/>
  <c r="DH1608"/>
  <c r="DI1608"/>
  <c r="DI1602"/>
  <c r="DJ1605"/>
  <c r="DJ1609"/>
  <c r="DK1605"/>
  <c r="DK1609"/>
  <c r="DJ1603"/>
  <c r="DH1609"/>
  <c r="DH1615"/>
  <c r="DJ1615" s="1"/>
  <c r="DJ1616"/>
  <c r="DH1618" s="1"/>
  <c r="DH1627" l="1"/>
  <c r="DK1630"/>
  <c r="DK1629"/>
  <c r="DJ1633"/>
  <c r="DH1633"/>
  <c r="DI1630"/>
  <c r="DH1629"/>
  <c r="DI1629"/>
  <c r="DH1632"/>
  <c r="DK1627"/>
  <c r="DI1618"/>
  <c r="DK1619"/>
  <c r="DO1601" s="1"/>
  <c r="DK1618"/>
  <c r="DJ1628"/>
  <c r="DJ1627"/>
  <c r="DJ1630"/>
  <c r="DI1632"/>
  <c r="DH1626"/>
  <c r="DI1633"/>
  <c r="DH1623" l="1"/>
  <c r="DK1626" s="1"/>
  <c r="DV1616"/>
  <c r="DT1602" a="1"/>
  <c r="DK1620"/>
  <c r="DO1600"/>
  <c r="DV1609" l="1"/>
  <c r="DV1608"/>
  <c r="DV1607"/>
  <c r="DV1606"/>
  <c r="DV1605"/>
  <c r="DV1604"/>
  <c r="DV1603"/>
  <c r="DV1602"/>
  <c r="DU1609"/>
  <c r="DU1608"/>
  <c r="DU1607"/>
  <c r="DU1606"/>
  <c r="DU1605"/>
  <c r="DU1604"/>
  <c r="DU1603"/>
  <c r="DU1602"/>
  <c r="DT1609"/>
  <c r="DT1608"/>
  <c r="DT1607"/>
  <c r="DT1606"/>
  <c r="DT1605"/>
  <c r="DT1604"/>
  <c r="DT1615" s="1"/>
  <c r="DV1615" s="1"/>
  <c r="DT1618" s="1"/>
  <c r="DW1618" s="1"/>
  <c r="DT1603"/>
  <c r="DT1602"/>
  <c r="DW1609"/>
  <c r="DW1605"/>
  <c r="DW1606"/>
  <c r="DW1608"/>
  <c r="DW1604"/>
  <c r="DW1607"/>
  <c r="DW1603"/>
  <c r="DW1602"/>
  <c r="DP1606"/>
  <c r="DN1605"/>
  <c r="DO1602"/>
  <c r="DO1606"/>
  <c r="DP1604"/>
  <c r="DN1606"/>
  <c r="DP1605"/>
  <c r="DO1604"/>
  <c r="DO1605"/>
  <c r="DN1604"/>
  <c r="DW1626" l="1"/>
  <c r="DT1626"/>
  <c r="DU1630"/>
  <c r="DV1630"/>
  <c r="C1601"/>
  <c r="DW1627"/>
  <c r="DW1630"/>
  <c r="DT1627"/>
  <c r="DV1627"/>
  <c r="DU1618"/>
  <c r="DW1619"/>
  <c r="DW1620" s="1"/>
  <c r="DT1632"/>
  <c r="DU1632"/>
  <c r="DV1628"/>
  <c r="DT1629"/>
  <c r="DT1633"/>
  <c r="DU1629"/>
  <c r="DU1633"/>
  <c r="DV1633"/>
  <c r="DT1623" l="1"/>
  <c r="DW1629" s="1"/>
  <c r="P1639" s="1" a="1"/>
  <c r="C1602"/>
  <c r="C1642" l="1"/>
  <c r="P1646"/>
  <c r="P1645"/>
  <c r="P1644"/>
  <c r="P1643"/>
  <c r="P1642"/>
  <c r="P1641"/>
  <c r="P1640"/>
  <c r="P1639"/>
  <c r="S1645"/>
  <c r="R1644"/>
  <c r="Q1643"/>
  <c r="S1641"/>
  <c r="R1640"/>
  <c r="Q1639"/>
  <c r="S1646"/>
  <c r="R1645"/>
  <c r="Q1644"/>
  <c r="S1642"/>
  <c r="R1641"/>
  <c r="Q1640"/>
  <c r="R1646"/>
  <c r="Q1645"/>
  <c r="S1643"/>
  <c r="R1642"/>
  <c r="Q1641"/>
  <c r="S1639"/>
  <c r="R1643"/>
  <c r="S1644"/>
  <c r="R1639"/>
  <c r="Q1642"/>
  <c r="Q1646"/>
  <c r="S1640"/>
  <c r="DD1650" l="1"/>
  <c r="BH1650"/>
  <c r="L1650"/>
  <c r="DP1650"/>
  <c r="BT1650"/>
  <c r="X1650"/>
  <c r="CF1650"/>
  <c r="AJ1650"/>
  <c r="CR1650"/>
  <c r="AV1650"/>
  <c r="BN1650"/>
  <c r="BB1650"/>
  <c r="AP1650"/>
  <c r="R1650"/>
  <c r="DJ1650"/>
  <c r="DV1650"/>
  <c r="BZ1650"/>
  <c r="CX1650"/>
  <c r="CL1650"/>
  <c r="AD1650"/>
  <c r="P1652"/>
  <c r="R1652" s="1"/>
  <c r="P1655" l="1"/>
  <c r="S1656" l="1"/>
  <c r="W1638" s="1"/>
  <c r="S1655"/>
  <c r="Q1655"/>
  <c r="Q1670"/>
  <c r="S1667"/>
  <c r="P1666"/>
  <c r="R1665"/>
  <c r="Q1669"/>
  <c r="R1667"/>
  <c r="P1670"/>
  <c r="P1664"/>
  <c r="S1666"/>
  <c r="R1670"/>
  <c r="S1664"/>
  <c r="R1664"/>
  <c r="Q1666"/>
  <c r="P1669"/>
  <c r="Q1667"/>
  <c r="S1657" l="1"/>
  <c r="P1660" s="1"/>
  <c r="W1637"/>
  <c r="S1663" l="1"/>
  <c r="AB1639" s="1" a="1"/>
  <c r="AD1643" s="1"/>
  <c r="P1663"/>
  <c r="AD1640"/>
  <c r="AB1641"/>
  <c r="AC1640"/>
  <c r="W1642"/>
  <c r="V1641"/>
  <c r="X1643"/>
  <c r="V1642"/>
  <c r="W1639"/>
  <c r="W1643"/>
  <c r="X1641"/>
  <c r="V1643"/>
  <c r="W1641"/>
  <c r="X1642"/>
  <c r="AC1646" l="1"/>
  <c r="AB1644"/>
  <c r="AD1644"/>
  <c r="AB1643"/>
  <c r="AE1645"/>
  <c r="AC1643"/>
  <c r="AC1642"/>
  <c r="AB1640"/>
  <c r="AC1645"/>
  <c r="AD1641"/>
  <c r="AD1645"/>
  <c r="AB1642"/>
  <c r="AC1644"/>
  <c r="AC1639"/>
  <c r="AE1644"/>
  <c r="AE1643"/>
  <c r="AC1641"/>
  <c r="AE1646"/>
  <c r="AD1642"/>
  <c r="AD1646"/>
  <c r="AE1641"/>
  <c r="AE1640"/>
  <c r="AB1646"/>
  <c r="AB1645"/>
  <c r="AE1642"/>
  <c r="AD1639"/>
  <c r="AB1639"/>
  <c r="AE1639"/>
  <c r="AD1653"/>
  <c r="AB1655" s="1"/>
  <c r="AE1663" s="1"/>
  <c r="AB1652" l="1"/>
  <c r="AD1652" s="1"/>
  <c r="AD1670"/>
  <c r="AC1669"/>
  <c r="AC1670"/>
  <c r="AC1667"/>
  <c r="AB1669"/>
  <c r="AC1666"/>
  <c r="AB1663"/>
  <c r="AC1655"/>
  <c r="AE1656"/>
  <c r="AI1638" s="1"/>
  <c r="AE1655"/>
  <c r="AE1667"/>
  <c r="AB1664"/>
  <c r="AB1670"/>
  <c r="AD1665"/>
  <c r="AD1664"/>
  <c r="AD1667"/>
  <c r="AB1666"/>
  <c r="AI1637" l="1"/>
  <c r="AE1657"/>
  <c r="AB1660" s="1"/>
  <c r="AE1666" l="1"/>
  <c r="AN1639" s="1" a="1"/>
  <c r="AN1643" s="1"/>
  <c r="AE1664"/>
  <c r="AN1640"/>
  <c r="AO1639"/>
  <c r="AH1643"/>
  <c r="AJ1642"/>
  <c r="AI1641"/>
  <c r="AI1642"/>
  <c r="AH1641"/>
  <c r="AJ1643"/>
  <c r="AH1642"/>
  <c r="AI1643"/>
  <c r="AJ1641"/>
  <c r="AI1639"/>
  <c r="AO1641" l="1"/>
  <c r="AP1643"/>
  <c r="AN1644"/>
  <c r="AQ1639"/>
  <c r="AP1646"/>
  <c r="AO1644"/>
  <c r="AP1640"/>
  <c r="AQ1645"/>
  <c r="AQ1644"/>
  <c r="AN1641"/>
  <c r="AN1645"/>
  <c r="AP1641"/>
  <c r="AP1644"/>
  <c r="AO1645"/>
  <c r="AP1642"/>
  <c r="AP1645"/>
  <c r="AQ1641"/>
  <c r="AP1639"/>
  <c r="AO1646"/>
  <c r="AN1642"/>
  <c r="AN1646"/>
  <c r="AQ1643"/>
  <c r="AO1640"/>
  <c r="AQ1646"/>
  <c r="AO1643"/>
  <c r="AO1642"/>
  <c r="AN1639"/>
  <c r="AQ1640"/>
  <c r="AQ1642"/>
  <c r="AP1653"/>
  <c r="AN1652" l="1"/>
  <c r="AP1652" s="1"/>
  <c r="AN1655" s="1"/>
  <c r="AQ1666" s="1"/>
  <c r="AQ1663" l="1"/>
  <c r="AN1663"/>
  <c r="AN1664"/>
  <c r="AP1670"/>
  <c r="AO1669"/>
  <c r="AQ1655"/>
  <c r="AU1637" s="1"/>
  <c r="AQ1656"/>
  <c r="AU1638" s="1"/>
  <c r="AO1655"/>
  <c r="AP1664"/>
  <c r="AP1665"/>
  <c r="AN1666"/>
  <c r="AN1670"/>
  <c r="AQ1664"/>
  <c r="AO1666"/>
  <c r="AP1667"/>
  <c r="AO1670"/>
  <c r="AQ1657" l="1"/>
  <c r="AN1660" s="1"/>
  <c r="AO1667"/>
  <c r="AU1643"/>
  <c r="AV1641"/>
  <c r="AT1643"/>
  <c r="AV1642"/>
  <c r="AU1641"/>
  <c r="AU1639"/>
  <c r="AU1642"/>
  <c r="AT1641"/>
  <c r="AT1642"/>
  <c r="AV1643"/>
  <c r="AN1669" l="1"/>
  <c r="AZ1639" s="1" a="1"/>
  <c r="AQ1667"/>
  <c r="BA1639"/>
  <c r="BB1640"/>
  <c r="BB1644"/>
  <c r="BC1644"/>
  <c r="AZ1642"/>
  <c r="AZ1639"/>
  <c r="BA1641"/>
  <c r="BA1645"/>
  <c r="BB1641"/>
  <c r="BB1645"/>
  <c r="BC1641"/>
  <c r="BC1645"/>
  <c r="AZ1646"/>
  <c r="BA1644"/>
  <c r="BC1640"/>
  <c r="AZ1640"/>
  <c r="AZ1641"/>
  <c r="BA1642"/>
  <c r="BA1646"/>
  <c r="BB1642"/>
  <c r="BB1646"/>
  <c r="BC1642"/>
  <c r="BC1646"/>
  <c r="AZ1643"/>
  <c r="BA1640"/>
  <c r="AZ1644"/>
  <c r="BA1643"/>
  <c r="BB1639"/>
  <c r="BB1643"/>
  <c r="BC1639"/>
  <c r="BB1653"/>
  <c r="AZ1655" s="1"/>
  <c r="AZ1645" l="1"/>
  <c r="AZ1669" s="1"/>
  <c r="BC1643"/>
  <c r="BC1667" s="1"/>
  <c r="AZ1652"/>
  <c r="BB1652" s="1"/>
  <c r="BA1655"/>
  <c r="BC1656"/>
  <c r="BG1638" s="1"/>
  <c r="BC1655"/>
  <c r="BC1663"/>
  <c r="BB1665"/>
  <c r="BB1670"/>
  <c r="BA1669"/>
  <c r="BB1664"/>
  <c r="BB1667"/>
  <c r="BA1667"/>
  <c r="BC1666"/>
  <c r="BC1664"/>
  <c r="BA1670"/>
  <c r="AZ1663"/>
  <c r="BA1666"/>
  <c r="AZ1666"/>
  <c r="BC1657" l="1"/>
  <c r="AZ1660" s="1"/>
  <c r="BG1637"/>
  <c r="AZ1670" l="1"/>
  <c r="AZ1664"/>
  <c r="BH1643"/>
  <c r="BF1642"/>
  <c r="BG1643"/>
  <c r="BH1641"/>
  <c r="BF1643"/>
  <c r="BH1642"/>
  <c r="BG1641"/>
  <c r="BG1642"/>
  <c r="BF1641"/>
  <c r="BG1639"/>
  <c r="BL1639" l="1" a="1"/>
  <c r="BL1646" s="1"/>
  <c r="BL1652"/>
  <c r="BN1652" s="1"/>
  <c r="BL1655" s="1"/>
  <c r="BN1653"/>
  <c r="BM1644" l="1"/>
  <c r="BM1640"/>
  <c r="BL1643"/>
  <c r="BO1646"/>
  <c r="BO1642"/>
  <c r="BO1666" s="1"/>
  <c r="BN1644"/>
  <c r="BN1646"/>
  <c r="BN1670" s="1"/>
  <c r="BM1643"/>
  <c r="BM1667" s="1"/>
  <c r="BM1639"/>
  <c r="BL1642"/>
  <c r="BL1666" s="1"/>
  <c r="BO1645"/>
  <c r="BO1641"/>
  <c r="BN1640"/>
  <c r="BN1664" s="1"/>
  <c r="BN1642"/>
  <c r="BM1646"/>
  <c r="BM1670" s="1"/>
  <c r="BM1642"/>
  <c r="BM1666" s="1"/>
  <c r="BL1645"/>
  <c r="BL1669" s="1"/>
  <c r="BL1641"/>
  <c r="BO1644"/>
  <c r="BO1640"/>
  <c r="BO1664" s="1"/>
  <c r="BN1643"/>
  <c r="BN1667" s="1"/>
  <c r="BN1645"/>
  <c r="BM1645"/>
  <c r="BM1669" s="1"/>
  <c r="BM1641"/>
  <c r="BL1644"/>
  <c r="BL1639"/>
  <c r="BL1663" s="1"/>
  <c r="BO1643"/>
  <c r="BO1667" s="1"/>
  <c r="BO1639"/>
  <c r="BO1663" s="1"/>
  <c r="BN1639"/>
  <c r="BN1641"/>
  <c r="BL1640"/>
  <c r="BL1664" s="1"/>
  <c r="BM1655"/>
  <c r="BO1656"/>
  <c r="BS1638" s="1"/>
  <c r="BO1655"/>
  <c r="BL1670"/>
  <c r="BO1657" l="1"/>
  <c r="BL1660" s="1"/>
  <c r="BN1665" s="1"/>
  <c r="BS1637"/>
  <c r="BX1639" a="1"/>
  <c r="CA1646" l="1"/>
  <c r="CA1645"/>
  <c r="CA1644"/>
  <c r="CA1643"/>
  <c r="CA1642"/>
  <c r="CA1641"/>
  <c r="CA1640"/>
  <c r="CA1639"/>
  <c r="BZ1646"/>
  <c r="BZ1645"/>
  <c r="BZ1644"/>
  <c r="BZ1643"/>
  <c r="BZ1642"/>
  <c r="BZ1641"/>
  <c r="BZ1640"/>
  <c r="BZ1639"/>
  <c r="BY1646"/>
  <c r="BY1645"/>
  <c r="BY1644"/>
  <c r="BY1643"/>
  <c r="BY1642"/>
  <c r="BY1641"/>
  <c r="BY1640"/>
  <c r="BY1639"/>
  <c r="BX1644"/>
  <c r="BX1640"/>
  <c r="BX1643"/>
  <c r="BX1639"/>
  <c r="BX1646"/>
  <c r="BX1642"/>
  <c r="BX1645"/>
  <c r="BX1641"/>
  <c r="BS1642"/>
  <c r="BR1641"/>
  <c r="BT1643"/>
  <c r="BR1642"/>
  <c r="BS1639"/>
  <c r="BS1643"/>
  <c r="BT1641"/>
  <c r="BR1643"/>
  <c r="BS1641"/>
  <c r="BT1642"/>
  <c r="BX1652" l="1"/>
  <c r="BZ1652" s="1"/>
  <c r="BX1655" s="1"/>
  <c r="BY1667" s="1"/>
  <c r="BZ1653"/>
  <c r="BX1670" l="1"/>
  <c r="CA1663"/>
  <c r="BZ1664"/>
  <c r="BZ1667"/>
  <c r="CA1666"/>
  <c r="BZ1665"/>
  <c r="BZ1670"/>
  <c r="BY1669"/>
  <c r="BY1670"/>
  <c r="BY1655"/>
  <c r="CA1656"/>
  <c r="CE1638" s="1"/>
  <c r="CA1655"/>
  <c r="BX1664"/>
  <c r="BX1669"/>
  <c r="BY1666"/>
  <c r="BX1666"/>
  <c r="CA1667"/>
  <c r="BX1663"/>
  <c r="CA1657" l="1"/>
  <c r="BX1660" s="1"/>
  <c r="CA1664" s="1"/>
  <c r="CE1637"/>
  <c r="CJ1639" l="1" a="1"/>
  <c r="CD1643"/>
  <c r="CF1642"/>
  <c r="CE1641"/>
  <c r="CE1642"/>
  <c r="CD1641"/>
  <c r="CF1643"/>
  <c r="CD1642"/>
  <c r="CE1643"/>
  <c r="CF1641"/>
  <c r="CE1639"/>
  <c r="CK1643" l="1"/>
  <c r="CK1639"/>
  <c r="CJ1643"/>
  <c r="CM1643"/>
  <c r="CK1646"/>
  <c r="CK1642"/>
  <c r="CJ1646"/>
  <c r="CJ1642"/>
  <c r="CM1646"/>
  <c r="CM1642"/>
  <c r="CL1639"/>
  <c r="CL1641"/>
  <c r="CJ1645"/>
  <c r="CM1645"/>
  <c r="CL1646"/>
  <c r="CJ1639"/>
  <c r="CL1643"/>
  <c r="CK1645"/>
  <c r="CK1641"/>
  <c r="CJ1641"/>
  <c r="CM1641"/>
  <c r="CL1644"/>
  <c r="CK1644"/>
  <c r="CK1640"/>
  <c r="CJ1644"/>
  <c r="CJ1640"/>
  <c r="CM1644"/>
  <c r="CM1639"/>
  <c r="CL1642"/>
  <c r="CL1640"/>
  <c r="CL1645"/>
  <c r="CM1640"/>
  <c r="CJ1652"/>
  <c r="CL1652" s="1"/>
  <c r="CL1653"/>
  <c r="CJ1655" l="1"/>
  <c r="CJ1666" s="1"/>
  <c r="CJ1669" l="1"/>
  <c r="CK1670"/>
  <c r="CK1666"/>
  <c r="CJ1663"/>
  <c r="CM1666"/>
  <c r="CL1665"/>
  <c r="CL1667"/>
  <c r="CL1664"/>
  <c r="CJ1670"/>
  <c r="CK1669"/>
  <c r="CM1655"/>
  <c r="CQ1637" s="1"/>
  <c r="CM1656"/>
  <c r="CQ1638" s="1"/>
  <c r="CK1655"/>
  <c r="CL1670"/>
  <c r="CJ1664"/>
  <c r="CK1667"/>
  <c r="CM1664"/>
  <c r="CM1663"/>
  <c r="CM1657" l="1"/>
  <c r="CJ1660" s="1"/>
  <c r="CM1667" s="1"/>
  <c r="CQ1643"/>
  <c r="CR1641"/>
  <c r="CP1643"/>
  <c r="CR1642"/>
  <c r="CQ1641"/>
  <c r="CQ1639"/>
  <c r="CQ1642"/>
  <c r="CP1641"/>
  <c r="CP1642"/>
  <c r="CR1643"/>
  <c r="CV1639" l="1" a="1"/>
  <c r="CV1652"/>
  <c r="CX1652" s="1"/>
  <c r="CX1653"/>
  <c r="CY1644" l="1"/>
  <c r="CY1639"/>
  <c r="CX1643"/>
  <c r="CX1639"/>
  <c r="CW1643"/>
  <c r="CW1639"/>
  <c r="CV1642"/>
  <c r="CV1644"/>
  <c r="CY1642"/>
  <c r="CX1646"/>
  <c r="CX1642"/>
  <c r="CW1646"/>
  <c r="CW1642"/>
  <c r="CV1643"/>
  <c r="CV1645"/>
  <c r="CY1646"/>
  <c r="CY1641"/>
  <c r="CX1645"/>
  <c r="CX1641"/>
  <c r="CW1645"/>
  <c r="CW1641"/>
  <c r="CV1639"/>
  <c r="CV1641"/>
  <c r="CY1645"/>
  <c r="CY1640"/>
  <c r="CX1644"/>
  <c r="CX1640"/>
  <c r="CW1644"/>
  <c r="CW1640"/>
  <c r="CV1646"/>
  <c r="CV1640"/>
  <c r="CY1643"/>
  <c r="CV1655"/>
  <c r="CY1666" s="1"/>
  <c r="CW1667" l="1"/>
  <c r="CW1669"/>
  <c r="CY1655"/>
  <c r="DC1637" s="1"/>
  <c r="CV1663"/>
  <c r="CY1667"/>
  <c r="CV1669"/>
  <c r="CX1664"/>
  <c r="CY1663"/>
  <c r="CX1670"/>
  <c r="CW1666"/>
  <c r="CX1667"/>
  <c r="CY1656"/>
  <c r="DC1638" s="1"/>
  <c r="CV1664"/>
  <c r="CW1655"/>
  <c r="CW1670"/>
  <c r="CY1664"/>
  <c r="CX1665"/>
  <c r="CV1666"/>
  <c r="CY1657" l="1"/>
  <c r="CV1660" s="1"/>
  <c r="CV1670" s="1"/>
  <c r="DD1643"/>
  <c r="DB1642"/>
  <c r="DC1643"/>
  <c r="DD1641"/>
  <c r="DB1643"/>
  <c r="DD1642"/>
  <c r="DC1641"/>
  <c r="DC1639"/>
  <c r="DC1642"/>
  <c r="DB1641"/>
  <c r="DH1639" l="1" a="1"/>
  <c r="DH1652"/>
  <c r="DJ1652" s="1"/>
  <c r="DH1655" s="1"/>
  <c r="DH1660"/>
  <c r="DJ1653"/>
  <c r="DI1640" l="1"/>
  <c r="DH1641"/>
  <c r="DK1643"/>
  <c r="DK1667" s="1"/>
  <c r="DJ1645"/>
  <c r="DJ1644"/>
  <c r="DH1643"/>
  <c r="DK1644"/>
  <c r="DI1639"/>
  <c r="DK1646"/>
  <c r="DK1642"/>
  <c r="DK1666" s="1"/>
  <c r="DI1641"/>
  <c r="DJ1642"/>
  <c r="DI1644"/>
  <c r="DH1644"/>
  <c r="DK1645"/>
  <c r="DK1641"/>
  <c r="DJ1639"/>
  <c r="DK1639"/>
  <c r="DK1663" s="1"/>
  <c r="DJ1643"/>
  <c r="DJ1667" s="1"/>
  <c r="DI1646"/>
  <c r="DI1670" s="1"/>
  <c r="DJ1646"/>
  <c r="DJ1670" s="1"/>
  <c r="DI1642"/>
  <c r="DI1666" s="1"/>
  <c r="DH1642"/>
  <c r="DH1666" s="1"/>
  <c r="DI1643"/>
  <c r="DI1667" s="1"/>
  <c r="DK1640"/>
  <c r="DK1664" s="1"/>
  <c r="DH1645"/>
  <c r="DH1669" s="1"/>
  <c r="DJ1641"/>
  <c r="DJ1665" s="1"/>
  <c r="DJ1640"/>
  <c r="DJ1664" s="1"/>
  <c r="DI1645"/>
  <c r="DI1669" s="1"/>
  <c r="DH1640"/>
  <c r="DH1664" s="1"/>
  <c r="DH1639"/>
  <c r="DH1663" s="1"/>
  <c r="DH1646"/>
  <c r="DH1670" s="1"/>
  <c r="DI1655"/>
  <c r="DK1656"/>
  <c r="DO1638" s="1"/>
  <c r="DK1655"/>
  <c r="DK1657" l="1"/>
  <c r="DO1637"/>
  <c r="DV1653"/>
  <c r="DT1639" a="1"/>
  <c r="DW1646" l="1"/>
  <c r="DW1645"/>
  <c r="DW1644"/>
  <c r="DW1643"/>
  <c r="DW1642"/>
  <c r="DW1641"/>
  <c r="DW1640"/>
  <c r="DW1639"/>
  <c r="DV1646"/>
  <c r="DV1645"/>
  <c r="DV1644"/>
  <c r="DV1643"/>
  <c r="DV1642"/>
  <c r="DV1641"/>
  <c r="DV1640"/>
  <c r="DV1639"/>
  <c r="DU1646"/>
  <c r="DU1645"/>
  <c r="DU1644"/>
  <c r="DU1643"/>
  <c r="DU1642"/>
  <c r="DU1641"/>
  <c r="DU1640"/>
  <c r="DU1639"/>
  <c r="DT1646"/>
  <c r="DT1642"/>
  <c r="DT1645"/>
  <c r="DT1641"/>
  <c r="DT1644"/>
  <c r="DT1640"/>
  <c r="DT1643"/>
  <c r="DT1639"/>
  <c r="DO1642"/>
  <c r="DN1641"/>
  <c r="DP1643"/>
  <c r="DN1642"/>
  <c r="DO1639"/>
  <c r="DO1643"/>
  <c r="DP1641"/>
  <c r="DP1642"/>
  <c r="DN1643"/>
  <c r="DO1641"/>
  <c r="DT1652" l="1"/>
  <c r="DV1652" s="1"/>
  <c r="DT1655" s="1"/>
  <c r="DT1660"/>
  <c r="C1638"/>
  <c r="DU1655" l="1"/>
  <c r="DW1656"/>
  <c r="DW1655"/>
  <c r="DT1666"/>
  <c r="DU1667"/>
  <c r="DT1663"/>
  <c r="DW1666"/>
  <c r="DU1669"/>
  <c r="DV1670"/>
  <c r="DU1670"/>
  <c r="DW1667"/>
  <c r="DW1664"/>
  <c r="DV1664"/>
  <c r="DT1670"/>
  <c r="DV1667"/>
  <c r="DU1666"/>
  <c r="DV1665"/>
  <c r="DW1663"/>
  <c r="DT1669"/>
  <c r="DT1664"/>
  <c r="C1639"/>
  <c r="P1676" l="1" a="1"/>
  <c r="Q1681" s="1"/>
  <c r="DW1657"/>
  <c r="C1679"/>
  <c r="R1679" l="1"/>
  <c r="S1678"/>
  <c r="S1682"/>
  <c r="P1678"/>
  <c r="P1682"/>
  <c r="Q1678"/>
  <c r="Q1682"/>
  <c r="R1681"/>
  <c r="R1683"/>
  <c r="S1679"/>
  <c r="S1683"/>
  <c r="P1679"/>
  <c r="P1683"/>
  <c r="Q1679"/>
  <c r="Q1683"/>
  <c r="R1680"/>
  <c r="S1676"/>
  <c r="P1676"/>
  <c r="P1680"/>
  <c r="Q1680"/>
  <c r="R1677"/>
  <c r="R1678"/>
  <c r="S1680"/>
  <c r="Q1676"/>
  <c r="R1676"/>
  <c r="R1682"/>
  <c r="S1677"/>
  <c r="S1681"/>
  <c r="P1677"/>
  <c r="P1681"/>
  <c r="Q1677"/>
  <c r="DD1687"/>
  <c r="BH1687"/>
  <c r="L1687"/>
  <c r="DP1687"/>
  <c r="BT1687"/>
  <c r="X1687"/>
  <c r="AV1687"/>
  <c r="AJ1687"/>
  <c r="CR1687"/>
  <c r="CF1687"/>
  <c r="CL1687"/>
  <c r="CX1687"/>
  <c r="DV1687"/>
  <c r="BN1687"/>
  <c r="BB1687"/>
  <c r="DJ1687"/>
  <c r="R1687"/>
  <c r="BZ1687"/>
  <c r="AD1687"/>
  <c r="AP1687"/>
  <c r="P1689" l="1"/>
  <c r="R1689" s="1"/>
  <c r="P1692" s="1"/>
  <c r="S1692" s="1"/>
  <c r="P1706" l="1"/>
  <c r="R1707"/>
  <c r="S1701"/>
  <c r="R1701"/>
  <c r="S1703"/>
  <c r="R1702"/>
  <c r="Q1704"/>
  <c r="P1701"/>
  <c r="P1703"/>
  <c r="S1704"/>
  <c r="Q1706"/>
  <c r="S1693"/>
  <c r="W1675" s="1"/>
  <c r="P1707"/>
  <c r="Q1692"/>
  <c r="Q1707"/>
  <c r="Q1703"/>
  <c r="R1704"/>
  <c r="W1674"/>
  <c r="S1694" l="1"/>
  <c r="P1697" s="1"/>
  <c r="W1679"/>
  <c r="V1678"/>
  <c r="X1680"/>
  <c r="V1679"/>
  <c r="W1680"/>
  <c r="W1676"/>
  <c r="V1680"/>
  <c r="X1679"/>
  <c r="X1678"/>
  <c r="W1678"/>
  <c r="S1700" l="1"/>
  <c r="AB1676" s="1" a="1"/>
  <c r="P1700"/>
  <c r="AD1690"/>
  <c r="AB1692" s="1"/>
  <c r="AB1676" l="1"/>
  <c r="AB1700" s="1"/>
  <c r="AE1682"/>
  <c r="AE1678"/>
  <c r="AD1681"/>
  <c r="AC1681"/>
  <c r="AB1680"/>
  <c r="AE1681"/>
  <c r="AE1677"/>
  <c r="AE1701" s="1"/>
  <c r="AD1680"/>
  <c r="AD1704" s="1"/>
  <c r="AD1676"/>
  <c r="AC1680"/>
  <c r="AC1704" s="1"/>
  <c r="AC1676"/>
  <c r="AB1678"/>
  <c r="AD1683"/>
  <c r="AD1707" s="1"/>
  <c r="AD1679"/>
  <c r="AC1683"/>
  <c r="AC1707" s="1"/>
  <c r="AB1683"/>
  <c r="AB1707" s="1"/>
  <c r="AB1681"/>
  <c r="AD1677"/>
  <c r="AC1677"/>
  <c r="AE1680"/>
  <c r="AE1704" s="1"/>
  <c r="AC1679"/>
  <c r="AB1682"/>
  <c r="AB1706" s="1"/>
  <c r="AE1683"/>
  <c r="AE1679"/>
  <c r="AD1682"/>
  <c r="AD1678"/>
  <c r="AD1702" s="1"/>
  <c r="AC1682"/>
  <c r="AC1706" s="1"/>
  <c r="AC1678"/>
  <c r="AB1679"/>
  <c r="AB1703" s="1"/>
  <c r="AB1677"/>
  <c r="AB1701" s="1"/>
  <c r="AE1676"/>
  <c r="AE1700" s="1"/>
  <c r="AE1703"/>
  <c r="AC1692"/>
  <c r="AE1693"/>
  <c r="AI1675" s="1"/>
  <c r="AE1692"/>
  <c r="AB1689" l="1"/>
  <c r="AD1689" s="1"/>
  <c r="AE1694"/>
  <c r="AB1697" s="1"/>
  <c r="AI1674"/>
  <c r="AC1703" l="1"/>
  <c r="AD1701"/>
  <c r="AH1680"/>
  <c r="AJ1679"/>
  <c r="AI1678"/>
  <c r="AI1679"/>
  <c r="AH1678"/>
  <c r="AI1680"/>
  <c r="AH1679"/>
  <c r="AJ1678"/>
  <c r="AJ1680"/>
  <c r="AI1676"/>
  <c r="AN1676" l="1" a="1"/>
  <c r="AO1679" s="1"/>
  <c r="AP1690"/>
  <c r="AN1692" s="1"/>
  <c r="AO1681" l="1"/>
  <c r="AO1676"/>
  <c r="AN1680"/>
  <c r="AN1676"/>
  <c r="AQ1680"/>
  <c r="AQ1704" s="1"/>
  <c r="AQ1676"/>
  <c r="AQ1700" s="1"/>
  <c r="AP1680"/>
  <c r="AP1704" s="1"/>
  <c r="AO1680"/>
  <c r="AO1704" s="1"/>
  <c r="AN1683"/>
  <c r="AN1707" s="1"/>
  <c r="AN1679"/>
  <c r="AN1703" s="1"/>
  <c r="AQ1683"/>
  <c r="AQ1679"/>
  <c r="AQ1703" s="1"/>
  <c r="AP1682"/>
  <c r="AP1676"/>
  <c r="AO1683"/>
  <c r="AO1678"/>
  <c r="AN1682"/>
  <c r="AN1706" s="1"/>
  <c r="AN1678"/>
  <c r="AQ1682"/>
  <c r="AQ1678"/>
  <c r="AP1678"/>
  <c r="AP1702" s="1"/>
  <c r="AP1683"/>
  <c r="AP1707" s="1"/>
  <c r="AO1682"/>
  <c r="AO1706" s="1"/>
  <c r="AO1677"/>
  <c r="AN1681"/>
  <c r="AN1677"/>
  <c r="AN1701" s="1"/>
  <c r="AQ1681"/>
  <c r="AQ1677"/>
  <c r="AQ1701" s="1"/>
  <c r="AP1681"/>
  <c r="AP1679"/>
  <c r="AP1677"/>
  <c r="AP1701" s="1"/>
  <c r="AO1692"/>
  <c r="AQ1693"/>
  <c r="AU1675" s="1"/>
  <c r="AQ1692"/>
  <c r="AO1707"/>
  <c r="AO1703"/>
  <c r="AN1689" l="1"/>
  <c r="AP1689" s="1"/>
  <c r="AQ1694"/>
  <c r="AN1697" s="1"/>
  <c r="AN1700" s="1"/>
  <c r="AZ1676" s="1" a="1"/>
  <c r="AU1674"/>
  <c r="BB1683" l="1"/>
  <c r="BB1682"/>
  <c r="BB1681"/>
  <c r="BB1680"/>
  <c r="BB1679"/>
  <c r="BB1678"/>
  <c r="BB1677"/>
  <c r="BB1676"/>
  <c r="BC1682"/>
  <c r="BA1681"/>
  <c r="AZ1680"/>
  <c r="BC1678"/>
  <c r="BA1677"/>
  <c r="AZ1676"/>
  <c r="BC1683"/>
  <c r="BA1682"/>
  <c r="AZ1681"/>
  <c r="BC1679"/>
  <c r="BA1678"/>
  <c r="AZ1677"/>
  <c r="BA1683"/>
  <c r="AZ1682"/>
  <c r="BC1680"/>
  <c r="BA1679"/>
  <c r="AZ1678"/>
  <c r="BC1676"/>
  <c r="AZ1679"/>
  <c r="AZ1683"/>
  <c r="BC1677"/>
  <c r="BC1681"/>
  <c r="BA1676"/>
  <c r="BA1680"/>
  <c r="AU1680"/>
  <c r="AV1678"/>
  <c r="AT1680"/>
  <c r="AV1679"/>
  <c r="AU1678"/>
  <c r="AU1676"/>
  <c r="AT1679"/>
  <c r="AT1678"/>
  <c r="AV1680"/>
  <c r="AU1679"/>
  <c r="AZ1689" l="1"/>
  <c r="BB1689" s="1"/>
  <c r="AZ1692" s="1"/>
  <c r="BB1690"/>
  <c r="BA1692" l="1"/>
  <c r="BC1693"/>
  <c r="BG1675" s="1"/>
  <c r="BC1692"/>
  <c r="AZ1701"/>
  <c r="BA1703"/>
  <c r="BB1702"/>
  <c r="BC1700"/>
  <c r="BB1707"/>
  <c r="AZ1700"/>
  <c r="BB1701"/>
  <c r="BA1707"/>
  <c r="BC1703"/>
  <c r="BC1704"/>
  <c r="AZ1706"/>
  <c r="AZ1703"/>
  <c r="BB1704"/>
  <c r="AZ1707"/>
  <c r="BA1706"/>
  <c r="BA1704"/>
  <c r="BC1694" l="1"/>
  <c r="AZ1697" s="1"/>
  <c r="BC1701" s="1"/>
  <c r="BL1676" s="1" a="1"/>
  <c r="BG1674"/>
  <c r="BL1683" l="1"/>
  <c r="BL1682"/>
  <c r="BL1681"/>
  <c r="BL1680"/>
  <c r="BL1679"/>
  <c r="BL1678"/>
  <c r="BL1677"/>
  <c r="BL1676"/>
  <c r="BN1683"/>
  <c r="BM1682"/>
  <c r="BO1680"/>
  <c r="BN1679"/>
  <c r="BM1678"/>
  <c r="BO1676"/>
  <c r="BM1683"/>
  <c r="BO1681"/>
  <c r="BN1680"/>
  <c r="BM1679"/>
  <c r="BO1677"/>
  <c r="BN1676"/>
  <c r="BO1682"/>
  <c r="BN1681"/>
  <c r="BM1680"/>
  <c r="BO1678"/>
  <c r="BN1677"/>
  <c r="BM1676"/>
  <c r="BM1681"/>
  <c r="BO1679"/>
  <c r="BO1683"/>
  <c r="BN1678"/>
  <c r="BM1677"/>
  <c r="BN1682"/>
  <c r="BH1680"/>
  <c r="BF1679"/>
  <c r="BG1680"/>
  <c r="BH1678"/>
  <c r="BG1676"/>
  <c r="BF1680"/>
  <c r="BH1679"/>
  <c r="BG1679"/>
  <c r="BG1678"/>
  <c r="BF1678"/>
  <c r="BL1689" l="1"/>
  <c r="BN1689" s="1"/>
  <c r="BL1692" s="1"/>
  <c r="BN1690"/>
  <c r="BM1692" l="1"/>
  <c r="BO1693"/>
  <c r="BS1675" s="1"/>
  <c r="BO1692"/>
  <c r="BM1707"/>
  <c r="BL1707"/>
  <c r="BN1701"/>
  <c r="BL1706"/>
  <c r="BN1702"/>
  <c r="BO1701"/>
  <c r="BL1703"/>
  <c r="BM1706"/>
  <c r="BL1701"/>
  <c r="BN1707"/>
  <c r="BO1700"/>
  <c r="BL1700"/>
  <c r="BN1704"/>
  <c r="BM1703"/>
  <c r="BO1703"/>
  <c r="BO1694" l="1"/>
  <c r="BL1697" s="1"/>
  <c r="BS1674"/>
  <c r="BO1704" l="1"/>
  <c r="BX1676" s="1" a="1"/>
  <c r="BZ1680" s="1"/>
  <c r="BM1704"/>
  <c r="BZ1677"/>
  <c r="BX1676"/>
  <c r="BX1678"/>
  <c r="BS1679"/>
  <c r="BR1678"/>
  <c r="BT1680"/>
  <c r="BR1679"/>
  <c r="BS1676"/>
  <c r="BR1680"/>
  <c r="BT1679"/>
  <c r="BT1678"/>
  <c r="BS1678"/>
  <c r="BS1680"/>
  <c r="BY1681" l="1"/>
  <c r="BY1679"/>
  <c r="BY1683"/>
  <c r="BX1681"/>
  <c r="BY1677"/>
  <c r="CA1682"/>
  <c r="CA1681"/>
  <c r="BZ1678"/>
  <c r="BZ1682"/>
  <c r="CA1679"/>
  <c r="BX1679"/>
  <c r="BZ1681"/>
  <c r="CA1676"/>
  <c r="BX1677"/>
  <c r="BY1682"/>
  <c r="CA1678"/>
  <c r="BY1676"/>
  <c r="BX1683"/>
  <c r="BZ1679"/>
  <c r="BZ1683"/>
  <c r="BX1682"/>
  <c r="BY1678"/>
  <c r="CA1683"/>
  <c r="BX1680"/>
  <c r="CA1677"/>
  <c r="BZ1676"/>
  <c r="BY1680"/>
  <c r="CA1680"/>
  <c r="BZ1690"/>
  <c r="BX1689" l="1"/>
  <c r="BZ1689" s="1"/>
  <c r="BX1692" s="1"/>
  <c r="CA1703" s="1"/>
  <c r="BY1703" l="1"/>
  <c r="BZ1704"/>
  <c r="BZ1701"/>
  <c r="BZ1702"/>
  <c r="BX1706"/>
  <c r="CA1704"/>
  <c r="CA1700"/>
  <c r="CA1701"/>
  <c r="BX1703"/>
  <c r="BY1706"/>
  <c r="CA1692"/>
  <c r="CE1674" s="1"/>
  <c r="BY1707"/>
  <c r="CA1693"/>
  <c r="CE1675" s="1"/>
  <c r="BY1692"/>
  <c r="BX1700"/>
  <c r="BY1704"/>
  <c r="BZ1707"/>
  <c r="CA1694" l="1"/>
  <c r="BX1697" s="1"/>
  <c r="BX1707" s="1"/>
  <c r="CJ1676" s="1" a="1"/>
  <c r="CK1680" s="1"/>
  <c r="BX1701"/>
  <c r="CD1680"/>
  <c r="CF1679"/>
  <c r="CE1678"/>
  <c r="CE1679"/>
  <c r="CD1678"/>
  <c r="CF1680"/>
  <c r="CE1676"/>
  <c r="CE1680"/>
  <c r="CF1678"/>
  <c r="CD1679"/>
  <c r="CM1678" l="1"/>
  <c r="CL1679"/>
  <c r="CK1678"/>
  <c r="CK1677"/>
  <c r="CJ1676"/>
  <c r="CJ1681"/>
  <c r="CK1681"/>
  <c r="CK1676"/>
  <c r="CM1680"/>
  <c r="CL1681"/>
  <c r="CM1679"/>
  <c r="CL1678"/>
  <c r="CJ1678"/>
  <c r="CJ1682"/>
  <c r="CK1682"/>
  <c r="CM1682"/>
  <c r="CL1676"/>
  <c r="CL1683"/>
  <c r="CM1681"/>
  <c r="CL1680"/>
  <c r="CJ1679"/>
  <c r="CK1679"/>
  <c r="CK1683"/>
  <c r="CL1677"/>
  <c r="CM1677"/>
  <c r="CM1676"/>
  <c r="CM1683"/>
  <c r="CL1682"/>
  <c r="CJ1680"/>
  <c r="CJ1677"/>
  <c r="CJ1683"/>
  <c r="CJ1689"/>
  <c r="CL1689" s="1"/>
  <c r="CJ1692" s="1"/>
  <c r="CL1690"/>
  <c r="CK1692" l="1"/>
  <c r="CM1693"/>
  <c r="CQ1675" s="1"/>
  <c r="CM1692"/>
  <c r="CL1707"/>
  <c r="CK1703"/>
  <c r="CK1706"/>
  <c r="CM1701"/>
  <c r="CK1704"/>
  <c r="CK1707"/>
  <c r="CM1703"/>
  <c r="CM1700"/>
  <c r="CJ1700"/>
  <c r="CJ1707"/>
  <c r="CL1701"/>
  <c r="CJ1706"/>
  <c r="CJ1701"/>
  <c r="CJ1703"/>
  <c r="CL1704"/>
  <c r="CM1704"/>
  <c r="CJ1697" l="1"/>
  <c r="CL1702" s="1"/>
  <c r="CQ1674"/>
  <c r="CM1694"/>
  <c r="CV1676" l="1" a="1"/>
  <c r="CQ1680"/>
  <c r="CR1678"/>
  <c r="CP1680"/>
  <c r="CR1679"/>
  <c r="CQ1678"/>
  <c r="CQ1676"/>
  <c r="CR1680"/>
  <c r="CQ1679"/>
  <c r="CP1679"/>
  <c r="CP1678"/>
  <c r="CY1683" l="1"/>
  <c r="CY1679"/>
  <c r="CX1683"/>
  <c r="CX1679"/>
  <c r="CV1680"/>
  <c r="CW1678"/>
  <c r="CY1682"/>
  <c r="CY1678"/>
  <c r="CX1682"/>
  <c r="CX1677"/>
  <c r="CV1678"/>
  <c r="CW1679"/>
  <c r="CV1679"/>
  <c r="CY1681"/>
  <c r="CY1677"/>
  <c r="CX1681"/>
  <c r="CX1676"/>
  <c r="CV1676"/>
  <c r="CW1677"/>
  <c r="CV1677"/>
  <c r="CW1682"/>
  <c r="CY1680"/>
  <c r="CY1676"/>
  <c r="CV1682"/>
  <c r="CW1683"/>
  <c r="CW1680"/>
  <c r="CV1681"/>
  <c r="CX1680"/>
  <c r="CV1683"/>
  <c r="CW1681"/>
  <c r="CW1676"/>
  <c r="CX1678"/>
  <c r="CV1689"/>
  <c r="CX1689" s="1"/>
  <c r="CX1690"/>
  <c r="CV1692" s="1"/>
  <c r="CX1701" s="1"/>
  <c r="CX1702" l="1"/>
  <c r="CX1707"/>
  <c r="CV1703"/>
  <c r="CW1703"/>
  <c r="CW1692"/>
  <c r="CY1693"/>
  <c r="DC1675" s="1"/>
  <c r="CY1692"/>
  <c r="CV1707"/>
  <c r="CY1703"/>
  <c r="CW1704"/>
  <c r="CV1701"/>
  <c r="CW1707"/>
  <c r="CV1706"/>
  <c r="CW1706"/>
  <c r="CY1704"/>
  <c r="CV1700"/>
  <c r="CX1704"/>
  <c r="CY1700"/>
  <c r="CV1697" l="1"/>
  <c r="CY1701" s="1"/>
  <c r="CY1694"/>
  <c r="DC1674"/>
  <c r="DH1676" a="1"/>
  <c r="DI1683" l="1"/>
  <c r="DI1682"/>
  <c r="DI1681"/>
  <c r="DI1680"/>
  <c r="DI1679"/>
  <c r="DI1678"/>
  <c r="DI1677"/>
  <c r="DI1676"/>
  <c r="DH1683"/>
  <c r="DH1682"/>
  <c r="DH1681"/>
  <c r="DH1680"/>
  <c r="DH1679"/>
  <c r="DH1678"/>
  <c r="DH1677"/>
  <c r="DH1676"/>
  <c r="DJ1683"/>
  <c r="DJ1681"/>
  <c r="DJ1679"/>
  <c r="DJ1677"/>
  <c r="DK1682"/>
  <c r="DK1680"/>
  <c r="DK1678"/>
  <c r="DK1676"/>
  <c r="DJ1682"/>
  <c r="DJ1680"/>
  <c r="DJ1678"/>
  <c r="DJ1676"/>
  <c r="DK1679"/>
  <c r="DK1677"/>
  <c r="DK1683"/>
  <c r="DK1681"/>
  <c r="DD1680"/>
  <c r="DB1679"/>
  <c r="DC1680"/>
  <c r="DD1678"/>
  <c r="DC1679"/>
  <c r="DC1678"/>
  <c r="DC1676"/>
  <c r="DB1678"/>
  <c r="DD1679"/>
  <c r="DB1680"/>
  <c r="DH1689" l="1"/>
  <c r="DJ1689" s="1"/>
  <c r="DJ1690"/>
  <c r="DH1692" l="1"/>
  <c r="DI1704" s="1"/>
  <c r="DI1703" l="1"/>
  <c r="DK1693"/>
  <c r="DO1675" s="1"/>
  <c r="DV1690" s="1"/>
  <c r="DJ1707"/>
  <c r="DI1706"/>
  <c r="DH1703"/>
  <c r="DI1692"/>
  <c r="DI1707"/>
  <c r="DK1700"/>
  <c r="DH1701"/>
  <c r="DK1701"/>
  <c r="DH1707"/>
  <c r="DH1700"/>
  <c r="DJ1702"/>
  <c r="DJ1701"/>
  <c r="DK1703"/>
  <c r="DK1692"/>
  <c r="DK1704"/>
  <c r="DH1706"/>
  <c r="DK1694" l="1"/>
  <c r="DH1697" s="1"/>
  <c r="DJ1704" s="1"/>
  <c r="DO1674"/>
  <c r="DO1679" s="1"/>
  <c r="DN1679" l="1"/>
  <c r="DT1676" a="1"/>
  <c r="DO1678"/>
  <c r="DO1680"/>
  <c r="DP1679"/>
  <c r="DN1680"/>
  <c r="DP1680"/>
  <c r="DN1678"/>
  <c r="DP1678"/>
  <c r="DO1676"/>
  <c r="DT1697" s="1"/>
  <c r="DW1682" l="1"/>
  <c r="DW1678"/>
  <c r="DV1682"/>
  <c r="DV1677"/>
  <c r="DT1679"/>
  <c r="DT1678"/>
  <c r="DW1677"/>
  <c r="DV1676"/>
  <c r="DU1676"/>
  <c r="DU1681"/>
  <c r="DW1676"/>
  <c r="DU1682"/>
  <c r="DT1683"/>
  <c r="DU1679"/>
  <c r="DW1683"/>
  <c r="DW1679"/>
  <c r="DV1683"/>
  <c r="DV1678"/>
  <c r="DT1681"/>
  <c r="DU1680"/>
  <c r="DT1680"/>
  <c r="DU1677"/>
  <c r="DU1678"/>
  <c r="DU1683"/>
  <c r="DW1681"/>
  <c r="DV1681"/>
  <c r="DT1677"/>
  <c r="DT1676"/>
  <c r="DW1680"/>
  <c r="DV1679"/>
  <c r="DT1682"/>
  <c r="DV1680"/>
  <c r="C1675"/>
  <c r="C1676" s="1"/>
  <c r="DT1689" l="1"/>
  <c r="DV1689" s="1"/>
  <c r="DT1692" s="1"/>
  <c r="C1716"/>
  <c r="DU1692" l="1"/>
  <c r="DU1707"/>
  <c r="DT1707"/>
  <c r="DV1704"/>
  <c r="DV1702"/>
  <c r="DW1692"/>
  <c r="DV1707"/>
  <c r="DU1706"/>
  <c r="DT1701"/>
  <c r="DT1703"/>
  <c r="DW1701"/>
  <c r="DV1701"/>
  <c r="DW1693"/>
  <c r="DU1704"/>
  <c r="DW1703"/>
  <c r="DU1703"/>
  <c r="DT1700"/>
  <c r="DW1700"/>
  <c r="DW1704"/>
  <c r="DT1706"/>
  <c r="CR1724"/>
  <c r="AV1724"/>
  <c r="DD1724"/>
  <c r="BH1724"/>
  <c r="L1724"/>
  <c r="CF1724"/>
  <c r="BT1724"/>
  <c r="AJ1724"/>
  <c r="X1724"/>
  <c r="DP1724"/>
  <c r="CL1724"/>
  <c r="CX1724"/>
  <c r="BZ1724"/>
  <c r="AP1724"/>
  <c r="BB1724"/>
  <c r="DV1724"/>
  <c r="AD1724"/>
  <c r="R1724"/>
  <c r="DJ1724"/>
  <c r="BN1724"/>
  <c r="P1713" l="1" a="1"/>
  <c r="Q1718" s="1"/>
  <c r="DW1694"/>
  <c r="P1715" l="1"/>
  <c r="Q1719"/>
  <c r="P1714"/>
  <c r="R1717"/>
  <c r="S1719"/>
  <c r="S1717"/>
  <c r="P1718"/>
  <c r="Q1714"/>
  <c r="S1718"/>
  <c r="R1720"/>
  <c r="Q1716"/>
  <c r="P1719"/>
  <c r="R1718"/>
  <c r="R1719"/>
  <c r="Q1715"/>
  <c r="R1714"/>
  <c r="S1720"/>
  <c r="P1713"/>
  <c r="P1716"/>
  <c r="P1717"/>
  <c r="S1714"/>
  <c r="P1720"/>
  <c r="Q1713"/>
  <c r="R1713"/>
  <c r="R1716"/>
  <c r="Q1717"/>
  <c r="S1716"/>
  <c r="Q1720"/>
  <c r="S1713"/>
  <c r="S1715"/>
  <c r="R1715"/>
  <c r="P1726" l="1"/>
  <c r="R1726" s="1"/>
  <c r="P1729" s="1"/>
  <c r="S1730" l="1"/>
  <c r="W1712" s="1"/>
  <c r="S1740"/>
  <c r="P1738"/>
  <c r="S1741"/>
  <c r="Q1729"/>
  <c r="S1738"/>
  <c r="AE1714" s="1"/>
  <c r="S1729"/>
  <c r="R1739"/>
  <c r="P1740"/>
  <c r="P1744"/>
  <c r="Q1744"/>
  <c r="R1744"/>
  <c r="Q1743"/>
  <c r="R1741"/>
  <c r="Q1741"/>
  <c r="Q1740"/>
  <c r="R1738"/>
  <c r="P1743"/>
  <c r="AD1713"/>
  <c r="S1731" l="1"/>
  <c r="P1734" s="1"/>
  <c r="W1711"/>
  <c r="AC1720"/>
  <c r="AD1717"/>
  <c r="AE1718"/>
  <c r="AC1719"/>
  <c r="AB1714"/>
  <c r="AC1714"/>
  <c r="AB1715"/>
  <c r="AD1714"/>
  <c r="AD1718"/>
  <c r="AE1715"/>
  <c r="AE1719"/>
  <c r="AB1720"/>
  <c r="AC1713"/>
  <c r="AB1716"/>
  <c r="AC1716"/>
  <c r="AB1717"/>
  <c r="AD1715"/>
  <c r="AD1719"/>
  <c r="AE1716"/>
  <c r="AE1720"/>
  <c r="AC1717"/>
  <c r="AC1715"/>
  <c r="AB1718"/>
  <c r="AC1718"/>
  <c r="AB1719"/>
  <c r="AD1716"/>
  <c r="AD1720"/>
  <c r="S1737" l="1"/>
  <c r="AB1713" s="1" a="1"/>
  <c r="AE1717" s="1"/>
  <c r="P1737"/>
  <c r="AB1713" s="1"/>
  <c r="W1716"/>
  <c r="W1717"/>
  <c r="W1713"/>
  <c r="V1715"/>
  <c r="V1716"/>
  <c r="X1715"/>
  <c r="V1717"/>
  <c r="X1717"/>
  <c r="X1716"/>
  <c r="W1715"/>
  <c r="AE1713" l="1"/>
  <c r="AB1726"/>
  <c r="AD1726" s="1"/>
  <c r="AB1729" s="1"/>
  <c r="AB1743" s="1"/>
  <c r="AD1727"/>
  <c r="AD1741" l="1"/>
  <c r="AE1741"/>
  <c r="AC1740"/>
  <c r="AD1744"/>
  <c r="AC1743"/>
  <c r="AE1737"/>
  <c r="AD1738"/>
  <c r="AC1744"/>
  <c r="AE1730"/>
  <c r="AI1712" s="1"/>
  <c r="AB1737"/>
  <c r="AE1729"/>
  <c r="AB1744"/>
  <c r="AC1729"/>
  <c r="AD1739"/>
  <c r="AC1741"/>
  <c r="AE1740"/>
  <c r="AN1713" s="1" a="1"/>
  <c r="AB1738"/>
  <c r="AO1714"/>
  <c r="AI1711" l="1"/>
  <c r="AE1731"/>
  <c r="AB1734" s="1"/>
  <c r="AO1720"/>
  <c r="AQ1718"/>
  <c r="AP1717"/>
  <c r="AQ1717"/>
  <c r="AP1718"/>
  <c r="AN1717"/>
  <c r="AO1713"/>
  <c r="AO1717"/>
  <c r="AN1714"/>
  <c r="AP1719"/>
  <c r="AP1713"/>
  <c r="AQ1713"/>
  <c r="AP1714"/>
  <c r="AN1713"/>
  <c r="AN1719"/>
  <c r="AO1715"/>
  <c r="AO1719"/>
  <c r="AQ1720"/>
  <c r="AQ1719"/>
  <c r="AP1720"/>
  <c r="AN1718"/>
  <c r="AO1718"/>
  <c r="AP1715"/>
  <c r="AQ1715"/>
  <c r="AP1716"/>
  <c r="AN1715"/>
  <c r="AN1720"/>
  <c r="AO1716"/>
  <c r="AQ1716"/>
  <c r="AB1740" l="1"/>
  <c r="AN1716" s="1"/>
  <c r="AE1738"/>
  <c r="AQ1714" s="1"/>
  <c r="AH1717"/>
  <c r="AI1715"/>
  <c r="AJ1715"/>
  <c r="AJ1717"/>
  <c r="AI1717"/>
  <c r="AI1716"/>
  <c r="AI1713"/>
  <c r="AJ1716"/>
  <c r="AH1716"/>
  <c r="AH1715"/>
  <c r="AN1726" l="1"/>
  <c r="AP1726" s="1"/>
  <c r="AN1729" s="1"/>
  <c r="AP1738" s="1"/>
  <c r="AP1727"/>
  <c r="AO1741" l="1"/>
  <c r="AO1740"/>
  <c r="AQ1740"/>
  <c r="AP1744"/>
  <c r="AN1744"/>
  <c r="AN1738"/>
  <c r="AZ1714" s="1"/>
  <c r="AQ1729"/>
  <c r="AN1740"/>
  <c r="AQ1737"/>
  <c r="AN1737"/>
  <c r="AO1729"/>
  <c r="AO1743"/>
  <c r="AQ1730"/>
  <c r="AU1712" s="1"/>
  <c r="AO1744"/>
  <c r="AQ1738"/>
  <c r="BC1714" s="1"/>
  <c r="AP1741"/>
  <c r="AN1743"/>
  <c r="AZ1713" s="1" a="1"/>
  <c r="AP1739"/>
  <c r="BB1713"/>
  <c r="BA1713"/>
  <c r="AU1711" l="1"/>
  <c r="AQ1731"/>
  <c r="AN1734" s="1"/>
  <c r="AQ1741" s="1"/>
  <c r="BC1717" s="1"/>
  <c r="BA1716"/>
  <c r="BC1718"/>
  <c r="BA1718"/>
  <c r="AZ1713"/>
  <c r="BA1715"/>
  <c r="AZ1716"/>
  <c r="BB1714"/>
  <c r="BB1719"/>
  <c r="BC1715"/>
  <c r="BC1719"/>
  <c r="BB1718"/>
  <c r="BA1720"/>
  <c r="AZ1715"/>
  <c r="BA1717"/>
  <c r="AZ1718"/>
  <c r="BB1716"/>
  <c r="BB1720"/>
  <c r="BC1716"/>
  <c r="BC1720"/>
  <c r="BA1714"/>
  <c r="AZ1717"/>
  <c r="BA1719"/>
  <c r="AZ1720"/>
  <c r="BB1717"/>
  <c r="BC1713"/>
  <c r="BB1715"/>
  <c r="AZ1719"/>
  <c r="AU1717" l="1"/>
  <c r="AV1716"/>
  <c r="AV1715"/>
  <c r="AT1715"/>
  <c r="AU1716"/>
  <c r="AU1713"/>
  <c r="AV1717"/>
  <c r="AU1715"/>
  <c r="AT1716"/>
  <c r="AT1717"/>
  <c r="AZ1726" l="1"/>
  <c r="BB1726" s="1"/>
  <c r="AZ1729" s="1"/>
  <c r="BC1737" s="1"/>
  <c r="BB1727"/>
  <c r="BA1741" l="1"/>
  <c r="AZ1740"/>
  <c r="AZ1743"/>
  <c r="BA1743"/>
  <c r="BB1738"/>
  <c r="BA1740"/>
  <c r="BC1730"/>
  <c r="BG1712" s="1"/>
  <c r="AZ1738"/>
  <c r="BB1739"/>
  <c r="BC1729"/>
  <c r="BC1740"/>
  <c r="BC1741"/>
  <c r="AZ1737"/>
  <c r="BA1729"/>
  <c r="BA1744"/>
  <c r="BB1741"/>
  <c r="BB1744"/>
  <c r="BC1738"/>
  <c r="BC1731" l="1"/>
  <c r="AZ1734" s="1"/>
  <c r="AZ1744" s="1"/>
  <c r="BG1711"/>
  <c r="BF1716" s="1"/>
  <c r="BL1713" a="1"/>
  <c r="BH1716" l="1"/>
  <c r="BG1713"/>
  <c r="BN1727" s="1"/>
  <c r="BH1715"/>
  <c r="BG1715"/>
  <c r="BF1715"/>
  <c r="BF1717"/>
  <c r="BG1717"/>
  <c r="BH1717"/>
  <c r="BG1716"/>
  <c r="BL1720"/>
  <c r="BN1720"/>
  <c r="BM1719"/>
  <c r="BM1715"/>
  <c r="BL1718"/>
  <c r="BL1714"/>
  <c r="BN1715"/>
  <c r="BO1716"/>
  <c r="BO1715"/>
  <c r="BN1713"/>
  <c r="BO1713"/>
  <c r="BL1713"/>
  <c r="BM1717"/>
  <c r="BM1713"/>
  <c r="BL1716"/>
  <c r="BN1719"/>
  <c r="BO1720"/>
  <c r="BN1716"/>
  <c r="BO1719"/>
  <c r="BM1720"/>
  <c r="BM1716"/>
  <c r="BL1719"/>
  <c r="BL1715"/>
  <c r="BN1717"/>
  <c r="BO1718"/>
  <c r="BN1714"/>
  <c r="BO1717"/>
  <c r="BM1718"/>
  <c r="BM1714"/>
  <c r="BL1717"/>
  <c r="BN1718"/>
  <c r="BO1714"/>
  <c r="BL1726"/>
  <c r="BN1726" s="1"/>
  <c r="BL1729" s="1"/>
  <c r="BM1729" s="1"/>
  <c r="BO1741" l="1"/>
  <c r="BM1741"/>
  <c r="BO1740"/>
  <c r="BL1740"/>
  <c r="BL1738"/>
  <c r="BM1740"/>
  <c r="BN1739"/>
  <c r="BN1744"/>
  <c r="BL1744"/>
  <c r="BM1744"/>
  <c r="BN1738"/>
  <c r="BL1743"/>
  <c r="BO1737"/>
  <c r="BO1738"/>
  <c r="BL1737"/>
  <c r="BO1729"/>
  <c r="BO1730"/>
  <c r="BS1712" s="1"/>
  <c r="BO1731" l="1"/>
  <c r="BL1734" s="1"/>
  <c r="BS1711"/>
  <c r="BT1716" s="1"/>
  <c r="BM1743"/>
  <c r="BX1713" s="1" a="1"/>
  <c r="CA1720" s="1"/>
  <c r="BN1741"/>
  <c r="BS1715" l="1"/>
  <c r="BR1717"/>
  <c r="BY1715"/>
  <c r="BY1720"/>
  <c r="BZ1717"/>
  <c r="BY1716"/>
  <c r="BZ1713"/>
  <c r="CA1714"/>
  <c r="BX1720"/>
  <c r="BZ1719"/>
  <c r="CA1715"/>
  <c r="CA1719"/>
  <c r="BY1714"/>
  <c r="BX1715"/>
  <c r="BZ1716"/>
  <c r="CA1713"/>
  <c r="CA1717"/>
  <c r="BX1714"/>
  <c r="BX1717"/>
  <c r="BZ1718"/>
  <c r="CA1718"/>
  <c r="BY1717"/>
  <c r="BX1716"/>
  <c r="BX1719"/>
  <c r="BZ1714"/>
  <c r="BY1713"/>
  <c r="BX1718"/>
  <c r="BX1713"/>
  <c r="BY1718"/>
  <c r="BZ1715"/>
  <c r="BZ1720"/>
  <c r="CA1716"/>
  <c r="BT1717"/>
  <c r="BS1713"/>
  <c r="BX1726" s="1"/>
  <c r="BZ1726" s="1"/>
  <c r="BX1729" s="1"/>
  <c r="BT1715"/>
  <c r="BR1716"/>
  <c r="BS1717"/>
  <c r="BR1715"/>
  <c r="BS1716"/>
  <c r="BY1719"/>
  <c r="BX1743" l="1"/>
  <c r="BZ1727"/>
  <c r="BX1737"/>
  <c r="BX1744"/>
  <c r="BY1740"/>
  <c r="BX1738"/>
  <c r="BZ1744"/>
  <c r="BZ1739"/>
  <c r="CA1741"/>
  <c r="BY1729"/>
  <c r="CA1730"/>
  <c r="CE1712" s="1"/>
  <c r="CA1729"/>
  <c r="BY1744"/>
  <c r="BY1743"/>
  <c r="CA1738"/>
  <c r="CA1737"/>
  <c r="BX1740"/>
  <c r="BZ1738"/>
  <c r="BZ1741"/>
  <c r="BY1741"/>
  <c r="CA1731" l="1"/>
  <c r="BX1734" s="1"/>
  <c r="CA1740" s="1"/>
  <c r="CJ1713" s="1" a="1"/>
  <c r="CE1711"/>
  <c r="CK1720" l="1"/>
  <c r="CK1719"/>
  <c r="CK1718"/>
  <c r="CK1717"/>
  <c r="CK1716"/>
  <c r="CK1715"/>
  <c r="CK1714"/>
  <c r="CK1713"/>
  <c r="CJ1720"/>
  <c r="CJ1719"/>
  <c r="CJ1718"/>
  <c r="CJ1717"/>
  <c r="CJ1716"/>
  <c r="CJ1715"/>
  <c r="CJ1714"/>
  <c r="CJ1713"/>
  <c r="CM1720"/>
  <c r="CM1719"/>
  <c r="CM1718"/>
  <c r="CM1717"/>
  <c r="CM1716"/>
  <c r="CM1715"/>
  <c r="CM1714"/>
  <c r="CM1713"/>
  <c r="CL1719"/>
  <c r="CL1715"/>
  <c r="CL1718"/>
  <c r="CL1714"/>
  <c r="CL1717"/>
  <c r="CL1713"/>
  <c r="CL1720"/>
  <c r="CL1716"/>
  <c r="CE1717"/>
  <c r="CF1715"/>
  <c r="CD1717"/>
  <c r="CF1716"/>
  <c r="CF1717"/>
  <c r="CE1716"/>
  <c r="CE1715"/>
  <c r="CD1716"/>
  <c r="CD1715"/>
  <c r="CE1713"/>
  <c r="CJ1726" l="1"/>
  <c r="CL1726" s="1"/>
  <c r="CJ1729" s="1"/>
  <c r="CJ1738" s="1"/>
  <c r="CL1727"/>
  <c r="CM1740" l="1"/>
  <c r="CK1740"/>
  <c r="CK1744"/>
  <c r="CL1739"/>
  <c r="CJ1737"/>
  <c r="CL1741"/>
  <c r="CK1729"/>
  <c r="CM1730"/>
  <c r="CQ1712" s="1"/>
  <c r="CM1729"/>
  <c r="CM1741"/>
  <c r="CJ1744"/>
  <c r="CK1743"/>
  <c r="CM1738"/>
  <c r="CM1737"/>
  <c r="CJ1740"/>
  <c r="CL1744"/>
  <c r="CK1741"/>
  <c r="CL1738"/>
  <c r="CM1731" l="1"/>
  <c r="CJ1734" s="1"/>
  <c r="CJ1743" s="1"/>
  <c r="CV1713" s="1" a="1"/>
  <c r="CQ1711"/>
  <c r="CY1720" l="1"/>
  <c r="CY1719"/>
  <c r="CY1718"/>
  <c r="CY1717"/>
  <c r="CY1716"/>
  <c r="CY1715"/>
  <c r="CY1714"/>
  <c r="CY1713"/>
  <c r="CX1720"/>
  <c r="CX1719"/>
  <c r="CX1718"/>
  <c r="CX1717"/>
  <c r="CX1716"/>
  <c r="CX1715"/>
  <c r="CX1714"/>
  <c r="CX1713"/>
  <c r="CW1720"/>
  <c r="CW1719"/>
  <c r="CW1718"/>
  <c r="CW1717"/>
  <c r="CW1716"/>
  <c r="CW1715"/>
  <c r="CW1714"/>
  <c r="CW1713"/>
  <c r="CV1719"/>
  <c r="CV1715"/>
  <c r="CV1718"/>
  <c r="CV1714"/>
  <c r="CV1717"/>
  <c r="CV1713"/>
  <c r="CV1720"/>
  <c r="CV1716"/>
  <c r="CR1717"/>
  <c r="CP1716"/>
  <c r="CQ1717"/>
  <c r="CR1716"/>
  <c r="CQ1715"/>
  <c r="CP1717"/>
  <c r="CQ1716"/>
  <c r="CP1715"/>
  <c r="CQ1713"/>
  <c r="CR1715"/>
  <c r="CV1726" l="1"/>
  <c r="CX1726" s="1"/>
  <c r="CV1729" s="1"/>
  <c r="CW1741" s="1"/>
  <c r="CX1727"/>
  <c r="CY1740" l="1"/>
  <c r="CX1739"/>
  <c r="CX1738"/>
  <c r="CX1741"/>
  <c r="CV1743"/>
  <c r="CX1744"/>
  <c r="CW1743"/>
  <c r="CW1729"/>
  <c r="CY1730"/>
  <c r="DC1712" s="1"/>
  <c r="CY1729"/>
  <c r="CV1737"/>
  <c r="CY1741"/>
  <c r="CV1738"/>
  <c r="CW1740"/>
  <c r="CY1738"/>
  <c r="CY1737"/>
  <c r="CV1740"/>
  <c r="DC1711" l="1"/>
  <c r="CY1731"/>
  <c r="CV1734"/>
  <c r="CV1744" l="1"/>
  <c r="DH1713" s="1" a="1"/>
  <c r="DI1716" s="1"/>
  <c r="CW1744"/>
  <c r="DI1713"/>
  <c r="DC1716"/>
  <c r="DB1715"/>
  <c r="DD1717"/>
  <c r="DB1716"/>
  <c r="DB1717"/>
  <c r="DD1715"/>
  <c r="DC1715"/>
  <c r="DC1717"/>
  <c r="DC1713"/>
  <c r="DD1716"/>
  <c r="DJ1720" l="1"/>
  <c r="DK1720"/>
  <c r="DI1717"/>
  <c r="DJ1715"/>
  <c r="DJ1713"/>
  <c r="DK1713"/>
  <c r="DK1717"/>
  <c r="DH1713"/>
  <c r="DH1717"/>
  <c r="DI1714"/>
  <c r="DI1718"/>
  <c r="DJ1718"/>
  <c r="DK1716"/>
  <c r="DH1716"/>
  <c r="DJ1719"/>
  <c r="DJ1717"/>
  <c r="DK1714"/>
  <c r="DK1718"/>
  <c r="DH1714"/>
  <c r="DH1718"/>
  <c r="DI1715"/>
  <c r="DI1719"/>
  <c r="DJ1716"/>
  <c r="DJ1714"/>
  <c r="DK1715"/>
  <c r="DK1719"/>
  <c r="DH1715"/>
  <c r="DH1719"/>
  <c r="DI1720"/>
  <c r="DH1720"/>
  <c r="DH1726"/>
  <c r="DJ1726" s="1"/>
  <c r="DJ1727"/>
  <c r="DH1729" l="1"/>
  <c r="DK1741" s="1"/>
  <c r="DJ1738" l="1"/>
  <c r="DJ1739"/>
  <c r="DH1740"/>
  <c r="DJ1741"/>
  <c r="DH1743"/>
  <c r="DH1744"/>
  <c r="DI1743"/>
  <c r="DI1740"/>
  <c r="DH1738"/>
  <c r="DK1740"/>
  <c r="DI1744"/>
  <c r="DK1737"/>
  <c r="DK1729"/>
  <c r="DO1711" s="1"/>
  <c r="DK1738"/>
  <c r="DI1729"/>
  <c r="DJ1744"/>
  <c r="DK1730"/>
  <c r="DO1712" s="1"/>
  <c r="DV1727" s="1"/>
  <c r="DH1737"/>
  <c r="DT1713" s="1" a="1"/>
  <c r="DH1734"/>
  <c r="DI1741" s="1"/>
  <c r="DK1731" l="1"/>
  <c r="DW1720"/>
  <c r="DW1719"/>
  <c r="DW1718"/>
  <c r="DW1717"/>
  <c r="DW1716"/>
  <c r="DW1715"/>
  <c r="DW1714"/>
  <c r="DW1713"/>
  <c r="DV1720"/>
  <c r="DV1719"/>
  <c r="DV1718"/>
  <c r="DV1717"/>
  <c r="DV1716"/>
  <c r="DV1715"/>
  <c r="DV1714"/>
  <c r="DV1713"/>
  <c r="DU1720"/>
  <c r="DU1719"/>
  <c r="DU1718"/>
  <c r="DU1717"/>
  <c r="DU1716"/>
  <c r="DU1715"/>
  <c r="DU1714"/>
  <c r="DU1713"/>
  <c r="DT1718"/>
  <c r="DT1714"/>
  <c r="DT1717"/>
  <c r="DT1713"/>
  <c r="DT1720"/>
  <c r="DT1716"/>
  <c r="DT1719"/>
  <c r="DT1715"/>
  <c r="DN1717"/>
  <c r="DP1716"/>
  <c r="DO1715"/>
  <c r="DO1716"/>
  <c r="DN1715"/>
  <c r="DP1717"/>
  <c r="DO1713"/>
  <c r="DO1717"/>
  <c r="DN1716"/>
  <c r="DP1715"/>
  <c r="DT1726" l="1"/>
  <c r="DV1726" s="1"/>
  <c r="DT1729" s="1"/>
  <c r="DT1743" s="1"/>
  <c r="DT1734"/>
  <c r="C1712"/>
  <c r="DV1741" l="1"/>
  <c r="DT1737"/>
  <c r="DW1741"/>
  <c r="DT1744"/>
  <c r="DW1738"/>
  <c r="DV1738"/>
  <c r="DU1743"/>
  <c r="DU1740"/>
  <c r="DW1740"/>
  <c r="DW1737"/>
  <c r="DV1744"/>
  <c r="DV1739"/>
  <c r="DU1729"/>
  <c r="DW1730"/>
  <c r="DW1729"/>
  <c r="DU1744"/>
  <c r="DU1741"/>
  <c r="DT1740"/>
  <c r="DT1738"/>
  <c r="C1713"/>
  <c r="P1750" l="1" a="1"/>
  <c r="R1755" s="1"/>
  <c r="DW1731"/>
  <c r="C1753"/>
  <c r="P1751" l="1"/>
  <c r="S1755"/>
  <c r="Q1752"/>
  <c r="R1752"/>
  <c r="P1755"/>
  <c r="S1757"/>
  <c r="Q1753"/>
  <c r="S1754"/>
  <c r="R1750"/>
  <c r="P1753"/>
  <c r="P1754"/>
  <c r="Q1756"/>
  <c r="R1756"/>
  <c r="P1757"/>
  <c r="P1756"/>
  <c r="Q1757"/>
  <c r="R1753"/>
  <c r="R1757"/>
  <c r="S1752"/>
  <c r="S1751"/>
  <c r="P1750"/>
  <c r="Q1750"/>
  <c r="Q1754"/>
  <c r="R1754"/>
  <c r="S1750"/>
  <c r="S1756"/>
  <c r="S1753"/>
  <c r="P1752"/>
  <c r="Q1751"/>
  <c r="Q1755"/>
  <c r="R1751"/>
  <c r="CF1761"/>
  <c r="AJ1761"/>
  <c r="CR1761"/>
  <c r="AV1761"/>
  <c r="BT1761"/>
  <c r="BH1761"/>
  <c r="DD1761"/>
  <c r="X1761"/>
  <c r="L1761"/>
  <c r="DP1761"/>
  <c r="R1761"/>
  <c r="AP1761"/>
  <c r="BZ1761"/>
  <c r="DJ1761"/>
  <c r="BB1761"/>
  <c r="BN1761"/>
  <c r="DV1761"/>
  <c r="CL1761"/>
  <c r="CX1761"/>
  <c r="AD1761"/>
  <c r="P1763" l="1"/>
  <c r="R1763" s="1"/>
  <c r="P1766" s="1"/>
  <c r="Q1780" s="1"/>
  <c r="S1777" l="1"/>
  <c r="S1775"/>
  <c r="P1780"/>
  <c r="Q1766"/>
  <c r="R1776"/>
  <c r="S1766"/>
  <c r="P1781"/>
  <c r="Q1781"/>
  <c r="P1777"/>
  <c r="Q1777"/>
  <c r="S1778"/>
  <c r="R1778"/>
  <c r="S1767"/>
  <c r="W1749" s="1"/>
  <c r="R1775"/>
  <c r="P1775"/>
  <c r="R1781"/>
  <c r="Q1778"/>
  <c r="S1768" l="1"/>
  <c r="P1771" s="1"/>
  <c r="W1748"/>
  <c r="W1754" s="1"/>
  <c r="W1750" l="1"/>
  <c r="AD1764" s="1"/>
  <c r="V1754"/>
  <c r="S1774"/>
  <c r="AB1750" s="1" a="1"/>
  <c r="P1774"/>
  <c r="V1753"/>
  <c r="W1753"/>
  <c r="W1752"/>
  <c r="X1752"/>
  <c r="X1753"/>
  <c r="V1752"/>
  <c r="X1754"/>
  <c r="AB1750" l="1"/>
  <c r="AB1754"/>
  <c r="AB1757"/>
  <c r="AB1753"/>
  <c r="AE1756"/>
  <c r="AE1752"/>
  <c r="AD1753"/>
  <c r="AC1753"/>
  <c r="AC1756"/>
  <c r="AC1754"/>
  <c r="AD1751"/>
  <c r="AC1752"/>
  <c r="AB1755"/>
  <c r="AE1754"/>
  <c r="AC1757"/>
  <c r="AE1757"/>
  <c r="AC1755"/>
  <c r="AD1752"/>
  <c r="AB1756"/>
  <c r="AB1752"/>
  <c r="AE1755"/>
  <c r="AE1751"/>
  <c r="AC1751"/>
  <c r="AC1750"/>
  <c r="AB1751"/>
  <c r="AD1757"/>
  <c r="AD1756"/>
  <c r="AD1754"/>
  <c r="AE1753"/>
  <c r="AD1755"/>
  <c r="AD1750"/>
  <c r="AE1750"/>
  <c r="AB1763" l="1"/>
  <c r="AD1763" s="1"/>
  <c r="AB1766" s="1"/>
  <c r="AB1781" s="1"/>
  <c r="AE1778" l="1"/>
  <c r="AC1781"/>
  <c r="AB1775"/>
  <c r="AD1775"/>
  <c r="AE1766"/>
  <c r="AI1748" s="1"/>
  <c r="AB1774"/>
  <c r="AE1767"/>
  <c r="AI1749" s="1"/>
  <c r="AB1780"/>
  <c r="AD1778"/>
  <c r="AD1781"/>
  <c r="AE1774"/>
  <c r="AC1766"/>
  <c r="AC1778"/>
  <c r="AD1776"/>
  <c r="AC1780"/>
  <c r="AE1777"/>
  <c r="AC1777"/>
  <c r="AJ1752" l="1"/>
  <c r="AH1752"/>
  <c r="AH1754"/>
  <c r="AH1753"/>
  <c r="AE1768"/>
  <c r="AB1771" s="1"/>
  <c r="AB1777" s="1"/>
  <c r="AJ1753"/>
  <c r="AI1754"/>
  <c r="AI1752"/>
  <c r="AI1750"/>
  <c r="AP1764" s="1"/>
  <c r="AJ1754"/>
  <c r="AI1753"/>
  <c r="AE1775"/>
  <c r="AN1750" a="1"/>
  <c r="AQ1751" l="1"/>
  <c r="AN1753"/>
  <c r="AP1757"/>
  <c r="AP1753"/>
  <c r="AO1757"/>
  <c r="AO1752"/>
  <c r="AN1755"/>
  <c r="AQ1752"/>
  <c r="AQ1755"/>
  <c r="AP1756"/>
  <c r="AP1752"/>
  <c r="AO1756"/>
  <c r="AO1751"/>
  <c r="AN1751"/>
  <c r="AQ1750"/>
  <c r="AN1754"/>
  <c r="AP1755"/>
  <c r="AP1751"/>
  <c r="AO1755"/>
  <c r="AO1750"/>
  <c r="AQ1756"/>
  <c r="AN1756"/>
  <c r="AN1750"/>
  <c r="AP1754"/>
  <c r="AP1750"/>
  <c r="AO1754"/>
  <c r="AN1757"/>
  <c r="AQ1754"/>
  <c r="AN1752"/>
  <c r="AQ1757"/>
  <c r="AQ1753"/>
  <c r="AO1753"/>
  <c r="AN1763" l="1"/>
  <c r="AP1763" s="1"/>
  <c r="AN1766" s="1"/>
  <c r="AQ1767" s="1"/>
  <c r="AU1749" s="1"/>
  <c r="AP1781" l="1"/>
  <c r="AQ1777"/>
  <c r="AO1781"/>
  <c r="AQ1775"/>
  <c r="AO1778"/>
  <c r="AQ1766"/>
  <c r="AU1748" s="1"/>
  <c r="AV1754" s="1"/>
  <c r="AN1777"/>
  <c r="AN1775"/>
  <c r="AO1780"/>
  <c r="AN1774"/>
  <c r="AN1781"/>
  <c r="AO1777"/>
  <c r="AP1775"/>
  <c r="AP1776"/>
  <c r="AO1766"/>
  <c r="AP1778"/>
  <c r="AN1780"/>
  <c r="AQ1774"/>
  <c r="AT1752" l="1"/>
  <c r="AT1754"/>
  <c r="AU1753"/>
  <c r="AU1754"/>
  <c r="AV1752"/>
  <c r="AU1752"/>
  <c r="AT1753"/>
  <c r="AU1750"/>
  <c r="BB1764" s="1"/>
  <c r="AV1753"/>
  <c r="AQ1768"/>
  <c r="AN1771" s="1"/>
  <c r="AQ1778" s="1"/>
  <c r="AZ1750" a="1"/>
  <c r="AZ1756" s="1"/>
  <c r="AZ1755" l="1"/>
  <c r="AZ1751"/>
  <c r="BC1755"/>
  <c r="BC1751"/>
  <c r="BB1750"/>
  <c r="BA1750"/>
  <c r="BA1753"/>
  <c r="AZ1754"/>
  <c r="AZ1750"/>
  <c r="BC1754"/>
  <c r="BB1756"/>
  <c r="BA1756"/>
  <c r="BB1755"/>
  <c r="BB1757"/>
  <c r="AZ1753"/>
  <c r="BC1757"/>
  <c r="BC1753"/>
  <c r="BB1754"/>
  <c r="BA1754"/>
  <c r="BB1751"/>
  <c r="BB1753"/>
  <c r="AZ1757"/>
  <c r="AZ1752"/>
  <c r="BC1756"/>
  <c r="BC1752"/>
  <c r="BB1752"/>
  <c r="BA1752"/>
  <c r="BA1755"/>
  <c r="BA1757"/>
  <c r="BA1751"/>
  <c r="BC1750"/>
  <c r="AZ1763" l="1"/>
  <c r="BB1763" s="1"/>
  <c r="AZ1766" s="1"/>
  <c r="BC1774" s="1"/>
  <c r="BC1775" l="1"/>
  <c r="AZ1777"/>
  <c r="BA1766"/>
  <c r="BC1767"/>
  <c r="BG1749" s="1"/>
  <c r="AZ1775"/>
  <c r="BC1777"/>
  <c r="BC1778"/>
  <c r="BC1766"/>
  <c r="BG1748" s="1"/>
  <c r="BA1778"/>
  <c r="AZ1774"/>
  <c r="BL1750" s="1"/>
  <c r="BB1781"/>
  <c r="BA1780"/>
  <c r="AZ1780"/>
  <c r="BB1775"/>
  <c r="BA1781"/>
  <c r="BB1778"/>
  <c r="BB1776"/>
  <c r="BA1777"/>
  <c r="BM1750"/>
  <c r="BO1750"/>
  <c r="BH1753" l="1"/>
  <c r="BC1768"/>
  <c r="AZ1771" s="1"/>
  <c r="AZ1781" s="1"/>
  <c r="BL1750" s="1" a="1"/>
  <c r="BN1756" s="1"/>
  <c r="BG1750"/>
  <c r="BN1764" s="1"/>
  <c r="BH1754"/>
  <c r="BF1754"/>
  <c r="BG1754"/>
  <c r="BF1752"/>
  <c r="BH1752"/>
  <c r="BG1753"/>
  <c r="BG1752"/>
  <c r="BF1753"/>
  <c r="BO1751"/>
  <c r="BN1751"/>
  <c r="BO1756"/>
  <c r="BL1751"/>
  <c r="BO1755"/>
  <c r="BL1754"/>
  <c r="BM1752"/>
  <c r="BM1757"/>
  <c r="BN1753"/>
  <c r="BN1757"/>
  <c r="BL1753"/>
  <c r="BL1755"/>
  <c r="BO1757"/>
  <c r="BL1756"/>
  <c r="BM1754"/>
  <c r="BN1750"/>
  <c r="BN1754"/>
  <c r="BM1753"/>
  <c r="BM1755"/>
  <c r="BN1755"/>
  <c r="BO1752"/>
  <c r="BO1754"/>
  <c r="BO1753"/>
  <c r="BL1752"/>
  <c r="BM1751"/>
  <c r="BM1756"/>
  <c r="BN1752"/>
  <c r="BL1757" l="1"/>
  <c r="BL1763"/>
  <c r="BN1763" s="1"/>
  <c r="BL1766" s="1"/>
  <c r="BM1778" s="1"/>
  <c r="BN1778" l="1"/>
  <c r="BL1777"/>
  <c r="BM1781"/>
  <c r="BN1781"/>
  <c r="BL1775"/>
  <c r="BO1777"/>
  <c r="BL1780"/>
  <c r="BO1775"/>
  <c r="BM1780"/>
  <c r="BO1774"/>
  <c r="BM1777"/>
  <c r="BO1778"/>
  <c r="BO1766"/>
  <c r="BS1748" s="1"/>
  <c r="BO1767"/>
  <c r="BS1749" s="1"/>
  <c r="BM1766"/>
  <c r="BN1775"/>
  <c r="BN1776"/>
  <c r="BL1781"/>
  <c r="BO1768" l="1"/>
  <c r="BL1771" s="1"/>
  <c r="BL1774" s="1"/>
  <c r="BS1754"/>
  <c r="BR1754"/>
  <c r="BT1753"/>
  <c r="BS1752"/>
  <c r="BR1752"/>
  <c r="BS1750"/>
  <c r="BT1754"/>
  <c r="BT1752"/>
  <c r="BS1753"/>
  <c r="BR1753"/>
  <c r="BX1750" l="1" a="1"/>
  <c r="BX1763"/>
  <c r="BZ1763" s="1"/>
  <c r="BX1766" s="1"/>
  <c r="BZ1764"/>
  <c r="BX1756" l="1"/>
  <c r="BX1780" s="1"/>
  <c r="BX1752"/>
  <c r="CA1755"/>
  <c r="CA1751"/>
  <c r="BZ1753"/>
  <c r="BY1753"/>
  <c r="BY1777" s="1"/>
  <c r="BY1754"/>
  <c r="BY1778" s="1"/>
  <c r="BY1756"/>
  <c r="BY1780" s="1"/>
  <c r="BZ1757"/>
  <c r="BZ1781" s="1"/>
  <c r="BZ1754"/>
  <c r="BZ1778" s="1"/>
  <c r="BX1755"/>
  <c r="BX1751"/>
  <c r="BX1775" s="1"/>
  <c r="CA1754"/>
  <c r="CA1778" s="1"/>
  <c r="CA1750"/>
  <c r="CA1774" s="1"/>
  <c r="BZ1751"/>
  <c r="BZ1775" s="1"/>
  <c r="BY1751"/>
  <c r="BY1750"/>
  <c r="BY1752"/>
  <c r="BX1754"/>
  <c r="CA1757"/>
  <c r="BY1757"/>
  <c r="BY1781" s="1"/>
  <c r="BZ1756"/>
  <c r="CA1753"/>
  <c r="CA1777" s="1"/>
  <c r="BX1757"/>
  <c r="BX1781" s="1"/>
  <c r="BX1753"/>
  <c r="BX1777" s="1"/>
  <c r="CA1756"/>
  <c r="CA1752"/>
  <c r="BZ1755"/>
  <c r="BY1755"/>
  <c r="BZ1750"/>
  <c r="BZ1752"/>
  <c r="BZ1776" s="1"/>
  <c r="BX1750"/>
  <c r="BX1774" s="1"/>
  <c r="BY1766"/>
  <c r="CA1767"/>
  <c r="CE1749" s="1"/>
  <c r="CA1766"/>
  <c r="BX1771" l="1"/>
  <c r="CA1775" s="1"/>
  <c r="CA1768"/>
  <c r="CE1748"/>
  <c r="CJ1750" a="1"/>
  <c r="CL1757" l="1"/>
  <c r="CL1756"/>
  <c r="CL1755"/>
  <c r="CJ1757"/>
  <c r="CM1755"/>
  <c r="CL1754"/>
  <c r="CL1753"/>
  <c r="CL1752"/>
  <c r="CL1751"/>
  <c r="CL1750"/>
  <c r="CM1756"/>
  <c r="CK1755"/>
  <c r="CK1754"/>
  <c r="CK1753"/>
  <c r="CK1752"/>
  <c r="CK1751"/>
  <c r="CK1750"/>
  <c r="CM1757"/>
  <c r="CJ1755"/>
  <c r="CJ1753"/>
  <c r="CJ1751"/>
  <c r="CK1757"/>
  <c r="CM1754"/>
  <c r="CM1752"/>
  <c r="CM1750"/>
  <c r="CJ1754"/>
  <c r="CJ1750"/>
  <c r="CM1753"/>
  <c r="CK1756"/>
  <c r="CJ1752"/>
  <c r="CJ1756"/>
  <c r="CM1751"/>
  <c r="CF1754"/>
  <c r="CD1753"/>
  <c r="CE1754"/>
  <c r="CF1752"/>
  <c r="CF1753"/>
  <c r="CE1750"/>
  <c r="CD1754"/>
  <c r="CE1753"/>
  <c r="CE1752"/>
  <c r="CD1752"/>
  <c r="CJ1763" l="1"/>
  <c r="CL1763" s="1"/>
  <c r="CL1764"/>
  <c r="CJ1766" l="1"/>
  <c r="CJ1777" s="1"/>
  <c r="CM1777" l="1"/>
  <c r="CJ1780"/>
  <c r="CK1781"/>
  <c r="CM1775"/>
  <c r="CJ1781"/>
  <c r="CK1777"/>
  <c r="CM1766"/>
  <c r="CQ1748" s="1"/>
  <c r="CM1767"/>
  <c r="CQ1749" s="1"/>
  <c r="CK1766"/>
  <c r="CJ1774"/>
  <c r="CK1780"/>
  <c r="CL1776"/>
  <c r="CM1778"/>
  <c r="CM1774"/>
  <c r="CL1775"/>
  <c r="CL1781"/>
  <c r="CJ1775"/>
  <c r="CK1778"/>
  <c r="CJ1771"/>
  <c r="CL1778" s="1"/>
  <c r="CV1750" a="1"/>
  <c r="CM1768" l="1"/>
  <c r="CV1757"/>
  <c r="CV1756"/>
  <c r="CV1755"/>
  <c r="CV1754"/>
  <c r="CV1753"/>
  <c r="CV1752"/>
  <c r="CV1751"/>
  <c r="CV1750"/>
  <c r="CY1757"/>
  <c r="CX1756"/>
  <c r="CW1755"/>
  <c r="CY1753"/>
  <c r="CX1752"/>
  <c r="CW1751"/>
  <c r="CX1757"/>
  <c r="CW1756"/>
  <c r="CY1754"/>
  <c r="CX1753"/>
  <c r="CW1752"/>
  <c r="CY1750"/>
  <c r="CW1757"/>
  <c r="CX1754"/>
  <c r="CY1751"/>
  <c r="CY1756"/>
  <c r="CW1754"/>
  <c r="CX1751"/>
  <c r="CY1755"/>
  <c r="CX1750"/>
  <c r="CX1755"/>
  <c r="CW1750"/>
  <c r="CW1753"/>
  <c r="CY1752"/>
  <c r="CQ1753"/>
  <c r="CR1754"/>
  <c r="CP1753"/>
  <c r="CP1754"/>
  <c r="CP1752"/>
  <c r="CQ1750"/>
  <c r="CQ1754"/>
  <c r="CQ1752"/>
  <c r="CR1753"/>
  <c r="CR1752"/>
  <c r="CV1763" l="1"/>
  <c r="CX1763" s="1"/>
  <c r="CX1764"/>
  <c r="CV1766" l="1"/>
  <c r="CV1775" s="1"/>
  <c r="CW1780" l="1"/>
  <c r="CX1781"/>
  <c r="CV1780"/>
  <c r="CY1766"/>
  <c r="DC1748" s="1"/>
  <c r="CX1776"/>
  <c r="CY1767"/>
  <c r="DC1749" s="1"/>
  <c r="CW1766"/>
  <c r="CY1777"/>
  <c r="CV1774"/>
  <c r="CX1775"/>
  <c r="CW1781"/>
  <c r="CV1781"/>
  <c r="CY1774"/>
  <c r="CX1778"/>
  <c r="CY1778"/>
  <c r="CW1778"/>
  <c r="CY1775"/>
  <c r="CV1777"/>
  <c r="CY1768" l="1"/>
  <c r="CV1771" s="1"/>
  <c r="CW1777" s="1"/>
  <c r="DB1754"/>
  <c r="DD1753"/>
  <c r="DC1753"/>
  <c r="DB1752"/>
  <c r="DC1750"/>
  <c r="DD1752"/>
  <c r="DD1754"/>
  <c r="DC1752"/>
  <c r="DB1753"/>
  <c r="DC1754"/>
  <c r="DH1750" l="1" a="1"/>
  <c r="DH1763"/>
  <c r="DJ1763" s="1"/>
  <c r="DH1766" s="1"/>
  <c r="DJ1764"/>
  <c r="DK1751" l="1"/>
  <c r="DJ1755"/>
  <c r="DJ1751"/>
  <c r="DJ1775" s="1"/>
  <c r="DK1754"/>
  <c r="DK1778" s="1"/>
  <c r="DK1755"/>
  <c r="DI1750"/>
  <c r="DI1756"/>
  <c r="DI1780" s="1"/>
  <c r="DK1757"/>
  <c r="DH1755"/>
  <c r="DJ1754"/>
  <c r="DJ1778" s="1"/>
  <c r="DJ1750"/>
  <c r="DH1752"/>
  <c r="DI1754"/>
  <c r="DI1778" s="1"/>
  <c r="DK1756"/>
  <c r="DK1753"/>
  <c r="DK1777" s="1"/>
  <c r="DI1752"/>
  <c r="DH1756"/>
  <c r="DH1780" s="1"/>
  <c r="DI1751"/>
  <c r="DH1750"/>
  <c r="DJ1757"/>
  <c r="DJ1753"/>
  <c r="DI1757"/>
  <c r="DI1781" s="1"/>
  <c r="DK1750"/>
  <c r="DK1774" s="1"/>
  <c r="DH1753"/>
  <c r="DH1777" s="1"/>
  <c r="DH1754"/>
  <c r="DH1751"/>
  <c r="DH1775" s="1"/>
  <c r="DI1755"/>
  <c r="DJ1756"/>
  <c r="DJ1752"/>
  <c r="DJ1776" s="1"/>
  <c r="DH1757"/>
  <c r="DH1781" s="1"/>
  <c r="DK1752"/>
  <c r="DJ1781"/>
  <c r="DI1753"/>
  <c r="DI1777" s="1"/>
  <c r="DI1766"/>
  <c r="DK1767"/>
  <c r="DO1749" s="1"/>
  <c r="DK1766"/>
  <c r="DK1775"/>
  <c r="DH1771" l="1"/>
  <c r="DH1774" s="1"/>
  <c r="DT1750" s="1" a="1"/>
  <c r="DK1768"/>
  <c r="DO1748"/>
  <c r="DV1764"/>
  <c r="DO1754" l="1"/>
  <c r="DN1754"/>
  <c r="DP1753"/>
  <c r="DO1752"/>
  <c r="DP1754"/>
  <c r="DO1753"/>
  <c r="DN1753"/>
  <c r="DP1752"/>
  <c r="DO1750"/>
  <c r="DN1752"/>
  <c r="DT1757"/>
  <c r="DT1756"/>
  <c r="DT1755"/>
  <c r="DT1754"/>
  <c r="DT1753"/>
  <c r="DT1752"/>
  <c r="DT1751"/>
  <c r="DT1750"/>
  <c r="DW1756"/>
  <c r="DV1755"/>
  <c r="DU1754"/>
  <c r="DW1752"/>
  <c r="DV1751"/>
  <c r="DU1750"/>
  <c r="DW1757"/>
  <c r="DV1756"/>
  <c r="DU1755"/>
  <c r="DW1753"/>
  <c r="DV1752"/>
  <c r="DU1751"/>
  <c r="DU1756"/>
  <c r="DV1753"/>
  <c r="DW1750"/>
  <c r="DW1755"/>
  <c r="DU1753"/>
  <c r="DV1750"/>
  <c r="DW1754"/>
  <c r="DV1754"/>
  <c r="DV1757"/>
  <c r="DU1752"/>
  <c r="DU1757"/>
  <c r="DW1751"/>
  <c r="DT1763" l="1"/>
  <c r="DV1763" s="1"/>
  <c r="DT1766" s="1"/>
  <c r="DW1766" s="1"/>
  <c r="C1749"/>
  <c r="DU1778" l="1"/>
  <c r="DV1776"/>
  <c r="DT1774"/>
  <c r="DV1778"/>
  <c r="DU1766"/>
  <c r="DW1774"/>
  <c r="DT1777"/>
  <c r="DW1767"/>
  <c r="DW1768" s="1"/>
  <c r="DU1781"/>
  <c r="DV1781"/>
  <c r="DV1775"/>
  <c r="DT1780"/>
  <c r="DU1780"/>
  <c r="DW1777"/>
  <c r="DT1775"/>
  <c r="DW1778"/>
  <c r="DT1781"/>
  <c r="DU1777"/>
  <c r="C1750"/>
  <c r="DT1771" l="1"/>
  <c r="DW1775" s="1"/>
  <c r="P1787" s="1" a="1"/>
  <c r="R1794" s="1"/>
  <c r="C1790"/>
  <c r="S1788" l="1"/>
  <c r="P1788"/>
  <c r="S1789"/>
  <c r="R1791"/>
  <c r="P1794"/>
  <c r="Q1789"/>
  <c r="S1787"/>
  <c r="P1790"/>
  <c r="S1790"/>
  <c r="P1787"/>
  <c r="Q1792"/>
  <c r="R1789"/>
  <c r="R1793"/>
  <c r="Q1790"/>
  <c r="Q1794"/>
  <c r="Q1793"/>
  <c r="R1787"/>
  <c r="Q1791"/>
  <c r="Q1787"/>
  <c r="S1794"/>
  <c r="P1791"/>
  <c r="R1788"/>
  <c r="R1792"/>
  <c r="P1789"/>
  <c r="P1793"/>
  <c r="S1791"/>
  <c r="S1792"/>
  <c r="P1792"/>
  <c r="Q1788"/>
  <c r="S1793"/>
  <c r="R1790"/>
  <c r="CR1798"/>
  <c r="AV1798"/>
  <c r="DD1798"/>
  <c r="BH1798"/>
  <c r="X1798"/>
  <c r="DP1798"/>
  <c r="AJ1798"/>
  <c r="CF1798"/>
  <c r="BT1798"/>
  <c r="L1798"/>
  <c r="CX1798"/>
  <c r="CL1798"/>
  <c r="AP1798"/>
  <c r="BZ1798"/>
  <c r="DJ1798"/>
  <c r="DV1798"/>
  <c r="R1798"/>
  <c r="AD1798"/>
  <c r="BB1798"/>
  <c r="BN1798"/>
  <c r="P1800" l="1"/>
  <c r="R1800" s="1"/>
  <c r="P1803" s="1"/>
  <c r="S1804" l="1"/>
  <c r="W1786" s="1"/>
  <c r="S1803"/>
  <c r="Q1803"/>
  <c r="Q1814"/>
  <c r="P1812"/>
  <c r="P1814"/>
  <c r="Q1818"/>
  <c r="Q1817"/>
  <c r="Q1815"/>
  <c r="R1818"/>
  <c r="R1815"/>
  <c r="P1818"/>
  <c r="S1814"/>
  <c r="S1812"/>
  <c r="R1812"/>
  <c r="R1813"/>
  <c r="P1817"/>
  <c r="S1815"/>
  <c r="S1805" l="1"/>
  <c r="P1808" s="1"/>
  <c r="W1785"/>
  <c r="S1811" l="1"/>
  <c r="AB1787" s="1" a="1"/>
  <c r="AB1791" s="1"/>
  <c r="P1811"/>
  <c r="AB1788"/>
  <c r="AD1787"/>
  <c r="AC1788"/>
  <c r="X1791"/>
  <c r="V1790"/>
  <c r="W1791"/>
  <c r="X1789"/>
  <c r="V1791"/>
  <c r="X1790"/>
  <c r="W1789"/>
  <c r="V1789"/>
  <c r="W1790"/>
  <c r="W1787"/>
  <c r="AE1791" l="1"/>
  <c r="AD1792"/>
  <c r="AE1789"/>
  <c r="AC1794"/>
  <c r="AE1788"/>
  <c r="AE1794"/>
  <c r="AC1793"/>
  <c r="AB1789"/>
  <c r="AB1793"/>
  <c r="AE1793"/>
  <c r="AE1790"/>
  <c r="AD1789"/>
  <c r="AC1790"/>
  <c r="AC1789"/>
  <c r="AD1793"/>
  <c r="AB1790"/>
  <c r="AB1794"/>
  <c r="AC1791"/>
  <c r="AE1792"/>
  <c r="AB1792"/>
  <c r="AC1787"/>
  <c r="AD1788"/>
  <c r="AC1792"/>
  <c r="AD1791"/>
  <c r="AD1790"/>
  <c r="AD1794"/>
  <c r="AB1787"/>
  <c r="AE1787"/>
  <c r="AD1801"/>
  <c r="AB1800" l="1"/>
  <c r="AD1800" s="1"/>
  <c r="AB1803" s="1"/>
  <c r="AB1811" s="1"/>
  <c r="AC1817" l="1"/>
  <c r="AD1812"/>
  <c r="AB1818"/>
  <c r="AE1804"/>
  <c r="AI1786" s="1"/>
  <c r="AD1813"/>
  <c r="AC1814"/>
  <c r="AC1818"/>
  <c r="AB1812"/>
  <c r="AB1817"/>
  <c r="AE1803"/>
  <c r="AC1815"/>
  <c r="AD1818"/>
  <c r="AE1815"/>
  <c r="AC1803"/>
  <c r="AE1811"/>
  <c r="AD1815"/>
  <c r="AE1805" l="1"/>
  <c r="AB1808" s="1"/>
  <c r="AB1814" s="1"/>
  <c r="AI1785"/>
  <c r="AH1789" s="1"/>
  <c r="AE1814"/>
  <c r="AN1787" s="1" a="1"/>
  <c r="AP1791" s="1"/>
  <c r="AE1812"/>
  <c r="AP1788"/>
  <c r="AN1789"/>
  <c r="AO1789"/>
  <c r="AI1789" l="1"/>
  <c r="AI1790"/>
  <c r="AI1791"/>
  <c r="AH1791"/>
  <c r="AH1790"/>
  <c r="AI1787"/>
  <c r="AJ1791"/>
  <c r="AJ1790"/>
  <c r="AJ1789"/>
  <c r="AQ1794"/>
  <c r="AN1793"/>
  <c r="AP1792"/>
  <c r="AQ1791"/>
  <c r="AQ1789"/>
  <c r="AO1788"/>
  <c r="AQ1792"/>
  <c r="AN1790"/>
  <c r="AN1794"/>
  <c r="AP1789"/>
  <c r="AP1793"/>
  <c r="AO1791"/>
  <c r="AO1793"/>
  <c r="AQ1793"/>
  <c r="AO1790"/>
  <c r="AN1787"/>
  <c r="AN1791"/>
  <c r="AO1794"/>
  <c r="AP1790"/>
  <c r="AP1794"/>
  <c r="AQ1787"/>
  <c r="AO1787"/>
  <c r="AO1792"/>
  <c r="AN1788"/>
  <c r="AN1792"/>
  <c r="AP1787"/>
  <c r="AQ1788"/>
  <c r="AQ1790"/>
  <c r="AP1801"/>
  <c r="AN1800" l="1"/>
  <c r="AP1800" s="1"/>
  <c r="AN1803" s="1"/>
  <c r="AN1811" s="1"/>
  <c r="AQ1812" l="1"/>
  <c r="AN1812"/>
  <c r="AQ1804"/>
  <c r="AU1786" s="1"/>
  <c r="AP1815"/>
  <c r="AQ1811"/>
  <c r="AN1814"/>
  <c r="AP1818"/>
  <c r="AO1815"/>
  <c r="AQ1803"/>
  <c r="AU1785" s="1"/>
  <c r="AP1813"/>
  <c r="AO1814"/>
  <c r="AQ1814"/>
  <c r="AO1803"/>
  <c r="AN1818"/>
  <c r="AP1812"/>
  <c r="AO1818"/>
  <c r="AQ1805" l="1"/>
  <c r="AN1808" s="1"/>
  <c r="AQ1815" s="1"/>
  <c r="AN1817"/>
  <c r="AO1817"/>
  <c r="AT1791"/>
  <c r="AV1790"/>
  <c r="AU1789"/>
  <c r="AU1790"/>
  <c r="AT1789"/>
  <c r="AV1791"/>
  <c r="AT1790"/>
  <c r="AU1791"/>
  <c r="AU1787"/>
  <c r="AV1789"/>
  <c r="AZ1787" l="1" a="1"/>
  <c r="AZ1793" s="1"/>
  <c r="BB1801"/>
  <c r="AZ1791" l="1"/>
  <c r="AZ1787"/>
  <c r="BC1791"/>
  <c r="BC1787"/>
  <c r="BB1791"/>
  <c r="BB1787"/>
  <c r="BA1790"/>
  <c r="AZ1790"/>
  <c r="BC1794"/>
  <c r="BC1790"/>
  <c r="BB1794"/>
  <c r="BB1790"/>
  <c r="BA1791"/>
  <c r="BA1788"/>
  <c r="AZ1794"/>
  <c r="AZ1789"/>
  <c r="BC1793"/>
  <c r="BC1789"/>
  <c r="BB1793"/>
  <c r="BB1789"/>
  <c r="BA1787"/>
  <c r="BA1792"/>
  <c r="AZ1792"/>
  <c r="AZ1788"/>
  <c r="BC1792"/>
  <c r="BC1788"/>
  <c r="BB1792"/>
  <c r="BB1788"/>
  <c r="BA1794"/>
  <c r="BA1789"/>
  <c r="BA1793"/>
  <c r="AZ1800" l="1"/>
  <c r="BB1800" s="1"/>
  <c r="AZ1803" s="1"/>
  <c r="BC1815" s="1"/>
  <c r="BC1804" l="1"/>
  <c r="BG1786" s="1"/>
  <c r="BB1812"/>
  <c r="BB1818"/>
  <c r="AZ1817"/>
  <c r="BC1814"/>
  <c r="BB1815"/>
  <c r="BC1812"/>
  <c r="BC1811"/>
  <c r="BA1817"/>
  <c r="AZ1812"/>
  <c r="BA1803"/>
  <c r="BB1813"/>
  <c r="BA1818"/>
  <c r="AZ1811"/>
  <c r="BA1815"/>
  <c r="BA1814"/>
  <c r="BC1803"/>
  <c r="BG1785" s="1"/>
  <c r="AZ1814"/>
  <c r="BF1791" l="1"/>
  <c r="BG1790"/>
  <c r="BF1790"/>
  <c r="BG1789"/>
  <c r="BG1791"/>
  <c r="BH1791"/>
  <c r="BH1789"/>
  <c r="BH1790"/>
  <c r="BG1787"/>
  <c r="BL1800" s="1"/>
  <c r="BN1800" s="1"/>
  <c r="BF1789"/>
  <c r="BC1805"/>
  <c r="AZ1808" s="1"/>
  <c r="AZ1818" s="1"/>
  <c r="BL1787" s="1" a="1"/>
  <c r="BN1792" s="1"/>
  <c r="BO1787"/>
  <c r="BL1792"/>
  <c r="BM1789"/>
  <c r="BN1789"/>
  <c r="BN1793"/>
  <c r="BO1788"/>
  <c r="BO1789"/>
  <c r="BL1788"/>
  <c r="BL1793"/>
  <c r="BM1790"/>
  <c r="BM1794"/>
  <c r="BN1790"/>
  <c r="BO1794"/>
  <c r="BL1787"/>
  <c r="BM1793"/>
  <c r="BO1791"/>
  <c r="BO1793"/>
  <c r="BL1789"/>
  <c r="BM1787"/>
  <c r="BM1791"/>
  <c r="BN1787"/>
  <c r="BN1791"/>
  <c r="BN1794"/>
  <c r="BO1792"/>
  <c r="BO1790"/>
  <c r="BL1791"/>
  <c r="BM1788"/>
  <c r="BM1792"/>
  <c r="BN1788"/>
  <c r="BL1790"/>
  <c r="BN1801" l="1"/>
  <c r="BL1794"/>
  <c r="BL1803"/>
  <c r="BN1818" s="1"/>
  <c r="BL1817" l="1"/>
  <c r="BN1815"/>
  <c r="BL1814"/>
  <c r="BO1812"/>
  <c r="BM1817"/>
  <c r="BN1812"/>
  <c r="BM1815"/>
  <c r="BM1814"/>
  <c r="BO1804"/>
  <c r="BS1786" s="1"/>
  <c r="BL1811"/>
  <c r="BL1818"/>
  <c r="BO1814"/>
  <c r="BM1818"/>
  <c r="BO1803"/>
  <c r="BO1811"/>
  <c r="BL1812"/>
  <c r="BN1813"/>
  <c r="BX1787" s="1" a="1"/>
  <c r="BM1803"/>
  <c r="BL1808"/>
  <c r="BO1815" s="1"/>
  <c r="BO1805" l="1"/>
  <c r="BS1785"/>
  <c r="BS1791" s="1"/>
  <c r="BX1794"/>
  <c r="BX1793"/>
  <c r="BX1792"/>
  <c r="BX1791"/>
  <c r="BX1790"/>
  <c r="BX1789"/>
  <c r="BX1788"/>
  <c r="BX1787"/>
  <c r="BY1794"/>
  <c r="CA1792"/>
  <c r="BZ1791"/>
  <c r="BY1790"/>
  <c r="CA1788"/>
  <c r="BZ1787"/>
  <c r="CA1793"/>
  <c r="BZ1792"/>
  <c r="BY1791"/>
  <c r="CA1789"/>
  <c r="BZ1788"/>
  <c r="BY1787"/>
  <c r="CA1794"/>
  <c r="BZ1793"/>
  <c r="BY1792"/>
  <c r="CA1790"/>
  <c r="BZ1789"/>
  <c r="BY1788"/>
  <c r="CA1791"/>
  <c r="BZ1790"/>
  <c r="CA1787"/>
  <c r="BZ1794"/>
  <c r="BY1793"/>
  <c r="BY1789"/>
  <c r="BR1790" l="1"/>
  <c r="BT1791"/>
  <c r="BS1787"/>
  <c r="BX1800" s="1"/>
  <c r="BZ1800" s="1"/>
  <c r="BS1790"/>
  <c r="BT1790"/>
  <c r="BR1791"/>
  <c r="BR1789"/>
  <c r="BT1789"/>
  <c r="BS1789"/>
  <c r="BZ1801" l="1"/>
  <c r="BX1803"/>
  <c r="BY1814" s="1"/>
  <c r="CA1803" l="1"/>
  <c r="CA1814"/>
  <c r="BY1817"/>
  <c r="BX1812"/>
  <c r="CA1804"/>
  <c r="CE1786" s="1"/>
  <c r="BX1811"/>
  <c r="BZ1812"/>
  <c r="CA1812"/>
  <c r="CA1811"/>
  <c r="BX1818"/>
  <c r="BZ1815"/>
  <c r="BY1803"/>
  <c r="BY1818"/>
  <c r="BX1814"/>
  <c r="BY1815"/>
  <c r="CA1815"/>
  <c r="BX1817"/>
  <c r="BZ1813"/>
  <c r="CA1805" l="1"/>
  <c r="BX1808" s="1"/>
  <c r="BZ1818" s="1"/>
  <c r="CE1785"/>
  <c r="CE1790" s="1"/>
  <c r="CJ1787" l="1" a="1"/>
  <c r="CF1789"/>
  <c r="CD1789"/>
  <c r="CD1790"/>
  <c r="CF1790"/>
  <c r="CE1789"/>
  <c r="CE1787"/>
  <c r="CJ1800" s="1"/>
  <c r="CL1800" s="1"/>
  <c r="CJ1803" s="1"/>
  <c r="CF1791"/>
  <c r="CD1791"/>
  <c r="CE1791"/>
  <c r="CJ1793" l="1"/>
  <c r="CJ1817" s="1"/>
  <c r="CL1791"/>
  <c r="CL1787"/>
  <c r="CM1789"/>
  <c r="CK1792"/>
  <c r="CM1793"/>
  <c r="CM1787"/>
  <c r="CJ1790"/>
  <c r="CJ1814" s="1"/>
  <c r="CM1794"/>
  <c r="CM1790"/>
  <c r="CM1814" s="1"/>
  <c r="CM1788"/>
  <c r="CM1812" s="1"/>
  <c r="CL1789"/>
  <c r="CL1813" s="1"/>
  <c r="CJ1787"/>
  <c r="CJ1811" s="1"/>
  <c r="CK1793"/>
  <c r="CM1792"/>
  <c r="CL1793"/>
  <c r="CK1790"/>
  <c r="CK1814" s="1"/>
  <c r="CJ1794"/>
  <c r="CJ1818" s="1"/>
  <c r="CL1792"/>
  <c r="CL1788"/>
  <c r="CL1812" s="1"/>
  <c r="CJ1791"/>
  <c r="CK1794"/>
  <c r="CK1818" s="1"/>
  <c r="CJ1788"/>
  <c r="CJ1812" s="1"/>
  <c r="CJ1789"/>
  <c r="CK1787"/>
  <c r="CJ1792"/>
  <c r="CL1790"/>
  <c r="CK1788"/>
  <c r="CM1791"/>
  <c r="CM1815" s="1"/>
  <c r="CK1791"/>
  <c r="CK1815" s="1"/>
  <c r="CK1789"/>
  <c r="CL1794"/>
  <c r="CL1818" s="1"/>
  <c r="CL1801"/>
  <c r="CL1815"/>
  <c r="CM1811"/>
  <c r="CK1803"/>
  <c r="CM1804"/>
  <c r="CQ1786" s="1"/>
  <c r="CM1803"/>
  <c r="CJ1808" l="1"/>
  <c r="CK1817" s="1"/>
  <c r="CV1787" a="1"/>
  <c r="CM1805"/>
  <c r="CQ1785"/>
  <c r="CX1794" l="1"/>
  <c r="CX1793"/>
  <c r="CX1792"/>
  <c r="CX1791"/>
  <c r="CX1790"/>
  <c r="CX1789"/>
  <c r="CX1788"/>
  <c r="CX1787"/>
  <c r="CV1794"/>
  <c r="CV1793"/>
  <c r="CV1792"/>
  <c r="CV1791"/>
  <c r="CV1790"/>
  <c r="CV1789"/>
  <c r="CV1788"/>
  <c r="CV1787"/>
  <c r="CW1794"/>
  <c r="CW1792"/>
  <c r="CW1790"/>
  <c r="CW1788"/>
  <c r="CY1793"/>
  <c r="CY1791"/>
  <c r="CY1789"/>
  <c r="CY1787"/>
  <c r="CW1793"/>
  <c r="CW1791"/>
  <c r="CW1789"/>
  <c r="CW1787"/>
  <c r="CY1794"/>
  <c r="CY1792"/>
  <c r="CY1790"/>
  <c r="CY1788"/>
  <c r="CP1791"/>
  <c r="CR1790"/>
  <c r="CQ1789"/>
  <c r="CQ1787"/>
  <c r="CQ1790"/>
  <c r="CP1789"/>
  <c r="CR1791"/>
  <c r="CP1790"/>
  <c r="CR1789"/>
  <c r="CQ1791"/>
  <c r="CV1800" l="1"/>
  <c r="CX1800" s="1"/>
  <c r="CX1801"/>
  <c r="CV1803" l="1"/>
  <c r="CX1815" s="1"/>
  <c r="CV1818" l="1"/>
  <c r="CY1812"/>
  <c r="CY1811"/>
  <c r="CV1812"/>
  <c r="CW1814"/>
  <c r="CY1803"/>
  <c r="DC1785" s="1"/>
  <c r="CV1814"/>
  <c r="CW1818"/>
  <c r="CV1817"/>
  <c r="CY1804"/>
  <c r="DC1786" s="1"/>
  <c r="CX1812"/>
  <c r="CW1817"/>
  <c r="CX1813"/>
  <c r="CW1815"/>
  <c r="CY1815"/>
  <c r="CV1811"/>
  <c r="CW1803"/>
  <c r="CX1818"/>
  <c r="CV1808"/>
  <c r="CY1814" s="1"/>
  <c r="DH1787" s="1" a="1"/>
  <c r="CY1805" l="1"/>
  <c r="DH1794"/>
  <c r="DH1793"/>
  <c r="DH1792"/>
  <c r="DH1791"/>
  <c r="DH1790"/>
  <c r="DH1789"/>
  <c r="DH1788"/>
  <c r="DH1787"/>
  <c r="DJ1794"/>
  <c r="DJ1793"/>
  <c r="DJ1792"/>
  <c r="DJ1791"/>
  <c r="DJ1790"/>
  <c r="DJ1789"/>
  <c r="DJ1788"/>
  <c r="DJ1787"/>
  <c r="DK1793"/>
  <c r="DK1791"/>
  <c r="DK1789"/>
  <c r="DK1787"/>
  <c r="DI1793"/>
  <c r="DI1791"/>
  <c r="DI1789"/>
  <c r="DI1787"/>
  <c r="DK1794"/>
  <c r="DK1792"/>
  <c r="DK1790"/>
  <c r="DK1788"/>
  <c r="DI1794"/>
  <c r="DI1792"/>
  <c r="DI1788"/>
  <c r="DI1790"/>
  <c r="DC1791"/>
  <c r="DD1789"/>
  <c r="DB1791"/>
  <c r="DD1790"/>
  <c r="DC1789"/>
  <c r="DC1790"/>
  <c r="DB1789"/>
  <c r="DC1787"/>
  <c r="DD1791"/>
  <c r="DB1790"/>
  <c r="DH1800" l="1"/>
  <c r="DJ1800" s="1"/>
  <c r="DJ1801"/>
  <c r="DH1803" l="1"/>
  <c r="DI1803" s="1"/>
  <c r="DI1817" l="1"/>
  <c r="DI1815"/>
  <c r="DK1815"/>
  <c r="DH1814"/>
  <c r="DH1818"/>
  <c r="DK1803"/>
  <c r="DK1814"/>
  <c r="DI1814"/>
  <c r="DJ1813"/>
  <c r="DI1818"/>
  <c r="DJ1818"/>
  <c r="DK1811"/>
  <c r="DJ1815"/>
  <c r="DK1804"/>
  <c r="DO1786" s="1"/>
  <c r="DV1801" s="1"/>
  <c r="DK1812"/>
  <c r="DJ1812"/>
  <c r="DH1812"/>
  <c r="DH1811"/>
  <c r="DT1787" s="1" a="1"/>
  <c r="DH1808"/>
  <c r="DH1817" s="1"/>
  <c r="DK1805" l="1"/>
  <c r="DO1785"/>
  <c r="DO1787" s="1"/>
  <c r="DV1794"/>
  <c r="DV1793"/>
  <c r="DV1792"/>
  <c r="DV1791"/>
  <c r="DV1790"/>
  <c r="DV1789"/>
  <c r="DV1788"/>
  <c r="DV1787"/>
  <c r="DU1794"/>
  <c r="DU1793"/>
  <c r="DU1792"/>
  <c r="DU1791"/>
  <c r="DT1794"/>
  <c r="DT1793"/>
  <c r="DT1792"/>
  <c r="DT1791"/>
  <c r="DT1790"/>
  <c r="DT1789"/>
  <c r="DT1788"/>
  <c r="DT1787"/>
  <c r="DW1791"/>
  <c r="DU1789"/>
  <c r="DU1787"/>
  <c r="DW1794"/>
  <c r="DW1790"/>
  <c r="DW1788"/>
  <c r="DW1793"/>
  <c r="DU1790"/>
  <c r="DU1788"/>
  <c r="DW1792"/>
  <c r="DW1789"/>
  <c r="DW1787"/>
  <c r="DP1791" l="1"/>
  <c r="DN1790"/>
  <c r="DO1790"/>
  <c r="DP1790"/>
  <c r="DN1791"/>
  <c r="DN1789"/>
  <c r="DP1789"/>
  <c r="DO1789"/>
  <c r="DO1791"/>
  <c r="DT1800"/>
  <c r="DV1800" s="1"/>
  <c r="DT1803" s="1"/>
  <c r="C1786"/>
  <c r="DT1808"/>
  <c r="DU1803" l="1"/>
  <c r="DW1804"/>
  <c r="DW1803"/>
  <c r="DU1814"/>
  <c r="DW1811"/>
  <c r="DT1811"/>
  <c r="DW1814"/>
  <c r="DT1818"/>
  <c r="DT1814"/>
  <c r="DV1813"/>
  <c r="DW1812"/>
  <c r="DV1818"/>
  <c r="DW1815"/>
  <c r="DU1817"/>
  <c r="DV1815"/>
  <c r="DV1812"/>
  <c r="DU1818"/>
  <c r="DT1817"/>
  <c r="DU1815"/>
  <c r="DT1812"/>
  <c r="C1787"/>
  <c r="DW1805" l="1"/>
  <c r="P1824" a="1"/>
  <c r="Q1828" s="1"/>
  <c r="C1827"/>
  <c r="CR1835" s="1"/>
  <c r="P1825" l="1"/>
  <c r="P1829"/>
  <c r="Q1825"/>
  <c r="S1826"/>
  <c r="S1830"/>
  <c r="P1826"/>
  <c r="P1830"/>
  <c r="R1828"/>
  <c r="Q1826"/>
  <c r="Q1830"/>
  <c r="S1825"/>
  <c r="Q1829"/>
  <c r="S1831"/>
  <c r="P1831"/>
  <c r="R1830"/>
  <c r="Q1827"/>
  <c r="Q1831"/>
  <c r="R1827"/>
  <c r="S1829"/>
  <c r="R1826"/>
  <c r="R1829"/>
  <c r="R1831"/>
  <c r="S1827"/>
  <c r="P1827"/>
  <c r="R1825"/>
  <c r="S1824"/>
  <c r="S1828"/>
  <c r="P1824"/>
  <c r="P1828"/>
  <c r="R1824"/>
  <c r="Q1824"/>
  <c r="DD1835"/>
  <c r="BH1835"/>
  <c r="AV1835"/>
  <c r="X1835"/>
  <c r="DP1835"/>
  <c r="CF1835"/>
  <c r="AJ1835"/>
  <c r="BT1835"/>
  <c r="L1835"/>
  <c r="AD1835"/>
  <c r="BB1835"/>
  <c r="CX1835"/>
  <c r="DJ1835"/>
  <c r="CL1835"/>
  <c r="AP1835"/>
  <c r="BN1835"/>
  <c r="DV1835"/>
  <c r="BZ1835"/>
  <c r="R1835"/>
  <c r="P1837" l="1"/>
  <c r="R1837" s="1"/>
  <c r="P1840" s="1"/>
  <c r="P1855" s="1"/>
  <c r="Q1854" l="1"/>
  <c r="S1841"/>
  <c r="W1823" s="1"/>
  <c r="R1852"/>
  <c r="P1849"/>
  <c r="R1850"/>
  <c r="R1855"/>
  <c r="Q1855"/>
  <c r="R1849"/>
  <c r="P1851"/>
  <c r="S1851"/>
  <c r="Q1840"/>
  <c r="S1852"/>
  <c r="P1854"/>
  <c r="S1840"/>
  <c r="Q1851"/>
  <c r="Q1852"/>
  <c r="S1849"/>
  <c r="S1842" l="1"/>
  <c r="P1845" s="1"/>
  <c r="S1848" s="1"/>
  <c r="AB1824" s="1" a="1"/>
  <c r="AE1829" s="1"/>
  <c r="W1822"/>
  <c r="X1828" s="1"/>
  <c r="P1848" l="1"/>
  <c r="AB1824" s="1"/>
  <c r="AC1824"/>
  <c r="AB1829"/>
  <c r="AD1831"/>
  <c r="AB1825"/>
  <c r="AC1825"/>
  <c r="AC1829"/>
  <c r="AD1824"/>
  <c r="AD1828"/>
  <c r="AB1826"/>
  <c r="AE1826"/>
  <c r="AE1830"/>
  <c r="AB1827"/>
  <c r="AC1826"/>
  <c r="AC1830"/>
  <c r="AD1825"/>
  <c r="AD1829"/>
  <c r="AB1828"/>
  <c r="AE1827"/>
  <c r="AE1831"/>
  <c r="AB1830"/>
  <c r="AC1827"/>
  <c r="AC1831"/>
  <c r="AD1826"/>
  <c r="AD1830"/>
  <c r="AB1831"/>
  <c r="AE1828"/>
  <c r="AC1828"/>
  <c r="AD1827"/>
  <c r="AE1825"/>
  <c r="V1826"/>
  <c r="X1826"/>
  <c r="W1826"/>
  <c r="X1827"/>
  <c r="W1828"/>
  <c r="W1827"/>
  <c r="V1827"/>
  <c r="W1824"/>
  <c r="V1828"/>
  <c r="AE1824"/>
  <c r="AB1837" l="1"/>
  <c r="AD1837" s="1"/>
  <c r="AB1840" s="1"/>
  <c r="AB1848" s="1"/>
  <c r="AD1838"/>
  <c r="AC1852" l="1"/>
  <c r="AE1840"/>
  <c r="AI1822" s="1"/>
  <c r="AB1849"/>
  <c r="AD1850"/>
  <c r="AC1854"/>
  <c r="AE1848"/>
  <c r="AD1855"/>
  <c r="AC1855"/>
  <c r="AE1841"/>
  <c r="AI1823" s="1"/>
  <c r="AD1852"/>
  <c r="AB1854"/>
  <c r="AE1852"/>
  <c r="AD1849"/>
  <c r="AC1840"/>
  <c r="AB1855"/>
  <c r="AE1842" l="1"/>
  <c r="AB1845" s="1"/>
  <c r="AB1851" s="1"/>
  <c r="AE1851"/>
  <c r="AN1824" s="1" a="1"/>
  <c r="AP1831" s="1"/>
  <c r="AC1851"/>
  <c r="AN1826"/>
  <c r="AP1825"/>
  <c r="AI1827"/>
  <c r="AH1826"/>
  <c r="AJ1828"/>
  <c r="AH1827"/>
  <c r="AI1828"/>
  <c r="AJ1826"/>
  <c r="AI1826"/>
  <c r="AH1828"/>
  <c r="AJ1827"/>
  <c r="AI1824"/>
  <c r="AE1849" l="1"/>
  <c r="AQ1825" s="1"/>
  <c r="AQ1830"/>
  <c r="AO1831"/>
  <c r="AO1826"/>
  <c r="AP1824"/>
  <c r="AP1829"/>
  <c r="AQ1828"/>
  <c r="AN1825"/>
  <c r="AN1830"/>
  <c r="AO1825"/>
  <c r="AO1830"/>
  <c r="AO1827"/>
  <c r="AQ1831"/>
  <c r="AP1827"/>
  <c r="AQ1824"/>
  <c r="AN1831"/>
  <c r="AN1828"/>
  <c r="AP1826"/>
  <c r="AO1828"/>
  <c r="AP1830"/>
  <c r="AN1827"/>
  <c r="AQ1829"/>
  <c r="AP1828"/>
  <c r="AQ1826"/>
  <c r="AN1824"/>
  <c r="AN1829"/>
  <c r="AO1824"/>
  <c r="AO1829"/>
  <c r="AQ1827"/>
  <c r="AP1838"/>
  <c r="AN1837" l="1"/>
  <c r="AP1837" s="1"/>
  <c r="AN1840" s="1"/>
  <c r="AO1840" s="1"/>
  <c r="AP1852" l="1"/>
  <c r="AP1850"/>
  <c r="AO1851"/>
  <c r="AO1854"/>
  <c r="AO1855"/>
  <c r="AQ1851"/>
  <c r="AQ1848"/>
  <c r="AP1849"/>
  <c r="AN1849"/>
  <c r="AN1851"/>
  <c r="AP1855"/>
  <c r="AN1855"/>
  <c r="AQ1849"/>
  <c r="AO1852"/>
  <c r="AQ1840"/>
  <c r="AU1822" s="1"/>
  <c r="AQ1841"/>
  <c r="AU1823" s="1"/>
  <c r="AQ1842" l="1"/>
  <c r="AN1845" s="1"/>
  <c r="AQ1852" s="1"/>
  <c r="AN1848"/>
  <c r="AT1828"/>
  <c r="AV1827"/>
  <c r="AU1826"/>
  <c r="AU1827"/>
  <c r="AT1826"/>
  <c r="AV1828"/>
  <c r="AT1827"/>
  <c r="AU1828"/>
  <c r="AV1826"/>
  <c r="AU1824"/>
  <c r="AN1854" l="1"/>
  <c r="AZ1824" s="1" a="1"/>
  <c r="BB1838"/>
  <c r="AZ1827" l="1"/>
  <c r="BC1829"/>
  <c r="BB1824"/>
  <c r="BC1826"/>
  <c r="BB1830"/>
  <c r="BA1825"/>
  <c r="BA1826"/>
  <c r="AZ1831"/>
  <c r="AZ1826"/>
  <c r="BB1828"/>
  <c r="BC1830"/>
  <c r="BB1825"/>
  <c r="BA1829"/>
  <c r="BB1831"/>
  <c r="BC1824"/>
  <c r="AZ1828"/>
  <c r="BC1825"/>
  <c r="BA1828"/>
  <c r="BB1826"/>
  <c r="AZ1829"/>
  <c r="AZ1825"/>
  <c r="BA1827"/>
  <c r="BB1829"/>
  <c r="BA1824"/>
  <c r="BC1827"/>
  <c r="BA1830"/>
  <c r="BA1831"/>
  <c r="BC1831"/>
  <c r="BB1827"/>
  <c r="BC1828"/>
  <c r="AZ1824"/>
  <c r="AZ1830"/>
  <c r="AZ1837" l="1"/>
  <c r="BB1837" s="1"/>
  <c r="AZ1840" s="1"/>
  <c r="AZ1849" s="1"/>
  <c r="BA1852" l="1"/>
  <c r="BB1850"/>
  <c r="BC1840"/>
  <c r="AZ1854"/>
  <c r="BC1852"/>
  <c r="BB1852"/>
  <c r="AZ1851"/>
  <c r="BB1849"/>
  <c r="BB1855"/>
  <c r="AZ1848"/>
  <c r="BA1855"/>
  <c r="BA1840"/>
  <c r="BC1841"/>
  <c r="BG1823" s="1"/>
  <c r="BC1848"/>
  <c r="BC1851"/>
  <c r="BA1854"/>
  <c r="BA1851"/>
  <c r="BC1849"/>
  <c r="BC1842" l="1"/>
  <c r="AZ1845" s="1"/>
  <c r="AZ1855" s="1"/>
  <c r="BL1824" s="1" a="1"/>
  <c r="BN1830" s="1"/>
  <c r="BG1822"/>
  <c r="BF1827" s="1"/>
  <c r="BL1827"/>
  <c r="BL1826"/>
  <c r="BM1831"/>
  <c r="BL1829"/>
  <c r="BM1825"/>
  <c r="BO1830"/>
  <c r="BN1827"/>
  <c r="BN1831"/>
  <c r="BM1828"/>
  <c r="BM1827"/>
  <c r="BL1825"/>
  <c r="BM1830"/>
  <c r="BO1826"/>
  <c r="BN1824"/>
  <c r="BN1828"/>
  <c r="BO1825"/>
  <c r="BO1829"/>
  <c r="BO1828"/>
  <c r="BM1826"/>
  <c r="BO1831"/>
  <c r="BL1828"/>
  <c r="BN1825"/>
  <c r="BN1829"/>
  <c r="BM1824"/>
  <c r="BO1824"/>
  <c r="BL1830"/>
  <c r="BO1827"/>
  <c r="BL1824"/>
  <c r="BM1829"/>
  <c r="BN1826"/>
  <c r="BH1827" l="1"/>
  <c r="BG1824"/>
  <c r="BG1826"/>
  <c r="BG1828"/>
  <c r="BL1831"/>
  <c r="BF1828"/>
  <c r="BG1827"/>
  <c r="BF1826"/>
  <c r="BH1828"/>
  <c r="BH1826"/>
  <c r="BL1837" l="1"/>
  <c r="BN1837" s="1"/>
  <c r="BL1840" s="1"/>
  <c r="BN1852" s="1"/>
  <c r="BN1838"/>
  <c r="BL1855" l="1"/>
  <c r="BM1855"/>
  <c r="BL1848"/>
  <c r="BL1851"/>
  <c r="BN1849"/>
  <c r="BO1851"/>
  <c r="BM1854"/>
  <c r="BL1849"/>
  <c r="BO1840"/>
  <c r="BN1850"/>
  <c r="BM1840"/>
  <c r="BO1841"/>
  <c r="BS1823" s="1"/>
  <c r="BO1849"/>
  <c r="BM1851"/>
  <c r="BN1855"/>
  <c r="BO1848"/>
  <c r="BO1852"/>
  <c r="BL1854"/>
  <c r="BO1842" l="1"/>
  <c r="BL1845" s="1"/>
  <c r="BM1852" s="1"/>
  <c r="BS1822"/>
  <c r="BT1828" s="1"/>
  <c r="BX1824" a="1"/>
  <c r="BR1827" l="1"/>
  <c r="BT1826"/>
  <c r="BT1827"/>
  <c r="BR1826"/>
  <c r="BS1824"/>
  <c r="BX1837" s="1"/>
  <c r="BZ1837" s="1"/>
  <c r="BS1827"/>
  <c r="BS1826"/>
  <c r="BS1828"/>
  <c r="BR1828"/>
  <c r="BZ1830"/>
  <c r="BZ1826"/>
  <c r="BX1830"/>
  <c r="BX1826"/>
  <c r="BY1829"/>
  <c r="BY1826"/>
  <c r="BY1827"/>
  <c r="CA1825"/>
  <c r="BZ1829"/>
  <c r="BZ1825"/>
  <c r="BX1825"/>
  <c r="CA1826"/>
  <c r="BX1824"/>
  <c r="BZ1828"/>
  <c r="BZ1824"/>
  <c r="BY1825"/>
  <c r="BZ1831"/>
  <c r="BZ1827"/>
  <c r="BX1831"/>
  <c r="BX1827"/>
  <c r="CA1831"/>
  <c r="BY1831"/>
  <c r="CA1830"/>
  <c r="BY1830"/>
  <c r="CA1829"/>
  <c r="CA1828"/>
  <c r="BX1829"/>
  <c r="CA1827"/>
  <c r="BY1824"/>
  <c r="BX1828"/>
  <c r="CA1824"/>
  <c r="BY1828"/>
  <c r="BZ1838" l="1"/>
  <c r="BX1840" s="1"/>
  <c r="BX1849" s="1"/>
  <c r="CA1840" l="1"/>
  <c r="BX1848"/>
  <c r="BY1852"/>
  <c r="BY1851"/>
  <c r="CA1849"/>
  <c r="BX1851"/>
  <c r="BY1854"/>
  <c r="BX1854"/>
  <c r="CA1852"/>
  <c r="BZ1850"/>
  <c r="BX1855"/>
  <c r="CA1841"/>
  <c r="CE1823" s="1"/>
  <c r="BZ1852"/>
  <c r="BY1840"/>
  <c r="CA1851"/>
  <c r="CA1848"/>
  <c r="BY1855"/>
  <c r="BZ1855"/>
  <c r="CA1842" l="1"/>
  <c r="BX1845" s="1"/>
  <c r="BZ1849" s="1"/>
  <c r="CE1822"/>
  <c r="CF1828" s="1"/>
  <c r="CJ1824" a="1"/>
  <c r="CE1826" l="1"/>
  <c r="CD1828"/>
  <c r="CF1827"/>
  <c r="CE1824"/>
  <c r="CJ1837" s="1"/>
  <c r="CL1837" s="1"/>
  <c r="CJ1840" s="1"/>
  <c r="CE1827"/>
  <c r="CE1828"/>
  <c r="CD1826"/>
  <c r="CD1827"/>
  <c r="CF1826"/>
  <c r="CJ1825"/>
  <c r="CL1824"/>
  <c r="CM1830"/>
  <c r="CM1829"/>
  <c r="CJ1828"/>
  <c r="CL1829"/>
  <c r="CK1825"/>
  <c r="CK1826"/>
  <c r="CJ1826"/>
  <c r="CL1827"/>
  <c r="CM1831"/>
  <c r="CK1824"/>
  <c r="CJ1829"/>
  <c r="CL1830"/>
  <c r="CK1829"/>
  <c r="CM1826"/>
  <c r="CM1827"/>
  <c r="CM1824"/>
  <c r="CK1828"/>
  <c r="CJ1827"/>
  <c r="CL1826"/>
  <c r="CK1831"/>
  <c r="CM1828"/>
  <c r="CK1830"/>
  <c r="CJ1831"/>
  <c r="CM1825"/>
  <c r="CL1828"/>
  <c r="CJ1824"/>
  <c r="CL1831"/>
  <c r="CK1827"/>
  <c r="CJ1830"/>
  <c r="CL1825"/>
  <c r="CL1838" l="1"/>
  <c r="CL1849"/>
  <c r="CJ1849"/>
  <c r="CJ1854"/>
  <c r="CK1854"/>
  <c r="CM1852"/>
  <c r="CM1849"/>
  <c r="CK1851"/>
  <c r="CL1855"/>
  <c r="CM1851"/>
  <c r="CL1852"/>
  <c r="CJ1855"/>
  <c r="CJ1851"/>
  <c r="CK1855"/>
  <c r="CK1840"/>
  <c r="CJ1848"/>
  <c r="CM1840"/>
  <c r="CL1850"/>
  <c r="CM1841"/>
  <c r="CQ1823" s="1"/>
  <c r="CK1852"/>
  <c r="CM1842" l="1"/>
  <c r="CJ1845" s="1"/>
  <c r="CM1848" s="1"/>
  <c r="CQ1822"/>
  <c r="CQ1826" s="1"/>
  <c r="CV1824" l="1" a="1"/>
  <c r="CQ1828"/>
  <c r="CR1826"/>
  <c r="CP1827"/>
  <c r="CR1828"/>
  <c r="CQ1827"/>
  <c r="CQ1824"/>
  <c r="CV1837" s="1"/>
  <c r="CX1837" s="1"/>
  <c r="CP1826"/>
  <c r="CR1827"/>
  <c r="CP1828"/>
  <c r="CX1829" l="1"/>
  <c r="CV1829"/>
  <c r="CW1828"/>
  <c r="CX1828"/>
  <c r="CX1824"/>
  <c r="CV1828"/>
  <c r="CV1824"/>
  <c r="CW1831"/>
  <c r="CW1826"/>
  <c r="CY1827"/>
  <c r="CX1831"/>
  <c r="CX1827"/>
  <c r="CV1831"/>
  <c r="CV1827"/>
  <c r="CY1830"/>
  <c r="CW1827"/>
  <c r="CW1824"/>
  <c r="CY1825"/>
  <c r="CV1826"/>
  <c r="CW1830"/>
  <c r="CW1829"/>
  <c r="CX1825"/>
  <c r="CV1825"/>
  <c r="CY1829"/>
  <c r="CX1830"/>
  <c r="CX1826"/>
  <c r="CV1830"/>
  <c r="CY1828"/>
  <c r="CY1831"/>
  <c r="CY1826"/>
  <c r="CW1825"/>
  <c r="CY1824"/>
  <c r="CX1838"/>
  <c r="CV1840"/>
  <c r="CX1855" l="1"/>
  <c r="CX1849"/>
  <c r="CY1851"/>
  <c r="CX1852"/>
  <c r="CY1849"/>
  <c r="CY1841"/>
  <c r="DC1823" s="1"/>
  <c r="CW1852"/>
  <c r="CV1849"/>
  <c r="CX1850"/>
  <c r="CV1848"/>
  <c r="CY1840"/>
  <c r="DC1822" s="1"/>
  <c r="CV1851"/>
  <c r="CW1840"/>
  <c r="CW1854"/>
  <c r="CW1855"/>
  <c r="CV1855"/>
  <c r="CY1848"/>
  <c r="CY1852"/>
  <c r="CV1854"/>
  <c r="DH1824" s="1" a="1"/>
  <c r="CV1845"/>
  <c r="CW1851" s="1"/>
  <c r="CY1842" l="1"/>
  <c r="DC1828"/>
  <c r="DD1826"/>
  <c r="DB1828"/>
  <c r="DD1827"/>
  <c r="DC1826"/>
  <c r="DC1827"/>
  <c r="DB1826"/>
  <c r="DC1824"/>
  <c r="DD1828"/>
  <c r="DB1827"/>
  <c r="DH1831"/>
  <c r="DH1830"/>
  <c r="DH1829"/>
  <c r="DH1828"/>
  <c r="DH1827"/>
  <c r="DH1826"/>
  <c r="DH1825"/>
  <c r="DH1824"/>
  <c r="DK1831"/>
  <c r="DK1830"/>
  <c r="DK1829"/>
  <c r="DK1828"/>
  <c r="DK1827"/>
  <c r="DK1826"/>
  <c r="DK1825"/>
  <c r="DK1824"/>
  <c r="DJ1831"/>
  <c r="DJ1830"/>
  <c r="DJ1829"/>
  <c r="DJ1828"/>
  <c r="DJ1827"/>
  <c r="DJ1826"/>
  <c r="DJ1825"/>
  <c r="DJ1824"/>
  <c r="DI1829"/>
  <c r="DI1825"/>
  <c r="DI1826"/>
  <c r="DI1828"/>
  <c r="DI1824"/>
  <c r="DI1831"/>
  <c r="DI1827"/>
  <c r="DI1830"/>
  <c r="DH1837" l="1"/>
  <c r="DJ1837" s="1"/>
  <c r="DJ1838"/>
  <c r="DH1840" l="1"/>
  <c r="DI1840" s="1"/>
  <c r="DH1855" l="1"/>
  <c r="DK1848"/>
  <c r="DJ1849"/>
  <c r="DH1851"/>
  <c r="DH1854"/>
  <c r="DH1849"/>
  <c r="DI1854"/>
  <c r="DK1852"/>
  <c r="DK1849"/>
  <c r="DJ1852"/>
  <c r="DJ1850"/>
  <c r="DK1851"/>
  <c r="DI1855"/>
  <c r="DI1852"/>
  <c r="DJ1855"/>
  <c r="DK1840"/>
  <c r="DO1822" s="1"/>
  <c r="DK1841"/>
  <c r="DO1823" s="1"/>
  <c r="DV1838" s="1"/>
  <c r="DI1851"/>
  <c r="DH1845"/>
  <c r="DH1848" s="1"/>
  <c r="DT1824" s="1" a="1"/>
  <c r="DV1828" l="1"/>
  <c r="DW1827"/>
  <c r="DW1828"/>
  <c r="DT1827"/>
  <c r="DV1831"/>
  <c r="DV1826"/>
  <c r="DT1837" s="1"/>
  <c r="DV1837" s="1"/>
  <c r="DT1840" s="1"/>
  <c r="DU1840" s="1"/>
  <c r="DU1830"/>
  <c r="DV1825"/>
  <c r="DW1830"/>
  <c r="DT1829"/>
  <c r="DU1829"/>
  <c r="DV1829"/>
  <c r="DW1831"/>
  <c r="DU1824"/>
  <c r="DV1824"/>
  <c r="DV1830"/>
  <c r="DW1829"/>
  <c r="DT1826"/>
  <c r="DU1825"/>
  <c r="DV1827"/>
  <c r="DW1826"/>
  <c r="DT1828"/>
  <c r="DU1826"/>
  <c r="DU1827"/>
  <c r="DU1828"/>
  <c r="DT1825"/>
  <c r="DW1824"/>
  <c r="DU1831"/>
  <c r="DW1825"/>
  <c r="DT1830"/>
  <c r="DT1831"/>
  <c r="DK1842"/>
  <c r="DT1824"/>
  <c r="DP1828"/>
  <c r="DN1827"/>
  <c r="DO1824"/>
  <c r="DO1828"/>
  <c r="DP1826"/>
  <c r="DN1828"/>
  <c r="DP1827"/>
  <c r="DO1826"/>
  <c r="DN1826"/>
  <c r="DO1827"/>
  <c r="DT1849" l="1"/>
  <c r="DT1848"/>
  <c r="DT1854"/>
  <c r="DW1841"/>
  <c r="DV1849"/>
  <c r="DW1840"/>
  <c r="DV1850"/>
  <c r="DT1855"/>
  <c r="DV1855"/>
  <c r="DU1854"/>
  <c r="DV1852"/>
  <c r="DU1855"/>
  <c r="DW1852"/>
  <c r="DT1845"/>
  <c r="DW1849" s="1"/>
  <c r="C1823"/>
  <c r="C1824" s="1"/>
  <c r="DT1851"/>
  <c r="DU1852"/>
  <c r="DU1851"/>
  <c r="DW1851"/>
  <c r="DW1848"/>
  <c r="DW1842" l="1"/>
</calcChain>
</file>

<file path=xl/sharedStrings.xml><?xml version="1.0" encoding="utf-8"?>
<sst xmlns="http://schemas.openxmlformats.org/spreadsheetml/2006/main" count="27032" uniqueCount="99">
  <si>
    <t>報酬</t>
    <rPh sb="0" eb="2">
      <t>ホウシュウ</t>
    </rPh>
    <phoneticPr fontId="1"/>
  </si>
  <si>
    <t>割引率γ</t>
    <rPh sb="0" eb="2">
      <t>ワリビキ</t>
    </rPh>
    <rPh sb="2" eb="3">
      <t>リツ</t>
    </rPh>
    <phoneticPr fontId="1"/>
  </si>
  <si>
    <t>学習率α</t>
    <rPh sb="0" eb="2">
      <t>ガクシュウ</t>
    </rPh>
    <rPh sb="2" eb="3">
      <t>リツ</t>
    </rPh>
    <phoneticPr fontId="1"/>
  </si>
  <si>
    <t>右</t>
    <rPh sb="0" eb="1">
      <t>ミギ</t>
    </rPh>
    <phoneticPr fontId="1"/>
  </si>
  <si>
    <t>上</t>
    <rPh sb="0" eb="1">
      <t>ウエ</t>
    </rPh>
    <phoneticPr fontId="1"/>
  </si>
  <si>
    <t>左</t>
    <rPh sb="0" eb="1">
      <t>ヒダリ</t>
    </rPh>
    <phoneticPr fontId="1"/>
  </si>
  <si>
    <t>下</t>
    <rPh sb="0" eb="1">
      <t>シタ</t>
    </rPh>
    <phoneticPr fontId="1"/>
  </si>
  <si>
    <t>状態</t>
    <rPh sb="0" eb="2">
      <t>ジョウタイ</t>
    </rPh>
    <phoneticPr fontId="1"/>
  </si>
  <si>
    <t>初期値</t>
    <rPh sb="0" eb="3">
      <t>ショキチ</t>
    </rPh>
    <phoneticPr fontId="1"/>
  </si>
  <si>
    <t>欄外</t>
  </si>
  <si>
    <t>到着数</t>
    <rPh sb="0" eb="2">
      <t>トウチャク</t>
    </rPh>
    <rPh sb="2" eb="3">
      <t>スウ</t>
    </rPh>
    <phoneticPr fontId="1"/>
  </si>
  <si>
    <t>スタート</t>
    <phoneticPr fontId="1"/>
  </si>
  <si>
    <t>アクション</t>
    <phoneticPr fontId="1"/>
  </si>
  <si>
    <t>状態</t>
    <rPh sb="0" eb="2">
      <t>ジョウタイ</t>
    </rPh>
    <phoneticPr fontId="1"/>
  </si>
  <si>
    <t>ε</t>
    <phoneticPr fontId="1"/>
  </si>
  <si>
    <t>Greedy比</t>
    <rPh sb="6" eb="7">
      <t>ヒ</t>
    </rPh>
    <phoneticPr fontId="1"/>
  </si>
  <si>
    <t>状態</t>
    <rPh sb="0" eb="2">
      <t>ジョウタイ</t>
    </rPh>
    <phoneticPr fontId="1"/>
  </si>
  <si>
    <t>ダミー</t>
    <phoneticPr fontId="1"/>
  </si>
  <si>
    <t>到着</t>
    <rPh sb="0" eb="2">
      <t>トウチャク</t>
    </rPh>
    <phoneticPr fontId="1"/>
  </si>
  <si>
    <t>（エピソード報告）</t>
    <phoneticPr fontId="1"/>
  </si>
  <si>
    <t>（エピソード報告）</t>
    <rPh sb="6" eb="8">
      <t>ホウコク</t>
    </rPh>
    <phoneticPr fontId="1"/>
  </si>
  <si>
    <t>Episode</t>
    <phoneticPr fontId="1"/>
  </si>
  <si>
    <t>Explore時</t>
    <rPh sb="7" eb="8">
      <t>ジ</t>
    </rPh>
    <phoneticPr fontId="1"/>
  </si>
  <si>
    <t>→</t>
    <phoneticPr fontId="1"/>
  </si>
  <si>
    <t>Exploit 時</t>
    <rPh sb="8" eb="9">
      <t>ジ</t>
    </rPh>
    <phoneticPr fontId="1"/>
  </si>
  <si>
    <t>G乱数</t>
    <rPh sb="1" eb="3">
      <t>ランスウ</t>
    </rPh>
    <phoneticPr fontId="1"/>
  </si>
  <si>
    <t>E乱数</t>
    <phoneticPr fontId="1"/>
  </si>
  <si>
    <t>右(1)</t>
    <rPh sb="0" eb="1">
      <t>ミギ</t>
    </rPh>
    <phoneticPr fontId="1"/>
  </si>
  <si>
    <t>上(2)</t>
    <rPh sb="0" eb="1">
      <t>ウエ</t>
    </rPh>
    <phoneticPr fontId="1"/>
  </si>
  <si>
    <t>左(3)</t>
    <rPh sb="0" eb="1">
      <t>ヒダリ</t>
    </rPh>
    <phoneticPr fontId="1"/>
  </si>
  <si>
    <t>下(4)</t>
    <rPh sb="0" eb="1">
      <t>シタ</t>
    </rPh>
    <phoneticPr fontId="1"/>
  </si>
  <si>
    <t>次状態</t>
    <rPh sb="0" eb="1">
      <t>ジ</t>
    </rPh>
    <rPh sb="1" eb="3">
      <t>ジョウタイ</t>
    </rPh>
    <phoneticPr fontId="1"/>
  </si>
  <si>
    <t>次状態</t>
    <phoneticPr fontId="1"/>
  </si>
  <si>
    <r>
      <t>(a</t>
    </r>
    <r>
      <rPr>
        <vertAlign val="subscript"/>
        <sz val="11"/>
        <color theme="1"/>
        <rFont val="ＭＳ Ｐゴシック"/>
        <family val="3"/>
        <charset val="128"/>
        <scheme val="minor"/>
      </rPr>
      <t>t</t>
    </r>
    <r>
      <rPr>
        <sz val="11"/>
        <color theme="1"/>
        <rFont val="ＭＳ Ｐゴシック"/>
        <family val="2"/>
        <charset val="128"/>
        <scheme val="minor"/>
      </rPr>
      <t>)</t>
    </r>
    <phoneticPr fontId="1"/>
  </si>
  <si>
    <r>
      <t>(s</t>
    </r>
    <r>
      <rPr>
        <vertAlign val="subscript"/>
        <sz val="11"/>
        <color theme="1"/>
        <rFont val="ＭＳ Ｐゴシック"/>
        <family val="3"/>
        <charset val="128"/>
        <scheme val="minor"/>
      </rPr>
      <t>t</t>
    </r>
    <r>
      <rPr>
        <sz val="11"/>
        <color theme="1"/>
        <rFont val="ＭＳ Ｐゴシック"/>
        <family val="2"/>
        <charset val="128"/>
        <scheme val="minor"/>
      </rPr>
      <t>)</t>
    </r>
    <phoneticPr fontId="1"/>
  </si>
  <si>
    <t>欄外</t>
    <rPh sb="0" eb="2">
      <t>ランガイ</t>
    </rPh>
    <phoneticPr fontId="1"/>
  </si>
  <si>
    <t>step</t>
    <phoneticPr fontId="1"/>
  </si>
  <si>
    <t>ε</t>
    <phoneticPr fontId="1"/>
  </si>
  <si>
    <t>Act候補</t>
  </si>
  <si>
    <t>採用Act</t>
    <phoneticPr fontId="1"/>
  </si>
  <si>
    <t>9(到着)</t>
  </si>
  <si>
    <t>9(到着)</t>
    <rPh sb="2" eb="4">
      <t>トウチャク</t>
    </rPh>
    <phoneticPr fontId="1"/>
  </si>
  <si>
    <t>最大Q</t>
    <phoneticPr fontId="1"/>
  </si>
  <si>
    <t>行動決定</t>
    <rPh sb="0" eb="2">
      <t>コウドウ</t>
    </rPh>
    <rPh sb="2" eb="4">
      <t>ケッテイ</t>
    </rPh>
    <phoneticPr fontId="1"/>
  </si>
  <si>
    <t>行動（Action）</t>
    <rPh sb="0" eb="2">
      <t>コウドウ</t>
    </rPh>
    <phoneticPr fontId="1"/>
  </si>
  <si>
    <t>結果</t>
  </si>
  <si>
    <t>episode</t>
  </si>
  <si>
    <t>仮</t>
    <rPh sb="0" eb="1">
      <t>カリ</t>
    </rPh>
    <phoneticPr fontId="1"/>
  </si>
  <si>
    <t>Q更新の計算</t>
    <rPh sb="1" eb="3">
      <t>コウシン</t>
    </rPh>
    <rPh sb="4" eb="6">
      <t>ケイサン</t>
    </rPh>
    <phoneticPr fontId="1"/>
  </si>
  <si>
    <t>状態</t>
    <rPh sb="0" eb="2">
      <t>ジョウタイ</t>
    </rPh>
    <phoneticPr fontId="1"/>
  </si>
  <si>
    <t>アクション</t>
    <phoneticPr fontId="1"/>
  </si>
  <si>
    <r>
      <t>(s</t>
    </r>
    <r>
      <rPr>
        <vertAlign val="subscript"/>
        <sz val="11"/>
        <color theme="1"/>
        <rFont val="ＭＳ Ｐゴシック"/>
        <family val="3"/>
        <charset val="128"/>
        <scheme val="minor"/>
      </rPr>
      <t>t+1</t>
    </r>
    <r>
      <rPr>
        <sz val="11"/>
        <color theme="1"/>
        <rFont val="ＭＳ Ｐゴシック"/>
        <family val="2"/>
        <charset val="128"/>
        <scheme val="minor"/>
      </rPr>
      <t>)</t>
    </r>
    <phoneticPr fontId="1"/>
  </si>
  <si>
    <t>r+γMaxQ</t>
  </si>
  <si>
    <t>行</t>
    <phoneticPr fontId="1"/>
  </si>
  <si>
    <t>列</t>
    <phoneticPr fontId="1"/>
  </si>
  <si>
    <t>現Agent位置</t>
    <phoneticPr fontId="1"/>
  </si>
  <si>
    <t>次Agent位置</t>
    <phoneticPr fontId="1"/>
  </si>
  <si>
    <t>現Q値</t>
    <rPh sb="0" eb="1">
      <t>ゲン</t>
    </rPh>
    <phoneticPr fontId="1"/>
  </si>
  <si>
    <t>新Q値</t>
  </si>
  <si>
    <t>乱数表</t>
    <rPh sb="0" eb="2">
      <t>ランスウ</t>
    </rPh>
    <rPh sb="2" eb="3">
      <t>ヒョウ</t>
    </rPh>
    <phoneticPr fontId="1"/>
  </si>
  <si>
    <t>（注）</t>
    <rPh sb="0" eb="3">
      <t>チュウ</t>
    </rPh>
    <phoneticPr fontId="1"/>
  </si>
  <si>
    <t>・この乱数表は書籍の画像を出力します。</t>
    <rPh sb="3" eb="5">
      <t>ランスウ</t>
    </rPh>
    <rPh sb="5" eb="6">
      <t>ヒョウ</t>
    </rPh>
    <rPh sb="7" eb="9">
      <t>ショセキ</t>
    </rPh>
    <rPh sb="10" eb="12">
      <t>ガゾウ</t>
    </rPh>
    <rPh sb="13" eb="15">
      <t>シュツリョク</t>
    </rPh>
    <phoneticPr fontId="1"/>
  </si>
  <si>
    <t>・緑のセルをRAND関数に置き換えれば、Q学習の実験が楽しめます。</t>
    <rPh sb="1" eb="2">
      <t>ミドリ</t>
    </rPh>
    <rPh sb="10" eb="12">
      <t>カンスウ</t>
    </rPh>
    <rPh sb="13" eb="14">
      <t>オ</t>
    </rPh>
    <rPh sb="15" eb="16">
      <t>カ</t>
    </rPh>
    <rPh sb="21" eb="23">
      <t>ガクシュウ</t>
    </rPh>
    <rPh sb="24" eb="26">
      <t>ジッケン</t>
    </rPh>
    <rPh sb="27" eb="28">
      <t>タノ</t>
    </rPh>
    <phoneticPr fontId="1"/>
  </si>
  <si>
    <t>Explore用の確率表</t>
    <phoneticPr fontId="1"/>
  </si>
  <si>
    <t>欄外</t>
    <phoneticPr fontId="1"/>
  </si>
  <si>
    <t>E</t>
    <phoneticPr fontId="1"/>
  </si>
  <si>
    <t>9(到着)</t>
    <phoneticPr fontId="1"/>
  </si>
  <si>
    <t>Act</t>
    <phoneticPr fontId="1"/>
  </si>
  <si>
    <t>右</t>
    <phoneticPr fontId="1"/>
  </si>
  <si>
    <t>上</t>
    <phoneticPr fontId="1"/>
  </si>
  <si>
    <t>左</t>
    <phoneticPr fontId="1"/>
  </si>
  <si>
    <t>下</t>
    <phoneticPr fontId="1"/>
  </si>
  <si>
    <r>
      <t xml:space="preserve">Q学習 </t>
    </r>
    <r>
      <rPr>
        <sz val="11"/>
        <color theme="1"/>
        <rFont val="ＭＳ Ｐゴシック"/>
        <family val="3"/>
        <charset val="128"/>
      </rPr>
      <t>（例）最短ルート探査</t>
    </r>
    <rPh sb="1" eb="3">
      <t>ガクシュウ</t>
    </rPh>
    <rPh sb="4" eb="7">
      <t>レイ</t>
    </rPh>
    <rPh sb="7" eb="9">
      <t>サイタン</t>
    </rPh>
    <rPh sb="12" eb="14">
      <t>タンサ</t>
    </rPh>
    <phoneticPr fontId="1"/>
  </si>
  <si>
    <t>step1</t>
    <phoneticPr fontId="1"/>
  </si>
  <si>
    <t>step2</t>
    <phoneticPr fontId="1"/>
  </si>
  <si>
    <t>step3</t>
    <phoneticPr fontId="1"/>
  </si>
  <si>
    <t>step4</t>
    <phoneticPr fontId="1"/>
  </si>
  <si>
    <t>step5</t>
    <phoneticPr fontId="1"/>
  </si>
  <si>
    <t>step6</t>
    <phoneticPr fontId="1"/>
  </si>
  <si>
    <t>step7</t>
    <phoneticPr fontId="1"/>
  </si>
  <si>
    <t>step8</t>
    <phoneticPr fontId="1"/>
  </si>
  <si>
    <t>step9</t>
    <phoneticPr fontId="1"/>
  </si>
  <si>
    <t>step10</t>
    <phoneticPr fontId="1"/>
  </si>
  <si>
    <t>行</t>
    <rPh sb="0" eb="1">
      <t>ギョウ</t>
    </rPh>
    <phoneticPr fontId="1"/>
  </si>
  <si>
    <t>列</t>
    <rPh sb="0" eb="1">
      <t>レツ</t>
    </rPh>
    <phoneticPr fontId="1"/>
  </si>
  <si>
    <t>現在</t>
    <rPh sb="0" eb="2">
      <t>ゲンザイ</t>
    </rPh>
    <phoneticPr fontId="1"/>
  </si>
  <si>
    <t>Ac</t>
    <phoneticPr fontId="1"/>
  </si>
  <si>
    <t>Aｃ</t>
    <phoneticPr fontId="1"/>
  </si>
  <si>
    <t>アクション（Ac)</t>
    <phoneticPr fontId="1"/>
  </si>
  <si>
    <t>←3</t>
    <phoneticPr fontId="1"/>
  </si>
  <si>
    <t>1→</t>
    <phoneticPr fontId="1"/>
  </si>
  <si>
    <t>↑
2</t>
    <phoneticPr fontId="1"/>
  </si>
  <si>
    <t>4
↓</t>
    <phoneticPr fontId="1"/>
  </si>
  <si>
    <t>現在1</t>
    <rPh sb="0" eb="2">
      <t>ゲンザイ</t>
    </rPh>
    <phoneticPr fontId="1"/>
  </si>
  <si>
    <t>4
↓</t>
    <phoneticPr fontId="1"/>
  </si>
  <si>
    <t>epsode</t>
    <phoneticPr fontId="1"/>
  </si>
  <si>
    <t>step</t>
    <phoneticPr fontId="1"/>
  </si>
  <si>
    <t>ε</t>
    <phoneticPr fontId="1"/>
  </si>
  <si>
    <t>ε</t>
    <phoneticPr fontId="1"/>
  </si>
</sst>
</file>

<file path=xl/styles.xml><?xml version="1.0" encoding="utf-8"?>
<styleSheet xmlns="http://schemas.openxmlformats.org/spreadsheetml/2006/main">
  <numFmts count="3">
    <numFmt numFmtId="176" formatCode="0.00_ "/>
    <numFmt numFmtId="177" formatCode="0.000_ "/>
    <numFmt numFmtId="178" formatCode="0.000_);[Red]\(0.000\)"/>
  </numFmts>
  <fonts count="7">
    <font>
      <sz val="11"/>
      <color theme="1"/>
      <name val="ＭＳ Ｐゴシック"/>
      <family val="2"/>
      <charset val="128"/>
      <scheme val="minor"/>
    </font>
    <font>
      <sz val="6"/>
      <name val="ＭＳ Ｐゴシック"/>
      <family val="2"/>
      <charset val="128"/>
      <scheme val="minor"/>
    </font>
    <font>
      <b/>
      <sz val="11"/>
      <color theme="1"/>
      <name val="ＭＳ Ｐゴシック"/>
      <family val="2"/>
      <charset val="128"/>
      <scheme val="minor"/>
    </font>
    <font>
      <vertAlign val="subscript"/>
      <sz val="11"/>
      <color theme="1"/>
      <name val="ＭＳ Ｐゴシック"/>
      <family val="3"/>
      <charset val="128"/>
      <scheme val="minor"/>
    </font>
    <font>
      <sz val="11"/>
      <name val="ＭＳ Ｐゴシック"/>
      <family val="2"/>
      <charset val="128"/>
      <scheme val="minor"/>
    </font>
    <font>
      <sz val="11"/>
      <color theme="1"/>
      <name val="Segoe UI Symbol"/>
      <family val="2"/>
    </font>
    <font>
      <sz val="11"/>
      <color theme="1"/>
      <name val="ＭＳ Ｐゴシック"/>
      <family val="3"/>
      <charset val="128"/>
    </font>
  </fonts>
  <fills count="14">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6" tint="0.59996337778862885"/>
        <bgColor indexed="64"/>
      </patternFill>
    </fill>
    <fill>
      <patternFill patternType="solid">
        <fgColor theme="4" tint="0.79998168889431442"/>
        <bgColor indexed="64"/>
      </patternFill>
    </fill>
    <fill>
      <patternFill patternType="solid">
        <fgColor theme="2" tint="-9.9948118533890809E-2"/>
        <bgColor indexed="64"/>
      </patternFill>
    </fill>
    <fill>
      <patternFill patternType="solid">
        <fgColor theme="0" tint="-0.14996795556505021"/>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s>
  <borders count="44">
    <border>
      <left/>
      <right/>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double">
        <color auto="1"/>
      </left>
      <right style="double">
        <color auto="1"/>
      </right>
      <top style="double">
        <color auto="1"/>
      </top>
      <bottom style="double">
        <color auto="1"/>
      </bottom>
      <diagonal/>
    </border>
    <border>
      <left/>
      <right style="thin">
        <color auto="1"/>
      </right>
      <top/>
      <bottom style="thin">
        <color auto="1"/>
      </bottom>
      <diagonal/>
    </border>
    <border>
      <left style="thin">
        <color auto="1"/>
      </left>
      <right/>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top style="thin">
        <color auto="1"/>
      </top>
      <bottom/>
      <diagonal/>
    </border>
    <border>
      <left style="thin">
        <color auto="1"/>
      </left>
      <right/>
      <top/>
      <bottom style="thin">
        <color auto="1"/>
      </bottom>
      <diagonal/>
    </border>
    <border diagonalUp="1">
      <left style="thin">
        <color auto="1"/>
      </left>
      <right style="thin">
        <color auto="1"/>
      </right>
      <top style="thin">
        <color auto="1"/>
      </top>
      <bottom style="thin">
        <color auto="1"/>
      </bottom>
      <diagonal style="thin">
        <color auto="1"/>
      </diagonal>
    </border>
    <border diagonalUp="1">
      <left style="medium">
        <color auto="1"/>
      </left>
      <right style="thin">
        <color auto="1"/>
      </right>
      <top style="thin">
        <color auto="1"/>
      </top>
      <bottom style="medium">
        <color auto="1"/>
      </bottom>
      <diagonal style="thin">
        <color auto="1"/>
      </diagonal>
    </border>
    <border>
      <left/>
      <right/>
      <top style="double">
        <color auto="1"/>
      </top>
      <bottom/>
      <diagonal/>
    </border>
    <border>
      <left style="medium">
        <color auto="1"/>
      </left>
      <right style="medium">
        <color auto="1"/>
      </right>
      <top style="double">
        <color auto="1"/>
      </top>
      <bottom style="medium">
        <color auto="1"/>
      </bottom>
      <diagonal/>
    </border>
    <border>
      <left/>
      <right/>
      <top style="double">
        <color auto="1"/>
      </top>
      <bottom style="thin">
        <color auto="1"/>
      </bottom>
      <diagonal/>
    </border>
    <border>
      <left style="medium">
        <color auto="1"/>
      </left>
      <right/>
      <top/>
      <bottom/>
      <diagonal/>
    </border>
    <border>
      <left style="medium">
        <color auto="1"/>
      </left>
      <right/>
      <top style="double">
        <color auto="1"/>
      </top>
      <bottom/>
      <diagonal/>
    </border>
    <border>
      <left style="thin">
        <color auto="1"/>
      </left>
      <right style="medium">
        <color auto="1"/>
      </right>
      <top style="double">
        <color auto="1"/>
      </top>
      <bottom style="thin">
        <color auto="1"/>
      </bottom>
      <diagonal/>
    </border>
    <border>
      <left/>
      <right style="medium">
        <color auto="1"/>
      </right>
      <top style="double">
        <color auto="1"/>
      </top>
      <bottom/>
      <diagonal/>
    </border>
    <border>
      <left style="medium">
        <color auto="1"/>
      </left>
      <right style="medium">
        <color auto="1"/>
      </right>
      <top style="medium">
        <color auto="1"/>
      </top>
      <bottom/>
      <diagonal/>
    </border>
    <border>
      <left/>
      <right style="medium">
        <color auto="1"/>
      </right>
      <top style="double">
        <color auto="1"/>
      </top>
      <bottom style="thin">
        <color auto="1"/>
      </bottom>
      <diagonal/>
    </border>
    <border>
      <left style="thin">
        <color auto="1"/>
      </left>
      <right style="dashed">
        <color auto="1"/>
      </right>
      <top style="thin">
        <color auto="1"/>
      </top>
      <bottom/>
      <diagonal/>
    </border>
    <border>
      <left style="dashed">
        <color auto="1"/>
      </left>
      <right style="thin">
        <color auto="1"/>
      </right>
      <top style="thin">
        <color auto="1"/>
      </top>
      <bottom/>
      <diagonal/>
    </border>
    <border>
      <left style="thin">
        <color auto="1"/>
      </left>
      <right style="dashed">
        <color auto="1"/>
      </right>
      <top/>
      <bottom/>
      <diagonal/>
    </border>
    <border>
      <left style="dashed">
        <color auto="1"/>
      </left>
      <right style="thin">
        <color auto="1"/>
      </right>
      <top/>
      <bottom/>
      <diagonal/>
    </border>
    <border>
      <left style="thin">
        <color auto="1"/>
      </left>
      <right style="dashed">
        <color auto="1"/>
      </right>
      <top/>
      <bottom style="thin">
        <color auto="1"/>
      </bottom>
      <diagonal/>
    </border>
    <border>
      <left style="dashed">
        <color auto="1"/>
      </left>
      <right style="thin">
        <color auto="1"/>
      </right>
      <top/>
      <bottom style="thin">
        <color auto="1"/>
      </bottom>
      <diagonal/>
    </border>
  </borders>
  <cellStyleXfs count="1">
    <xf numFmtId="0" fontId="0" fillId="0" borderId="0">
      <alignment vertical="center"/>
    </xf>
  </cellStyleXfs>
  <cellXfs count="129">
    <xf numFmtId="0" fontId="0" fillId="0" borderId="0" xfId="0">
      <alignment vertical="center"/>
    </xf>
    <xf numFmtId="0" fontId="0" fillId="0" borderId="0" xfId="0" applyBorder="1">
      <alignment vertical="center"/>
    </xf>
    <xf numFmtId="0" fontId="0" fillId="0" borderId="0" xfId="0" applyFill="1" applyBorder="1">
      <alignment vertical="center"/>
    </xf>
    <xf numFmtId="0" fontId="0" fillId="0" borderId="8" xfId="0" applyBorder="1" applyAlignment="1">
      <alignment horizontal="center" vertical="center"/>
    </xf>
    <xf numFmtId="0" fontId="2" fillId="0" borderId="0" xfId="0" applyFont="1">
      <alignment vertical="center"/>
    </xf>
    <xf numFmtId="0" fontId="0" fillId="0" borderId="0" xfId="0" applyBorder="1" applyAlignment="1">
      <alignment vertical="center"/>
    </xf>
    <xf numFmtId="0" fontId="0" fillId="0" borderId="0" xfId="0" applyFill="1" applyBorder="1" applyAlignment="1">
      <alignment horizontal="center" vertical="center"/>
    </xf>
    <xf numFmtId="176" fontId="0" fillId="0" borderId="0" xfId="0" applyNumberFormat="1" applyFill="1" applyBorder="1" applyAlignment="1">
      <alignment vertical="center"/>
    </xf>
    <xf numFmtId="0" fontId="0" fillId="0" borderId="4" xfId="0" applyBorder="1" applyAlignment="1">
      <alignment vertical="center"/>
    </xf>
    <xf numFmtId="0" fontId="0" fillId="0" borderId="9" xfId="0" applyBorder="1" applyAlignment="1">
      <alignment horizontal="center" vertical="center"/>
    </xf>
    <xf numFmtId="0" fontId="0" fillId="0" borderId="0" xfId="0" applyAlignment="1">
      <alignment vertical="center"/>
    </xf>
    <xf numFmtId="0" fontId="0" fillId="0" borderId="0" xfId="0" applyBorder="1" applyAlignment="1">
      <alignment horizontal="center" vertical="center"/>
    </xf>
    <xf numFmtId="0" fontId="0" fillId="0" borderId="0" xfId="0" applyNumberFormat="1" applyFill="1" applyBorder="1" applyAlignment="1">
      <alignment horizontal="center" vertical="center"/>
    </xf>
    <xf numFmtId="176" fontId="0" fillId="0" borderId="0" xfId="0" applyNumberFormat="1" applyFill="1" applyBorder="1" applyAlignment="1">
      <alignment horizontal="center" vertical="center"/>
    </xf>
    <xf numFmtId="176" fontId="0" fillId="0" borderId="0" xfId="0" applyNumberFormat="1" applyFill="1" applyBorder="1">
      <alignment vertical="center"/>
    </xf>
    <xf numFmtId="176" fontId="0" fillId="0" borderId="8" xfId="0" applyNumberFormat="1" applyBorder="1">
      <alignment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shrinkToFit="1"/>
    </xf>
    <xf numFmtId="0" fontId="0" fillId="0" borderId="8" xfId="0" applyBorder="1">
      <alignment vertical="center"/>
    </xf>
    <xf numFmtId="0" fontId="0" fillId="0" borderId="8" xfId="0" applyBorder="1" applyAlignment="1">
      <alignment vertical="center" shrinkToFit="1"/>
    </xf>
    <xf numFmtId="0" fontId="0" fillId="0" borderId="0" xfId="0" applyFill="1">
      <alignment vertical="center"/>
    </xf>
    <xf numFmtId="0" fontId="0" fillId="0" borderId="13" xfId="0" applyBorder="1" applyAlignment="1">
      <alignment horizontal="center" vertical="center"/>
    </xf>
    <xf numFmtId="0" fontId="0" fillId="0" borderId="9" xfId="0" applyBorder="1" applyAlignment="1">
      <alignment horizontal="center" vertical="center" shrinkToFit="1"/>
    </xf>
    <xf numFmtId="0" fontId="0" fillId="0" borderId="0" xfId="0" applyFill="1" applyBorder="1" applyAlignment="1">
      <alignment horizontal="center" vertical="center" shrinkToFit="1"/>
    </xf>
    <xf numFmtId="0" fontId="0" fillId="0" borderId="20" xfId="0" applyBorder="1" applyAlignment="1">
      <alignment horizontal="center" vertical="center"/>
    </xf>
    <xf numFmtId="176" fontId="0" fillId="0" borderId="8" xfId="0" applyNumberFormat="1" applyFill="1" applyBorder="1" applyAlignment="1">
      <alignment horizontal="center" vertical="center"/>
    </xf>
    <xf numFmtId="176" fontId="0" fillId="0" borderId="8" xfId="0" applyNumberFormat="1" applyFill="1" applyBorder="1">
      <alignment vertical="center"/>
    </xf>
    <xf numFmtId="0" fontId="0" fillId="0" borderId="0" xfId="0" applyAlignment="1">
      <alignment horizontal="center" vertical="center"/>
    </xf>
    <xf numFmtId="0" fontId="0" fillId="4" borderId="8" xfId="0" applyFill="1" applyBorder="1" applyAlignment="1">
      <alignment horizontal="center" vertical="center"/>
    </xf>
    <xf numFmtId="0" fontId="0" fillId="0" borderId="0" xfId="0" applyFill="1" applyBorder="1" applyAlignment="1">
      <alignment vertical="center" shrinkToFit="1"/>
    </xf>
    <xf numFmtId="0" fontId="0" fillId="0" borderId="10" xfId="0" applyBorder="1" applyAlignment="1">
      <alignment horizontal="center" vertical="center"/>
    </xf>
    <xf numFmtId="0" fontId="0" fillId="0" borderId="12" xfId="0" applyBorder="1" applyAlignment="1">
      <alignment horizontal="center" vertical="center"/>
    </xf>
    <xf numFmtId="176" fontId="0" fillId="5" borderId="9" xfId="0" applyNumberFormat="1" applyFill="1" applyBorder="1" applyAlignment="1">
      <alignment vertical="center"/>
    </xf>
    <xf numFmtId="0" fontId="4" fillId="0" borderId="0" xfId="0" applyFont="1" applyBorder="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5" fillId="3" borderId="20" xfId="0" applyFont="1" applyFill="1" applyBorder="1" applyAlignment="1">
      <alignment horizontal="center" vertical="center"/>
    </xf>
    <xf numFmtId="0" fontId="0" fillId="0" borderId="19" xfId="0" applyBorder="1" applyAlignment="1">
      <alignment horizontal="center" vertical="center"/>
    </xf>
    <xf numFmtId="0" fontId="0" fillId="0" borderId="13" xfId="0" applyFill="1" applyBorder="1" applyAlignment="1">
      <alignment horizontal="center" vertical="center" shrinkToFit="1"/>
    </xf>
    <xf numFmtId="0" fontId="0" fillId="0" borderId="8" xfId="0" applyNumberFormat="1"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8" xfId="0" applyFill="1" applyBorder="1" applyAlignment="1">
      <alignment horizontal="center" vertical="center"/>
    </xf>
    <xf numFmtId="0" fontId="0" fillId="0" borderId="8" xfId="0" applyNumberFormat="1" applyFill="1" applyBorder="1" applyAlignment="1">
      <alignment horizontal="center" vertical="center"/>
    </xf>
    <xf numFmtId="0" fontId="0" fillId="0" borderId="25" xfId="0" applyBorder="1" applyAlignment="1">
      <alignment horizontal="center" vertical="center"/>
    </xf>
    <xf numFmtId="0" fontId="0" fillId="0" borderId="22" xfId="0" applyBorder="1" applyAlignment="1">
      <alignment horizontal="center" vertical="center"/>
    </xf>
    <xf numFmtId="0" fontId="0" fillId="0" borderId="26" xfId="0" applyBorder="1" applyAlignment="1">
      <alignment horizontal="center" vertical="center"/>
    </xf>
    <xf numFmtId="0" fontId="0" fillId="0" borderId="0" xfId="0" quotePrefix="1">
      <alignment vertical="center"/>
    </xf>
    <xf numFmtId="0" fontId="0" fillId="8" borderId="8" xfId="0" applyFill="1" applyBorder="1" applyAlignment="1">
      <alignment horizontal="center" vertical="center"/>
    </xf>
    <xf numFmtId="0" fontId="0" fillId="0" borderId="12" xfId="0" applyBorder="1" applyAlignment="1">
      <alignment horizontal="center" vertical="center"/>
    </xf>
    <xf numFmtId="0" fontId="0" fillId="0" borderId="10" xfId="0" applyBorder="1" applyAlignment="1">
      <alignment horizontal="center" vertical="center" shrinkToFit="1"/>
    </xf>
    <xf numFmtId="0" fontId="0" fillId="0" borderId="27" xfId="0" applyBorder="1">
      <alignment vertical="center"/>
    </xf>
    <xf numFmtId="177" fontId="0" fillId="2" borderId="5" xfId="0" applyNumberFormat="1" applyFill="1" applyBorder="1">
      <alignment vertical="center"/>
    </xf>
    <xf numFmtId="0" fontId="0" fillId="4" borderId="5" xfId="0" applyFill="1" applyBorder="1" applyAlignment="1">
      <alignment horizontal="center" vertical="center"/>
    </xf>
    <xf numFmtId="176" fontId="0" fillId="0" borderId="17" xfId="0" applyNumberFormat="1" applyBorder="1">
      <alignment vertical="center"/>
    </xf>
    <xf numFmtId="0" fontId="0" fillId="0" borderId="28" xfId="0" applyBorder="1">
      <alignment vertical="center"/>
    </xf>
    <xf numFmtId="177" fontId="0" fillId="2" borderId="18" xfId="0" applyNumberFormat="1" applyFill="1" applyBorder="1">
      <alignment vertical="center"/>
    </xf>
    <xf numFmtId="0" fontId="0" fillId="3" borderId="14" xfId="0" applyFill="1" applyBorder="1" applyAlignment="1">
      <alignment horizontal="center" vertical="center" shrinkToFit="1"/>
    </xf>
    <xf numFmtId="0" fontId="0" fillId="3" borderId="15" xfId="0" applyFill="1" applyBorder="1" applyAlignment="1">
      <alignment horizontal="center" vertical="center" shrinkToFit="1"/>
    </xf>
    <xf numFmtId="0" fontId="0" fillId="3" borderId="16" xfId="0" applyFill="1" applyBorder="1" applyAlignment="1">
      <alignment horizontal="center" vertical="center" shrinkToFit="1"/>
    </xf>
    <xf numFmtId="176" fontId="0" fillId="7" borderId="8" xfId="0" applyNumberFormat="1" applyFill="1" applyBorder="1" applyAlignment="1">
      <alignment vertical="center"/>
    </xf>
    <xf numFmtId="0" fontId="0" fillId="0" borderId="1" xfId="0" applyBorder="1">
      <alignment vertical="center"/>
    </xf>
    <xf numFmtId="0" fontId="0" fillId="0" borderId="10" xfId="0" applyBorder="1" applyAlignment="1">
      <alignment horizontal="center" vertical="center" shrinkToFit="1"/>
    </xf>
    <xf numFmtId="0" fontId="4" fillId="0" borderId="0" xfId="0" applyNumberFormat="1" applyFont="1" applyFill="1" applyBorder="1" applyAlignment="1">
      <alignment horizontal="center" vertical="center"/>
    </xf>
    <xf numFmtId="0" fontId="0" fillId="0" borderId="12" xfId="0" applyBorder="1" applyAlignment="1">
      <alignment horizontal="center" vertical="center"/>
    </xf>
    <xf numFmtId="0" fontId="0" fillId="6" borderId="2" xfId="0" applyFill="1" applyBorder="1">
      <alignment vertical="center"/>
    </xf>
    <xf numFmtId="0" fontId="0" fillId="0" borderId="29" xfId="0" applyBorder="1">
      <alignment vertical="center"/>
    </xf>
    <xf numFmtId="0" fontId="0" fillId="5" borderId="30" xfId="0" applyFill="1" applyBorder="1">
      <alignment vertical="center"/>
    </xf>
    <xf numFmtId="0" fontId="0" fillId="0" borderId="29" xfId="0" applyFill="1" applyBorder="1">
      <alignment vertical="center"/>
    </xf>
    <xf numFmtId="0" fontId="0" fillId="0" borderId="31" xfId="0" applyBorder="1" applyAlignment="1">
      <alignment vertical="center"/>
    </xf>
    <xf numFmtId="0" fontId="0" fillId="0" borderId="31" xfId="0" applyBorder="1" applyAlignment="1">
      <alignment horizontal="center" vertical="center"/>
    </xf>
    <xf numFmtId="0" fontId="0" fillId="0" borderId="32" xfId="0" applyBorder="1">
      <alignment vertical="center"/>
    </xf>
    <xf numFmtId="0" fontId="0" fillId="0" borderId="33" xfId="0" applyFill="1" applyBorder="1">
      <alignment vertical="center"/>
    </xf>
    <xf numFmtId="0" fontId="0" fillId="0" borderId="33" xfId="0" applyBorder="1">
      <alignment vertical="center"/>
    </xf>
    <xf numFmtId="0" fontId="0" fillId="0" borderId="34" xfId="0" applyBorder="1" applyAlignment="1">
      <alignment vertical="center" shrinkToFit="1"/>
    </xf>
    <xf numFmtId="0" fontId="0" fillId="0" borderId="10" xfId="0" applyBorder="1" applyAlignment="1">
      <alignment horizontal="center" vertical="center"/>
    </xf>
    <xf numFmtId="0" fontId="0" fillId="0" borderId="12" xfId="0" applyBorder="1" applyAlignment="1">
      <alignment horizontal="center" vertical="center"/>
    </xf>
    <xf numFmtId="0" fontId="0" fillId="0" borderId="9" xfId="0" applyBorder="1">
      <alignment vertical="center"/>
    </xf>
    <xf numFmtId="176" fontId="0" fillId="0" borderId="9" xfId="0" applyNumberFormat="1" applyBorder="1" applyAlignment="1">
      <alignment horizontal="center" vertical="center"/>
    </xf>
    <xf numFmtId="176" fontId="0" fillId="0" borderId="23" xfId="0" applyNumberFormat="1" applyFill="1" applyBorder="1" applyAlignment="1">
      <alignment vertical="center" shrinkToFit="1"/>
    </xf>
    <xf numFmtId="176" fontId="0" fillId="7" borderId="23" xfId="0" applyNumberFormat="1" applyFill="1" applyBorder="1" applyAlignment="1">
      <alignment vertical="center" shrinkToFit="1"/>
    </xf>
    <xf numFmtId="176" fontId="0" fillId="0" borderId="24" xfId="0" applyNumberFormat="1" applyFill="1" applyBorder="1" applyAlignment="1">
      <alignment vertical="center" shrinkToFit="1"/>
    </xf>
    <xf numFmtId="176" fontId="0" fillId="7" borderId="24" xfId="0" applyNumberFormat="1" applyFill="1" applyBorder="1" applyAlignment="1">
      <alignment vertical="center" shrinkToFit="1"/>
    </xf>
    <xf numFmtId="176" fontId="0" fillId="0" borderId="8" xfId="0" applyNumberFormat="1" applyFill="1" applyBorder="1" applyAlignment="1">
      <alignment vertical="center" shrinkToFit="1"/>
    </xf>
    <xf numFmtId="176" fontId="0" fillId="0" borderId="8" xfId="0" applyNumberFormat="1" applyBorder="1" applyAlignment="1">
      <alignment vertical="center" shrinkToFit="1"/>
    </xf>
    <xf numFmtId="178" fontId="0" fillId="2" borderId="1" xfId="0" applyNumberFormat="1" applyFill="1" applyBorder="1">
      <alignment vertical="center"/>
    </xf>
    <xf numFmtId="178" fontId="0" fillId="2" borderId="2" xfId="0" applyNumberFormat="1" applyFill="1" applyBorder="1">
      <alignment vertical="center"/>
    </xf>
    <xf numFmtId="178" fontId="0" fillId="2" borderId="0" xfId="0" applyNumberFormat="1" applyFill="1" applyBorder="1">
      <alignment vertical="center"/>
    </xf>
    <xf numFmtId="178" fontId="0" fillId="2" borderId="3" xfId="0" applyNumberFormat="1" applyFill="1" applyBorder="1">
      <alignment vertical="center"/>
    </xf>
    <xf numFmtId="178" fontId="0" fillId="2" borderId="4" xfId="0" applyNumberFormat="1" applyFill="1" applyBorder="1">
      <alignment vertical="center"/>
    </xf>
    <xf numFmtId="178" fontId="0" fillId="2" borderId="21" xfId="0" applyNumberFormat="1" applyFill="1" applyBorder="1">
      <alignment vertical="center"/>
    </xf>
    <xf numFmtId="0" fontId="0" fillId="0" borderId="10" xfId="0" applyBorder="1" applyAlignment="1">
      <alignment horizontal="center" vertical="center"/>
    </xf>
    <xf numFmtId="0" fontId="0" fillId="0" borderId="12" xfId="0" applyBorder="1" applyAlignment="1">
      <alignment horizontal="center" vertical="center"/>
    </xf>
    <xf numFmtId="0" fontId="0" fillId="9" borderId="8" xfId="0" applyFill="1" applyBorder="1" applyAlignment="1">
      <alignment horizontal="center" vertical="center"/>
    </xf>
    <xf numFmtId="176" fontId="0" fillId="7" borderId="8" xfId="0" applyNumberFormat="1" applyFill="1" applyBorder="1" applyAlignment="1">
      <alignment horizontal="center" vertical="center"/>
    </xf>
    <xf numFmtId="0" fontId="0" fillId="0" borderId="36" xfId="0" applyBorder="1" applyAlignment="1">
      <alignment horizontal="center" vertical="center" shrinkToFit="1"/>
    </xf>
    <xf numFmtId="0" fontId="0" fillId="0" borderId="35" xfId="0" applyFill="1" applyBorder="1">
      <alignment vertical="center"/>
    </xf>
    <xf numFmtId="0" fontId="0" fillId="0" borderId="37" xfId="0" applyBorder="1" applyAlignment="1">
      <alignment vertical="center" shrinkToFit="1"/>
    </xf>
    <xf numFmtId="0" fontId="0" fillId="0" borderId="35" xfId="0" applyBorder="1">
      <alignment vertical="center"/>
    </xf>
    <xf numFmtId="0" fontId="0" fillId="10" borderId="5" xfId="0" applyFill="1"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178" fontId="0" fillId="2" borderId="38" xfId="0" applyNumberFormat="1" applyFill="1" applyBorder="1">
      <alignment vertical="center"/>
    </xf>
    <xf numFmtId="178" fontId="0" fillId="2" borderId="39" xfId="0" applyNumberFormat="1" applyFill="1" applyBorder="1">
      <alignment vertical="center"/>
    </xf>
    <xf numFmtId="178" fontId="0" fillId="2" borderId="40" xfId="0" applyNumberFormat="1" applyFill="1" applyBorder="1">
      <alignment vertical="center"/>
    </xf>
    <xf numFmtId="178" fontId="0" fillId="2" borderId="41" xfId="0" applyNumberFormat="1" applyFill="1" applyBorder="1">
      <alignment vertical="center"/>
    </xf>
    <xf numFmtId="178" fontId="0" fillId="2" borderId="42" xfId="0" applyNumberFormat="1" applyFill="1" applyBorder="1">
      <alignment vertical="center"/>
    </xf>
    <xf numFmtId="178" fontId="0" fillId="2" borderId="43" xfId="0" applyNumberFormat="1" applyFill="1" applyBorder="1">
      <alignment vertical="center"/>
    </xf>
    <xf numFmtId="0" fontId="0" fillId="0" borderId="12" xfId="0" applyBorder="1" applyAlignment="1">
      <alignment horizontal="center" vertical="center"/>
    </xf>
    <xf numFmtId="0" fontId="0" fillId="11" borderId="0" xfId="0" applyFill="1" applyAlignment="1">
      <alignment horizontal="center" vertical="center"/>
    </xf>
    <xf numFmtId="0" fontId="0" fillId="12" borderId="0" xfId="0" applyFill="1" applyAlignment="1">
      <alignment horizontal="center" vertical="center"/>
    </xf>
    <xf numFmtId="0" fontId="0" fillId="0" borderId="0" xfId="0" applyFill="1" applyAlignment="1">
      <alignment horizontal="center" vertical="center"/>
    </xf>
    <xf numFmtId="0" fontId="0" fillId="13" borderId="0" xfId="0" applyFill="1" applyAlignment="1">
      <alignment horizontal="center" vertical="center"/>
    </xf>
    <xf numFmtId="0" fontId="0" fillId="0" borderId="0" xfId="0" applyAlignment="1">
      <alignment horizontal="center" vertical="center" wrapText="1"/>
    </xf>
    <xf numFmtId="0" fontId="0" fillId="0" borderId="0" xfId="0" applyFill="1" applyAlignment="1">
      <alignment horizontal="center" vertical="center" wrapText="1"/>
    </xf>
    <xf numFmtId="0" fontId="0" fillId="12" borderId="0" xfId="0" applyFill="1" applyAlignment="1">
      <alignment horizontal="center" vertical="center" wrapText="1"/>
    </xf>
    <xf numFmtId="0" fontId="0" fillId="12" borderId="8" xfId="0" applyFill="1" applyBorder="1" applyAlignment="1">
      <alignment horizontal="center" vertical="center"/>
    </xf>
    <xf numFmtId="0" fontId="0" fillId="13" borderId="8" xfId="0" applyFill="1" applyBorder="1" applyAlignment="1">
      <alignment horizontal="center" vertical="center"/>
    </xf>
    <xf numFmtId="0" fontId="4" fillId="12" borderId="8" xfId="0" applyFont="1" applyFill="1" applyBorder="1" applyAlignment="1">
      <alignment horizontal="center" vertical="center"/>
    </xf>
    <xf numFmtId="0" fontId="4" fillId="0" borderId="8" xfId="0" applyFont="1" applyFill="1" applyBorder="1" applyAlignment="1">
      <alignment horizontal="center" vertical="center"/>
    </xf>
    <xf numFmtId="0" fontId="0" fillId="11" borderId="8" xfId="0" applyFill="1" applyBorder="1" applyAlignment="1">
      <alignment horizontal="center" vertical="center"/>
    </xf>
    <xf numFmtId="0" fontId="4" fillId="13" borderId="8"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5" xfId="0" applyBorder="1" applyAlignment="1">
      <alignment horizontal="center" vertical="center" textRotation="255"/>
    </xf>
    <xf numFmtId="0" fontId="0" fillId="0" borderId="6" xfId="0" applyBorder="1" applyAlignment="1">
      <alignment horizontal="center" vertical="center" textRotation="255"/>
    </xf>
    <xf numFmtId="0" fontId="0" fillId="0" borderId="7" xfId="0" applyBorder="1" applyAlignment="1">
      <alignment horizontal="center" vertical="center" textRotation="255"/>
    </xf>
  </cellXfs>
  <cellStyles count="1">
    <cellStyle name="標準"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sz="1600"/>
              <a:t>ゴールまでのステップ数</a:t>
            </a:r>
            <a:endParaRPr lang="en-US" altLang="en-US" sz="1600"/>
          </a:p>
        </c:rich>
      </c:tx>
      <c:layout/>
    </c:title>
    <c:plotArea>
      <c:layout/>
      <c:scatterChart>
        <c:scatterStyle val="smoothMarker"/>
        <c:ser>
          <c:idx val="0"/>
          <c:order val="0"/>
          <c:tx>
            <c:strRef>
              <c:f>結果!$B$1</c:f>
              <c:strCache>
                <c:ptCount val="1"/>
                <c:pt idx="0">
                  <c:v>step</c:v>
                </c:pt>
              </c:strCache>
            </c:strRef>
          </c:tx>
          <c:spPr>
            <a:ln>
              <a:solidFill>
                <a:srgbClr val="0000FF"/>
              </a:solidFill>
            </a:ln>
          </c:spPr>
          <c:marker>
            <c:symbol val="circle"/>
            <c:size val="4"/>
            <c:spPr>
              <a:solidFill>
                <a:srgbClr val="0000FF"/>
              </a:solidFill>
              <a:ln>
                <a:solidFill>
                  <a:srgbClr val="0000FF"/>
                </a:solidFill>
              </a:ln>
            </c:spPr>
          </c:marker>
          <c:xVal>
            <c:numRef>
              <c:f>結果!$A$2:$A$51</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結果!$B$2:$B$51</c:f>
              <c:numCache>
                <c:formatCode>General</c:formatCode>
                <c:ptCount val="50"/>
                <c:pt idx="0">
                  <c:v>9</c:v>
                </c:pt>
                <c:pt idx="1">
                  <c:v>9</c:v>
                </c:pt>
                <c:pt idx="2">
                  <c:v>9</c:v>
                </c:pt>
                <c:pt idx="3">
                  <c:v>9</c:v>
                </c:pt>
                <c:pt idx="4">
                  <c:v>7</c:v>
                </c:pt>
                <c:pt idx="5">
                  <c:v>9</c:v>
                </c:pt>
                <c:pt idx="6">
                  <c:v>7</c:v>
                </c:pt>
                <c:pt idx="7">
                  <c:v>9</c:v>
                </c:pt>
                <c:pt idx="8">
                  <c:v>5</c:v>
                </c:pt>
                <c:pt idx="9">
                  <c:v>9</c:v>
                </c:pt>
                <c:pt idx="10">
                  <c:v>9</c:v>
                </c:pt>
                <c:pt idx="11">
                  <c:v>9</c:v>
                </c:pt>
                <c:pt idx="12">
                  <c:v>5</c:v>
                </c:pt>
                <c:pt idx="13">
                  <c:v>9</c:v>
                </c:pt>
                <c:pt idx="14">
                  <c:v>9</c:v>
                </c:pt>
                <c:pt idx="15">
                  <c:v>7</c:v>
                </c:pt>
                <c:pt idx="16">
                  <c:v>9</c:v>
                </c:pt>
                <c:pt idx="17">
                  <c:v>9</c:v>
                </c:pt>
                <c:pt idx="18">
                  <c:v>7</c:v>
                </c:pt>
                <c:pt idx="19">
                  <c:v>9</c:v>
                </c:pt>
                <c:pt idx="20">
                  <c:v>7</c:v>
                </c:pt>
                <c:pt idx="21">
                  <c:v>9</c:v>
                </c:pt>
                <c:pt idx="22">
                  <c:v>5</c:v>
                </c:pt>
                <c:pt idx="23">
                  <c:v>5</c:v>
                </c:pt>
                <c:pt idx="24">
                  <c:v>5</c:v>
                </c:pt>
                <c:pt idx="25">
                  <c:v>7</c:v>
                </c:pt>
                <c:pt idx="26">
                  <c:v>9</c:v>
                </c:pt>
                <c:pt idx="27">
                  <c:v>5</c:v>
                </c:pt>
                <c:pt idx="28">
                  <c:v>5</c:v>
                </c:pt>
                <c:pt idx="29">
                  <c:v>5</c:v>
                </c:pt>
                <c:pt idx="30">
                  <c:v>5</c:v>
                </c:pt>
                <c:pt idx="31">
                  <c:v>9</c:v>
                </c:pt>
                <c:pt idx="32">
                  <c:v>9</c:v>
                </c:pt>
                <c:pt idx="33">
                  <c:v>9</c:v>
                </c:pt>
                <c:pt idx="34">
                  <c:v>5</c:v>
                </c:pt>
                <c:pt idx="35">
                  <c:v>5</c:v>
                </c:pt>
                <c:pt idx="36">
                  <c:v>5</c:v>
                </c:pt>
                <c:pt idx="37">
                  <c:v>9</c:v>
                </c:pt>
                <c:pt idx="38">
                  <c:v>5</c:v>
                </c:pt>
                <c:pt idx="39">
                  <c:v>5</c:v>
                </c:pt>
                <c:pt idx="40">
                  <c:v>9</c:v>
                </c:pt>
                <c:pt idx="41">
                  <c:v>5</c:v>
                </c:pt>
                <c:pt idx="42">
                  <c:v>5</c:v>
                </c:pt>
                <c:pt idx="43">
                  <c:v>9</c:v>
                </c:pt>
                <c:pt idx="44">
                  <c:v>5</c:v>
                </c:pt>
                <c:pt idx="45">
                  <c:v>7</c:v>
                </c:pt>
                <c:pt idx="46">
                  <c:v>5</c:v>
                </c:pt>
                <c:pt idx="47">
                  <c:v>5</c:v>
                </c:pt>
                <c:pt idx="48">
                  <c:v>5</c:v>
                </c:pt>
                <c:pt idx="49">
                  <c:v>5</c:v>
                </c:pt>
              </c:numCache>
            </c:numRef>
          </c:yVal>
          <c:smooth val="1"/>
        </c:ser>
        <c:axId val="161751808"/>
        <c:axId val="161753728"/>
      </c:scatterChart>
      <c:valAx>
        <c:axId val="161751808"/>
        <c:scaling>
          <c:orientation val="minMax"/>
        </c:scaling>
        <c:axPos val="b"/>
        <c:title>
          <c:tx>
            <c:rich>
              <a:bodyPr/>
              <a:lstStyle/>
              <a:p>
                <a:pPr>
                  <a:defRPr/>
                </a:pPr>
                <a:r>
                  <a:rPr lang="ja-JP" altLang="en-US" sz="1200"/>
                  <a:t>エピソード数</a:t>
                </a:r>
              </a:p>
            </c:rich>
          </c:tx>
          <c:layout/>
        </c:title>
        <c:numFmt formatCode="General" sourceLinked="1"/>
        <c:majorTickMark val="none"/>
        <c:tickLblPos val="nextTo"/>
        <c:crossAx val="161753728"/>
        <c:crosses val="autoZero"/>
        <c:crossBetween val="midCat"/>
      </c:valAx>
      <c:valAx>
        <c:axId val="161753728"/>
        <c:scaling>
          <c:orientation val="minMax"/>
          <c:min val="5"/>
        </c:scaling>
        <c:axPos val="l"/>
        <c:majorGridlines/>
        <c:title>
          <c:tx>
            <c:rich>
              <a:bodyPr/>
              <a:lstStyle/>
              <a:p>
                <a:pPr>
                  <a:defRPr/>
                </a:pPr>
                <a:r>
                  <a:rPr lang="ja-JP" altLang="ja-JP" sz="1200" b="1" i="0" baseline="0"/>
                  <a:t>ステップ数</a:t>
                </a:r>
                <a:endParaRPr lang="ja-JP" altLang="ja-JP" sz="1200"/>
              </a:p>
            </c:rich>
          </c:tx>
          <c:layout/>
        </c:title>
        <c:numFmt formatCode="General" sourceLinked="1"/>
        <c:majorTickMark val="none"/>
        <c:tickLblPos val="nextTo"/>
        <c:crossAx val="161751808"/>
        <c:crosses val="autoZero"/>
        <c:crossBetween val="midCat"/>
      </c:valAx>
    </c:plotArea>
    <c:plotVisOnly val="1"/>
  </c:chart>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solidFill>
                  <a:sysClr val="windowText" lastClr="000000"/>
                </a:solidFill>
              </a:rPr>
              <a:t>行</a:t>
            </a:r>
          </a:p>
        </c:rich>
      </c:tx>
      <c:spPr>
        <a:noFill/>
        <a:ln>
          <a:noFill/>
        </a:ln>
        <a:effectLst/>
      </c:spPr>
    </c:title>
    <c:plotArea>
      <c:layout>
        <c:manualLayout>
          <c:layoutTarget val="inner"/>
          <c:xMode val="edge"/>
          <c:yMode val="edge"/>
          <c:x val="0.10569641030520736"/>
          <c:y val="8.2208008183381795E-2"/>
          <c:w val="0.83275273370284908"/>
          <c:h val="0.73637827397551414"/>
        </c:manualLayout>
      </c:layout>
      <c:scatterChart>
        <c:scatterStyle val="smoothMarker"/>
        <c:ser>
          <c:idx val="0"/>
          <c:order val="0"/>
          <c:spPr>
            <a:ln w="12700" cap="rnd">
              <a:solidFill>
                <a:schemeClr val="tx1"/>
              </a:solidFill>
              <a:round/>
            </a:ln>
            <a:effectLst/>
          </c:spPr>
          <c:marker>
            <c:symbol val="circle"/>
            <c:size val="5"/>
            <c:spPr>
              <a:solidFill>
                <a:schemeClr val="tx1"/>
              </a:solidFill>
              <a:ln w="9525">
                <a:solidFill>
                  <a:schemeClr val="tx1"/>
                </a:solidFill>
              </a:ln>
              <a:effectLst/>
            </c:spPr>
          </c:marker>
          <c:xVal>
            <c:numRef>
              <c:f>アクション!$G$13:$G$16</c:f>
              <c:numCache>
                <c:formatCode>General</c:formatCode>
                <c:ptCount val="4"/>
                <c:pt idx="0">
                  <c:v>1</c:v>
                </c:pt>
                <c:pt idx="1">
                  <c:v>2</c:v>
                </c:pt>
                <c:pt idx="2">
                  <c:v>3</c:v>
                </c:pt>
                <c:pt idx="3">
                  <c:v>4</c:v>
                </c:pt>
              </c:numCache>
            </c:numRef>
          </c:xVal>
          <c:yVal>
            <c:numRef>
              <c:f>アクション!$H$13:$H$16</c:f>
              <c:numCache>
                <c:formatCode>General</c:formatCode>
                <c:ptCount val="4"/>
                <c:pt idx="0">
                  <c:v>1</c:v>
                </c:pt>
                <c:pt idx="1">
                  <c:v>0</c:v>
                </c:pt>
                <c:pt idx="2">
                  <c:v>1</c:v>
                </c:pt>
                <c:pt idx="3">
                  <c:v>2</c:v>
                </c:pt>
              </c:numCache>
            </c:numRef>
          </c:yVal>
          <c:smooth val="1"/>
          <c:extLst xmlns:c16r2="http://schemas.microsoft.com/office/drawing/2015/06/chart">
            <c:ext xmlns:c16="http://schemas.microsoft.com/office/drawing/2014/chart" uri="{C3380CC4-5D6E-409C-BE32-E72D297353CC}">
              <c16:uniqueId val="{00000000-6B37-498D-937E-EE4C834CC769}"/>
            </c:ext>
          </c:extLst>
        </c:ser>
        <c:axId val="162190080"/>
        <c:axId val="162192000"/>
      </c:scatterChart>
      <c:valAx>
        <c:axId val="162190080"/>
        <c:scaling>
          <c:orientation val="minMax"/>
        </c:scaling>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sz="1200">
                    <a:solidFill>
                      <a:sysClr val="windowText" lastClr="000000"/>
                    </a:solidFill>
                  </a:rPr>
                  <a:t>アクション</a:t>
                </a:r>
              </a:p>
            </c:rich>
          </c:tx>
          <c:spPr>
            <a:noFill/>
            <a:ln>
              <a:noFill/>
            </a:ln>
            <a:effectLst/>
          </c:spPr>
        </c:title>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2192000"/>
        <c:crosses val="autoZero"/>
        <c:crossBetween val="midCat"/>
      </c:valAx>
      <c:valAx>
        <c:axId val="162192000"/>
        <c:scaling>
          <c:orientation val="minMax"/>
        </c:scaling>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solidFill>
                      <a:sysClr val="windowText" lastClr="000000"/>
                    </a:solidFill>
                  </a:rPr>
                  <a:t>行番号</a:t>
                </a:r>
              </a:p>
            </c:rich>
          </c:tx>
          <c:spPr>
            <a:noFill/>
            <a:ln>
              <a:noFill/>
            </a:ln>
            <a:effectLst/>
          </c:spPr>
        </c:title>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2190080"/>
        <c:crosses val="autoZero"/>
        <c:crossBetween val="midCat"/>
        <c:majorUnit val="1"/>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ja-JP"/>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solidFill>
                  <a:sysClr val="windowText" lastClr="000000"/>
                </a:solidFill>
              </a:rPr>
              <a:t>列</a:t>
            </a:r>
          </a:p>
        </c:rich>
      </c:tx>
      <c:spPr>
        <a:noFill/>
        <a:ln>
          <a:noFill/>
        </a:ln>
        <a:effectLst/>
      </c:spPr>
    </c:title>
    <c:plotArea>
      <c:layout>
        <c:manualLayout>
          <c:layoutTarget val="inner"/>
          <c:xMode val="edge"/>
          <c:yMode val="edge"/>
          <c:x val="0.10569641030520736"/>
          <c:y val="0.11917360329958758"/>
          <c:w val="0.83275273370284908"/>
          <c:h val="0.69941282339707522"/>
        </c:manualLayout>
      </c:layout>
      <c:scatterChart>
        <c:scatterStyle val="smoothMarker"/>
        <c:ser>
          <c:idx val="0"/>
          <c:order val="0"/>
          <c:spPr>
            <a:ln w="12700" cap="rnd">
              <a:solidFill>
                <a:schemeClr val="tx1"/>
              </a:solidFill>
              <a:round/>
            </a:ln>
            <a:effectLst/>
          </c:spPr>
          <c:marker>
            <c:symbol val="circle"/>
            <c:size val="5"/>
            <c:spPr>
              <a:solidFill>
                <a:schemeClr val="tx1"/>
              </a:solidFill>
              <a:ln w="9525">
                <a:solidFill>
                  <a:schemeClr val="tx1"/>
                </a:solidFill>
              </a:ln>
              <a:effectLst/>
            </c:spPr>
          </c:marker>
          <c:xVal>
            <c:numRef>
              <c:f>アクション!$G$19:$G$22</c:f>
              <c:numCache>
                <c:formatCode>General</c:formatCode>
                <c:ptCount val="4"/>
                <c:pt idx="0">
                  <c:v>1</c:v>
                </c:pt>
                <c:pt idx="1">
                  <c:v>2</c:v>
                </c:pt>
                <c:pt idx="2">
                  <c:v>3</c:v>
                </c:pt>
                <c:pt idx="3">
                  <c:v>4</c:v>
                </c:pt>
              </c:numCache>
            </c:numRef>
          </c:xVal>
          <c:yVal>
            <c:numRef>
              <c:f>アクション!$H$19:$H$22</c:f>
              <c:numCache>
                <c:formatCode>General</c:formatCode>
                <c:ptCount val="4"/>
                <c:pt idx="0">
                  <c:v>2</c:v>
                </c:pt>
                <c:pt idx="1">
                  <c:v>1</c:v>
                </c:pt>
                <c:pt idx="2">
                  <c:v>0</c:v>
                </c:pt>
                <c:pt idx="3">
                  <c:v>1</c:v>
                </c:pt>
              </c:numCache>
            </c:numRef>
          </c:yVal>
          <c:smooth val="1"/>
          <c:extLst xmlns:c16r2="http://schemas.microsoft.com/office/drawing/2015/06/chart">
            <c:ext xmlns:c16="http://schemas.microsoft.com/office/drawing/2014/chart" uri="{C3380CC4-5D6E-409C-BE32-E72D297353CC}">
              <c16:uniqueId val="{00000000-E1DD-45DC-AC53-B7FD51BE1A66}"/>
            </c:ext>
          </c:extLst>
        </c:ser>
        <c:axId val="161717248"/>
        <c:axId val="161735808"/>
      </c:scatterChart>
      <c:valAx>
        <c:axId val="161717248"/>
        <c:scaling>
          <c:orientation val="minMax"/>
        </c:scaling>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sz="1200">
                    <a:solidFill>
                      <a:sysClr val="windowText" lastClr="000000"/>
                    </a:solidFill>
                  </a:rPr>
                  <a:t>アクション</a:t>
                </a:r>
              </a:p>
            </c:rich>
          </c:tx>
          <c:spPr>
            <a:noFill/>
            <a:ln>
              <a:noFill/>
            </a:ln>
            <a:effectLst/>
          </c:spPr>
        </c:title>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1735808"/>
        <c:crosses val="autoZero"/>
        <c:crossBetween val="midCat"/>
      </c:valAx>
      <c:valAx>
        <c:axId val="161735808"/>
        <c:scaling>
          <c:orientation val="minMax"/>
        </c:scaling>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solidFill>
                      <a:sysClr val="windowText" lastClr="000000"/>
                    </a:solidFill>
                  </a:rPr>
                  <a:t>列番号</a:t>
                </a:r>
              </a:p>
            </c:rich>
          </c:tx>
          <c:spPr>
            <a:noFill/>
            <a:ln>
              <a:noFill/>
            </a:ln>
            <a:effectLst/>
          </c:spPr>
        </c:title>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1717248"/>
        <c:crosses val="autoZero"/>
        <c:crossBetween val="midCat"/>
        <c:majorUnit val="1"/>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4</xdr:col>
      <xdr:colOff>99060</xdr:colOff>
      <xdr:row>2</xdr:row>
      <xdr:rowOff>0</xdr:rowOff>
    </xdr:from>
    <xdr:to>
      <xdr:col>11</xdr:col>
      <xdr:colOff>403860</xdr:colOff>
      <xdr:row>18</xdr:row>
      <xdr:rowOff>60960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114301</xdr:colOff>
      <xdr:row>1</xdr:row>
      <xdr:rowOff>52388</xdr:rowOff>
    </xdr:from>
    <xdr:to>
      <xdr:col>23</xdr:col>
      <xdr:colOff>152401</xdr:colOff>
      <xdr:row>8</xdr:row>
      <xdr:rowOff>85726</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114300</xdr:colOff>
      <xdr:row>11</xdr:row>
      <xdr:rowOff>9525</xdr:rowOff>
    </xdr:from>
    <xdr:to>
      <xdr:col>23</xdr:col>
      <xdr:colOff>200025</xdr:colOff>
      <xdr:row>19</xdr:row>
      <xdr:rowOff>104776</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Sheet2"/>
  <dimension ref="A1:DY1858"/>
  <sheetViews>
    <sheetView tabSelected="1" zoomScaleNormal="100" workbookViewId="0">
      <pane xSplit="8" ySplit="7" topLeftCell="I8" activePane="bottomRight" state="frozen"/>
      <selection pane="topRight" activeCell="I1" sqref="I1"/>
      <selection pane="bottomLeft" activeCell="A8" sqref="A8"/>
      <selection pane="bottomRight" activeCell="C1827" sqref="C1827"/>
    </sheetView>
  </sheetViews>
  <sheetFormatPr defaultColWidth="9" defaultRowHeight="13.2"/>
  <cols>
    <col min="1" max="1" width="1.109375" style="1" customWidth="1"/>
    <col min="2" max="2" width="6.88671875" style="1" customWidth="1"/>
    <col min="3" max="7" width="5" style="1" customWidth="1"/>
    <col min="8" max="8" width="1.33203125" style="2" customWidth="1"/>
    <col min="9" max="9" width="1.33203125" style="72" customWidth="1"/>
    <col min="10" max="12" width="4.44140625" style="1" customWidth="1"/>
    <col min="13" max="13" width="1.88671875" style="1" customWidth="1"/>
    <col min="14" max="14" width="2.88671875" style="1" customWidth="1"/>
    <col min="15" max="15" width="8.109375" style="1" customWidth="1"/>
    <col min="16" max="19" width="6.88671875" style="1" customWidth="1"/>
    <col min="20" max="20" width="1.33203125" style="2" customWidth="1"/>
    <col min="21" max="21" width="1.33203125" style="72" customWidth="1"/>
    <col min="22" max="24" width="4.44140625" style="1" customWidth="1"/>
    <col min="25" max="25" width="1.88671875" style="1" customWidth="1"/>
    <col min="26" max="26" width="2.88671875" style="1" customWidth="1"/>
    <col min="27" max="27" width="8.109375" style="1" customWidth="1"/>
    <col min="28" max="31" width="6.88671875" style="1" customWidth="1"/>
    <col min="32" max="32" width="1.33203125" style="2" customWidth="1"/>
    <col min="33" max="33" width="1.33203125" style="72" customWidth="1"/>
    <col min="34" max="36" width="4.44140625" style="1" customWidth="1"/>
    <col min="37" max="37" width="1.88671875" style="1" customWidth="1"/>
    <col min="38" max="38" width="2.88671875" style="1" customWidth="1"/>
    <col min="39" max="39" width="8.109375" style="1" customWidth="1"/>
    <col min="40" max="43" width="6.88671875" style="1" customWidth="1"/>
    <col min="44" max="44" width="1.33203125" style="2" customWidth="1"/>
    <col min="45" max="45" width="1.33203125" style="72" customWidth="1"/>
    <col min="46" max="48" width="4.44140625" style="1" customWidth="1"/>
    <col min="49" max="49" width="1.88671875" style="1" customWidth="1"/>
    <col min="50" max="50" width="2.88671875" style="1" customWidth="1"/>
    <col min="51" max="51" width="8.109375" style="1" customWidth="1"/>
    <col min="52" max="55" width="6.88671875" style="1" customWidth="1"/>
    <col min="56" max="56" width="1.33203125" style="2" customWidth="1"/>
    <col min="57" max="57" width="1.33203125" style="72" customWidth="1"/>
    <col min="58" max="60" width="4.44140625" style="1" customWidth="1"/>
    <col min="61" max="61" width="1.88671875" style="1" customWidth="1"/>
    <col min="62" max="62" width="2.88671875" style="1" customWidth="1"/>
    <col min="63" max="63" width="8.109375" style="1" customWidth="1"/>
    <col min="64" max="67" width="6.88671875" style="1" customWidth="1"/>
    <col min="68" max="68" width="1.33203125" style="2" customWidth="1"/>
    <col min="69" max="69" width="1.33203125" style="72" customWidth="1"/>
    <col min="70" max="72" width="4.44140625" style="1" customWidth="1"/>
    <col min="73" max="73" width="1.88671875" style="1" customWidth="1"/>
    <col min="74" max="74" width="2.88671875" style="1" customWidth="1"/>
    <col min="75" max="75" width="8.109375" style="1" customWidth="1"/>
    <col min="76" max="79" width="6.88671875" style="1" customWidth="1"/>
    <col min="80" max="80" width="1.33203125" style="2" customWidth="1"/>
    <col min="81" max="81" width="1.33203125" style="72" customWidth="1"/>
    <col min="82" max="84" width="4.44140625" style="1" customWidth="1"/>
    <col min="85" max="85" width="1.88671875" style="1" customWidth="1"/>
    <col min="86" max="86" width="2.88671875" style="1" customWidth="1"/>
    <col min="87" max="87" width="8.109375" style="1" customWidth="1"/>
    <col min="88" max="91" width="6.88671875" style="1" customWidth="1"/>
    <col min="92" max="92" width="1.33203125" style="2" customWidth="1"/>
    <col min="93" max="93" width="1.33203125" style="72" customWidth="1"/>
    <col min="94" max="96" width="4.44140625" style="1" customWidth="1"/>
    <col min="97" max="97" width="1.88671875" style="1" customWidth="1"/>
    <col min="98" max="98" width="2.88671875" style="1" customWidth="1"/>
    <col min="99" max="99" width="8.109375" style="1" customWidth="1"/>
    <col min="100" max="103" width="6.88671875" style="1" customWidth="1"/>
    <col min="104" max="104" width="1.33203125" style="2" customWidth="1"/>
    <col min="105" max="105" width="1.33203125" style="72" customWidth="1"/>
    <col min="106" max="108" width="4.44140625" style="1" customWidth="1"/>
    <col min="109" max="109" width="1.88671875" style="1" customWidth="1"/>
    <col min="110" max="110" width="2.88671875" style="1" customWidth="1"/>
    <col min="111" max="111" width="8.109375" style="1" customWidth="1"/>
    <col min="112" max="115" width="6.88671875" style="1" customWidth="1"/>
    <col min="116" max="116" width="1.33203125" style="2" customWidth="1"/>
    <col min="117" max="117" width="1.33203125" style="72" customWidth="1"/>
    <col min="118" max="120" width="4.44140625" style="1" customWidth="1"/>
    <col min="121" max="121" width="1.88671875" style="1" customWidth="1"/>
    <col min="122" max="122" width="2.88671875" style="1" customWidth="1"/>
    <col min="123" max="123" width="8.109375" style="1" customWidth="1"/>
    <col min="124" max="127" width="6.88671875" style="1" customWidth="1"/>
    <col min="128" max="128" width="1.33203125" style="2" customWidth="1"/>
    <col min="129" max="129" width="3.6640625" style="72" customWidth="1"/>
    <col min="130" max="16384" width="9" style="1"/>
  </cols>
  <sheetData>
    <row r="1" spans="1:128" ht="16.5" customHeight="1">
      <c r="A1"/>
      <c r="B1" s="4" t="s">
        <v>72</v>
      </c>
      <c r="C1"/>
      <c r="D1"/>
      <c r="E1"/>
      <c r="F1"/>
      <c r="G1"/>
      <c r="H1" s="21"/>
      <c r="K1" s="34"/>
      <c r="M1" s="34"/>
      <c r="N1" s="34"/>
      <c r="P1" s="34"/>
      <c r="R1" s="34"/>
      <c r="W1" s="34"/>
      <c r="Y1" s="34"/>
      <c r="Z1" s="34"/>
      <c r="AB1" s="34"/>
      <c r="AD1" s="34"/>
      <c r="AI1" s="34"/>
      <c r="AK1" s="34"/>
      <c r="AL1" s="34"/>
      <c r="AN1" s="34"/>
      <c r="AP1" s="34"/>
      <c r="AU1" s="34"/>
      <c r="AW1" s="34"/>
      <c r="AX1" s="34"/>
      <c r="AZ1" s="34"/>
      <c r="BB1" s="34"/>
      <c r="BG1" s="34"/>
      <c r="BI1" s="34"/>
      <c r="BJ1" s="34"/>
      <c r="BL1" s="34"/>
      <c r="BN1" s="34"/>
      <c r="BS1" s="34"/>
      <c r="BU1" s="34"/>
      <c r="BV1" s="34"/>
      <c r="BX1" s="34"/>
      <c r="BZ1" s="34"/>
      <c r="CE1" s="34"/>
      <c r="CG1" s="34"/>
      <c r="CH1" s="34"/>
      <c r="CJ1" s="34"/>
      <c r="CL1" s="34"/>
      <c r="CQ1" s="34"/>
      <c r="CS1" s="34"/>
      <c r="CT1" s="34"/>
      <c r="CV1" s="34"/>
      <c r="CX1" s="34"/>
      <c r="DC1" s="34"/>
      <c r="DE1" s="34"/>
      <c r="DF1" s="34"/>
      <c r="DH1" s="34"/>
      <c r="DJ1" s="34"/>
      <c r="DO1" s="34"/>
      <c r="DQ1" s="34"/>
      <c r="DR1" s="34"/>
      <c r="DT1" s="34"/>
      <c r="DV1" s="34"/>
    </row>
    <row r="2" spans="1:128" ht="13.5" customHeight="1" thickBot="1">
      <c r="A2"/>
      <c r="B2" s="4"/>
      <c r="C2"/>
      <c r="D2"/>
      <c r="E2"/>
      <c r="F2"/>
      <c r="G2"/>
      <c r="H2" s="21"/>
      <c r="K2" s="34"/>
      <c r="M2" s="34"/>
      <c r="N2" s="34"/>
      <c r="P2" s="34"/>
      <c r="R2" s="34"/>
      <c r="W2" s="34"/>
      <c r="Y2" s="34"/>
      <c r="Z2" s="34"/>
      <c r="AB2" s="34"/>
      <c r="AD2" s="34"/>
      <c r="AI2" s="34"/>
      <c r="AK2" s="34"/>
      <c r="AL2" s="34"/>
      <c r="AN2" s="34"/>
      <c r="AP2" s="34"/>
      <c r="AU2" s="34"/>
      <c r="AW2" s="34"/>
      <c r="AX2" s="34"/>
      <c r="AZ2" s="34"/>
      <c r="BB2" s="34"/>
      <c r="BG2" s="34"/>
      <c r="BI2" s="34"/>
      <c r="BJ2" s="34"/>
      <c r="BL2" s="34"/>
      <c r="BN2" s="34"/>
      <c r="BS2" s="34"/>
      <c r="BU2" s="34"/>
      <c r="BV2" s="34"/>
      <c r="BX2" s="34"/>
      <c r="BZ2" s="34"/>
      <c r="CE2" s="34"/>
      <c r="CG2" s="34"/>
      <c r="CH2" s="34"/>
      <c r="CJ2" s="34"/>
      <c r="CL2" s="34"/>
      <c r="CQ2" s="34"/>
      <c r="CS2" s="34"/>
      <c r="CT2" s="34"/>
      <c r="CV2" s="34"/>
      <c r="CX2" s="34"/>
      <c r="DC2" s="34"/>
      <c r="DE2" s="34"/>
      <c r="DF2" s="34"/>
      <c r="DH2" s="34"/>
      <c r="DJ2" s="34"/>
      <c r="DO2" s="34"/>
      <c r="DQ2" s="34"/>
      <c r="DR2" s="34"/>
      <c r="DT2" s="34"/>
      <c r="DV2" s="34"/>
    </row>
    <row r="3" spans="1:128" ht="13.5" customHeight="1" thickBot="1">
      <c r="A3"/>
      <c r="B3"/>
      <c r="C3"/>
      <c r="D3" s="9" t="s">
        <v>0</v>
      </c>
      <c r="E3"/>
      <c r="F3"/>
      <c r="G3"/>
      <c r="H3" s="21"/>
      <c r="K3"/>
      <c r="L3"/>
      <c r="M3"/>
      <c r="N3"/>
      <c r="O3" s="48"/>
      <c r="P3"/>
      <c r="Q3"/>
      <c r="R3"/>
      <c r="S3"/>
      <c r="T3" s="21"/>
      <c r="W3"/>
      <c r="X3"/>
      <c r="Y3"/>
      <c r="Z3"/>
      <c r="AA3" s="48"/>
      <c r="AB3"/>
      <c r="AC3"/>
      <c r="AD3"/>
      <c r="AE3"/>
      <c r="AF3" s="21"/>
      <c r="AI3"/>
      <c r="AJ3"/>
      <c r="AK3"/>
      <c r="AL3"/>
      <c r="AM3" s="48"/>
      <c r="AN3"/>
      <c r="AO3"/>
      <c r="AP3"/>
      <c r="AQ3"/>
      <c r="AR3" s="21"/>
      <c r="AU3"/>
      <c r="AV3"/>
      <c r="AW3"/>
      <c r="AX3"/>
      <c r="AY3" s="48"/>
      <c r="AZ3"/>
      <c r="BA3"/>
      <c r="BB3"/>
      <c r="BC3"/>
      <c r="BD3" s="21"/>
      <c r="BG3"/>
      <c r="BH3"/>
      <c r="BI3"/>
      <c r="BJ3"/>
      <c r="BK3" s="48"/>
      <c r="BL3"/>
      <c r="BM3"/>
      <c r="BN3"/>
      <c r="BO3"/>
      <c r="BP3" s="21"/>
      <c r="BS3"/>
      <c r="BT3"/>
      <c r="BU3"/>
      <c r="BV3"/>
      <c r="BW3" s="48"/>
      <c r="BX3"/>
      <c r="BY3"/>
      <c r="BZ3"/>
      <c r="CA3"/>
      <c r="CB3" s="21"/>
      <c r="CE3"/>
      <c r="CF3"/>
      <c r="CG3"/>
      <c r="CH3"/>
      <c r="CI3" s="48"/>
      <c r="CJ3"/>
      <c r="CK3"/>
      <c r="CL3"/>
      <c r="CM3"/>
      <c r="CN3" s="21"/>
      <c r="CQ3"/>
      <c r="CR3"/>
      <c r="CS3"/>
      <c r="CT3"/>
      <c r="CU3" s="48"/>
      <c r="CV3"/>
      <c r="CW3"/>
      <c r="CX3"/>
      <c r="CY3"/>
      <c r="CZ3" s="21"/>
      <c r="DC3"/>
      <c r="DD3"/>
      <c r="DE3"/>
      <c r="DF3"/>
      <c r="DG3" s="48"/>
      <c r="DH3"/>
      <c r="DI3"/>
      <c r="DJ3"/>
      <c r="DK3"/>
      <c r="DL3" s="21"/>
      <c r="DO3"/>
      <c r="DP3"/>
      <c r="DQ3"/>
      <c r="DR3"/>
      <c r="DS3" s="48"/>
      <c r="DT3"/>
      <c r="DU3"/>
      <c r="DV3"/>
      <c r="DW3"/>
      <c r="DX3" s="21"/>
    </row>
    <row r="4" spans="1:128" ht="13.5" customHeight="1">
      <c r="A4"/>
      <c r="B4" s="20" t="s">
        <v>1</v>
      </c>
      <c r="C4" s="19">
        <v>0.7</v>
      </c>
      <c r="E4" s="3">
        <v>-1</v>
      </c>
      <c r="F4" s="3">
        <v>-1</v>
      </c>
      <c r="G4" s="3">
        <v>-1</v>
      </c>
      <c r="H4" s="6"/>
      <c r="K4"/>
      <c r="L4"/>
      <c r="M4"/>
      <c r="N4"/>
      <c r="O4"/>
      <c r="P4"/>
      <c r="Q4"/>
      <c r="R4"/>
      <c r="S4"/>
      <c r="T4" s="21"/>
      <c r="W4"/>
      <c r="X4"/>
      <c r="Y4"/>
      <c r="Z4"/>
      <c r="AA4"/>
      <c r="AB4"/>
      <c r="AC4"/>
      <c r="AD4"/>
      <c r="AE4"/>
      <c r="AF4" s="21"/>
      <c r="AI4"/>
      <c r="AJ4"/>
      <c r="AK4"/>
      <c r="AL4"/>
      <c r="AM4"/>
      <c r="AN4"/>
      <c r="AO4"/>
      <c r="AP4"/>
      <c r="AQ4"/>
      <c r="AR4" s="21"/>
      <c r="AU4"/>
      <c r="AV4"/>
      <c r="AW4"/>
      <c r="AX4"/>
      <c r="AY4"/>
      <c r="AZ4"/>
      <c r="BA4"/>
      <c r="BB4"/>
      <c r="BC4"/>
      <c r="BD4" s="21"/>
      <c r="BG4"/>
      <c r="BH4"/>
      <c r="BI4"/>
      <c r="BJ4"/>
      <c r="BK4"/>
      <c r="BL4"/>
      <c r="BM4"/>
      <c r="BN4"/>
      <c r="BO4"/>
      <c r="BP4" s="21"/>
      <c r="BS4"/>
      <c r="BT4"/>
      <c r="BU4"/>
      <c r="BV4"/>
      <c r="BW4"/>
      <c r="BX4"/>
      <c r="BY4"/>
      <c r="BZ4"/>
      <c r="CA4"/>
      <c r="CB4" s="21"/>
      <c r="CE4"/>
      <c r="CF4"/>
      <c r="CG4"/>
      <c r="CH4"/>
      <c r="CI4"/>
      <c r="CJ4"/>
      <c r="CK4"/>
      <c r="CL4"/>
      <c r="CM4"/>
      <c r="CN4" s="21"/>
      <c r="CQ4"/>
      <c r="CR4"/>
      <c r="CS4"/>
      <c r="CT4"/>
      <c r="CU4"/>
      <c r="CV4"/>
      <c r="CW4"/>
      <c r="CX4"/>
      <c r="CY4"/>
      <c r="CZ4" s="21"/>
      <c r="DC4"/>
      <c r="DD4"/>
      <c r="DE4"/>
      <c r="DF4"/>
      <c r="DG4"/>
      <c r="DH4"/>
      <c r="DI4"/>
      <c r="DJ4"/>
      <c r="DK4"/>
      <c r="DL4" s="21"/>
      <c r="DO4"/>
      <c r="DP4"/>
      <c r="DQ4"/>
      <c r="DR4"/>
      <c r="DS4"/>
      <c r="DT4"/>
      <c r="DU4"/>
      <c r="DV4"/>
      <c r="DW4"/>
      <c r="DX4" s="21"/>
    </row>
    <row r="5" spans="1:128" ht="13.5" customHeight="1">
      <c r="A5"/>
      <c r="B5" s="20" t="s">
        <v>2</v>
      </c>
      <c r="C5" s="19">
        <v>0.5</v>
      </c>
      <c r="E5" s="40">
        <v>-1</v>
      </c>
      <c r="F5" s="3">
        <v>-1</v>
      </c>
      <c r="G5" s="94"/>
      <c r="H5" s="6"/>
      <c r="K5"/>
      <c r="L5"/>
      <c r="M5"/>
      <c r="N5"/>
      <c r="S5"/>
      <c r="T5" s="21"/>
      <c r="W5"/>
      <c r="X5"/>
      <c r="Y5"/>
      <c r="Z5"/>
      <c r="AE5"/>
      <c r="AF5" s="21"/>
      <c r="AI5"/>
      <c r="AJ5"/>
      <c r="AK5"/>
      <c r="AL5"/>
      <c r="AQ5"/>
      <c r="AR5" s="21"/>
      <c r="AU5"/>
      <c r="AV5"/>
      <c r="AW5"/>
      <c r="AX5"/>
      <c r="BC5"/>
      <c r="BD5" s="21"/>
      <c r="BG5"/>
      <c r="BH5"/>
      <c r="BI5"/>
      <c r="BJ5"/>
      <c r="BO5"/>
      <c r="BP5" s="21"/>
      <c r="BS5"/>
      <c r="BT5"/>
      <c r="BU5"/>
      <c r="BV5"/>
      <c r="CA5"/>
      <c r="CB5" s="21"/>
      <c r="CE5"/>
      <c r="CF5"/>
      <c r="CG5"/>
      <c r="CH5"/>
      <c r="CM5"/>
      <c r="CN5" s="21"/>
      <c r="CQ5"/>
      <c r="CR5"/>
      <c r="CS5"/>
      <c r="CT5"/>
      <c r="CY5"/>
      <c r="CZ5" s="21"/>
      <c r="DC5"/>
      <c r="DD5"/>
      <c r="DE5"/>
      <c r="DF5"/>
      <c r="DK5"/>
      <c r="DL5" s="21"/>
      <c r="DO5"/>
      <c r="DP5"/>
      <c r="DQ5"/>
      <c r="DR5"/>
      <c r="DW5"/>
      <c r="DX5" s="21"/>
    </row>
    <row r="6" spans="1:128" ht="13.5" customHeight="1" thickBot="1">
      <c r="A6"/>
      <c r="B6"/>
      <c r="E6" s="3">
        <v>-1</v>
      </c>
      <c r="F6" s="3">
        <v>-1</v>
      </c>
      <c r="G6" s="3">
        <v>100</v>
      </c>
      <c r="H6" s="6"/>
      <c r="K6"/>
      <c r="L6"/>
      <c r="M6"/>
      <c r="N6"/>
      <c r="S6"/>
      <c r="T6" s="21"/>
      <c r="W6"/>
      <c r="X6"/>
      <c r="Y6"/>
      <c r="Z6"/>
      <c r="AE6"/>
      <c r="AF6" s="21"/>
      <c r="AI6"/>
      <c r="AJ6"/>
      <c r="AK6"/>
      <c r="AL6"/>
      <c r="AQ6"/>
      <c r="AR6" s="21"/>
      <c r="AU6"/>
      <c r="AV6"/>
      <c r="AW6"/>
      <c r="AX6"/>
      <c r="BC6"/>
      <c r="BD6" s="21"/>
      <c r="BG6"/>
      <c r="BH6"/>
      <c r="BI6"/>
      <c r="BJ6"/>
      <c r="BO6"/>
      <c r="BP6" s="21"/>
      <c r="BS6"/>
      <c r="BT6"/>
      <c r="BU6"/>
      <c r="BV6"/>
      <c r="CA6"/>
      <c r="CB6" s="21"/>
      <c r="CE6"/>
      <c r="CF6"/>
      <c r="CG6"/>
      <c r="CH6"/>
      <c r="CM6"/>
      <c r="CN6" s="21"/>
      <c r="CQ6"/>
      <c r="CR6"/>
      <c r="CS6"/>
      <c r="CT6"/>
      <c r="CY6"/>
      <c r="CZ6" s="21"/>
      <c r="DC6"/>
      <c r="DD6"/>
      <c r="DE6"/>
      <c r="DF6"/>
      <c r="DK6"/>
      <c r="DL6" s="21"/>
      <c r="DO6"/>
      <c r="DP6"/>
      <c r="DQ6"/>
      <c r="DR6"/>
      <c r="DW6"/>
      <c r="DX6" s="21"/>
    </row>
    <row r="7" spans="1:128" ht="13.8" thickBot="1">
      <c r="B7" s="6"/>
      <c r="C7" s="11"/>
      <c r="D7" s="11"/>
      <c r="E7" s="6"/>
      <c r="F7" s="6"/>
      <c r="J7" s="96" t="s">
        <v>36</v>
      </c>
      <c r="K7" s="66">
        <v>1</v>
      </c>
      <c r="L7" s="1" t="s">
        <v>11</v>
      </c>
      <c r="P7" s="11"/>
      <c r="Q7" s="11"/>
      <c r="R7" s="11"/>
      <c r="S7" s="11"/>
      <c r="T7" s="6"/>
      <c r="V7" s="96" t="str">
        <f>$J$7</f>
        <v>step</v>
      </c>
      <c r="W7" s="66">
        <v>2</v>
      </c>
      <c r="AB7" s="11"/>
      <c r="AC7" s="11"/>
      <c r="AD7" s="11"/>
      <c r="AE7" s="11"/>
      <c r="AF7" s="6"/>
      <c r="AH7" s="96" t="str">
        <f>$J$7</f>
        <v>step</v>
      </c>
      <c r="AI7" s="66">
        <v>3</v>
      </c>
      <c r="AN7" s="11"/>
      <c r="AO7" s="11"/>
      <c r="AP7" s="11"/>
      <c r="AQ7" s="11"/>
      <c r="AR7" s="6"/>
      <c r="AT7" s="96" t="str">
        <f>$J$7</f>
        <v>step</v>
      </c>
      <c r="AU7" s="66">
        <v>4</v>
      </c>
      <c r="AZ7" s="11"/>
      <c r="BA7" s="11"/>
      <c r="BB7" s="11"/>
      <c r="BC7" s="11"/>
      <c r="BD7" s="6"/>
      <c r="BF7" s="96" t="str">
        <f>$J$7</f>
        <v>step</v>
      </c>
      <c r="BG7" s="66">
        <v>5</v>
      </c>
      <c r="BL7" s="11"/>
      <c r="BM7" s="11"/>
      <c r="BN7" s="11"/>
      <c r="BO7" s="11"/>
      <c r="BP7" s="6"/>
      <c r="BR7" s="96" t="str">
        <f>$J$7</f>
        <v>step</v>
      </c>
      <c r="BS7" s="66">
        <v>6</v>
      </c>
      <c r="BX7" s="11"/>
      <c r="BY7" s="11"/>
      <c r="BZ7" s="11"/>
      <c r="CA7" s="11"/>
      <c r="CB7" s="6"/>
      <c r="CD7" s="96" t="str">
        <f>$J$7</f>
        <v>step</v>
      </c>
      <c r="CE7" s="66">
        <v>7</v>
      </c>
      <c r="CJ7" s="11"/>
      <c r="CK7" s="11"/>
      <c r="CL7" s="11"/>
      <c r="CM7" s="11"/>
      <c r="CN7" s="6"/>
      <c r="CP7" s="96" t="str">
        <f>$J$7</f>
        <v>step</v>
      </c>
      <c r="CQ7" s="66">
        <v>8</v>
      </c>
      <c r="CV7" s="11"/>
      <c r="CW7" s="11"/>
      <c r="CX7" s="11"/>
      <c r="CY7" s="11"/>
      <c r="CZ7" s="6"/>
      <c r="DB7" s="96" t="str">
        <f>$J$7</f>
        <v>step</v>
      </c>
      <c r="DC7" s="66">
        <v>9</v>
      </c>
      <c r="DH7" s="11"/>
      <c r="DI7" s="11"/>
      <c r="DJ7" s="11"/>
      <c r="DK7" s="11"/>
      <c r="DL7" s="6"/>
      <c r="DN7" s="96" t="str">
        <f>$J$7</f>
        <v>step</v>
      </c>
      <c r="DO7" s="66">
        <v>10</v>
      </c>
      <c r="DT7" s="11"/>
      <c r="DU7" s="11"/>
      <c r="DV7" s="11"/>
      <c r="DW7" s="11"/>
      <c r="DX7" s="6"/>
    </row>
    <row r="8" spans="1:128" ht="15" customHeight="1" thickTop="1" thickBot="1">
      <c r="A8" s="67"/>
      <c r="B8" s="75" t="s">
        <v>46</v>
      </c>
      <c r="C8" s="68">
        <v>1</v>
      </c>
      <c r="D8" s="69"/>
      <c r="E8" s="69"/>
      <c r="F8" s="69"/>
      <c r="G8" s="69"/>
      <c r="H8" s="69"/>
      <c r="I8" s="73"/>
      <c r="J8" s="70" t="s">
        <v>55</v>
      </c>
      <c r="K8" s="71"/>
      <c r="L8" s="67"/>
      <c r="M8" s="67"/>
      <c r="N8" s="67"/>
      <c r="O8" s="67"/>
      <c r="P8" s="67"/>
      <c r="Q8" s="67"/>
      <c r="R8" s="67"/>
      <c r="S8" s="67"/>
      <c r="T8" s="69"/>
      <c r="U8" s="73"/>
      <c r="V8" s="70" t="s">
        <v>55</v>
      </c>
      <c r="W8" s="71"/>
      <c r="X8" s="67"/>
      <c r="Y8" s="67"/>
      <c r="Z8" s="67"/>
      <c r="AA8" s="67"/>
      <c r="AB8" s="67"/>
      <c r="AC8" s="67"/>
      <c r="AD8" s="67"/>
      <c r="AE8" s="67"/>
      <c r="AF8" s="69"/>
      <c r="AG8" s="73"/>
      <c r="AH8" s="70" t="s">
        <v>55</v>
      </c>
      <c r="AI8" s="71"/>
      <c r="AJ8" s="67"/>
      <c r="AK8" s="67"/>
      <c r="AL8" s="67"/>
      <c r="AM8" s="67"/>
      <c r="AN8" s="67"/>
      <c r="AO8" s="67"/>
      <c r="AP8" s="67"/>
      <c r="AQ8" s="67"/>
      <c r="AR8" s="69"/>
      <c r="AS8" s="73"/>
      <c r="AT8" s="70" t="s">
        <v>55</v>
      </c>
      <c r="AU8" s="71"/>
      <c r="AV8" s="67"/>
      <c r="AW8" s="67"/>
      <c r="AX8" s="67"/>
      <c r="AY8" s="67"/>
      <c r="AZ8" s="67"/>
      <c r="BA8" s="67"/>
      <c r="BB8" s="67"/>
      <c r="BC8" s="67"/>
      <c r="BD8" s="69"/>
      <c r="BE8" s="73"/>
      <c r="BF8" s="70" t="s">
        <v>55</v>
      </c>
      <c r="BG8" s="71"/>
      <c r="BH8" s="67"/>
      <c r="BI8" s="67"/>
      <c r="BJ8" s="67"/>
      <c r="BK8" s="67"/>
      <c r="BL8" s="67"/>
      <c r="BM8" s="67"/>
      <c r="BN8" s="67"/>
      <c r="BO8" s="67"/>
      <c r="BP8" s="69"/>
      <c r="BQ8" s="73"/>
      <c r="BR8" s="70" t="s">
        <v>55</v>
      </c>
      <c r="BS8" s="71"/>
      <c r="BT8" s="67"/>
      <c r="BU8" s="67"/>
      <c r="BV8" s="67"/>
      <c r="BW8" s="67"/>
      <c r="BX8" s="67"/>
      <c r="BY8" s="67"/>
      <c r="BZ8" s="67"/>
      <c r="CA8" s="67"/>
      <c r="CB8" s="69"/>
      <c r="CC8" s="73"/>
      <c r="CD8" s="70" t="s">
        <v>55</v>
      </c>
      <c r="CE8" s="71"/>
      <c r="CF8" s="67"/>
      <c r="CG8" s="67"/>
      <c r="CH8" s="67"/>
      <c r="CI8" s="67"/>
      <c r="CJ8" s="67"/>
      <c r="CK8" s="67"/>
      <c r="CL8" s="67"/>
      <c r="CM8" s="67"/>
      <c r="CN8" s="69"/>
      <c r="CO8" s="73"/>
      <c r="CP8" s="70" t="s">
        <v>55</v>
      </c>
      <c r="CQ8" s="71"/>
      <c r="CR8" s="67"/>
      <c r="CS8" s="67"/>
      <c r="CT8" s="67"/>
      <c r="CU8" s="67"/>
      <c r="CV8" s="67"/>
      <c r="CW8" s="67"/>
      <c r="CX8" s="67"/>
      <c r="CY8" s="67"/>
      <c r="CZ8" s="69"/>
      <c r="DA8" s="73"/>
      <c r="DB8" s="70" t="s">
        <v>55</v>
      </c>
      <c r="DC8" s="71"/>
      <c r="DD8" s="67"/>
      <c r="DE8" s="67"/>
      <c r="DF8" s="67"/>
      <c r="DG8" s="67"/>
      <c r="DH8" s="67"/>
      <c r="DI8" s="67"/>
      <c r="DJ8" s="67"/>
      <c r="DK8" s="67"/>
      <c r="DL8" s="69"/>
      <c r="DM8" s="73"/>
      <c r="DN8" s="70" t="s">
        <v>55</v>
      </c>
      <c r="DO8" s="71"/>
      <c r="DP8" s="67"/>
      <c r="DQ8" s="67"/>
      <c r="DR8" s="67"/>
      <c r="DS8" s="67"/>
      <c r="DT8" s="67"/>
      <c r="DU8" s="67"/>
      <c r="DV8" s="67"/>
      <c r="DW8" s="67"/>
      <c r="DX8" s="97"/>
    </row>
    <row r="9" spans="1:128" ht="13.5" customHeight="1" thickBot="1">
      <c r="A9"/>
      <c r="E9"/>
      <c r="F9"/>
      <c r="G9"/>
      <c r="H9" s="21"/>
      <c r="J9" s="18" t="s">
        <v>53</v>
      </c>
      <c r="K9" s="17">
        <v>1</v>
      </c>
      <c r="L9"/>
      <c r="M9"/>
      <c r="N9"/>
      <c r="O9" s="1" t="s">
        <v>8</v>
      </c>
      <c r="P9" s="123" t="s">
        <v>50</v>
      </c>
      <c r="Q9" s="124"/>
      <c r="R9" s="124"/>
      <c r="S9" s="125"/>
      <c r="T9" s="21"/>
      <c r="V9" s="18" t="s">
        <v>53</v>
      </c>
      <c r="W9" s="17">
        <f ca="1">S27</f>
        <v>2</v>
      </c>
      <c r="X9"/>
      <c r="Y9"/>
      <c r="Z9"/>
      <c r="AB9" s="123" t="s">
        <v>50</v>
      </c>
      <c r="AC9" s="124"/>
      <c r="AD9" s="124"/>
      <c r="AE9" s="125"/>
      <c r="AF9" s="21"/>
      <c r="AH9" s="18" t="s">
        <v>53</v>
      </c>
      <c r="AI9" s="17">
        <f ca="1">AE27</f>
        <v>3</v>
      </c>
      <c r="AJ9"/>
      <c r="AK9"/>
      <c r="AL9"/>
      <c r="AN9" s="123" t="s">
        <v>12</v>
      </c>
      <c r="AO9" s="124"/>
      <c r="AP9" s="124"/>
      <c r="AQ9" s="125"/>
      <c r="AR9" s="21"/>
      <c r="AT9" s="18" t="s">
        <v>53</v>
      </c>
      <c r="AU9" s="17">
        <f ca="1">AQ27</f>
        <v>3</v>
      </c>
      <c r="AV9"/>
      <c r="AW9"/>
      <c r="AX9"/>
      <c r="AZ9" s="123" t="s">
        <v>12</v>
      </c>
      <c r="BA9" s="124"/>
      <c r="BB9" s="124"/>
      <c r="BC9" s="125"/>
      <c r="BD9" s="21"/>
      <c r="BF9" s="18" t="s">
        <v>53</v>
      </c>
      <c r="BG9" s="17">
        <f ca="1">BC27</f>
        <v>2</v>
      </c>
      <c r="BH9"/>
      <c r="BI9"/>
      <c r="BJ9"/>
      <c r="BL9" s="123" t="s">
        <v>12</v>
      </c>
      <c r="BM9" s="124"/>
      <c r="BN9" s="124"/>
      <c r="BO9" s="125"/>
      <c r="BP9" s="21"/>
      <c r="BR9" s="18" t="s">
        <v>53</v>
      </c>
      <c r="BS9" s="17">
        <f ca="1">BO27</f>
        <v>1</v>
      </c>
      <c r="BT9"/>
      <c r="BU9"/>
      <c r="BV9"/>
      <c r="BX9" s="123" t="s">
        <v>12</v>
      </c>
      <c r="BY9" s="124"/>
      <c r="BZ9" s="124"/>
      <c r="CA9" s="125"/>
      <c r="CB9" s="21"/>
      <c r="CD9" s="18" t="s">
        <v>53</v>
      </c>
      <c r="CE9" s="17">
        <f ca="1">CA27</f>
        <v>2</v>
      </c>
      <c r="CF9"/>
      <c r="CG9"/>
      <c r="CH9"/>
      <c r="CJ9" s="123" t="s">
        <v>12</v>
      </c>
      <c r="CK9" s="124"/>
      <c r="CL9" s="124"/>
      <c r="CM9" s="125"/>
      <c r="CN9" s="21"/>
      <c r="CP9" s="18" t="s">
        <v>53</v>
      </c>
      <c r="CQ9" s="17">
        <f ca="1">CM27</f>
        <v>3</v>
      </c>
      <c r="CR9"/>
      <c r="CS9"/>
      <c r="CT9"/>
      <c r="CV9" s="123" t="s">
        <v>12</v>
      </c>
      <c r="CW9" s="124"/>
      <c r="CX9" s="124"/>
      <c r="CY9" s="125"/>
      <c r="CZ9" s="21"/>
      <c r="DB9" s="18" t="s">
        <v>53</v>
      </c>
      <c r="DC9" s="17">
        <f ca="1">CY27</f>
        <v>3</v>
      </c>
      <c r="DD9"/>
      <c r="DE9"/>
      <c r="DF9"/>
      <c r="DH9" s="123" t="s">
        <v>12</v>
      </c>
      <c r="DI9" s="124"/>
      <c r="DJ9" s="124"/>
      <c r="DK9" s="125"/>
      <c r="DL9" s="21"/>
      <c r="DN9" s="18" t="s">
        <v>53</v>
      </c>
      <c r="DO9" s="17">
        <f ca="1">DK27</f>
        <v>3</v>
      </c>
      <c r="DP9"/>
      <c r="DQ9"/>
      <c r="DR9"/>
      <c r="DT9" s="123" t="s">
        <v>50</v>
      </c>
      <c r="DU9" s="124"/>
      <c r="DV9" s="124"/>
      <c r="DW9" s="125"/>
      <c r="DX9" s="21"/>
    </row>
    <row r="10" spans="1:128" ht="13.5" customHeight="1" thickBot="1">
      <c r="A10"/>
      <c r="B10" s="63" t="s">
        <v>45</v>
      </c>
      <c r="C10" s="9" t="str">
        <f ca="1">IF(DO11=9,"到着","未着")</f>
        <v>到着</v>
      </c>
      <c r="D10" t="s">
        <v>20</v>
      </c>
      <c r="E10"/>
      <c r="F10"/>
      <c r="G10"/>
      <c r="H10" s="21"/>
      <c r="J10" s="18" t="s">
        <v>54</v>
      </c>
      <c r="K10" s="3">
        <v>1</v>
      </c>
      <c r="L10"/>
      <c r="M10"/>
      <c r="N10"/>
      <c r="O10" s="9" t="s">
        <v>57</v>
      </c>
      <c r="P10" s="32" t="s">
        <v>3</v>
      </c>
      <c r="Q10" s="26" t="s">
        <v>4</v>
      </c>
      <c r="R10" s="26" t="s">
        <v>5</v>
      </c>
      <c r="S10" s="3" t="s">
        <v>6</v>
      </c>
      <c r="T10" s="6"/>
      <c r="V10" s="18" t="s">
        <v>54</v>
      </c>
      <c r="W10" s="3">
        <f ca="1">S28</f>
        <v>1</v>
      </c>
      <c r="X10"/>
      <c r="Y10"/>
      <c r="Z10"/>
      <c r="AA10" s="9" t="str">
        <f>$O$10</f>
        <v>現Q値</v>
      </c>
      <c r="AB10" s="65" t="s">
        <v>3</v>
      </c>
      <c r="AC10" s="26" t="s">
        <v>4</v>
      </c>
      <c r="AD10" s="26" t="s">
        <v>5</v>
      </c>
      <c r="AE10" s="3" t="s">
        <v>6</v>
      </c>
      <c r="AF10" s="6"/>
      <c r="AH10" s="18" t="s">
        <v>54</v>
      </c>
      <c r="AI10" s="3">
        <f ca="1">AE28</f>
        <v>1</v>
      </c>
      <c r="AJ10"/>
      <c r="AK10"/>
      <c r="AL10"/>
      <c r="AM10" s="9" t="str">
        <f>$O$10</f>
        <v>現Q値</v>
      </c>
      <c r="AN10" s="93" t="s">
        <v>3</v>
      </c>
      <c r="AO10" s="26" t="s">
        <v>4</v>
      </c>
      <c r="AP10" s="26" t="s">
        <v>5</v>
      </c>
      <c r="AQ10" s="3" t="s">
        <v>6</v>
      </c>
      <c r="AR10" s="6"/>
      <c r="AT10" s="18" t="s">
        <v>54</v>
      </c>
      <c r="AU10" s="3">
        <f ca="1">AQ28</f>
        <v>2</v>
      </c>
      <c r="AV10"/>
      <c r="AW10"/>
      <c r="AX10"/>
      <c r="AY10" s="9" t="str">
        <f>$O$10</f>
        <v>現Q値</v>
      </c>
      <c r="AZ10" s="93" t="s">
        <v>3</v>
      </c>
      <c r="BA10" s="26" t="s">
        <v>4</v>
      </c>
      <c r="BB10" s="26" t="s">
        <v>5</v>
      </c>
      <c r="BC10" s="3" t="s">
        <v>6</v>
      </c>
      <c r="BD10" s="6"/>
      <c r="BF10" s="18" t="s">
        <v>54</v>
      </c>
      <c r="BG10" s="3">
        <f ca="1">BC28</f>
        <v>2</v>
      </c>
      <c r="BH10"/>
      <c r="BI10"/>
      <c r="BJ10"/>
      <c r="BK10" s="9" t="str">
        <f>$O$10</f>
        <v>現Q値</v>
      </c>
      <c r="BL10" s="93" t="s">
        <v>3</v>
      </c>
      <c r="BM10" s="26" t="s">
        <v>4</v>
      </c>
      <c r="BN10" s="26" t="s">
        <v>5</v>
      </c>
      <c r="BO10" s="3" t="s">
        <v>6</v>
      </c>
      <c r="BP10" s="6"/>
      <c r="BR10" s="18" t="s">
        <v>54</v>
      </c>
      <c r="BS10" s="3">
        <f ca="1">BO28</f>
        <v>2</v>
      </c>
      <c r="BT10"/>
      <c r="BU10"/>
      <c r="BV10"/>
      <c r="BW10" s="9" t="str">
        <f>$O$10</f>
        <v>現Q値</v>
      </c>
      <c r="BX10" s="93" t="s">
        <v>3</v>
      </c>
      <c r="BY10" s="26" t="s">
        <v>4</v>
      </c>
      <c r="BZ10" s="26" t="s">
        <v>5</v>
      </c>
      <c r="CA10" s="3" t="s">
        <v>6</v>
      </c>
      <c r="CB10" s="6"/>
      <c r="CD10" s="18" t="s">
        <v>54</v>
      </c>
      <c r="CE10" s="3">
        <f ca="1">CA28</f>
        <v>2</v>
      </c>
      <c r="CF10"/>
      <c r="CG10"/>
      <c r="CH10"/>
      <c r="CI10" s="9" t="str">
        <f>$O$10</f>
        <v>現Q値</v>
      </c>
      <c r="CJ10" s="93" t="s">
        <v>3</v>
      </c>
      <c r="CK10" s="26" t="s">
        <v>4</v>
      </c>
      <c r="CL10" s="26" t="s">
        <v>5</v>
      </c>
      <c r="CM10" s="3" t="s">
        <v>6</v>
      </c>
      <c r="CN10" s="6"/>
      <c r="CP10" s="18" t="s">
        <v>54</v>
      </c>
      <c r="CQ10" s="3">
        <f ca="1">CM28</f>
        <v>2</v>
      </c>
      <c r="CR10"/>
      <c r="CS10"/>
      <c r="CT10"/>
      <c r="CU10" s="9" t="str">
        <f>$O$10</f>
        <v>現Q値</v>
      </c>
      <c r="CV10" s="93" t="s">
        <v>3</v>
      </c>
      <c r="CW10" s="26" t="s">
        <v>4</v>
      </c>
      <c r="CX10" s="26" t="s">
        <v>5</v>
      </c>
      <c r="CY10" s="3" t="s">
        <v>6</v>
      </c>
      <c r="CZ10" s="6"/>
      <c r="DB10" s="18" t="s">
        <v>54</v>
      </c>
      <c r="DC10" s="3">
        <f ca="1">CY28</f>
        <v>3</v>
      </c>
      <c r="DD10"/>
      <c r="DE10"/>
      <c r="DF10"/>
      <c r="DG10" s="9" t="str">
        <f>$O$10</f>
        <v>現Q値</v>
      </c>
      <c r="DH10" s="93" t="s">
        <v>3</v>
      </c>
      <c r="DI10" s="26" t="s">
        <v>4</v>
      </c>
      <c r="DJ10" s="26" t="s">
        <v>5</v>
      </c>
      <c r="DK10" s="3" t="s">
        <v>6</v>
      </c>
      <c r="DL10" s="6"/>
      <c r="DN10" s="18" t="s">
        <v>54</v>
      </c>
      <c r="DO10" s="3">
        <f ca="1">DK28</f>
        <v>3</v>
      </c>
      <c r="DP10"/>
      <c r="DQ10"/>
      <c r="DR10"/>
      <c r="DS10" s="9" t="str">
        <f>$O$10</f>
        <v>現Q値</v>
      </c>
      <c r="DT10" s="65" t="s">
        <v>3</v>
      </c>
      <c r="DU10" s="26" t="s">
        <v>4</v>
      </c>
      <c r="DV10" s="26" t="s">
        <v>5</v>
      </c>
      <c r="DW10" s="3" t="s">
        <v>6</v>
      </c>
      <c r="DX10" s="6"/>
    </row>
    <row r="11" spans="1:128" ht="13.5" customHeight="1" thickBot="1">
      <c r="A11"/>
      <c r="B11" s="63" t="s">
        <v>10</v>
      </c>
      <c r="C11" s="78">
        <f ca="1">IF(C10="未着",0,1)</f>
        <v>1</v>
      </c>
      <c r="D11"/>
      <c r="E11"/>
      <c r="F11"/>
      <c r="G11"/>
      <c r="H11" s="21"/>
      <c r="J11" s="3" t="s">
        <v>13</v>
      </c>
      <c r="K11" s="29">
        <f>3*(K9-1)+K10</f>
        <v>1</v>
      </c>
      <c r="L11" s="30" t="s">
        <v>34</v>
      </c>
      <c r="M11"/>
      <c r="N11" s="126" t="s">
        <v>49</v>
      </c>
      <c r="O11" s="17">
        <v>1</v>
      </c>
      <c r="P11" s="27">
        <v>3</v>
      </c>
      <c r="Q11" s="95" t="s">
        <v>9</v>
      </c>
      <c r="R11" s="95" t="s">
        <v>9</v>
      </c>
      <c r="S11" s="15">
        <v>1</v>
      </c>
      <c r="T11" s="12"/>
      <c r="V11" s="3" t="s">
        <v>7</v>
      </c>
      <c r="W11" s="29">
        <f ca="1">3*(W9-1)+W10</f>
        <v>4</v>
      </c>
      <c r="X11" s="30" t="s">
        <v>34</v>
      </c>
      <c r="Y11"/>
      <c r="Z11" s="126" t="s">
        <v>49</v>
      </c>
      <c r="AA11" s="17">
        <v>1</v>
      </c>
      <c r="AB11" s="27">
        <f t="array" ref="AB11:AE18" ca="1">P35:S42</f>
        <v>3</v>
      </c>
      <c r="AC11" s="95" t="str">
        <v>欄外</v>
      </c>
      <c r="AD11" s="95" t="str">
        <v>欄外</v>
      </c>
      <c r="AE11" s="15">
        <f ca="1"/>
        <v>2.0999999999999996</v>
      </c>
      <c r="AF11" s="12"/>
      <c r="AH11" s="3" t="s">
        <v>7</v>
      </c>
      <c r="AI11" s="29">
        <f ca="1">3*(AI9-1)+AI10</f>
        <v>7</v>
      </c>
      <c r="AJ11" s="30" t="s">
        <v>34</v>
      </c>
      <c r="AK11"/>
      <c r="AL11" s="126" t="s">
        <v>7</v>
      </c>
      <c r="AM11" s="17">
        <v>1</v>
      </c>
      <c r="AN11" s="27">
        <f t="array" ref="AN11:AQ18" ca="1">AB35:AE42</f>
        <v>3</v>
      </c>
      <c r="AO11" s="95" t="str">
        <v>欄外</v>
      </c>
      <c r="AP11" s="95" t="str">
        <v>欄外</v>
      </c>
      <c r="AQ11" s="15">
        <f ca="1"/>
        <v>2.0999999999999996</v>
      </c>
      <c r="AR11" s="12"/>
      <c r="AT11" s="3" t="s">
        <v>7</v>
      </c>
      <c r="AU11" s="29">
        <f ca="1">3*(AU9-1)+AU10</f>
        <v>8</v>
      </c>
      <c r="AV11" s="30" t="s">
        <v>34</v>
      </c>
      <c r="AW11"/>
      <c r="AX11" s="126" t="s">
        <v>7</v>
      </c>
      <c r="AY11" s="17">
        <v>1</v>
      </c>
      <c r="AZ11" s="27">
        <f t="array" ref="AZ11:BC18" ca="1">AN35:AQ42</f>
        <v>3</v>
      </c>
      <c r="BA11" s="95" t="str">
        <v>欄外</v>
      </c>
      <c r="BB11" s="95" t="str">
        <v>欄外</v>
      </c>
      <c r="BC11" s="15">
        <f ca="1"/>
        <v>2.0999999999999996</v>
      </c>
      <c r="BD11" s="12"/>
      <c r="BF11" s="3" t="s">
        <v>7</v>
      </c>
      <c r="BG11" s="29">
        <f ca="1">3*(BG9-1)+BG10</f>
        <v>5</v>
      </c>
      <c r="BH11" s="30" t="s">
        <v>34</v>
      </c>
      <c r="BI11"/>
      <c r="BJ11" s="126" t="s">
        <v>7</v>
      </c>
      <c r="BK11" s="17">
        <v>1</v>
      </c>
      <c r="BL11" s="27">
        <f t="array" ref="BL11:BO18" ca="1">AZ35:BC42</f>
        <v>3</v>
      </c>
      <c r="BM11" s="95" t="str">
        <v>欄外</v>
      </c>
      <c r="BN11" s="95" t="str">
        <v>欄外</v>
      </c>
      <c r="BO11" s="15">
        <f ca="1"/>
        <v>2.0999999999999996</v>
      </c>
      <c r="BP11" s="12"/>
      <c r="BR11" s="3" t="s">
        <v>7</v>
      </c>
      <c r="BS11" s="29">
        <f ca="1">3*(BS9-1)+BS10</f>
        <v>2</v>
      </c>
      <c r="BT11" s="30" t="s">
        <v>34</v>
      </c>
      <c r="BU11"/>
      <c r="BV11" s="126" t="s">
        <v>7</v>
      </c>
      <c r="BW11" s="17">
        <v>1</v>
      </c>
      <c r="BX11" s="27">
        <f t="array" ref="BX11:CA18" ca="1">BL35:BO42</f>
        <v>3</v>
      </c>
      <c r="BY11" s="95" t="str">
        <v>欄外</v>
      </c>
      <c r="BZ11" s="95" t="str">
        <v>欄外</v>
      </c>
      <c r="CA11" s="15">
        <f ca="1"/>
        <v>2.0999999999999996</v>
      </c>
      <c r="CB11" s="12"/>
      <c r="CD11" s="3" t="s">
        <v>7</v>
      </c>
      <c r="CE11" s="29">
        <f ca="1">3*(CE9-1)+CE10</f>
        <v>5</v>
      </c>
      <c r="CF11" s="30" t="s">
        <v>34</v>
      </c>
      <c r="CG11"/>
      <c r="CH11" s="126" t="s">
        <v>7</v>
      </c>
      <c r="CI11" s="17">
        <v>1</v>
      </c>
      <c r="CJ11" s="27">
        <f t="array" ref="CJ11:CM18" ca="1">BX35:CA42</f>
        <v>3</v>
      </c>
      <c r="CK11" s="95" t="str">
        <v>欄外</v>
      </c>
      <c r="CL11" s="95" t="str">
        <v>欄外</v>
      </c>
      <c r="CM11" s="15">
        <f ca="1"/>
        <v>2.0999999999999996</v>
      </c>
      <c r="CN11" s="12"/>
      <c r="CP11" s="3" t="s">
        <v>7</v>
      </c>
      <c r="CQ11" s="29">
        <f ca="1">3*(CQ9-1)+CQ10</f>
        <v>8</v>
      </c>
      <c r="CR11" s="30" t="s">
        <v>34</v>
      </c>
      <c r="CS11"/>
      <c r="CT11" s="126" t="s">
        <v>7</v>
      </c>
      <c r="CU11" s="17">
        <v>1</v>
      </c>
      <c r="CV11" s="27">
        <f t="array" ref="CV11:CY18" ca="1">CJ35:CM42</f>
        <v>3</v>
      </c>
      <c r="CW11" s="95" t="str">
        <v>欄外</v>
      </c>
      <c r="CX11" s="95" t="str">
        <v>欄外</v>
      </c>
      <c r="CY11" s="15">
        <f ca="1"/>
        <v>2.0999999999999996</v>
      </c>
      <c r="CZ11" s="12"/>
      <c r="DB11" s="3" t="s">
        <v>7</v>
      </c>
      <c r="DC11" s="29">
        <f ca="1">3*(DC9-1)+DC10</f>
        <v>9</v>
      </c>
      <c r="DD11" s="30" t="s">
        <v>34</v>
      </c>
      <c r="DE11"/>
      <c r="DF11" s="126" t="s">
        <v>7</v>
      </c>
      <c r="DG11" s="17">
        <v>1</v>
      </c>
      <c r="DH11" s="27">
        <f t="array" ref="DH11:DK18" ca="1">CV35:CY42</f>
        <v>3</v>
      </c>
      <c r="DI11" s="95" t="str">
        <v>欄外</v>
      </c>
      <c r="DJ11" s="95" t="str">
        <v>欄外</v>
      </c>
      <c r="DK11" s="15">
        <f ca="1"/>
        <v>2.0999999999999996</v>
      </c>
      <c r="DL11" s="12"/>
      <c r="DN11" s="3" t="s">
        <v>7</v>
      </c>
      <c r="DO11" s="29">
        <f ca="1">3*(DO9-1)+DO10</f>
        <v>9</v>
      </c>
      <c r="DP11" s="30" t="s">
        <v>34</v>
      </c>
      <c r="DQ11"/>
      <c r="DR11" s="126" t="s">
        <v>49</v>
      </c>
      <c r="DS11" s="17">
        <v>1</v>
      </c>
      <c r="DT11" s="27">
        <f t="array" ref="DT11:DW18" ca="1">DH35:DK42</f>
        <v>3</v>
      </c>
      <c r="DU11" s="95" t="str">
        <v>欄外</v>
      </c>
      <c r="DV11" s="95" t="str">
        <v>欄外</v>
      </c>
      <c r="DW11" s="15">
        <f ca="1"/>
        <v>2.0999999999999996</v>
      </c>
      <c r="DX11" s="12"/>
    </row>
    <row r="12" spans="1:128" ht="13.5" customHeight="1" thickBot="1">
      <c r="A12"/>
      <c r="B12"/>
      <c r="C12"/>
      <c r="D12"/>
      <c r="E12"/>
      <c r="F12"/>
      <c r="G12"/>
      <c r="H12" s="21"/>
      <c r="K12" s="24"/>
      <c r="L12" s="6"/>
      <c r="M12"/>
      <c r="N12" s="127"/>
      <c r="O12" s="3">
        <v>2</v>
      </c>
      <c r="P12" s="15">
        <v>4</v>
      </c>
      <c r="Q12" s="95" t="s">
        <v>9</v>
      </c>
      <c r="R12" s="27">
        <v>1</v>
      </c>
      <c r="S12" s="15">
        <v>5</v>
      </c>
      <c r="T12" s="12"/>
      <c r="W12" s="24"/>
      <c r="X12" s="6"/>
      <c r="Y12"/>
      <c r="Z12" s="127"/>
      <c r="AA12" s="3">
        <v>2</v>
      </c>
      <c r="AB12" s="15">
        <f ca="1"/>
        <v>4</v>
      </c>
      <c r="AC12" s="95" t="str">
        <v>欄外</v>
      </c>
      <c r="AD12" s="27">
        <f ca="1"/>
        <v>1</v>
      </c>
      <c r="AE12" s="15">
        <f ca="1"/>
        <v>5</v>
      </c>
      <c r="AF12" s="12"/>
      <c r="AI12" s="24"/>
      <c r="AJ12" s="6"/>
      <c r="AK12"/>
      <c r="AL12" s="127"/>
      <c r="AM12" s="3">
        <v>2</v>
      </c>
      <c r="AN12" s="15">
        <f ca="1"/>
        <v>4</v>
      </c>
      <c r="AO12" s="95" t="str">
        <v>欄外</v>
      </c>
      <c r="AP12" s="27">
        <f ca="1"/>
        <v>1</v>
      </c>
      <c r="AQ12" s="15">
        <f ca="1"/>
        <v>5</v>
      </c>
      <c r="AR12" s="12"/>
      <c r="AU12" s="24"/>
      <c r="AV12" s="6"/>
      <c r="AW12"/>
      <c r="AX12" s="127"/>
      <c r="AY12" s="3">
        <v>2</v>
      </c>
      <c r="AZ12" s="15">
        <f ca="1"/>
        <v>4</v>
      </c>
      <c r="BA12" s="95" t="str">
        <v>欄外</v>
      </c>
      <c r="BB12" s="27">
        <f ca="1"/>
        <v>1</v>
      </c>
      <c r="BC12" s="15">
        <f ca="1"/>
        <v>5</v>
      </c>
      <c r="BD12" s="12"/>
      <c r="BG12" s="24"/>
      <c r="BH12" s="6"/>
      <c r="BI12"/>
      <c r="BJ12" s="127"/>
      <c r="BK12" s="3">
        <v>2</v>
      </c>
      <c r="BL12" s="15">
        <f ca="1"/>
        <v>4</v>
      </c>
      <c r="BM12" s="95" t="str">
        <v>欄外</v>
      </c>
      <c r="BN12" s="27">
        <f ca="1"/>
        <v>1</v>
      </c>
      <c r="BO12" s="15">
        <f ca="1"/>
        <v>5</v>
      </c>
      <c r="BP12" s="12"/>
      <c r="BS12" s="24"/>
      <c r="BT12" s="6"/>
      <c r="BU12"/>
      <c r="BV12" s="127"/>
      <c r="BW12" s="3">
        <v>2</v>
      </c>
      <c r="BX12" s="15">
        <f ca="1"/>
        <v>4</v>
      </c>
      <c r="BY12" s="95" t="str">
        <v>欄外</v>
      </c>
      <c r="BZ12" s="27">
        <f ca="1"/>
        <v>1</v>
      </c>
      <c r="CA12" s="15">
        <f ca="1"/>
        <v>5</v>
      </c>
      <c r="CB12" s="12"/>
      <c r="CE12" s="24"/>
      <c r="CF12" s="6"/>
      <c r="CG12"/>
      <c r="CH12" s="127"/>
      <c r="CI12" s="3">
        <v>2</v>
      </c>
      <c r="CJ12" s="15">
        <f ca="1"/>
        <v>4</v>
      </c>
      <c r="CK12" s="95" t="str">
        <v>欄外</v>
      </c>
      <c r="CL12" s="27">
        <f ca="1"/>
        <v>1</v>
      </c>
      <c r="CM12" s="15">
        <f ca="1"/>
        <v>4.4499999999999993</v>
      </c>
      <c r="CN12" s="12"/>
      <c r="CQ12" s="24"/>
      <c r="CR12" s="6"/>
      <c r="CS12"/>
      <c r="CT12" s="127"/>
      <c r="CU12" s="3">
        <v>2</v>
      </c>
      <c r="CV12" s="15">
        <f ca="1"/>
        <v>4</v>
      </c>
      <c r="CW12" s="95" t="str">
        <v>欄外</v>
      </c>
      <c r="CX12" s="27">
        <f ca="1"/>
        <v>1</v>
      </c>
      <c r="CY12" s="15">
        <f ca="1"/>
        <v>4.4499999999999993</v>
      </c>
      <c r="CZ12" s="12"/>
      <c r="DC12" s="24"/>
      <c r="DD12" s="6"/>
      <c r="DE12"/>
      <c r="DF12" s="127"/>
      <c r="DG12" s="3">
        <v>2</v>
      </c>
      <c r="DH12" s="15">
        <f ca="1"/>
        <v>4</v>
      </c>
      <c r="DI12" s="95" t="str">
        <v>欄外</v>
      </c>
      <c r="DJ12" s="27">
        <f ca="1"/>
        <v>1</v>
      </c>
      <c r="DK12" s="15">
        <f ca="1"/>
        <v>4.4499999999999993</v>
      </c>
      <c r="DL12" s="12"/>
      <c r="DO12" s="24"/>
      <c r="DP12" s="6"/>
      <c r="DQ12"/>
      <c r="DR12" s="127"/>
      <c r="DS12" s="3">
        <v>2</v>
      </c>
      <c r="DT12" s="15">
        <f ca="1"/>
        <v>4</v>
      </c>
      <c r="DU12" s="95" t="str">
        <v>欄外</v>
      </c>
      <c r="DV12" s="27">
        <f ca="1"/>
        <v>1</v>
      </c>
      <c r="DW12" s="15">
        <f ca="1"/>
        <v>4.4499999999999993</v>
      </c>
      <c r="DX12" s="12"/>
    </row>
    <row r="13" spans="1:128" ht="13.5" customHeight="1" thickTop="1" thickBot="1">
      <c r="A13"/>
      <c r="B13" s="10" t="s">
        <v>15</v>
      </c>
      <c r="C13"/>
      <c r="D13"/>
      <c r="E13"/>
      <c r="F13"/>
      <c r="G13"/>
      <c r="H13" s="21"/>
      <c r="J13" s="25" t="str">
        <f>IF(AND(K9=1,K10=1),"★","")</f>
        <v>★</v>
      </c>
      <c r="K13" s="32" t="str">
        <f>IF(AND(K9=1,K10=2),"★","")</f>
        <v/>
      </c>
      <c r="L13" s="3" t="str">
        <f>IF(AND(K9=1,K10=3),"★","")</f>
        <v/>
      </c>
      <c r="M13"/>
      <c r="N13" s="127"/>
      <c r="O13" s="3">
        <v>3</v>
      </c>
      <c r="P13" s="95" t="s">
        <v>9</v>
      </c>
      <c r="Q13" s="95" t="s">
        <v>9</v>
      </c>
      <c r="R13" s="15">
        <v>9</v>
      </c>
      <c r="S13" s="95" t="s">
        <v>64</v>
      </c>
      <c r="T13" s="12"/>
      <c r="V13" s="25" t="str">
        <f ca="1">IF(AND(W9=1,W10=1),"★","")</f>
        <v/>
      </c>
      <c r="W13" s="77" t="str">
        <f ca="1">IF(AND(W9=1,W10=2),"★","")</f>
        <v/>
      </c>
      <c r="X13" s="3" t="str">
        <f ca="1">IF(AND(W9=1,W10=3),"★","")</f>
        <v/>
      </c>
      <c r="Y13"/>
      <c r="Z13" s="127"/>
      <c r="AA13" s="3">
        <v>3</v>
      </c>
      <c r="AB13" s="95" t="str">
        <v>欄外</v>
      </c>
      <c r="AC13" s="95" t="str">
        <v>欄外</v>
      </c>
      <c r="AD13" s="15">
        <f ca="1"/>
        <v>9</v>
      </c>
      <c r="AE13" s="95" t="str">
        <v>欄外</v>
      </c>
      <c r="AF13" s="12"/>
      <c r="AH13" s="25" t="str">
        <f ca="1">IF(AND(AI9=1,AI10=1),"★","")</f>
        <v/>
      </c>
      <c r="AI13" s="93" t="str">
        <f ca="1">IF(AND(AI9=1,AI10=2),"★","")</f>
        <v/>
      </c>
      <c r="AJ13" s="3" t="str">
        <f ca="1">IF(AND(AI9=1,AI10=3),"★","")</f>
        <v/>
      </c>
      <c r="AK13"/>
      <c r="AL13" s="127"/>
      <c r="AM13" s="3">
        <v>3</v>
      </c>
      <c r="AN13" s="95" t="str">
        <v>欄外</v>
      </c>
      <c r="AO13" s="95" t="str">
        <v>欄外</v>
      </c>
      <c r="AP13" s="15">
        <f ca="1"/>
        <v>9</v>
      </c>
      <c r="AQ13" s="95" t="str">
        <v>欄外</v>
      </c>
      <c r="AR13" s="12"/>
      <c r="AT13" s="25" t="str">
        <f ca="1">IF(AND(AU9=1,AU10=1),"★","")</f>
        <v/>
      </c>
      <c r="AU13" s="93" t="str">
        <f ca="1">IF(AND(AU9=1,AU10=2),"★","")</f>
        <v/>
      </c>
      <c r="AV13" s="3" t="str">
        <f ca="1">IF(AND(AU9=1,AU10=3),"★","")</f>
        <v/>
      </c>
      <c r="AW13"/>
      <c r="AX13" s="127"/>
      <c r="AY13" s="3">
        <v>3</v>
      </c>
      <c r="AZ13" s="95" t="str">
        <v>欄外</v>
      </c>
      <c r="BA13" s="95" t="str">
        <v>欄外</v>
      </c>
      <c r="BB13" s="15">
        <f ca="1"/>
        <v>9</v>
      </c>
      <c r="BC13" s="95" t="str">
        <v>欄外</v>
      </c>
      <c r="BD13" s="12"/>
      <c r="BF13" s="25" t="str">
        <f ca="1">IF(AND(BG9=1,BG10=1),"★","")</f>
        <v/>
      </c>
      <c r="BG13" s="93" t="str">
        <f ca="1">IF(AND(BG9=1,BG10=2),"★","")</f>
        <v/>
      </c>
      <c r="BH13" s="3" t="str">
        <f ca="1">IF(AND(BG9=1,BG10=3),"★","")</f>
        <v/>
      </c>
      <c r="BI13"/>
      <c r="BJ13" s="127"/>
      <c r="BK13" s="3">
        <v>3</v>
      </c>
      <c r="BL13" s="95" t="str">
        <v>欄外</v>
      </c>
      <c r="BM13" s="95" t="str">
        <v>欄外</v>
      </c>
      <c r="BN13" s="15">
        <f ca="1"/>
        <v>9</v>
      </c>
      <c r="BO13" s="95" t="str">
        <v>欄外</v>
      </c>
      <c r="BP13" s="12"/>
      <c r="BR13" s="25" t="str">
        <f ca="1">IF(AND(BS9=1,BS10=1),"★","")</f>
        <v/>
      </c>
      <c r="BS13" s="93" t="str">
        <f ca="1">IF(AND(BS9=1,BS10=2),"★","")</f>
        <v>★</v>
      </c>
      <c r="BT13" s="3" t="str">
        <f ca="1">IF(AND(BS9=1,BS10=3),"★","")</f>
        <v/>
      </c>
      <c r="BU13"/>
      <c r="BV13" s="127"/>
      <c r="BW13" s="3">
        <v>3</v>
      </c>
      <c r="BX13" s="95" t="str">
        <v>欄外</v>
      </c>
      <c r="BY13" s="95" t="str">
        <v>欄外</v>
      </c>
      <c r="BZ13" s="15">
        <f ca="1"/>
        <v>9</v>
      </c>
      <c r="CA13" s="95" t="str">
        <v>欄外</v>
      </c>
      <c r="CB13" s="12"/>
      <c r="CD13" s="25" t="str">
        <f ca="1">IF(AND(CE9=1,CE10=1),"★","")</f>
        <v/>
      </c>
      <c r="CE13" s="93" t="str">
        <f ca="1">IF(AND(CE9=1,CE10=2),"★","")</f>
        <v/>
      </c>
      <c r="CF13" s="3" t="str">
        <f ca="1">IF(AND(CE9=1,CE10=3),"★","")</f>
        <v/>
      </c>
      <c r="CG13"/>
      <c r="CH13" s="127"/>
      <c r="CI13" s="3">
        <v>3</v>
      </c>
      <c r="CJ13" s="95" t="str">
        <v>欄外</v>
      </c>
      <c r="CK13" s="95" t="str">
        <v>欄外</v>
      </c>
      <c r="CL13" s="15">
        <f ca="1"/>
        <v>9</v>
      </c>
      <c r="CM13" s="95" t="str">
        <v>欄外</v>
      </c>
      <c r="CN13" s="12"/>
      <c r="CP13" s="25" t="str">
        <f ca="1">IF(AND(CQ9=1,CQ10=1),"★","")</f>
        <v/>
      </c>
      <c r="CQ13" s="93" t="str">
        <f ca="1">IF(AND(CQ9=1,CQ10=2),"★","")</f>
        <v/>
      </c>
      <c r="CR13" s="3" t="str">
        <f ca="1">IF(AND(CQ9=1,CQ10=3),"★","")</f>
        <v/>
      </c>
      <c r="CS13"/>
      <c r="CT13" s="127"/>
      <c r="CU13" s="3">
        <v>3</v>
      </c>
      <c r="CV13" s="95" t="str">
        <v>欄外</v>
      </c>
      <c r="CW13" s="95" t="str">
        <v>欄外</v>
      </c>
      <c r="CX13" s="15">
        <f ca="1"/>
        <v>9</v>
      </c>
      <c r="CY13" s="95" t="str">
        <v>欄外</v>
      </c>
      <c r="CZ13" s="12"/>
      <c r="DB13" s="25" t="str">
        <f ca="1">IF(AND(DC9=1,DC10=1),"★","")</f>
        <v/>
      </c>
      <c r="DC13" s="93" t="str">
        <f ca="1">IF(AND(DC9=1,DC10=2),"★","")</f>
        <v/>
      </c>
      <c r="DD13" s="3" t="str">
        <f ca="1">IF(AND(DC9=1,DC10=3),"★","")</f>
        <v/>
      </c>
      <c r="DE13"/>
      <c r="DF13" s="127"/>
      <c r="DG13" s="3">
        <v>3</v>
      </c>
      <c r="DH13" s="95" t="str">
        <v>欄外</v>
      </c>
      <c r="DI13" s="95" t="str">
        <v>欄外</v>
      </c>
      <c r="DJ13" s="15">
        <f ca="1"/>
        <v>9</v>
      </c>
      <c r="DK13" s="95" t="str">
        <v>欄外</v>
      </c>
      <c r="DL13" s="12"/>
      <c r="DN13" s="25" t="str">
        <f ca="1">IF(AND(DO9=1,DO10=1),"★","")</f>
        <v/>
      </c>
      <c r="DO13" s="77" t="str">
        <f ca="1">IF(AND(DO9=1,DO10=2),"★","")</f>
        <v/>
      </c>
      <c r="DP13" s="3" t="str">
        <f ca="1">IF(AND(DO9=1,DO10=3),"★","")</f>
        <v/>
      </c>
      <c r="DQ13"/>
      <c r="DR13" s="127"/>
      <c r="DS13" s="3">
        <v>3</v>
      </c>
      <c r="DT13" s="95" t="str">
        <v>欄外</v>
      </c>
      <c r="DU13" s="95" t="str">
        <v>欄外</v>
      </c>
      <c r="DV13" s="15">
        <f ca="1"/>
        <v>9</v>
      </c>
      <c r="DW13" s="95" t="str">
        <v>欄外</v>
      </c>
      <c r="DX13" s="12"/>
    </row>
    <row r="14" spans="1:128" ht="13.5" customHeight="1" thickTop="1" thickBot="1">
      <c r="A14"/>
      <c r="B14" s="63" t="s">
        <v>14</v>
      </c>
      <c r="C14" s="79">
        <v>1</v>
      </c>
      <c r="D14"/>
      <c r="E14"/>
      <c r="F14"/>
      <c r="G14"/>
      <c r="H14" s="21"/>
      <c r="J14" s="17" t="str">
        <f>IF(AND(K9=2,K10=1),"★","")</f>
        <v/>
      </c>
      <c r="K14" s="3" t="str">
        <f>IF(AND(K9=2,K10=2),"★","")</f>
        <v/>
      </c>
      <c r="L14" s="100" t="str">
        <f>IF(AND(K9=2,K10=3),"★","")</f>
        <v/>
      </c>
      <c r="M14"/>
      <c r="N14" s="127"/>
      <c r="O14" s="3">
        <v>4</v>
      </c>
      <c r="P14" s="27">
        <v>2</v>
      </c>
      <c r="Q14" s="15">
        <v>6</v>
      </c>
      <c r="R14" s="95" t="s">
        <v>9</v>
      </c>
      <c r="S14" s="15">
        <v>5</v>
      </c>
      <c r="T14" s="12"/>
      <c r="V14" s="17" t="str">
        <f ca="1">IF(AND(W9=2,W10=1),"★","")</f>
        <v>★</v>
      </c>
      <c r="W14" s="3" t="str">
        <f ca="1">IF(AND(W9=2,W10=2),"★","")</f>
        <v/>
      </c>
      <c r="X14" s="100" t="str">
        <f ca="1">IF(AND(W9=2,W10=3),"★","")</f>
        <v/>
      </c>
      <c r="Y14"/>
      <c r="Z14" s="127"/>
      <c r="AA14" s="3">
        <v>4</v>
      </c>
      <c r="AB14" s="27">
        <f ca="1"/>
        <v>2</v>
      </c>
      <c r="AC14" s="15">
        <f ca="1"/>
        <v>6</v>
      </c>
      <c r="AD14" s="95" t="str">
        <v>欄外</v>
      </c>
      <c r="AE14" s="15">
        <f ca="1"/>
        <v>5</v>
      </c>
      <c r="AF14" s="12"/>
      <c r="AH14" s="17" t="str">
        <f ca="1">IF(AND(AI9=2,AI10=1),"★","")</f>
        <v/>
      </c>
      <c r="AI14" s="3" t="str">
        <f ca="1">IF(AND(AI9=2,AI10=2),"★","")</f>
        <v/>
      </c>
      <c r="AJ14" s="100" t="str">
        <f ca="1">IF(AND(AI9=2,AI10=3),"★","")</f>
        <v/>
      </c>
      <c r="AK14"/>
      <c r="AL14" s="127"/>
      <c r="AM14" s="3">
        <v>4</v>
      </c>
      <c r="AN14" s="27">
        <f ca="1"/>
        <v>2</v>
      </c>
      <c r="AO14" s="15">
        <f ca="1"/>
        <v>6</v>
      </c>
      <c r="AP14" s="95" t="str">
        <v>欄外</v>
      </c>
      <c r="AQ14" s="15">
        <f ca="1"/>
        <v>4.8</v>
      </c>
      <c r="AR14" s="12"/>
      <c r="AT14" s="17" t="str">
        <f ca="1">IF(AND(AU9=2,AU10=1),"★","")</f>
        <v/>
      </c>
      <c r="AU14" s="3" t="str">
        <f ca="1">IF(AND(AU9=2,AU10=2),"★","")</f>
        <v/>
      </c>
      <c r="AV14" s="100" t="str">
        <f ca="1">IF(AND(AU9=2,AU10=3),"★","")</f>
        <v/>
      </c>
      <c r="AW14"/>
      <c r="AX14" s="127"/>
      <c r="AY14" s="3">
        <v>4</v>
      </c>
      <c r="AZ14" s="27">
        <f ca="1"/>
        <v>2</v>
      </c>
      <c r="BA14" s="15">
        <f ca="1"/>
        <v>6</v>
      </c>
      <c r="BB14" s="95" t="str">
        <v>欄外</v>
      </c>
      <c r="BC14" s="15">
        <f ca="1"/>
        <v>4.8</v>
      </c>
      <c r="BD14" s="12"/>
      <c r="BF14" s="17" t="str">
        <f ca="1">IF(AND(BG9=2,BG10=1),"★","")</f>
        <v/>
      </c>
      <c r="BG14" s="3" t="str">
        <f ca="1">IF(AND(BG9=2,BG10=2),"★","")</f>
        <v>★</v>
      </c>
      <c r="BH14" s="100" t="str">
        <f ca="1">IF(AND(BG9=2,BG10=3),"★","")</f>
        <v/>
      </c>
      <c r="BI14"/>
      <c r="BJ14" s="127"/>
      <c r="BK14" s="3">
        <v>4</v>
      </c>
      <c r="BL14" s="27">
        <f ca="1"/>
        <v>2</v>
      </c>
      <c r="BM14" s="15">
        <f ca="1"/>
        <v>6</v>
      </c>
      <c r="BN14" s="95" t="str">
        <v>欄外</v>
      </c>
      <c r="BO14" s="15">
        <f ca="1"/>
        <v>4.8</v>
      </c>
      <c r="BP14" s="12"/>
      <c r="BR14" s="17" t="str">
        <f ca="1">IF(AND(BS9=2,BS10=1),"★","")</f>
        <v/>
      </c>
      <c r="BS14" s="3" t="str">
        <f ca="1">IF(AND(BS9=2,BS10=2),"★","")</f>
        <v/>
      </c>
      <c r="BT14" s="100" t="str">
        <f ca="1">IF(AND(BS9=2,BS10=3),"★","")</f>
        <v/>
      </c>
      <c r="BU14"/>
      <c r="BV14" s="127"/>
      <c r="BW14" s="3">
        <v>4</v>
      </c>
      <c r="BX14" s="27">
        <f ca="1"/>
        <v>2</v>
      </c>
      <c r="BY14" s="15">
        <f ca="1"/>
        <v>6</v>
      </c>
      <c r="BZ14" s="95" t="str">
        <v>欄外</v>
      </c>
      <c r="CA14" s="15">
        <f ca="1"/>
        <v>4.8</v>
      </c>
      <c r="CB14" s="12"/>
      <c r="CD14" s="17" t="str">
        <f ca="1">IF(AND(CE9=2,CE10=1),"★","")</f>
        <v/>
      </c>
      <c r="CE14" s="3" t="str">
        <f ca="1">IF(AND(CE9=2,CE10=2),"★","")</f>
        <v>★</v>
      </c>
      <c r="CF14" s="100" t="str">
        <f ca="1">IF(AND(CE9=2,CE10=3),"★","")</f>
        <v/>
      </c>
      <c r="CG14"/>
      <c r="CH14" s="127"/>
      <c r="CI14" s="3">
        <v>4</v>
      </c>
      <c r="CJ14" s="27">
        <f ca="1"/>
        <v>2</v>
      </c>
      <c r="CK14" s="15">
        <f ca="1"/>
        <v>6</v>
      </c>
      <c r="CL14" s="95" t="str">
        <v>欄外</v>
      </c>
      <c r="CM14" s="15">
        <f ca="1"/>
        <v>4.8</v>
      </c>
      <c r="CN14" s="12"/>
      <c r="CP14" s="17" t="str">
        <f ca="1">IF(AND(CQ9=2,CQ10=1),"★","")</f>
        <v/>
      </c>
      <c r="CQ14" s="3" t="str">
        <f ca="1">IF(AND(CQ9=2,CQ10=2),"★","")</f>
        <v/>
      </c>
      <c r="CR14" s="100" t="str">
        <f ca="1">IF(AND(CQ9=2,CQ10=3),"★","")</f>
        <v/>
      </c>
      <c r="CS14"/>
      <c r="CT14" s="127"/>
      <c r="CU14" s="3">
        <v>4</v>
      </c>
      <c r="CV14" s="27">
        <f ca="1"/>
        <v>2</v>
      </c>
      <c r="CW14" s="15">
        <f ca="1"/>
        <v>6</v>
      </c>
      <c r="CX14" s="95" t="str">
        <v>欄外</v>
      </c>
      <c r="CY14" s="15">
        <f ca="1"/>
        <v>4.8</v>
      </c>
      <c r="CZ14" s="12"/>
      <c r="DB14" s="17" t="str">
        <f ca="1">IF(AND(DC9=2,DC10=1),"★","")</f>
        <v/>
      </c>
      <c r="DC14" s="3" t="str">
        <f ca="1">IF(AND(DC9=2,DC10=2),"★","")</f>
        <v/>
      </c>
      <c r="DD14" s="100" t="str">
        <f ca="1">IF(AND(DC9=2,DC10=3),"★","")</f>
        <v/>
      </c>
      <c r="DE14"/>
      <c r="DF14" s="127"/>
      <c r="DG14" s="3">
        <v>4</v>
      </c>
      <c r="DH14" s="27">
        <f ca="1"/>
        <v>2</v>
      </c>
      <c r="DI14" s="15">
        <f ca="1"/>
        <v>6</v>
      </c>
      <c r="DJ14" s="95" t="str">
        <v>欄外</v>
      </c>
      <c r="DK14" s="15">
        <f ca="1"/>
        <v>4.8</v>
      </c>
      <c r="DL14" s="12"/>
      <c r="DN14" s="17" t="str">
        <f ca="1">IF(AND(DO9=2,DO10=1),"★","")</f>
        <v/>
      </c>
      <c r="DO14" s="3" t="str">
        <f ca="1">IF(AND(DO9=2,DO10=2),"★","")</f>
        <v/>
      </c>
      <c r="DP14" s="16" t="str">
        <f ca="1">IF(AND(DO9=2,DO10=3),"★","")</f>
        <v/>
      </c>
      <c r="DQ14"/>
      <c r="DR14" s="127"/>
      <c r="DS14" s="3">
        <v>4</v>
      </c>
      <c r="DT14" s="27">
        <f ca="1"/>
        <v>2</v>
      </c>
      <c r="DU14" s="15">
        <f ca="1"/>
        <v>6</v>
      </c>
      <c r="DV14" s="95" t="str">
        <v>欄外</v>
      </c>
      <c r="DW14" s="15">
        <f ca="1"/>
        <v>4.8</v>
      </c>
      <c r="DX14" s="12"/>
    </row>
    <row r="15" spans="1:128" ht="13.5" customHeight="1" thickTop="1" thickBot="1">
      <c r="A15"/>
      <c r="B15"/>
      <c r="C15"/>
      <c r="D15"/>
      <c r="E15"/>
      <c r="F15"/>
      <c r="G15"/>
      <c r="H15" s="21"/>
      <c r="J15" s="3" t="str">
        <f>IF(AND(K9=3,K10=1),"★","")</f>
        <v/>
      </c>
      <c r="K15" s="31" t="str">
        <f>IF(AND(K9=3,K10=2),"★","")</f>
        <v/>
      </c>
      <c r="L15" s="37" t="str">
        <f>IF(AND(K9=3,K10=3),"★","終")</f>
        <v>終</v>
      </c>
      <c r="M15"/>
      <c r="N15" s="127"/>
      <c r="O15" s="3">
        <v>5</v>
      </c>
      <c r="P15" s="95" t="s">
        <v>64</v>
      </c>
      <c r="Q15" s="27">
        <v>2</v>
      </c>
      <c r="R15" s="27">
        <v>7</v>
      </c>
      <c r="S15" s="27">
        <v>1</v>
      </c>
      <c r="T15" s="12"/>
      <c r="V15" s="3" t="str">
        <f ca="1">IF(AND(W9=3,W10=1),"★","")</f>
        <v/>
      </c>
      <c r="W15" s="76" t="str">
        <f ca="1">IF(AND(W9=3,W10=2),"★","")</f>
        <v/>
      </c>
      <c r="X15" s="37" t="str">
        <f ca="1">IF(AND(W9=3,W10=3),"★","終")</f>
        <v>終</v>
      </c>
      <c r="Y15"/>
      <c r="Z15" s="127"/>
      <c r="AA15" s="3">
        <v>5</v>
      </c>
      <c r="AB15" s="95" t="str">
        <v>欄外</v>
      </c>
      <c r="AC15" s="27">
        <f ca="1"/>
        <v>2</v>
      </c>
      <c r="AD15" s="27">
        <f ca="1"/>
        <v>7</v>
      </c>
      <c r="AE15" s="27">
        <f ca="1"/>
        <v>1</v>
      </c>
      <c r="AF15" s="12"/>
      <c r="AH15" s="3" t="str">
        <f ca="1">IF(AND(AI9=3,AI10=1),"★","")</f>
        <v>★</v>
      </c>
      <c r="AI15" s="92" t="str">
        <f ca="1">IF(AND(AI9=3,AI10=2),"★","")</f>
        <v/>
      </c>
      <c r="AJ15" s="37" t="str">
        <f ca="1">IF(AND(AI9=3,AI10=3),"★","終")</f>
        <v>終</v>
      </c>
      <c r="AK15"/>
      <c r="AL15" s="127"/>
      <c r="AM15" s="3">
        <v>5</v>
      </c>
      <c r="AN15" s="95" t="str">
        <v>欄外</v>
      </c>
      <c r="AO15" s="27">
        <f ca="1"/>
        <v>2</v>
      </c>
      <c r="AP15" s="27">
        <f ca="1"/>
        <v>7</v>
      </c>
      <c r="AQ15" s="27">
        <f ca="1"/>
        <v>1</v>
      </c>
      <c r="AR15" s="12"/>
      <c r="AT15" s="3" t="str">
        <f ca="1">IF(AND(AU9=3,AU10=1),"★","")</f>
        <v/>
      </c>
      <c r="AU15" s="92" t="str">
        <f ca="1">IF(AND(AU9=3,AU10=2),"★","")</f>
        <v>★</v>
      </c>
      <c r="AV15" s="37" t="str">
        <f ca="1">IF(AND(AU9=3,AU10=3),"★","終")</f>
        <v>終</v>
      </c>
      <c r="AW15"/>
      <c r="AX15" s="127"/>
      <c r="AY15" s="3">
        <v>5</v>
      </c>
      <c r="AZ15" s="95" t="str">
        <v>欄外</v>
      </c>
      <c r="BA15" s="27">
        <f ca="1"/>
        <v>2</v>
      </c>
      <c r="BB15" s="27">
        <f ca="1"/>
        <v>7</v>
      </c>
      <c r="BC15" s="27">
        <f ca="1"/>
        <v>1</v>
      </c>
      <c r="BD15" s="12"/>
      <c r="BF15" s="3" t="str">
        <f ca="1">IF(AND(BG9=3,BG10=1),"★","")</f>
        <v/>
      </c>
      <c r="BG15" s="92" t="str">
        <f ca="1">IF(AND(BG9=3,BG10=2),"★","")</f>
        <v/>
      </c>
      <c r="BH15" s="37" t="str">
        <f ca="1">IF(AND(BG9=3,BG10=3),"★","終")</f>
        <v>終</v>
      </c>
      <c r="BI15"/>
      <c r="BJ15" s="127"/>
      <c r="BK15" s="3">
        <v>5</v>
      </c>
      <c r="BL15" s="95" t="str">
        <v>欄外</v>
      </c>
      <c r="BM15" s="27">
        <f ca="1"/>
        <v>2</v>
      </c>
      <c r="BN15" s="27">
        <f ca="1"/>
        <v>7</v>
      </c>
      <c r="BO15" s="27">
        <f ca="1"/>
        <v>1</v>
      </c>
      <c r="BP15" s="12"/>
      <c r="BR15" s="3" t="str">
        <f ca="1">IF(AND(BS9=3,BS10=1),"★","")</f>
        <v/>
      </c>
      <c r="BS15" s="92" t="str">
        <f ca="1">IF(AND(BS9=3,BS10=2),"★","")</f>
        <v/>
      </c>
      <c r="BT15" s="37" t="str">
        <f ca="1">IF(AND(BS9=3,BS10=3),"★","終")</f>
        <v>終</v>
      </c>
      <c r="BU15"/>
      <c r="BV15" s="127"/>
      <c r="BW15" s="3">
        <v>5</v>
      </c>
      <c r="BX15" s="95" t="str">
        <v>欄外</v>
      </c>
      <c r="BY15" s="27">
        <f ca="1"/>
        <v>2.25</v>
      </c>
      <c r="BZ15" s="27">
        <f ca="1"/>
        <v>7</v>
      </c>
      <c r="CA15" s="27">
        <f ca="1"/>
        <v>1</v>
      </c>
      <c r="CB15" s="12"/>
      <c r="CD15" s="3" t="str">
        <f ca="1">IF(AND(CE9=3,CE10=1),"★","")</f>
        <v/>
      </c>
      <c r="CE15" s="92" t="str">
        <f ca="1">IF(AND(CE9=3,CE10=2),"★","")</f>
        <v/>
      </c>
      <c r="CF15" s="37" t="str">
        <f ca="1">IF(AND(CE9=3,CE10=3),"★","終")</f>
        <v>終</v>
      </c>
      <c r="CG15"/>
      <c r="CH15" s="127"/>
      <c r="CI15" s="3">
        <v>5</v>
      </c>
      <c r="CJ15" s="95" t="str">
        <v>欄外</v>
      </c>
      <c r="CK15" s="27">
        <f ca="1"/>
        <v>2.25</v>
      </c>
      <c r="CL15" s="27">
        <f ca="1"/>
        <v>7</v>
      </c>
      <c r="CM15" s="27">
        <f ca="1"/>
        <v>1</v>
      </c>
      <c r="CN15" s="12"/>
      <c r="CP15" s="3" t="str">
        <f ca="1">IF(AND(CQ9=3,CQ10=1),"★","")</f>
        <v/>
      </c>
      <c r="CQ15" s="92" t="str">
        <f ca="1">IF(AND(CQ9=3,CQ10=2),"★","")</f>
        <v>★</v>
      </c>
      <c r="CR15" s="37" t="str">
        <f ca="1">IF(AND(CQ9=3,CQ10=3),"★","終")</f>
        <v>終</v>
      </c>
      <c r="CS15"/>
      <c r="CT15" s="127"/>
      <c r="CU15" s="3">
        <v>5</v>
      </c>
      <c r="CV15" s="95" t="str">
        <v>欄外</v>
      </c>
      <c r="CW15" s="27">
        <f ca="1"/>
        <v>2.25</v>
      </c>
      <c r="CX15" s="27">
        <f ca="1"/>
        <v>7</v>
      </c>
      <c r="CY15" s="27">
        <f ca="1"/>
        <v>2.8</v>
      </c>
      <c r="CZ15" s="12"/>
      <c r="DB15" s="3" t="str">
        <f ca="1">IF(AND(DC9=3,DC10=1),"★","")</f>
        <v/>
      </c>
      <c r="DC15" s="92" t="str">
        <f ca="1">IF(AND(DC9=3,DC10=2),"★","")</f>
        <v/>
      </c>
      <c r="DD15" s="37" t="str">
        <f ca="1">IF(AND(DC9=3,DC10=3),"★","終")</f>
        <v>★</v>
      </c>
      <c r="DE15"/>
      <c r="DF15" s="127"/>
      <c r="DG15" s="3">
        <v>5</v>
      </c>
      <c r="DH15" s="95" t="str">
        <v>欄外</v>
      </c>
      <c r="DI15" s="27">
        <f ca="1"/>
        <v>2.25</v>
      </c>
      <c r="DJ15" s="27">
        <f ca="1"/>
        <v>7</v>
      </c>
      <c r="DK15" s="27">
        <f ca="1"/>
        <v>2.8</v>
      </c>
      <c r="DL15" s="12"/>
      <c r="DN15" s="3" t="str">
        <f ca="1">IF(AND(DO9=3,DO10=1),"★","")</f>
        <v/>
      </c>
      <c r="DO15" s="76" t="str">
        <f ca="1">IF(AND(DO9=3,DO10=2),"★","")</f>
        <v/>
      </c>
      <c r="DP15" s="37" t="str">
        <f ca="1">IF(AND(DO9=3,DO10=3),"★","終")</f>
        <v>★</v>
      </c>
      <c r="DQ15"/>
      <c r="DR15" s="127"/>
      <c r="DS15" s="3">
        <v>5</v>
      </c>
      <c r="DT15" s="95" t="str">
        <v>欄外</v>
      </c>
      <c r="DU15" s="27">
        <f ca="1"/>
        <v>2.25</v>
      </c>
      <c r="DV15" s="27">
        <f ca="1"/>
        <v>7</v>
      </c>
      <c r="DW15" s="27">
        <f ca="1"/>
        <v>2.8</v>
      </c>
      <c r="DX15" s="12"/>
    </row>
    <row r="16" spans="1:128" ht="13.5" customHeight="1" thickTop="1">
      <c r="A16"/>
      <c r="B16"/>
      <c r="C16"/>
      <c r="D16"/>
      <c r="E16"/>
      <c r="F16"/>
      <c r="G16"/>
      <c r="H16" s="21"/>
      <c r="M16"/>
      <c r="N16" s="127"/>
      <c r="O16" s="3">
        <v>6</v>
      </c>
      <c r="P16" s="95" t="s">
        <v>9</v>
      </c>
      <c r="Q16" s="95" t="s">
        <v>9</v>
      </c>
      <c r="R16" s="95" t="s">
        <v>9</v>
      </c>
      <c r="S16" s="95" t="s">
        <v>9</v>
      </c>
      <c r="T16" s="12"/>
      <c r="Y16"/>
      <c r="Z16" s="127"/>
      <c r="AA16" s="3">
        <v>6</v>
      </c>
      <c r="AB16" s="95" t="str">
        <v>欄外</v>
      </c>
      <c r="AC16" s="95" t="str">
        <v>欄外</v>
      </c>
      <c r="AD16" s="95" t="str">
        <v>欄外</v>
      </c>
      <c r="AE16" s="95" t="str">
        <v>欄外</v>
      </c>
      <c r="AF16" s="12"/>
      <c r="AK16"/>
      <c r="AL16" s="127"/>
      <c r="AM16" s="3">
        <v>6</v>
      </c>
      <c r="AN16" s="95" t="str">
        <v>欄外</v>
      </c>
      <c r="AO16" s="95" t="str">
        <v>欄外</v>
      </c>
      <c r="AP16" s="95" t="str">
        <v>欄外</v>
      </c>
      <c r="AQ16" s="95" t="str">
        <v>欄外</v>
      </c>
      <c r="AR16" s="12"/>
      <c r="AW16"/>
      <c r="AX16" s="127"/>
      <c r="AY16" s="3">
        <v>6</v>
      </c>
      <c r="AZ16" s="95" t="str">
        <v>欄外</v>
      </c>
      <c r="BA16" s="95" t="str">
        <v>欄外</v>
      </c>
      <c r="BB16" s="95" t="str">
        <v>欄外</v>
      </c>
      <c r="BC16" s="95" t="str">
        <v>欄外</v>
      </c>
      <c r="BD16" s="12"/>
      <c r="BI16"/>
      <c r="BJ16" s="127"/>
      <c r="BK16" s="3">
        <v>6</v>
      </c>
      <c r="BL16" s="95" t="str">
        <v>欄外</v>
      </c>
      <c r="BM16" s="95" t="str">
        <v>欄外</v>
      </c>
      <c r="BN16" s="95" t="str">
        <v>欄外</v>
      </c>
      <c r="BO16" s="95" t="str">
        <v>欄外</v>
      </c>
      <c r="BP16" s="12"/>
      <c r="BU16"/>
      <c r="BV16" s="127"/>
      <c r="BW16" s="3">
        <v>6</v>
      </c>
      <c r="BX16" s="95" t="str">
        <v>欄外</v>
      </c>
      <c r="BY16" s="95" t="str">
        <v>欄外</v>
      </c>
      <c r="BZ16" s="95" t="str">
        <v>欄外</v>
      </c>
      <c r="CA16" s="95" t="str">
        <v>欄外</v>
      </c>
      <c r="CB16" s="12"/>
      <c r="CG16"/>
      <c r="CH16" s="127"/>
      <c r="CI16" s="3">
        <v>6</v>
      </c>
      <c r="CJ16" s="95" t="str">
        <v>欄外</v>
      </c>
      <c r="CK16" s="95" t="str">
        <v>欄外</v>
      </c>
      <c r="CL16" s="95" t="str">
        <v>欄外</v>
      </c>
      <c r="CM16" s="95" t="str">
        <v>欄外</v>
      </c>
      <c r="CN16" s="12"/>
      <c r="CS16"/>
      <c r="CT16" s="127"/>
      <c r="CU16" s="3">
        <v>6</v>
      </c>
      <c r="CV16" s="95" t="str">
        <v>欄外</v>
      </c>
      <c r="CW16" s="95" t="str">
        <v>欄外</v>
      </c>
      <c r="CX16" s="95" t="str">
        <v>欄外</v>
      </c>
      <c r="CY16" s="95" t="str">
        <v>欄外</v>
      </c>
      <c r="CZ16" s="12"/>
      <c r="DE16"/>
      <c r="DF16" s="127"/>
      <c r="DG16" s="3">
        <v>6</v>
      </c>
      <c r="DH16" s="95" t="str">
        <v>欄外</v>
      </c>
      <c r="DI16" s="95" t="str">
        <v>欄外</v>
      </c>
      <c r="DJ16" s="95" t="str">
        <v>欄外</v>
      </c>
      <c r="DK16" s="95" t="str">
        <v>欄外</v>
      </c>
      <c r="DL16" s="12"/>
      <c r="DQ16"/>
      <c r="DR16" s="127"/>
      <c r="DS16" s="3">
        <v>6</v>
      </c>
      <c r="DT16" s="95" t="str">
        <v>欄外</v>
      </c>
      <c r="DU16" s="95" t="str">
        <v>欄外</v>
      </c>
      <c r="DV16" s="95" t="str">
        <v>欄外</v>
      </c>
      <c r="DW16" s="95" t="str">
        <v>欄外</v>
      </c>
      <c r="DX16" s="12"/>
    </row>
    <row r="17" spans="1:128" ht="13.5" customHeight="1">
      <c r="A17"/>
      <c r="B17"/>
      <c r="C17"/>
      <c r="D17"/>
      <c r="E17"/>
      <c r="F17"/>
      <c r="G17"/>
      <c r="H17" s="21"/>
      <c r="M17"/>
      <c r="N17" s="127"/>
      <c r="O17" s="3">
        <v>7</v>
      </c>
      <c r="P17" s="27">
        <v>8</v>
      </c>
      <c r="Q17" s="27">
        <v>2</v>
      </c>
      <c r="R17" s="95" t="s">
        <v>9</v>
      </c>
      <c r="S17" s="95" t="s">
        <v>9</v>
      </c>
      <c r="T17" s="12"/>
      <c r="Y17"/>
      <c r="Z17" s="127"/>
      <c r="AA17" s="3">
        <v>7</v>
      </c>
      <c r="AB17" s="27">
        <f ca="1"/>
        <v>8</v>
      </c>
      <c r="AC17" s="27">
        <f ca="1"/>
        <v>2</v>
      </c>
      <c r="AD17" s="95" t="str">
        <v>欄外</v>
      </c>
      <c r="AE17" s="95" t="str">
        <v>欄外</v>
      </c>
      <c r="AF17" s="12"/>
      <c r="AK17"/>
      <c r="AL17" s="127"/>
      <c r="AM17" s="3">
        <v>7</v>
      </c>
      <c r="AN17" s="27">
        <f ca="1"/>
        <v>8</v>
      </c>
      <c r="AO17" s="27">
        <f ca="1"/>
        <v>2</v>
      </c>
      <c r="AP17" s="95" t="str">
        <v>欄外</v>
      </c>
      <c r="AQ17" s="95" t="str">
        <v>欄外</v>
      </c>
      <c r="AR17" s="12"/>
      <c r="AW17"/>
      <c r="AX17" s="127"/>
      <c r="AY17" s="3">
        <v>7</v>
      </c>
      <c r="AZ17" s="27">
        <f ca="1"/>
        <v>6.3</v>
      </c>
      <c r="BA17" s="27">
        <f ca="1"/>
        <v>2</v>
      </c>
      <c r="BB17" s="95" t="str">
        <v>欄外</v>
      </c>
      <c r="BC17" s="95" t="str">
        <v>欄外</v>
      </c>
      <c r="BD17" s="12"/>
      <c r="BI17"/>
      <c r="BJ17" s="127"/>
      <c r="BK17" s="3">
        <v>7</v>
      </c>
      <c r="BL17" s="27">
        <f ca="1"/>
        <v>6.3</v>
      </c>
      <c r="BM17" s="27">
        <f ca="1"/>
        <v>2</v>
      </c>
      <c r="BN17" s="95" t="str">
        <v>欄外</v>
      </c>
      <c r="BO17" s="95" t="str">
        <v>欄外</v>
      </c>
      <c r="BP17" s="12"/>
      <c r="BU17"/>
      <c r="BV17" s="127"/>
      <c r="BW17" s="3">
        <v>7</v>
      </c>
      <c r="BX17" s="27">
        <f ca="1"/>
        <v>6.3</v>
      </c>
      <c r="BY17" s="27">
        <f ca="1"/>
        <v>2</v>
      </c>
      <c r="BZ17" s="95" t="str">
        <v>欄外</v>
      </c>
      <c r="CA17" s="95" t="str">
        <v>欄外</v>
      </c>
      <c r="CB17" s="12"/>
      <c r="CG17"/>
      <c r="CH17" s="127"/>
      <c r="CI17" s="3">
        <v>7</v>
      </c>
      <c r="CJ17" s="27">
        <f ca="1"/>
        <v>6.3</v>
      </c>
      <c r="CK17" s="27">
        <f ca="1"/>
        <v>2</v>
      </c>
      <c r="CL17" s="95" t="str">
        <v>欄外</v>
      </c>
      <c r="CM17" s="95" t="str">
        <v>欄外</v>
      </c>
      <c r="CN17" s="12"/>
      <c r="CS17"/>
      <c r="CT17" s="127"/>
      <c r="CU17" s="3">
        <v>7</v>
      </c>
      <c r="CV17" s="27">
        <f ca="1"/>
        <v>6.3</v>
      </c>
      <c r="CW17" s="27">
        <f ca="1"/>
        <v>2</v>
      </c>
      <c r="CX17" s="95" t="str">
        <v>欄外</v>
      </c>
      <c r="CY17" s="95" t="str">
        <v>欄外</v>
      </c>
      <c r="CZ17" s="12"/>
      <c r="DE17"/>
      <c r="DF17" s="127"/>
      <c r="DG17" s="3">
        <v>7</v>
      </c>
      <c r="DH17" s="27">
        <f ca="1"/>
        <v>6.3</v>
      </c>
      <c r="DI17" s="27">
        <f ca="1"/>
        <v>2</v>
      </c>
      <c r="DJ17" s="95" t="str">
        <v>欄外</v>
      </c>
      <c r="DK17" s="95" t="str">
        <v>欄外</v>
      </c>
      <c r="DL17" s="12"/>
      <c r="DQ17"/>
      <c r="DR17" s="127"/>
      <c r="DS17" s="3">
        <v>7</v>
      </c>
      <c r="DT17" s="27">
        <f ca="1"/>
        <v>6.3</v>
      </c>
      <c r="DU17" s="27">
        <f ca="1"/>
        <v>2</v>
      </c>
      <c r="DV17" s="95" t="str">
        <v>欄外</v>
      </c>
      <c r="DW17" s="95" t="str">
        <v>欄外</v>
      </c>
      <c r="DX17" s="12"/>
    </row>
    <row r="18" spans="1:128" ht="13.5" customHeight="1">
      <c r="A18"/>
      <c r="B18"/>
      <c r="C18"/>
      <c r="D18"/>
      <c r="E18"/>
      <c r="F18"/>
      <c r="G18"/>
      <c r="H18" s="21"/>
      <c r="K18" s="11"/>
      <c r="L18" s="6"/>
      <c r="M18"/>
      <c r="N18" s="127"/>
      <c r="O18" s="3">
        <v>8</v>
      </c>
      <c r="P18" s="27">
        <v>8</v>
      </c>
      <c r="Q18" s="27">
        <v>1</v>
      </c>
      <c r="R18" s="27">
        <v>8</v>
      </c>
      <c r="S18" s="95" t="s">
        <v>9</v>
      </c>
      <c r="T18" s="12"/>
      <c r="W18" s="11"/>
      <c r="X18" s="6"/>
      <c r="Y18"/>
      <c r="Z18" s="127"/>
      <c r="AA18" s="3">
        <v>8</v>
      </c>
      <c r="AB18" s="27">
        <f ca="1"/>
        <v>8</v>
      </c>
      <c r="AC18" s="27">
        <f ca="1"/>
        <v>1</v>
      </c>
      <c r="AD18" s="27">
        <f ca="1"/>
        <v>8</v>
      </c>
      <c r="AE18" s="95" t="str">
        <v>欄外</v>
      </c>
      <c r="AF18" s="12"/>
      <c r="AI18" s="11"/>
      <c r="AJ18" s="6"/>
      <c r="AK18"/>
      <c r="AL18" s="127"/>
      <c r="AM18" s="3">
        <v>8</v>
      </c>
      <c r="AN18" s="27">
        <f ca="1"/>
        <v>8</v>
      </c>
      <c r="AO18" s="27">
        <f ca="1"/>
        <v>1</v>
      </c>
      <c r="AP18" s="27">
        <f ca="1"/>
        <v>8</v>
      </c>
      <c r="AQ18" s="95" t="str">
        <v>欄外</v>
      </c>
      <c r="AR18" s="12"/>
      <c r="AU18" s="11"/>
      <c r="AV18" s="6"/>
      <c r="AW18"/>
      <c r="AX18" s="127"/>
      <c r="AY18" s="3">
        <v>8</v>
      </c>
      <c r="AZ18" s="27">
        <f ca="1"/>
        <v>8</v>
      </c>
      <c r="BA18" s="27">
        <f ca="1"/>
        <v>1</v>
      </c>
      <c r="BB18" s="27">
        <f ca="1"/>
        <v>8</v>
      </c>
      <c r="BC18" s="95" t="str">
        <v>欄外</v>
      </c>
      <c r="BD18" s="12"/>
      <c r="BG18" s="11"/>
      <c r="BH18" s="6"/>
      <c r="BI18"/>
      <c r="BJ18" s="127"/>
      <c r="BK18" s="3">
        <v>8</v>
      </c>
      <c r="BL18" s="27">
        <f ca="1"/>
        <v>8</v>
      </c>
      <c r="BM18" s="27">
        <f ca="1"/>
        <v>2.4499999999999997</v>
      </c>
      <c r="BN18" s="27">
        <f ca="1"/>
        <v>8</v>
      </c>
      <c r="BO18" s="95" t="str">
        <v>欄外</v>
      </c>
      <c r="BP18" s="12"/>
      <c r="BS18" s="11"/>
      <c r="BT18" s="6"/>
      <c r="BU18"/>
      <c r="BV18" s="127"/>
      <c r="BW18" s="3">
        <v>8</v>
      </c>
      <c r="BX18" s="27">
        <f ca="1"/>
        <v>8</v>
      </c>
      <c r="BY18" s="27">
        <f ca="1"/>
        <v>2.4499999999999997</v>
      </c>
      <c r="BZ18" s="27">
        <f ca="1"/>
        <v>8</v>
      </c>
      <c r="CA18" s="95" t="str">
        <v>欄外</v>
      </c>
      <c r="CB18" s="12"/>
      <c r="CE18" s="11"/>
      <c r="CF18" s="6"/>
      <c r="CG18"/>
      <c r="CH18" s="127"/>
      <c r="CI18" s="3">
        <v>8</v>
      </c>
      <c r="CJ18" s="27">
        <f ca="1"/>
        <v>8</v>
      </c>
      <c r="CK18" s="27">
        <f ca="1"/>
        <v>2.4499999999999997</v>
      </c>
      <c r="CL18" s="27">
        <f ca="1"/>
        <v>8</v>
      </c>
      <c r="CM18" s="95" t="str">
        <v>欄外</v>
      </c>
      <c r="CN18" s="12"/>
      <c r="CQ18" s="11"/>
      <c r="CR18" s="6"/>
      <c r="CS18"/>
      <c r="CT18" s="127"/>
      <c r="CU18" s="3">
        <v>8</v>
      </c>
      <c r="CV18" s="27">
        <f ca="1"/>
        <v>8</v>
      </c>
      <c r="CW18" s="27">
        <f ca="1"/>
        <v>2.4499999999999997</v>
      </c>
      <c r="CX18" s="27">
        <f ca="1"/>
        <v>8</v>
      </c>
      <c r="CY18" s="95" t="str">
        <v>欄外</v>
      </c>
      <c r="CZ18" s="12"/>
      <c r="DC18" s="11"/>
      <c r="DD18" s="6"/>
      <c r="DE18"/>
      <c r="DF18" s="127"/>
      <c r="DG18" s="3">
        <v>8</v>
      </c>
      <c r="DH18" s="27">
        <f ca="1"/>
        <v>54</v>
      </c>
      <c r="DI18" s="27">
        <f ca="1"/>
        <v>2.4499999999999997</v>
      </c>
      <c r="DJ18" s="27">
        <f ca="1"/>
        <v>8</v>
      </c>
      <c r="DK18" s="95" t="str">
        <v>欄外</v>
      </c>
      <c r="DL18" s="12"/>
      <c r="DO18" s="11"/>
      <c r="DP18" s="6"/>
      <c r="DQ18"/>
      <c r="DR18" s="127"/>
      <c r="DS18" s="3">
        <v>8</v>
      </c>
      <c r="DT18" s="27">
        <f ca="1"/>
        <v>54</v>
      </c>
      <c r="DU18" s="27">
        <f ca="1"/>
        <v>2.4499999999999997</v>
      </c>
      <c r="DV18" s="27">
        <f ca="1"/>
        <v>8</v>
      </c>
      <c r="DW18" s="95" t="str">
        <v>欄外</v>
      </c>
      <c r="DX18" s="12"/>
    </row>
    <row r="19" spans="1:128" ht="13.5" customHeight="1">
      <c r="A19"/>
      <c r="B19"/>
      <c r="C19"/>
      <c r="D19"/>
      <c r="E19"/>
      <c r="F19"/>
      <c r="G19"/>
      <c r="H19" s="21"/>
      <c r="J19" s="11"/>
      <c r="K19" s="11"/>
      <c r="L19" s="6"/>
      <c r="M19"/>
      <c r="N19" s="128"/>
      <c r="O19" s="3" t="s">
        <v>41</v>
      </c>
      <c r="P19" s="44">
        <v>0</v>
      </c>
      <c r="Q19" s="44">
        <v>0</v>
      </c>
      <c r="R19" s="44">
        <v>0</v>
      </c>
      <c r="S19" s="40">
        <v>0</v>
      </c>
      <c r="T19" s="12"/>
      <c r="V19" s="11"/>
      <c r="W19" s="11"/>
      <c r="X19" s="6"/>
      <c r="Y19"/>
      <c r="Z19" s="128"/>
      <c r="AA19" s="3" t="s">
        <v>41</v>
      </c>
      <c r="AB19" s="44">
        <v>0</v>
      </c>
      <c r="AC19" s="44">
        <v>0</v>
      </c>
      <c r="AD19" s="44">
        <v>0</v>
      </c>
      <c r="AE19" s="40">
        <v>0</v>
      </c>
      <c r="AF19" s="12"/>
      <c r="AH19" s="11"/>
      <c r="AI19" s="11"/>
      <c r="AJ19" s="6"/>
      <c r="AK19"/>
      <c r="AL19" s="128"/>
      <c r="AM19" s="3" t="s">
        <v>41</v>
      </c>
      <c r="AN19" s="44">
        <v>0</v>
      </c>
      <c r="AO19" s="44">
        <v>0</v>
      </c>
      <c r="AP19" s="44">
        <v>0</v>
      </c>
      <c r="AQ19" s="40">
        <v>0</v>
      </c>
      <c r="AR19" s="12"/>
      <c r="AT19" s="11"/>
      <c r="AU19" s="11"/>
      <c r="AV19" s="6"/>
      <c r="AW19"/>
      <c r="AX19" s="128"/>
      <c r="AY19" s="3" t="s">
        <v>41</v>
      </c>
      <c r="AZ19" s="44">
        <v>0</v>
      </c>
      <c r="BA19" s="44">
        <v>0</v>
      </c>
      <c r="BB19" s="44">
        <v>0</v>
      </c>
      <c r="BC19" s="40">
        <v>0</v>
      </c>
      <c r="BD19" s="12"/>
      <c r="BF19" s="11"/>
      <c r="BG19" s="11"/>
      <c r="BH19" s="6"/>
      <c r="BI19"/>
      <c r="BJ19" s="128"/>
      <c r="BK19" s="3" t="s">
        <v>41</v>
      </c>
      <c r="BL19" s="44">
        <v>0</v>
      </c>
      <c r="BM19" s="44">
        <v>0</v>
      </c>
      <c r="BN19" s="44">
        <v>0</v>
      </c>
      <c r="BO19" s="40">
        <v>0</v>
      </c>
      <c r="BP19" s="12"/>
      <c r="BR19" s="11"/>
      <c r="BS19" s="11"/>
      <c r="BT19" s="6"/>
      <c r="BU19"/>
      <c r="BV19" s="128"/>
      <c r="BW19" s="3" t="s">
        <v>41</v>
      </c>
      <c r="BX19" s="44">
        <v>0</v>
      </c>
      <c r="BY19" s="44">
        <v>0</v>
      </c>
      <c r="BZ19" s="44">
        <v>0</v>
      </c>
      <c r="CA19" s="40">
        <v>0</v>
      </c>
      <c r="CB19" s="12"/>
      <c r="CD19" s="11"/>
      <c r="CE19" s="11"/>
      <c r="CF19" s="6"/>
      <c r="CG19"/>
      <c r="CH19" s="128"/>
      <c r="CI19" s="3" t="s">
        <v>41</v>
      </c>
      <c r="CJ19" s="44">
        <v>0</v>
      </c>
      <c r="CK19" s="44">
        <v>0</v>
      </c>
      <c r="CL19" s="44">
        <v>0</v>
      </c>
      <c r="CM19" s="40">
        <v>0</v>
      </c>
      <c r="CN19" s="12"/>
      <c r="CP19" s="11"/>
      <c r="CQ19" s="11"/>
      <c r="CR19" s="6"/>
      <c r="CS19"/>
      <c r="CT19" s="128"/>
      <c r="CU19" s="3" t="s">
        <v>41</v>
      </c>
      <c r="CV19" s="44">
        <v>0</v>
      </c>
      <c r="CW19" s="44">
        <v>0</v>
      </c>
      <c r="CX19" s="44">
        <v>0</v>
      </c>
      <c r="CY19" s="40">
        <v>0</v>
      </c>
      <c r="CZ19" s="12"/>
      <c r="DB19" s="11"/>
      <c r="DC19" s="11"/>
      <c r="DD19" s="6"/>
      <c r="DE19"/>
      <c r="DF19" s="128"/>
      <c r="DG19" s="3" t="s">
        <v>41</v>
      </c>
      <c r="DH19" s="44">
        <v>0</v>
      </c>
      <c r="DI19" s="44">
        <v>0</v>
      </c>
      <c r="DJ19" s="44">
        <v>0</v>
      </c>
      <c r="DK19" s="40">
        <v>0</v>
      </c>
      <c r="DL19" s="12"/>
      <c r="DN19" s="11"/>
      <c r="DO19" s="11"/>
      <c r="DP19" s="6"/>
      <c r="DQ19"/>
      <c r="DR19" s="128"/>
      <c r="DS19" s="3" t="s">
        <v>41</v>
      </c>
      <c r="DT19" s="44">
        <v>0</v>
      </c>
      <c r="DU19" s="44">
        <v>0</v>
      </c>
      <c r="DV19" s="44">
        <v>0</v>
      </c>
      <c r="DW19" s="40">
        <v>0</v>
      </c>
      <c r="DX19" s="12"/>
    </row>
    <row r="20" spans="1:128" ht="13.5" customHeight="1">
      <c r="A20"/>
      <c r="B20"/>
      <c r="C20"/>
      <c r="D20"/>
      <c r="E20"/>
      <c r="F20"/>
      <c r="G20"/>
      <c r="H20" s="21"/>
      <c r="J20" s="11"/>
      <c r="K20" s="11"/>
      <c r="L20" s="6"/>
      <c r="M20"/>
      <c r="N20"/>
      <c r="O20" s="11"/>
      <c r="P20" s="12"/>
      <c r="Q20" s="12"/>
      <c r="R20" s="12"/>
      <c r="S20" s="12"/>
      <c r="T20" s="12"/>
      <c r="V20" s="11"/>
      <c r="W20" s="11"/>
      <c r="X20" s="6"/>
      <c r="Y20"/>
      <c r="Z20"/>
      <c r="AA20" s="11"/>
      <c r="AB20" s="12"/>
      <c r="AC20" s="12"/>
      <c r="AD20" s="12"/>
      <c r="AE20" s="12"/>
      <c r="AF20" s="12"/>
      <c r="AH20" s="11"/>
      <c r="AI20" s="11"/>
      <c r="AJ20" s="6"/>
      <c r="AK20"/>
      <c r="AL20"/>
      <c r="AM20" s="11"/>
      <c r="AN20" s="12"/>
      <c r="AO20" s="12"/>
      <c r="AP20" s="12"/>
      <c r="AQ20" s="12"/>
      <c r="AR20" s="12"/>
      <c r="AT20" s="11"/>
      <c r="AU20" s="11"/>
      <c r="AV20" s="6"/>
      <c r="AW20"/>
      <c r="AX20"/>
      <c r="AY20" s="11"/>
      <c r="AZ20" s="12"/>
      <c r="BA20" s="12"/>
      <c r="BB20" s="12"/>
      <c r="BC20" s="12"/>
      <c r="BD20" s="12"/>
      <c r="BF20" s="11"/>
      <c r="BG20" s="11"/>
      <c r="BH20" s="6"/>
      <c r="BI20"/>
      <c r="BJ20"/>
      <c r="BK20" s="11"/>
      <c r="BL20" s="12"/>
      <c r="BM20" s="12"/>
      <c r="BN20" s="12"/>
      <c r="BO20" s="12"/>
      <c r="BP20" s="12"/>
      <c r="BR20" s="11"/>
      <c r="BS20" s="11"/>
      <c r="BT20" s="6"/>
      <c r="BU20"/>
      <c r="BV20"/>
      <c r="BW20" s="11"/>
      <c r="BX20" s="12"/>
      <c r="BY20" s="12"/>
      <c r="BZ20" s="12"/>
      <c r="CA20" s="12"/>
      <c r="CB20" s="12"/>
      <c r="CD20" s="11"/>
      <c r="CE20" s="11"/>
      <c r="CF20" s="6"/>
      <c r="CG20"/>
      <c r="CH20"/>
      <c r="CI20" s="11"/>
      <c r="CJ20" s="12"/>
      <c r="CK20" s="12"/>
      <c r="CL20" s="12"/>
      <c r="CM20" s="12"/>
      <c r="CN20" s="12"/>
      <c r="CP20" s="11"/>
      <c r="CQ20" s="11"/>
      <c r="CR20" s="6"/>
      <c r="CS20"/>
      <c r="CT20"/>
      <c r="CU20" s="11"/>
      <c r="CV20" s="12"/>
      <c r="CW20" s="12"/>
      <c r="CX20" s="12"/>
      <c r="CY20" s="12"/>
      <c r="CZ20" s="12"/>
      <c r="DB20" s="11"/>
      <c r="DC20" s="11"/>
      <c r="DD20" s="6"/>
      <c r="DE20"/>
      <c r="DF20"/>
      <c r="DG20" s="11"/>
      <c r="DH20" s="12"/>
      <c r="DI20" s="12"/>
      <c r="DJ20" s="12"/>
      <c r="DK20" s="12"/>
      <c r="DL20" s="12"/>
      <c r="DN20" s="11"/>
      <c r="DO20" s="11"/>
      <c r="DP20" s="6"/>
      <c r="DQ20"/>
      <c r="DR20"/>
      <c r="DS20" s="11"/>
      <c r="DT20" s="12"/>
      <c r="DU20" s="12"/>
      <c r="DV20" s="12"/>
      <c r="DW20" s="12"/>
      <c r="DX20" s="12"/>
    </row>
    <row r="21" spans="1:128" ht="13.5" customHeight="1">
      <c r="A21"/>
      <c r="B21" t="s">
        <v>63</v>
      </c>
      <c r="C21"/>
      <c r="D21"/>
      <c r="E21"/>
      <c r="F21"/>
      <c r="G21"/>
      <c r="H21" s="21"/>
      <c r="K21"/>
      <c r="L21"/>
      <c r="M21"/>
      <c r="N21"/>
      <c r="O21" t="s">
        <v>43</v>
      </c>
      <c r="P21"/>
      <c r="Q21"/>
      <c r="R21"/>
      <c r="S21"/>
      <c r="T21" s="21"/>
      <c r="W21"/>
      <c r="X21"/>
      <c r="Y21"/>
      <c r="Z21"/>
      <c r="AA21" t="s">
        <v>43</v>
      </c>
      <c r="AB21"/>
      <c r="AC21"/>
      <c r="AD21"/>
      <c r="AE21"/>
      <c r="AF21" s="21"/>
      <c r="AI21"/>
      <c r="AJ21"/>
      <c r="AK21"/>
      <c r="AL21"/>
      <c r="AM21" t="s">
        <v>43</v>
      </c>
      <c r="AN21"/>
      <c r="AO21"/>
      <c r="AP21"/>
      <c r="AQ21"/>
      <c r="AR21" s="21"/>
      <c r="AU21"/>
      <c r="AV21"/>
      <c r="AW21"/>
      <c r="AX21"/>
      <c r="AY21" t="s">
        <v>43</v>
      </c>
      <c r="AZ21"/>
      <c r="BA21"/>
      <c r="BB21"/>
      <c r="BC21"/>
      <c r="BD21" s="21"/>
      <c r="BG21"/>
      <c r="BH21"/>
      <c r="BI21"/>
      <c r="BJ21"/>
      <c r="BK21" t="s">
        <v>43</v>
      </c>
      <c r="BL21"/>
      <c r="BM21"/>
      <c r="BN21"/>
      <c r="BO21"/>
      <c r="BP21" s="21"/>
      <c r="BS21"/>
      <c r="BT21"/>
      <c r="BU21"/>
      <c r="BV21"/>
      <c r="BW21" t="s">
        <v>43</v>
      </c>
      <c r="BX21"/>
      <c r="BY21"/>
      <c r="BZ21"/>
      <c r="CA21"/>
      <c r="CB21" s="21"/>
      <c r="CE21"/>
      <c r="CF21"/>
      <c r="CG21"/>
      <c r="CH21"/>
      <c r="CI21" t="s">
        <v>43</v>
      </c>
      <c r="CJ21"/>
      <c r="CK21"/>
      <c r="CL21"/>
      <c r="CM21"/>
      <c r="CN21" s="21"/>
      <c r="CQ21"/>
      <c r="CR21"/>
      <c r="CS21"/>
      <c r="CT21"/>
      <c r="CU21" t="s">
        <v>43</v>
      </c>
      <c r="CV21"/>
      <c r="CW21"/>
      <c r="CX21"/>
      <c r="CY21"/>
      <c r="CZ21" s="21"/>
      <c r="DC21"/>
      <c r="DD21"/>
      <c r="DE21"/>
      <c r="DF21"/>
      <c r="DG21" t="s">
        <v>43</v>
      </c>
      <c r="DH21"/>
      <c r="DI21"/>
      <c r="DJ21"/>
      <c r="DK21"/>
      <c r="DL21" s="21"/>
      <c r="DO21"/>
      <c r="DP21"/>
      <c r="DQ21"/>
      <c r="DR21"/>
      <c r="DS21" t="s">
        <v>43</v>
      </c>
      <c r="DT21"/>
      <c r="DU21"/>
      <c r="DV21"/>
      <c r="DW21"/>
      <c r="DX21" s="21"/>
    </row>
    <row r="22" spans="1:128" ht="13.5" customHeight="1" thickBot="1">
      <c r="A22"/>
      <c r="B22"/>
      <c r="C22"/>
      <c r="D22" s="123" t="s">
        <v>44</v>
      </c>
      <c r="E22" s="124"/>
      <c r="F22" s="124"/>
      <c r="G22" s="125"/>
      <c r="H22" s="21"/>
      <c r="K22" s="3" t="s">
        <v>37</v>
      </c>
      <c r="L22" s="85">
        <f>$C14</f>
        <v>1</v>
      </c>
      <c r="M22" s="28"/>
      <c r="N22" s="28"/>
      <c r="O22" s="18" t="s">
        <v>25</v>
      </c>
      <c r="P22" s="53">
        <f ca="1">OFFSET(乱数表!$C$3,$C8,2*K$7-1)</f>
        <v>0.17473861159798043</v>
      </c>
      <c r="Q22" s="28" t="s">
        <v>23</v>
      </c>
      <c r="R22" s="54" t="str">
        <f ca="1">IF(P22&lt;$C14,"Explore","Exploit")</f>
        <v>Explore</v>
      </c>
      <c r="S22"/>
      <c r="T22" s="21"/>
      <c r="W22" s="3" t="s">
        <v>14</v>
      </c>
      <c r="X22" s="85">
        <f>$C14</f>
        <v>1</v>
      </c>
      <c r="Y22" s="28"/>
      <c r="Z22" s="28"/>
      <c r="AA22" s="18" t="s">
        <v>25</v>
      </c>
      <c r="AB22" s="53">
        <f ca="1">OFFSET(乱数表!$C$3,$C8,2*W$7-1)</f>
        <v>0.91757303925946043</v>
      </c>
      <c r="AC22" s="28" t="s">
        <v>23</v>
      </c>
      <c r="AD22" s="54" t="str">
        <f ca="1">IF(AB22&lt;$C14,"Explore","Exploit")</f>
        <v>Explore</v>
      </c>
      <c r="AE22"/>
      <c r="AF22" s="21"/>
      <c r="AI22" s="3" t="s">
        <v>14</v>
      </c>
      <c r="AJ22" s="85">
        <f>$C14</f>
        <v>1</v>
      </c>
      <c r="AK22" s="28"/>
      <c r="AL22" s="28"/>
      <c r="AM22" s="18" t="s">
        <v>25</v>
      </c>
      <c r="AN22" s="53">
        <f ca="1">OFFSET(乱数表!$C$3,$C8,2*AI$7-1)</f>
        <v>0.26277464317094168</v>
      </c>
      <c r="AO22" s="28" t="s">
        <v>23</v>
      </c>
      <c r="AP22" s="54" t="str">
        <f ca="1">IF(AN22&lt;$C14,"Explore","Exploit")</f>
        <v>Explore</v>
      </c>
      <c r="AQ22"/>
      <c r="AR22" s="21"/>
      <c r="AU22" s="3" t="s">
        <v>14</v>
      </c>
      <c r="AV22" s="85">
        <f>$C14</f>
        <v>1</v>
      </c>
      <c r="AW22" s="28"/>
      <c r="AX22" s="28"/>
      <c r="AY22" s="18" t="s">
        <v>25</v>
      </c>
      <c r="AZ22" s="53">
        <f ca="1">OFFSET(乱数表!$C$3,$C8,2*AU$7-1)</f>
        <v>0.39257542088519159</v>
      </c>
      <c r="BA22" s="28" t="s">
        <v>23</v>
      </c>
      <c r="BB22" s="54" t="str">
        <f ca="1">IF(AZ22&lt;$C14,"Explore","Exploit")</f>
        <v>Explore</v>
      </c>
      <c r="BC22"/>
      <c r="BD22" s="21"/>
      <c r="BG22" s="3" t="s">
        <v>14</v>
      </c>
      <c r="BH22" s="85">
        <f>$C14</f>
        <v>1</v>
      </c>
      <c r="BI22" s="28"/>
      <c r="BJ22" s="28"/>
      <c r="BK22" s="18" t="s">
        <v>25</v>
      </c>
      <c r="BL22" s="53">
        <f ca="1">OFFSET(乱数表!$C$3,$C8,2*BG$7-1)</f>
        <v>0.37211444721355358</v>
      </c>
      <c r="BM22" s="28" t="s">
        <v>23</v>
      </c>
      <c r="BN22" s="54" t="str">
        <f ca="1">IF(BL22&lt;$C14,"Explore","Exploit")</f>
        <v>Explore</v>
      </c>
      <c r="BO22"/>
      <c r="BP22" s="21"/>
      <c r="BS22" s="3" t="s">
        <v>14</v>
      </c>
      <c r="BT22" s="85">
        <f>$C14</f>
        <v>1</v>
      </c>
      <c r="BU22" s="28"/>
      <c r="BV22" s="28"/>
      <c r="BW22" s="18" t="s">
        <v>25</v>
      </c>
      <c r="BX22" s="53">
        <f ca="1">OFFSET(乱数表!$C$3,$C8,2*BS$7-1)</f>
        <v>0.90492410831473846</v>
      </c>
      <c r="BY22" s="28" t="s">
        <v>23</v>
      </c>
      <c r="BZ22" s="54" t="str">
        <f ca="1">IF(BX22&lt;$C14,"Explore","Exploit")</f>
        <v>Explore</v>
      </c>
      <c r="CA22"/>
      <c r="CB22" s="21"/>
      <c r="CE22" s="3" t="s">
        <v>14</v>
      </c>
      <c r="CF22" s="85">
        <f>$C14</f>
        <v>1</v>
      </c>
      <c r="CG22" s="28"/>
      <c r="CH22" s="28"/>
      <c r="CI22" s="18" t="s">
        <v>25</v>
      </c>
      <c r="CJ22" s="53">
        <f ca="1">OFFSET(乱数表!$C$3,$C8,2*CE$7-1)</f>
        <v>4.4320576622974617E-2</v>
      </c>
      <c r="CK22" s="28" t="s">
        <v>23</v>
      </c>
      <c r="CL22" s="54" t="str">
        <f ca="1">IF(CJ22&lt;$C14,"Explore","Exploit")</f>
        <v>Explore</v>
      </c>
      <c r="CM22"/>
      <c r="CN22" s="21"/>
      <c r="CQ22" s="3" t="s">
        <v>14</v>
      </c>
      <c r="CR22" s="85">
        <f>$C14</f>
        <v>1</v>
      </c>
      <c r="CS22" s="28"/>
      <c r="CT22" s="28"/>
      <c r="CU22" s="18" t="s">
        <v>25</v>
      </c>
      <c r="CV22" s="53">
        <f ca="1">OFFSET(乱数表!$C$3,$C8,2*CQ$7-1)</f>
        <v>0.2263361498182952</v>
      </c>
      <c r="CW22" s="28" t="s">
        <v>23</v>
      </c>
      <c r="CX22" s="54" t="str">
        <f ca="1">IF(CV22&lt;$C14,"Explore","Exploit")</f>
        <v>Explore</v>
      </c>
      <c r="CY22"/>
      <c r="CZ22" s="21"/>
      <c r="DC22" s="3" t="s">
        <v>14</v>
      </c>
      <c r="DD22" s="85">
        <f>$C14</f>
        <v>1</v>
      </c>
      <c r="DE22" s="28"/>
      <c r="DF22" s="28"/>
      <c r="DG22" s="18" t="s">
        <v>25</v>
      </c>
      <c r="DH22" s="53">
        <f ca="1">OFFSET(乱数表!$C$3,$C8,2*DC$7-1)</f>
        <v>0.70320107931248943</v>
      </c>
      <c r="DI22" s="28" t="s">
        <v>23</v>
      </c>
      <c r="DJ22" s="54" t="str">
        <f ca="1">IF(DH22&lt;$C14,"Explore","Exploit")</f>
        <v>Explore</v>
      </c>
      <c r="DK22"/>
      <c r="DL22" s="21"/>
      <c r="DO22" s="3" t="s">
        <v>14</v>
      </c>
      <c r="DP22" s="85">
        <f>$C14</f>
        <v>1</v>
      </c>
      <c r="DQ22" s="28"/>
      <c r="DR22" s="28"/>
      <c r="DS22" s="18" t="s">
        <v>25</v>
      </c>
      <c r="DT22" s="53">
        <f ca="1">OFFSET(乱数表!$C$3,$C8,2*DO$7-1)</f>
        <v>0.41039818718606191</v>
      </c>
      <c r="DU22" s="28" t="s">
        <v>23</v>
      </c>
      <c r="DV22" s="54" t="str">
        <f ca="1">IF(DT22&lt;$C14,"Explore","Exploit")</f>
        <v>Explore</v>
      </c>
      <c r="DW22"/>
      <c r="DX22" s="21"/>
    </row>
    <row r="23" spans="1:128" ht="13.5" customHeight="1">
      <c r="A23"/>
      <c r="B23" s="3" t="s">
        <v>16</v>
      </c>
      <c r="C23" s="3" t="s">
        <v>47</v>
      </c>
      <c r="D23" s="50" t="s">
        <v>3</v>
      </c>
      <c r="E23" s="26" t="s">
        <v>4</v>
      </c>
      <c r="F23" s="26" t="s">
        <v>5</v>
      </c>
      <c r="G23" s="3" t="s">
        <v>6</v>
      </c>
      <c r="H23" s="21"/>
      <c r="K23"/>
      <c r="L23"/>
      <c r="M23"/>
      <c r="N23"/>
      <c r="O23"/>
      <c r="P23" s="58" t="s">
        <v>42</v>
      </c>
      <c r="Q23" s="59" t="s">
        <v>26</v>
      </c>
      <c r="R23" s="60" t="s">
        <v>38</v>
      </c>
      <c r="S23"/>
      <c r="T23" s="21"/>
      <c r="W23"/>
      <c r="X23"/>
      <c r="Y23"/>
      <c r="Z23"/>
      <c r="AA23"/>
      <c r="AB23" s="58" t="s">
        <v>42</v>
      </c>
      <c r="AC23" s="59" t="s">
        <v>26</v>
      </c>
      <c r="AD23" s="60" t="s">
        <v>38</v>
      </c>
      <c r="AE23"/>
      <c r="AF23" s="21"/>
      <c r="AI23"/>
      <c r="AJ23"/>
      <c r="AK23"/>
      <c r="AL23"/>
      <c r="AM23"/>
      <c r="AN23" s="58" t="s">
        <v>42</v>
      </c>
      <c r="AO23" s="59" t="s">
        <v>26</v>
      </c>
      <c r="AP23" s="60" t="s">
        <v>38</v>
      </c>
      <c r="AQ23"/>
      <c r="AR23" s="21"/>
      <c r="AU23"/>
      <c r="AV23"/>
      <c r="AW23"/>
      <c r="AX23"/>
      <c r="AY23"/>
      <c r="AZ23" s="58" t="s">
        <v>42</v>
      </c>
      <c r="BA23" s="59" t="s">
        <v>26</v>
      </c>
      <c r="BB23" s="60" t="s">
        <v>38</v>
      </c>
      <c r="BC23"/>
      <c r="BD23" s="21"/>
      <c r="BG23"/>
      <c r="BH23"/>
      <c r="BI23"/>
      <c r="BJ23"/>
      <c r="BK23"/>
      <c r="BL23" s="58" t="s">
        <v>42</v>
      </c>
      <c r="BM23" s="59" t="s">
        <v>26</v>
      </c>
      <c r="BN23" s="60" t="s">
        <v>38</v>
      </c>
      <c r="BO23"/>
      <c r="BP23" s="21"/>
      <c r="BS23"/>
      <c r="BT23"/>
      <c r="BU23"/>
      <c r="BV23"/>
      <c r="BW23"/>
      <c r="BX23" s="58" t="s">
        <v>42</v>
      </c>
      <c r="BY23" s="59" t="s">
        <v>26</v>
      </c>
      <c r="BZ23" s="60" t="s">
        <v>38</v>
      </c>
      <c r="CA23"/>
      <c r="CB23" s="21"/>
      <c r="CE23"/>
      <c r="CF23"/>
      <c r="CG23"/>
      <c r="CH23"/>
      <c r="CI23"/>
      <c r="CJ23" s="58" t="s">
        <v>42</v>
      </c>
      <c r="CK23" s="59" t="s">
        <v>26</v>
      </c>
      <c r="CL23" s="60" t="s">
        <v>38</v>
      </c>
      <c r="CM23"/>
      <c r="CN23" s="21"/>
      <c r="CQ23"/>
      <c r="CR23"/>
      <c r="CS23"/>
      <c r="CT23"/>
      <c r="CU23"/>
      <c r="CV23" s="58" t="s">
        <v>42</v>
      </c>
      <c r="CW23" s="59" t="s">
        <v>26</v>
      </c>
      <c r="CX23" s="60" t="s">
        <v>38</v>
      </c>
      <c r="CY23"/>
      <c r="CZ23" s="21"/>
      <c r="DC23"/>
      <c r="DD23"/>
      <c r="DE23"/>
      <c r="DF23"/>
      <c r="DG23"/>
      <c r="DH23" s="58" t="s">
        <v>42</v>
      </c>
      <c r="DI23" s="59" t="s">
        <v>26</v>
      </c>
      <c r="DJ23" s="60" t="s">
        <v>38</v>
      </c>
      <c r="DK23"/>
      <c r="DL23" s="21"/>
      <c r="DO23"/>
      <c r="DP23"/>
      <c r="DQ23"/>
      <c r="DR23"/>
      <c r="DS23"/>
      <c r="DT23" s="58" t="s">
        <v>42</v>
      </c>
      <c r="DU23" s="59" t="s">
        <v>26</v>
      </c>
      <c r="DV23" s="60" t="s">
        <v>38</v>
      </c>
      <c r="DW23"/>
      <c r="DX23" s="21"/>
    </row>
    <row r="24" spans="1:128" ht="13.5" customHeight="1">
      <c r="A24"/>
      <c r="B24" s="41">
        <v>1</v>
      </c>
      <c r="C24" s="41">
        <v>0</v>
      </c>
      <c r="D24" s="80">
        <f>1/2</f>
        <v>0.5</v>
      </c>
      <c r="E24" s="81">
        <f>D24</f>
        <v>0.5</v>
      </c>
      <c r="F24" s="81">
        <f>E24</f>
        <v>0.5</v>
      </c>
      <c r="G24" s="80">
        <v>1</v>
      </c>
      <c r="H24" s="6"/>
      <c r="K24"/>
      <c r="L24"/>
      <c r="M24"/>
      <c r="N24"/>
      <c r="O24" s="51" t="s">
        <v>24</v>
      </c>
      <c r="P24" s="55">
        <f ca="1">MAX(OFFSET(O10,K11,1):OFFSET(O10,K11,4))</f>
        <v>3</v>
      </c>
      <c r="Q24" s="52"/>
      <c r="R24" s="22">
        <f ca="1">MATCH(P24,OFFSET(O10,K11,1):OFFSET(O10,K11,4),0)</f>
        <v>1</v>
      </c>
      <c r="S24"/>
      <c r="T24" s="21"/>
      <c r="W24"/>
      <c r="X24"/>
      <c r="Y24"/>
      <c r="Z24"/>
      <c r="AA24" s="63" t="s">
        <v>24</v>
      </c>
      <c r="AB24" s="55">
        <f ca="1">MAX(OFFSET(AA10,W11,1):OFFSET(AA10,W11,4))</f>
        <v>6</v>
      </c>
      <c r="AC24" s="52"/>
      <c r="AD24" s="22">
        <f ca="1">MATCH(AB24,OFFSET(AA10,W11,1):OFFSET(AA10,W11,4),0)</f>
        <v>2</v>
      </c>
      <c r="AE24"/>
      <c r="AF24" s="21"/>
      <c r="AI24"/>
      <c r="AJ24"/>
      <c r="AK24"/>
      <c r="AL24"/>
      <c r="AM24" s="63" t="s">
        <v>24</v>
      </c>
      <c r="AN24" s="55">
        <f ca="1">MAX(OFFSET(AM10,AI11,1):OFFSET(AM10,AI11,4))</f>
        <v>8</v>
      </c>
      <c r="AO24" s="52"/>
      <c r="AP24" s="22">
        <f ca="1">MATCH(AN24,OFFSET(AM10,AI11,1):OFFSET(AM10,AI11,4),0)</f>
        <v>1</v>
      </c>
      <c r="AQ24"/>
      <c r="AR24" s="21"/>
      <c r="AU24"/>
      <c r="AV24"/>
      <c r="AW24"/>
      <c r="AX24"/>
      <c r="AY24" s="63" t="s">
        <v>24</v>
      </c>
      <c r="AZ24" s="55">
        <f ca="1">MAX(OFFSET(AY10,AU11,1):OFFSET(AY10,AU11,4))</f>
        <v>8</v>
      </c>
      <c r="BA24" s="52"/>
      <c r="BB24" s="22">
        <f ca="1">MATCH(AZ24,OFFSET(AY10,AU11,1):OFFSET(AY10,AU11,4),0)</f>
        <v>1</v>
      </c>
      <c r="BC24"/>
      <c r="BD24" s="21"/>
      <c r="BG24"/>
      <c r="BH24"/>
      <c r="BI24"/>
      <c r="BJ24"/>
      <c r="BK24" s="63" t="s">
        <v>24</v>
      </c>
      <c r="BL24" s="55">
        <f ca="1">MAX(OFFSET(BK10,BG11,1):OFFSET(BK10,BG11,4))</f>
        <v>7</v>
      </c>
      <c r="BM24" s="52"/>
      <c r="BN24" s="22">
        <f ca="1">MATCH(BL24,OFFSET(BK10,BG11,1):OFFSET(BK10,BG11,4),0)</f>
        <v>3</v>
      </c>
      <c r="BO24"/>
      <c r="BP24" s="21"/>
      <c r="BS24"/>
      <c r="BT24"/>
      <c r="BU24"/>
      <c r="BV24"/>
      <c r="BW24" s="63" t="s">
        <v>24</v>
      </c>
      <c r="BX24" s="55">
        <f ca="1">MAX(OFFSET(BW10,BS11,1):OFFSET(BW10,BS11,4))</f>
        <v>5</v>
      </c>
      <c r="BY24" s="52"/>
      <c r="BZ24" s="22">
        <f ca="1">MATCH(BX24,OFFSET(BW10,BS11,1):OFFSET(BW10,BS11,4),0)</f>
        <v>4</v>
      </c>
      <c r="CA24"/>
      <c r="CB24" s="21"/>
      <c r="CE24"/>
      <c r="CF24"/>
      <c r="CG24"/>
      <c r="CH24"/>
      <c r="CI24" s="63" t="s">
        <v>24</v>
      </c>
      <c r="CJ24" s="55">
        <f ca="1">MAX(OFFSET(CI10,CE11,1):OFFSET(CI10,CE11,4))</f>
        <v>7</v>
      </c>
      <c r="CK24" s="52"/>
      <c r="CL24" s="22">
        <f ca="1">MATCH(CJ24,OFFSET(CI10,CE11,1):OFFSET(CI10,CE11,4),0)</f>
        <v>3</v>
      </c>
      <c r="CM24"/>
      <c r="CN24" s="21"/>
      <c r="CQ24"/>
      <c r="CR24"/>
      <c r="CS24"/>
      <c r="CT24"/>
      <c r="CU24" s="63" t="s">
        <v>24</v>
      </c>
      <c r="CV24" s="55">
        <f ca="1">MAX(OFFSET(CU10,CQ11,1):OFFSET(CU10,CQ11,4))</f>
        <v>8</v>
      </c>
      <c r="CW24" s="52"/>
      <c r="CX24" s="22">
        <f ca="1">MATCH(CV24,OFFSET(CU10,CQ11,1):OFFSET(CU10,CQ11,4),0)</f>
        <v>1</v>
      </c>
      <c r="CY24"/>
      <c r="CZ24" s="21"/>
      <c r="DC24"/>
      <c r="DD24"/>
      <c r="DE24"/>
      <c r="DF24"/>
      <c r="DG24" s="63" t="s">
        <v>24</v>
      </c>
      <c r="DH24" s="55">
        <f ca="1">MAX(OFFSET(DG10,DC11,1):OFFSET(DG10,DC11,4))</f>
        <v>0</v>
      </c>
      <c r="DI24" s="52"/>
      <c r="DJ24" s="22">
        <f ca="1">MATCH(DH24,OFFSET(DG10,DC11,1):OFFSET(DG10,DC11,4),0)</f>
        <v>1</v>
      </c>
      <c r="DK24"/>
      <c r="DL24" s="21"/>
      <c r="DO24"/>
      <c r="DP24"/>
      <c r="DQ24"/>
      <c r="DR24"/>
      <c r="DS24" s="63" t="s">
        <v>24</v>
      </c>
      <c r="DT24" s="55">
        <f ca="1">MAX(OFFSET(DS10,DO10,1):OFFSET(DS10,DO10,4))</f>
        <v>9</v>
      </c>
      <c r="DU24" s="52"/>
      <c r="DV24" s="22">
        <f ca="1">MATCH(DT24,OFFSET(DS10,DO10,1):OFFSET(DS10,DO10,4),0)</f>
        <v>3</v>
      </c>
      <c r="DW24"/>
      <c r="DX24" s="21"/>
    </row>
    <row r="25" spans="1:128" ht="13.5" customHeight="1" thickBot="1">
      <c r="A25"/>
      <c r="B25" s="42">
        <v>2</v>
      </c>
      <c r="C25" s="42">
        <v>0</v>
      </c>
      <c r="D25" s="82">
        <f>1/3</f>
        <v>0.33333333333333331</v>
      </c>
      <c r="E25" s="83">
        <f>D25</f>
        <v>0.33333333333333331</v>
      </c>
      <c r="F25" s="82">
        <v>0.66666666666666663</v>
      </c>
      <c r="G25" s="82">
        <v>1</v>
      </c>
      <c r="H25" s="6"/>
      <c r="K25"/>
      <c r="L25"/>
      <c r="M25"/>
      <c r="N25"/>
      <c r="O25" s="51" t="s">
        <v>22</v>
      </c>
      <c r="P25" s="56"/>
      <c r="Q25" s="57">
        <f ca="1">OFFSET(乱数表!$C$3,$C8,2*K$7)</f>
        <v>0.8</v>
      </c>
      <c r="R25" s="38">
        <f ca="1">MATCH(Q25,OFFSET($B23,K11,1):OFFSET($B23,K11,5))</f>
        <v>4</v>
      </c>
      <c r="S25"/>
      <c r="T25" s="21"/>
      <c r="W25"/>
      <c r="X25"/>
      <c r="Y25"/>
      <c r="Z25"/>
      <c r="AA25" s="63" t="s">
        <v>22</v>
      </c>
      <c r="AB25" s="56"/>
      <c r="AC25" s="57">
        <f ca="1">OFFSET(乱数表!$C$3,$C8,2*W$7)</f>
        <v>0.8</v>
      </c>
      <c r="AD25" s="38">
        <f ca="1">MATCH(AC25,OFFSET($B23,W11,1):OFFSET($B23,W11,5))</f>
        <v>4</v>
      </c>
      <c r="AE25"/>
      <c r="AF25" s="21"/>
      <c r="AI25"/>
      <c r="AJ25"/>
      <c r="AK25"/>
      <c r="AL25"/>
      <c r="AM25" s="63" t="s">
        <v>22</v>
      </c>
      <c r="AN25" s="56"/>
      <c r="AO25" s="57">
        <f ca="1">OFFSET(乱数表!$C$3,$C8,2*AI$7)</f>
        <v>0.2</v>
      </c>
      <c r="AP25" s="38">
        <f ca="1">MATCH(AO25,OFFSET($B23,AI11,1):OFFSET($B23,AI11,5))</f>
        <v>1</v>
      </c>
      <c r="AQ25"/>
      <c r="AR25" s="21"/>
      <c r="AU25"/>
      <c r="AV25"/>
      <c r="AW25"/>
      <c r="AX25"/>
      <c r="AY25" s="63" t="s">
        <v>22</v>
      </c>
      <c r="AZ25" s="56"/>
      <c r="BA25" s="57">
        <f ca="1">OFFSET(乱数表!$C$3,$C8,2*AU$7)</f>
        <v>0.37</v>
      </c>
      <c r="BB25" s="38">
        <f ca="1">MATCH(BA25,OFFSET($B23,AU11,1):OFFSET($B23,AU11,5))</f>
        <v>2</v>
      </c>
      <c r="BC25"/>
      <c r="BD25" s="21"/>
      <c r="BG25"/>
      <c r="BH25"/>
      <c r="BI25"/>
      <c r="BJ25"/>
      <c r="BK25" s="63" t="s">
        <v>22</v>
      </c>
      <c r="BL25" s="56"/>
      <c r="BM25" s="57">
        <f ca="1">OFFSET(乱数表!$C$3,$C8,2*BG$7)</f>
        <v>0.19542536890029749</v>
      </c>
      <c r="BN25" s="38">
        <f ca="1">MATCH(BM25,OFFSET($B23,BG11,1):OFFSET($B23,BG11,5))</f>
        <v>2</v>
      </c>
      <c r="BO25"/>
      <c r="BP25" s="21"/>
      <c r="BS25"/>
      <c r="BT25"/>
      <c r="BU25"/>
      <c r="BV25"/>
      <c r="BW25" s="63" t="s">
        <v>22</v>
      </c>
      <c r="BX25" s="56"/>
      <c r="BY25" s="57">
        <f ca="1">OFFSET(乱数表!$C$3,$C8,2*BS$7)</f>
        <v>0.75938720955350936</v>
      </c>
      <c r="BZ25" s="38">
        <f ca="1">MATCH(BY25,OFFSET($B23,BS11,1):OFFSET($B23,BS11,5))</f>
        <v>4</v>
      </c>
      <c r="CA25"/>
      <c r="CB25" s="21"/>
      <c r="CE25"/>
      <c r="CF25"/>
      <c r="CG25"/>
      <c r="CH25"/>
      <c r="CI25" s="63" t="s">
        <v>22</v>
      </c>
      <c r="CJ25" s="56"/>
      <c r="CK25" s="57">
        <f ca="1">OFFSET(乱数表!$C$3,$C8,2*CE$7)</f>
        <v>0.86299999999999999</v>
      </c>
      <c r="CL25" s="38">
        <f ca="1">MATCH(CK25,OFFSET($B23,CE11,1):OFFSET($B23,CE11,5))</f>
        <v>4</v>
      </c>
      <c r="CM25"/>
      <c r="CN25" s="21"/>
      <c r="CQ25"/>
      <c r="CR25"/>
      <c r="CS25"/>
      <c r="CT25"/>
      <c r="CU25" s="63" t="s">
        <v>22</v>
      </c>
      <c r="CV25" s="56"/>
      <c r="CW25" s="57">
        <f ca="1">OFFSET(乱数表!$C$3,$C8,2*CQ$7)</f>
        <v>0.222</v>
      </c>
      <c r="CX25" s="38">
        <f ca="1">MATCH(CW25,OFFSET($B23,CQ11,1):OFFSET($B23,CQ11,5))</f>
        <v>1</v>
      </c>
      <c r="CY25"/>
      <c r="CZ25" s="21"/>
      <c r="DC25"/>
      <c r="DD25"/>
      <c r="DE25"/>
      <c r="DF25"/>
      <c r="DG25" s="63" t="s">
        <v>22</v>
      </c>
      <c r="DH25" s="56"/>
      <c r="DI25" s="57">
        <f ca="1">OFFSET(乱数表!$C$3,$C8,2*DC$7)</f>
        <v>0.221</v>
      </c>
      <c r="DJ25" s="38">
        <f ca="1">MATCH(DI25,OFFSET($B23,DC11,1):OFFSET($B23,DC11,5))</f>
        <v>1</v>
      </c>
      <c r="DK25"/>
      <c r="DL25" s="21"/>
      <c r="DO25"/>
      <c r="DP25"/>
      <c r="DQ25"/>
      <c r="DR25"/>
      <c r="DS25" s="63" t="s">
        <v>22</v>
      </c>
      <c r="DT25" s="56"/>
      <c r="DU25" s="57">
        <f ca="1">OFFSET(乱数表!$C$3,$C8,2*DO$7)</f>
        <v>0.51804530303733387</v>
      </c>
      <c r="DV25" s="38">
        <f ca="1">MATCH(DU25,OFFSET($B23,DO10,1):OFFSET($B23,DO10,5))</f>
        <v>3</v>
      </c>
      <c r="DW25"/>
      <c r="DX25" s="21"/>
    </row>
    <row r="26" spans="1:128" ht="13.5" customHeight="1">
      <c r="A26"/>
      <c r="B26" s="41">
        <v>3</v>
      </c>
      <c r="C26" s="41">
        <v>0</v>
      </c>
      <c r="D26" s="81">
        <f>C26</f>
        <v>0</v>
      </c>
      <c r="E26" s="81">
        <f>D26</f>
        <v>0</v>
      </c>
      <c r="F26" s="80">
        <v>1</v>
      </c>
      <c r="G26" s="81">
        <v>1</v>
      </c>
      <c r="H26" s="7"/>
      <c r="K26"/>
      <c r="L26"/>
      <c r="M26"/>
      <c r="N26"/>
      <c r="O26" s="6"/>
      <c r="P26"/>
      <c r="Q26"/>
      <c r="R26" t="s">
        <v>56</v>
      </c>
      <c r="S26"/>
      <c r="T26" s="21"/>
      <c r="W26"/>
      <c r="X26"/>
      <c r="Y26"/>
      <c r="Z26"/>
      <c r="AA26" s="6"/>
      <c r="AB26"/>
      <c r="AC26"/>
      <c r="AD26" t="s">
        <v>56</v>
      </c>
      <c r="AE26"/>
      <c r="AF26" s="21"/>
      <c r="AI26"/>
      <c r="AJ26"/>
      <c r="AK26"/>
      <c r="AL26"/>
      <c r="AM26" s="6"/>
      <c r="AN26"/>
      <c r="AO26"/>
      <c r="AP26" t="s">
        <v>56</v>
      </c>
      <c r="AQ26"/>
      <c r="AR26" s="21"/>
      <c r="AU26"/>
      <c r="AV26"/>
      <c r="AW26"/>
      <c r="AX26"/>
      <c r="AY26" s="6"/>
      <c r="AZ26"/>
      <c r="BA26"/>
      <c r="BB26" t="s">
        <v>56</v>
      </c>
      <c r="BC26"/>
      <c r="BD26" s="21"/>
      <c r="BG26"/>
      <c r="BH26"/>
      <c r="BI26"/>
      <c r="BJ26"/>
      <c r="BK26" s="6"/>
      <c r="BL26"/>
      <c r="BM26"/>
      <c r="BN26" t="s">
        <v>56</v>
      </c>
      <c r="BO26"/>
      <c r="BP26" s="21"/>
      <c r="BS26"/>
      <c r="BT26"/>
      <c r="BU26"/>
      <c r="BV26"/>
      <c r="BW26" s="6"/>
      <c r="BX26"/>
      <c r="BY26"/>
      <c r="BZ26" t="s">
        <v>56</v>
      </c>
      <c r="CA26"/>
      <c r="CB26" s="21"/>
      <c r="CE26"/>
      <c r="CF26"/>
      <c r="CG26"/>
      <c r="CH26"/>
      <c r="CI26" s="6"/>
      <c r="CJ26"/>
      <c r="CK26"/>
      <c r="CL26" t="s">
        <v>56</v>
      </c>
      <c r="CM26"/>
      <c r="CN26" s="21"/>
      <c r="CQ26"/>
      <c r="CR26"/>
      <c r="CS26"/>
      <c r="CT26"/>
      <c r="CU26" s="6"/>
      <c r="CV26"/>
      <c r="CW26"/>
      <c r="CX26" t="s">
        <v>56</v>
      </c>
      <c r="CY26"/>
      <c r="CZ26" s="21"/>
      <c r="DC26"/>
      <c r="DD26"/>
      <c r="DE26"/>
      <c r="DF26"/>
      <c r="DG26" s="6"/>
      <c r="DH26"/>
      <c r="DI26"/>
      <c r="DJ26" t="s">
        <v>56</v>
      </c>
      <c r="DK26"/>
      <c r="DL26" s="21"/>
      <c r="DO26"/>
      <c r="DP26"/>
      <c r="DQ26"/>
      <c r="DR26"/>
      <c r="DS26" s="6"/>
      <c r="DT26"/>
      <c r="DU26"/>
      <c r="DV26" t="s">
        <v>56</v>
      </c>
      <c r="DW26"/>
      <c r="DX26" s="21"/>
    </row>
    <row r="27" spans="1:128" ht="13.5" customHeight="1">
      <c r="A27"/>
      <c r="B27" s="42">
        <v>4</v>
      </c>
      <c r="C27" s="42">
        <v>0</v>
      </c>
      <c r="D27" s="82">
        <f>1/3</f>
        <v>0.33333333333333331</v>
      </c>
      <c r="E27" s="82">
        <f>2/3</f>
        <v>0.66666666666666663</v>
      </c>
      <c r="F27" s="83">
        <f>E27</f>
        <v>0.66666666666666663</v>
      </c>
      <c r="G27" s="82">
        <v>1</v>
      </c>
      <c r="H27" s="7"/>
      <c r="K27"/>
      <c r="L27"/>
      <c r="M27"/>
      <c r="N27"/>
      <c r="O27" s="63" t="s">
        <v>39</v>
      </c>
      <c r="P27" s="49">
        <f ca="1">IF(R22="Exploit",R24,R25)</f>
        <v>4</v>
      </c>
      <c r="Q27" s="28" t="str">
        <f ca="1">"("&amp;OFFSET(O10,0,P27)&amp;") →"</f>
        <v>(下) →</v>
      </c>
      <c r="R27" s="18" t="s">
        <v>53</v>
      </c>
      <c r="S27" s="3">
        <f ca="1">MIN(K9+FIXED(1.1*COS(PI()/2*P27),0),3)</f>
        <v>2</v>
      </c>
      <c r="T27" s="6"/>
      <c r="W27"/>
      <c r="X27"/>
      <c r="Y27"/>
      <c r="Z27"/>
      <c r="AA27" s="63" t="s">
        <v>39</v>
      </c>
      <c r="AB27" s="49">
        <f ca="1">IF(AD22="Exploit",AD24,AD25)</f>
        <v>4</v>
      </c>
      <c r="AC27" s="28" t="str">
        <f ca="1">"("&amp;OFFSET(AA10,0,AB27)&amp;") →"</f>
        <v>(下) →</v>
      </c>
      <c r="AD27" s="18" t="s">
        <v>53</v>
      </c>
      <c r="AE27" s="3">
        <f ca="1">MIN(W9+FIXED(1.1*COS(PI()/2*AB27),0),3)</f>
        <v>3</v>
      </c>
      <c r="AF27" s="6"/>
      <c r="AI27"/>
      <c r="AJ27"/>
      <c r="AK27"/>
      <c r="AL27"/>
      <c r="AM27" s="63" t="s">
        <v>39</v>
      </c>
      <c r="AN27" s="49">
        <f ca="1">IF(AP22="Exploit",AP24,AP25)</f>
        <v>1</v>
      </c>
      <c r="AO27" s="28" t="str">
        <f ca="1">"("&amp;OFFSET(AM10,0,AN27)&amp;") →"</f>
        <v>(右) →</v>
      </c>
      <c r="AP27" s="18" t="s">
        <v>53</v>
      </c>
      <c r="AQ27" s="3">
        <f ca="1">MIN(AI9+FIXED(1.1*COS(PI()/2*AN27),0),3)</f>
        <v>3</v>
      </c>
      <c r="AR27" s="6"/>
      <c r="AU27"/>
      <c r="AV27"/>
      <c r="AW27"/>
      <c r="AX27"/>
      <c r="AY27" s="63" t="s">
        <v>39</v>
      </c>
      <c r="AZ27" s="49">
        <f ca="1">IF(BB22="Exploit",BB24,BB25)</f>
        <v>2</v>
      </c>
      <c r="BA27" s="28" t="str">
        <f ca="1">"("&amp;OFFSET(AY10,0,AZ27)&amp;") →"</f>
        <v>(上) →</v>
      </c>
      <c r="BB27" s="18" t="s">
        <v>53</v>
      </c>
      <c r="BC27" s="3">
        <f ca="1">MIN(AU9+FIXED(1.1*COS(PI()/2*AZ27),0),3)</f>
        <v>2</v>
      </c>
      <c r="BD27" s="6"/>
      <c r="BG27"/>
      <c r="BH27"/>
      <c r="BI27"/>
      <c r="BJ27"/>
      <c r="BK27" s="63" t="s">
        <v>39</v>
      </c>
      <c r="BL27" s="49">
        <f ca="1">IF(BN22="Exploit",BN24,BN25)</f>
        <v>2</v>
      </c>
      <c r="BM27" s="28" t="str">
        <f ca="1">"("&amp;OFFSET(BK10,0,BL27)&amp;") →"</f>
        <v>(上) →</v>
      </c>
      <c r="BN27" s="18" t="s">
        <v>53</v>
      </c>
      <c r="BO27" s="3">
        <f ca="1">MIN(BG9+FIXED(1.1*COS(PI()/2*BL27),0),3)</f>
        <v>1</v>
      </c>
      <c r="BP27" s="6"/>
      <c r="BS27"/>
      <c r="BT27"/>
      <c r="BU27"/>
      <c r="BV27"/>
      <c r="BW27" s="63" t="s">
        <v>39</v>
      </c>
      <c r="BX27" s="49">
        <f ca="1">IF(BZ22="Exploit",BZ24,BZ25)</f>
        <v>4</v>
      </c>
      <c r="BY27" s="28" t="str">
        <f ca="1">"("&amp;OFFSET(BW10,0,BX27)&amp;") →"</f>
        <v>(下) →</v>
      </c>
      <c r="BZ27" s="18" t="s">
        <v>53</v>
      </c>
      <c r="CA27" s="3">
        <f ca="1">MIN(BS9+FIXED(1.1*COS(PI()/2*BX27),0),3)</f>
        <v>2</v>
      </c>
      <c r="CB27" s="6"/>
      <c r="CE27"/>
      <c r="CF27"/>
      <c r="CG27"/>
      <c r="CH27"/>
      <c r="CI27" s="63" t="s">
        <v>39</v>
      </c>
      <c r="CJ27" s="49">
        <f ca="1">IF(CL22="Exploit",CL24,CL25)</f>
        <v>4</v>
      </c>
      <c r="CK27" s="28" t="str">
        <f ca="1">"("&amp;OFFSET(CI10,0,CJ27)&amp;") →"</f>
        <v>(下) →</v>
      </c>
      <c r="CL27" s="18" t="s">
        <v>53</v>
      </c>
      <c r="CM27" s="3">
        <f ca="1">MIN(CE9+FIXED(1.1*COS(PI()/2*CJ27),0),3)</f>
        <v>3</v>
      </c>
      <c r="CN27" s="6"/>
      <c r="CQ27"/>
      <c r="CR27"/>
      <c r="CS27"/>
      <c r="CT27"/>
      <c r="CU27" s="63" t="s">
        <v>39</v>
      </c>
      <c r="CV27" s="49">
        <f ca="1">IF(CX22="Exploit",CX24,CX25)</f>
        <v>1</v>
      </c>
      <c r="CW27" s="28" t="str">
        <f ca="1">"("&amp;OFFSET(CU10,0,CV27)&amp;") →"</f>
        <v>(右) →</v>
      </c>
      <c r="CX27" s="18" t="s">
        <v>53</v>
      </c>
      <c r="CY27" s="3">
        <f ca="1">MIN(CQ9+FIXED(1.1*COS(PI()/2*CV27),0),3)</f>
        <v>3</v>
      </c>
      <c r="CZ27" s="6"/>
      <c r="DC27"/>
      <c r="DD27"/>
      <c r="DE27"/>
      <c r="DF27"/>
      <c r="DG27" s="63" t="s">
        <v>39</v>
      </c>
      <c r="DH27" s="49">
        <f ca="1">IF(DJ22="Exploit",DJ24,DJ25)</f>
        <v>1</v>
      </c>
      <c r="DI27" s="28" t="str">
        <f ca="1">"("&amp;OFFSET(DG10,0,DH27)&amp;") →"</f>
        <v>(右) →</v>
      </c>
      <c r="DJ27" s="18" t="s">
        <v>53</v>
      </c>
      <c r="DK27" s="3">
        <f ca="1">MIN(DC9+FIXED(1.1*COS(PI()/2*DH27),0),3)</f>
        <v>3</v>
      </c>
      <c r="DL27" s="6"/>
      <c r="DO27"/>
      <c r="DP27"/>
      <c r="DQ27"/>
      <c r="DR27"/>
      <c r="DS27" s="63" t="s">
        <v>39</v>
      </c>
      <c r="DT27" s="49">
        <f ca="1">IF(DV22="Exploit",DV24,DV25)</f>
        <v>3</v>
      </c>
      <c r="DU27" s="28" t="str">
        <f ca="1">"("&amp;OFFSET(DS10,0,DT27)&amp;") →"</f>
        <v>(左) →</v>
      </c>
      <c r="DV27" s="18" t="s">
        <v>53</v>
      </c>
      <c r="DW27" s="3">
        <f ca="1">MIN(DO9+FIXED(1.1*COS(PI()/2*DT27),0),3)</f>
        <v>3</v>
      </c>
      <c r="DX27" s="6"/>
    </row>
    <row r="28" spans="1:128" ht="13.5" customHeight="1">
      <c r="A28"/>
      <c r="B28" s="41">
        <v>5</v>
      </c>
      <c r="C28" s="41">
        <v>0</v>
      </c>
      <c r="D28" s="83">
        <v>0</v>
      </c>
      <c r="E28" s="80">
        <f>1/3</f>
        <v>0.33333333333333331</v>
      </c>
      <c r="F28" s="80">
        <f>2*1/3</f>
        <v>0.66666666666666663</v>
      </c>
      <c r="G28" s="80">
        <v>1</v>
      </c>
      <c r="H28" s="7"/>
      <c r="K28"/>
      <c r="L28"/>
      <c r="M28"/>
      <c r="N28"/>
      <c r="O28" s="24"/>
      <c r="P28" s="24" t="s">
        <v>33</v>
      </c>
      <c r="Q28"/>
      <c r="R28" s="18" t="s">
        <v>54</v>
      </c>
      <c r="S28" s="3">
        <f ca="1">MIN(K10+FIXED(1.1*SIN(PI()/2*P27),0),3)</f>
        <v>1</v>
      </c>
      <c r="T28" s="6"/>
      <c r="W28"/>
      <c r="X28"/>
      <c r="Y28"/>
      <c r="Z28"/>
      <c r="AA28" s="24"/>
      <c r="AB28" s="24" t="s">
        <v>33</v>
      </c>
      <c r="AC28"/>
      <c r="AD28" s="18" t="s">
        <v>54</v>
      </c>
      <c r="AE28" s="3">
        <f ca="1">MIN(W10+FIXED(1.1*SIN(PI()/2*AB27),0),3)</f>
        <v>1</v>
      </c>
      <c r="AF28" s="6"/>
      <c r="AI28"/>
      <c r="AJ28"/>
      <c r="AK28"/>
      <c r="AL28"/>
      <c r="AM28" s="24"/>
      <c r="AN28" s="24" t="s">
        <v>33</v>
      </c>
      <c r="AO28"/>
      <c r="AP28" s="18" t="s">
        <v>54</v>
      </c>
      <c r="AQ28" s="3">
        <f ca="1">MIN(AI10+FIXED(1.1*SIN(PI()/2*AN27),0),3)</f>
        <v>2</v>
      </c>
      <c r="AR28" s="6"/>
      <c r="AU28"/>
      <c r="AV28"/>
      <c r="AW28"/>
      <c r="AX28"/>
      <c r="AY28" s="24"/>
      <c r="AZ28" s="24" t="s">
        <v>33</v>
      </c>
      <c r="BA28"/>
      <c r="BB28" s="18" t="s">
        <v>54</v>
      </c>
      <c r="BC28" s="3">
        <f ca="1">MIN(AU10+FIXED(1.1*SIN(PI()/2*AZ27),0),3)</f>
        <v>2</v>
      </c>
      <c r="BD28" s="6"/>
      <c r="BG28"/>
      <c r="BH28"/>
      <c r="BI28"/>
      <c r="BJ28"/>
      <c r="BK28" s="24"/>
      <c r="BL28" s="24" t="s">
        <v>33</v>
      </c>
      <c r="BM28"/>
      <c r="BN28" s="18" t="s">
        <v>54</v>
      </c>
      <c r="BO28" s="3">
        <f ca="1">MIN(BG10+FIXED(1.1*SIN(PI()/2*BL27),0),3)</f>
        <v>2</v>
      </c>
      <c r="BP28" s="6"/>
      <c r="BS28"/>
      <c r="BT28"/>
      <c r="BU28"/>
      <c r="BV28"/>
      <c r="BW28" s="24"/>
      <c r="BX28" s="24" t="s">
        <v>33</v>
      </c>
      <c r="BY28"/>
      <c r="BZ28" s="18" t="s">
        <v>54</v>
      </c>
      <c r="CA28" s="3">
        <f ca="1">MIN(BS10+FIXED(1.1*SIN(PI()/2*BX27),0),3)</f>
        <v>2</v>
      </c>
      <c r="CB28" s="6"/>
      <c r="CE28"/>
      <c r="CF28"/>
      <c r="CG28"/>
      <c r="CH28"/>
      <c r="CI28" s="24"/>
      <c r="CJ28" s="24" t="s">
        <v>33</v>
      </c>
      <c r="CK28"/>
      <c r="CL28" s="18" t="s">
        <v>54</v>
      </c>
      <c r="CM28" s="3">
        <f ca="1">MIN(CE10+FIXED(1.1*SIN(PI()/2*CJ27),0),3)</f>
        <v>2</v>
      </c>
      <c r="CN28" s="6"/>
      <c r="CQ28"/>
      <c r="CR28"/>
      <c r="CS28"/>
      <c r="CT28"/>
      <c r="CU28" s="24"/>
      <c r="CV28" s="24" t="s">
        <v>33</v>
      </c>
      <c r="CW28"/>
      <c r="CX28" s="18" t="s">
        <v>54</v>
      </c>
      <c r="CY28" s="3">
        <f ca="1">MIN(CQ10+FIXED(1.1*SIN(PI()/2*CV27),0),3)</f>
        <v>3</v>
      </c>
      <c r="CZ28" s="6"/>
      <c r="DC28"/>
      <c r="DD28"/>
      <c r="DE28"/>
      <c r="DF28"/>
      <c r="DG28" s="24"/>
      <c r="DH28" s="24" t="s">
        <v>33</v>
      </c>
      <c r="DI28"/>
      <c r="DJ28" s="18" t="s">
        <v>54</v>
      </c>
      <c r="DK28" s="3">
        <f ca="1">MIN(DC10+FIXED(1.1*SIN(PI()/2*DH27),0),3)</f>
        <v>3</v>
      </c>
      <c r="DL28" s="6"/>
      <c r="DO28"/>
      <c r="DP28"/>
      <c r="DQ28"/>
      <c r="DR28"/>
      <c r="DS28" s="24"/>
      <c r="DT28" s="24" t="s">
        <v>33</v>
      </c>
      <c r="DU28"/>
      <c r="DV28" s="18" t="s">
        <v>54</v>
      </c>
      <c r="DW28" s="3">
        <f ca="1">MIN(DO10+FIXED(1.1*SIN(PI()/2*DT27),0),3)</f>
        <v>2</v>
      </c>
      <c r="DX28" s="6"/>
    </row>
    <row r="29" spans="1:128" ht="13.5" customHeight="1">
      <c r="A29"/>
      <c r="B29" s="42">
        <v>6</v>
      </c>
      <c r="C29" s="61"/>
      <c r="D29" s="61"/>
      <c r="E29" s="61"/>
      <c r="F29" s="61"/>
      <c r="G29" s="61"/>
      <c r="H29" s="7"/>
      <c r="K29"/>
      <c r="L29"/>
      <c r="M29"/>
      <c r="N29"/>
      <c r="O29"/>
      <c r="P29"/>
      <c r="Q29"/>
      <c r="R29" s="3" t="s">
        <v>31</v>
      </c>
      <c r="S29" s="29">
        <f ca="1">3*(S27-1)+S28</f>
        <v>4</v>
      </c>
      <c r="T29" s="30"/>
      <c r="W29"/>
      <c r="X29"/>
      <c r="Y29"/>
      <c r="Z29"/>
      <c r="AA29"/>
      <c r="AB29"/>
      <c r="AC29"/>
      <c r="AD29" s="3" t="s">
        <v>32</v>
      </c>
      <c r="AE29" s="29">
        <f ca="1">3*(AE27-1)+AE28</f>
        <v>7</v>
      </c>
      <c r="AF29" s="6"/>
      <c r="AI29"/>
      <c r="AJ29"/>
      <c r="AK29"/>
      <c r="AL29"/>
      <c r="AM29"/>
      <c r="AN29"/>
      <c r="AO29"/>
      <c r="AP29" s="3" t="s">
        <v>32</v>
      </c>
      <c r="AQ29" s="29">
        <f ca="1">3*(AQ27-1)+AQ28</f>
        <v>8</v>
      </c>
      <c r="AR29" s="6"/>
      <c r="AU29"/>
      <c r="AV29"/>
      <c r="AW29"/>
      <c r="AX29"/>
      <c r="AY29"/>
      <c r="AZ29"/>
      <c r="BA29"/>
      <c r="BB29" s="3" t="s">
        <v>32</v>
      </c>
      <c r="BC29" s="29">
        <f ca="1">3*(BC27-1)+BC28</f>
        <v>5</v>
      </c>
      <c r="BD29" s="6"/>
      <c r="BG29"/>
      <c r="BH29"/>
      <c r="BI29"/>
      <c r="BJ29"/>
      <c r="BK29"/>
      <c r="BL29"/>
      <c r="BM29"/>
      <c r="BN29" s="3" t="s">
        <v>32</v>
      </c>
      <c r="BO29" s="29">
        <f ca="1">3*(BO27-1)+BO28</f>
        <v>2</v>
      </c>
      <c r="BP29" s="6"/>
      <c r="BS29"/>
      <c r="BT29"/>
      <c r="BU29"/>
      <c r="BV29"/>
      <c r="BW29"/>
      <c r="BX29"/>
      <c r="BY29"/>
      <c r="BZ29" s="3" t="s">
        <v>32</v>
      </c>
      <c r="CA29" s="29">
        <f ca="1">3*(CA27-1)+CA28</f>
        <v>5</v>
      </c>
      <c r="CB29" s="6"/>
      <c r="CE29"/>
      <c r="CF29"/>
      <c r="CG29"/>
      <c r="CH29"/>
      <c r="CI29"/>
      <c r="CJ29"/>
      <c r="CK29"/>
      <c r="CL29" s="3" t="s">
        <v>32</v>
      </c>
      <c r="CM29" s="29">
        <f ca="1">3*(CM27-1)+CM28</f>
        <v>8</v>
      </c>
      <c r="CN29" s="6"/>
      <c r="CQ29"/>
      <c r="CR29"/>
      <c r="CS29"/>
      <c r="CT29"/>
      <c r="CU29"/>
      <c r="CV29"/>
      <c r="CW29"/>
      <c r="CX29" s="3" t="s">
        <v>32</v>
      </c>
      <c r="CY29" s="29">
        <f ca="1">3*(CY27-1)+CY28</f>
        <v>9</v>
      </c>
      <c r="CZ29" s="6"/>
      <c r="DC29"/>
      <c r="DD29"/>
      <c r="DE29"/>
      <c r="DF29"/>
      <c r="DG29"/>
      <c r="DH29"/>
      <c r="DI29"/>
      <c r="DJ29" s="3" t="s">
        <v>32</v>
      </c>
      <c r="DK29" s="29">
        <f ca="1">3*(DK27-1)+DK28</f>
        <v>9</v>
      </c>
      <c r="DL29" s="6"/>
      <c r="DO29"/>
      <c r="DP29"/>
      <c r="DQ29"/>
      <c r="DR29"/>
      <c r="DS29"/>
      <c r="DT29"/>
      <c r="DU29"/>
      <c r="DV29" s="3" t="s">
        <v>32</v>
      </c>
      <c r="DW29" s="29">
        <f ca="1">3*(DW27-1)+DW28</f>
        <v>8</v>
      </c>
      <c r="DX29" s="6"/>
    </row>
    <row r="30" spans="1:128" ht="13.5" customHeight="1">
      <c r="A30"/>
      <c r="B30" s="41">
        <v>7</v>
      </c>
      <c r="C30" s="41">
        <v>0</v>
      </c>
      <c r="D30" s="80">
        <f>1/2</f>
        <v>0.5</v>
      </c>
      <c r="E30" s="80">
        <v>1</v>
      </c>
      <c r="F30" s="61">
        <v>1</v>
      </c>
      <c r="G30" s="61">
        <v>1</v>
      </c>
      <c r="H30" s="7"/>
      <c r="K30"/>
      <c r="L30"/>
      <c r="M30"/>
      <c r="N30"/>
      <c r="P30"/>
      <c r="Q30"/>
      <c r="R30"/>
      <c r="S30" s="11" t="s">
        <v>51</v>
      </c>
      <c r="T30" s="24"/>
      <c r="W30"/>
      <c r="X30"/>
      <c r="Y30"/>
      <c r="Z30"/>
      <c r="AB30"/>
      <c r="AC30"/>
      <c r="AD30"/>
      <c r="AE30" s="11" t="s">
        <v>51</v>
      </c>
      <c r="AF30" s="24"/>
      <c r="AI30"/>
      <c r="AJ30"/>
      <c r="AK30"/>
      <c r="AL30"/>
      <c r="AN30"/>
      <c r="AO30"/>
      <c r="AP30"/>
      <c r="AQ30" s="11" t="s">
        <v>51</v>
      </c>
      <c r="AR30" s="24"/>
      <c r="AU30"/>
      <c r="AV30"/>
      <c r="AW30"/>
      <c r="AX30"/>
      <c r="AZ30"/>
      <c r="BA30"/>
      <c r="BB30"/>
      <c r="BC30" s="11" t="s">
        <v>51</v>
      </c>
      <c r="BD30" s="24"/>
      <c r="BG30"/>
      <c r="BH30"/>
      <c r="BI30"/>
      <c r="BJ30"/>
      <c r="BL30"/>
      <c r="BM30"/>
      <c r="BN30"/>
      <c r="BO30" s="11" t="s">
        <v>51</v>
      </c>
      <c r="BP30" s="24"/>
      <c r="BS30"/>
      <c r="BT30"/>
      <c r="BU30"/>
      <c r="BV30"/>
      <c r="BX30"/>
      <c r="BY30"/>
      <c r="BZ30"/>
      <c r="CA30" s="11" t="s">
        <v>51</v>
      </c>
      <c r="CB30" s="24"/>
      <c r="CE30"/>
      <c r="CF30"/>
      <c r="CG30"/>
      <c r="CH30"/>
      <c r="CJ30"/>
      <c r="CK30"/>
      <c r="CL30"/>
      <c r="CM30" s="11" t="s">
        <v>51</v>
      </c>
      <c r="CN30" s="24"/>
      <c r="CQ30"/>
      <c r="CR30"/>
      <c r="CS30"/>
      <c r="CT30"/>
      <c r="CV30"/>
      <c r="CW30"/>
      <c r="CX30"/>
      <c r="CY30" s="11" t="s">
        <v>51</v>
      </c>
      <c r="CZ30" s="24"/>
      <c r="DC30"/>
      <c r="DD30"/>
      <c r="DE30"/>
      <c r="DF30"/>
      <c r="DH30"/>
      <c r="DI30"/>
      <c r="DJ30"/>
      <c r="DK30" s="11" t="s">
        <v>51</v>
      </c>
      <c r="DL30" s="24"/>
      <c r="DO30"/>
      <c r="DP30"/>
      <c r="DQ30"/>
      <c r="DR30"/>
      <c r="DT30"/>
      <c r="DU30"/>
      <c r="DV30"/>
      <c r="DW30" s="11" t="s">
        <v>51</v>
      </c>
      <c r="DX30" s="24"/>
    </row>
    <row r="31" spans="1:128" ht="13.5" customHeight="1" thickBot="1">
      <c r="A31"/>
      <c r="B31" s="42">
        <v>8</v>
      </c>
      <c r="C31" s="42">
        <v>0</v>
      </c>
      <c r="D31" s="82">
        <f>1/3</f>
        <v>0.33333333333333331</v>
      </c>
      <c r="E31" s="82">
        <f>2/3</f>
        <v>0.66666666666666663</v>
      </c>
      <c r="F31" s="82">
        <v>1</v>
      </c>
      <c r="G31" s="83">
        <v>1</v>
      </c>
      <c r="H31" s="7"/>
      <c r="K31"/>
      <c r="L31"/>
      <c r="M31"/>
      <c r="N31"/>
      <c r="O31" t="s">
        <v>48</v>
      </c>
      <c r="R31"/>
      <c r="S31"/>
      <c r="T31" s="21"/>
      <c r="W31"/>
      <c r="X31"/>
      <c r="Y31"/>
      <c r="Z31"/>
      <c r="AA31" t="s">
        <v>48</v>
      </c>
      <c r="AD31"/>
      <c r="AE31"/>
      <c r="AF31" s="21"/>
      <c r="AI31"/>
      <c r="AJ31"/>
      <c r="AK31"/>
      <c r="AL31"/>
      <c r="AM31" t="s">
        <v>48</v>
      </c>
      <c r="AP31"/>
      <c r="AQ31"/>
      <c r="AR31" s="21"/>
      <c r="AU31"/>
      <c r="AV31"/>
      <c r="AW31"/>
      <c r="AX31"/>
      <c r="AY31" t="s">
        <v>48</v>
      </c>
      <c r="BB31"/>
      <c r="BC31"/>
      <c r="BD31" s="21"/>
      <c r="BG31"/>
      <c r="BH31"/>
      <c r="BI31"/>
      <c r="BJ31"/>
      <c r="BK31" t="s">
        <v>48</v>
      </c>
      <c r="BN31"/>
      <c r="BO31"/>
      <c r="BP31" s="21"/>
      <c r="BS31"/>
      <c r="BT31"/>
      <c r="BU31"/>
      <c r="BV31"/>
      <c r="BW31" t="s">
        <v>48</v>
      </c>
      <c r="BZ31"/>
      <c r="CA31"/>
      <c r="CB31" s="21"/>
      <c r="CE31"/>
      <c r="CF31"/>
      <c r="CG31"/>
      <c r="CH31"/>
      <c r="CI31" t="s">
        <v>48</v>
      </c>
      <c r="CL31"/>
      <c r="CM31"/>
      <c r="CN31" s="21"/>
      <c r="CQ31"/>
      <c r="CR31"/>
      <c r="CS31"/>
      <c r="CT31"/>
      <c r="CU31" t="s">
        <v>48</v>
      </c>
      <c r="CX31"/>
      <c r="CY31"/>
      <c r="CZ31" s="21"/>
      <c r="DC31"/>
      <c r="DD31"/>
      <c r="DE31"/>
      <c r="DF31"/>
      <c r="DG31" t="s">
        <v>48</v>
      </c>
      <c r="DJ31"/>
      <c r="DK31"/>
      <c r="DL31" s="21"/>
      <c r="DO31"/>
      <c r="DP31"/>
      <c r="DQ31"/>
      <c r="DR31"/>
      <c r="DS31" t="s">
        <v>48</v>
      </c>
      <c r="DU31" s="30"/>
      <c r="DV31"/>
      <c r="DW31"/>
      <c r="DX31" s="21"/>
    </row>
    <row r="32" spans="1:128" ht="13.5" customHeight="1" thickBot="1">
      <c r="A32"/>
      <c r="B32" s="43" t="s">
        <v>18</v>
      </c>
      <c r="C32" s="43">
        <v>0</v>
      </c>
      <c r="D32" s="84">
        <v>1</v>
      </c>
      <c r="E32" s="84">
        <v>1</v>
      </c>
      <c r="F32" s="84">
        <v>1</v>
      </c>
      <c r="G32" s="84">
        <v>1</v>
      </c>
      <c r="H32" s="7"/>
      <c r="K32"/>
      <c r="L32"/>
      <c r="M32"/>
      <c r="N32"/>
      <c r="O32" s="39" t="s">
        <v>52</v>
      </c>
      <c r="P32" s="33">
        <f ca="1">IF(K11&lt;9,OFFSET($D$3,S27,S28)+$C$4*MAX(OFFSET(O10,S29,1):OFFSET(O10,S29,4)),0)</f>
        <v>3.1999999999999993</v>
      </c>
      <c r="Q32"/>
      <c r="R32"/>
      <c r="S32"/>
      <c r="T32" s="21"/>
      <c r="W32"/>
      <c r="X32"/>
      <c r="Y32"/>
      <c r="Z32"/>
      <c r="AA32" s="39" t="s">
        <v>52</v>
      </c>
      <c r="AB32" s="33">
        <f ca="1">IF(W11&lt;9,OFFSET($D$3,AE27,AE28)+$C$4*MAX(OFFSET(AA10,AE29,1):OFFSET(AA10,AE29,4)),0)</f>
        <v>4.5999999999999996</v>
      </c>
      <c r="AC32"/>
      <c r="AD32"/>
      <c r="AE32"/>
      <c r="AF32" s="21"/>
      <c r="AI32"/>
      <c r="AJ32"/>
      <c r="AK32"/>
      <c r="AL32"/>
      <c r="AM32" s="39" t="s">
        <v>52</v>
      </c>
      <c r="AN32" s="33">
        <f ca="1">IF(AI11&lt;9,OFFSET($D$3,AQ27,AQ28)+$C$4*MAX(OFFSET(AM10,AQ29,1):OFFSET(AM10,AQ29,4)),0)</f>
        <v>4.5999999999999996</v>
      </c>
      <c r="AO32"/>
      <c r="AP32"/>
      <c r="AQ32"/>
      <c r="AR32" s="21"/>
      <c r="AU32"/>
      <c r="AV32"/>
      <c r="AW32"/>
      <c r="AX32"/>
      <c r="AY32" s="39" t="s">
        <v>52</v>
      </c>
      <c r="AZ32" s="33">
        <f ca="1">IF(AU11&lt;9,OFFSET($D$3,BC27,BC28)+$C$4*MAX(OFFSET(AY10,BC29,1):OFFSET(AY10,BC29,4)),0)</f>
        <v>3.8999999999999995</v>
      </c>
      <c r="BA32"/>
      <c r="BB32"/>
      <c r="BC32"/>
      <c r="BD32" s="21"/>
      <c r="BG32"/>
      <c r="BH32"/>
      <c r="BI32"/>
      <c r="BJ32"/>
      <c r="BK32" s="39" t="s">
        <v>52</v>
      </c>
      <c r="BL32" s="33">
        <f ca="1">IF(BG11&lt;9,OFFSET($D$3,BO27,BO28)+$C$4*MAX(OFFSET(BK10,BO29,1):OFFSET(BK10,BO29,4)),0)</f>
        <v>2.5</v>
      </c>
      <c r="BM32"/>
      <c r="BN32"/>
      <c r="BO32"/>
      <c r="BP32" s="21"/>
      <c r="BS32"/>
      <c r="BT32"/>
      <c r="BU32"/>
      <c r="BV32"/>
      <c r="BW32" s="39" t="s">
        <v>52</v>
      </c>
      <c r="BX32" s="33">
        <f ca="1">IF(BS11&lt;9,OFFSET($D$3,CA27,CA28)+$C$4*MAX(OFFSET(BW10,CA29,1):OFFSET(BW10,CA29,4)),0)</f>
        <v>3.8999999999999995</v>
      </c>
      <c r="BY32"/>
      <c r="BZ32"/>
      <c r="CA32"/>
      <c r="CB32" s="21"/>
      <c r="CE32"/>
      <c r="CF32"/>
      <c r="CG32"/>
      <c r="CH32"/>
      <c r="CI32" s="39" t="s">
        <v>52</v>
      </c>
      <c r="CJ32" s="33">
        <f ca="1">IF(CE11&lt;9,OFFSET($D$3,CM27,CM28)+$C$4*MAX(OFFSET(CI10,CM29,1):OFFSET(CI10,CM29,4)),0)</f>
        <v>4.5999999999999996</v>
      </c>
      <c r="CK32"/>
      <c r="CL32"/>
      <c r="CM32"/>
      <c r="CN32" s="21"/>
      <c r="CQ32"/>
      <c r="CR32"/>
      <c r="CS32"/>
      <c r="CT32"/>
      <c r="CU32" s="39" t="s">
        <v>52</v>
      </c>
      <c r="CV32" s="33">
        <f ca="1">IF(CQ11&lt;9,OFFSET($D$3,CY27,CY28)+$C$4*MAX(OFFSET(CU10,CY29,1):OFFSET(CU10,CY29,4)),0)</f>
        <v>100</v>
      </c>
      <c r="CW32"/>
      <c r="CX32"/>
      <c r="CY32"/>
      <c r="CZ32" s="21"/>
      <c r="DC32"/>
      <c r="DD32"/>
      <c r="DE32"/>
      <c r="DF32"/>
      <c r="DG32" s="39" t="s">
        <v>52</v>
      </c>
      <c r="DH32" s="33">
        <f ca="1">IF(DC11&lt;9,OFFSET($D$3,DK27,DK28)+$C$4*MAX(OFFSET(DG10,DK29,1):OFFSET(DG10,DK29,4)),0)</f>
        <v>0</v>
      </c>
      <c r="DI32"/>
      <c r="DJ32"/>
      <c r="DK32"/>
      <c r="DL32" s="21"/>
      <c r="DO32"/>
      <c r="DP32"/>
      <c r="DQ32"/>
      <c r="DR32"/>
      <c r="DS32" s="39" t="s">
        <v>52</v>
      </c>
      <c r="DT32" s="33">
        <f ca="1">IF(DO11&lt;9,OFFSET($D$3,DW27,DW28)+$C$4*MAX(OFFSET(DS10,DW29,1):OFFSET(DS10,DW29,4)),0)</f>
        <v>0</v>
      </c>
      <c r="DU32"/>
      <c r="DV32"/>
      <c r="DW32"/>
      <c r="DX32" s="21"/>
    </row>
    <row r="33" spans="1:129" ht="13.5" customHeight="1" thickBot="1">
      <c r="A33"/>
      <c r="H33" s="7"/>
      <c r="K33"/>
      <c r="L33"/>
      <c r="M33"/>
      <c r="N33"/>
      <c r="O33" s="35"/>
      <c r="P33" s="123" t="s">
        <v>12</v>
      </c>
      <c r="Q33" s="124"/>
      <c r="R33" s="124"/>
      <c r="S33" s="125"/>
      <c r="T33" s="64"/>
      <c r="W33"/>
      <c r="X33"/>
      <c r="Y33"/>
      <c r="Z33"/>
      <c r="AA33" s="5"/>
      <c r="AB33" s="123" t="s">
        <v>12</v>
      </c>
      <c r="AC33" s="124"/>
      <c r="AD33" s="124"/>
      <c r="AE33" s="125"/>
      <c r="AF33" s="64"/>
      <c r="AI33"/>
      <c r="AJ33"/>
      <c r="AK33"/>
      <c r="AL33"/>
      <c r="AM33" s="5"/>
      <c r="AN33" s="123" t="s">
        <v>12</v>
      </c>
      <c r="AO33" s="124"/>
      <c r="AP33" s="124"/>
      <c r="AQ33" s="125"/>
      <c r="AR33" s="64"/>
      <c r="AU33"/>
      <c r="AV33"/>
      <c r="AW33"/>
      <c r="AX33"/>
      <c r="AY33" s="5"/>
      <c r="AZ33" s="123" t="s">
        <v>12</v>
      </c>
      <c r="BA33" s="124"/>
      <c r="BB33" s="124"/>
      <c r="BC33" s="125"/>
      <c r="BD33" s="64"/>
      <c r="BG33"/>
      <c r="BH33"/>
      <c r="BI33"/>
      <c r="BJ33"/>
      <c r="BK33" s="5"/>
      <c r="BL33" s="123" t="s">
        <v>12</v>
      </c>
      <c r="BM33" s="124"/>
      <c r="BN33" s="124"/>
      <c r="BO33" s="125"/>
      <c r="BP33" s="64"/>
      <c r="BS33"/>
      <c r="BT33"/>
      <c r="BU33"/>
      <c r="BV33"/>
      <c r="BW33" s="5"/>
      <c r="BX33" s="123" t="s">
        <v>12</v>
      </c>
      <c r="BY33" s="124"/>
      <c r="BZ33" s="124"/>
      <c r="CA33" s="125"/>
      <c r="CB33" s="64"/>
      <c r="CE33"/>
      <c r="CF33"/>
      <c r="CG33"/>
      <c r="CH33"/>
      <c r="CI33" s="5"/>
      <c r="CJ33" s="123" t="s">
        <v>12</v>
      </c>
      <c r="CK33" s="124"/>
      <c r="CL33" s="124"/>
      <c r="CM33" s="125"/>
      <c r="CN33" s="64"/>
      <c r="CQ33"/>
      <c r="CR33"/>
      <c r="CS33"/>
      <c r="CT33"/>
      <c r="CU33" s="5"/>
      <c r="CV33" s="123" t="s">
        <v>12</v>
      </c>
      <c r="CW33" s="124"/>
      <c r="CX33" s="124"/>
      <c r="CY33" s="125"/>
      <c r="CZ33" s="64"/>
      <c r="DC33"/>
      <c r="DD33"/>
      <c r="DE33"/>
      <c r="DF33"/>
      <c r="DG33" s="5"/>
      <c r="DH33" s="123" t="s">
        <v>12</v>
      </c>
      <c r="DI33" s="124"/>
      <c r="DJ33" s="124"/>
      <c r="DK33" s="125"/>
      <c r="DL33" s="64"/>
      <c r="DO33"/>
      <c r="DP33"/>
      <c r="DQ33"/>
      <c r="DR33"/>
      <c r="DS33" s="5"/>
      <c r="DT33" s="123" t="s">
        <v>12</v>
      </c>
      <c r="DU33" s="124"/>
      <c r="DV33" s="124"/>
      <c r="DW33" s="125"/>
    </row>
    <row r="34" spans="1:129" ht="13.5" customHeight="1" thickBot="1">
      <c r="A34"/>
      <c r="B34"/>
      <c r="C34"/>
      <c r="D34"/>
      <c r="E34"/>
      <c r="F34" s="95"/>
      <c r="G34" t="s">
        <v>35</v>
      </c>
      <c r="H34" s="21"/>
      <c r="K34"/>
      <c r="L34"/>
      <c r="M34"/>
      <c r="N34"/>
      <c r="O34" s="23" t="s">
        <v>58</v>
      </c>
      <c r="P34" s="3" t="s">
        <v>3</v>
      </c>
      <c r="Q34" s="26" t="s">
        <v>4</v>
      </c>
      <c r="R34" s="26" t="s">
        <v>5</v>
      </c>
      <c r="S34" s="3" t="s">
        <v>6</v>
      </c>
      <c r="T34" s="6"/>
      <c r="W34"/>
      <c r="X34"/>
      <c r="Y34"/>
      <c r="Z34"/>
      <c r="AA34" s="23" t="str">
        <f>$O$34</f>
        <v>新Q値</v>
      </c>
      <c r="AB34" s="3" t="s">
        <v>3</v>
      </c>
      <c r="AC34" s="26" t="s">
        <v>4</v>
      </c>
      <c r="AD34" s="26" t="s">
        <v>5</v>
      </c>
      <c r="AE34" s="3" t="s">
        <v>6</v>
      </c>
      <c r="AF34" s="6"/>
      <c r="AI34"/>
      <c r="AJ34"/>
      <c r="AK34"/>
      <c r="AL34"/>
      <c r="AM34" s="23" t="str">
        <f>$O$34</f>
        <v>新Q値</v>
      </c>
      <c r="AN34" s="3" t="s">
        <v>3</v>
      </c>
      <c r="AO34" s="26" t="s">
        <v>4</v>
      </c>
      <c r="AP34" s="26" t="s">
        <v>5</v>
      </c>
      <c r="AQ34" s="3" t="s">
        <v>6</v>
      </c>
      <c r="AR34" s="6"/>
      <c r="AU34"/>
      <c r="AV34"/>
      <c r="AW34"/>
      <c r="AX34"/>
      <c r="AY34" s="23" t="str">
        <f>$O$34</f>
        <v>新Q値</v>
      </c>
      <c r="AZ34" s="3" t="s">
        <v>3</v>
      </c>
      <c r="BA34" s="26" t="s">
        <v>4</v>
      </c>
      <c r="BB34" s="26" t="s">
        <v>5</v>
      </c>
      <c r="BC34" s="3" t="s">
        <v>6</v>
      </c>
      <c r="BD34" s="6"/>
      <c r="BG34"/>
      <c r="BH34"/>
      <c r="BI34"/>
      <c r="BJ34"/>
      <c r="BK34" s="23" t="str">
        <f>$O$34</f>
        <v>新Q値</v>
      </c>
      <c r="BL34" s="3" t="s">
        <v>3</v>
      </c>
      <c r="BM34" s="26" t="s">
        <v>4</v>
      </c>
      <c r="BN34" s="26" t="s">
        <v>5</v>
      </c>
      <c r="BO34" s="3" t="s">
        <v>6</v>
      </c>
      <c r="BP34" s="6"/>
      <c r="BS34"/>
      <c r="BT34"/>
      <c r="BU34"/>
      <c r="BV34"/>
      <c r="BW34" s="23" t="str">
        <f>$O$34</f>
        <v>新Q値</v>
      </c>
      <c r="BX34" s="3" t="s">
        <v>3</v>
      </c>
      <c r="BY34" s="26" t="s">
        <v>4</v>
      </c>
      <c r="BZ34" s="26" t="s">
        <v>5</v>
      </c>
      <c r="CA34" s="3" t="s">
        <v>6</v>
      </c>
      <c r="CB34" s="6"/>
      <c r="CE34"/>
      <c r="CF34"/>
      <c r="CG34"/>
      <c r="CH34"/>
      <c r="CI34" s="23" t="str">
        <f>$O$34</f>
        <v>新Q値</v>
      </c>
      <c r="CJ34" s="3" t="s">
        <v>3</v>
      </c>
      <c r="CK34" s="26" t="s">
        <v>4</v>
      </c>
      <c r="CL34" s="26" t="s">
        <v>5</v>
      </c>
      <c r="CM34" s="3" t="s">
        <v>6</v>
      </c>
      <c r="CN34" s="6"/>
      <c r="CQ34"/>
      <c r="CR34"/>
      <c r="CS34"/>
      <c r="CT34"/>
      <c r="CU34" s="23" t="str">
        <f>$O$34</f>
        <v>新Q値</v>
      </c>
      <c r="CV34" s="3" t="s">
        <v>3</v>
      </c>
      <c r="CW34" s="26" t="s">
        <v>4</v>
      </c>
      <c r="CX34" s="26" t="s">
        <v>5</v>
      </c>
      <c r="CY34" s="3" t="s">
        <v>6</v>
      </c>
      <c r="CZ34" s="6"/>
      <c r="DC34"/>
      <c r="DD34"/>
      <c r="DE34"/>
      <c r="DF34"/>
      <c r="DG34" s="23" t="str">
        <f>$O$34</f>
        <v>新Q値</v>
      </c>
      <c r="DH34" s="3" t="s">
        <v>3</v>
      </c>
      <c r="DI34" s="26" t="s">
        <v>4</v>
      </c>
      <c r="DJ34" s="26" t="s">
        <v>5</v>
      </c>
      <c r="DK34" s="3" t="s">
        <v>6</v>
      </c>
      <c r="DL34" s="6"/>
      <c r="DO34"/>
      <c r="DP34"/>
      <c r="DQ34"/>
      <c r="DR34"/>
      <c r="DS34" s="23" t="str">
        <f>$O$34</f>
        <v>新Q値</v>
      </c>
      <c r="DT34" s="3" t="s">
        <v>3</v>
      </c>
      <c r="DU34" s="26" t="s">
        <v>4</v>
      </c>
      <c r="DV34" s="26" t="s">
        <v>5</v>
      </c>
      <c r="DW34" s="3" t="s">
        <v>6</v>
      </c>
      <c r="DX34" s="6"/>
    </row>
    <row r="35" spans="1:129" ht="13.5" customHeight="1">
      <c r="A35"/>
      <c r="B35"/>
      <c r="C35"/>
      <c r="D35"/>
      <c r="E35"/>
      <c r="F35"/>
      <c r="G35"/>
      <c r="H35" s="21"/>
      <c r="K35"/>
      <c r="L35"/>
      <c r="M35"/>
      <c r="N35" s="126" t="s">
        <v>49</v>
      </c>
      <c r="O35" s="17">
        <v>1</v>
      </c>
      <c r="P35" s="27">
        <f ca="1">P11+$C$5*IF(AND(O35=K11,P27=1),P32-P11,0)</f>
        <v>3</v>
      </c>
      <c r="Q35" s="95" t="s">
        <v>9</v>
      </c>
      <c r="R35" s="95" t="s">
        <v>9</v>
      </c>
      <c r="S35" s="15">
        <f ca="1">S11+$C$5*IF(AND(O35=K11,P27=4),P32-S11,0)</f>
        <v>2.0999999999999996</v>
      </c>
      <c r="T35" s="14"/>
      <c r="W35"/>
      <c r="X35"/>
      <c r="Y35"/>
      <c r="Z35" s="126" t="s">
        <v>49</v>
      </c>
      <c r="AA35" s="17">
        <v>1</v>
      </c>
      <c r="AB35" s="27">
        <f ca="1">AB11+$C$5*IF(AND(AA35=W11,AB27=1),AB32-AB11,0)</f>
        <v>3</v>
      </c>
      <c r="AC35" s="95" t="s">
        <v>9</v>
      </c>
      <c r="AD35" s="95" t="s">
        <v>9</v>
      </c>
      <c r="AE35" s="15">
        <f ca="1">AE11+$C$5*IF(AND(AA35=W11,AB27=4),AB32-AE11,0)</f>
        <v>2.0999999999999996</v>
      </c>
      <c r="AF35" s="14"/>
      <c r="AI35"/>
      <c r="AJ35"/>
      <c r="AK35"/>
      <c r="AL35" s="126" t="s">
        <v>7</v>
      </c>
      <c r="AM35" s="17">
        <v>1</v>
      </c>
      <c r="AN35" s="27">
        <f ca="1">AN11+$C$5*IF(AND(AM35=AI11,AN27=1),AN32-AN11,0)</f>
        <v>3</v>
      </c>
      <c r="AO35" s="95" t="s">
        <v>9</v>
      </c>
      <c r="AP35" s="95" t="s">
        <v>9</v>
      </c>
      <c r="AQ35" s="15">
        <f ca="1">AQ11+$C$5*IF(AND(AM35=AI11,AN27=4),AN32-AQ11,0)</f>
        <v>2.0999999999999996</v>
      </c>
      <c r="AR35" s="14"/>
      <c r="AU35"/>
      <c r="AV35"/>
      <c r="AW35"/>
      <c r="AX35" s="126" t="s">
        <v>7</v>
      </c>
      <c r="AY35" s="17">
        <v>1</v>
      </c>
      <c r="AZ35" s="27">
        <f ca="1">AZ11+$C$5*IF(AND(AY35=AU11,AZ27=1),AZ32-AZ11,0)</f>
        <v>3</v>
      </c>
      <c r="BA35" s="95" t="s">
        <v>9</v>
      </c>
      <c r="BB35" s="95" t="s">
        <v>9</v>
      </c>
      <c r="BC35" s="15">
        <f ca="1">BC11+$C$5*IF(AND(AY35=AU11,AZ27=4),AZ32-BC11,0)</f>
        <v>2.0999999999999996</v>
      </c>
      <c r="BD35" s="14"/>
      <c r="BG35"/>
      <c r="BH35"/>
      <c r="BI35"/>
      <c r="BJ35" s="126" t="s">
        <v>7</v>
      </c>
      <c r="BK35" s="17">
        <v>1</v>
      </c>
      <c r="BL35" s="27">
        <f ca="1">BL11+$C$5*IF(AND(BK35=BG11,BL27=1),BL32-BL11,0)</f>
        <v>3</v>
      </c>
      <c r="BM35" s="95" t="s">
        <v>9</v>
      </c>
      <c r="BN35" s="95" t="s">
        <v>9</v>
      </c>
      <c r="BO35" s="15">
        <f ca="1">BO11+$C$5*IF(AND(BK35=BG11,BL27=4),BL32-BO11,0)</f>
        <v>2.0999999999999996</v>
      </c>
      <c r="BP35" s="14"/>
      <c r="BS35"/>
      <c r="BT35"/>
      <c r="BU35"/>
      <c r="BV35" s="126" t="s">
        <v>7</v>
      </c>
      <c r="BW35" s="17">
        <v>1</v>
      </c>
      <c r="BX35" s="27">
        <f ca="1">BX11+$C$5*IF(AND(BW35=BS11,BX27=1),BX32-BX11,0)</f>
        <v>3</v>
      </c>
      <c r="BY35" s="95" t="s">
        <v>9</v>
      </c>
      <c r="BZ35" s="95" t="s">
        <v>9</v>
      </c>
      <c r="CA35" s="15">
        <f ca="1">CA11+$C$5*IF(AND(BW35=BS11,BX27=4),BX32-CA11,0)</f>
        <v>2.0999999999999996</v>
      </c>
      <c r="CB35" s="14"/>
      <c r="CE35"/>
      <c r="CF35"/>
      <c r="CG35"/>
      <c r="CH35" s="126" t="s">
        <v>7</v>
      </c>
      <c r="CI35" s="17">
        <v>1</v>
      </c>
      <c r="CJ35" s="27">
        <f ca="1">CJ11+$C$5*IF(AND(CI35=CE11,CJ27=1),CJ32-CJ11,0)</f>
        <v>3</v>
      </c>
      <c r="CK35" s="95" t="s">
        <v>9</v>
      </c>
      <c r="CL35" s="95" t="s">
        <v>9</v>
      </c>
      <c r="CM35" s="15">
        <f ca="1">CM11+$C$5*IF(AND(CI35=CE11,CJ27=4),CJ32-CM11,0)</f>
        <v>2.0999999999999996</v>
      </c>
      <c r="CN35" s="14"/>
      <c r="CQ35"/>
      <c r="CR35"/>
      <c r="CS35"/>
      <c r="CT35" s="126" t="s">
        <v>7</v>
      </c>
      <c r="CU35" s="17">
        <v>1</v>
      </c>
      <c r="CV35" s="27">
        <f ca="1">CV11+$C$5*IF(AND(CU35=CQ11,CV27=1),CV32-CV11,0)</f>
        <v>3</v>
      </c>
      <c r="CW35" s="95" t="s">
        <v>9</v>
      </c>
      <c r="CX35" s="95" t="s">
        <v>9</v>
      </c>
      <c r="CY35" s="15">
        <f ca="1">CY11+$C$5*IF(AND(CU35=CQ11,CV27=4),CV32-CY11,0)</f>
        <v>2.0999999999999996</v>
      </c>
      <c r="CZ35" s="14"/>
      <c r="DC35"/>
      <c r="DD35"/>
      <c r="DE35"/>
      <c r="DF35" s="126" t="s">
        <v>7</v>
      </c>
      <c r="DG35" s="17">
        <v>1</v>
      </c>
      <c r="DH35" s="27">
        <f ca="1">DH11+$C$5*IF(AND(DG35=DC11,DH27=1),DH32-DH11,0)</f>
        <v>3</v>
      </c>
      <c r="DI35" s="95" t="s">
        <v>9</v>
      </c>
      <c r="DJ35" s="95" t="s">
        <v>9</v>
      </c>
      <c r="DK35" s="15">
        <f ca="1">DK11+$C$5*IF(AND(DG35=DC11,DH27=4),DH32-DK11,0)</f>
        <v>2.0999999999999996</v>
      </c>
      <c r="DL35" s="14"/>
      <c r="DO35"/>
      <c r="DP35"/>
      <c r="DQ35"/>
      <c r="DR35" s="126" t="s">
        <v>49</v>
      </c>
      <c r="DS35" s="17">
        <v>1</v>
      </c>
      <c r="DT35" s="27">
        <f ca="1">DT11+$C$5*IF(AND(DS35=DO11,DT27=1),DT32-DT11,0)</f>
        <v>3</v>
      </c>
      <c r="DU35" s="95" t="s">
        <v>9</v>
      </c>
      <c r="DV35" s="95" t="s">
        <v>9</v>
      </c>
      <c r="DW35" s="15">
        <f ca="1">DW11+$C$5*IF(AND(DS35=DO11,DT27=4),DT32-DW11,0)</f>
        <v>2.0999999999999996</v>
      </c>
      <c r="DX35" s="14"/>
    </row>
    <row r="36" spans="1:129" ht="13.5" customHeight="1">
      <c r="A36"/>
      <c r="B36"/>
      <c r="C36"/>
      <c r="D36"/>
      <c r="E36"/>
      <c r="F36"/>
      <c r="G36"/>
      <c r="H36" s="21"/>
      <c r="K36"/>
      <c r="L36"/>
      <c r="M36"/>
      <c r="N36" s="127"/>
      <c r="O36" s="3">
        <v>2</v>
      </c>
      <c r="P36" s="15">
        <f ca="1">P12+$C$5*IF(AND(O36=K11,P27=1),P32-P12,0)</f>
        <v>4</v>
      </c>
      <c r="Q36" s="95" t="s">
        <v>9</v>
      </c>
      <c r="R36" s="27">
        <f ca="1">R12+$C$5*IF(AND(O36=K11,P27=3),P32-R12,0)</f>
        <v>1</v>
      </c>
      <c r="S36" s="15">
        <f ca="1">S12+$C$5*IF(AND(O36=K11,P27=4),P32-S12,0)</f>
        <v>5</v>
      </c>
      <c r="T36" s="14"/>
      <c r="W36"/>
      <c r="X36"/>
      <c r="Y36"/>
      <c r="Z36" s="127"/>
      <c r="AA36" s="3">
        <v>2</v>
      </c>
      <c r="AB36" s="15">
        <f ca="1">AB12+$C$5*IF(AND(AA36=W11,AB27=1),AB32-AB12,0)</f>
        <v>4</v>
      </c>
      <c r="AC36" s="95" t="s">
        <v>9</v>
      </c>
      <c r="AD36" s="27">
        <f ca="1">AD12+$C$5*IF(AND(AA36=W11,AB27=3),AB32-AD12,0)</f>
        <v>1</v>
      </c>
      <c r="AE36" s="15">
        <f ca="1">AE12+$C$5*IF(AND(AA36=W11,AB27=4),AB32-AE12,0)</f>
        <v>5</v>
      </c>
      <c r="AF36" s="14"/>
      <c r="AI36"/>
      <c r="AJ36"/>
      <c r="AK36"/>
      <c r="AL36" s="127"/>
      <c r="AM36" s="3">
        <v>2</v>
      </c>
      <c r="AN36" s="15">
        <f ca="1">AN12+$C$5*IF(AND(AM36=AI11,AN27=1),AN32-AN12,0)</f>
        <v>4</v>
      </c>
      <c r="AO36" s="95" t="s">
        <v>9</v>
      </c>
      <c r="AP36" s="27">
        <f ca="1">AP12+$C$5*IF(AND(AM36=AI11,AN27=3),AN32-AP12,0)</f>
        <v>1</v>
      </c>
      <c r="AQ36" s="15">
        <f ca="1">AQ12+$C$5*IF(AND(AM36=AI11,AN27=4),AN32-AQ12,0)</f>
        <v>5</v>
      </c>
      <c r="AR36" s="14"/>
      <c r="AU36"/>
      <c r="AV36"/>
      <c r="AW36"/>
      <c r="AX36" s="127"/>
      <c r="AY36" s="3">
        <v>2</v>
      </c>
      <c r="AZ36" s="15">
        <f ca="1">AZ12+$C$5*IF(AND(AY36=AU11,AZ27=1),AZ32-AZ12,0)</f>
        <v>4</v>
      </c>
      <c r="BA36" s="95" t="s">
        <v>9</v>
      </c>
      <c r="BB36" s="27">
        <f ca="1">BB12+$C$5*IF(AND(AY36=AU11,AZ27=3),AZ32-BB12,0)</f>
        <v>1</v>
      </c>
      <c r="BC36" s="15">
        <f ca="1">BC12+$C$5*IF(AND(AY36=AU11,AZ27=4),AZ32-BC12,0)</f>
        <v>5</v>
      </c>
      <c r="BD36" s="14"/>
      <c r="BG36"/>
      <c r="BH36"/>
      <c r="BI36"/>
      <c r="BJ36" s="127"/>
      <c r="BK36" s="3">
        <v>2</v>
      </c>
      <c r="BL36" s="15">
        <f ca="1">BL12+$C$5*IF(AND(BK36=BG11,BL27=1),BL32-BL12,0)</f>
        <v>4</v>
      </c>
      <c r="BM36" s="95" t="s">
        <v>9</v>
      </c>
      <c r="BN36" s="27">
        <f ca="1">BN12+$C$5*IF(AND(BK36=BG11,BL27=3),BL32-BN12,0)</f>
        <v>1</v>
      </c>
      <c r="BO36" s="15">
        <f ca="1">BO12+$C$5*IF(AND(BK36=BG11,BL27=4),BL32-BO12,0)</f>
        <v>5</v>
      </c>
      <c r="BP36" s="14"/>
      <c r="BS36"/>
      <c r="BT36"/>
      <c r="BU36"/>
      <c r="BV36" s="127"/>
      <c r="BW36" s="3">
        <v>2</v>
      </c>
      <c r="BX36" s="15">
        <f ca="1">BX12+$C$5*IF(AND(BW36=BS11,BX27=1),BX32-BX12,0)</f>
        <v>4</v>
      </c>
      <c r="BY36" s="95" t="s">
        <v>9</v>
      </c>
      <c r="BZ36" s="27">
        <f ca="1">BZ12+$C$5*IF(AND(BW36=BS11,BX27=3),BX32-BZ12,0)</f>
        <v>1</v>
      </c>
      <c r="CA36" s="15">
        <f ca="1">CA12+$C$5*IF(AND(BW36=BS11,BX27=4),BX32-CA12,0)</f>
        <v>4.4499999999999993</v>
      </c>
      <c r="CB36" s="14"/>
      <c r="CE36"/>
      <c r="CF36"/>
      <c r="CG36"/>
      <c r="CH36" s="127"/>
      <c r="CI36" s="3">
        <v>2</v>
      </c>
      <c r="CJ36" s="15">
        <f ca="1">CJ12+$C$5*IF(AND(CI36=CE11,CJ27=1),CJ32-CJ12,0)</f>
        <v>4</v>
      </c>
      <c r="CK36" s="95" t="s">
        <v>9</v>
      </c>
      <c r="CL36" s="27">
        <f ca="1">CL12+$C$5*IF(AND(CI36=CE11,CJ27=3),CJ32-CL12,0)</f>
        <v>1</v>
      </c>
      <c r="CM36" s="15">
        <f ca="1">CM12+$C$5*IF(AND(CI36=CE11,CJ27=4),CJ32-CM12,0)</f>
        <v>4.4499999999999993</v>
      </c>
      <c r="CN36" s="14"/>
      <c r="CQ36"/>
      <c r="CR36"/>
      <c r="CS36"/>
      <c r="CT36" s="127"/>
      <c r="CU36" s="3">
        <v>2</v>
      </c>
      <c r="CV36" s="15">
        <f ca="1">CV12+$C$5*IF(AND(CU36=CQ11,CV27=1),CV32-CV12,0)</f>
        <v>4</v>
      </c>
      <c r="CW36" s="95" t="s">
        <v>9</v>
      </c>
      <c r="CX36" s="27">
        <f ca="1">CX12+$C$5*IF(AND(CU36=CQ11,CV27=3),CV32-CX12,0)</f>
        <v>1</v>
      </c>
      <c r="CY36" s="15">
        <f ca="1">CY12+$C$5*IF(AND(CU36=CQ11,CV27=4),CV32-CY12,0)</f>
        <v>4.4499999999999993</v>
      </c>
      <c r="CZ36" s="14"/>
      <c r="DC36"/>
      <c r="DD36"/>
      <c r="DE36"/>
      <c r="DF36" s="127"/>
      <c r="DG36" s="3">
        <v>2</v>
      </c>
      <c r="DH36" s="15">
        <f ca="1">DH12+$C$5*IF(AND(DG36=DC11,DH27=1),DH32-DH12,0)</f>
        <v>4</v>
      </c>
      <c r="DI36" s="95" t="s">
        <v>9</v>
      </c>
      <c r="DJ36" s="27">
        <f ca="1">DJ12+$C$5*IF(AND(DG36=DC11,DH27=3),DH32-DJ12,0)</f>
        <v>1</v>
      </c>
      <c r="DK36" s="15">
        <f ca="1">DK12+$C$5*IF(AND(DG36=DC11,DH27=4),DH32-DK12,0)</f>
        <v>4.4499999999999993</v>
      </c>
      <c r="DL36" s="14"/>
      <c r="DO36"/>
      <c r="DP36"/>
      <c r="DQ36"/>
      <c r="DR36" s="127"/>
      <c r="DS36" s="3">
        <v>2</v>
      </c>
      <c r="DT36" s="15">
        <f ca="1">DT12+$C$5*IF(AND(DS36=DO10,DT27=1),DT32-DT12,0)</f>
        <v>4</v>
      </c>
      <c r="DU36" s="95" t="s">
        <v>9</v>
      </c>
      <c r="DV36" s="27">
        <f ca="1">DV12+$C$5*IF(AND(DS36=DO10,DT27=3),DT32-DV12,0)</f>
        <v>1</v>
      </c>
      <c r="DW36" s="15">
        <f ca="1">DW12+$C$5*IF(AND(DS36=DO11,DT27=4),DT32-DW12,0)</f>
        <v>4.4499999999999993</v>
      </c>
      <c r="DX36" s="14"/>
    </row>
    <row r="37" spans="1:129">
      <c r="A37"/>
      <c r="B37"/>
      <c r="C37"/>
      <c r="D37"/>
      <c r="E37"/>
      <c r="F37"/>
      <c r="G37"/>
      <c r="H37" s="21"/>
      <c r="K37"/>
      <c r="L37"/>
      <c r="M37"/>
      <c r="N37" s="127"/>
      <c r="O37" s="3">
        <v>3</v>
      </c>
      <c r="P37" s="95" t="s">
        <v>9</v>
      </c>
      <c r="Q37" s="95" t="s">
        <v>9</v>
      </c>
      <c r="R37" s="15">
        <f ca="1">R13+$C$5*IF(AND(O37=K11,P27=3),P32-R13,0)</f>
        <v>9</v>
      </c>
      <c r="S37" s="95" t="s">
        <v>64</v>
      </c>
      <c r="T37" s="14"/>
      <c r="W37"/>
      <c r="X37"/>
      <c r="Y37"/>
      <c r="Z37" s="127"/>
      <c r="AA37" s="3">
        <v>3</v>
      </c>
      <c r="AB37" s="95" t="s">
        <v>9</v>
      </c>
      <c r="AC37" s="95" t="s">
        <v>9</v>
      </c>
      <c r="AD37" s="15">
        <f ca="1">AD13+$C$5*IF(AND(AA37=W11,AB27=3),AB32-AD13,0)</f>
        <v>9</v>
      </c>
      <c r="AE37" s="95" t="s">
        <v>64</v>
      </c>
      <c r="AF37" s="14"/>
      <c r="AI37"/>
      <c r="AJ37"/>
      <c r="AK37"/>
      <c r="AL37" s="127"/>
      <c r="AM37" s="3">
        <v>3</v>
      </c>
      <c r="AN37" s="95" t="s">
        <v>9</v>
      </c>
      <c r="AO37" s="95" t="s">
        <v>9</v>
      </c>
      <c r="AP37" s="15">
        <f ca="1">AP13+$C$5*IF(AND(AM37=AI11,AN27=3),AN32-AP13,0)</f>
        <v>9</v>
      </c>
      <c r="AQ37" s="95" t="s">
        <v>64</v>
      </c>
      <c r="AR37" s="14"/>
      <c r="AU37"/>
      <c r="AV37"/>
      <c r="AW37"/>
      <c r="AX37" s="127"/>
      <c r="AY37" s="3">
        <v>3</v>
      </c>
      <c r="AZ37" s="95" t="s">
        <v>9</v>
      </c>
      <c r="BA37" s="95" t="s">
        <v>9</v>
      </c>
      <c r="BB37" s="15">
        <f ca="1">BB13+$C$5*IF(AND(AY37=AU11,AZ27=3),AZ32-BB13,0)</f>
        <v>9</v>
      </c>
      <c r="BC37" s="95" t="s">
        <v>64</v>
      </c>
      <c r="BD37" s="14"/>
      <c r="BG37"/>
      <c r="BH37"/>
      <c r="BI37"/>
      <c r="BJ37" s="127"/>
      <c r="BK37" s="3">
        <v>3</v>
      </c>
      <c r="BL37" s="95" t="s">
        <v>9</v>
      </c>
      <c r="BM37" s="95" t="s">
        <v>9</v>
      </c>
      <c r="BN37" s="15">
        <f ca="1">BN13+$C$5*IF(AND(BK37=BG11,BL27=3),BL32-BN13,0)</f>
        <v>9</v>
      </c>
      <c r="BO37" s="95" t="s">
        <v>64</v>
      </c>
      <c r="BP37" s="14"/>
      <c r="BS37"/>
      <c r="BT37"/>
      <c r="BU37"/>
      <c r="BV37" s="127"/>
      <c r="BW37" s="3">
        <v>3</v>
      </c>
      <c r="BX37" s="95" t="s">
        <v>9</v>
      </c>
      <c r="BY37" s="95" t="s">
        <v>9</v>
      </c>
      <c r="BZ37" s="15">
        <f ca="1">BZ13+$C$5*IF(AND(BW37=BS11,BX27=3),BX32-BZ13,0)</f>
        <v>9</v>
      </c>
      <c r="CA37" s="95" t="s">
        <v>64</v>
      </c>
      <c r="CB37" s="14"/>
      <c r="CE37"/>
      <c r="CF37"/>
      <c r="CG37"/>
      <c r="CH37" s="127"/>
      <c r="CI37" s="3">
        <v>3</v>
      </c>
      <c r="CJ37" s="95" t="s">
        <v>9</v>
      </c>
      <c r="CK37" s="95" t="s">
        <v>9</v>
      </c>
      <c r="CL37" s="15">
        <f ca="1">CL13+$C$5*IF(AND(CI37=CE11,CJ27=3),CJ32-CL13,0)</f>
        <v>9</v>
      </c>
      <c r="CM37" s="95" t="s">
        <v>64</v>
      </c>
      <c r="CN37" s="14"/>
      <c r="CQ37"/>
      <c r="CR37"/>
      <c r="CS37"/>
      <c r="CT37" s="127"/>
      <c r="CU37" s="3">
        <v>3</v>
      </c>
      <c r="CV37" s="95" t="s">
        <v>9</v>
      </c>
      <c r="CW37" s="95" t="s">
        <v>9</v>
      </c>
      <c r="CX37" s="15">
        <f ca="1">CX13+$C$5*IF(AND(CU37=CQ11,CV27=3),CV32-CX13,0)</f>
        <v>9</v>
      </c>
      <c r="CY37" s="95" t="s">
        <v>64</v>
      </c>
      <c r="CZ37" s="14"/>
      <c r="DC37"/>
      <c r="DD37"/>
      <c r="DE37"/>
      <c r="DF37" s="127"/>
      <c r="DG37" s="3">
        <v>3</v>
      </c>
      <c r="DH37" s="95" t="s">
        <v>9</v>
      </c>
      <c r="DI37" s="95" t="s">
        <v>9</v>
      </c>
      <c r="DJ37" s="15">
        <f ca="1">DJ13+$C$5*IF(AND(DG37=DC11,DH27=3),DH32-DJ13,0)</f>
        <v>9</v>
      </c>
      <c r="DK37" s="95" t="s">
        <v>64</v>
      </c>
      <c r="DL37" s="14"/>
      <c r="DO37"/>
      <c r="DP37"/>
      <c r="DQ37"/>
      <c r="DR37" s="127"/>
      <c r="DS37" s="3">
        <v>3</v>
      </c>
      <c r="DT37" s="95" t="s">
        <v>9</v>
      </c>
      <c r="DU37" s="95" t="s">
        <v>9</v>
      </c>
      <c r="DV37" s="15">
        <f ca="1">DV13+$C$5*IF(AND(DS37=DO11,DT27=3),DT32-DV13,0)</f>
        <v>9</v>
      </c>
      <c r="DW37" s="95" t="s">
        <v>9</v>
      </c>
      <c r="DX37" s="14"/>
    </row>
    <row r="38" spans="1:129">
      <c r="A38"/>
      <c r="B38"/>
      <c r="C38"/>
      <c r="D38"/>
      <c r="E38"/>
      <c r="F38"/>
      <c r="G38"/>
      <c r="H38" s="21"/>
      <c r="K38"/>
      <c r="L38"/>
      <c r="M38"/>
      <c r="N38" s="127"/>
      <c r="O38" s="3">
        <v>4</v>
      </c>
      <c r="P38" s="27">
        <f ca="1">P14+$C$5*IF(AND(O38=K11,P27=1),P32-P14,0)</f>
        <v>2</v>
      </c>
      <c r="Q38" s="15">
        <f ca="1">Q14+$C$5*IF(AND(O38=K11,P27=2),P32-Q14,0)</f>
        <v>6</v>
      </c>
      <c r="R38" s="95" t="s">
        <v>9</v>
      </c>
      <c r="S38" s="15">
        <f ca="1">S14+$C$5*IF(AND(O38=K11,P27=4),P32-S14,0)</f>
        <v>5</v>
      </c>
      <c r="T38" s="14"/>
      <c r="W38"/>
      <c r="X38"/>
      <c r="Y38"/>
      <c r="Z38" s="127"/>
      <c r="AA38" s="3">
        <v>4</v>
      </c>
      <c r="AB38" s="27">
        <f ca="1">AB14+$C$5*IF(AND(AA38=W11,AB27=1),AB32-AB14,0)</f>
        <v>2</v>
      </c>
      <c r="AC38" s="15">
        <f ca="1">AC14+$C$5*IF(AND(AA38=W11,AB27=2),AB32-AC14,0)</f>
        <v>6</v>
      </c>
      <c r="AD38" s="95" t="s">
        <v>9</v>
      </c>
      <c r="AE38" s="15">
        <f ca="1">AE14+$C$5*IF(AND(AA38=W11,AB27=4),AB32-AE14,0)</f>
        <v>4.8</v>
      </c>
      <c r="AF38" s="14"/>
      <c r="AI38"/>
      <c r="AJ38"/>
      <c r="AK38"/>
      <c r="AL38" s="127"/>
      <c r="AM38" s="3">
        <v>4</v>
      </c>
      <c r="AN38" s="27">
        <f ca="1">AN14+$C$5*IF(AND(AM38=AI11,AN27=1),AN32-AN14,0)</f>
        <v>2</v>
      </c>
      <c r="AO38" s="15">
        <f ca="1">AO14+$C$5*IF(AND(AM38=AI11,AN27=2),AN32-AO14,0)</f>
        <v>6</v>
      </c>
      <c r="AP38" s="95" t="s">
        <v>9</v>
      </c>
      <c r="AQ38" s="15">
        <f ca="1">AQ14+$C$5*IF(AND(AM38=AI11,AN27=4),AN32-AQ14,0)</f>
        <v>4.8</v>
      </c>
      <c r="AR38" s="14"/>
      <c r="AU38"/>
      <c r="AV38"/>
      <c r="AW38"/>
      <c r="AX38" s="127"/>
      <c r="AY38" s="3">
        <v>4</v>
      </c>
      <c r="AZ38" s="27">
        <f ca="1">AZ14+$C$5*IF(AND(AY38=AU11,AZ27=1),AZ32-AZ14,0)</f>
        <v>2</v>
      </c>
      <c r="BA38" s="15">
        <f ca="1">BA14+$C$5*IF(AND(AY38=AU11,AZ27=2),AZ32-BA14,0)</f>
        <v>6</v>
      </c>
      <c r="BB38" s="95" t="s">
        <v>9</v>
      </c>
      <c r="BC38" s="15">
        <f ca="1">BC14+$C$5*IF(AND(AY38=AU11,AZ27=4),AZ32-BC14,0)</f>
        <v>4.8</v>
      </c>
      <c r="BD38" s="14"/>
      <c r="BG38"/>
      <c r="BH38"/>
      <c r="BI38"/>
      <c r="BJ38" s="127"/>
      <c r="BK38" s="3">
        <v>4</v>
      </c>
      <c r="BL38" s="27">
        <f ca="1">BL14+$C$5*IF(AND(BK38=BG11,BL27=1),BL32-BL14,0)</f>
        <v>2</v>
      </c>
      <c r="BM38" s="15">
        <f ca="1">BM14+$C$5*IF(AND(BK38=BG11,BL27=2),BL32-BM14,0)</f>
        <v>6</v>
      </c>
      <c r="BN38" s="95" t="s">
        <v>9</v>
      </c>
      <c r="BO38" s="15">
        <f ca="1">BO14+$C$5*IF(AND(BK38=BG11,BL27=4),BL32-BO14,0)</f>
        <v>4.8</v>
      </c>
      <c r="BP38" s="14"/>
      <c r="BS38"/>
      <c r="BT38"/>
      <c r="BU38"/>
      <c r="BV38" s="127"/>
      <c r="BW38" s="3">
        <v>4</v>
      </c>
      <c r="BX38" s="27">
        <f ca="1">BX14+$C$5*IF(AND(BW38=BS11,BX27=1),BX32-BX14,0)</f>
        <v>2</v>
      </c>
      <c r="BY38" s="15">
        <f ca="1">BY14+$C$5*IF(AND(BW38=BS11,BX27=2),BX32-BY14,0)</f>
        <v>6</v>
      </c>
      <c r="BZ38" s="95" t="s">
        <v>9</v>
      </c>
      <c r="CA38" s="15">
        <f ca="1">CA14+$C$5*IF(AND(BW38=BS11,BX27=4),BX32-CA14,0)</f>
        <v>4.8</v>
      </c>
      <c r="CB38" s="14"/>
      <c r="CE38"/>
      <c r="CF38"/>
      <c r="CG38"/>
      <c r="CH38" s="127"/>
      <c r="CI38" s="3">
        <v>4</v>
      </c>
      <c r="CJ38" s="27">
        <f ca="1">CJ14+$C$5*IF(AND(CI38=CE11,CJ27=1),CJ32-CJ14,0)</f>
        <v>2</v>
      </c>
      <c r="CK38" s="15">
        <f ca="1">CK14+$C$5*IF(AND(CI38=CE11,CJ27=2),CJ32-CK14,0)</f>
        <v>6</v>
      </c>
      <c r="CL38" s="95" t="s">
        <v>9</v>
      </c>
      <c r="CM38" s="15">
        <f ca="1">CM14+$C$5*IF(AND(CI38=CE11,CJ27=4),CJ32-CM14,0)</f>
        <v>4.8</v>
      </c>
      <c r="CN38" s="14"/>
      <c r="CQ38"/>
      <c r="CR38"/>
      <c r="CS38"/>
      <c r="CT38" s="127"/>
      <c r="CU38" s="3">
        <v>4</v>
      </c>
      <c r="CV38" s="27">
        <f ca="1">CV14+$C$5*IF(AND(CU38=CQ11,CV27=1),CV32-CV14,0)</f>
        <v>2</v>
      </c>
      <c r="CW38" s="15">
        <f ca="1">CW14+$C$5*IF(AND(CU38=CQ11,CV27=2),CV32-CW14,0)</f>
        <v>6</v>
      </c>
      <c r="CX38" s="95" t="s">
        <v>9</v>
      </c>
      <c r="CY38" s="15">
        <f ca="1">CY14+$C$5*IF(AND(CU38=CQ11,CV27=4),CV32-CY14,0)</f>
        <v>4.8</v>
      </c>
      <c r="CZ38" s="14"/>
      <c r="DC38"/>
      <c r="DD38"/>
      <c r="DE38"/>
      <c r="DF38" s="127"/>
      <c r="DG38" s="3">
        <v>4</v>
      </c>
      <c r="DH38" s="27">
        <f ca="1">DH14+$C$5*IF(AND(DG38=DC11,DH27=1),DH32-DH14,0)</f>
        <v>2</v>
      </c>
      <c r="DI38" s="15">
        <f ca="1">DI14+$C$5*IF(AND(DG38=DC11,DH27=2),DH32-DI14,0)</f>
        <v>6</v>
      </c>
      <c r="DJ38" s="95" t="s">
        <v>9</v>
      </c>
      <c r="DK38" s="15">
        <f ca="1">DK14+$C$5*IF(AND(DG38=DC11,DH27=4),DH32-DK14,0)</f>
        <v>4.8</v>
      </c>
      <c r="DL38" s="14"/>
      <c r="DO38"/>
      <c r="DP38"/>
      <c r="DQ38"/>
      <c r="DR38" s="127"/>
      <c r="DS38" s="3">
        <v>4</v>
      </c>
      <c r="DT38" s="27">
        <f ca="1">DT14+$C$5*IF(AND(DS38=DO11,DT27=1),DT32-DT14,0)</f>
        <v>2</v>
      </c>
      <c r="DU38" s="15">
        <f ca="1">DU14+$C$5*IF(AND(DS38=DO11,DT27=2),DT32-DU14,0)</f>
        <v>6</v>
      </c>
      <c r="DV38" s="95" t="s">
        <v>9</v>
      </c>
      <c r="DW38" s="15">
        <f ca="1">DW14+$C$5*IF(AND(DS38=DO11,DT27=4),DT32-DW14,0)</f>
        <v>4.8</v>
      </c>
      <c r="DX38" s="14"/>
    </row>
    <row r="39" spans="1:129">
      <c r="A39"/>
      <c r="B39"/>
      <c r="C39"/>
      <c r="D39"/>
      <c r="E39"/>
      <c r="F39"/>
      <c r="G39"/>
      <c r="H39" s="21"/>
      <c r="K39"/>
      <c r="L39"/>
      <c r="M39"/>
      <c r="N39" s="127"/>
      <c r="O39" s="3">
        <v>5</v>
      </c>
      <c r="P39" s="95" t="s">
        <v>64</v>
      </c>
      <c r="Q39" s="27">
        <f ca="1">Q15+$C$5*IF(AND(O39=K11,P27=2),P32-Q15,0)</f>
        <v>2</v>
      </c>
      <c r="R39" s="27">
        <f ca="1">R15+$C$5*IF(AND(O39=K11,P27=3),P32-R15,0)</f>
        <v>7</v>
      </c>
      <c r="S39" s="27">
        <f ca="1">S15+$C$5*IF(AND(O39=K11,P27=4),P32-S15,0)</f>
        <v>1</v>
      </c>
      <c r="T39" s="14"/>
      <c r="W39"/>
      <c r="X39"/>
      <c r="Y39"/>
      <c r="Z39" s="127"/>
      <c r="AA39" s="3">
        <v>5</v>
      </c>
      <c r="AB39" s="95" t="s">
        <v>64</v>
      </c>
      <c r="AC39" s="27">
        <f ca="1">AC15+$C$5*IF(AND(AA39=W11,AB27=2),AB32-AC15,0)</f>
        <v>2</v>
      </c>
      <c r="AD39" s="27">
        <f ca="1">AD15+$C$5*IF(AND(AA39=W11,AB27=3),AB32-AD15,0)</f>
        <v>7</v>
      </c>
      <c r="AE39" s="27">
        <f ca="1">AE15+$C$5*IF(AND(AA39=W11,AB27=4),AB32-AE15,0)</f>
        <v>1</v>
      </c>
      <c r="AF39" s="14"/>
      <c r="AI39"/>
      <c r="AJ39"/>
      <c r="AK39"/>
      <c r="AL39" s="127"/>
      <c r="AM39" s="3">
        <v>5</v>
      </c>
      <c r="AN39" s="95" t="s">
        <v>64</v>
      </c>
      <c r="AO39" s="27">
        <f ca="1">AO15+$C$5*IF(AND(AM39=AI11,AN27=2),AN32-AO15,0)</f>
        <v>2</v>
      </c>
      <c r="AP39" s="27">
        <f ca="1">AP15+$C$5*IF(AND(AM39=AI11,AN27=3),AN32-AP15,0)</f>
        <v>7</v>
      </c>
      <c r="AQ39" s="27">
        <f ca="1">AQ15+$C$5*IF(AND(AM39=AI11,AN27=4),AN32-AQ15,0)</f>
        <v>1</v>
      </c>
      <c r="AR39" s="14"/>
      <c r="AU39"/>
      <c r="AV39"/>
      <c r="AW39"/>
      <c r="AX39" s="127"/>
      <c r="AY39" s="3">
        <v>5</v>
      </c>
      <c r="AZ39" s="95" t="s">
        <v>64</v>
      </c>
      <c r="BA39" s="27">
        <f ca="1">BA15+$C$5*IF(AND(AY39=AU11,AZ27=2),AZ32-BA15,0)</f>
        <v>2</v>
      </c>
      <c r="BB39" s="27">
        <f ca="1">BB15+$C$5*IF(AND(AY39=AU11,AZ27=3),AZ32-BB15,0)</f>
        <v>7</v>
      </c>
      <c r="BC39" s="27">
        <f ca="1">BC15+$C$5*IF(AND(AY39=AU11,AZ27=4),AZ32-BC15,0)</f>
        <v>1</v>
      </c>
      <c r="BD39" s="14"/>
      <c r="BG39"/>
      <c r="BH39"/>
      <c r="BI39"/>
      <c r="BJ39" s="127"/>
      <c r="BK39" s="3">
        <v>5</v>
      </c>
      <c r="BL39" s="95" t="s">
        <v>64</v>
      </c>
      <c r="BM39" s="27">
        <f ca="1">BM15+$C$5*IF(AND(BK39=BG11,BL27=2),BL32-BM15,0)</f>
        <v>2.25</v>
      </c>
      <c r="BN39" s="27">
        <f ca="1">BN15+$C$5*IF(AND(BK39=BG11,BL27=3),BL32-BN15,0)</f>
        <v>7</v>
      </c>
      <c r="BO39" s="27">
        <f ca="1">BO15+$C$5*IF(AND(BK39=BG11,BL27=4),BL32-BO15,0)</f>
        <v>1</v>
      </c>
      <c r="BP39" s="14"/>
      <c r="BS39"/>
      <c r="BT39"/>
      <c r="BU39"/>
      <c r="BV39" s="127"/>
      <c r="BW39" s="3">
        <v>5</v>
      </c>
      <c r="BX39" s="95" t="s">
        <v>64</v>
      </c>
      <c r="BY39" s="27">
        <f ca="1">BY15+$C$5*IF(AND(BW39=BS11,BX27=2),BX32-BY15,0)</f>
        <v>2.25</v>
      </c>
      <c r="BZ39" s="27">
        <f ca="1">BZ15+$C$5*IF(AND(BW39=BS11,BX27=3),BX32-BZ15,0)</f>
        <v>7</v>
      </c>
      <c r="CA39" s="27">
        <f ca="1">CA15+$C$5*IF(AND(BW39=BS11,BX27=4),BX32-CA15,0)</f>
        <v>1</v>
      </c>
      <c r="CB39" s="14"/>
      <c r="CE39"/>
      <c r="CF39"/>
      <c r="CG39"/>
      <c r="CH39" s="127"/>
      <c r="CI39" s="3">
        <v>5</v>
      </c>
      <c r="CJ39" s="95" t="s">
        <v>64</v>
      </c>
      <c r="CK39" s="27">
        <f ca="1">CK15+$C$5*IF(AND(CI39=CE11,CJ27=2),CJ32-CK15,0)</f>
        <v>2.25</v>
      </c>
      <c r="CL39" s="27">
        <f ca="1">CL15+$C$5*IF(AND(CI39=CE11,CJ27=3),CJ32-CL15,0)</f>
        <v>7</v>
      </c>
      <c r="CM39" s="27">
        <f ca="1">CM15+$C$5*IF(AND(CI39=CE11,CJ27=4),CJ32-CM15,0)</f>
        <v>2.8</v>
      </c>
      <c r="CN39" s="14"/>
      <c r="CQ39"/>
      <c r="CR39"/>
      <c r="CS39"/>
      <c r="CT39" s="127"/>
      <c r="CU39" s="3">
        <v>5</v>
      </c>
      <c r="CV39" s="95" t="s">
        <v>64</v>
      </c>
      <c r="CW39" s="27">
        <f ca="1">CW15+$C$5*IF(AND(CU39=CQ11,CV27=2),CV32-CW15,0)</f>
        <v>2.25</v>
      </c>
      <c r="CX39" s="27">
        <f ca="1">CX15+$C$5*IF(AND(CU39=CQ11,CV27=3),CV32-CX15,0)</f>
        <v>7</v>
      </c>
      <c r="CY39" s="27">
        <f ca="1">CY15+$C$5*IF(AND(CU39=CQ11,CV27=4),CV32-CY15,0)</f>
        <v>2.8</v>
      </c>
      <c r="CZ39" s="14"/>
      <c r="DC39"/>
      <c r="DD39"/>
      <c r="DE39"/>
      <c r="DF39" s="127"/>
      <c r="DG39" s="3">
        <v>5</v>
      </c>
      <c r="DH39" s="95" t="s">
        <v>64</v>
      </c>
      <c r="DI39" s="27">
        <f ca="1">DI15+$C$5*IF(AND(DG39=DC11,DH27=2),DH32-DI15,0)</f>
        <v>2.25</v>
      </c>
      <c r="DJ39" s="27">
        <f ca="1">DJ15+$C$5*IF(AND(DG39=DC11,DH27=3),DH32-DJ15,0)</f>
        <v>7</v>
      </c>
      <c r="DK39" s="27">
        <f ca="1">DK15+$C$5*IF(AND(DG39=DC11,DH27=4),DH32-DK15,0)</f>
        <v>2.8</v>
      </c>
      <c r="DL39" s="14"/>
      <c r="DO39"/>
      <c r="DP39"/>
      <c r="DQ39"/>
      <c r="DR39" s="127"/>
      <c r="DS39" s="3">
        <v>5</v>
      </c>
      <c r="DT39" s="95" t="s">
        <v>9</v>
      </c>
      <c r="DU39" s="27">
        <f ca="1">DU15+$C$5*IF(AND(DS39=DO11,DT27=2),DT32-DU15,0)</f>
        <v>2.25</v>
      </c>
      <c r="DV39" s="27">
        <f ca="1">DV15+$C$5*IF(AND(DS39=DO11,DT27=3),DT32-DV15,0)</f>
        <v>7</v>
      </c>
      <c r="DW39" s="27">
        <f ca="1">DW15+$C$5*IF(AND(DS39=DO11,DT27=4),DT32-DW15,0)</f>
        <v>2.8</v>
      </c>
      <c r="DX39" s="14"/>
    </row>
    <row r="40" spans="1:129">
      <c r="A40"/>
      <c r="B40"/>
      <c r="C40"/>
      <c r="D40"/>
      <c r="E40"/>
      <c r="F40"/>
      <c r="G40"/>
      <c r="H40" s="21"/>
      <c r="K40"/>
      <c r="L40"/>
      <c r="M40"/>
      <c r="N40" s="127"/>
      <c r="O40" s="3">
        <v>6</v>
      </c>
      <c r="P40" s="95" t="s">
        <v>9</v>
      </c>
      <c r="Q40" s="95" t="s">
        <v>9</v>
      </c>
      <c r="R40" s="95" t="s">
        <v>9</v>
      </c>
      <c r="S40" s="95" t="s">
        <v>9</v>
      </c>
      <c r="T40" s="14"/>
      <c r="W40"/>
      <c r="X40"/>
      <c r="Y40"/>
      <c r="Z40" s="127"/>
      <c r="AA40" s="3">
        <v>6</v>
      </c>
      <c r="AB40" s="95" t="s">
        <v>9</v>
      </c>
      <c r="AC40" s="95" t="s">
        <v>9</v>
      </c>
      <c r="AD40" s="95" t="s">
        <v>9</v>
      </c>
      <c r="AE40" s="95" t="s">
        <v>9</v>
      </c>
      <c r="AF40" s="14"/>
      <c r="AI40"/>
      <c r="AJ40"/>
      <c r="AK40"/>
      <c r="AL40" s="127"/>
      <c r="AM40" s="3">
        <v>6</v>
      </c>
      <c r="AN40" s="95" t="s">
        <v>9</v>
      </c>
      <c r="AO40" s="95" t="s">
        <v>9</v>
      </c>
      <c r="AP40" s="95" t="s">
        <v>9</v>
      </c>
      <c r="AQ40" s="95" t="s">
        <v>9</v>
      </c>
      <c r="AR40" s="14"/>
      <c r="AU40"/>
      <c r="AV40"/>
      <c r="AW40"/>
      <c r="AX40" s="127"/>
      <c r="AY40" s="3">
        <v>6</v>
      </c>
      <c r="AZ40" s="95" t="s">
        <v>9</v>
      </c>
      <c r="BA40" s="95" t="s">
        <v>9</v>
      </c>
      <c r="BB40" s="95" t="s">
        <v>9</v>
      </c>
      <c r="BC40" s="95" t="s">
        <v>9</v>
      </c>
      <c r="BD40" s="14"/>
      <c r="BG40"/>
      <c r="BH40"/>
      <c r="BI40"/>
      <c r="BJ40" s="127"/>
      <c r="BK40" s="3">
        <v>6</v>
      </c>
      <c r="BL40" s="95" t="s">
        <v>9</v>
      </c>
      <c r="BM40" s="95" t="s">
        <v>9</v>
      </c>
      <c r="BN40" s="95" t="s">
        <v>9</v>
      </c>
      <c r="BO40" s="95" t="s">
        <v>9</v>
      </c>
      <c r="BP40" s="14"/>
      <c r="BS40"/>
      <c r="BT40"/>
      <c r="BU40"/>
      <c r="BV40" s="127"/>
      <c r="BW40" s="3">
        <v>6</v>
      </c>
      <c r="BX40" s="95" t="s">
        <v>9</v>
      </c>
      <c r="BY40" s="95" t="s">
        <v>9</v>
      </c>
      <c r="BZ40" s="95" t="s">
        <v>9</v>
      </c>
      <c r="CA40" s="95" t="s">
        <v>9</v>
      </c>
      <c r="CB40" s="14"/>
      <c r="CE40"/>
      <c r="CF40"/>
      <c r="CG40"/>
      <c r="CH40" s="127"/>
      <c r="CI40" s="3">
        <v>6</v>
      </c>
      <c r="CJ40" s="95" t="s">
        <v>9</v>
      </c>
      <c r="CK40" s="95" t="s">
        <v>9</v>
      </c>
      <c r="CL40" s="95" t="s">
        <v>9</v>
      </c>
      <c r="CM40" s="95" t="s">
        <v>9</v>
      </c>
      <c r="CN40" s="14"/>
      <c r="CQ40"/>
      <c r="CR40"/>
      <c r="CS40"/>
      <c r="CT40" s="127"/>
      <c r="CU40" s="3">
        <v>6</v>
      </c>
      <c r="CV40" s="95" t="s">
        <v>9</v>
      </c>
      <c r="CW40" s="95" t="s">
        <v>9</v>
      </c>
      <c r="CX40" s="95" t="s">
        <v>9</v>
      </c>
      <c r="CY40" s="95" t="s">
        <v>9</v>
      </c>
      <c r="CZ40" s="14"/>
      <c r="DC40"/>
      <c r="DD40"/>
      <c r="DE40"/>
      <c r="DF40" s="127"/>
      <c r="DG40" s="3">
        <v>6</v>
      </c>
      <c r="DH40" s="95" t="s">
        <v>9</v>
      </c>
      <c r="DI40" s="95" t="s">
        <v>9</v>
      </c>
      <c r="DJ40" s="95" t="s">
        <v>9</v>
      </c>
      <c r="DK40" s="95" t="s">
        <v>9</v>
      </c>
      <c r="DL40" s="14"/>
      <c r="DO40"/>
      <c r="DP40"/>
      <c r="DQ40"/>
      <c r="DR40" s="127"/>
      <c r="DS40" s="3">
        <v>6</v>
      </c>
      <c r="DT40" s="95" t="s">
        <v>9</v>
      </c>
      <c r="DU40" s="95" t="s">
        <v>9</v>
      </c>
      <c r="DV40" s="95" t="s">
        <v>9</v>
      </c>
      <c r="DW40" s="95" t="s">
        <v>9</v>
      </c>
      <c r="DX40" s="14"/>
    </row>
    <row r="41" spans="1:129">
      <c r="A41"/>
      <c r="B41"/>
      <c r="C41"/>
      <c r="D41"/>
      <c r="E41"/>
      <c r="F41"/>
      <c r="G41"/>
      <c r="H41" s="21"/>
      <c r="K41"/>
      <c r="L41"/>
      <c r="M41"/>
      <c r="N41" s="127"/>
      <c r="O41" s="3">
        <v>7</v>
      </c>
      <c r="P41" s="27">
        <f ca="1">P17+$C$5*IF(AND(O41=K11,P27=1),P32-P17,0)</f>
        <v>8</v>
      </c>
      <c r="Q41" s="27">
        <f ca="1">Q17+$C$5*IF(AND(O41=K11,P27=2),P32-Q17,0)</f>
        <v>2</v>
      </c>
      <c r="R41" s="95" t="s">
        <v>9</v>
      </c>
      <c r="S41" s="95" t="s">
        <v>9</v>
      </c>
      <c r="T41" s="13"/>
      <c r="W41"/>
      <c r="X41"/>
      <c r="Y41"/>
      <c r="Z41" s="127"/>
      <c r="AA41" s="3">
        <v>7</v>
      </c>
      <c r="AB41" s="27">
        <f ca="1">AB17+$C$5*IF(AND(AA41=W11,AB27=1),AB32-AB17,0)</f>
        <v>8</v>
      </c>
      <c r="AC41" s="27">
        <f ca="1">AC17+$C$5*IF(AND(AA41=W11,AB27=2),AB32-AC17,0)</f>
        <v>2</v>
      </c>
      <c r="AD41" s="95" t="s">
        <v>9</v>
      </c>
      <c r="AE41" s="95" t="s">
        <v>9</v>
      </c>
      <c r="AF41" s="13"/>
      <c r="AI41"/>
      <c r="AJ41"/>
      <c r="AK41"/>
      <c r="AL41" s="127"/>
      <c r="AM41" s="3">
        <v>7</v>
      </c>
      <c r="AN41" s="27">
        <f ca="1">AN17+$C$5*IF(AND(AM41=AI11,AN27=1),AN32-AN17,0)</f>
        <v>6.3</v>
      </c>
      <c r="AO41" s="27">
        <f ca="1">AO17+$C$5*IF(AND(AM41=AI11,AN27=2),AN32-AO17,0)</f>
        <v>2</v>
      </c>
      <c r="AP41" s="95" t="s">
        <v>9</v>
      </c>
      <c r="AQ41" s="95" t="s">
        <v>9</v>
      </c>
      <c r="AR41" s="13"/>
      <c r="AU41"/>
      <c r="AV41"/>
      <c r="AW41"/>
      <c r="AX41" s="127"/>
      <c r="AY41" s="3">
        <v>7</v>
      </c>
      <c r="AZ41" s="27">
        <f ca="1">AZ17+$C$5*IF(AND(AY41=AU11,AZ27=1),AZ32-AZ17,0)</f>
        <v>6.3</v>
      </c>
      <c r="BA41" s="27">
        <f ca="1">BA17+$C$5*IF(AND(AY41=AU11,AZ27=2),AZ32-BA17,0)</f>
        <v>2</v>
      </c>
      <c r="BB41" s="95" t="s">
        <v>9</v>
      </c>
      <c r="BC41" s="95" t="s">
        <v>9</v>
      </c>
      <c r="BD41" s="13"/>
      <c r="BG41"/>
      <c r="BH41"/>
      <c r="BI41"/>
      <c r="BJ41" s="127"/>
      <c r="BK41" s="3">
        <v>7</v>
      </c>
      <c r="BL41" s="27">
        <f ca="1">BL17+$C$5*IF(AND(BK41=BG11,BL27=1),BL32-BL17,0)</f>
        <v>6.3</v>
      </c>
      <c r="BM41" s="27">
        <f ca="1">BM17+$C$5*IF(AND(BK41=BG11,BL27=2),BL32-BM17,0)</f>
        <v>2</v>
      </c>
      <c r="BN41" s="95" t="s">
        <v>9</v>
      </c>
      <c r="BO41" s="95" t="s">
        <v>9</v>
      </c>
      <c r="BP41" s="13"/>
      <c r="BS41"/>
      <c r="BT41"/>
      <c r="BU41"/>
      <c r="BV41" s="127"/>
      <c r="BW41" s="3">
        <v>7</v>
      </c>
      <c r="BX41" s="27">
        <f ca="1">BX17+$C$5*IF(AND(BW41=BS11,BX27=1),BX32-BX17,0)</f>
        <v>6.3</v>
      </c>
      <c r="BY41" s="27">
        <f ca="1">BY17+$C$5*IF(AND(BW41=BS11,BX27=2),BX32-BY17,0)</f>
        <v>2</v>
      </c>
      <c r="BZ41" s="95" t="s">
        <v>9</v>
      </c>
      <c r="CA41" s="95" t="s">
        <v>9</v>
      </c>
      <c r="CB41" s="13"/>
      <c r="CE41"/>
      <c r="CF41"/>
      <c r="CG41"/>
      <c r="CH41" s="127"/>
      <c r="CI41" s="3">
        <v>7</v>
      </c>
      <c r="CJ41" s="27">
        <f ca="1">CJ17+$C$5*IF(AND(CI41=CE11,CJ27=1),CJ32-CJ17,0)</f>
        <v>6.3</v>
      </c>
      <c r="CK41" s="27">
        <f ca="1">CK17+$C$5*IF(AND(CI41=CE11,CJ27=2),CJ32-CK17,0)</f>
        <v>2</v>
      </c>
      <c r="CL41" s="95" t="s">
        <v>9</v>
      </c>
      <c r="CM41" s="95" t="s">
        <v>9</v>
      </c>
      <c r="CN41" s="13"/>
      <c r="CQ41"/>
      <c r="CR41"/>
      <c r="CS41"/>
      <c r="CT41" s="127"/>
      <c r="CU41" s="3">
        <v>7</v>
      </c>
      <c r="CV41" s="27">
        <f ca="1">CV17+$C$5*IF(AND(CU41=CQ11,CV27=1),CV32-CV17,0)</f>
        <v>6.3</v>
      </c>
      <c r="CW41" s="27">
        <f ca="1">CW17+$C$5*IF(AND(CU41=CQ11,CV27=2),CV32-CW17,0)</f>
        <v>2</v>
      </c>
      <c r="CX41" s="95" t="s">
        <v>9</v>
      </c>
      <c r="CY41" s="95" t="s">
        <v>9</v>
      </c>
      <c r="CZ41" s="13"/>
      <c r="DC41"/>
      <c r="DD41"/>
      <c r="DE41"/>
      <c r="DF41" s="127"/>
      <c r="DG41" s="3">
        <v>7</v>
      </c>
      <c r="DH41" s="27">
        <f ca="1">DH17+$C$5*IF(AND(DG41=DC11,DH27=1),DH32-DH17,0)</f>
        <v>6.3</v>
      </c>
      <c r="DI41" s="27">
        <f ca="1">DI17+$C$5*IF(AND(DG41=DC11,DH27=2),DH32-DI17,0)</f>
        <v>2</v>
      </c>
      <c r="DJ41" s="95" t="s">
        <v>9</v>
      </c>
      <c r="DK41" s="95" t="s">
        <v>9</v>
      </c>
      <c r="DL41" s="13"/>
      <c r="DO41"/>
      <c r="DP41"/>
      <c r="DQ41"/>
      <c r="DR41" s="127"/>
      <c r="DS41" s="3">
        <v>7</v>
      </c>
      <c r="DT41" s="27">
        <f ca="1">DT17+$C$5*IF(AND(DS41=DO11,DT27=1),DT32-DT17,0)</f>
        <v>6.3</v>
      </c>
      <c r="DU41" s="27">
        <f ca="1">DU17+$C$5*IF(AND(DS41=DO11,DT27=2),DT32-DU17,0)</f>
        <v>2</v>
      </c>
      <c r="DV41" s="95" t="s">
        <v>9</v>
      </c>
      <c r="DW41" s="95" t="s">
        <v>9</v>
      </c>
      <c r="DX41" s="13"/>
    </row>
    <row r="42" spans="1:129">
      <c r="A42"/>
      <c r="B42"/>
      <c r="C42"/>
      <c r="D42"/>
      <c r="E42"/>
      <c r="F42"/>
      <c r="G42"/>
      <c r="H42" s="21"/>
      <c r="K42"/>
      <c r="L42"/>
      <c r="M42"/>
      <c r="N42" s="127"/>
      <c r="O42" s="3">
        <v>8</v>
      </c>
      <c r="P42" s="27">
        <f ca="1">P18+$C$5*IF(AND(O42=K11,P27=1),P32-P18,0)</f>
        <v>8</v>
      </c>
      <c r="Q42" s="27">
        <f ca="1">Q18+$C$5*IF(AND(O42=K11,P27=2),P32-Q18,0)</f>
        <v>1</v>
      </c>
      <c r="R42" s="27">
        <f ca="1">R18+$C$5*IF(AND(O42=K11,P27=3),P32-R18,0)</f>
        <v>8</v>
      </c>
      <c r="S42" s="95" t="s">
        <v>9</v>
      </c>
      <c r="T42" s="13"/>
      <c r="W42"/>
      <c r="X42"/>
      <c r="Y42"/>
      <c r="Z42" s="127"/>
      <c r="AA42" s="3">
        <v>8</v>
      </c>
      <c r="AB42" s="27">
        <f ca="1">AB18+$C$5*IF(AND(AA42=W11,AB27=1),AB32-AB18,0)</f>
        <v>8</v>
      </c>
      <c r="AC42" s="27">
        <f ca="1">AC18+$C$5*IF(AND(AA42=W11,AB27=2),AB32-AC18,0)</f>
        <v>1</v>
      </c>
      <c r="AD42" s="27">
        <f ca="1">AD18+$C$5*IF(AND(AA42=W11,AB27=3),AB32-AD18,0)</f>
        <v>8</v>
      </c>
      <c r="AE42" s="95" t="s">
        <v>9</v>
      </c>
      <c r="AF42" s="13"/>
      <c r="AI42"/>
      <c r="AJ42"/>
      <c r="AK42"/>
      <c r="AL42" s="127"/>
      <c r="AM42" s="3">
        <v>8</v>
      </c>
      <c r="AN42" s="27">
        <f ca="1">AN18+$C$5*IF(AND(AM42=AI11,AN27=1),AN32-AN18,0)</f>
        <v>8</v>
      </c>
      <c r="AO42" s="27">
        <f ca="1">AO18+$C$5*IF(AND(AM42=AI11,AN27=2),AN32-AO18,0)</f>
        <v>1</v>
      </c>
      <c r="AP42" s="27">
        <f ca="1">AP18+$C$5*IF(AND(AM42=AI11,AN27=3),AN32-AP18,0)</f>
        <v>8</v>
      </c>
      <c r="AQ42" s="95" t="s">
        <v>9</v>
      </c>
      <c r="AR42" s="13"/>
      <c r="AU42"/>
      <c r="AV42"/>
      <c r="AW42"/>
      <c r="AX42" s="127"/>
      <c r="AY42" s="3">
        <v>8</v>
      </c>
      <c r="AZ42" s="27">
        <f ca="1">AZ18+$C$5*IF(AND(AY42=AU11,AZ27=1),AZ32-AZ18,0)</f>
        <v>8</v>
      </c>
      <c r="BA42" s="27">
        <f ca="1">BA18+$C$5*IF(AND(AY42=AU11,AZ27=2),AZ32-BA18,0)</f>
        <v>2.4499999999999997</v>
      </c>
      <c r="BB42" s="27">
        <f ca="1">BB18+$C$5*IF(AND(AY42=AU11,AZ27=3),AZ32-BB18,0)</f>
        <v>8</v>
      </c>
      <c r="BC42" s="95" t="s">
        <v>9</v>
      </c>
      <c r="BD42" s="13"/>
      <c r="BG42"/>
      <c r="BH42"/>
      <c r="BI42"/>
      <c r="BJ42" s="127"/>
      <c r="BK42" s="3">
        <v>8</v>
      </c>
      <c r="BL42" s="27">
        <f ca="1">BL18+$C$5*IF(AND(BK42=BG11,BL27=1),BL32-BL18,0)</f>
        <v>8</v>
      </c>
      <c r="BM42" s="27">
        <f ca="1">BM18+$C$5*IF(AND(BK42=BG11,BL27=2),BL32-BM18,0)</f>
        <v>2.4499999999999997</v>
      </c>
      <c r="BN42" s="27">
        <f ca="1">BN18+$C$5*IF(AND(BK42=BG11,BL27=3),BL32-BN18,0)</f>
        <v>8</v>
      </c>
      <c r="BO42" s="95" t="s">
        <v>9</v>
      </c>
      <c r="BP42" s="13"/>
      <c r="BS42"/>
      <c r="BT42"/>
      <c r="BU42"/>
      <c r="BV42" s="127"/>
      <c r="BW42" s="3">
        <v>8</v>
      </c>
      <c r="BX42" s="27">
        <f ca="1">BX18+$C$5*IF(AND(BW42=BS11,BX27=1),BX32-BX18,0)</f>
        <v>8</v>
      </c>
      <c r="BY42" s="27">
        <f ca="1">BY18+$C$5*IF(AND(BW42=BS11,BX27=2),BX32-BY18,0)</f>
        <v>2.4499999999999997</v>
      </c>
      <c r="BZ42" s="27">
        <f ca="1">BZ18+$C$5*IF(AND(BW42=BS11,BX27=3),BX32-BZ18,0)</f>
        <v>8</v>
      </c>
      <c r="CA42" s="95" t="s">
        <v>9</v>
      </c>
      <c r="CB42" s="13"/>
      <c r="CE42"/>
      <c r="CF42"/>
      <c r="CG42"/>
      <c r="CH42" s="127"/>
      <c r="CI42" s="3">
        <v>8</v>
      </c>
      <c r="CJ42" s="27">
        <f ca="1">CJ18+$C$5*IF(AND(CI42=CE11,CJ27=1),CJ32-CJ18,0)</f>
        <v>8</v>
      </c>
      <c r="CK42" s="27">
        <f ca="1">CK18+$C$5*IF(AND(CI42=CE11,CJ27=2),CJ32-CK18,0)</f>
        <v>2.4499999999999997</v>
      </c>
      <c r="CL42" s="27">
        <f ca="1">CL18+$C$5*IF(AND(CI42=CE11,CJ27=3),CJ32-CL18,0)</f>
        <v>8</v>
      </c>
      <c r="CM42" s="95" t="s">
        <v>9</v>
      </c>
      <c r="CN42" s="13"/>
      <c r="CQ42"/>
      <c r="CR42"/>
      <c r="CS42"/>
      <c r="CT42" s="127"/>
      <c r="CU42" s="3">
        <v>8</v>
      </c>
      <c r="CV42" s="27">
        <f ca="1">CV18+$C$5*IF(AND(CU42=CQ11,CV27=1),CV32-CV18,0)</f>
        <v>54</v>
      </c>
      <c r="CW42" s="27">
        <f ca="1">CW18+$C$5*IF(AND(CU42=CQ11,CV27=2),CV32-CW18,0)</f>
        <v>2.4499999999999997</v>
      </c>
      <c r="CX42" s="27">
        <f ca="1">CX18+$C$5*IF(AND(CU42=CQ11,CV27=3),CV32-CX18,0)</f>
        <v>8</v>
      </c>
      <c r="CY42" s="95" t="s">
        <v>9</v>
      </c>
      <c r="CZ42" s="13"/>
      <c r="DC42"/>
      <c r="DD42"/>
      <c r="DE42"/>
      <c r="DF42" s="127"/>
      <c r="DG42" s="3">
        <v>8</v>
      </c>
      <c r="DH42" s="27">
        <f ca="1">DH18+$C$5*IF(AND(DG42=DC11,DH27=1),DH32-DH18,0)</f>
        <v>54</v>
      </c>
      <c r="DI42" s="27">
        <f ca="1">DI18+$C$5*IF(AND(DG42=DC11,DH27=2),DH32-DI18,0)</f>
        <v>2.4499999999999997</v>
      </c>
      <c r="DJ42" s="27">
        <f ca="1">DJ18+$C$5*IF(AND(DG42=DC11,DH27=3),DH32-DJ18,0)</f>
        <v>8</v>
      </c>
      <c r="DK42" s="95" t="s">
        <v>9</v>
      </c>
      <c r="DL42" s="13"/>
      <c r="DO42"/>
      <c r="DP42"/>
      <c r="DQ42"/>
      <c r="DR42" s="127"/>
      <c r="DS42" s="3">
        <v>8</v>
      </c>
      <c r="DT42" s="27">
        <f ca="1">DT18+$C$5*IF(AND(DS42=DO11,DT27=1),DT32-DT18,0)</f>
        <v>54</v>
      </c>
      <c r="DU42" s="27">
        <f ca="1">DU18+$C$5*IF(AND(DS42=DO11,DT27=2),DT32-DU18,0)</f>
        <v>2.4499999999999997</v>
      </c>
      <c r="DV42" s="27">
        <f ca="1">DV18+$C$5*IF(AND(DS42=DO11,DT27=3),DT32-DV18,0)</f>
        <v>8</v>
      </c>
      <c r="DW42" s="95" t="s">
        <v>9</v>
      </c>
      <c r="DX42" s="13"/>
    </row>
    <row r="43" spans="1:129">
      <c r="A43"/>
      <c r="B43"/>
      <c r="C43"/>
      <c r="D43"/>
      <c r="E43"/>
      <c r="F43"/>
      <c r="G43"/>
      <c r="H43" s="21"/>
      <c r="K43"/>
      <c r="L43"/>
      <c r="M43"/>
      <c r="N43" s="128"/>
      <c r="O43" s="3" t="s">
        <v>40</v>
      </c>
      <c r="P43" s="44">
        <v>0</v>
      </c>
      <c r="Q43" s="44">
        <v>0</v>
      </c>
      <c r="R43" s="44">
        <v>0</v>
      </c>
      <c r="S43" s="40">
        <v>0</v>
      </c>
      <c r="T43" s="12"/>
      <c r="W43"/>
      <c r="X43"/>
      <c r="Y43"/>
      <c r="Z43" s="128"/>
      <c r="AA43" s="3" t="s">
        <v>40</v>
      </c>
      <c r="AB43" s="44">
        <v>0</v>
      </c>
      <c r="AC43" s="44">
        <v>0</v>
      </c>
      <c r="AD43" s="44">
        <v>0</v>
      </c>
      <c r="AE43" s="40">
        <v>0</v>
      </c>
      <c r="AF43" s="12"/>
      <c r="AI43"/>
      <c r="AJ43"/>
      <c r="AK43"/>
      <c r="AL43" s="128"/>
      <c r="AM43" s="3" t="s">
        <v>40</v>
      </c>
      <c r="AN43" s="44">
        <v>0</v>
      </c>
      <c r="AO43" s="44">
        <v>0</v>
      </c>
      <c r="AP43" s="44">
        <v>0</v>
      </c>
      <c r="AQ43" s="40">
        <v>0</v>
      </c>
      <c r="AR43" s="12"/>
      <c r="AU43"/>
      <c r="AV43"/>
      <c r="AW43"/>
      <c r="AX43" s="128"/>
      <c r="AY43" s="3" t="s">
        <v>40</v>
      </c>
      <c r="AZ43" s="44">
        <v>0</v>
      </c>
      <c r="BA43" s="44">
        <v>0</v>
      </c>
      <c r="BB43" s="44">
        <v>0</v>
      </c>
      <c r="BC43" s="40">
        <v>0</v>
      </c>
      <c r="BD43" s="12"/>
      <c r="BG43"/>
      <c r="BH43"/>
      <c r="BI43"/>
      <c r="BJ43" s="128"/>
      <c r="BK43" s="3" t="s">
        <v>40</v>
      </c>
      <c r="BL43" s="44">
        <v>0</v>
      </c>
      <c r="BM43" s="44">
        <v>0</v>
      </c>
      <c r="BN43" s="44">
        <v>0</v>
      </c>
      <c r="BO43" s="40">
        <v>0</v>
      </c>
      <c r="BP43" s="12"/>
      <c r="BS43"/>
      <c r="BT43"/>
      <c r="BU43"/>
      <c r="BV43" s="128"/>
      <c r="BW43" s="3" t="s">
        <v>40</v>
      </c>
      <c r="BX43" s="44">
        <v>0</v>
      </c>
      <c r="BY43" s="44">
        <v>0</v>
      </c>
      <c r="BZ43" s="44">
        <v>0</v>
      </c>
      <c r="CA43" s="40">
        <v>0</v>
      </c>
      <c r="CB43" s="12"/>
      <c r="CE43"/>
      <c r="CF43"/>
      <c r="CG43"/>
      <c r="CH43" s="128"/>
      <c r="CI43" s="3" t="s">
        <v>40</v>
      </c>
      <c r="CJ43" s="44">
        <v>0</v>
      </c>
      <c r="CK43" s="44">
        <v>0</v>
      </c>
      <c r="CL43" s="44">
        <v>0</v>
      </c>
      <c r="CM43" s="40">
        <v>0</v>
      </c>
      <c r="CN43" s="12"/>
      <c r="CQ43"/>
      <c r="CR43"/>
      <c r="CS43"/>
      <c r="CT43" s="128"/>
      <c r="CU43" s="3" t="s">
        <v>40</v>
      </c>
      <c r="CV43" s="44">
        <v>0</v>
      </c>
      <c r="CW43" s="44">
        <v>0</v>
      </c>
      <c r="CX43" s="44">
        <v>0</v>
      </c>
      <c r="CY43" s="40">
        <v>0</v>
      </c>
      <c r="CZ43" s="12"/>
      <c r="DC43"/>
      <c r="DD43"/>
      <c r="DE43"/>
      <c r="DF43" s="128"/>
      <c r="DG43" s="3" t="s">
        <v>40</v>
      </c>
      <c r="DH43" s="44">
        <v>0</v>
      </c>
      <c r="DI43" s="44">
        <v>0</v>
      </c>
      <c r="DJ43" s="44">
        <v>0</v>
      </c>
      <c r="DK43" s="40">
        <v>0</v>
      </c>
      <c r="DL43" s="12"/>
      <c r="DO43"/>
      <c r="DP43"/>
      <c r="DQ43"/>
      <c r="DR43" s="128"/>
      <c r="DS43" s="3" t="s">
        <v>40</v>
      </c>
      <c r="DT43" s="44">
        <v>0</v>
      </c>
      <c r="DU43" s="44">
        <v>0</v>
      </c>
      <c r="DV43" s="44">
        <v>0</v>
      </c>
      <c r="DW43" s="40">
        <v>0</v>
      </c>
      <c r="DX43" s="12"/>
    </row>
    <row r="44" spans="1:129" ht="13.8" thickBot="1">
      <c r="O44" s="62"/>
      <c r="AA44" s="62"/>
      <c r="AM44" s="62"/>
      <c r="AY44" s="62"/>
      <c r="BK44" s="62"/>
      <c r="BW44" s="62"/>
      <c r="CI44" s="62"/>
      <c r="CU44" s="62"/>
      <c r="DG44" s="62"/>
      <c r="DS44" s="62"/>
    </row>
    <row r="45" spans="1:129" s="67" customFormat="1" ht="15" customHeight="1" thickTop="1" thickBot="1">
      <c r="A45" s="99"/>
      <c r="B45" s="98" t="s">
        <v>46</v>
      </c>
      <c r="C45" s="68">
        <f>C8+1</f>
        <v>2</v>
      </c>
      <c r="D45" s="69"/>
      <c r="E45" s="69"/>
      <c r="F45" s="69"/>
      <c r="G45" s="69"/>
      <c r="H45" s="69"/>
      <c r="I45" s="73"/>
      <c r="J45" s="70" t="s">
        <v>55</v>
      </c>
      <c r="K45" s="71"/>
      <c r="T45" s="69"/>
      <c r="U45" s="73"/>
      <c r="V45" s="70" t="s">
        <v>55</v>
      </c>
      <c r="W45" s="71"/>
      <c r="AF45" s="69"/>
      <c r="AG45" s="73"/>
      <c r="AH45" s="70" t="s">
        <v>55</v>
      </c>
      <c r="AI45" s="71"/>
      <c r="AR45" s="69"/>
      <c r="AS45" s="73"/>
      <c r="AT45" s="70" t="s">
        <v>55</v>
      </c>
      <c r="AU45" s="71"/>
      <c r="BD45" s="69"/>
      <c r="BE45" s="73"/>
      <c r="BF45" s="70" t="s">
        <v>55</v>
      </c>
      <c r="BG45" s="71"/>
      <c r="BP45" s="69"/>
      <c r="BQ45" s="73"/>
      <c r="BR45" s="70" t="s">
        <v>55</v>
      </c>
      <c r="BS45" s="71"/>
      <c r="CB45" s="69"/>
      <c r="CC45" s="73"/>
      <c r="CD45" s="70" t="s">
        <v>55</v>
      </c>
      <c r="CE45" s="71"/>
      <c r="CN45" s="69"/>
      <c r="CO45" s="73"/>
      <c r="CP45" s="70" t="s">
        <v>55</v>
      </c>
      <c r="CQ45" s="71"/>
      <c r="CZ45" s="69"/>
      <c r="DA45" s="73"/>
      <c r="DB45" s="70" t="s">
        <v>55</v>
      </c>
      <c r="DC45" s="71"/>
      <c r="DL45" s="69"/>
      <c r="DM45" s="73"/>
      <c r="DN45" s="70" t="s">
        <v>55</v>
      </c>
      <c r="DO45" s="71"/>
      <c r="DX45" s="69"/>
      <c r="DY45" s="74"/>
    </row>
    <row r="46" spans="1:129" ht="13.5" customHeight="1" thickBot="1">
      <c r="A46"/>
      <c r="E46"/>
      <c r="F46"/>
      <c r="G46"/>
      <c r="H46" s="21"/>
      <c r="J46" s="18" t="s">
        <v>53</v>
      </c>
      <c r="K46" s="17">
        <v>1</v>
      </c>
      <c r="L46"/>
      <c r="M46"/>
      <c r="N46"/>
      <c r="P46" s="123" t="s">
        <v>12</v>
      </c>
      <c r="Q46" s="124"/>
      <c r="R46" s="124"/>
      <c r="S46" s="125"/>
      <c r="T46" s="21"/>
      <c r="V46" s="18" t="s">
        <v>53</v>
      </c>
      <c r="W46" s="17">
        <f ca="1">S64</f>
        <v>1</v>
      </c>
      <c r="X46"/>
      <c r="Y46"/>
      <c r="Z46"/>
      <c r="AB46" s="123" t="s">
        <v>12</v>
      </c>
      <c r="AC46" s="124"/>
      <c r="AD46" s="124"/>
      <c r="AE46" s="125"/>
      <c r="AF46" s="21"/>
      <c r="AH46" s="18" t="s">
        <v>53</v>
      </c>
      <c r="AI46" s="17">
        <f ca="1">AE64</f>
        <v>1</v>
      </c>
      <c r="AJ46"/>
      <c r="AK46"/>
      <c r="AL46"/>
      <c r="AN46" s="123" t="s">
        <v>12</v>
      </c>
      <c r="AO46" s="124"/>
      <c r="AP46" s="124"/>
      <c r="AQ46" s="125"/>
      <c r="AR46" s="21"/>
      <c r="AT46" s="18" t="s">
        <v>53</v>
      </c>
      <c r="AU46" s="17">
        <f ca="1">AQ64</f>
        <v>1</v>
      </c>
      <c r="AV46"/>
      <c r="AW46"/>
      <c r="AX46"/>
      <c r="AZ46" s="123" t="s">
        <v>12</v>
      </c>
      <c r="BA46" s="124"/>
      <c r="BB46" s="124"/>
      <c r="BC46" s="125"/>
      <c r="BD46" s="21"/>
      <c r="BF46" s="18" t="s">
        <v>53</v>
      </c>
      <c r="BG46" s="17">
        <f ca="1">BC64</f>
        <v>1</v>
      </c>
      <c r="BH46"/>
      <c r="BI46"/>
      <c r="BJ46"/>
      <c r="BL46" s="123" t="s">
        <v>12</v>
      </c>
      <c r="BM46" s="124"/>
      <c r="BN46" s="124"/>
      <c r="BO46" s="125"/>
      <c r="BP46" s="21"/>
      <c r="BR46" s="18" t="s">
        <v>53</v>
      </c>
      <c r="BS46" s="17">
        <f ca="1">BO64</f>
        <v>1</v>
      </c>
      <c r="BT46"/>
      <c r="BU46"/>
      <c r="BV46"/>
      <c r="BX46" s="123" t="s">
        <v>12</v>
      </c>
      <c r="BY46" s="124"/>
      <c r="BZ46" s="124"/>
      <c r="CA46" s="125"/>
      <c r="CB46" s="21"/>
      <c r="CD46" s="18" t="s">
        <v>53</v>
      </c>
      <c r="CE46" s="17">
        <f ca="1">CA64</f>
        <v>2</v>
      </c>
      <c r="CF46"/>
      <c r="CG46"/>
      <c r="CH46"/>
      <c r="CJ46" s="123" t="s">
        <v>12</v>
      </c>
      <c r="CK46" s="124"/>
      <c r="CL46" s="124"/>
      <c r="CM46" s="125"/>
      <c r="CN46" s="21"/>
      <c r="CP46" s="18" t="s">
        <v>53</v>
      </c>
      <c r="CQ46" s="17">
        <f ca="1">CM64</f>
        <v>3</v>
      </c>
      <c r="CR46"/>
      <c r="CS46"/>
      <c r="CT46"/>
      <c r="CV46" s="123" t="s">
        <v>12</v>
      </c>
      <c r="CW46" s="124"/>
      <c r="CX46" s="124"/>
      <c r="CY46" s="125"/>
      <c r="CZ46" s="21"/>
      <c r="DB46" s="18" t="s">
        <v>53</v>
      </c>
      <c r="DC46" s="17">
        <f ca="1">CY64</f>
        <v>3</v>
      </c>
      <c r="DD46"/>
      <c r="DE46"/>
      <c r="DF46"/>
      <c r="DH46" s="123" t="s">
        <v>12</v>
      </c>
      <c r="DI46" s="124"/>
      <c r="DJ46" s="124"/>
      <c r="DK46" s="125"/>
      <c r="DL46" s="21"/>
      <c r="DN46" s="18" t="s">
        <v>53</v>
      </c>
      <c r="DO46" s="17">
        <f ca="1">DK64</f>
        <v>3</v>
      </c>
      <c r="DP46"/>
      <c r="DQ46"/>
      <c r="DR46"/>
      <c r="DT46" s="123" t="s">
        <v>12</v>
      </c>
      <c r="DU46" s="124"/>
      <c r="DV46" s="124"/>
      <c r="DW46" s="125"/>
      <c r="DX46" s="21"/>
    </row>
    <row r="47" spans="1:129" ht="13.5" customHeight="1" thickBot="1">
      <c r="A47"/>
      <c r="B47" s="63" t="s">
        <v>45</v>
      </c>
      <c r="C47" s="9" t="str">
        <f ca="1">IF(DO48=9,"到着","未着")</f>
        <v>到着</v>
      </c>
      <c r="D47" t="s">
        <v>19</v>
      </c>
      <c r="E47"/>
      <c r="F47"/>
      <c r="G47"/>
      <c r="H47" s="21"/>
      <c r="J47" s="18" t="s">
        <v>54</v>
      </c>
      <c r="K47" s="3">
        <v>1</v>
      </c>
      <c r="L47"/>
      <c r="M47"/>
      <c r="N47"/>
      <c r="O47" s="9" t="s">
        <v>57</v>
      </c>
      <c r="P47" s="93" t="s">
        <v>3</v>
      </c>
      <c r="Q47" s="26" t="s">
        <v>4</v>
      </c>
      <c r="R47" s="26" t="s">
        <v>5</v>
      </c>
      <c r="S47" s="3" t="s">
        <v>6</v>
      </c>
      <c r="T47" s="6"/>
      <c r="V47" s="18" t="s">
        <v>54</v>
      </c>
      <c r="W47" s="3">
        <f ca="1">S65</f>
        <v>2</v>
      </c>
      <c r="X47"/>
      <c r="Y47"/>
      <c r="Z47"/>
      <c r="AA47" s="9" t="str">
        <f>$O$10</f>
        <v>現Q値</v>
      </c>
      <c r="AB47" s="93" t="s">
        <v>3</v>
      </c>
      <c r="AC47" s="26" t="s">
        <v>4</v>
      </c>
      <c r="AD47" s="26" t="s">
        <v>5</v>
      </c>
      <c r="AE47" s="3" t="s">
        <v>6</v>
      </c>
      <c r="AF47" s="6"/>
      <c r="AH47" s="18" t="s">
        <v>54</v>
      </c>
      <c r="AI47" s="3">
        <f ca="1">AE65</f>
        <v>1</v>
      </c>
      <c r="AJ47"/>
      <c r="AK47"/>
      <c r="AL47"/>
      <c r="AM47" s="9" t="str">
        <f>$O$10</f>
        <v>現Q値</v>
      </c>
      <c r="AN47" s="93" t="s">
        <v>3</v>
      </c>
      <c r="AO47" s="26" t="s">
        <v>4</v>
      </c>
      <c r="AP47" s="26" t="s">
        <v>5</v>
      </c>
      <c r="AQ47" s="3" t="s">
        <v>6</v>
      </c>
      <c r="AR47" s="6"/>
      <c r="AT47" s="18" t="s">
        <v>54</v>
      </c>
      <c r="AU47" s="3">
        <f ca="1">AQ65</f>
        <v>2</v>
      </c>
      <c r="AV47"/>
      <c r="AW47"/>
      <c r="AX47"/>
      <c r="AY47" s="9" t="str">
        <f>$O$10</f>
        <v>現Q値</v>
      </c>
      <c r="AZ47" s="93" t="s">
        <v>3</v>
      </c>
      <c r="BA47" s="26" t="s">
        <v>4</v>
      </c>
      <c r="BB47" s="26" t="s">
        <v>5</v>
      </c>
      <c r="BC47" s="3" t="s">
        <v>6</v>
      </c>
      <c r="BD47" s="6"/>
      <c r="BF47" s="18" t="s">
        <v>54</v>
      </c>
      <c r="BG47" s="3">
        <f ca="1">BC65</f>
        <v>3</v>
      </c>
      <c r="BH47"/>
      <c r="BI47"/>
      <c r="BJ47"/>
      <c r="BK47" s="9" t="str">
        <f>$O$10</f>
        <v>現Q値</v>
      </c>
      <c r="BL47" s="93" t="s">
        <v>3</v>
      </c>
      <c r="BM47" s="26" t="s">
        <v>4</v>
      </c>
      <c r="BN47" s="26" t="s">
        <v>5</v>
      </c>
      <c r="BO47" s="3" t="s">
        <v>6</v>
      </c>
      <c r="BP47" s="6"/>
      <c r="BR47" s="18" t="s">
        <v>54</v>
      </c>
      <c r="BS47" s="3">
        <f ca="1">BO65</f>
        <v>2</v>
      </c>
      <c r="BT47"/>
      <c r="BU47"/>
      <c r="BV47"/>
      <c r="BW47" s="9" t="str">
        <f>$O$10</f>
        <v>現Q値</v>
      </c>
      <c r="BX47" s="93" t="s">
        <v>3</v>
      </c>
      <c r="BY47" s="26" t="s">
        <v>4</v>
      </c>
      <c r="BZ47" s="26" t="s">
        <v>5</v>
      </c>
      <c r="CA47" s="3" t="s">
        <v>6</v>
      </c>
      <c r="CB47" s="6"/>
      <c r="CD47" s="18" t="s">
        <v>54</v>
      </c>
      <c r="CE47" s="3">
        <f ca="1">CA65</f>
        <v>2</v>
      </c>
      <c r="CF47"/>
      <c r="CG47"/>
      <c r="CH47"/>
      <c r="CI47" s="9" t="str">
        <f>$O$10</f>
        <v>現Q値</v>
      </c>
      <c r="CJ47" s="93" t="s">
        <v>3</v>
      </c>
      <c r="CK47" s="26" t="s">
        <v>4</v>
      </c>
      <c r="CL47" s="26" t="s">
        <v>5</v>
      </c>
      <c r="CM47" s="3" t="s">
        <v>6</v>
      </c>
      <c r="CN47" s="6"/>
      <c r="CP47" s="18" t="s">
        <v>54</v>
      </c>
      <c r="CQ47" s="3">
        <f ca="1">CM65</f>
        <v>2</v>
      </c>
      <c r="CR47"/>
      <c r="CS47"/>
      <c r="CT47"/>
      <c r="CU47" s="9" t="str">
        <f>$O$10</f>
        <v>現Q値</v>
      </c>
      <c r="CV47" s="93" t="s">
        <v>3</v>
      </c>
      <c r="CW47" s="26" t="s">
        <v>4</v>
      </c>
      <c r="CX47" s="26" t="s">
        <v>5</v>
      </c>
      <c r="CY47" s="3" t="s">
        <v>6</v>
      </c>
      <c r="CZ47" s="6"/>
      <c r="DB47" s="18" t="s">
        <v>54</v>
      </c>
      <c r="DC47" s="3">
        <f ca="1">CY65</f>
        <v>3</v>
      </c>
      <c r="DD47"/>
      <c r="DE47"/>
      <c r="DF47"/>
      <c r="DG47" s="9" t="str">
        <f>$O$10</f>
        <v>現Q値</v>
      </c>
      <c r="DH47" s="93" t="s">
        <v>3</v>
      </c>
      <c r="DI47" s="26" t="s">
        <v>4</v>
      </c>
      <c r="DJ47" s="26" t="s">
        <v>5</v>
      </c>
      <c r="DK47" s="3" t="s">
        <v>6</v>
      </c>
      <c r="DL47" s="6"/>
      <c r="DN47" s="18" t="s">
        <v>54</v>
      </c>
      <c r="DO47" s="3">
        <f ca="1">DK65</f>
        <v>3</v>
      </c>
      <c r="DP47"/>
      <c r="DQ47"/>
      <c r="DR47"/>
      <c r="DS47" s="9" t="str">
        <f>$O$10</f>
        <v>現Q値</v>
      </c>
      <c r="DT47" s="93" t="s">
        <v>3</v>
      </c>
      <c r="DU47" s="26" t="s">
        <v>4</v>
      </c>
      <c r="DV47" s="26" t="s">
        <v>5</v>
      </c>
      <c r="DW47" s="3" t="s">
        <v>6</v>
      </c>
      <c r="DX47" s="6"/>
    </row>
    <row r="48" spans="1:129" ht="13.5" customHeight="1" thickBot="1">
      <c r="A48"/>
      <c r="B48" s="63" t="s">
        <v>10</v>
      </c>
      <c r="C48" s="78">
        <f ca="1">C11+IF(C47="未着",0,1)</f>
        <v>2</v>
      </c>
      <c r="D48"/>
      <c r="E48"/>
      <c r="F48"/>
      <c r="G48"/>
      <c r="H48" s="21"/>
      <c r="J48" s="3" t="s">
        <v>7</v>
      </c>
      <c r="K48" s="29">
        <f>3*(K46-1)+K47</f>
        <v>1</v>
      </c>
      <c r="L48" s="30" t="s">
        <v>34</v>
      </c>
      <c r="M48"/>
      <c r="N48" s="126" t="s">
        <v>7</v>
      </c>
      <c r="O48" s="17">
        <v>1</v>
      </c>
      <c r="P48" s="27">
        <f t="array" aca="1" ref="P48:S55" ca="1">IF(C10="到着",DT35:DW42,P11:S18)</f>
        <v>3</v>
      </c>
      <c r="Q48" s="95" t="str">
        <f ca="1"/>
        <v>欄外</v>
      </c>
      <c r="R48" s="95" t="str">
        <f ca="1"/>
        <v>欄外</v>
      </c>
      <c r="S48" s="15">
        <f ca="1"/>
        <v>2.0999999999999996</v>
      </c>
      <c r="T48" s="12"/>
      <c r="V48" s="3" t="s">
        <v>7</v>
      </c>
      <c r="W48" s="29">
        <f ca="1">3*(W46-1)+W47</f>
        <v>2</v>
      </c>
      <c r="X48" s="30" t="s">
        <v>34</v>
      </c>
      <c r="Y48"/>
      <c r="Z48" s="126" t="s">
        <v>7</v>
      </c>
      <c r="AA48" s="17">
        <v>1</v>
      </c>
      <c r="AB48" s="27">
        <f t="array" ref="AB48:AE55" ca="1">P72:S79</f>
        <v>2.5574999999999997</v>
      </c>
      <c r="AC48" s="95" t="str">
        <v>欄外</v>
      </c>
      <c r="AD48" s="95" t="str">
        <v>欄外</v>
      </c>
      <c r="AE48" s="15">
        <f ca="1"/>
        <v>2.0999999999999996</v>
      </c>
      <c r="AF48" s="12"/>
      <c r="AH48" s="3" t="s">
        <v>7</v>
      </c>
      <c r="AI48" s="29">
        <f ca="1">3*(AI46-1)+AI47</f>
        <v>1</v>
      </c>
      <c r="AJ48" s="30" t="s">
        <v>34</v>
      </c>
      <c r="AK48"/>
      <c r="AL48" s="126" t="s">
        <v>7</v>
      </c>
      <c r="AM48" s="17">
        <v>1</v>
      </c>
      <c r="AN48" s="27">
        <f t="array" ref="AN48:AQ55" ca="1">AB72:AE79</f>
        <v>2.5574999999999997</v>
      </c>
      <c r="AO48" s="95" t="str">
        <v>欄外</v>
      </c>
      <c r="AP48" s="95" t="str">
        <v>欄外</v>
      </c>
      <c r="AQ48" s="15">
        <f ca="1"/>
        <v>2.0999999999999996</v>
      </c>
      <c r="AR48" s="12"/>
      <c r="AT48" s="3" t="s">
        <v>7</v>
      </c>
      <c r="AU48" s="29">
        <f ca="1">3*(AU46-1)+AU47</f>
        <v>2</v>
      </c>
      <c r="AV48" s="30" t="s">
        <v>34</v>
      </c>
      <c r="AW48"/>
      <c r="AX48" s="126" t="s">
        <v>7</v>
      </c>
      <c r="AY48" s="17">
        <v>1</v>
      </c>
      <c r="AZ48" s="27">
        <f t="array" ref="AZ48:BC55" ca="1">AN72:AQ79</f>
        <v>2.3362499999999997</v>
      </c>
      <c r="BA48" s="95" t="str">
        <v>欄外</v>
      </c>
      <c r="BB48" s="95" t="str">
        <v>欄外</v>
      </c>
      <c r="BC48" s="15">
        <f ca="1"/>
        <v>2.0999999999999996</v>
      </c>
      <c r="BD48" s="12"/>
      <c r="BF48" s="3" t="s">
        <v>7</v>
      </c>
      <c r="BG48" s="29">
        <f ca="1">3*(BG46-1)+BG47</f>
        <v>3</v>
      </c>
      <c r="BH48" s="30" t="s">
        <v>34</v>
      </c>
      <c r="BI48"/>
      <c r="BJ48" s="126" t="s">
        <v>7</v>
      </c>
      <c r="BK48" s="17">
        <v>1</v>
      </c>
      <c r="BL48" s="27">
        <f t="array" ref="BL48:BO55" ca="1">AZ72:BC79</f>
        <v>2.3362499999999997</v>
      </c>
      <c r="BM48" s="95" t="str">
        <v>欄外</v>
      </c>
      <c r="BN48" s="95" t="str">
        <v>欄外</v>
      </c>
      <c r="BO48" s="15">
        <f ca="1"/>
        <v>2.0999999999999996</v>
      </c>
      <c r="BP48" s="12"/>
      <c r="BR48" s="3" t="s">
        <v>7</v>
      </c>
      <c r="BS48" s="29">
        <f ca="1">3*(BS46-1)+BS47</f>
        <v>2</v>
      </c>
      <c r="BT48" s="30" t="s">
        <v>34</v>
      </c>
      <c r="BU48"/>
      <c r="BV48" s="126" t="s">
        <v>7</v>
      </c>
      <c r="BW48" s="17">
        <v>1</v>
      </c>
      <c r="BX48" s="27">
        <f t="array" ref="BX48:CA55" ca="1">BL72:BO79</f>
        <v>2.3362499999999997</v>
      </c>
      <c r="BY48" s="95" t="str">
        <v>欄外</v>
      </c>
      <c r="BZ48" s="95" t="str">
        <v>欄外</v>
      </c>
      <c r="CA48" s="15">
        <f ca="1"/>
        <v>2.0999999999999996</v>
      </c>
      <c r="CB48" s="12"/>
      <c r="CD48" s="3" t="s">
        <v>7</v>
      </c>
      <c r="CE48" s="29">
        <f ca="1">3*(CE46-1)+CE47</f>
        <v>5</v>
      </c>
      <c r="CF48" s="30" t="s">
        <v>34</v>
      </c>
      <c r="CG48"/>
      <c r="CH48" s="126" t="s">
        <v>7</v>
      </c>
      <c r="CI48" s="17">
        <v>1</v>
      </c>
      <c r="CJ48" s="27">
        <f t="array" ref="CJ48:CM55" ca="1">BX72:CA79</f>
        <v>2.3362499999999997</v>
      </c>
      <c r="CK48" s="95" t="str">
        <v>欄外</v>
      </c>
      <c r="CL48" s="95" t="str">
        <v>欄外</v>
      </c>
      <c r="CM48" s="15">
        <f ca="1"/>
        <v>2.0999999999999996</v>
      </c>
      <c r="CN48" s="12"/>
      <c r="CP48" s="3" t="s">
        <v>7</v>
      </c>
      <c r="CQ48" s="29">
        <f ca="1">3*(CQ46-1)+CQ47</f>
        <v>8</v>
      </c>
      <c r="CR48" s="30" t="s">
        <v>34</v>
      </c>
      <c r="CS48"/>
      <c r="CT48" s="126" t="s">
        <v>7</v>
      </c>
      <c r="CU48" s="17">
        <v>1</v>
      </c>
      <c r="CV48" s="27">
        <f t="array" ref="CV48:CY55" ca="1">CJ72:CM79</f>
        <v>2.3362499999999997</v>
      </c>
      <c r="CW48" s="95" t="str">
        <v>欄外</v>
      </c>
      <c r="CX48" s="95" t="str">
        <v>欄外</v>
      </c>
      <c r="CY48" s="15">
        <f ca="1"/>
        <v>2.0999999999999996</v>
      </c>
      <c r="CZ48" s="12"/>
      <c r="DB48" s="3" t="s">
        <v>7</v>
      </c>
      <c r="DC48" s="29">
        <f ca="1">3*(DC46-1)+DC47</f>
        <v>9</v>
      </c>
      <c r="DD48" s="30" t="s">
        <v>34</v>
      </c>
      <c r="DE48"/>
      <c r="DF48" s="126" t="s">
        <v>7</v>
      </c>
      <c r="DG48" s="17">
        <v>1</v>
      </c>
      <c r="DH48" s="27">
        <f t="array" ref="DH48:DK55" ca="1">CV72:CY79</f>
        <v>2.3362499999999997</v>
      </c>
      <c r="DI48" s="95" t="str">
        <v>欄外</v>
      </c>
      <c r="DJ48" s="95" t="str">
        <v>欄外</v>
      </c>
      <c r="DK48" s="15">
        <f ca="1"/>
        <v>2.0999999999999996</v>
      </c>
      <c r="DL48" s="12"/>
      <c r="DN48" s="3" t="s">
        <v>7</v>
      </c>
      <c r="DO48" s="29">
        <f ca="1">3*(DO46-1)+DO47</f>
        <v>9</v>
      </c>
      <c r="DP48" s="30" t="s">
        <v>34</v>
      </c>
      <c r="DQ48"/>
      <c r="DR48" s="126" t="s">
        <v>7</v>
      </c>
      <c r="DS48" s="17">
        <v>1</v>
      </c>
      <c r="DT48" s="27">
        <f t="array" ref="DT48:DW55" ca="1">DH72:DK79</f>
        <v>2.3362499999999997</v>
      </c>
      <c r="DU48" s="95" t="str">
        <v>欄外</v>
      </c>
      <c r="DV48" s="95" t="str">
        <v>欄外</v>
      </c>
      <c r="DW48" s="15">
        <f ca="1"/>
        <v>2.0999999999999996</v>
      </c>
      <c r="DX48" s="12"/>
    </row>
    <row r="49" spans="1:128" ht="13.5" customHeight="1" thickBot="1">
      <c r="A49"/>
      <c r="B49"/>
      <c r="C49"/>
      <c r="D49"/>
      <c r="E49"/>
      <c r="F49"/>
      <c r="G49"/>
      <c r="H49" s="21"/>
      <c r="K49" s="24"/>
      <c r="L49" s="6"/>
      <c r="M49"/>
      <c r="N49" s="127"/>
      <c r="O49" s="3">
        <v>2</v>
      </c>
      <c r="P49" s="15">
        <f ca="1"/>
        <v>4</v>
      </c>
      <c r="Q49" s="95" t="str">
        <f ca="1"/>
        <v>欄外</v>
      </c>
      <c r="R49" s="27">
        <f ca="1"/>
        <v>1</v>
      </c>
      <c r="S49" s="15">
        <f ca="1"/>
        <v>4.4499999999999993</v>
      </c>
      <c r="T49" s="12"/>
      <c r="W49" s="24"/>
      <c r="X49" s="6"/>
      <c r="Y49"/>
      <c r="Z49" s="127"/>
      <c r="AA49" s="3">
        <v>2</v>
      </c>
      <c r="AB49" s="15">
        <f ca="1"/>
        <v>4</v>
      </c>
      <c r="AC49" s="95" t="str">
        <v>欄外</v>
      </c>
      <c r="AD49" s="27">
        <f ca="1"/>
        <v>1</v>
      </c>
      <c r="AE49" s="15">
        <f ca="1"/>
        <v>4.4499999999999993</v>
      </c>
      <c r="AF49" s="12"/>
      <c r="AI49" s="24"/>
      <c r="AJ49" s="6"/>
      <c r="AK49"/>
      <c r="AL49" s="127"/>
      <c r="AM49" s="3">
        <v>2</v>
      </c>
      <c r="AN49" s="15">
        <f ca="1"/>
        <v>4</v>
      </c>
      <c r="AO49" s="95" t="str">
        <v>欄外</v>
      </c>
      <c r="AP49" s="27">
        <f ca="1"/>
        <v>0.89512499999999984</v>
      </c>
      <c r="AQ49" s="15">
        <f ca="1"/>
        <v>4.4499999999999993</v>
      </c>
      <c r="AR49" s="12"/>
      <c r="AU49" s="24"/>
      <c r="AV49" s="6"/>
      <c r="AW49"/>
      <c r="AX49" s="127"/>
      <c r="AY49" s="3">
        <v>2</v>
      </c>
      <c r="AZ49" s="15">
        <f ca="1"/>
        <v>4</v>
      </c>
      <c r="BA49" s="95" t="str">
        <v>欄外</v>
      </c>
      <c r="BB49" s="27">
        <f ca="1"/>
        <v>0.89512499999999984</v>
      </c>
      <c r="BC49" s="15">
        <f ca="1"/>
        <v>4.4499999999999993</v>
      </c>
      <c r="BD49" s="12"/>
      <c r="BG49" s="24"/>
      <c r="BH49" s="6"/>
      <c r="BI49"/>
      <c r="BJ49" s="127"/>
      <c r="BK49" s="3">
        <v>2</v>
      </c>
      <c r="BL49" s="15">
        <f ca="1"/>
        <v>4.6500000000000004</v>
      </c>
      <c r="BM49" s="95" t="str">
        <v>欄外</v>
      </c>
      <c r="BN49" s="27">
        <f ca="1"/>
        <v>0.89512499999999984</v>
      </c>
      <c r="BO49" s="15">
        <f ca="1"/>
        <v>4.4499999999999993</v>
      </c>
      <c r="BP49" s="12"/>
      <c r="BS49" s="24"/>
      <c r="BT49" s="6"/>
      <c r="BU49"/>
      <c r="BV49" s="127"/>
      <c r="BW49" s="3">
        <v>2</v>
      </c>
      <c r="BX49" s="15">
        <f ca="1"/>
        <v>4.6500000000000004</v>
      </c>
      <c r="BY49" s="95" t="str">
        <v>欄外</v>
      </c>
      <c r="BZ49" s="27">
        <f ca="1"/>
        <v>0.89512499999999984</v>
      </c>
      <c r="CA49" s="15">
        <f ca="1"/>
        <v>4.4499999999999993</v>
      </c>
      <c r="CB49" s="12"/>
      <c r="CE49" s="24"/>
      <c r="CF49" s="6"/>
      <c r="CG49"/>
      <c r="CH49" s="127"/>
      <c r="CI49" s="3">
        <v>2</v>
      </c>
      <c r="CJ49" s="15">
        <f ca="1"/>
        <v>4.6500000000000004</v>
      </c>
      <c r="CK49" s="95" t="str">
        <v>欄外</v>
      </c>
      <c r="CL49" s="27">
        <f ca="1"/>
        <v>0.89512499999999984</v>
      </c>
      <c r="CM49" s="15">
        <f ca="1"/>
        <v>4.1749999999999989</v>
      </c>
      <c r="CN49" s="12"/>
      <c r="CQ49" s="24"/>
      <c r="CR49" s="6"/>
      <c r="CS49"/>
      <c r="CT49" s="127"/>
      <c r="CU49" s="3">
        <v>2</v>
      </c>
      <c r="CV49" s="15">
        <f ca="1"/>
        <v>4.6500000000000004</v>
      </c>
      <c r="CW49" s="95" t="str">
        <v>欄外</v>
      </c>
      <c r="CX49" s="27">
        <f ca="1"/>
        <v>0.89512499999999984</v>
      </c>
      <c r="CY49" s="15">
        <f ca="1"/>
        <v>4.1749999999999989</v>
      </c>
      <c r="CZ49" s="12"/>
      <c r="DC49" s="24"/>
      <c r="DD49" s="6"/>
      <c r="DE49"/>
      <c r="DF49" s="127"/>
      <c r="DG49" s="3">
        <v>2</v>
      </c>
      <c r="DH49" s="15">
        <f ca="1"/>
        <v>4.6500000000000004</v>
      </c>
      <c r="DI49" s="95" t="str">
        <v>欄外</v>
      </c>
      <c r="DJ49" s="27">
        <f ca="1"/>
        <v>0.89512499999999984</v>
      </c>
      <c r="DK49" s="15">
        <f ca="1"/>
        <v>4.1749999999999989</v>
      </c>
      <c r="DL49" s="12"/>
      <c r="DO49" s="24"/>
      <c r="DP49" s="6"/>
      <c r="DQ49"/>
      <c r="DR49" s="127"/>
      <c r="DS49" s="3">
        <v>2</v>
      </c>
      <c r="DT49" s="15">
        <f ca="1"/>
        <v>4.6500000000000004</v>
      </c>
      <c r="DU49" s="95" t="str">
        <v>欄外</v>
      </c>
      <c r="DV49" s="27">
        <f ca="1"/>
        <v>0.89512499999999984</v>
      </c>
      <c r="DW49" s="15">
        <f ca="1"/>
        <v>4.1749999999999989</v>
      </c>
      <c r="DX49" s="12"/>
    </row>
    <row r="50" spans="1:128" ht="13.5" customHeight="1" thickTop="1" thickBot="1">
      <c r="A50"/>
      <c r="B50" s="10" t="s">
        <v>15</v>
      </c>
      <c r="C50"/>
      <c r="D50"/>
      <c r="E50"/>
      <c r="F50"/>
      <c r="G50"/>
      <c r="H50" s="21"/>
      <c r="J50" s="25" t="str">
        <f>IF(AND(K46=1,K47=1),"★","")</f>
        <v>★</v>
      </c>
      <c r="K50" s="93" t="str">
        <f>IF(AND(K46=1,K47=2),"★","")</f>
        <v/>
      </c>
      <c r="L50" s="3" t="str">
        <f>IF(AND(K46=1,K47=3),"★","")</f>
        <v/>
      </c>
      <c r="M50"/>
      <c r="N50" s="127"/>
      <c r="O50" s="3">
        <v>3</v>
      </c>
      <c r="P50" s="95" t="str">
        <f ca="1"/>
        <v>欄外</v>
      </c>
      <c r="Q50" s="95" t="str">
        <f ca="1"/>
        <v>欄外</v>
      </c>
      <c r="R50" s="15">
        <f ca="1"/>
        <v>9</v>
      </c>
      <c r="S50" s="95" t="str">
        <f ca="1"/>
        <v>欄外</v>
      </c>
      <c r="T50" s="12"/>
      <c r="V50" s="25" t="str">
        <f ca="1">IF(AND(W46=1,W47=1),"★","")</f>
        <v/>
      </c>
      <c r="W50" s="93" t="str">
        <f ca="1">IF(AND(W46=1,W47=2),"★","")</f>
        <v>★</v>
      </c>
      <c r="X50" s="3" t="str">
        <f ca="1">IF(AND(W46=1,W47=3),"★","")</f>
        <v/>
      </c>
      <c r="Y50"/>
      <c r="Z50" s="127"/>
      <c r="AA50" s="3">
        <v>3</v>
      </c>
      <c r="AB50" s="95" t="str">
        <v>欄外</v>
      </c>
      <c r="AC50" s="95" t="str">
        <v>欄外</v>
      </c>
      <c r="AD50" s="15">
        <f ca="1"/>
        <v>9</v>
      </c>
      <c r="AE50" s="95" t="str">
        <v>欄外</v>
      </c>
      <c r="AF50" s="12"/>
      <c r="AH50" s="25" t="str">
        <f ca="1">IF(AND(AI46=1,AI47=1),"★","")</f>
        <v>★</v>
      </c>
      <c r="AI50" s="93" t="str">
        <f ca="1">IF(AND(AI46=1,AI47=2),"★","")</f>
        <v/>
      </c>
      <c r="AJ50" s="3" t="str">
        <f ca="1">IF(AND(AI46=1,AI47=3),"★","")</f>
        <v/>
      </c>
      <c r="AK50"/>
      <c r="AL50" s="127"/>
      <c r="AM50" s="3">
        <v>3</v>
      </c>
      <c r="AN50" s="95" t="str">
        <v>欄外</v>
      </c>
      <c r="AO50" s="95" t="str">
        <v>欄外</v>
      </c>
      <c r="AP50" s="15">
        <f ca="1"/>
        <v>9</v>
      </c>
      <c r="AQ50" s="95" t="str">
        <v>欄外</v>
      </c>
      <c r="AR50" s="12"/>
      <c r="AT50" s="25" t="str">
        <f ca="1">IF(AND(AU46=1,AU47=1),"★","")</f>
        <v/>
      </c>
      <c r="AU50" s="93" t="str">
        <f ca="1">IF(AND(AU46=1,AU47=2),"★","")</f>
        <v>★</v>
      </c>
      <c r="AV50" s="3" t="str">
        <f ca="1">IF(AND(AU46=1,AU47=3),"★","")</f>
        <v/>
      </c>
      <c r="AW50"/>
      <c r="AX50" s="127"/>
      <c r="AY50" s="3">
        <v>3</v>
      </c>
      <c r="AZ50" s="95" t="str">
        <v>欄外</v>
      </c>
      <c r="BA50" s="95" t="str">
        <v>欄外</v>
      </c>
      <c r="BB50" s="15">
        <f ca="1"/>
        <v>9</v>
      </c>
      <c r="BC50" s="95" t="str">
        <v>欄外</v>
      </c>
      <c r="BD50" s="12"/>
      <c r="BF50" s="25" t="str">
        <f ca="1">IF(AND(BG46=1,BG47=1),"★","")</f>
        <v/>
      </c>
      <c r="BG50" s="93" t="str">
        <f ca="1">IF(AND(BG46=1,BG47=2),"★","")</f>
        <v/>
      </c>
      <c r="BH50" s="3" t="str">
        <f ca="1">IF(AND(BG46=1,BG47=3),"★","")</f>
        <v>★</v>
      </c>
      <c r="BI50"/>
      <c r="BJ50" s="127"/>
      <c r="BK50" s="3">
        <v>3</v>
      </c>
      <c r="BL50" s="95" t="str">
        <v>欄外</v>
      </c>
      <c r="BM50" s="95" t="str">
        <v>欄外</v>
      </c>
      <c r="BN50" s="15">
        <f ca="1"/>
        <v>9</v>
      </c>
      <c r="BO50" s="95" t="str">
        <v>欄外</v>
      </c>
      <c r="BP50" s="12"/>
      <c r="BR50" s="25" t="str">
        <f ca="1">IF(AND(BS46=1,BS47=1),"★","")</f>
        <v/>
      </c>
      <c r="BS50" s="93" t="str">
        <f ca="1">IF(AND(BS46=1,BS47=2),"★","")</f>
        <v>★</v>
      </c>
      <c r="BT50" s="3" t="str">
        <f ca="1">IF(AND(BS46=1,BS47=3),"★","")</f>
        <v/>
      </c>
      <c r="BU50"/>
      <c r="BV50" s="127"/>
      <c r="BW50" s="3">
        <v>3</v>
      </c>
      <c r="BX50" s="95" t="str">
        <v>欄外</v>
      </c>
      <c r="BY50" s="95" t="str">
        <v>欄外</v>
      </c>
      <c r="BZ50" s="15">
        <f ca="1"/>
        <v>5.6274999999999995</v>
      </c>
      <c r="CA50" s="95" t="str">
        <v>欄外</v>
      </c>
      <c r="CB50" s="12"/>
      <c r="CD50" s="25" t="str">
        <f ca="1">IF(AND(CE46=1,CE47=1),"★","")</f>
        <v/>
      </c>
      <c r="CE50" s="93" t="str">
        <f ca="1">IF(AND(CE46=1,CE47=2),"★","")</f>
        <v/>
      </c>
      <c r="CF50" s="3" t="str">
        <f ca="1">IF(AND(CE46=1,CE47=3),"★","")</f>
        <v/>
      </c>
      <c r="CG50"/>
      <c r="CH50" s="127"/>
      <c r="CI50" s="3">
        <v>3</v>
      </c>
      <c r="CJ50" s="95" t="str">
        <v>欄外</v>
      </c>
      <c r="CK50" s="95" t="str">
        <v>欄外</v>
      </c>
      <c r="CL50" s="15">
        <f ca="1"/>
        <v>5.6274999999999995</v>
      </c>
      <c r="CM50" s="95" t="str">
        <v>欄外</v>
      </c>
      <c r="CN50" s="12"/>
      <c r="CP50" s="25" t="str">
        <f ca="1">IF(AND(CQ46=1,CQ47=1),"★","")</f>
        <v/>
      </c>
      <c r="CQ50" s="93" t="str">
        <f ca="1">IF(AND(CQ46=1,CQ47=2),"★","")</f>
        <v/>
      </c>
      <c r="CR50" s="3" t="str">
        <f ca="1">IF(AND(CQ46=1,CQ47=3),"★","")</f>
        <v/>
      </c>
      <c r="CS50"/>
      <c r="CT50" s="127"/>
      <c r="CU50" s="3">
        <v>3</v>
      </c>
      <c r="CV50" s="95" t="str">
        <v>欄外</v>
      </c>
      <c r="CW50" s="95" t="str">
        <v>欄外</v>
      </c>
      <c r="CX50" s="15">
        <f ca="1"/>
        <v>5.6274999999999995</v>
      </c>
      <c r="CY50" s="95" t="str">
        <v>欄外</v>
      </c>
      <c r="CZ50" s="12"/>
      <c r="DB50" s="25" t="str">
        <f ca="1">IF(AND(DC46=1,DC47=1),"★","")</f>
        <v/>
      </c>
      <c r="DC50" s="93" t="str">
        <f ca="1">IF(AND(DC46=1,DC47=2),"★","")</f>
        <v/>
      </c>
      <c r="DD50" s="3" t="str">
        <f ca="1">IF(AND(DC46=1,DC47=3),"★","")</f>
        <v/>
      </c>
      <c r="DE50"/>
      <c r="DF50" s="127"/>
      <c r="DG50" s="3">
        <v>3</v>
      </c>
      <c r="DH50" s="95" t="str">
        <v>欄外</v>
      </c>
      <c r="DI50" s="95" t="str">
        <v>欄外</v>
      </c>
      <c r="DJ50" s="15">
        <f ca="1"/>
        <v>5.6274999999999995</v>
      </c>
      <c r="DK50" s="95" t="str">
        <v>欄外</v>
      </c>
      <c r="DL50" s="12"/>
      <c r="DN50" s="25" t="str">
        <f ca="1">IF(AND(DO46=1,DO47=1),"★","")</f>
        <v/>
      </c>
      <c r="DO50" s="93" t="str">
        <f ca="1">IF(AND(DO46=1,DO47=2),"★","")</f>
        <v/>
      </c>
      <c r="DP50" s="3" t="str">
        <f ca="1">IF(AND(DO46=1,DO47=3),"★","")</f>
        <v/>
      </c>
      <c r="DQ50"/>
      <c r="DR50" s="127"/>
      <c r="DS50" s="3">
        <v>3</v>
      </c>
      <c r="DT50" s="95" t="str">
        <v>欄外</v>
      </c>
      <c r="DU50" s="95" t="str">
        <v>欄外</v>
      </c>
      <c r="DV50" s="15">
        <f ca="1"/>
        <v>5.6274999999999995</v>
      </c>
      <c r="DW50" s="95" t="str">
        <v>欄外</v>
      </c>
      <c r="DX50" s="12"/>
    </row>
    <row r="51" spans="1:128" ht="13.5" customHeight="1" thickTop="1" thickBot="1">
      <c r="A51"/>
      <c r="B51" s="63" t="s">
        <v>14</v>
      </c>
      <c r="C51" s="79">
        <f ca="1">1-C11/50</f>
        <v>0.98</v>
      </c>
      <c r="D51"/>
      <c r="E51"/>
      <c r="F51"/>
      <c r="G51"/>
      <c r="H51" s="21"/>
      <c r="J51" s="17" t="str">
        <f>IF(AND(K46=2,K47=1),"★","")</f>
        <v/>
      </c>
      <c r="K51" s="3" t="str">
        <f>IF(AND(K46=2,K47=2),"★","")</f>
        <v/>
      </c>
      <c r="L51" s="100" t="str">
        <f>IF(AND(K46=2,K47=3),"★","")</f>
        <v/>
      </c>
      <c r="M51"/>
      <c r="N51" s="127"/>
      <c r="O51" s="3">
        <v>4</v>
      </c>
      <c r="P51" s="27">
        <f ca="1"/>
        <v>2</v>
      </c>
      <c r="Q51" s="15">
        <f ca="1"/>
        <v>6</v>
      </c>
      <c r="R51" s="95" t="str">
        <f ca="1"/>
        <v>欄外</v>
      </c>
      <c r="S51" s="15">
        <f ca="1"/>
        <v>4.8</v>
      </c>
      <c r="T51" s="12"/>
      <c r="V51" s="17" t="str">
        <f ca="1">IF(AND(W46=2,W47=1),"★","")</f>
        <v/>
      </c>
      <c r="W51" s="3" t="str">
        <f ca="1">IF(AND(W46=2,W47=2),"★","")</f>
        <v/>
      </c>
      <c r="X51" s="100" t="str">
        <f ca="1">IF(AND(W46=2,W47=3),"★","")</f>
        <v/>
      </c>
      <c r="Y51"/>
      <c r="Z51" s="127"/>
      <c r="AA51" s="3">
        <v>4</v>
      </c>
      <c r="AB51" s="27">
        <f ca="1"/>
        <v>2</v>
      </c>
      <c r="AC51" s="15">
        <f ca="1"/>
        <v>6</v>
      </c>
      <c r="AD51" s="95" t="str">
        <v>欄外</v>
      </c>
      <c r="AE51" s="15">
        <f ca="1"/>
        <v>4.8</v>
      </c>
      <c r="AF51" s="12"/>
      <c r="AH51" s="17" t="str">
        <f ca="1">IF(AND(AI46=2,AI47=1),"★","")</f>
        <v/>
      </c>
      <c r="AI51" s="3" t="str">
        <f ca="1">IF(AND(AI46=2,AI47=2),"★","")</f>
        <v/>
      </c>
      <c r="AJ51" s="100" t="str">
        <f ca="1">IF(AND(AI46=2,AI47=3),"★","")</f>
        <v/>
      </c>
      <c r="AK51"/>
      <c r="AL51" s="127"/>
      <c r="AM51" s="3">
        <v>4</v>
      </c>
      <c r="AN51" s="27">
        <f ca="1"/>
        <v>2</v>
      </c>
      <c r="AO51" s="15">
        <f ca="1"/>
        <v>6</v>
      </c>
      <c r="AP51" s="95" t="str">
        <v>欄外</v>
      </c>
      <c r="AQ51" s="15">
        <f ca="1"/>
        <v>4.8</v>
      </c>
      <c r="AR51" s="12"/>
      <c r="AT51" s="17" t="str">
        <f ca="1">IF(AND(AU46=2,AU47=1),"★","")</f>
        <v/>
      </c>
      <c r="AU51" s="3" t="str">
        <f ca="1">IF(AND(AU46=2,AU47=2),"★","")</f>
        <v/>
      </c>
      <c r="AV51" s="100" t="str">
        <f ca="1">IF(AND(AU46=2,AU47=3),"★","")</f>
        <v/>
      </c>
      <c r="AW51"/>
      <c r="AX51" s="127"/>
      <c r="AY51" s="3">
        <v>4</v>
      </c>
      <c r="AZ51" s="27">
        <f ca="1"/>
        <v>2</v>
      </c>
      <c r="BA51" s="15">
        <f ca="1"/>
        <v>6</v>
      </c>
      <c r="BB51" s="95" t="str">
        <v>欄外</v>
      </c>
      <c r="BC51" s="15">
        <f ca="1"/>
        <v>4.8</v>
      </c>
      <c r="BD51" s="12"/>
      <c r="BF51" s="17" t="str">
        <f ca="1">IF(AND(BG46=2,BG47=1),"★","")</f>
        <v/>
      </c>
      <c r="BG51" s="3" t="str">
        <f ca="1">IF(AND(BG46=2,BG47=2),"★","")</f>
        <v/>
      </c>
      <c r="BH51" s="100" t="str">
        <f ca="1">IF(AND(BG46=2,BG47=3),"★","")</f>
        <v/>
      </c>
      <c r="BI51"/>
      <c r="BJ51" s="127"/>
      <c r="BK51" s="3">
        <v>4</v>
      </c>
      <c r="BL51" s="27">
        <f ca="1"/>
        <v>2</v>
      </c>
      <c r="BM51" s="15">
        <f ca="1"/>
        <v>6</v>
      </c>
      <c r="BN51" s="95" t="str">
        <v>欄外</v>
      </c>
      <c r="BO51" s="15">
        <f ca="1"/>
        <v>4.8</v>
      </c>
      <c r="BP51" s="12"/>
      <c r="BR51" s="17" t="str">
        <f ca="1">IF(AND(BS46=2,BS47=1),"★","")</f>
        <v/>
      </c>
      <c r="BS51" s="3" t="str">
        <f ca="1">IF(AND(BS46=2,BS47=2),"★","")</f>
        <v/>
      </c>
      <c r="BT51" s="100" t="str">
        <f ca="1">IF(AND(BS46=2,BS47=3),"★","")</f>
        <v/>
      </c>
      <c r="BU51"/>
      <c r="BV51" s="127"/>
      <c r="BW51" s="3">
        <v>4</v>
      </c>
      <c r="BX51" s="27">
        <f ca="1"/>
        <v>2</v>
      </c>
      <c r="BY51" s="15">
        <f ca="1"/>
        <v>6</v>
      </c>
      <c r="BZ51" s="95" t="str">
        <v>欄外</v>
      </c>
      <c r="CA51" s="15">
        <f ca="1"/>
        <v>4.8</v>
      </c>
      <c r="CB51" s="12"/>
      <c r="CD51" s="17" t="str">
        <f ca="1">IF(AND(CE46=2,CE47=1),"★","")</f>
        <v/>
      </c>
      <c r="CE51" s="3" t="str">
        <f ca="1">IF(AND(CE46=2,CE47=2),"★","")</f>
        <v>★</v>
      </c>
      <c r="CF51" s="100" t="str">
        <f ca="1">IF(AND(CE46=2,CE47=3),"★","")</f>
        <v/>
      </c>
      <c r="CG51"/>
      <c r="CH51" s="127"/>
      <c r="CI51" s="3">
        <v>4</v>
      </c>
      <c r="CJ51" s="27">
        <f ca="1"/>
        <v>2</v>
      </c>
      <c r="CK51" s="15">
        <f ca="1"/>
        <v>6</v>
      </c>
      <c r="CL51" s="95" t="str">
        <v>欄外</v>
      </c>
      <c r="CM51" s="15">
        <f ca="1"/>
        <v>4.8</v>
      </c>
      <c r="CN51" s="12"/>
      <c r="CP51" s="17" t="str">
        <f ca="1">IF(AND(CQ46=2,CQ47=1),"★","")</f>
        <v/>
      </c>
      <c r="CQ51" s="3" t="str">
        <f ca="1">IF(AND(CQ46=2,CQ47=2),"★","")</f>
        <v/>
      </c>
      <c r="CR51" s="100" t="str">
        <f ca="1">IF(AND(CQ46=2,CQ47=3),"★","")</f>
        <v/>
      </c>
      <c r="CS51"/>
      <c r="CT51" s="127"/>
      <c r="CU51" s="3">
        <v>4</v>
      </c>
      <c r="CV51" s="27">
        <f ca="1"/>
        <v>2</v>
      </c>
      <c r="CW51" s="15">
        <f ca="1"/>
        <v>6</v>
      </c>
      <c r="CX51" s="95" t="str">
        <v>欄外</v>
      </c>
      <c r="CY51" s="15">
        <f ca="1"/>
        <v>4.8</v>
      </c>
      <c r="CZ51" s="12"/>
      <c r="DB51" s="17" t="str">
        <f ca="1">IF(AND(DC46=2,DC47=1),"★","")</f>
        <v/>
      </c>
      <c r="DC51" s="3" t="str">
        <f ca="1">IF(AND(DC46=2,DC47=2),"★","")</f>
        <v/>
      </c>
      <c r="DD51" s="100" t="str">
        <f ca="1">IF(AND(DC46=2,DC47=3),"★","")</f>
        <v/>
      </c>
      <c r="DE51"/>
      <c r="DF51" s="127"/>
      <c r="DG51" s="3">
        <v>4</v>
      </c>
      <c r="DH51" s="27">
        <f ca="1"/>
        <v>2</v>
      </c>
      <c r="DI51" s="15">
        <f ca="1"/>
        <v>6</v>
      </c>
      <c r="DJ51" s="95" t="str">
        <v>欄外</v>
      </c>
      <c r="DK51" s="15">
        <f ca="1"/>
        <v>4.8</v>
      </c>
      <c r="DL51" s="12"/>
      <c r="DN51" s="17" t="str">
        <f ca="1">IF(AND(DO46=2,DO47=1),"★","")</f>
        <v/>
      </c>
      <c r="DO51" s="3" t="str">
        <f ca="1">IF(AND(DO46=2,DO47=2),"★","")</f>
        <v/>
      </c>
      <c r="DP51" s="100" t="str">
        <f ca="1">IF(AND(DO46=2,DO47=3),"★","")</f>
        <v/>
      </c>
      <c r="DQ51"/>
      <c r="DR51" s="127"/>
      <c r="DS51" s="3">
        <v>4</v>
      </c>
      <c r="DT51" s="27">
        <f ca="1"/>
        <v>2</v>
      </c>
      <c r="DU51" s="15">
        <f ca="1"/>
        <v>6</v>
      </c>
      <c r="DV51" s="95" t="str">
        <v>欄外</v>
      </c>
      <c r="DW51" s="15">
        <f ca="1"/>
        <v>4.8</v>
      </c>
      <c r="DX51" s="12"/>
    </row>
    <row r="52" spans="1:128" ht="13.5" customHeight="1" thickTop="1" thickBot="1">
      <c r="A52"/>
      <c r="B52"/>
      <c r="C52"/>
      <c r="D52"/>
      <c r="E52"/>
      <c r="F52"/>
      <c r="G52"/>
      <c r="H52" s="21"/>
      <c r="J52" s="3" t="str">
        <f>IF(AND(K46=3,K47=1),"★","")</f>
        <v/>
      </c>
      <c r="K52" s="92" t="str">
        <f>IF(AND(K46=3,K47=2),"★","")</f>
        <v/>
      </c>
      <c r="L52" s="37" t="str">
        <f>IF(AND(K46=3,K47=3),"★","終")</f>
        <v>終</v>
      </c>
      <c r="M52"/>
      <c r="N52" s="127"/>
      <c r="O52" s="3">
        <v>5</v>
      </c>
      <c r="P52" s="95" t="str">
        <f ca="1"/>
        <v>欄外</v>
      </c>
      <c r="Q52" s="27">
        <f ca="1"/>
        <v>2.25</v>
      </c>
      <c r="R52" s="27">
        <f ca="1"/>
        <v>7</v>
      </c>
      <c r="S52" s="27">
        <f ca="1"/>
        <v>2.8</v>
      </c>
      <c r="T52" s="12"/>
      <c r="V52" s="3" t="str">
        <f ca="1">IF(AND(W46=3,W47=1),"★","")</f>
        <v/>
      </c>
      <c r="W52" s="92" t="str">
        <f ca="1">IF(AND(W46=3,W47=2),"★","")</f>
        <v/>
      </c>
      <c r="X52" s="37" t="str">
        <f ca="1">IF(AND(W46=3,W47=3),"★","終")</f>
        <v>終</v>
      </c>
      <c r="Y52"/>
      <c r="Z52" s="127"/>
      <c r="AA52" s="3">
        <v>5</v>
      </c>
      <c r="AB52" s="95" t="str">
        <v>欄外</v>
      </c>
      <c r="AC52" s="27">
        <f ca="1"/>
        <v>2.25</v>
      </c>
      <c r="AD52" s="27">
        <f ca="1"/>
        <v>7</v>
      </c>
      <c r="AE52" s="27">
        <f ca="1"/>
        <v>2.8</v>
      </c>
      <c r="AF52" s="12"/>
      <c r="AH52" s="3" t="str">
        <f ca="1">IF(AND(AI46=3,AI47=1),"★","")</f>
        <v/>
      </c>
      <c r="AI52" s="92" t="str">
        <f ca="1">IF(AND(AI46=3,AI47=2),"★","")</f>
        <v/>
      </c>
      <c r="AJ52" s="37" t="str">
        <f ca="1">IF(AND(AI46=3,AI47=3),"★","終")</f>
        <v>終</v>
      </c>
      <c r="AK52"/>
      <c r="AL52" s="127"/>
      <c r="AM52" s="3">
        <v>5</v>
      </c>
      <c r="AN52" s="95" t="str">
        <v>欄外</v>
      </c>
      <c r="AO52" s="27">
        <f ca="1"/>
        <v>2.25</v>
      </c>
      <c r="AP52" s="27">
        <f ca="1"/>
        <v>7</v>
      </c>
      <c r="AQ52" s="27">
        <f ca="1"/>
        <v>2.8</v>
      </c>
      <c r="AR52" s="12"/>
      <c r="AT52" s="3" t="str">
        <f ca="1">IF(AND(AU46=3,AU47=1),"★","")</f>
        <v/>
      </c>
      <c r="AU52" s="92" t="str">
        <f ca="1">IF(AND(AU46=3,AU47=2),"★","")</f>
        <v/>
      </c>
      <c r="AV52" s="37" t="str">
        <f ca="1">IF(AND(AU46=3,AU47=3),"★","終")</f>
        <v>終</v>
      </c>
      <c r="AW52"/>
      <c r="AX52" s="127"/>
      <c r="AY52" s="3">
        <v>5</v>
      </c>
      <c r="AZ52" s="95" t="str">
        <v>欄外</v>
      </c>
      <c r="BA52" s="27">
        <f ca="1"/>
        <v>2.25</v>
      </c>
      <c r="BB52" s="27">
        <f ca="1"/>
        <v>7</v>
      </c>
      <c r="BC52" s="27">
        <f ca="1"/>
        <v>2.8</v>
      </c>
      <c r="BD52" s="12"/>
      <c r="BF52" s="3" t="str">
        <f ca="1">IF(AND(BG46=3,BG47=1),"★","")</f>
        <v/>
      </c>
      <c r="BG52" s="92" t="str">
        <f ca="1">IF(AND(BG46=3,BG47=2),"★","")</f>
        <v/>
      </c>
      <c r="BH52" s="37" t="str">
        <f ca="1">IF(AND(BG46=3,BG47=3),"★","終")</f>
        <v>終</v>
      </c>
      <c r="BI52"/>
      <c r="BJ52" s="127"/>
      <c r="BK52" s="3">
        <v>5</v>
      </c>
      <c r="BL52" s="95" t="str">
        <v>欄外</v>
      </c>
      <c r="BM52" s="27">
        <f ca="1"/>
        <v>2.25</v>
      </c>
      <c r="BN52" s="27">
        <f ca="1"/>
        <v>7</v>
      </c>
      <c r="BO52" s="27">
        <f ca="1"/>
        <v>2.8</v>
      </c>
      <c r="BP52" s="12"/>
      <c r="BR52" s="3" t="str">
        <f ca="1">IF(AND(BS46=3,BS47=1),"★","")</f>
        <v/>
      </c>
      <c r="BS52" s="92" t="str">
        <f ca="1">IF(AND(BS46=3,BS47=2),"★","")</f>
        <v/>
      </c>
      <c r="BT52" s="37" t="str">
        <f ca="1">IF(AND(BS46=3,BS47=3),"★","終")</f>
        <v>終</v>
      </c>
      <c r="BU52"/>
      <c r="BV52" s="127"/>
      <c r="BW52" s="3">
        <v>5</v>
      </c>
      <c r="BX52" s="95" t="str">
        <v>欄外</v>
      </c>
      <c r="BY52" s="27">
        <f ca="1"/>
        <v>2.25</v>
      </c>
      <c r="BZ52" s="27">
        <f ca="1"/>
        <v>7</v>
      </c>
      <c r="CA52" s="27">
        <f ca="1"/>
        <v>2.8</v>
      </c>
      <c r="CB52" s="12"/>
      <c r="CD52" s="3" t="str">
        <f ca="1">IF(AND(CE46=3,CE47=1),"★","")</f>
        <v/>
      </c>
      <c r="CE52" s="92" t="str">
        <f ca="1">IF(AND(CE46=3,CE47=2),"★","")</f>
        <v/>
      </c>
      <c r="CF52" s="37" t="str">
        <f ca="1">IF(AND(CE46=3,CE47=3),"★","終")</f>
        <v>終</v>
      </c>
      <c r="CG52"/>
      <c r="CH52" s="127"/>
      <c r="CI52" s="3">
        <v>5</v>
      </c>
      <c r="CJ52" s="95" t="str">
        <v>欄外</v>
      </c>
      <c r="CK52" s="27">
        <f ca="1"/>
        <v>2.25</v>
      </c>
      <c r="CL52" s="27">
        <f ca="1"/>
        <v>7</v>
      </c>
      <c r="CM52" s="27">
        <f ca="1"/>
        <v>2.8</v>
      </c>
      <c r="CN52" s="12"/>
      <c r="CP52" s="3" t="str">
        <f ca="1">IF(AND(CQ46=3,CQ47=1),"★","")</f>
        <v/>
      </c>
      <c r="CQ52" s="92" t="str">
        <f ca="1">IF(AND(CQ46=3,CQ47=2),"★","")</f>
        <v>★</v>
      </c>
      <c r="CR52" s="37" t="str">
        <f ca="1">IF(AND(CQ46=3,CQ47=3),"★","終")</f>
        <v>終</v>
      </c>
      <c r="CS52"/>
      <c r="CT52" s="127"/>
      <c r="CU52" s="3">
        <v>5</v>
      </c>
      <c r="CV52" s="95" t="str">
        <v>欄外</v>
      </c>
      <c r="CW52" s="27">
        <f ca="1"/>
        <v>2.25</v>
      </c>
      <c r="CX52" s="27">
        <f ca="1"/>
        <v>7</v>
      </c>
      <c r="CY52" s="27">
        <f ca="1"/>
        <v>19.8</v>
      </c>
      <c r="CZ52" s="12"/>
      <c r="DB52" s="3" t="str">
        <f ca="1">IF(AND(DC46=3,DC47=1),"★","")</f>
        <v/>
      </c>
      <c r="DC52" s="92" t="str">
        <f ca="1">IF(AND(DC46=3,DC47=2),"★","")</f>
        <v/>
      </c>
      <c r="DD52" s="37" t="str">
        <f ca="1">IF(AND(DC46=3,DC47=3),"★","終")</f>
        <v>★</v>
      </c>
      <c r="DE52"/>
      <c r="DF52" s="127"/>
      <c r="DG52" s="3">
        <v>5</v>
      </c>
      <c r="DH52" s="95" t="str">
        <v>欄外</v>
      </c>
      <c r="DI52" s="27">
        <f ca="1"/>
        <v>2.25</v>
      </c>
      <c r="DJ52" s="27">
        <f ca="1"/>
        <v>7</v>
      </c>
      <c r="DK52" s="27">
        <f ca="1"/>
        <v>19.8</v>
      </c>
      <c r="DL52" s="12"/>
      <c r="DN52" s="3" t="str">
        <f ca="1">IF(AND(DO46=3,DO47=1),"★","")</f>
        <v/>
      </c>
      <c r="DO52" s="92" t="str">
        <f ca="1">IF(AND(DO46=3,DO47=2),"★","")</f>
        <v/>
      </c>
      <c r="DP52" s="37" t="str">
        <f ca="1">IF(AND(DO46=3,DO47=3),"★","終")</f>
        <v>★</v>
      </c>
      <c r="DQ52"/>
      <c r="DR52" s="127"/>
      <c r="DS52" s="3">
        <v>5</v>
      </c>
      <c r="DT52" s="95" t="str">
        <v>欄外</v>
      </c>
      <c r="DU52" s="27">
        <f ca="1"/>
        <v>2.25</v>
      </c>
      <c r="DV52" s="27">
        <f ca="1"/>
        <v>7</v>
      </c>
      <c r="DW52" s="27">
        <f ca="1"/>
        <v>19.8</v>
      </c>
      <c r="DX52" s="12"/>
    </row>
    <row r="53" spans="1:128" ht="13.5" customHeight="1" thickTop="1">
      <c r="A53"/>
      <c r="B53"/>
      <c r="C53"/>
      <c r="D53"/>
      <c r="E53"/>
      <c r="F53"/>
      <c r="G53"/>
      <c r="H53" s="21"/>
      <c r="M53"/>
      <c r="N53" s="127"/>
      <c r="O53" s="3">
        <v>6</v>
      </c>
      <c r="P53" s="95" t="str">
        <f ca="1"/>
        <v>欄外</v>
      </c>
      <c r="Q53" s="95" t="str">
        <f ca="1"/>
        <v>欄外</v>
      </c>
      <c r="R53" s="95" t="str">
        <f ca="1"/>
        <v>欄外</v>
      </c>
      <c r="S53" s="95" t="str">
        <f ca="1"/>
        <v>欄外</v>
      </c>
      <c r="T53" s="12"/>
      <c r="Y53"/>
      <c r="Z53" s="127"/>
      <c r="AA53" s="3">
        <v>6</v>
      </c>
      <c r="AB53" s="95" t="str">
        <v>欄外</v>
      </c>
      <c r="AC53" s="95" t="str">
        <v>欄外</v>
      </c>
      <c r="AD53" s="95" t="str">
        <v>欄外</v>
      </c>
      <c r="AE53" s="95" t="str">
        <v>欄外</v>
      </c>
      <c r="AF53" s="12"/>
      <c r="AK53"/>
      <c r="AL53" s="127"/>
      <c r="AM53" s="3">
        <v>6</v>
      </c>
      <c r="AN53" s="95" t="str">
        <v>欄外</v>
      </c>
      <c r="AO53" s="95" t="str">
        <v>欄外</v>
      </c>
      <c r="AP53" s="95" t="str">
        <v>欄外</v>
      </c>
      <c r="AQ53" s="95" t="str">
        <v>欄外</v>
      </c>
      <c r="AR53" s="12"/>
      <c r="AW53"/>
      <c r="AX53" s="127"/>
      <c r="AY53" s="3">
        <v>6</v>
      </c>
      <c r="AZ53" s="95" t="str">
        <v>欄外</v>
      </c>
      <c r="BA53" s="95" t="str">
        <v>欄外</v>
      </c>
      <c r="BB53" s="95" t="str">
        <v>欄外</v>
      </c>
      <c r="BC53" s="95" t="str">
        <v>欄外</v>
      </c>
      <c r="BD53" s="12"/>
      <c r="BI53"/>
      <c r="BJ53" s="127"/>
      <c r="BK53" s="3">
        <v>6</v>
      </c>
      <c r="BL53" s="95" t="str">
        <v>欄外</v>
      </c>
      <c r="BM53" s="95" t="str">
        <v>欄外</v>
      </c>
      <c r="BN53" s="95" t="str">
        <v>欄外</v>
      </c>
      <c r="BO53" s="95" t="str">
        <v>欄外</v>
      </c>
      <c r="BP53" s="12"/>
      <c r="BU53"/>
      <c r="BV53" s="127"/>
      <c r="BW53" s="3">
        <v>6</v>
      </c>
      <c r="BX53" s="95" t="str">
        <v>欄外</v>
      </c>
      <c r="BY53" s="95" t="str">
        <v>欄外</v>
      </c>
      <c r="BZ53" s="95" t="str">
        <v>欄外</v>
      </c>
      <c r="CA53" s="95" t="str">
        <v>欄外</v>
      </c>
      <c r="CB53" s="12"/>
      <c r="CG53"/>
      <c r="CH53" s="127"/>
      <c r="CI53" s="3">
        <v>6</v>
      </c>
      <c r="CJ53" s="95" t="str">
        <v>欄外</v>
      </c>
      <c r="CK53" s="95" t="str">
        <v>欄外</v>
      </c>
      <c r="CL53" s="95" t="str">
        <v>欄外</v>
      </c>
      <c r="CM53" s="95" t="str">
        <v>欄外</v>
      </c>
      <c r="CN53" s="12"/>
      <c r="CS53"/>
      <c r="CT53" s="127"/>
      <c r="CU53" s="3">
        <v>6</v>
      </c>
      <c r="CV53" s="95" t="str">
        <v>欄外</v>
      </c>
      <c r="CW53" s="95" t="str">
        <v>欄外</v>
      </c>
      <c r="CX53" s="95" t="str">
        <v>欄外</v>
      </c>
      <c r="CY53" s="95" t="str">
        <v>欄外</v>
      </c>
      <c r="CZ53" s="12"/>
      <c r="DE53"/>
      <c r="DF53" s="127"/>
      <c r="DG53" s="3">
        <v>6</v>
      </c>
      <c r="DH53" s="95" t="str">
        <v>欄外</v>
      </c>
      <c r="DI53" s="95" t="str">
        <v>欄外</v>
      </c>
      <c r="DJ53" s="95" t="str">
        <v>欄外</v>
      </c>
      <c r="DK53" s="95" t="str">
        <v>欄外</v>
      </c>
      <c r="DL53" s="12"/>
      <c r="DQ53"/>
      <c r="DR53" s="127"/>
      <c r="DS53" s="3">
        <v>6</v>
      </c>
      <c r="DT53" s="95" t="str">
        <v>欄外</v>
      </c>
      <c r="DU53" s="95" t="str">
        <v>欄外</v>
      </c>
      <c r="DV53" s="95" t="str">
        <v>欄外</v>
      </c>
      <c r="DW53" s="95" t="str">
        <v>欄外</v>
      </c>
      <c r="DX53" s="12"/>
    </row>
    <row r="54" spans="1:128" ht="13.5" customHeight="1">
      <c r="A54"/>
      <c r="B54"/>
      <c r="C54"/>
      <c r="D54"/>
      <c r="E54"/>
      <c r="F54"/>
      <c r="G54"/>
      <c r="H54" s="21"/>
      <c r="M54"/>
      <c r="N54" s="127"/>
      <c r="O54" s="3">
        <v>7</v>
      </c>
      <c r="P54" s="27">
        <f ca="1"/>
        <v>6.3</v>
      </c>
      <c r="Q54" s="27">
        <f ca="1"/>
        <v>2</v>
      </c>
      <c r="R54" s="95" t="str">
        <f ca="1"/>
        <v>欄外</v>
      </c>
      <c r="S54" s="95" t="str">
        <f ca="1"/>
        <v>欄外</v>
      </c>
      <c r="T54" s="12"/>
      <c r="Y54"/>
      <c r="Z54" s="127"/>
      <c r="AA54" s="3">
        <v>7</v>
      </c>
      <c r="AB54" s="27">
        <f ca="1"/>
        <v>6.3</v>
      </c>
      <c r="AC54" s="27">
        <f ca="1"/>
        <v>2</v>
      </c>
      <c r="AD54" s="95" t="str">
        <v>欄外</v>
      </c>
      <c r="AE54" s="95" t="str">
        <v>欄外</v>
      </c>
      <c r="AF54" s="12"/>
      <c r="AK54"/>
      <c r="AL54" s="127"/>
      <c r="AM54" s="3">
        <v>7</v>
      </c>
      <c r="AN54" s="27">
        <f ca="1"/>
        <v>6.3</v>
      </c>
      <c r="AO54" s="27">
        <f ca="1"/>
        <v>2</v>
      </c>
      <c r="AP54" s="95" t="str">
        <v>欄外</v>
      </c>
      <c r="AQ54" s="95" t="str">
        <v>欄外</v>
      </c>
      <c r="AR54" s="12"/>
      <c r="AW54"/>
      <c r="AX54" s="127"/>
      <c r="AY54" s="3">
        <v>7</v>
      </c>
      <c r="AZ54" s="27">
        <f ca="1"/>
        <v>6.3</v>
      </c>
      <c r="BA54" s="27">
        <f ca="1"/>
        <v>2</v>
      </c>
      <c r="BB54" s="95" t="str">
        <v>欄外</v>
      </c>
      <c r="BC54" s="95" t="str">
        <v>欄外</v>
      </c>
      <c r="BD54" s="12"/>
      <c r="BI54"/>
      <c r="BJ54" s="127"/>
      <c r="BK54" s="3">
        <v>7</v>
      </c>
      <c r="BL54" s="27">
        <f ca="1"/>
        <v>6.3</v>
      </c>
      <c r="BM54" s="27">
        <f ca="1"/>
        <v>2</v>
      </c>
      <c r="BN54" s="95" t="str">
        <v>欄外</v>
      </c>
      <c r="BO54" s="95" t="str">
        <v>欄外</v>
      </c>
      <c r="BP54" s="12"/>
      <c r="BU54"/>
      <c r="BV54" s="127"/>
      <c r="BW54" s="3">
        <v>7</v>
      </c>
      <c r="BX54" s="27">
        <f ca="1"/>
        <v>6.3</v>
      </c>
      <c r="BY54" s="27">
        <f ca="1"/>
        <v>2</v>
      </c>
      <c r="BZ54" s="95" t="str">
        <v>欄外</v>
      </c>
      <c r="CA54" s="95" t="str">
        <v>欄外</v>
      </c>
      <c r="CB54" s="12"/>
      <c r="CG54"/>
      <c r="CH54" s="127"/>
      <c r="CI54" s="3">
        <v>7</v>
      </c>
      <c r="CJ54" s="27">
        <f ca="1"/>
        <v>6.3</v>
      </c>
      <c r="CK54" s="27">
        <f ca="1"/>
        <v>2</v>
      </c>
      <c r="CL54" s="95" t="str">
        <v>欄外</v>
      </c>
      <c r="CM54" s="95" t="str">
        <v>欄外</v>
      </c>
      <c r="CN54" s="12"/>
      <c r="CS54"/>
      <c r="CT54" s="127"/>
      <c r="CU54" s="3">
        <v>7</v>
      </c>
      <c r="CV54" s="27">
        <f ca="1"/>
        <v>6.3</v>
      </c>
      <c r="CW54" s="27">
        <f ca="1"/>
        <v>2</v>
      </c>
      <c r="CX54" s="95" t="str">
        <v>欄外</v>
      </c>
      <c r="CY54" s="95" t="str">
        <v>欄外</v>
      </c>
      <c r="CZ54" s="12"/>
      <c r="DE54"/>
      <c r="DF54" s="127"/>
      <c r="DG54" s="3">
        <v>7</v>
      </c>
      <c r="DH54" s="27">
        <f ca="1"/>
        <v>6.3</v>
      </c>
      <c r="DI54" s="27">
        <f ca="1"/>
        <v>2</v>
      </c>
      <c r="DJ54" s="95" t="str">
        <v>欄外</v>
      </c>
      <c r="DK54" s="95" t="str">
        <v>欄外</v>
      </c>
      <c r="DL54" s="12"/>
      <c r="DQ54"/>
      <c r="DR54" s="127"/>
      <c r="DS54" s="3">
        <v>7</v>
      </c>
      <c r="DT54" s="27">
        <f ca="1"/>
        <v>6.3</v>
      </c>
      <c r="DU54" s="27">
        <f ca="1"/>
        <v>2</v>
      </c>
      <c r="DV54" s="95" t="str">
        <v>欄外</v>
      </c>
      <c r="DW54" s="95" t="str">
        <v>欄外</v>
      </c>
      <c r="DX54" s="12"/>
    </row>
    <row r="55" spans="1:128" ht="13.5" customHeight="1">
      <c r="A55"/>
      <c r="B55"/>
      <c r="C55"/>
      <c r="D55"/>
      <c r="E55"/>
      <c r="F55"/>
      <c r="G55"/>
      <c r="H55" s="21"/>
      <c r="K55" s="11"/>
      <c r="L55" s="6"/>
      <c r="M55"/>
      <c r="N55" s="127"/>
      <c r="O55" s="3">
        <v>8</v>
      </c>
      <c r="P55" s="27">
        <f ca="1"/>
        <v>54</v>
      </c>
      <c r="Q55" s="27">
        <f ca="1"/>
        <v>2.4499999999999997</v>
      </c>
      <c r="R55" s="27">
        <f ca="1"/>
        <v>8</v>
      </c>
      <c r="S55" s="95" t="str">
        <f ca="1"/>
        <v>欄外</v>
      </c>
      <c r="T55" s="12"/>
      <c r="W55" s="11"/>
      <c r="X55" s="6"/>
      <c r="Y55"/>
      <c r="Z55" s="127"/>
      <c r="AA55" s="3">
        <v>8</v>
      </c>
      <c r="AB55" s="27">
        <f ca="1"/>
        <v>54</v>
      </c>
      <c r="AC55" s="27">
        <f ca="1"/>
        <v>2.4499999999999997</v>
      </c>
      <c r="AD55" s="27">
        <f ca="1"/>
        <v>8</v>
      </c>
      <c r="AE55" s="95" t="str">
        <v>欄外</v>
      </c>
      <c r="AF55" s="12"/>
      <c r="AI55" s="11"/>
      <c r="AJ55" s="6"/>
      <c r="AK55"/>
      <c r="AL55" s="127"/>
      <c r="AM55" s="3">
        <v>8</v>
      </c>
      <c r="AN55" s="27">
        <f ca="1"/>
        <v>54</v>
      </c>
      <c r="AO55" s="27">
        <f ca="1"/>
        <v>2.4499999999999997</v>
      </c>
      <c r="AP55" s="27">
        <f ca="1"/>
        <v>8</v>
      </c>
      <c r="AQ55" s="95" t="str">
        <v>欄外</v>
      </c>
      <c r="AR55" s="12"/>
      <c r="AU55" s="11"/>
      <c r="AV55" s="6"/>
      <c r="AW55"/>
      <c r="AX55" s="127"/>
      <c r="AY55" s="3">
        <v>8</v>
      </c>
      <c r="AZ55" s="27">
        <f ca="1"/>
        <v>54</v>
      </c>
      <c r="BA55" s="27">
        <f ca="1"/>
        <v>2.4499999999999997</v>
      </c>
      <c r="BB55" s="27">
        <f ca="1"/>
        <v>8</v>
      </c>
      <c r="BC55" s="95" t="str">
        <v>欄外</v>
      </c>
      <c r="BD55" s="12"/>
      <c r="BG55" s="11"/>
      <c r="BH55" s="6"/>
      <c r="BI55"/>
      <c r="BJ55" s="127"/>
      <c r="BK55" s="3">
        <v>8</v>
      </c>
      <c r="BL55" s="27">
        <f ca="1"/>
        <v>54</v>
      </c>
      <c r="BM55" s="27">
        <f ca="1"/>
        <v>2.4499999999999997</v>
      </c>
      <c r="BN55" s="27">
        <f ca="1"/>
        <v>8</v>
      </c>
      <c r="BO55" s="95" t="str">
        <v>欄外</v>
      </c>
      <c r="BP55" s="12"/>
      <c r="BS55" s="11"/>
      <c r="BT55" s="6"/>
      <c r="BU55"/>
      <c r="BV55" s="127"/>
      <c r="BW55" s="3">
        <v>8</v>
      </c>
      <c r="BX55" s="27">
        <f ca="1"/>
        <v>54</v>
      </c>
      <c r="BY55" s="27">
        <f ca="1"/>
        <v>2.4499999999999997</v>
      </c>
      <c r="BZ55" s="27">
        <f ca="1"/>
        <v>8</v>
      </c>
      <c r="CA55" s="95" t="str">
        <v>欄外</v>
      </c>
      <c r="CB55" s="12"/>
      <c r="CE55" s="11"/>
      <c r="CF55" s="6"/>
      <c r="CG55"/>
      <c r="CH55" s="127"/>
      <c r="CI55" s="3">
        <v>8</v>
      </c>
      <c r="CJ55" s="27">
        <f ca="1"/>
        <v>54</v>
      </c>
      <c r="CK55" s="27">
        <f ca="1"/>
        <v>2.4499999999999997</v>
      </c>
      <c r="CL55" s="27">
        <f ca="1"/>
        <v>8</v>
      </c>
      <c r="CM55" s="95" t="str">
        <v>欄外</v>
      </c>
      <c r="CN55" s="12"/>
      <c r="CQ55" s="11"/>
      <c r="CR55" s="6"/>
      <c r="CS55"/>
      <c r="CT55" s="127"/>
      <c r="CU55" s="3">
        <v>8</v>
      </c>
      <c r="CV55" s="27">
        <f ca="1"/>
        <v>54</v>
      </c>
      <c r="CW55" s="27">
        <f ca="1"/>
        <v>2.4499999999999997</v>
      </c>
      <c r="CX55" s="27">
        <f ca="1"/>
        <v>8</v>
      </c>
      <c r="CY55" s="95" t="str">
        <v>欄外</v>
      </c>
      <c r="CZ55" s="12"/>
      <c r="DC55" s="11"/>
      <c r="DD55" s="6"/>
      <c r="DE55"/>
      <c r="DF55" s="127"/>
      <c r="DG55" s="3">
        <v>8</v>
      </c>
      <c r="DH55" s="27">
        <f ca="1"/>
        <v>77</v>
      </c>
      <c r="DI55" s="27">
        <f ca="1"/>
        <v>2.4499999999999997</v>
      </c>
      <c r="DJ55" s="27">
        <f ca="1"/>
        <v>8</v>
      </c>
      <c r="DK55" s="95" t="str">
        <v>欄外</v>
      </c>
      <c r="DL55" s="12"/>
      <c r="DO55" s="11"/>
      <c r="DP55" s="6"/>
      <c r="DQ55"/>
      <c r="DR55" s="127"/>
      <c r="DS55" s="3">
        <v>8</v>
      </c>
      <c r="DT55" s="27">
        <f ca="1"/>
        <v>77</v>
      </c>
      <c r="DU55" s="27">
        <f ca="1"/>
        <v>2.4499999999999997</v>
      </c>
      <c r="DV55" s="27">
        <f ca="1"/>
        <v>8</v>
      </c>
      <c r="DW55" s="95" t="str">
        <v>欄外</v>
      </c>
      <c r="DX55" s="12"/>
    </row>
    <row r="56" spans="1:128" ht="13.5" customHeight="1">
      <c r="A56"/>
      <c r="B56"/>
      <c r="C56"/>
      <c r="D56"/>
      <c r="E56"/>
      <c r="F56"/>
      <c r="G56"/>
      <c r="H56" s="21"/>
      <c r="J56" s="11"/>
      <c r="K56" s="11"/>
      <c r="L56" s="6"/>
      <c r="M56"/>
      <c r="N56" s="128"/>
      <c r="O56" s="3" t="s">
        <v>66</v>
      </c>
      <c r="P56" s="44">
        <v>0</v>
      </c>
      <c r="Q56" s="44">
        <v>0</v>
      </c>
      <c r="R56" s="44">
        <v>0</v>
      </c>
      <c r="S56" s="40">
        <v>0</v>
      </c>
      <c r="T56" s="12"/>
      <c r="V56" s="11"/>
      <c r="W56" s="11"/>
      <c r="X56" s="6"/>
      <c r="Y56"/>
      <c r="Z56" s="128"/>
      <c r="AA56" s="3" t="s">
        <v>41</v>
      </c>
      <c r="AB56" s="44">
        <v>0</v>
      </c>
      <c r="AC56" s="44">
        <v>0</v>
      </c>
      <c r="AD56" s="44">
        <v>0</v>
      </c>
      <c r="AE56" s="40">
        <v>0</v>
      </c>
      <c r="AF56" s="12"/>
      <c r="AH56" s="11"/>
      <c r="AI56" s="11"/>
      <c r="AJ56" s="6"/>
      <c r="AK56"/>
      <c r="AL56" s="128"/>
      <c r="AM56" s="3" t="s">
        <v>41</v>
      </c>
      <c r="AN56" s="44">
        <v>0</v>
      </c>
      <c r="AO56" s="44">
        <v>0</v>
      </c>
      <c r="AP56" s="44">
        <v>0</v>
      </c>
      <c r="AQ56" s="40">
        <v>0</v>
      </c>
      <c r="AR56" s="12"/>
      <c r="AT56" s="11"/>
      <c r="AU56" s="11"/>
      <c r="AV56" s="6"/>
      <c r="AW56"/>
      <c r="AX56" s="128"/>
      <c r="AY56" s="3" t="s">
        <v>41</v>
      </c>
      <c r="AZ56" s="44">
        <v>0</v>
      </c>
      <c r="BA56" s="44">
        <v>0</v>
      </c>
      <c r="BB56" s="44">
        <v>0</v>
      </c>
      <c r="BC56" s="40">
        <v>0</v>
      </c>
      <c r="BD56" s="12"/>
      <c r="BF56" s="11"/>
      <c r="BG56" s="11"/>
      <c r="BH56" s="6"/>
      <c r="BI56"/>
      <c r="BJ56" s="128"/>
      <c r="BK56" s="3" t="s">
        <v>41</v>
      </c>
      <c r="BL56" s="44">
        <v>0</v>
      </c>
      <c r="BM56" s="44">
        <v>0</v>
      </c>
      <c r="BN56" s="44">
        <v>0</v>
      </c>
      <c r="BO56" s="40">
        <v>0</v>
      </c>
      <c r="BP56" s="12"/>
      <c r="BR56" s="11"/>
      <c r="BS56" s="11"/>
      <c r="BT56" s="6"/>
      <c r="BU56"/>
      <c r="BV56" s="128"/>
      <c r="BW56" s="3" t="s">
        <v>41</v>
      </c>
      <c r="BX56" s="44">
        <v>0</v>
      </c>
      <c r="BY56" s="44">
        <v>0</v>
      </c>
      <c r="BZ56" s="44">
        <v>0</v>
      </c>
      <c r="CA56" s="40">
        <v>0</v>
      </c>
      <c r="CB56" s="12"/>
      <c r="CD56" s="11"/>
      <c r="CE56" s="11"/>
      <c r="CF56" s="6"/>
      <c r="CG56"/>
      <c r="CH56" s="128"/>
      <c r="CI56" s="3" t="s">
        <v>41</v>
      </c>
      <c r="CJ56" s="44">
        <v>0</v>
      </c>
      <c r="CK56" s="44">
        <v>0</v>
      </c>
      <c r="CL56" s="44">
        <v>0</v>
      </c>
      <c r="CM56" s="40">
        <v>0</v>
      </c>
      <c r="CN56" s="12"/>
      <c r="CP56" s="11"/>
      <c r="CQ56" s="11"/>
      <c r="CR56" s="6"/>
      <c r="CS56"/>
      <c r="CT56" s="128"/>
      <c r="CU56" s="3" t="s">
        <v>41</v>
      </c>
      <c r="CV56" s="44">
        <v>0</v>
      </c>
      <c r="CW56" s="44">
        <v>0</v>
      </c>
      <c r="CX56" s="44">
        <v>0</v>
      </c>
      <c r="CY56" s="40">
        <v>0</v>
      </c>
      <c r="CZ56" s="12"/>
      <c r="DB56" s="11"/>
      <c r="DC56" s="11"/>
      <c r="DD56" s="6"/>
      <c r="DE56"/>
      <c r="DF56" s="128"/>
      <c r="DG56" s="3" t="s">
        <v>41</v>
      </c>
      <c r="DH56" s="44">
        <v>0</v>
      </c>
      <c r="DI56" s="44">
        <v>0</v>
      </c>
      <c r="DJ56" s="44">
        <v>0</v>
      </c>
      <c r="DK56" s="40">
        <v>0</v>
      </c>
      <c r="DL56" s="12"/>
      <c r="DN56" s="11"/>
      <c r="DO56" s="11"/>
      <c r="DP56" s="6"/>
      <c r="DQ56"/>
      <c r="DR56" s="128"/>
      <c r="DS56" s="3" t="s">
        <v>41</v>
      </c>
      <c r="DT56" s="44">
        <v>0</v>
      </c>
      <c r="DU56" s="44">
        <v>0</v>
      </c>
      <c r="DV56" s="44">
        <v>0</v>
      </c>
      <c r="DW56" s="40">
        <v>0</v>
      </c>
      <c r="DX56" s="12"/>
    </row>
    <row r="57" spans="1:128" ht="13.5" customHeight="1">
      <c r="A57"/>
      <c r="B57"/>
      <c r="C57"/>
      <c r="D57"/>
      <c r="E57"/>
      <c r="F57"/>
      <c r="G57"/>
      <c r="H57" s="21"/>
      <c r="J57" s="11"/>
      <c r="K57" s="11"/>
      <c r="L57" s="6"/>
      <c r="M57"/>
      <c r="N57"/>
      <c r="O57" s="11"/>
      <c r="P57" s="12"/>
      <c r="Q57" s="12"/>
      <c r="R57" s="12"/>
      <c r="S57" s="12"/>
      <c r="T57" s="12"/>
      <c r="V57" s="11"/>
      <c r="W57" s="11"/>
      <c r="X57" s="6"/>
      <c r="Y57"/>
      <c r="Z57"/>
      <c r="AA57" s="11"/>
      <c r="AB57" s="12"/>
      <c r="AC57" s="12"/>
      <c r="AD57" s="12"/>
      <c r="AE57" s="12"/>
      <c r="AF57" s="12"/>
      <c r="AH57" s="11"/>
      <c r="AI57" s="11"/>
      <c r="AJ57" s="6"/>
      <c r="AK57"/>
      <c r="AL57"/>
      <c r="AM57" s="11"/>
      <c r="AN57" s="12"/>
      <c r="AO57" s="12"/>
      <c r="AP57" s="12"/>
      <c r="AQ57" s="12"/>
      <c r="AR57" s="12"/>
      <c r="AT57" s="11"/>
      <c r="AU57" s="11"/>
      <c r="AV57" s="6"/>
      <c r="AW57"/>
      <c r="AX57"/>
      <c r="AY57" s="11"/>
      <c r="AZ57" s="12"/>
      <c r="BA57" s="12"/>
      <c r="BB57" s="12"/>
      <c r="BC57" s="12"/>
      <c r="BD57" s="12"/>
      <c r="BF57" s="11"/>
      <c r="BG57" s="11"/>
      <c r="BH57" s="6"/>
      <c r="BI57"/>
      <c r="BJ57"/>
      <c r="BK57" s="11"/>
      <c r="BL57" s="12"/>
      <c r="BM57" s="12"/>
      <c r="BN57" s="12"/>
      <c r="BO57" s="12"/>
      <c r="BP57" s="12"/>
      <c r="BR57" s="11"/>
      <c r="BS57" s="11"/>
      <c r="BT57" s="6"/>
      <c r="BU57"/>
      <c r="BV57"/>
      <c r="BW57" s="11"/>
      <c r="BX57" s="12"/>
      <c r="BY57" s="12"/>
      <c r="BZ57" s="12"/>
      <c r="CA57" s="12"/>
      <c r="CB57" s="12"/>
      <c r="CD57" s="11"/>
      <c r="CE57" s="11"/>
      <c r="CF57" s="6"/>
      <c r="CG57"/>
      <c r="CH57"/>
      <c r="CI57" s="11"/>
      <c r="CJ57" s="12"/>
      <c r="CK57" s="12"/>
      <c r="CL57" s="12"/>
      <c r="CM57" s="12"/>
      <c r="CN57" s="12"/>
      <c r="CP57" s="11"/>
      <c r="CQ57" s="11"/>
      <c r="CR57" s="6"/>
      <c r="CS57"/>
      <c r="CT57"/>
      <c r="CU57" s="11"/>
      <c r="CV57" s="12"/>
      <c r="CW57" s="12"/>
      <c r="CX57" s="12"/>
      <c r="CY57" s="12"/>
      <c r="CZ57" s="12"/>
      <c r="DB57" s="11"/>
      <c r="DC57" s="11"/>
      <c r="DD57" s="6"/>
      <c r="DE57"/>
      <c r="DF57"/>
      <c r="DG57" s="11"/>
      <c r="DH57" s="12"/>
      <c r="DI57" s="12"/>
      <c r="DJ57" s="12"/>
      <c r="DK57" s="12"/>
      <c r="DL57" s="12"/>
      <c r="DN57" s="11"/>
      <c r="DO57" s="11"/>
      <c r="DP57" s="6"/>
      <c r="DQ57"/>
      <c r="DR57"/>
      <c r="DS57" s="11"/>
      <c r="DT57" s="12"/>
      <c r="DU57" s="12"/>
      <c r="DV57" s="12"/>
      <c r="DW57" s="12"/>
      <c r="DX57" s="12"/>
    </row>
    <row r="58" spans="1:128" ht="13.5" customHeight="1">
      <c r="A58"/>
      <c r="B58" t="s">
        <v>63</v>
      </c>
      <c r="C58"/>
      <c r="D58"/>
      <c r="E58"/>
      <c r="F58"/>
      <c r="G58"/>
      <c r="H58" s="21"/>
      <c r="K58"/>
      <c r="L58"/>
      <c r="M58"/>
      <c r="N58"/>
      <c r="O58" t="s">
        <v>43</v>
      </c>
      <c r="P58"/>
      <c r="Q58"/>
      <c r="R58"/>
      <c r="S58"/>
      <c r="T58" s="21"/>
      <c r="W58"/>
      <c r="X58"/>
      <c r="Y58"/>
      <c r="Z58"/>
      <c r="AA58" t="s">
        <v>43</v>
      </c>
      <c r="AB58"/>
      <c r="AC58"/>
      <c r="AD58"/>
      <c r="AE58"/>
      <c r="AF58" s="21"/>
      <c r="AI58"/>
      <c r="AJ58"/>
      <c r="AK58"/>
      <c r="AL58"/>
      <c r="AM58" t="s">
        <v>43</v>
      </c>
      <c r="AN58"/>
      <c r="AO58"/>
      <c r="AP58"/>
      <c r="AQ58"/>
      <c r="AR58" s="21"/>
      <c r="AU58"/>
      <c r="AV58"/>
      <c r="AW58"/>
      <c r="AX58"/>
      <c r="AY58" t="s">
        <v>43</v>
      </c>
      <c r="AZ58"/>
      <c r="BA58"/>
      <c r="BB58"/>
      <c r="BC58"/>
      <c r="BD58" s="21"/>
      <c r="BG58"/>
      <c r="BH58"/>
      <c r="BI58"/>
      <c r="BJ58"/>
      <c r="BK58" t="s">
        <v>43</v>
      </c>
      <c r="BL58"/>
      <c r="BM58"/>
      <c r="BN58"/>
      <c r="BO58"/>
      <c r="BP58" s="21"/>
      <c r="BS58"/>
      <c r="BT58"/>
      <c r="BU58"/>
      <c r="BV58"/>
      <c r="BW58" t="s">
        <v>43</v>
      </c>
      <c r="BX58"/>
      <c r="BY58"/>
      <c r="BZ58"/>
      <c r="CA58"/>
      <c r="CB58" s="21"/>
      <c r="CE58"/>
      <c r="CF58"/>
      <c r="CG58"/>
      <c r="CH58"/>
      <c r="CI58" t="s">
        <v>43</v>
      </c>
      <c r="CJ58"/>
      <c r="CK58"/>
      <c r="CL58"/>
      <c r="CM58"/>
      <c r="CN58" s="21"/>
      <c r="CQ58"/>
      <c r="CR58"/>
      <c r="CS58"/>
      <c r="CT58"/>
      <c r="CU58" t="s">
        <v>43</v>
      </c>
      <c r="CV58"/>
      <c r="CW58"/>
      <c r="CX58"/>
      <c r="CY58"/>
      <c r="CZ58" s="21"/>
      <c r="DC58"/>
      <c r="DD58"/>
      <c r="DE58"/>
      <c r="DF58"/>
      <c r="DG58" t="s">
        <v>43</v>
      </c>
      <c r="DH58"/>
      <c r="DI58"/>
      <c r="DJ58"/>
      <c r="DK58"/>
      <c r="DL58" s="21"/>
      <c r="DO58"/>
      <c r="DP58"/>
      <c r="DQ58"/>
      <c r="DR58"/>
      <c r="DS58" t="s">
        <v>43</v>
      </c>
      <c r="DT58"/>
      <c r="DU58"/>
      <c r="DV58"/>
      <c r="DW58"/>
      <c r="DX58" s="21"/>
    </row>
    <row r="59" spans="1:128" ht="13.5" customHeight="1" thickBot="1">
      <c r="A59"/>
      <c r="B59"/>
      <c r="C59"/>
      <c r="D59" s="123" t="s">
        <v>67</v>
      </c>
      <c r="E59" s="124"/>
      <c r="F59" s="124"/>
      <c r="G59" s="125"/>
      <c r="H59" s="21"/>
      <c r="K59" s="3" t="s">
        <v>14</v>
      </c>
      <c r="L59" s="85">
        <f ca="1">$C51</f>
        <v>0.98</v>
      </c>
      <c r="M59" s="28"/>
      <c r="N59" s="28"/>
      <c r="O59" s="18" t="s">
        <v>25</v>
      </c>
      <c r="P59" s="53">
        <f ca="1">OFFSET(乱数表!$C$3,$C45,2*K$7-1)</f>
        <v>7.459618730280082E-2</v>
      </c>
      <c r="Q59" s="28" t="s">
        <v>23</v>
      </c>
      <c r="R59" s="54" t="str">
        <f ca="1">IF(P59&lt;$C51,"Explore","Exploit")</f>
        <v>Explore</v>
      </c>
      <c r="S59"/>
      <c r="T59" s="21"/>
      <c r="W59" s="3" t="s">
        <v>14</v>
      </c>
      <c r="X59" s="85">
        <f ca="1">$C51</f>
        <v>0.98</v>
      </c>
      <c r="Y59" s="28"/>
      <c r="Z59" s="28"/>
      <c r="AA59" s="18" t="s">
        <v>25</v>
      </c>
      <c r="AB59" s="53">
        <f ca="1">OFFSET(乱数表!$C$3,$C45,2*W$7-1)</f>
        <v>0.81016434528391756</v>
      </c>
      <c r="AC59" s="28" t="s">
        <v>23</v>
      </c>
      <c r="AD59" s="54" t="str">
        <f ca="1">IF(AB59&lt;$C51,"Explore","Exploit")</f>
        <v>Explore</v>
      </c>
      <c r="AE59"/>
      <c r="AF59" s="21"/>
      <c r="AI59" s="3" t="s">
        <v>14</v>
      </c>
      <c r="AJ59" s="85">
        <f ca="1">$C51</f>
        <v>0.98</v>
      </c>
      <c r="AK59" s="28"/>
      <c r="AL59" s="28"/>
      <c r="AM59" s="18" t="s">
        <v>25</v>
      </c>
      <c r="AN59" s="53">
        <f ca="1">OFFSET(乱数表!$C$3,$C45,2*AI$7-1)</f>
        <v>0.89785239974807729</v>
      </c>
      <c r="AO59" s="28" t="s">
        <v>23</v>
      </c>
      <c r="AP59" s="54" t="str">
        <f ca="1">IF(AN59&lt;$C51,"Explore","Exploit")</f>
        <v>Explore</v>
      </c>
      <c r="AQ59"/>
      <c r="AR59" s="21"/>
      <c r="AU59" s="3" t="s">
        <v>14</v>
      </c>
      <c r="AV59" s="85">
        <f ca="1">$C51</f>
        <v>0.98</v>
      </c>
      <c r="AW59" s="28"/>
      <c r="AX59" s="28"/>
      <c r="AY59" s="18" t="s">
        <v>25</v>
      </c>
      <c r="AZ59" s="53">
        <f ca="1">OFFSET(乱数表!$C$3,$C45,2*AU$7-1)</f>
        <v>2.954402455150773E-3</v>
      </c>
      <c r="BA59" s="28" t="s">
        <v>23</v>
      </c>
      <c r="BB59" s="54" t="str">
        <f ca="1">IF(AZ59&lt;$C51,"Explore","Exploit")</f>
        <v>Explore</v>
      </c>
      <c r="BC59"/>
      <c r="BD59" s="21"/>
      <c r="BG59" s="3" t="s">
        <v>14</v>
      </c>
      <c r="BH59" s="85">
        <f ca="1">$C51</f>
        <v>0.98</v>
      </c>
      <c r="BI59" s="28"/>
      <c r="BJ59" s="28"/>
      <c r="BK59" s="18" t="s">
        <v>25</v>
      </c>
      <c r="BL59" s="53">
        <f ca="1">OFFSET(乱数表!$C$3,$C45,2*BG$7-1)</f>
        <v>0.67487047247705456</v>
      </c>
      <c r="BM59" s="28" t="s">
        <v>23</v>
      </c>
      <c r="BN59" s="54" t="str">
        <f ca="1">IF(BL59&lt;$C51,"Explore","Exploit")</f>
        <v>Explore</v>
      </c>
      <c r="BO59"/>
      <c r="BP59" s="21"/>
      <c r="BS59" s="3" t="s">
        <v>14</v>
      </c>
      <c r="BT59" s="85">
        <f ca="1">$C51</f>
        <v>0.98</v>
      </c>
      <c r="BU59" s="28"/>
      <c r="BV59" s="28"/>
      <c r="BW59" s="18" t="s">
        <v>25</v>
      </c>
      <c r="BX59" s="53">
        <f ca="1">OFFSET(乱数表!$C$3,$C45,2*BS$7-1)</f>
        <v>6.9180101371275282E-2</v>
      </c>
      <c r="BY59" s="28" t="s">
        <v>23</v>
      </c>
      <c r="BZ59" s="54" t="str">
        <f ca="1">IF(BX59&lt;$C51,"Explore","Exploit")</f>
        <v>Explore</v>
      </c>
      <c r="CA59"/>
      <c r="CB59" s="21"/>
      <c r="CE59" s="3" t="s">
        <v>14</v>
      </c>
      <c r="CF59" s="85">
        <f ca="1">$C51</f>
        <v>0.98</v>
      </c>
      <c r="CG59" s="28"/>
      <c r="CH59" s="28"/>
      <c r="CI59" s="18" t="s">
        <v>25</v>
      </c>
      <c r="CJ59" s="53">
        <f ca="1">OFFSET(乱数表!$C$3,$C45,2*CE$7-1)</f>
        <v>0.40945219378948738</v>
      </c>
      <c r="CK59" s="28" t="s">
        <v>23</v>
      </c>
      <c r="CL59" s="54" t="str">
        <f ca="1">IF(CJ59&lt;$C51,"Explore","Exploit")</f>
        <v>Explore</v>
      </c>
      <c r="CM59"/>
      <c r="CN59" s="21"/>
      <c r="CQ59" s="3" t="s">
        <v>14</v>
      </c>
      <c r="CR59" s="85">
        <f ca="1">$C51</f>
        <v>0.98</v>
      </c>
      <c r="CS59" s="28"/>
      <c r="CT59" s="28"/>
      <c r="CU59" s="18" t="s">
        <v>25</v>
      </c>
      <c r="CV59" s="53">
        <f ca="1">OFFSET(乱数表!$C$3,$C45,2*CQ$7-1)</f>
        <v>0.21951577771353437</v>
      </c>
      <c r="CW59" s="28" t="s">
        <v>23</v>
      </c>
      <c r="CX59" s="54" t="str">
        <f ca="1">IF(CV59&lt;$C51,"Explore","Exploit")</f>
        <v>Explore</v>
      </c>
      <c r="CY59"/>
      <c r="CZ59" s="21"/>
      <c r="DC59" s="3" t="s">
        <v>14</v>
      </c>
      <c r="DD59" s="85">
        <f ca="1">$C51</f>
        <v>0.98</v>
      </c>
      <c r="DE59" s="28"/>
      <c r="DF59" s="28"/>
      <c r="DG59" s="18" t="s">
        <v>25</v>
      </c>
      <c r="DH59" s="53">
        <f ca="1">OFFSET(乱数表!$C$3,$C45,2*DC$7-1)</f>
        <v>0.41731374471798555</v>
      </c>
      <c r="DI59" s="28" t="s">
        <v>23</v>
      </c>
      <c r="DJ59" s="54" t="str">
        <f ca="1">IF(DH59&lt;$C51,"Explore","Exploit")</f>
        <v>Explore</v>
      </c>
      <c r="DK59"/>
      <c r="DL59" s="21"/>
      <c r="DO59" s="3" t="s">
        <v>14</v>
      </c>
      <c r="DP59" s="85">
        <f ca="1">$C51</f>
        <v>0.98</v>
      </c>
      <c r="DQ59" s="28"/>
      <c r="DR59" s="28"/>
      <c r="DS59" s="18" t="s">
        <v>25</v>
      </c>
      <c r="DT59" s="53">
        <f ca="1">OFFSET(乱数表!$C$3,$C45,2*DO$7-1)</f>
        <v>8.7659994649502693E-4</v>
      </c>
      <c r="DU59" s="28" t="s">
        <v>23</v>
      </c>
      <c r="DV59" s="54" t="str">
        <f ca="1">IF(DT59&lt;$C51,"Explore","Exploit")</f>
        <v>Explore</v>
      </c>
      <c r="DW59"/>
      <c r="DX59" s="21"/>
    </row>
    <row r="60" spans="1:128" ht="13.5" customHeight="1">
      <c r="A60"/>
      <c r="B60" s="3" t="s">
        <v>7</v>
      </c>
      <c r="C60" s="3" t="s">
        <v>17</v>
      </c>
      <c r="D60" s="93" t="s">
        <v>27</v>
      </c>
      <c r="E60" s="26" t="s">
        <v>28</v>
      </c>
      <c r="F60" s="26" t="s">
        <v>29</v>
      </c>
      <c r="G60" s="3" t="s">
        <v>30</v>
      </c>
      <c r="H60" s="21"/>
      <c r="K60"/>
      <c r="L60"/>
      <c r="M60"/>
      <c r="N60"/>
      <c r="O60"/>
      <c r="P60" s="58" t="s">
        <v>42</v>
      </c>
      <c r="Q60" s="59" t="s">
        <v>26</v>
      </c>
      <c r="R60" s="60" t="s">
        <v>38</v>
      </c>
      <c r="S60"/>
      <c r="T60" s="21"/>
      <c r="W60"/>
      <c r="X60"/>
      <c r="Y60"/>
      <c r="Z60"/>
      <c r="AA60"/>
      <c r="AB60" s="58" t="s">
        <v>42</v>
      </c>
      <c r="AC60" s="59" t="s">
        <v>26</v>
      </c>
      <c r="AD60" s="60" t="s">
        <v>38</v>
      </c>
      <c r="AE60"/>
      <c r="AF60" s="21"/>
      <c r="AI60"/>
      <c r="AJ60"/>
      <c r="AK60"/>
      <c r="AL60"/>
      <c r="AM60"/>
      <c r="AN60" s="58" t="s">
        <v>42</v>
      </c>
      <c r="AO60" s="59" t="s">
        <v>26</v>
      </c>
      <c r="AP60" s="60" t="s">
        <v>38</v>
      </c>
      <c r="AQ60"/>
      <c r="AR60" s="21"/>
      <c r="AU60"/>
      <c r="AV60"/>
      <c r="AW60"/>
      <c r="AX60"/>
      <c r="AY60"/>
      <c r="AZ60" s="58" t="s">
        <v>42</v>
      </c>
      <c r="BA60" s="59" t="s">
        <v>26</v>
      </c>
      <c r="BB60" s="60" t="s">
        <v>38</v>
      </c>
      <c r="BC60"/>
      <c r="BD60" s="21"/>
      <c r="BG60"/>
      <c r="BH60"/>
      <c r="BI60"/>
      <c r="BJ60"/>
      <c r="BK60"/>
      <c r="BL60" s="58" t="s">
        <v>42</v>
      </c>
      <c r="BM60" s="59" t="s">
        <v>26</v>
      </c>
      <c r="BN60" s="60" t="s">
        <v>38</v>
      </c>
      <c r="BO60"/>
      <c r="BP60" s="21"/>
      <c r="BS60"/>
      <c r="BT60"/>
      <c r="BU60"/>
      <c r="BV60"/>
      <c r="BW60"/>
      <c r="BX60" s="58" t="s">
        <v>42</v>
      </c>
      <c r="BY60" s="59" t="s">
        <v>26</v>
      </c>
      <c r="BZ60" s="60" t="s">
        <v>38</v>
      </c>
      <c r="CA60"/>
      <c r="CB60" s="21"/>
      <c r="CE60"/>
      <c r="CF60"/>
      <c r="CG60"/>
      <c r="CH60"/>
      <c r="CI60"/>
      <c r="CJ60" s="58" t="s">
        <v>42</v>
      </c>
      <c r="CK60" s="59" t="s">
        <v>26</v>
      </c>
      <c r="CL60" s="60" t="s">
        <v>38</v>
      </c>
      <c r="CM60"/>
      <c r="CN60" s="21"/>
      <c r="CQ60"/>
      <c r="CR60"/>
      <c r="CS60"/>
      <c r="CT60"/>
      <c r="CU60"/>
      <c r="CV60" s="58" t="s">
        <v>42</v>
      </c>
      <c r="CW60" s="59" t="s">
        <v>26</v>
      </c>
      <c r="CX60" s="60" t="s">
        <v>38</v>
      </c>
      <c r="CY60"/>
      <c r="CZ60" s="21"/>
      <c r="DC60"/>
      <c r="DD60"/>
      <c r="DE60"/>
      <c r="DF60"/>
      <c r="DG60"/>
      <c r="DH60" s="58" t="s">
        <v>42</v>
      </c>
      <c r="DI60" s="59" t="s">
        <v>26</v>
      </c>
      <c r="DJ60" s="60" t="s">
        <v>38</v>
      </c>
      <c r="DK60"/>
      <c r="DL60" s="21"/>
      <c r="DO60"/>
      <c r="DP60"/>
      <c r="DQ60"/>
      <c r="DR60"/>
      <c r="DS60"/>
      <c r="DT60" s="58" t="s">
        <v>42</v>
      </c>
      <c r="DU60" s="59" t="s">
        <v>26</v>
      </c>
      <c r="DV60" s="60" t="s">
        <v>38</v>
      </c>
      <c r="DW60"/>
      <c r="DX60" s="21"/>
    </row>
    <row r="61" spans="1:128" ht="13.5" customHeight="1">
      <c r="A61"/>
      <c r="B61" s="41">
        <v>1</v>
      </c>
      <c r="C61" s="41">
        <f t="array" ref="C61:G69">$C$24:$G$32</f>
        <v>0</v>
      </c>
      <c r="D61" s="80">
        <v>0.5</v>
      </c>
      <c r="E61" s="81">
        <v>0.5</v>
      </c>
      <c r="F61" s="81">
        <v>0.5</v>
      </c>
      <c r="G61" s="80">
        <v>1</v>
      </c>
      <c r="H61" s="6"/>
      <c r="K61"/>
      <c r="L61"/>
      <c r="M61"/>
      <c r="N61"/>
      <c r="O61" s="63" t="s">
        <v>24</v>
      </c>
      <c r="P61" s="55">
        <f ca="1">MAX(OFFSET(O47,K48,1):OFFSET(O47,K48,4))</f>
        <v>3</v>
      </c>
      <c r="Q61" s="52"/>
      <c r="R61" s="22">
        <f ca="1">MATCH(P61,OFFSET(O47,K48,1):OFFSET(O47,K48,4),0)</f>
        <v>1</v>
      </c>
      <c r="S61"/>
      <c r="T61" s="21"/>
      <c r="W61"/>
      <c r="X61"/>
      <c r="Y61"/>
      <c r="Z61"/>
      <c r="AA61" s="63" t="s">
        <v>24</v>
      </c>
      <c r="AB61" s="55">
        <f ca="1">MAX(OFFSET(AA47,W48,1):OFFSET(AA47,W48,4))</f>
        <v>4.4499999999999993</v>
      </c>
      <c r="AC61" s="52"/>
      <c r="AD61" s="22">
        <f ca="1">MATCH(AB61,OFFSET(AA47,W48,1):OFFSET(AA47,W48,4),0)</f>
        <v>4</v>
      </c>
      <c r="AE61"/>
      <c r="AF61" s="21"/>
      <c r="AI61"/>
      <c r="AJ61"/>
      <c r="AK61"/>
      <c r="AL61"/>
      <c r="AM61" s="63" t="s">
        <v>24</v>
      </c>
      <c r="AN61" s="55">
        <f ca="1">MAX(OFFSET(AM47,AI48,1):OFFSET(AM47,AI48,4))</f>
        <v>2.5574999999999997</v>
      </c>
      <c r="AO61" s="52"/>
      <c r="AP61" s="22">
        <f ca="1">MATCH(AN61,OFFSET(AM47,AI48,1):OFFSET(AM47,AI48,4),0)</f>
        <v>1</v>
      </c>
      <c r="AQ61"/>
      <c r="AR61" s="21"/>
      <c r="AU61"/>
      <c r="AV61"/>
      <c r="AW61"/>
      <c r="AX61"/>
      <c r="AY61" s="63" t="s">
        <v>24</v>
      </c>
      <c r="AZ61" s="55">
        <f ca="1">MAX(OFFSET(AY47,AU48,1):OFFSET(AY47,AU48,4))</f>
        <v>4.4499999999999993</v>
      </c>
      <c r="BA61" s="52"/>
      <c r="BB61" s="22">
        <f ca="1">MATCH(AZ61,OFFSET(AY47,AU48,1):OFFSET(AY47,AU48,4),0)</f>
        <v>4</v>
      </c>
      <c r="BC61"/>
      <c r="BD61" s="21"/>
      <c r="BG61"/>
      <c r="BH61"/>
      <c r="BI61"/>
      <c r="BJ61"/>
      <c r="BK61" s="63" t="s">
        <v>24</v>
      </c>
      <c r="BL61" s="55">
        <f ca="1">MAX(OFFSET(BK47,BG48,1):OFFSET(BK47,BG48,4))</f>
        <v>9</v>
      </c>
      <c r="BM61" s="52"/>
      <c r="BN61" s="22">
        <f ca="1">MATCH(BL61,OFFSET(BK47,BG48,1):OFFSET(BK47,BG48,4),0)</f>
        <v>3</v>
      </c>
      <c r="BO61"/>
      <c r="BP61" s="21"/>
      <c r="BS61"/>
      <c r="BT61"/>
      <c r="BU61"/>
      <c r="BV61"/>
      <c r="BW61" s="63" t="s">
        <v>24</v>
      </c>
      <c r="BX61" s="55">
        <f ca="1">MAX(OFFSET(BW47,BS48,1):OFFSET(BW47,BS48,4))</f>
        <v>4.6500000000000004</v>
      </c>
      <c r="BY61" s="52"/>
      <c r="BZ61" s="22">
        <f ca="1">MATCH(BX61,OFFSET(BW47,BS48,1):OFFSET(BW47,BS48,4),0)</f>
        <v>1</v>
      </c>
      <c r="CA61"/>
      <c r="CB61" s="21"/>
      <c r="CE61"/>
      <c r="CF61"/>
      <c r="CG61"/>
      <c r="CH61"/>
      <c r="CI61" s="63" t="s">
        <v>24</v>
      </c>
      <c r="CJ61" s="55">
        <f ca="1">MAX(OFFSET(CI47,CE48,1):OFFSET(CI47,CE48,4))</f>
        <v>7</v>
      </c>
      <c r="CK61" s="52"/>
      <c r="CL61" s="22">
        <f ca="1">MATCH(CJ61,OFFSET(CI47,CE48,1):OFFSET(CI47,CE48,4),0)</f>
        <v>3</v>
      </c>
      <c r="CM61"/>
      <c r="CN61" s="21"/>
      <c r="CQ61"/>
      <c r="CR61"/>
      <c r="CS61"/>
      <c r="CT61"/>
      <c r="CU61" s="63" t="s">
        <v>24</v>
      </c>
      <c r="CV61" s="55">
        <f ca="1">MAX(OFFSET(CU47,CQ48,1):OFFSET(CU47,CQ48,4))</f>
        <v>54</v>
      </c>
      <c r="CW61" s="52"/>
      <c r="CX61" s="22">
        <f ca="1">MATCH(CV61,OFFSET(CU47,CQ48,1):OFFSET(CU47,CQ48,4),0)</f>
        <v>1</v>
      </c>
      <c r="CY61"/>
      <c r="CZ61" s="21"/>
      <c r="DC61"/>
      <c r="DD61"/>
      <c r="DE61"/>
      <c r="DF61"/>
      <c r="DG61" s="63" t="s">
        <v>24</v>
      </c>
      <c r="DH61" s="55">
        <f ca="1">MAX(OFFSET(DG47,DC48,1):OFFSET(DG47,DC48,4))</f>
        <v>0</v>
      </c>
      <c r="DI61" s="52"/>
      <c r="DJ61" s="22">
        <f ca="1">MATCH(DH61,OFFSET(DG47,DC48,1):OFFSET(DG47,DC48,4),0)</f>
        <v>1</v>
      </c>
      <c r="DK61"/>
      <c r="DL61" s="21"/>
      <c r="DO61"/>
      <c r="DP61"/>
      <c r="DQ61"/>
      <c r="DR61"/>
      <c r="DS61" s="63" t="s">
        <v>24</v>
      </c>
      <c r="DT61" s="55">
        <f ca="1">MAX(OFFSET(DS47,DO47,1):OFFSET(DS47,DO47,4))</f>
        <v>5.6274999999999995</v>
      </c>
      <c r="DU61" s="52"/>
      <c r="DV61" s="22">
        <f ca="1">MATCH(DT61,OFFSET(DS47,DO47,1):OFFSET(DS47,DO47,4),0)</f>
        <v>3</v>
      </c>
      <c r="DW61"/>
      <c r="DX61" s="21"/>
    </row>
    <row r="62" spans="1:128" ht="13.5" customHeight="1" thickBot="1">
      <c r="A62"/>
      <c r="B62" s="42">
        <v>2</v>
      </c>
      <c r="C62" s="42">
        <v>0</v>
      </c>
      <c r="D62" s="82">
        <v>0.33333333333333331</v>
      </c>
      <c r="E62" s="83">
        <v>0.33333333333333331</v>
      </c>
      <c r="F62" s="82">
        <v>0.66666666666666663</v>
      </c>
      <c r="G62" s="82">
        <v>1</v>
      </c>
      <c r="H62" s="6"/>
      <c r="K62"/>
      <c r="L62"/>
      <c r="M62"/>
      <c r="N62"/>
      <c r="O62" s="63" t="s">
        <v>22</v>
      </c>
      <c r="P62" s="56"/>
      <c r="Q62" s="57">
        <f ca="1">OFFSET(乱数表!$C$3,$C45,2*K$7)</f>
        <v>9.313776685012809E-2</v>
      </c>
      <c r="R62" s="38">
        <f ca="1">MATCH(Q62,OFFSET($B60,K48,1):OFFSET($B60,K48,5))</f>
        <v>1</v>
      </c>
      <c r="S62"/>
      <c r="T62" s="21"/>
      <c r="W62"/>
      <c r="X62"/>
      <c r="Y62"/>
      <c r="Z62"/>
      <c r="AA62" s="63" t="s">
        <v>22</v>
      </c>
      <c r="AB62" s="56"/>
      <c r="AC62" s="57">
        <f ca="1">OFFSET(乱数表!$C$3,$C45,2*W$7)</f>
        <v>0.37673439646194984</v>
      </c>
      <c r="AD62" s="38">
        <f ca="1">MATCH(AC62,OFFSET($B60,W48,1):OFFSET($B60,W48,5))</f>
        <v>3</v>
      </c>
      <c r="AE62"/>
      <c r="AF62" s="21"/>
      <c r="AI62"/>
      <c r="AJ62"/>
      <c r="AK62"/>
      <c r="AL62"/>
      <c r="AM62" s="63" t="s">
        <v>22</v>
      </c>
      <c r="AN62" s="56"/>
      <c r="AO62" s="57">
        <f ca="1">OFFSET(乱数表!$C$3,$C45,2*AI$7)</f>
        <v>0.125</v>
      </c>
      <c r="AP62" s="38">
        <f ca="1">MATCH(AO62,OFFSET($B60,AI48,1):OFFSET($B60,AI48,5))</f>
        <v>1</v>
      </c>
      <c r="AQ62"/>
      <c r="AR62" s="21"/>
      <c r="AU62"/>
      <c r="AV62"/>
      <c r="AW62"/>
      <c r="AX62"/>
      <c r="AY62" s="63" t="s">
        <v>22</v>
      </c>
      <c r="AZ62" s="56"/>
      <c r="BA62" s="57">
        <f ca="1">OFFSET(乱数表!$C$3,$C45,2*AU$7)</f>
        <v>7.6999999999999999E-2</v>
      </c>
      <c r="BB62" s="38">
        <f ca="1">MATCH(BA62,OFFSET($B60,AU48,1):OFFSET($B60,AU48,5))</f>
        <v>1</v>
      </c>
      <c r="BC62"/>
      <c r="BD62" s="21"/>
      <c r="BG62"/>
      <c r="BH62"/>
      <c r="BI62"/>
      <c r="BJ62"/>
      <c r="BK62" s="63" t="s">
        <v>22</v>
      </c>
      <c r="BL62" s="56"/>
      <c r="BM62" s="57">
        <f ca="1">OFFSET(乱数表!$C$3,$C45,2*BG$7)</f>
        <v>0.41336481475338127</v>
      </c>
      <c r="BN62" s="38">
        <f ca="1">MATCH(BM62,OFFSET($B60,BG48,1):OFFSET($B60,BG48,5))</f>
        <v>3</v>
      </c>
      <c r="BO62"/>
      <c r="BP62" s="21"/>
      <c r="BS62"/>
      <c r="BT62"/>
      <c r="BU62"/>
      <c r="BV62"/>
      <c r="BW62" s="63" t="s">
        <v>22</v>
      </c>
      <c r="BX62" s="56"/>
      <c r="BY62" s="57">
        <f ca="1">OFFSET(乱数表!$C$3,$C45,2*BS$7)</f>
        <v>0.93264816910938653</v>
      </c>
      <c r="BZ62" s="38">
        <f ca="1">MATCH(BY62,OFFSET($B60,BS48,1):OFFSET($B60,BS48,5))</f>
        <v>4</v>
      </c>
      <c r="CA62"/>
      <c r="CB62" s="21"/>
      <c r="CE62"/>
      <c r="CF62"/>
      <c r="CG62"/>
      <c r="CH62"/>
      <c r="CI62" s="63" t="s">
        <v>22</v>
      </c>
      <c r="CJ62" s="56"/>
      <c r="CK62" s="57">
        <f ca="1">OFFSET(乱数表!$C$3,$C45,2*CE$7)</f>
        <v>0.83499999999999996</v>
      </c>
      <c r="CL62" s="38">
        <f ca="1">MATCH(CK62,OFFSET($B60,CE48,1):OFFSET($B60,CE48,5))</f>
        <v>4</v>
      </c>
      <c r="CM62"/>
      <c r="CN62" s="21"/>
      <c r="CQ62"/>
      <c r="CR62"/>
      <c r="CS62"/>
      <c r="CT62"/>
      <c r="CU62" s="63" t="s">
        <v>22</v>
      </c>
      <c r="CV62" s="56"/>
      <c r="CW62" s="57">
        <f ca="1">OFFSET(乱数表!$C$3,$C45,2*CQ$7)</f>
        <v>5.8999999999999997E-2</v>
      </c>
      <c r="CX62" s="38">
        <f ca="1">MATCH(CW62,OFFSET($B60,CQ48,1):OFFSET($B60,CQ48,5))</f>
        <v>1</v>
      </c>
      <c r="CY62"/>
      <c r="CZ62" s="21"/>
      <c r="DC62"/>
      <c r="DD62"/>
      <c r="DE62"/>
      <c r="DF62"/>
      <c r="DG62" s="63" t="s">
        <v>22</v>
      </c>
      <c r="DH62" s="56"/>
      <c r="DI62" s="57">
        <f ca="1">OFFSET(乱数表!$C$3,$C45,2*DC$7)</f>
        <v>0.9573320074032533</v>
      </c>
      <c r="DJ62" s="38">
        <f ca="1">MATCH(DI62,OFFSET($B60,DC48,1):OFFSET($B60,DC48,5))</f>
        <v>1</v>
      </c>
      <c r="DK62"/>
      <c r="DL62" s="21"/>
      <c r="DO62"/>
      <c r="DP62"/>
      <c r="DQ62"/>
      <c r="DR62"/>
      <c r="DS62" s="63" t="s">
        <v>22</v>
      </c>
      <c r="DT62" s="56"/>
      <c r="DU62" s="57">
        <f ca="1">OFFSET(乱数表!$C$3,$C45,2*DO$7)</f>
        <v>0.84413094680482392</v>
      </c>
      <c r="DV62" s="38">
        <f ca="1">MATCH(DU62,OFFSET($B60,DO47,1):OFFSET($B60,DO47,5))</f>
        <v>3</v>
      </c>
      <c r="DW62"/>
      <c r="DX62" s="21"/>
    </row>
    <row r="63" spans="1:128" ht="13.5" customHeight="1">
      <c r="A63"/>
      <c r="B63" s="41">
        <v>3</v>
      </c>
      <c r="C63" s="41">
        <v>0</v>
      </c>
      <c r="D63" s="81">
        <v>0</v>
      </c>
      <c r="E63" s="81">
        <v>0</v>
      </c>
      <c r="F63" s="80">
        <v>1</v>
      </c>
      <c r="G63" s="81">
        <v>1</v>
      </c>
      <c r="H63" s="7"/>
      <c r="K63"/>
      <c r="L63"/>
      <c r="M63"/>
      <c r="N63"/>
      <c r="O63" s="6"/>
      <c r="P63"/>
      <c r="Q63"/>
      <c r="R63" t="s">
        <v>56</v>
      </c>
      <c r="S63"/>
      <c r="T63" s="21"/>
      <c r="W63"/>
      <c r="X63"/>
      <c r="Y63"/>
      <c r="Z63"/>
      <c r="AA63" s="6"/>
      <c r="AB63"/>
      <c r="AC63"/>
      <c r="AD63" t="s">
        <v>56</v>
      </c>
      <c r="AE63"/>
      <c r="AF63" s="21"/>
      <c r="AI63"/>
      <c r="AJ63"/>
      <c r="AK63"/>
      <c r="AL63"/>
      <c r="AM63" s="6"/>
      <c r="AN63"/>
      <c r="AO63"/>
      <c r="AP63" t="s">
        <v>56</v>
      </c>
      <c r="AQ63"/>
      <c r="AR63" s="21"/>
      <c r="AU63"/>
      <c r="AV63"/>
      <c r="AW63"/>
      <c r="AX63"/>
      <c r="AY63" s="6"/>
      <c r="AZ63"/>
      <c r="BA63"/>
      <c r="BB63" t="s">
        <v>56</v>
      </c>
      <c r="BC63"/>
      <c r="BD63" s="21"/>
      <c r="BG63"/>
      <c r="BH63"/>
      <c r="BI63"/>
      <c r="BJ63"/>
      <c r="BK63" s="6"/>
      <c r="BL63"/>
      <c r="BM63"/>
      <c r="BN63" t="s">
        <v>56</v>
      </c>
      <c r="BO63"/>
      <c r="BP63" s="21"/>
      <c r="BS63"/>
      <c r="BT63"/>
      <c r="BU63"/>
      <c r="BV63"/>
      <c r="BW63" s="6"/>
      <c r="BX63"/>
      <c r="BY63"/>
      <c r="BZ63" t="s">
        <v>56</v>
      </c>
      <c r="CA63"/>
      <c r="CB63" s="21"/>
      <c r="CE63"/>
      <c r="CF63"/>
      <c r="CG63"/>
      <c r="CH63"/>
      <c r="CI63" s="6"/>
      <c r="CJ63"/>
      <c r="CK63"/>
      <c r="CL63" t="s">
        <v>56</v>
      </c>
      <c r="CM63"/>
      <c r="CN63" s="21"/>
      <c r="CQ63"/>
      <c r="CR63"/>
      <c r="CS63"/>
      <c r="CT63"/>
      <c r="CU63" s="6"/>
      <c r="CV63"/>
      <c r="CW63"/>
      <c r="CX63" t="s">
        <v>56</v>
      </c>
      <c r="CY63"/>
      <c r="CZ63" s="21"/>
      <c r="DC63"/>
      <c r="DD63"/>
      <c r="DE63"/>
      <c r="DF63"/>
      <c r="DG63" s="6"/>
      <c r="DH63"/>
      <c r="DI63"/>
      <c r="DJ63" t="s">
        <v>56</v>
      </c>
      <c r="DK63"/>
      <c r="DL63" s="21"/>
      <c r="DO63"/>
      <c r="DP63"/>
      <c r="DQ63"/>
      <c r="DR63"/>
      <c r="DS63" s="6"/>
      <c r="DT63"/>
      <c r="DU63"/>
      <c r="DV63" t="s">
        <v>56</v>
      </c>
      <c r="DW63"/>
      <c r="DX63" s="21"/>
    </row>
    <row r="64" spans="1:128" ht="13.5" customHeight="1">
      <c r="A64"/>
      <c r="B64" s="42">
        <v>4</v>
      </c>
      <c r="C64" s="42">
        <v>0</v>
      </c>
      <c r="D64" s="82">
        <v>0.33333333333333331</v>
      </c>
      <c r="E64" s="82">
        <v>0.66666666666666663</v>
      </c>
      <c r="F64" s="83">
        <v>0.66666666666666663</v>
      </c>
      <c r="G64" s="82">
        <v>1</v>
      </c>
      <c r="H64" s="7"/>
      <c r="K64"/>
      <c r="L64"/>
      <c r="M64"/>
      <c r="N64"/>
      <c r="O64" s="63" t="s">
        <v>39</v>
      </c>
      <c r="P64" s="49">
        <f ca="1">IF(R59="Exploit",R61,R62)</f>
        <v>1</v>
      </c>
      <c r="Q64" s="28" t="str">
        <f ca="1">"("&amp;OFFSET(O47,0,P64)&amp;") →"</f>
        <v>(右) →</v>
      </c>
      <c r="R64" s="18" t="s">
        <v>53</v>
      </c>
      <c r="S64" s="3">
        <f ca="1">MIN(K46+FIXED(1.1*COS(PI()/2*P64),0),3)</f>
        <v>1</v>
      </c>
      <c r="T64" s="6"/>
      <c r="W64"/>
      <c r="X64"/>
      <c r="Y64"/>
      <c r="Z64"/>
      <c r="AA64" s="63" t="s">
        <v>39</v>
      </c>
      <c r="AB64" s="49">
        <f ca="1">IF(AD59="Exploit",AD61,AD62)</f>
        <v>3</v>
      </c>
      <c r="AC64" s="28" t="str">
        <f ca="1">"("&amp;OFFSET(AA47,0,AB64)&amp;") →"</f>
        <v>(左) →</v>
      </c>
      <c r="AD64" s="18" t="s">
        <v>53</v>
      </c>
      <c r="AE64" s="3">
        <f ca="1">MIN(W46+FIXED(1.1*COS(PI()/2*AB64),0),3)</f>
        <v>1</v>
      </c>
      <c r="AF64" s="6"/>
      <c r="AI64"/>
      <c r="AJ64"/>
      <c r="AK64"/>
      <c r="AL64"/>
      <c r="AM64" s="63" t="s">
        <v>39</v>
      </c>
      <c r="AN64" s="49">
        <f ca="1">IF(AP59="Exploit",AP61,AP62)</f>
        <v>1</v>
      </c>
      <c r="AO64" s="28" t="str">
        <f ca="1">"("&amp;OFFSET(AM47,0,AN64)&amp;") →"</f>
        <v>(右) →</v>
      </c>
      <c r="AP64" s="18" t="s">
        <v>53</v>
      </c>
      <c r="AQ64" s="3">
        <f ca="1">MIN(AI46+FIXED(1.1*COS(PI()/2*AN64),0),3)</f>
        <v>1</v>
      </c>
      <c r="AR64" s="6"/>
      <c r="AU64"/>
      <c r="AV64"/>
      <c r="AW64"/>
      <c r="AX64"/>
      <c r="AY64" s="63" t="s">
        <v>39</v>
      </c>
      <c r="AZ64" s="49">
        <f ca="1">IF(BB59="Exploit",BB61,BB62)</f>
        <v>1</v>
      </c>
      <c r="BA64" s="28" t="str">
        <f ca="1">"("&amp;OFFSET(AY47,0,AZ64)&amp;") →"</f>
        <v>(右) →</v>
      </c>
      <c r="BB64" s="18" t="s">
        <v>53</v>
      </c>
      <c r="BC64" s="3">
        <f ca="1">MIN(AU46+FIXED(1.1*COS(PI()/2*AZ64),0),3)</f>
        <v>1</v>
      </c>
      <c r="BD64" s="6"/>
      <c r="BG64"/>
      <c r="BH64"/>
      <c r="BI64"/>
      <c r="BJ64"/>
      <c r="BK64" s="63" t="s">
        <v>39</v>
      </c>
      <c r="BL64" s="49">
        <f ca="1">IF(BN59="Exploit",BN61,BN62)</f>
        <v>3</v>
      </c>
      <c r="BM64" s="28" t="str">
        <f ca="1">"("&amp;OFFSET(BK47,0,BL64)&amp;") →"</f>
        <v>(左) →</v>
      </c>
      <c r="BN64" s="18" t="s">
        <v>53</v>
      </c>
      <c r="BO64" s="3">
        <f ca="1">MIN(BG46+FIXED(1.1*COS(PI()/2*BL64),0),3)</f>
        <v>1</v>
      </c>
      <c r="BP64" s="6"/>
      <c r="BS64"/>
      <c r="BT64"/>
      <c r="BU64"/>
      <c r="BV64"/>
      <c r="BW64" s="63" t="s">
        <v>39</v>
      </c>
      <c r="BX64" s="49">
        <f ca="1">IF(BZ59="Exploit",BZ61,BZ62)</f>
        <v>4</v>
      </c>
      <c r="BY64" s="28" t="str">
        <f ca="1">"("&amp;OFFSET(BW47,0,BX64)&amp;") →"</f>
        <v>(下) →</v>
      </c>
      <c r="BZ64" s="18" t="s">
        <v>53</v>
      </c>
      <c r="CA64" s="3">
        <f ca="1">MIN(BS46+FIXED(1.1*COS(PI()/2*BX64),0),3)</f>
        <v>2</v>
      </c>
      <c r="CB64" s="6"/>
      <c r="CE64"/>
      <c r="CF64"/>
      <c r="CG64"/>
      <c r="CH64"/>
      <c r="CI64" s="63" t="s">
        <v>39</v>
      </c>
      <c r="CJ64" s="49">
        <f ca="1">IF(CL59="Exploit",CL61,CL62)</f>
        <v>4</v>
      </c>
      <c r="CK64" s="28" t="str">
        <f ca="1">"("&amp;OFFSET(CI47,0,CJ64)&amp;") →"</f>
        <v>(下) →</v>
      </c>
      <c r="CL64" s="18" t="s">
        <v>53</v>
      </c>
      <c r="CM64" s="3">
        <f ca="1">MIN(CE46+FIXED(1.1*COS(PI()/2*CJ64),0),3)</f>
        <v>3</v>
      </c>
      <c r="CN64" s="6"/>
      <c r="CQ64"/>
      <c r="CR64"/>
      <c r="CS64"/>
      <c r="CT64"/>
      <c r="CU64" s="63" t="s">
        <v>39</v>
      </c>
      <c r="CV64" s="49">
        <f ca="1">IF(CX59="Exploit",CX61,CX62)</f>
        <v>1</v>
      </c>
      <c r="CW64" s="28" t="str">
        <f ca="1">"("&amp;OFFSET(CU47,0,CV64)&amp;") →"</f>
        <v>(右) →</v>
      </c>
      <c r="CX64" s="18" t="s">
        <v>53</v>
      </c>
      <c r="CY64" s="3">
        <f ca="1">MIN(CQ46+FIXED(1.1*COS(PI()/2*CV64),0),3)</f>
        <v>3</v>
      </c>
      <c r="CZ64" s="6"/>
      <c r="DC64"/>
      <c r="DD64"/>
      <c r="DE64"/>
      <c r="DF64"/>
      <c r="DG64" s="63" t="s">
        <v>39</v>
      </c>
      <c r="DH64" s="49">
        <f ca="1">IF(DJ59="Exploit",DJ61,DJ62)</f>
        <v>1</v>
      </c>
      <c r="DI64" s="28" t="str">
        <f ca="1">"("&amp;OFFSET(DG47,0,DH64)&amp;") →"</f>
        <v>(右) →</v>
      </c>
      <c r="DJ64" s="18" t="s">
        <v>53</v>
      </c>
      <c r="DK64" s="3">
        <f ca="1">MIN(DC46+FIXED(1.1*COS(PI()/2*DH64),0),3)</f>
        <v>3</v>
      </c>
      <c r="DL64" s="6"/>
      <c r="DO64"/>
      <c r="DP64"/>
      <c r="DQ64"/>
      <c r="DR64"/>
      <c r="DS64" s="63" t="s">
        <v>39</v>
      </c>
      <c r="DT64" s="49">
        <f ca="1">IF(DV59="Exploit",DV61,DV62)</f>
        <v>3</v>
      </c>
      <c r="DU64" s="28" t="str">
        <f ca="1">"("&amp;OFFSET(DS47,0,DT64)&amp;") →"</f>
        <v>(左) →</v>
      </c>
      <c r="DV64" s="18" t="s">
        <v>53</v>
      </c>
      <c r="DW64" s="3">
        <f ca="1">MIN(DO46+FIXED(1.1*COS(PI()/2*DT64),0),3)</f>
        <v>3</v>
      </c>
      <c r="DX64" s="6"/>
    </row>
    <row r="65" spans="1:128" ht="13.5" customHeight="1">
      <c r="A65"/>
      <c r="B65" s="41">
        <v>5</v>
      </c>
      <c r="C65" s="41">
        <v>0</v>
      </c>
      <c r="D65" s="83">
        <v>0</v>
      </c>
      <c r="E65" s="80">
        <v>0.33333333333333331</v>
      </c>
      <c r="F65" s="80">
        <v>0.66666666666666663</v>
      </c>
      <c r="G65" s="80">
        <v>1</v>
      </c>
      <c r="H65" s="7"/>
      <c r="K65"/>
      <c r="L65"/>
      <c r="M65"/>
      <c r="N65"/>
      <c r="O65" s="24" t="s">
        <v>33</v>
      </c>
      <c r="P65" s="24"/>
      <c r="Q65"/>
      <c r="R65" s="18" t="s">
        <v>54</v>
      </c>
      <c r="S65" s="3">
        <f ca="1">MIN(K47+FIXED(1.1*SIN(PI()/2*P64),0),3)</f>
        <v>2</v>
      </c>
      <c r="T65" s="6"/>
      <c r="W65"/>
      <c r="X65"/>
      <c r="Y65"/>
      <c r="Z65"/>
      <c r="AA65" s="24"/>
      <c r="AB65" s="24" t="s">
        <v>33</v>
      </c>
      <c r="AC65"/>
      <c r="AD65" s="18" t="s">
        <v>54</v>
      </c>
      <c r="AE65" s="3">
        <f ca="1">MIN(W47+FIXED(1.1*SIN(PI()/2*AB64),0),3)</f>
        <v>1</v>
      </c>
      <c r="AF65" s="6"/>
      <c r="AI65"/>
      <c r="AJ65"/>
      <c r="AK65"/>
      <c r="AL65"/>
      <c r="AM65" s="24"/>
      <c r="AN65" s="24" t="s">
        <v>33</v>
      </c>
      <c r="AO65"/>
      <c r="AP65" s="18" t="s">
        <v>54</v>
      </c>
      <c r="AQ65" s="3">
        <f ca="1">MIN(AI47+FIXED(1.1*SIN(PI()/2*AN64),0),3)</f>
        <v>2</v>
      </c>
      <c r="AR65" s="6"/>
      <c r="AU65"/>
      <c r="AV65"/>
      <c r="AW65"/>
      <c r="AX65"/>
      <c r="AY65" s="24"/>
      <c r="AZ65" s="24" t="s">
        <v>33</v>
      </c>
      <c r="BA65"/>
      <c r="BB65" s="18" t="s">
        <v>54</v>
      </c>
      <c r="BC65" s="3">
        <f ca="1">MIN(AU47+FIXED(1.1*SIN(PI()/2*AZ64),0),3)</f>
        <v>3</v>
      </c>
      <c r="BD65" s="6"/>
      <c r="BG65"/>
      <c r="BH65"/>
      <c r="BI65"/>
      <c r="BJ65"/>
      <c r="BK65" s="24"/>
      <c r="BL65" s="24" t="s">
        <v>33</v>
      </c>
      <c r="BM65"/>
      <c r="BN65" s="18" t="s">
        <v>54</v>
      </c>
      <c r="BO65" s="3">
        <f ca="1">MIN(BG47+FIXED(1.1*SIN(PI()/2*BL64),0),3)</f>
        <v>2</v>
      </c>
      <c r="BP65" s="6"/>
      <c r="BS65"/>
      <c r="BT65"/>
      <c r="BU65"/>
      <c r="BV65"/>
      <c r="BW65" s="24"/>
      <c r="BX65" s="24" t="s">
        <v>33</v>
      </c>
      <c r="BY65"/>
      <c r="BZ65" s="18" t="s">
        <v>54</v>
      </c>
      <c r="CA65" s="3">
        <f ca="1">MIN(BS47+FIXED(1.1*SIN(PI()/2*BX64),0),3)</f>
        <v>2</v>
      </c>
      <c r="CB65" s="6"/>
      <c r="CE65"/>
      <c r="CF65"/>
      <c r="CG65"/>
      <c r="CH65"/>
      <c r="CI65" s="24"/>
      <c r="CJ65" s="24" t="s">
        <v>33</v>
      </c>
      <c r="CK65"/>
      <c r="CL65" s="18" t="s">
        <v>54</v>
      </c>
      <c r="CM65" s="3">
        <f ca="1">MIN(CE47+FIXED(1.1*SIN(PI()/2*CJ64),0),3)</f>
        <v>2</v>
      </c>
      <c r="CN65" s="6"/>
      <c r="CQ65"/>
      <c r="CR65"/>
      <c r="CS65"/>
      <c r="CT65"/>
      <c r="CU65" s="24"/>
      <c r="CV65" s="24" t="s">
        <v>33</v>
      </c>
      <c r="CW65"/>
      <c r="CX65" s="18" t="s">
        <v>54</v>
      </c>
      <c r="CY65" s="3">
        <f ca="1">MIN(CQ47+FIXED(1.1*SIN(PI()/2*CV64),0),3)</f>
        <v>3</v>
      </c>
      <c r="CZ65" s="6"/>
      <c r="DC65"/>
      <c r="DD65"/>
      <c r="DE65"/>
      <c r="DF65"/>
      <c r="DG65" s="24"/>
      <c r="DH65" s="24" t="s">
        <v>33</v>
      </c>
      <c r="DI65"/>
      <c r="DJ65" s="18" t="s">
        <v>54</v>
      </c>
      <c r="DK65" s="3">
        <f ca="1">MIN(DC47+FIXED(1.1*SIN(PI()/2*DH64),0),3)</f>
        <v>3</v>
      </c>
      <c r="DL65" s="6"/>
      <c r="DO65"/>
      <c r="DP65"/>
      <c r="DQ65"/>
      <c r="DR65"/>
      <c r="DS65" s="24"/>
      <c r="DT65" s="24" t="s">
        <v>33</v>
      </c>
      <c r="DU65"/>
      <c r="DV65" s="18" t="s">
        <v>54</v>
      </c>
      <c r="DW65" s="3">
        <f ca="1">MIN(DO47+FIXED(1.1*SIN(PI()/2*DT64),0),3)</f>
        <v>2</v>
      </c>
      <c r="DX65" s="6"/>
    </row>
    <row r="66" spans="1:128" ht="13.5" customHeight="1">
      <c r="A66"/>
      <c r="B66" s="42">
        <v>6</v>
      </c>
      <c r="C66" s="61">
        <v>0</v>
      </c>
      <c r="D66" s="61">
        <v>0</v>
      </c>
      <c r="E66" s="61">
        <v>0</v>
      </c>
      <c r="F66" s="61">
        <v>0</v>
      </c>
      <c r="G66" s="61">
        <v>0</v>
      </c>
      <c r="H66" s="7"/>
      <c r="K66"/>
      <c r="L66"/>
      <c r="M66"/>
      <c r="N66"/>
      <c r="O66"/>
      <c r="P66"/>
      <c r="Q66"/>
      <c r="R66" s="3" t="s">
        <v>31</v>
      </c>
      <c r="S66" s="29">
        <f ca="1">3*(S64-1)+S65</f>
        <v>2</v>
      </c>
      <c r="T66" s="30"/>
      <c r="W66"/>
      <c r="X66"/>
      <c r="Y66"/>
      <c r="Z66"/>
      <c r="AA66"/>
      <c r="AB66"/>
      <c r="AC66"/>
      <c r="AD66" s="3" t="s">
        <v>32</v>
      </c>
      <c r="AE66" s="29">
        <f ca="1">3*(AE64-1)+AE65</f>
        <v>1</v>
      </c>
      <c r="AF66" s="6"/>
      <c r="AI66"/>
      <c r="AJ66"/>
      <c r="AK66"/>
      <c r="AL66"/>
      <c r="AM66"/>
      <c r="AN66"/>
      <c r="AO66"/>
      <c r="AP66" s="3" t="s">
        <v>32</v>
      </c>
      <c r="AQ66" s="29">
        <f ca="1">3*(AQ64-1)+AQ65</f>
        <v>2</v>
      </c>
      <c r="AR66" s="6"/>
      <c r="AU66"/>
      <c r="AV66"/>
      <c r="AW66"/>
      <c r="AX66"/>
      <c r="AY66"/>
      <c r="AZ66"/>
      <c r="BA66"/>
      <c r="BB66" s="3" t="s">
        <v>32</v>
      </c>
      <c r="BC66" s="29">
        <f ca="1">3*(BC64-1)+BC65</f>
        <v>3</v>
      </c>
      <c r="BD66" s="6"/>
      <c r="BG66"/>
      <c r="BH66"/>
      <c r="BI66"/>
      <c r="BJ66"/>
      <c r="BK66"/>
      <c r="BL66"/>
      <c r="BM66"/>
      <c r="BN66" s="3" t="s">
        <v>32</v>
      </c>
      <c r="BO66" s="29">
        <f ca="1">3*(BO64-1)+BO65</f>
        <v>2</v>
      </c>
      <c r="BP66" s="6"/>
      <c r="BS66"/>
      <c r="BT66"/>
      <c r="BU66"/>
      <c r="BV66"/>
      <c r="BW66"/>
      <c r="BX66"/>
      <c r="BY66"/>
      <c r="BZ66" s="3" t="s">
        <v>32</v>
      </c>
      <c r="CA66" s="29">
        <f ca="1">3*(CA64-1)+CA65</f>
        <v>5</v>
      </c>
      <c r="CB66" s="6"/>
      <c r="CE66"/>
      <c r="CF66"/>
      <c r="CG66"/>
      <c r="CH66"/>
      <c r="CI66"/>
      <c r="CJ66"/>
      <c r="CK66"/>
      <c r="CL66" s="3" t="s">
        <v>32</v>
      </c>
      <c r="CM66" s="29">
        <f ca="1">3*(CM64-1)+CM65</f>
        <v>8</v>
      </c>
      <c r="CN66" s="6"/>
      <c r="CQ66"/>
      <c r="CR66"/>
      <c r="CS66"/>
      <c r="CT66"/>
      <c r="CU66"/>
      <c r="CV66"/>
      <c r="CW66"/>
      <c r="CX66" s="3" t="s">
        <v>32</v>
      </c>
      <c r="CY66" s="29">
        <f ca="1">3*(CY64-1)+CY65</f>
        <v>9</v>
      </c>
      <c r="CZ66" s="6"/>
      <c r="DC66"/>
      <c r="DD66"/>
      <c r="DE66"/>
      <c r="DF66"/>
      <c r="DG66"/>
      <c r="DH66"/>
      <c r="DI66"/>
      <c r="DJ66" s="3" t="s">
        <v>32</v>
      </c>
      <c r="DK66" s="29">
        <f ca="1">3*(DK64-1)+DK65</f>
        <v>9</v>
      </c>
      <c r="DL66" s="6"/>
      <c r="DO66"/>
      <c r="DP66"/>
      <c r="DQ66"/>
      <c r="DR66"/>
      <c r="DS66"/>
      <c r="DT66"/>
      <c r="DU66"/>
      <c r="DV66" s="3" t="s">
        <v>32</v>
      </c>
      <c r="DW66" s="29">
        <f ca="1">3*(DW64-1)+DW65</f>
        <v>8</v>
      </c>
      <c r="DX66" s="6"/>
    </row>
    <row r="67" spans="1:128" ht="13.5" customHeight="1">
      <c r="A67"/>
      <c r="B67" s="41">
        <v>7</v>
      </c>
      <c r="C67" s="41">
        <v>0</v>
      </c>
      <c r="D67" s="80">
        <v>0.5</v>
      </c>
      <c r="E67" s="80">
        <v>1</v>
      </c>
      <c r="F67" s="61">
        <v>1</v>
      </c>
      <c r="G67" s="61">
        <v>1</v>
      </c>
      <c r="H67" s="7"/>
      <c r="K67"/>
      <c r="L67"/>
      <c r="M67"/>
      <c r="N67"/>
      <c r="P67"/>
      <c r="Q67"/>
      <c r="R67"/>
      <c r="S67" s="11" t="s">
        <v>51</v>
      </c>
      <c r="T67" s="24"/>
      <c r="W67"/>
      <c r="X67"/>
      <c r="Y67"/>
      <c r="Z67"/>
      <c r="AB67"/>
      <c r="AC67"/>
      <c r="AD67"/>
      <c r="AE67" s="11" t="s">
        <v>51</v>
      </c>
      <c r="AF67" s="24"/>
      <c r="AI67"/>
      <c r="AJ67"/>
      <c r="AK67"/>
      <c r="AL67"/>
      <c r="AN67"/>
      <c r="AO67"/>
      <c r="AP67"/>
      <c r="AQ67" s="11" t="s">
        <v>51</v>
      </c>
      <c r="AR67" s="24"/>
      <c r="AU67"/>
      <c r="AV67"/>
      <c r="AW67"/>
      <c r="AX67"/>
      <c r="AZ67"/>
      <c r="BA67"/>
      <c r="BB67"/>
      <c r="BC67" s="11" t="s">
        <v>51</v>
      </c>
      <c r="BD67" s="24"/>
      <c r="BG67"/>
      <c r="BH67"/>
      <c r="BI67"/>
      <c r="BJ67"/>
      <c r="BL67"/>
      <c r="BM67"/>
      <c r="BN67"/>
      <c r="BO67" s="11" t="s">
        <v>51</v>
      </c>
      <c r="BP67" s="24"/>
      <c r="BS67"/>
      <c r="BT67"/>
      <c r="BU67"/>
      <c r="BV67"/>
      <c r="BX67"/>
      <c r="BY67"/>
      <c r="BZ67"/>
      <c r="CA67" s="11" t="s">
        <v>51</v>
      </c>
      <c r="CB67" s="24"/>
      <c r="CE67"/>
      <c r="CF67"/>
      <c r="CG67"/>
      <c r="CH67"/>
      <c r="CJ67"/>
      <c r="CK67"/>
      <c r="CL67"/>
      <c r="CM67" s="11" t="s">
        <v>51</v>
      </c>
      <c r="CN67" s="24"/>
      <c r="CQ67"/>
      <c r="CR67"/>
      <c r="CS67"/>
      <c r="CT67"/>
      <c r="CV67"/>
      <c r="CW67"/>
      <c r="CX67"/>
      <c r="CY67" s="11" t="s">
        <v>51</v>
      </c>
      <c r="CZ67" s="24"/>
      <c r="DC67"/>
      <c r="DD67"/>
      <c r="DE67"/>
      <c r="DF67"/>
      <c r="DH67"/>
      <c r="DI67"/>
      <c r="DJ67"/>
      <c r="DK67" s="11" t="s">
        <v>51</v>
      </c>
      <c r="DL67" s="24"/>
      <c r="DO67"/>
      <c r="DP67"/>
      <c r="DQ67"/>
      <c r="DR67"/>
      <c r="DT67"/>
      <c r="DU67"/>
      <c r="DV67"/>
      <c r="DW67" s="11" t="s">
        <v>51</v>
      </c>
      <c r="DX67" s="24"/>
    </row>
    <row r="68" spans="1:128" ht="13.5" customHeight="1" thickBot="1">
      <c r="A68"/>
      <c r="B68" s="42">
        <v>8</v>
      </c>
      <c r="C68" s="42">
        <v>0</v>
      </c>
      <c r="D68" s="82">
        <v>0.33333333333333331</v>
      </c>
      <c r="E68" s="82">
        <v>0.66666666666666663</v>
      </c>
      <c r="F68" s="82">
        <v>1</v>
      </c>
      <c r="G68" s="83">
        <v>1</v>
      </c>
      <c r="H68" s="7"/>
      <c r="K68"/>
      <c r="L68"/>
      <c r="M68"/>
      <c r="N68"/>
      <c r="O68" t="s">
        <v>48</v>
      </c>
      <c r="R68"/>
      <c r="S68"/>
      <c r="T68" s="21"/>
      <c r="W68"/>
      <c r="X68"/>
      <c r="Y68"/>
      <c r="Z68"/>
      <c r="AA68" t="s">
        <v>48</v>
      </c>
      <c r="AD68"/>
      <c r="AE68"/>
      <c r="AF68" s="21"/>
      <c r="AI68"/>
      <c r="AJ68"/>
      <c r="AK68"/>
      <c r="AL68"/>
      <c r="AM68" t="s">
        <v>48</v>
      </c>
      <c r="AP68"/>
      <c r="AQ68"/>
      <c r="AR68" s="21"/>
      <c r="AU68"/>
      <c r="AV68"/>
      <c r="AW68"/>
      <c r="AX68"/>
      <c r="AY68" t="s">
        <v>48</v>
      </c>
      <c r="BB68"/>
      <c r="BC68"/>
      <c r="BD68" s="21"/>
      <c r="BG68"/>
      <c r="BH68"/>
      <c r="BI68"/>
      <c r="BJ68"/>
      <c r="BK68" t="s">
        <v>48</v>
      </c>
      <c r="BN68"/>
      <c r="BO68"/>
      <c r="BP68" s="21"/>
      <c r="BS68"/>
      <c r="BT68"/>
      <c r="BU68"/>
      <c r="BV68"/>
      <c r="BW68" t="s">
        <v>48</v>
      </c>
      <c r="BZ68"/>
      <c r="CA68"/>
      <c r="CB68" s="21"/>
      <c r="CE68"/>
      <c r="CF68"/>
      <c r="CG68"/>
      <c r="CH68"/>
      <c r="CI68" t="s">
        <v>48</v>
      </c>
      <c r="CL68"/>
      <c r="CM68"/>
      <c r="CN68" s="21"/>
      <c r="CQ68"/>
      <c r="CR68"/>
      <c r="CS68"/>
      <c r="CT68"/>
      <c r="CU68" t="s">
        <v>48</v>
      </c>
      <c r="CX68"/>
      <c r="CY68"/>
      <c r="CZ68" s="21"/>
      <c r="DC68"/>
      <c r="DD68"/>
      <c r="DE68"/>
      <c r="DF68"/>
      <c r="DG68" t="s">
        <v>48</v>
      </c>
      <c r="DJ68"/>
      <c r="DK68"/>
      <c r="DL68" s="21"/>
      <c r="DO68"/>
      <c r="DP68"/>
      <c r="DQ68"/>
      <c r="DR68"/>
      <c r="DS68" t="s">
        <v>48</v>
      </c>
      <c r="DU68" s="30"/>
      <c r="DV68"/>
      <c r="DW68"/>
      <c r="DX68" s="21"/>
    </row>
    <row r="69" spans="1:128" ht="13.5" customHeight="1" thickBot="1">
      <c r="A69"/>
      <c r="B69" s="43" t="s">
        <v>18</v>
      </c>
      <c r="C69" s="43">
        <v>0</v>
      </c>
      <c r="D69" s="84">
        <v>1</v>
      </c>
      <c r="E69" s="84">
        <v>1</v>
      </c>
      <c r="F69" s="84">
        <v>1</v>
      </c>
      <c r="G69" s="84">
        <v>1</v>
      </c>
      <c r="H69" s="7"/>
      <c r="K69"/>
      <c r="L69"/>
      <c r="M69"/>
      <c r="N69"/>
      <c r="O69" s="39" t="s">
        <v>52</v>
      </c>
      <c r="P69" s="33">
        <f ca="1">IF(K48&lt;9,OFFSET($D$3,S64,S65)+$C$4*MAX(OFFSET(O47,S66,1):OFFSET(O47,S66,4)),0)</f>
        <v>2.1149999999999993</v>
      </c>
      <c r="Q69"/>
      <c r="R69"/>
      <c r="S69"/>
      <c r="T69" s="21"/>
      <c r="W69"/>
      <c r="X69"/>
      <c r="Y69"/>
      <c r="Z69"/>
      <c r="AA69" s="39" t="s">
        <v>52</v>
      </c>
      <c r="AB69" s="33">
        <f ca="1">IF(W48&lt;9,OFFSET($D$3,AE64,AE65)+$C$4*MAX(OFFSET(AA47,AE66,1):OFFSET(AA47,AE66,4)),0)</f>
        <v>0.79024999999999967</v>
      </c>
      <c r="AC69"/>
      <c r="AD69"/>
      <c r="AE69"/>
      <c r="AF69" s="21"/>
      <c r="AI69"/>
      <c r="AJ69"/>
      <c r="AK69"/>
      <c r="AL69"/>
      <c r="AM69" s="39" t="s">
        <v>52</v>
      </c>
      <c r="AN69" s="33">
        <f ca="1">IF(AI48&lt;9,OFFSET($D$3,AQ64,AQ65)+$C$4*MAX(OFFSET(AM47,AQ66,1):OFFSET(AM47,AQ66,4)),0)</f>
        <v>2.1149999999999993</v>
      </c>
      <c r="AO69"/>
      <c r="AP69"/>
      <c r="AQ69"/>
      <c r="AR69" s="21"/>
      <c r="AU69"/>
      <c r="AV69"/>
      <c r="AW69"/>
      <c r="AX69"/>
      <c r="AY69" s="39" t="s">
        <v>52</v>
      </c>
      <c r="AZ69" s="33">
        <f ca="1">IF(AU48&lt;9,OFFSET($D$3,BC64,BC65)+$C$4*MAX(OFFSET(AY47,BC66,1):OFFSET(AY47,BC66,4)),0)</f>
        <v>5.3</v>
      </c>
      <c r="BA69"/>
      <c r="BB69"/>
      <c r="BC69"/>
      <c r="BD69" s="21"/>
      <c r="BG69"/>
      <c r="BH69"/>
      <c r="BI69"/>
      <c r="BJ69"/>
      <c r="BK69" s="39" t="s">
        <v>52</v>
      </c>
      <c r="BL69" s="33">
        <f ca="1">IF(BG48&lt;9,OFFSET($D$3,BO64,BO65)+$C$4*MAX(OFFSET(BK47,BO66,1):OFFSET(BK47,BO66,4)),0)</f>
        <v>2.2549999999999999</v>
      </c>
      <c r="BM69"/>
      <c r="BN69"/>
      <c r="BO69"/>
      <c r="BP69" s="21"/>
      <c r="BS69"/>
      <c r="BT69"/>
      <c r="BU69"/>
      <c r="BV69"/>
      <c r="BW69" s="39" t="s">
        <v>52</v>
      </c>
      <c r="BX69" s="33">
        <f ca="1">IF(BS48&lt;9,OFFSET($D$3,CA64,CA65)+$C$4*MAX(OFFSET(BW47,CA66,1):OFFSET(BW47,CA66,4)),0)</f>
        <v>3.8999999999999995</v>
      </c>
      <c r="BY69"/>
      <c r="BZ69"/>
      <c r="CA69"/>
      <c r="CB69" s="21"/>
      <c r="CE69"/>
      <c r="CF69"/>
      <c r="CG69"/>
      <c r="CH69"/>
      <c r="CI69" s="39" t="s">
        <v>52</v>
      </c>
      <c r="CJ69" s="33">
        <f ca="1">IF(CE48&lt;9,OFFSET($D$3,CM64,CM65)+$C$4*MAX(OFFSET(CI47,CM66,1):OFFSET(CI47,CM66,4)),0)</f>
        <v>36.799999999999997</v>
      </c>
      <c r="CK69"/>
      <c r="CL69"/>
      <c r="CM69"/>
      <c r="CN69" s="21"/>
      <c r="CQ69"/>
      <c r="CR69"/>
      <c r="CS69"/>
      <c r="CT69"/>
      <c r="CU69" s="39" t="s">
        <v>52</v>
      </c>
      <c r="CV69" s="33">
        <f ca="1">IF(CQ48&lt;9,OFFSET($D$3,CY64,CY65)+$C$4*MAX(OFFSET(CU47,CY66,1):OFFSET(CU47,CY66,4)),0)</f>
        <v>100</v>
      </c>
      <c r="CW69"/>
      <c r="CX69"/>
      <c r="CY69"/>
      <c r="CZ69" s="21"/>
      <c r="DC69"/>
      <c r="DD69"/>
      <c r="DE69"/>
      <c r="DF69"/>
      <c r="DG69" s="39" t="s">
        <v>52</v>
      </c>
      <c r="DH69" s="33">
        <f ca="1">IF(DC48&lt;9,OFFSET($D$3,DK64,DK65)+$C$4*MAX(OFFSET(DG47,DK66,1):OFFSET(DG47,DK66,4)),0)</f>
        <v>0</v>
      </c>
      <c r="DI69"/>
      <c r="DJ69"/>
      <c r="DK69"/>
      <c r="DL69" s="21"/>
      <c r="DO69"/>
      <c r="DP69"/>
      <c r="DQ69"/>
      <c r="DR69"/>
      <c r="DS69" s="39" t="s">
        <v>52</v>
      </c>
      <c r="DT69" s="33">
        <f ca="1">IF(DO48&lt;9,OFFSET($D$3,DW64,DW65)+$C$4*MAX(OFFSET(DS47,DW66,1):OFFSET(DS47,DW66,4)),0)</f>
        <v>0</v>
      </c>
      <c r="DU69"/>
      <c r="DV69"/>
      <c r="DW69"/>
      <c r="DX69" s="21"/>
    </row>
    <row r="70" spans="1:128" ht="13.5" customHeight="1" thickBot="1">
      <c r="A70"/>
      <c r="H70" s="7"/>
      <c r="K70"/>
      <c r="L70"/>
      <c r="M70"/>
      <c r="N70"/>
      <c r="O70" s="35"/>
      <c r="P70" s="123" t="s">
        <v>12</v>
      </c>
      <c r="Q70" s="124"/>
      <c r="R70" s="124"/>
      <c r="S70" s="125"/>
      <c r="T70" s="64"/>
      <c r="W70"/>
      <c r="X70"/>
      <c r="Y70"/>
      <c r="Z70"/>
      <c r="AA70" s="5"/>
      <c r="AB70" s="123" t="s">
        <v>12</v>
      </c>
      <c r="AC70" s="124"/>
      <c r="AD70" s="124"/>
      <c r="AE70" s="125"/>
      <c r="AF70" s="64"/>
      <c r="AI70"/>
      <c r="AJ70"/>
      <c r="AK70"/>
      <c r="AL70"/>
      <c r="AM70" s="5"/>
      <c r="AN70" s="123" t="s">
        <v>12</v>
      </c>
      <c r="AO70" s="124"/>
      <c r="AP70" s="124"/>
      <c r="AQ70" s="125"/>
      <c r="AR70" s="64"/>
      <c r="AU70"/>
      <c r="AV70"/>
      <c r="AW70"/>
      <c r="AX70"/>
      <c r="AY70" s="5"/>
      <c r="AZ70" s="123" t="s">
        <v>12</v>
      </c>
      <c r="BA70" s="124"/>
      <c r="BB70" s="124"/>
      <c r="BC70" s="125"/>
      <c r="BD70" s="64"/>
      <c r="BG70"/>
      <c r="BH70"/>
      <c r="BI70"/>
      <c r="BJ70"/>
      <c r="BK70" s="5"/>
      <c r="BL70" s="123" t="s">
        <v>12</v>
      </c>
      <c r="BM70" s="124"/>
      <c r="BN70" s="124"/>
      <c r="BO70" s="125"/>
      <c r="BP70" s="64"/>
      <c r="BS70"/>
      <c r="BT70"/>
      <c r="BU70"/>
      <c r="BV70"/>
      <c r="BW70" s="5"/>
      <c r="BX70" s="123" t="s">
        <v>12</v>
      </c>
      <c r="BY70" s="124"/>
      <c r="BZ70" s="124"/>
      <c r="CA70" s="125"/>
      <c r="CB70" s="64"/>
      <c r="CE70"/>
      <c r="CF70"/>
      <c r="CG70"/>
      <c r="CH70"/>
      <c r="CI70" s="5"/>
      <c r="CJ70" s="123" t="s">
        <v>12</v>
      </c>
      <c r="CK70" s="124"/>
      <c r="CL70" s="124"/>
      <c r="CM70" s="125"/>
      <c r="CN70" s="64"/>
      <c r="CQ70"/>
      <c r="CR70"/>
      <c r="CS70"/>
      <c r="CT70"/>
      <c r="CU70" s="5"/>
      <c r="CV70" s="123" t="s">
        <v>12</v>
      </c>
      <c r="CW70" s="124"/>
      <c r="CX70" s="124"/>
      <c r="CY70" s="125"/>
      <c r="CZ70" s="64"/>
      <c r="DC70"/>
      <c r="DD70"/>
      <c r="DE70"/>
      <c r="DF70"/>
      <c r="DG70" s="5"/>
      <c r="DH70" s="123" t="s">
        <v>12</v>
      </c>
      <c r="DI70" s="124"/>
      <c r="DJ70" s="124"/>
      <c r="DK70" s="125"/>
      <c r="DL70" s="64"/>
      <c r="DO70"/>
      <c r="DP70"/>
      <c r="DQ70"/>
      <c r="DR70"/>
      <c r="DS70" s="5"/>
      <c r="DT70" s="123" t="s">
        <v>12</v>
      </c>
      <c r="DU70" s="124"/>
      <c r="DV70" s="124"/>
      <c r="DW70" s="125"/>
    </row>
    <row r="71" spans="1:128" ht="13.5" customHeight="1" thickBot="1">
      <c r="A71"/>
      <c r="B71"/>
      <c r="C71"/>
      <c r="D71"/>
      <c r="E71"/>
      <c r="F71" s="95"/>
      <c r="G71" t="s">
        <v>35</v>
      </c>
      <c r="H71" s="21"/>
      <c r="K71"/>
      <c r="L71"/>
      <c r="M71"/>
      <c r="N71"/>
      <c r="O71" s="23" t="s">
        <v>58</v>
      </c>
      <c r="P71" s="3" t="s">
        <v>68</v>
      </c>
      <c r="Q71" s="26" t="s">
        <v>69</v>
      </c>
      <c r="R71" s="26" t="s">
        <v>70</v>
      </c>
      <c r="S71" s="3" t="s">
        <v>71</v>
      </c>
      <c r="T71" s="6"/>
      <c r="W71"/>
      <c r="X71"/>
      <c r="Y71"/>
      <c r="Z71"/>
      <c r="AA71" s="23" t="str">
        <f>$O$34</f>
        <v>新Q値</v>
      </c>
      <c r="AB71" s="3" t="s">
        <v>3</v>
      </c>
      <c r="AC71" s="26" t="s">
        <v>4</v>
      </c>
      <c r="AD71" s="26" t="s">
        <v>5</v>
      </c>
      <c r="AE71" s="3" t="s">
        <v>6</v>
      </c>
      <c r="AF71" s="6"/>
      <c r="AI71"/>
      <c r="AJ71"/>
      <c r="AK71"/>
      <c r="AL71"/>
      <c r="AM71" s="23" t="str">
        <f>$O$34</f>
        <v>新Q値</v>
      </c>
      <c r="AN71" s="3" t="s">
        <v>3</v>
      </c>
      <c r="AO71" s="26" t="s">
        <v>4</v>
      </c>
      <c r="AP71" s="26" t="s">
        <v>5</v>
      </c>
      <c r="AQ71" s="3" t="s">
        <v>6</v>
      </c>
      <c r="AR71" s="6"/>
      <c r="AU71"/>
      <c r="AV71"/>
      <c r="AW71"/>
      <c r="AX71"/>
      <c r="AY71" s="23" t="str">
        <f>$O$34</f>
        <v>新Q値</v>
      </c>
      <c r="AZ71" s="3" t="s">
        <v>3</v>
      </c>
      <c r="BA71" s="26" t="s">
        <v>4</v>
      </c>
      <c r="BB71" s="26" t="s">
        <v>5</v>
      </c>
      <c r="BC71" s="3" t="s">
        <v>6</v>
      </c>
      <c r="BD71" s="6"/>
      <c r="BG71"/>
      <c r="BH71"/>
      <c r="BI71"/>
      <c r="BJ71"/>
      <c r="BK71" s="23" t="str">
        <f>$O$34</f>
        <v>新Q値</v>
      </c>
      <c r="BL71" s="3" t="s">
        <v>3</v>
      </c>
      <c r="BM71" s="26" t="s">
        <v>4</v>
      </c>
      <c r="BN71" s="26" t="s">
        <v>5</v>
      </c>
      <c r="BO71" s="3" t="s">
        <v>6</v>
      </c>
      <c r="BP71" s="6"/>
      <c r="BS71"/>
      <c r="BT71"/>
      <c r="BU71"/>
      <c r="BV71"/>
      <c r="BW71" s="23" t="str">
        <f>$O$34</f>
        <v>新Q値</v>
      </c>
      <c r="BX71" s="3" t="s">
        <v>3</v>
      </c>
      <c r="BY71" s="26" t="s">
        <v>4</v>
      </c>
      <c r="BZ71" s="26" t="s">
        <v>5</v>
      </c>
      <c r="CA71" s="3" t="s">
        <v>6</v>
      </c>
      <c r="CB71" s="6"/>
      <c r="CE71"/>
      <c r="CF71"/>
      <c r="CG71"/>
      <c r="CH71"/>
      <c r="CI71" s="23" t="str">
        <f>$O$34</f>
        <v>新Q値</v>
      </c>
      <c r="CJ71" s="3" t="s">
        <v>3</v>
      </c>
      <c r="CK71" s="26" t="s">
        <v>4</v>
      </c>
      <c r="CL71" s="26" t="s">
        <v>5</v>
      </c>
      <c r="CM71" s="3" t="s">
        <v>6</v>
      </c>
      <c r="CN71" s="6"/>
      <c r="CQ71"/>
      <c r="CR71"/>
      <c r="CS71"/>
      <c r="CT71"/>
      <c r="CU71" s="23" t="str">
        <f>$O$34</f>
        <v>新Q値</v>
      </c>
      <c r="CV71" s="3" t="s">
        <v>3</v>
      </c>
      <c r="CW71" s="26" t="s">
        <v>4</v>
      </c>
      <c r="CX71" s="26" t="s">
        <v>5</v>
      </c>
      <c r="CY71" s="3" t="s">
        <v>6</v>
      </c>
      <c r="CZ71" s="6"/>
      <c r="DC71"/>
      <c r="DD71"/>
      <c r="DE71"/>
      <c r="DF71"/>
      <c r="DG71" s="23" t="str">
        <f>$O$34</f>
        <v>新Q値</v>
      </c>
      <c r="DH71" s="3" t="s">
        <v>3</v>
      </c>
      <c r="DI71" s="26" t="s">
        <v>4</v>
      </c>
      <c r="DJ71" s="26" t="s">
        <v>5</v>
      </c>
      <c r="DK71" s="3" t="s">
        <v>6</v>
      </c>
      <c r="DL71" s="6"/>
      <c r="DO71"/>
      <c r="DP71"/>
      <c r="DQ71"/>
      <c r="DR71"/>
      <c r="DS71" s="23" t="str">
        <f>$O$34</f>
        <v>新Q値</v>
      </c>
      <c r="DT71" s="3" t="s">
        <v>3</v>
      </c>
      <c r="DU71" s="26" t="s">
        <v>4</v>
      </c>
      <c r="DV71" s="26" t="s">
        <v>5</v>
      </c>
      <c r="DW71" s="3" t="s">
        <v>6</v>
      </c>
      <c r="DX71" s="6"/>
    </row>
    <row r="72" spans="1:128" ht="13.5" customHeight="1">
      <c r="A72"/>
      <c r="B72"/>
      <c r="C72"/>
      <c r="D72"/>
      <c r="E72"/>
      <c r="F72"/>
      <c r="G72"/>
      <c r="H72" s="21"/>
      <c r="K72"/>
      <c r="L72"/>
      <c r="M72"/>
      <c r="N72" s="126" t="s">
        <v>7</v>
      </c>
      <c r="O72" s="17">
        <v>1</v>
      </c>
      <c r="P72" s="27">
        <f ca="1">P48+$C$5*IF(AND(O72=K48,P64=1),P69-P48,0)</f>
        <v>2.5574999999999997</v>
      </c>
      <c r="Q72" s="95" t="s">
        <v>9</v>
      </c>
      <c r="R72" s="95" t="s">
        <v>9</v>
      </c>
      <c r="S72" s="15">
        <f ca="1">S48+$C$5*IF(AND(O72=K48,P64=4),P69-S48,0)</f>
        <v>2.0999999999999996</v>
      </c>
      <c r="T72" s="14"/>
      <c r="W72"/>
      <c r="X72"/>
      <c r="Y72"/>
      <c r="Z72" s="126" t="s">
        <v>7</v>
      </c>
      <c r="AA72" s="17">
        <v>1</v>
      </c>
      <c r="AB72" s="27">
        <f ca="1">AB48+$C$5*IF(AND(AA72=W48,AB64=1),AB69-AB48,0)</f>
        <v>2.5574999999999997</v>
      </c>
      <c r="AC72" s="95" t="s">
        <v>9</v>
      </c>
      <c r="AD72" s="95" t="s">
        <v>9</v>
      </c>
      <c r="AE72" s="15">
        <f ca="1">AE48+$C$5*IF(AND(AA72=W48,AB64=4),AB69-AE48,0)</f>
        <v>2.0999999999999996</v>
      </c>
      <c r="AF72" s="14"/>
      <c r="AI72"/>
      <c r="AJ72"/>
      <c r="AK72"/>
      <c r="AL72" s="126" t="s">
        <v>7</v>
      </c>
      <c r="AM72" s="17">
        <v>1</v>
      </c>
      <c r="AN72" s="27">
        <f ca="1">AN48+$C$5*IF(AND(AM72=AI48,AN64=1),AN69-AN48,0)</f>
        <v>2.3362499999999997</v>
      </c>
      <c r="AO72" s="95" t="s">
        <v>9</v>
      </c>
      <c r="AP72" s="95" t="s">
        <v>9</v>
      </c>
      <c r="AQ72" s="15">
        <f ca="1">AQ48+$C$5*IF(AND(AM72=AI48,AN64=4),AN69-AQ48,0)</f>
        <v>2.0999999999999996</v>
      </c>
      <c r="AR72" s="14"/>
      <c r="AU72"/>
      <c r="AV72"/>
      <c r="AW72"/>
      <c r="AX72" s="126" t="s">
        <v>7</v>
      </c>
      <c r="AY72" s="17">
        <v>1</v>
      </c>
      <c r="AZ72" s="27">
        <f ca="1">AZ48+$C$5*IF(AND(AY72=AU48,AZ64=1),AZ69-AZ48,0)</f>
        <v>2.3362499999999997</v>
      </c>
      <c r="BA72" s="95" t="s">
        <v>9</v>
      </c>
      <c r="BB72" s="95" t="s">
        <v>9</v>
      </c>
      <c r="BC72" s="15">
        <f ca="1">BC48+$C$5*IF(AND(AY72=AU48,AZ64=4),AZ69-BC48,0)</f>
        <v>2.0999999999999996</v>
      </c>
      <c r="BD72" s="14"/>
      <c r="BG72"/>
      <c r="BH72"/>
      <c r="BI72"/>
      <c r="BJ72" s="126" t="s">
        <v>7</v>
      </c>
      <c r="BK72" s="17">
        <v>1</v>
      </c>
      <c r="BL72" s="27">
        <f ca="1">BL48+$C$5*IF(AND(BK72=BG48,BL64=1),BL69-BL48,0)</f>
        <v>2.3362499999999997</v>
      </c>
      <c r="BM72" s="95" t="s">
        <v>9</v>
      </c>
      <c r="BN72" s="95" t="s">
        <v>9</v>
      </c>
      <c r="BO72" s="15">
        <f ca="1">BO48+$C$5*IF(AND(BK72=BG48,BL64=4),BL69-BO48,0)</f>
        <v>2.0999999999999996</v>
      </c>
      <c r="BP72" s="14"/>
      <c r="BS72"/>
      <c r="BT72"/>
      <c r="BU72"/>
      <c r="BV72" s="126" t="s">
        <v>7</v>
      </c>
      <c r="BW72" s="17">
        <v>1</v>
      </c>
      <c r="BX72" s="27">
        <f ca="1">BX48+$C$5*IF(AND(BW72=BS48,BX64=1),BX69-BX48,0)</f>
        <v>2.3362499999999997</v>
      </c>
      <c r="BY72" s="95" t="s">
        <v>9</v>
      </c>
      <c r="BZ72" s="95" t="s">
        <v>9</v>
      </c>
      <c r="CA72" s="15">
        <f ca="1">CA48+$C$5*IF(AND(BW72=BS48,BX64=4),BX69-CA48,0)</f>
        <v>2.0999999999999996</v>
      </c>
      <c r="CB72" s="14"/>
      <c r="CE72"/>
      <c r="CF72"/>
      <c r="CG72"/>
      <c r="CH72" s="126" t="s">
        <v>7</v>
      </c>
      <c r="CI72" s="17">
        <v>1</v>
      </c>
      <c r="CJ72" s="27">
        <f ca="1">CJ48+$C$5*IF(AND(CI72=CE48,CJ64=1),CJ69-CJ48,0)</f>
        <v>2.3362499999999997</v>
      </c>
      <c r="CK72" s="95" t="s">
        <v>9</v>
      </c>
      <c r="CL72" s="95" t="s">
        <v>9</v>
      </c>
      <c r="CM72" s="15">
        <f ca="1">CM48+$C$5*IF(AND(CI72=CE48,CJ64=4),CJ69-CM48,0)</f>
        <v>2.0999999999999996</v>
      </c>
      <c r="CN72" s="14"/>
      <c r="CQ72"/>
      <c r="CR72"/>
      <c r="CS72"/>
      <c r="CT72" s="126" t="s">
        <v>7</v>
      </c>
      <c r="CU72" s="17">
        <v>1</v>
      </c>
      <c r="CV72" s="27">
        <f ca="1">CV48+$C$5*IF(AND(CU72=CQ48,CV64=1),CV69-CV48,0)</f>
        <v>2.3362499999999997</v>
      </c>
      <c r="CW72" s="95" t="s">
        <v>9</v>
      </c>
      <c r="CX72" s="95" t="s">
        <v>9</v>
      </c>
      <c r="CY72" s="15">
        <f ca="1">CY48+$C$5*IF(AND(CU72=CQ48,CV64=4),CV69-CY48,0)</f>
        <v>2.0999999999999996</v>
      </c>
      <c r="CZ72" s="14"/>
      <c r="DC72"/>
      <c r="DD72"/>
      <c r="DE72"/>
      <c r="DF72" s="126" t="s">
        <v>7</v>
      </c>
      <c r="DG72" s="17">
        <v>1</v>
      </c>
      <c r="DH72" s="27">
        <f ca="1">DH48+$C$5*IF(AND(DG72=DC48,DH64=1),DH69-DH48,0)</f>
        <v>2.3362499999999997</v>
      </c>
      <c r="DI72" s="95" t="s">
        <v>9</v>
      </c>
      <c r="DJ72" s="95" t="s">
        <v>9</v>
      </c>
      <c r="DK72" s="15">
        <f ca="1">DK48+$C$5*IF(AND(DG72=DC48,DH64=4),DH69-DK48,0)</f>
        <v>2.0999999999999996</v>
      </c>
      <c r="DL72" s="14"/>
      <c r="DO72"/>
      <c r="DP72"/>
      <c r="DQ72"/>
      <c r="DR72" s="126" t="s">
        <v>7</v>
      </c>
      <c r="DS72" s="17">
        <v>1</v>
      </c>
      <c r="DT72" s="27">
        <f ca="1">DT48+$C$5*IF(AND(DS72=DO48,DT64=1),DT69-DT48,0)</f>
        <v>2.3362499999999997</v>
      </c>
      <c r="DU72" s="95" t="s">
        <v>9</v>
      </c>
      <c r="DV72" s="95" t="s">
        <v>9</v>
      </c>
      <c r="DW72" s="15">
        <f ca="1">DW48+$C$5*IF(AND(DS72=DO48,DT64=4),DT69-DW48,0)</f>
        <v>2.0999999999999996</v>
      </c>
      <c r="DX72" s="14"/>
    </row>
    <row r="73" spans="1:128" ht="13.5" customHeight="1">
      <c r="A73"/>
      <c r="B73"/>
      <c r="C73"/>
      <c r="D73"/>
      <c r="E73"/>
      <c r="F73"/>
      <c r="G73"/>
      <c r="H73" s="21"/>
      <c r="K73"/>
      <c r="L73"/>
      <c r="M73"/>
      <c r="N73" s="127"/>
      <c r="O73" s="3">
        <v>2</v>
      </c>
      <c r="P73" s="15">
        <f ca="1">P49+$C$5*IF(AND(O73=K48,P64=1),P69-P49,0)</f>
        <v>4</v>
      </c>
      <c r="Q73" s="95" t="s">
        <v>9</v>
      </c>
      <c r="R73" s="27">
        <f ca="1">R49+$C$5*IF(AND(O73=K48,P64=3),P69-R49,0)</f>
        <v>1</v>
      </c>
      <c r="S73" s="15">
        <f ca="1">S49+$C$5*IF(AND(O73=K48,P64=4),P69-S49,0)</f>
        <v>4.4499999999999993</v>
      </c>
      <c r="T73" s="14"/>
      <c r="W73"/>
      <c r="X73"/>
      <c r="Y73"/>
      <c r="Z73" s="127"/>
      <c r="AA73" s="3">
        <v>2</v>
      </c>
      <c r="AB73" s="15">
        <f ca="1">AB49+$C$5*IF(AND(AA73=W48,AB64=1),AB69-AB49,0)</f>
        <v>4</v>
      </c>
      <c r="AC73" s="95" t="s">
        <v>9</v>
      </c>
      <c r="AD73" s="27">
        <f ca="1">AD49+$C$5*IF(AND(AA73=W48,AB64=3),AB69-AD49,0)</f>
        <v>0.89512499999999984</v>
      </c>
      <c r="AE73" s="15">
        <f ca="1">AE49+$C$5*IF(AND(AA73=W48,AB64=4),AB69-AE49,0)</f>
        <v>4.4499999999999993</v>
      </c>
      <c r="AF73" s="14"/>
      <c r="AI73"/>
      <c r="AJ73"/>
      <c r="AK73"/>
      <c r="AL73" s="127"/>
      <c r="AM73" s="3">
        <v>2</v>
      </c>
      <c r="AN73" s="15">
        <f ca="1">AN49+$C$5*IF(AND(AM73=AI48,AN64=1),AN69-AN49,0)</f>
        <v>4</v>
      </c>
      <c r="AO73" s="95" t="s">
        <v>9</v>
      </c>
      <c r="AP73" s="27">
        <f ca="1">AP49+$C$5*IF(AND(AM73=AI48,AN64=3),AN69-AP49,0)</f>
        <v>0.89512499999999984</v>
      </c>
      <c r="AQ73" s="15">
        <f ca="1">AQ49+$C$5*IF(AND(AM73=AI48,AN64=4),AN69-AQ49,0)</f>
        <v>4.4499999999999993</v>
      </c>
      <c r="AR73" s="14"/>
      <c r="AU73"/>
      <c r="AV73"/>
      <c r="AW73"/>
      <c r="AX73" s="127"/>
      <c r="AY73" s="3">
        <v>2</v>
      </c>
      <c r="AZ73" s="15">
        <f ca="1">AZ49+$C$5*IF(AND(AY73=AU48,AZ64=1),AZ69-AZ49,0)</f>
        <v>4.6500000000000004</v>
      </c>
      <c r="BA73" s="95" t="s">
        <v>9</v>
      </c>
      <c r="BB73" s="27">
        <f ca="1">BB49+$C$5*IF(AND(AY73=AU48,AZ64=3),AZ69-BB49,0)</f>
        <v>0.89512499999999984</v>
      </c>
      <c r="BC73" s="15">
        <f ca="1">BC49+$C$5*IF(AND(AY73=AU48,AZ64=4),AZ69-BC49,0)</f>
        <v>4.4499999999999993</v>
      </c>
      <c r="BD73" s="14"/>
      <c r="BG73"/>
      <c r="BH73"/>
      <c r="BI73"/>
      <c r="BJ73" s="127"/>
      <c r="BK73" s="3">
        <v>2</v>
      </c>
      <c r="BL73" s="15">
        <f ca="1">BL49+$C$5*IF(AND(BK73=BG48,BL64=1),BL69-BL49,0)</f>
        <v>4.6500000000000004</v>
      </c>
      <c r="BM73" s="95" t="s">
        <v>9</v>
      </c>
      <c r="BN73" s="27">
        <f ca="1">BN49+$C$5*IF(AND(BK73=BG48,BL64=3),BL69-BN49,0)</f>
        <v>0.89512499999999984</v>
      </c>
      <c r="BO73" s="15">
        <f ca="1">BO49+$C$5*IF(AND(BK73=BG48,BL64=4),BL69-BO49,0)</f>
        <v>4.4499999999999993</v>
      </c>
      <c r="BP73" s="14"/>
      <c r="BS73"/>
      <c r="BT73"/>
      <c r="BU73"/>
      <c r="BV73" s="127"/>
      <c r="BW73" s="3">
        <v>2</v>
      </c>
      <c r="BX73" s="15">
        <f ca="1">BX49+$C$5*IF(AND(BW73=BS48,BX64=1),BX69-BX49,0)</f>
        <v>4.6500000000000004</v>
      </c>
      <c r="BY73" s="95" t="s">
        <v>9</v>
      </c>
      <c r="BZ73" s="27">
        <f ca="1">BZ49+$C$5*IF(AND(BW73=BS48,BX64=3),BX69-BZ49,0)</f>
        <v>0.89512499999999984</v>
      </c>
      <c r="CA73" s="15">
        <f ca="1">CA49+$C$5*IF(AND(BW73=BS48,BX64=4),BX69-CA49,0)</f>
        <v>4.1749999999999989</v>
      </c>
      <c r="CB73" s="14"/>
      <c r="CE73"/>
      <c r="CF73"/>
      <c r="CG73"/>
      <c r="CH73" s="127"/>
      <c r="CI73" s="3">
        <v>2</v>
      </c>
      <c r="CJ73" s="15">
        <f ca="1">CJ49+$C$5*IF(AND(CI73=CE48,CJ64=1),CJ69-CJ49,0)</f>
        <v>4.6500000000000004</v>
      </c>
      <c r="CK73" s="95" t="s">
        <v>9</v>
      </c>
      <c r="CL73" s="27">
        <f ca="1">CL49+$C$5*IF(AND(CI73=CE48,CJ64=3),CJ69-CL49,0)</f>
        <v>0.89512499999999984</v>
      </c>
      <c r="CM73" s="15">
        <f ca="1">CM49+$C$5*IF(AND(CI73=CE48,CJ64=4),CJ69-CM49,0)</f>
        <v>4.1749999999999989</v>
      </c>
      <c r="CN73" s="14"/>
      <c r="CQ73"/>
      <c r="CR73"/>
      <c r="CS73"/>
      <c r="CT73" s="127"/>
      <c r="CU73" s="3">
        <v>2</v>
      </c>
      <c r="CV73" s="15">
        <f ca="1">CV49+$C$5*IF(AND(CU73=CQ48,CV64=1),CV69-CV49,0)</f>
        <v>4.6500000000000004</v>
      </c>
      <c r="CW73" s="95" t="s">
        <v>9</v>
      </c>
      <c r="CX73" s="27">
        <f ca="1">CX49+$C$5*IF(AND(CU73=CQ48,CV64=3),CV69-CX49,0)</f>
        <v>0.89512499999999984</v>
      </c>
      <c r="CY73" s="15">
        <f ca="1">CY49+$C$5*IF(AND(CU73=CQ48,CV64=4),CV69-CY49,0)</f>
        <v>4.1749999999999989</v>
      </c>
      <c r="CZ73" s="14"/>
      <c r="DC73"/>
      <c r="DD73"/>
      <c r="DE73"/>
      <c r="DF73" s="127"/>
      <c r="DG73" s="3">
        <v>2</v>
      </c>
      <c r="DH73" s="15">
        <f ca="1">DH49+$C$5*IF(AND(DG73=DC48,DH64=1),DH69-DH49,0)</f>
        <v>4.6500000000000004</v>
      </c>
      <c r="DI73" s="95" t="s">
        <v>9</v>
      </c>
      <c r="DJ73" s="27">
        <f ca="1">DJ49+$C$5*IF(AND(DG73=DC48,DH64=3),DH69-DJ49,0)</f>
        <v>0.89512499999999984</v>
      </c>
      <c r="DK73" s="15">
        <f ca="1">DK49+$C$5*IF(AND(DG73=DC48,DH64=4),DH69-DK49,0)</f>
        <v>4.1749999999999989</v>
      </c>
      <c r="DL73" s="14"/>
      <c r="DO73"/>
      <c r="DP73"/>
      <c r="DQ73"/>
      <c r="DR73" s="127"/>
      <c r="DS73" s="3">
        <v>2</v>
      </c>
      <c r="DT73" s="15">
        <f ca="1">DT49+$C$5*IF(AND(DS73=DO47,DT64=1),DT69-DT49,0)</f>
        <v>4.6500000000000004</v>
      </c>
      <c r="DU73" s="95" t="s">
        <v>9</v>
      </c>
      <c r="DV73" s="27">
        <f ca="1">DV49+$C$5*IF(AND(DS73=DO47,DT64=3),DT69-DV49,0)</f>
        <v>0.89512499999999984</v>
      </c>
      <c r="DW73" s="15">
        <f ca="1">DW49+$C$5*IF(AND(DS73=DO48,DT64=4),DT69-DW49,0)</f>
        <v>4.1749999999999989</v>
      </c>
      <c r="DX73" s="14"/>
    </row>
    <row r="74" spans="1:128">
      <c r="A74"/>
      <c r="B74"/>
      <c r="C74"/>
      <c r="D74"/>
      <c r="E74"/>
      <c r="F74"/>
      <c r="G74"/>
      <c r="H74" s="21"/>
      <c r="K74"/>
      <c r="L74"/>
      <c r="M74"/>
      <c r="N74" s="127"/>
      <c r="O74" s="3">
        <v>3</v>
      </c>
      <c r="P74" s="95" t="s">
        <v>9</v>
      </c>
      <c r="Q74" s="95" t="s">
        <v>9</v>
      </c>
      <c r="R74" s="15">
        <f ca="1">R50+$C$5*IF(AND(O74=K48,P64=3),P69-R50,0)</f>
        <v>9</v>
      </c>
      <c r="S74" s="95" t="s">
        <v>64</v>
      </c>
      <c r="T74" s="14"/>
      <c r="W74"/>
      <c r="X74"/>
      <c r="Y74"/>
      <c r="Z74" s="127"/>
      <c r="AA74" s="3">
        <v>3</v>
      </c>
      <c r="AB74" s="95" t="s">
        <v>9</v>
      </c>
      <c r="AC74" s="95" t="s">
        <v>9</v>
      </c>
      <c r="AD74" s="15">
        <f ca="1">AD50+$C$5*IF(AND(AA74=W48,AB64=3),AB69-AD50,0)</f>
        <v>9</v>
      </c>
      <c r="AE74" s="95" t="s">
        <v>64</v>
      </c>
      <c r="AF74" s="14"/>
      <c r="AI74"/>
      <c r="AJ74"/>
      <c r="AK74"/>
      <c r="AL74" s="127"/>
      <c r="AM74" s="3">
        <v>3</v>
      </c>
      <c r="AN74" s="95" t="s">
        <v>9</v>
      </c>
      <c r="AO74" s="95" t="s">
        <v>9</v>
      </c>
      <c r="AP74" s="15">
        <f ca="1">AP50+$C$5*IF(AND(AM74=AI48,AN64=3),AN69-AP50,0)</f>
        <v>9</v>
      </c>
      <c r="AQ74" s="95" t="s">
        <v>64</v>
      </c>
      <c r="AR74" s="14"/>
      <c r="AU74"/>
      <c r="AV74"/>
      <c r="AW74"/>
      <c r="AX74" s="127"/>
      <c r="AY74" s="3">
        <v>3</v>
      </c>
      <c r="AZ74" s="95" t="s">
        <v>9</v>
      </c>
      <c r="BA74" s="95" t="s">
        <v>9</v>
      </c>
      <c r="BB74" s="15">
        <f ca="1">BB50+$C$5*IF(AND(AY74=AU48,AZ64=3),AZ69-BB50,0)</f>
        <v>9</v>
      </c>
      <c r="BC74" s="95" t="s">
        <v>64</v>
      </c>
      <c r="BD74" s="14"/>
      <c r="BG74"/>
      <c r="BH74"/>
      <c r="BI74"/>
      <c r="BJ74" s="127"/>
      <c r="BK74" s="3">
        <v>3</v>
      </c>
      <c r="BL74" s="95" t="s">
        <v>9</v>
      </c>
      <c r="BM74" s="95" t="s">
        <v>9</v>
      </c>
      <c r="BN74" s="15">
        <f ca="1">BN50+$C$5*IF(AND(BK74=BG48,BL64=3),BL69-BN50,0)</f>
        <v>5.6274999999999995</v>
      </c>
      <c r="BO74" s="95" t="s">
        <v>64</v>
      </c>
      <c r="BP74" s="14"/>
      <c r="BS74"/>
      <c r="BT74"/>
      <c r="BU74"/>
      <c r="BV74" s="127"/>
      <c r="BW74" s="3">
        <v>3</v>
      </c>
      <c r="BX74" s="95" t="s">
        <v>9</v>
      </c>
      <c r="BY74" s="95" t="s">
        <v>9</v>
      </c>
      <c r="BZ74" s="15">
        <f ca="1">BZ50+$C$5*IF(AND(BW74=BS48,BX64=3),BX69-BZ50,0)</f>
        <v>5.6274999999999995</v>
      </c>
      <c r="CA74" s="95" t="s">
        <v>64</v>
      </c>
      <c r="CB74" s="14"/>
      <c r="CE74"/>
      <c r="CF74"/>
      <c r="CG74"/>
      <c r="CH74" s="127"/>
      <c r="CI74" s="3">
        <v>3</v>
      </c>
      <c r="CJ74" s="95" t="s">
        <v>9</v>
      </c>
      <c r="CK74" s="95" t="s">
        <v>9</v>
      </c>
      <c r="CL74" s="15">
        <f ca="1">CL50+$C$5*IF(AND(CI74=CE48,CJ64=3),CJ69-CL50,0)</f>
        <v>5.6274999999999995</v>
      </c>
      <c r="CM74" s="95" t="s">
        <v>64</v>
      </c>
      <c r="CN74" s="14"/>
      <c r="CQ74"/>
      <c r="CR74"/>
      <c r="CS74"/>
      <c r="CT74" s="127"/>
      <c r="CU74" s="3">
        <v>3</v>
      </c>
      <c r="CV74" s="95" t="s">
        <v>9</v>
      </c>
      <c r="CW74" s="95" t="s">
        <v>9</v>
      </c>
      <c r="CX74" s="15">
        <f ca="1">CX50+$C$5*IF(AND(CU74=CQ48,CV64=3),CV69-CX50,0)</f>
        <v>5.6274999999999995</v>
      </c>
      <c r="CY74" s="95" t="s">
        <v>64</v>
      </c>
      <c r="CZ74" s="14"/>
      <c r="DC74"/>
      <c r="DD74"/>
      <c r="DE74"/>
      <c r="DF74" s="127"/>
      <c r="DG74" s="3">
        <v>3</v>
      </c>
      <c r="DH74" s="95" t="s">
        <v>9</v>
      </c>
      <c r="DI74" s="95" t="s">
        <v>9</v>
      </c>
      <c r="DJ74" s="15">
        <f ca="1">DJ50+$C$5*IF(AND(DG74=DC48,DH64=3),DH69-DJ50,0)</f>
        <v>5.6274999999999995</v>
      </c>
      <c r="DK74" s="95" t="s">
        <v>64</v>
      </c>
      <c r="DL74" s="14"/>
      <c r="DO74"/>
      <c r="DP74"/>
      <c r="DQ74"/>
      <c r="DR74" s="127"/>
      <c r="DS74" s="3">
        <v>3</v>
      </c>
      <c r="DT74" s="95" t="s">
        <v>9</v>
      </c>
      <c r="DU74" s="95" t="s">
        <v>9</v>
      </c>
      <c r="DV74" s="15">
        <f ca="1">DV50+$C$5*IF(AND(DS74=DO48,DT64=3),DT69-DV50,0)</f>
        <v>5.6274999999999995</v>
      </c>
      <c r="DW74" s="95" t="s">
        <v>9</v>
      </c>
      <c r="DX74" s="14"/>
    </row>
    <row r="75" spans="1:128">
      <c r="A75"/>
      <c r="B75"/>
      <c r="C75"/>
      <c r="D75"/>
      <c r="E75"/>
      <c r="F75"/>
      <c r="G75"/>
      <c r="H75" s="21"/>
      <c r="K75"/>
      <c r="L75"/>
      <c r="M75"/>
      <c r="N75" s="127"/>
      <c r="O75" s="3">
        <v>4</v>
      </c>
      <c r="P75" s="27">
        <f ca="1">P51+$C$5*IF(AND(O75=K48,P64=1),P69-P51,0)</f>
        <v>2</v>
      </c>
      <c r="Q75" s="15">
        <f ca="1">Q51+$C$5*IF(AND(O75=K48,P64=2),P69-Q51,0)</f>
        <v>6</v>
      </c>
      <c r="R75" s="95" t="s">
        <v>9</v>
      </c>
      <c r="S75" s="15">
        <f ca="1">S51+$C$5*IF(AND(O75=K48,P64=4),P69-S51,0)</f>
        <v>4.8</v>
      </c>
      <c r="T75" s="14"/>
      <c r="W75"/>
      <c r="X75"/>
      <c r="Y75"/>
      <c r="Z75" s="127"/>
      <c r="AA75" s="3">
        <v>4</v>
      </c>
      <c r="AB75" s="27">
        <f ca="1">AB51+$C$5*IF(AND(AA75=W48,AB64=1),AB69-AB51,0)</f>
        <v>2</v>
      </c>
      <c r="AC75" s="15">
        <f ca="1">AC51+$C$5*IF(AND(AA75=W48,AB64=2),AB69-AC51,0)</f>
        <v>6</v>
      </c>
      <c r="AD75" s="95" t="s">
        <v>9</v>
      </c>
      <c r="AE75" s="15">
        <f ca="1">AE51+$C$5*IF(AND(AA75=W48,AB64=4),AB69-AE51,0)</f>
        <v>4.8</v>
      </c>
      <c r="AF75" s="14"/>
      <c r="AI75"/>
      <c r="AJ75"/>
      <c r="AK75"/>
      <c r="AL75" s="127"/>
      <c r="AM75" s="3">
        <v>4</v>
      </c>
      <c r="AN75" s="27">
        <f ca="1">AN51+$C$5*IF(AND(AM75=AI48,AN64=1),AN69-AN51,0)</f>
        <v>2</v>
      </c>
      <c r="AO75" s="15">
        <f ca="1">AO51+$C$5*IF(AND(AM75=AI48,AN64=2),AN69-AO51,0)</f>
        <v>6</v>
      </c>
      <c r="AP75" s="95" t="s">
        <v>9</v>
      </c>
      <c r="AQ75" s="15">
        <f ca="1">AQ51+$C$5*IF(AND(AM75=AI48,AN64=4),AN69-AQ51,0)</f>
        <v>4.8</v>
      </c>
      <c r="AR75" s="14"/>
      <c r="AU75"/>
      <c r="AV75"/>
      <c r="AW75"/>
      <c r="AX75" s="127"/>
      <c r="AY75" s="3">
        <v>4</v>
      </c>
      <c r="AZ75" s="27">
        <f ca="1">AZ51+$C$5*IF(AND(AY75=AU48,AZ64=1),AZ69-AZ51,0)</f>
        <v>2</v>
      </c>
      <c r="BA75" s="15">
        <f ca="1">BA51+$C$5*IF(AND(AY75=AU48,AZ64=2),AZ69-BA51,0)</f>
        <v>6</v>
      </c>
      <c r="BB75" s="95" t="s">
        <v>9</v>
      </c>
      <c r="BC75" s="15">
        <f ca="1">BC51+$C$5*IF(AND(AY75=AU48,AZ64=4),AZ69-BC51,0)</f>
        <v>4.8</v>
      </c>
      <c r="BD75" s="14"/>
      <c r="BG75"/>
      <c r="BH75"/>
      <c r="BI75"/>
      <c r="BJ75" s="127"/>
      <c r="BK75" s="3">
        <v>4</v>
      </c>
      <c r="BL75" s="27">
        <f ca="1">BL51+$C$5*IF(AND(BK75=BG48,BL64=1),BL69-BL51,0)</f>
        <v>2</v>
      </c>
      <c r="BM75" s="15">
        <f ca="1">BM51+$C$5*IF(AND(BK75=BG48,BL64=2),BL69-BM51,0)</f>
        <v>6</v>
      </c>
      <c r="BN75" s="95" t="s">
        <v>9</v>
      </c>
      <c r="BO75" s="15">
        <f ca="1">BO51+$C$5*IF(AND(BK75=BG48,BL64=4),BL69-BO51,0)</f>
        <v>4.8</v>
      </c>
      <c r="BP75" s="14"/>
      <c r="BS75"/>
      <c r="BT75"/>
      <c r="BU75"/>
      <c r="BV75" s="127"/>
      <c r="BW75" s="3">
        <v>4</v>
      </c>
      <c r="BX75" s="27">
        <f ca="1">BX51+$C$5*IF(AND(BW75=BS48,BX64=1),BX69-BX51,0)</f>
        <v>2</v>
      </c>
      <c r="BY75" s="15">
        <f ca="1">BY51+$C$5*IF(AND(BW75=BS48,BX64=2),BX69-BY51,0)</f>
        <v>6</v>
      </c>
      <c r="BZ75" s="95" t="s">
        <v>9</v>
      </c>
      <c r="CA75" s="15">
        <f ca="1">CA51+$C$5*IF(AND(BW75=BS48,BX64=4),BX69-CA51,0)</f>
        <v>4.8</v>
      </c>
      <c r="CB75" s="14"/>
      <c r="CE75"/>
      <c r="CF75"/>
      <c r="CG75"/>
      <c r="CH75" s="127"/>
      <c r="CI75" s="3">
        <v>4</v>
      </c>
      <c r="CJ75" s="27">
        <f ca="1">CJ51+$C$5*IF(AND(CI75=CE48,CJ64=1),CJ69-CJ51,0)</f>
        <v>2</v>
      </c>
      <c r="CK75" s="15">
        <f ca="1">CK51+$C$5*IF(AND(CI75=CE48,CJ64=2),CJ69-CK51,0)</f>
        <v>6</v>
      </c>
      <c r="CL75" s="95" t="s">
        <v>9</v>
      </c>
      <c r="CM75" s="15">
        <f ca="1">CM51+$C$5*IF(AND(CI75=CE48,CJ64=4),CJ69-CM51,0)</f>
        <v>4.8</v>
      </c>
      <c r="CN75" s="14"/>
      <c r="CQ75"/>
      <c r="CR75"/>
      <c r="CS75"/>
      <c r="CT75" s="127"/>
      <c r="CU75" s="3">
        <v>4</v>
      </c>
      <c r="CV75" s="27">
        <f ca="1">CV51+$C$5*IF(AND(CU75=CQ48,CV64=1),CV69-CV51,0)</f>
        <v>2</v>
      </c>
      <c r="CW75" s="15">
        <f ca="1">CW51+$C$5*IF(AND(CU75=CQ48,CV64=2),CV69-CW51,0)</f>
        <v>6</v>
      </c>
      <c r="CX75" s="95" t="s">
        <v>9</v>
      </c>
      <c r="CY75" s="15">
        <f ca="1">CY51+$C$5*IF(AND(CU75=CQ48,CV64=4),CV69-CY51,0)</f>
        <v>4.8</v>
      </c>
      <c r="CZ75" s="14"/>
      <c r="DC75"/>
      <c r="DD75"/>
      <c r="DE75"/>
      <c r="DF75" s="127"/>
      <c r="DG75" s="3">
        <v>4</v>
      </c>
      <c r="DH75" s="27">
        <f ca="1">DH51+$C$5*IF(AND(DG75=DC48,DH64=1),DH69-DH51,0)</f>
        <v>2</v>
      </c>
      <c r="DI75" s="15">
        <f ca="1">DI51+$C$5*IF(AND(DG75=DC48,DH64=2),DH69-DI51,0)</f>
        <v>6</v>
      </c>
      <c r="DJ75" s="95" t="s">
        <v>9</v>
      </c>
      <c r="DK75" s="15">
        <f ca="1">DK51+$C$5*IF(AND(DG75=DC48,DH64=4),DH69-DK51,0)</f>
        <v>4.8</v>
      </c>
      <c r="DL75" s="14"/>
      <c r="DO75"/>
      <c r="DP75"/>
      <c r="DQ75"/>
      <c r="DR75" s="127"/>
      <c r="DS75" s="3">
        <v>4</v>
      </c>
      <c r="DT75" s="27">
        <f ca="1">DT51+$C$5*IF(AND(DS75=DO48,DT64=1),DT69-DT51,0)</f>
        <v>2</v>
      </c>
      <c r="DU75" s="15">
        <f ca="1">DU51+$C$5*IF(AND(DS75=DO48,DT64=2),DT69-DU51,0)</f>
        <v>6</v>
      </c>
      <c r="DV75" s="95" t="s">
        <v>9</v>
      </c>
      <c r="DW75" s="15">
        <f ca="1">DW51+$C$5*IF(AND(DS75=DO48,DT64=4),DT69-DW51,0)</f>
        <v>4.8</v>
      </c>
      <c r="DX75" s="14"/>
    </row>
    <row r="76" spans="1:128">
      <c r="A76"/>
      <c r="B76"/>
      <c r="C76"/>
      <c r="D76"/>
      <c r="E76"/>
      <c r="F76"/>
      <c r="G76"/>
      <c r="H76" s="21"/>
      <c r="K76"/>
      <c r="L76"/>
      <c r="M76"/>
      <c r="N76" s="127"/>
      <c r="O76" s="3">
        <v>5</v>
      </c>
      <c r="P76" s="95" t="s">
        <v>64</v>
      </c>
      <c r="Q76" s="27">
        <f ca="1">Q52+$C$5*IF(AND(O76=K48,P64=2),P69-Q52,0)</f>
        <v>2.25</v>
      </c>
      <c r="R76" s="27">
        <f ca="1">R52+$C$5*IF(AND(O76=K48,P64=3),P69-R52,0)</f>
        <v>7</v>
      </c>
      <c r="S76" s="27">
        <f ca="1">S52+$C$5*IF(AND(O76=K48,P64=4),P69-S52,0)</f>
        <v>2.8</v>
      </c>
      <c r="T76" s="14"/>
      <c r="W76"/>
      <c r="X76"/>
      <c r="Y76"/>
      <c r="Z76" s="127"/>
      <c r="AA76" s="3">
        <v>5</v>
      </c>
      <c r="AB76" s="95" t="s">
        <v>64</v>
      </c>
      <c r="AC76" s="27">
        <f ca="1">AC52+$C$5*IF(AND(AA76=W48,AB64=2),AB69-AC52,0)</f>
        <v>2.25</v>
      </c>
      <c r="AD76" s="27">
        <f ca="1">AD52+$C$5*IF(AND(AA76=W48,AB64=3),AB69-AD52,0)</f>
        <v>7</v>
      </c>
      <c r="AE76" s="27">
        <f ca="1">AE52+$C$5*IF(AND(AA76=W48,AB64=4),AB69-AE52,0)</f>
        <v>2.8</v>
      </c>
      <c r="AF76" s="14"/>
      <c r="AI76"/>
      <c r="AJ76"/>
      <c r="AK76"/>
      <c r="AL76" s="127"/>
      <c r="AM76" s="3">
        <v>5</v>
      </c>
      <c r="AN76" s="95" t="s">
        <v>64</v>
      </c>
      <c r="AO76" s="27">
        <f ca="1">AO52+$C$5*IF(AND(AM76=AI48,AN64=2),AN69-AO52,0)</f>
        <v>2.25</v>
      </c>
      <c r="AP76" s="27">
        <f ca="1">AP52+$C$5*IF(AND(AM76=AI48,AN64=3),AN69-AP52,0)</f>
        <v>7</v>
      </c>
      <c r="AQ76" s="27">
        <f ca="1">AQ52+$C$5*IF(AND(AM76=AI48,AN64=4),AN69-AQ52,0)</f>
        <v>2.8</v>
      </c>
      <c r="AR76" s="14"/>
      <c r="AU76"/>
      <c r="AV76"/>
      <c r="AW76"/>
      <c r="AX76" s="127"/>
      <c r="AY76" s="3">
        <v>5</v>
      </c>
      <c r="AZ76" s="95" t="s">
        <v>64</v>
      </c>
      <c r="BA76" s="27">
        <f ca="1">BA52+$C$5*IF(AND(AY76=AU48,AZ64=2),AZ69-BA52,0)</f>
        <v>2.25</v>
      </c>
      <c r="BB76" s="27">
        <f ca="1">BB52+$C$5*IF(AND(AY76=AU48,AZ64=3),AZ69-BB52,0)</f>
        <v>7</v>
      </c>
      <c r="BC76" s="27">
        <f ca="1">BC52+$C$5*IF(AND(AY76=AU48,AZ64=4),AZ69-BC52,0)</f>
        <v>2.8</v>
      </c>
      <c r="BD76" s="14"/>
      <c r="BG76"/>
      <c r="BH76"/>
      <c r="BI76"/>
      <c r="BJ76" s="127"/>
      <c r="BK76" s="3">
        <v>5</v>
      </c>
      <c r="BL76" s="95" t="s">
        <v>64</v>
      </c>
      <c r="BM76" s="27">
        <f ca="1">BM52+$C$5*IF(AND(BK76=BG48,BL64=2),BL69-BM52,0)</f>
        <v>2.25</v>
      </c>
      <c r="BN76" s="27">
        <f ca="1">BN52+$C$5*IF(AND(BK76=BG48,BL64=3),BL69-BN52,0)</f>
        <v>7</v>
      </c>
      <c r="BO76" s="27">
        <f ca="1">BO52+$C$5*IF(AND(BK76=BG48,BL64=4),BL69-BO52,0)</f>
        <v>2.8</v>
      </c>
      <c r="BP76" s="14"/>
      <c r="BS76"/>
      <c r="BT76"/>
      <c r="BU76"/>
      <c r="BV76" s="127"/>
      <c r="BW76" s="3">
        <v>5</v>
      </c>
      <c r="BX76" s="95" t="s">
        <v>64</v>
      </c>
      <c r="BY76" s="27">
        <f ca="1">BY52+$C$5*IF(AND(BW76=BS48,BX64=2),BX69-BY52,0)</f>
        <v>2.25</v>
      </c>
      <c r="BZ76" s="27">
        <f ca="1">BZ52+$C$5*IF(AND(BW76=BS48,BX64=3),BX69-BZ52,0)</f>
        <v>7</v>
      </c>
      <c r="CA76" s="27">
        <f ca="1">CA52+$C$5*IF(AND(BW76=BS48,BX64=4),BX69-CA52,0)</f>
        <v>2.8</v>
      </c>
      <c r="CB76" s="14"/>
      <c r="CE76"/>
      <c r="CF76"/>
      <c r="CG76"/>
      <c r="CH76" s="127"/>
      <c r="CI76" s="3">
        <v>5</v>
      </c>
      <c r="CJ76" s="95" t="s">
        <v>64</v>
      </c>
      <c r="CK76" s="27">
        <f ca="1">CK52+$C$5*IF(AND(CI76=CE48,CJ64=2),CJ69-CK52,0)</f>
        <v>2.25</v>
      </c>
      <c r="CL76" s="27">
        <f ca="1">CL52+$C$5*IF(AND(CI76=CE48,CJ64=3),CJ69-CL52,0)</f>
        <v>7</v>
      </c>
      <c r="CM76" s="27">
        <f ca="1">CM52+$C$5*IF(AND(CI76=CE48,CJ64=4),CJ69-CM52,0)</f>
        <v>19.8</v>
      </c>
      <c r="CN76" s="14"/>
      <c r="CQ76"/>
      <c r="CR76"/>
      <c r="CS76"/>
      <c r="CT76" s="127"/>
      <c r="CU76" s="3">
        <v>5</v>
      </c>
      <c r="CV76" s="95" t="s">
        <v>64</v>
      </c>
      <c r="CW76" s="27">
        <f ca="1">CW52+$C$5*IF(AND(CU76=CQ48,CV64=2),CV69-CW52,0)</f>
        <v>2.25</v>
      </c>
      <c r="CX76" s="27">
        <f ca="1">CX52+$C$5*IF(AND(CU76=CQ48,CV64=3),CV69-CX52,0)</f>
        <v>7</v>
      </c>
      <c r="CY76" s="27">
        <f ca="1">CY52+$C$5*IF(AND(CU76=CQ48,CV64=4),CV69-CY52,0)</f>
        <v>19.8</v>
      </c>
      <c r="CZ76" s="14"/>
      <c r="DC76"/>
      <c r="DD76"/>
      <c r="DE76"/>
      <c r="DF76" s="127"/>
      <c r="DG76" s="3">
        <v>5</v>
      </c>
      <c r="DH76" s="95" t="s">
        <v>64</v>
      </c>
      <c r="DI76" s="27">
        <f ca="1">DI52+$C$5*IF(AND(DG76=DC48,DH64=2),DH69-DI52,0)</f>
        <v>2.25</v>
      </c>
      <c r="DJ76" s="27">
        <f ca="1">DJ52+$C$5*IF(AND(DG76=DC48,DH64=3),DH69-DJ52,0)</f>
        <v>7</v>
      </c>
      <c r="DK76" s="27">
        <f ca="1">DK52+$C$5*IF(AND(DG76=DC48,DH64=4),DH69-DK52,0)</f>
        <v>19.8</v>
      </c>
      <c r="DL76" s="14"/>
      <c r="DO76"/>
      <c r="DP76"/>
      <c r="DQ76"/>
      <c r="DR76" s="127"/>
      <c r="DS76" s="3">
        <v>5</v>
      </c>
      <c r="DT76" s="95" t="s">
        <v>9</v>
      </c>
      <c r="DU76" s="27">
        <f ca="1">DU52+$C$5*IF(AND(DS76=DO48,DT64=2),DT69-DU52,0)</f>
        <v>2.25</v>
      </c>
      <c r="DV76" s="27">
        <f ca="1">DV52+$C$5*IF(AND(DS76=DO48,DT64=3),DT69-DV52,0)</f>
        <v>7</v>
      </c>
      <c r="DW76" s="27">
        <f ca="1">DW52+$C$5*IF(AND(DS76=DO48,DT64=4),DT69-DW52,0)</f>
        <v>19.8</v>
      </c>
      <c r="DX76" s="14"/>
    </row>
    <row r="77" spans="1:128">
      <c r="A77"/>
      <c r="B77"/>
      <c r="C77"/>
      <c r="D77"/>
      <c r="E77"/>
      <c r="F77"/>
      <c r="G77"/>
      <c r="H77" s="21"/>
      <c r="K77"/>
      <c r="L77"/>
      <c r="M77"/>
      <c r="N77" s="127"/>
      <c r="O77" s="3">
        <v>6</v>
      </c>
      <c r="P77" s="95" t="s">
        <v>9</v>
      </c>
      <c r="Q77" s="95" t="s">
        <v>9</v>
      </c>
      <c r="R77" s="95" t="s">
        <v>9</v>
      </c>
      <c r="S77" s="95" t="s">
        <v>9</v>
      </c>
      <c r="T77" s="14"/>
      <c r="W77"/>
      <c r="X77"/>
      <c r="Y77"/>
      <c r="Z77" s="127"/>
      <c r="AA77" s="3">
        <v>6</v>
      </c>
      <c r="AB77" s="95" t="s">
        <v>9</v>
      </c>
      <c r="AC77" s="95" t="s">
        <v>9</v>
      </c>
      <c r="AD77" s="95" t="s">
        <v>9</v>
      </c>
      <c r="AE77" s="95" t="s">
        <v>9</v>
      </c>
      <c r="AF77" s="14"/>
      <c r="AI77"/>
      <c r="AJ77"/>
      <c r="AK77"/>
      <c r="AL77" s="127"/>
      <c r="AM77" s="3">
        <v>6</v>
      </c>
      <c r="AN77" s="95" t="s">
        <v>9</v>
      </c>
      <c r="AO77" s="95" t="s">
        <v>9</v>
      </c>
      <c r="AP77" s="95" t="s">
        <v>9</v>
      </c>
      <c r="AQ77" s="95" t="s">
        <v>9</v>
      </c>
      <c r="AR77" s="14"/>
      <c r="AU77"/>
      <c r="AV77"/>
      <c r="AW77"/>
      <c r="AX77" s="127"/>
      <c r="AY77" s="3">
        <v>6</v>
      </c>
      <c r="AZ77" s="95" t="s">
        <v>9</v>
      </c>
      <c r="BA77" s="95" t="s">
        <v>9</v>
      </c>
      <c r="BB77" s="95" t="s">
        <v>9</v>
      </c>
      <c r="BC77" s="95" t="s">
        <v>9</v>
      </c>
      <c r="BD77" s="14"/>
      <c r="BG77"/>
      <c r="BH77"/>
      <c r="BI77"/>
      <c r="BJ77" s="127"/>
      <c r="BK77" s="3">
        <v>6</v>
      </c>
      <c r="BL77" s="95" t="s">
        <v>9</v>
      </c>
      <c r="BM77" s="95" t="s">
        <v>9</v>
      </c>
      <c r="BN77" s="95" t="s">
        <v>9</v>
      </c>
      <c r="BO77" s="95" t="s">
        <v>9</v>
      </c>
      <c r="BP77" s="14"/>
      <c r="BS77"/>
      <c r="BT77"/>
      <c r="BU77"/>
      <c r="BV77" s="127"/>
      <c r="BW77" s="3">
        <v>6</v>
      </c>
      <c r="BX77" s="95" t="s">
        <v>9</v>
      </c>
      <c r="BY77" s="95" t="s">
        <v>9</v>
      </c>
      <c r="BZ77" s="95" t="s">
        <v>9</v>
      </c>
      <c r="CA77" s="95" t="s">
        <v>9</v>
      </c>
      <c r="CB77" s="14"/>
      <c r="CE77"/>
      <c r="CF77"/>
      <c r="CG77"/>
      <c r="CH77" s="127"/>
      <c r="CI77" s="3">
        <v>6</v>
      </c>
      <c r="CJ77" s="95" t="s">
        <v>9</v>
      </c>
      <c r="CK77" s="95" t="s">
        <v>9</v>
      </c>
      <c r="CL77" s="95" t="s">
        <v>9</v>
      </c>
      <c r="CM77" s="95" t="s">
        <v>9</v>
      </c>
      <c r="CN77" s="14"/>
      <c r="CQ77"/>
      <c r="CR77"/>
      <c r="CS77"/>
      <c r="CT77" s="127"/>
      <c r="CU77" s="3">
        <v>6</v>
      </c>
      <c r="CV77" s="95" t="s">
        <v>9</v>
      </c>
      <c r="CW77" s="95" t="s">
        <v>9</v>
      </c>
      <c r="CX77" s="95" t="s">
        <v>9</v>
      </c>
      <c r="CY77" s="95" t="s">
        <v>9</v>
      </c>
      <c r="CZ77" s="14"/>
      <c r="DC77"/>
      <c r="DD77"/>
      <c r="DE77"/>
      <c r="DF77" s="127"/>
      <c r="DG77" s="3">
        <v>6</v>
      </c>
      <c r="DH77" s="95" t="s">
        <v>9</v>
      </c>
      <c r="DI77" s="95" t="s">
        <v>9</v>
      </c>
      <c r="DJ77" s="95" t="s">
        <v>9</v>
      </c>
      <c r="DK77" s="95" t="s">
        <v>9</v>
      </c>
      <c r="DL77" s="14"/>
      <c r="DO77"/>
      <c r="DP77"/>
      <c r="DQ77"/>
      <c r="DR77" s="127"/>
      <c r="DS77" s="3">
        <v>6</v>
      </c>
      <c r="DT77" s="95" t="s">
        <v>9</v>
      </c>
      <c r="DU77" s="95" t="s">
        <v>9</v>
      </c>
      <c r="DV77" s="95" t="s">
        <v>9</v>
      </c>
      <c r="DW77" s="95" t="s">
        <v>9</v>
      </c>
      <c r="DX77" s="14"/>
    </row>
    <row r="78" spans="1:128">
      <c r="A78"/>
      <c r="B78"/>
      <c r="C78"/>
      <c r="D78"/>
      <c r="E78"/>
      <c r="F78"/>
      <c r="G78"/>
      <c r="H78" s="21"/>
      <c r="K78"/>
      <c r="L78"/>
      <c r="M78"/>
      <c r="N78" s="127"/>
      <c r="O78" s="3">
        <v>7</v>
      </c>
      <c r="P78" s="27">
        <f ca="1">P54+$C$5*IF(AND(O78=K48,P64=1),P69-P54,0)</f>
        <v>6.3</v>
      </c>
      <c r="Q78" s="27">
        <f ca="1">Q54+$C$5*IF(AND(O78=K48,P64=2),P69-Q54,0)</f>
        <v>2</v>
      </c>
      <c r="R78" s="95" t="s">
        <v>9</v>
      </c>
      <c r="S78" s="95" t="s">
        <v>9</v>
      </c>
      <c r="T78" s="13"/>
      <c r="W78"/>
      <c r="X78"/>
      <c r="Y78"/>
      <c r="Z78" s="127"/>
      <c r="AA78" s="3">
        <v>7</v>
      </c>
      <c r="AB78" s="27">
        <f ca="1">AB54+$C$5*IF(AND(AA78=W48,AB64=1),AB69-AB54,0)</f>
        <v>6.3</v>
      </c>
      <c r="AC78" s="27">
        <f ca="1">AC54+$C$5*IF(AND(AA78=W48,AB64=2),AB69-AC54,0)</f>
        <v>2</v>
      </c>
      <c r="AD78" s="95" t="s">
        <v>9</v>
      </c>
      <c r="AE78" s="95" t="s">
        <v>9</v>
      </c>
      <c r="AF78" s="13"/>
      <c r="AI78"/>
      <c r="AJ78"/>
      <c r="AK78"/>
      <c r="AL78" s="127"/>
      <c r="AM78" s="3">
        <v>7</v>
      </c>
      <c r="AN78" s="27">
        <f ca="1">AN54+$C$5*IF(AND(AM78=AI48,AN64=1),AN69-AN54,0)</f>
        <v>6.3</v>
      </c>
      <c r="AO78" s="27">
        <f ca="1">AO54+$C$5*IF(AND(AM78=AI48,AN64=2),AN69-AO54,0)</f>
        <v>2</v>
      </c>
      <c r="AP78" s="95" t="s">
        <v>9</v>
      </c>
      <c r="AQ78" s="95" t="s">
        <v>9</v>
      </c>
      <c r="AR78" s="13"/>
      <c r="AU78"/>
      <c r="AV78"/>
      <c r="AW78"/>
      <c r="AX78" s="127"/>
      <c r="AY78" s="3">
        <v>7</v>
      </c>
      <c r="AZ78" s="27">
        <f ca="1">AZ54+$C$5*IF(AND(AY78=AU48,AZ64=1),AZ69-AZ54,0)</f>
        <v>6.3</v>
      </c>
      <c r="BA78" s="27">
        <f ca="1">BA54+$C$5*IF(AND(AY78=AU48,AZ64=2),AZ69-BA54,0)</f>
        <v>2</v>
      </c>
      <c r="BB78" s="95" t="s">
        <v>9</v>
      </c>
      <c r="BC78" s="95" t="s">
        <v>9</v>
      </c>
      <c r="BD78" s="13"/>
      <c r="BG78"/>
      <c r="BH78"/>
      <c r="BI78"/>
      <c r="BJ78" s="127"/>
      <c r="BK78" s="3">
        <v>7</v>
      </c>
      <c r="BL78" s="27">
        <f ca="1">BL54+$C$5*IF(AND(BK78=BG48,BL64=1),BL69-BL54,0)</f>
        <v>6.3</v>
      </c>
      <c r="BM78" s="27">
        <f ca="1">BM54+$C$5*IF(AND(BK78=BG48,BL64=2),BL69-BM54,0)</f>
        <v>2</v>
      </c>
      <c r="BN78" s="95" t="s">
        <v>9</v>
      </c>
      <c r="BO78" s="95" t="s">
        <v>9</v>
      </c>
      <c r="BP78" s="13"/>
      <c r="BS78"/>
      <c r="BT78"/>
      <c r="BU78"/>
      <c r="BV78" s="127"/>
      <c r="BW78" s="3">
        <v>7</v>
      </c>
      <c r="BX78" s="27">
        <f ca="1">BX54+$C$5*IF(AND(BW78=BS48,BX64=1),BX69-BX54,0)</f>
        <v>6.3</v>
      </c>
      <c r="BY78" s="27">
        <f ca="1">BY54+$C$5*IF(AND(BW78=BS48,BX64=2),BX69-BY54,0)</f>
        <v>2</v>
      </c>
      <c r="BZ78" s="95" t="s">
        <v>9</v>
      </c>
      <c r="CA78" s="95" t="s">
        <v>9</v>
      </c>
      <c r="CB78" s="13"/>
      <c r="CE78"/>
      <c r="CF78"/>
      <c r="CG78"/>
      <c r="CH78" s="127"/>
      <c r="CI78" s="3">
        <v>7</v>
      </c>
      <c r="CJ78" s="27">
        <f ca="1">CJ54+$C$5*IF(AND(CI78=CE48,CJ64=1),CJ69-CJ54,0)</f>
        <v>6.3</v>
      </c>
      <c r="CK78" s="27">
        <f ca="1">CK54+$C$5*IF(AND(CI78=CE48,CJ64=2),CJ69-CK54,0)</f>
        <v>2</v>
      </c>
      <c r="CL78" s="95" t="s">
        <v>9</v>
      </c>
      <c r="CM78" s="95" t="s">
        <v>9</v>
      </c>
      <c r="CN78" s="13"/>
      <c r="CQ78"/>
      <c r="CR78"/>
      <c r="CS78"/>
      <c r="CT78" s="127"/>
      <c r="CU78" s="3">
        <v>7</v>
      </c>
      <c r="CV78" s="27">
        <f ca="1">CV54+$C$5*IF(AND(CU78=CQ48,CV64=1),CV69-CV54,0)</f>
        <v>6.3</v>
      </c>
      <c r="CW78" s="27">
        <f ca="1">CW54+$C$5*IF(AND(CU78=CQ48,CV64=2),CV69-CW54,0)</f>
        <v>2</v>
      </c>
      <c r="CX78" s="95" t="s">
        <v>9</v>
      </c>
      <c r="CY78" s="95" t="s">
        <v>9</v>
      </c>
      <c r="CZ78" s="13"/>
      <c r="DC78"/>
      <c r="DD78"/>
      <c r="DE78"/>
      <c r="DF78" s="127"/>
      <c r="DG78" s="3">
        <v>7</v>
      </c>
      <c r="DH78" s="27">
        <f ca="1">DH54+$C$5*IF(AND(DG78=DC48,DH64=1),DH69-DH54,0)</f>
        <v>6.3</v>
      </c>
      <c r="DI78" s="27">
        <f ca="1">DI54+$C$5*IF(AND(DG78=DC48,DH64=2),DH69-DI54,0)</f>
        <v>2</v>
      </c>
      <c r="DJ78" s="95" t="s">
        <v>9</v>
      </c>
      <c r="DK78" s="95" t="s">
        <v>9</v>
      </c>
      <c r="DL78" s="13"/>
      <c r="DO78"/>
      <c r="DP78"/>
      <c r="DQ78"/>
      <c r="DR78" s="127"/>
      <c r="DS78" s="3">
        <v>7</v>
      </c>
      <c r="DT78" s="27">
        <f ca="1">DT54+$C$5*IF(AND(DS78=DO48,DT64=1),DT69-DT54,0)</f>
        <v>6.3</v>
      </c>
      <c r="DU78" s="27">
        <f ca="1">DU54+$C$5*IF(AND(DS78=DO48,DT64=2),DT69-DU54,0)</f>
        <v>2</v>
      </c>
      <c r="DV78" s="95" t="s">
        <v>9</v>
      </c>
      <c r="DW78" s="95" t="s">
        <v>9</v>
      </c>
      <c r="DX78" s="13"/>
    </row>
    <row r="79" spans="1:128">
      <c r="A79"/>
      <c r="B79"/>
      <c r="C79"/>
      <c r="D79"/>
      <c r="E79"/>
      <c r="F79"/>
      <c r="G79"/>
      <c r="H79" s="21"/>
      <c r="K79"/>
      <c r="L79"/>
      <c r="M79"/>
      <c r="N79" s="127"/>
      <c r="O79" s="3">
        <v>8</v>
      </c>
      <c r="P79" s="27">
        <f ca="1">P55+$C$5*IF(AND(O79=K48,P64=1),P69-P55,0)</f>
        <v>54</v>
      </c>
      <c r="Q79" s="27">
        <f ca="1">Q55+$C$5*IF(AND(O79=K48,P64=2),P69-Q55,0)</f>
        <v>2.4499999999999997</v>
      </c>
      <c r="R79" s="27">
        <f ca="1">R55+$C$5*IF(AND(O79=K48,P64=3),P69-R55,0)</f>
        <v>8</v>
      </c>
      <c r="S79" s="95" t="s">
        <v>9</v>
      </c>
      <c r="T79" s="13"/>
      <c r="W79"/>
      <c r="X79"/>
      <c r="Y79"/>
      <c r="Z79" s="127"/>
      <c r="AA79" s="3">
        <v>8</v>
      </c>
      <c r="AB79" s="27">
        <f ca="1">AB55+$C$5*IF(AND(AA79=W48,AB64=1),AB69-AB55,0)</f>
        <v>54</v>
      </c>
      <c r="AC79" s="27">
        <f ca="1">AC55+$C$5*IF(AND(AA79=W48,AB64=2),AB69-AC55,0)</f>
        <v>2.4499999999999997</v>
      </c>
      <c r="AD79" s="27">
        <f ca="1">AD55+$C$5*IF(AND(AA79=W48,AB64=3),AB69-AD55,0)</f>
        <v>8</v>
      </c>
      <c r="AE79" s="95" t="s">
        <v>9</v>
      </c>
      <c r="AF79" s="13"/>
      <c r="AI79"/>
      <c r="AJ79"/>
      <c r="AK79"/>
      <c r="AL79" s="127"/>
      <c r="AM79" s="3">
        <v>8</v>
      </c>
      <c r="AN79" s="27">
        <f ca="1">AN55+$C$5*IF(AND(AM79=AI48,AN64=1),AN69-AN55,0)</f>
        <v>54</v>
      </c>
      <c r="AO79" s="27">
        <f ca="1">AO55+$C$5*IF(AND(AM79=AI48,AN64=2),AN69-AO55,0)</f>
        <v>2.4499999999999997</v>
      </c>
      <c r="AP79" s="27">
        <f ca="1">AP55+$C$5*IF(AND(AM79=AI48,AN64=3),AN69-AP55,0)</f>
        <v>8</v>
      </c>
      <c r="AQ79" s="95" t="s">
        <v>9</v>
      </c>
      <c r="AR79" s="13"/>
      <c r="AU79"/>
      <c r="AV79"/>
      <c r="AW79"/>
      <c r="AX79" s="127"/>
      <c r="AY79" s="3">
        <v>8</v>
      </c>
      <c r="AZ79" s="27">
        <f ca="1">AZ55+$C$5*IF(AND(AY79=AU48,AZ64=1),AZ69-AZ55,0)</f>
        <v>54</v>
      </c>
      <c r="BA79" s="27">
        <f ca="1">BA55+$C$5*IF(AND(AY79=AU48,AZ64=2),AZ69-BA55,0)</f>
        <v>2.4499999999999997</v>
      </c>
      <c r="BB79" s="27">
        <f ca="1">BB55+$C$5*IF(AND(AY79=AU48,AZ64=3),AZ69-BB55,0)</f>
        <v>8</v>
      </c>
      <c r="BC79" s="95" t="s">
        <v>9</v>
      </c>
      <c r="BD79" s="13"/>
      <c r="BG79"/>
      <c r="BH79"/>
      <c r="BI79"/>
      <c r="BJ79" s="127"/>
      <c r="BK79" s="3">
        <v>8</v>
      </c>
      <c r="BL79" s="27">
        <f ca="1">BL55+$C$5*IF(AND(BK79=BG48,BL64=1),BL69-BL55,0)</f>
        <v>54</v>
      </c>
      <c r="BM79" s="27">
        <f ca="1">BM55+$C$5*IF(AND(BK79=BG48,BL64=2),BL69-BM55,0)</f>
        <v>2.4499999999999997</v>
      </c>
      <c r="BN79" s="27">
        <f ca="1">BN55+$C$5*IF(AND(BK79=BG48,BL64=3),BL69-BN55,0)</f>
        <v>8</v>
      </c>
      <c r="BO79" s="95" t="s">
        <v>9</v>
      </c>
      <c r="BP79" s="13"/>
      <c r="BS79"/>
      <c r="BT79"/>
      <c r="BU79"/>
      <c r="BV79" s="127"/>
      <c r="BW79" s="3">
        <v>8</v>
      </c>
      <c r="BX79" s="27">
        <f ca="1">BX55+$C$5*IF(AND(BW79=BS48,BX64=1),BX69-BX55,0)</f>
        <v>54</v>
      </c>
      <c r="BY79" s="27">
        <f ca="1">BY55+$C$5*IF(AND(BW79=BS48,BX64=2),BX69-BY55,0)</f>
        <v>2.4499999999999997</v>
      </c>
      <c r="BZ79" s="27">
        <f ca="1">BZ55+$C$5*IF(AND(BW79=BS48,BX64=3),BX69-BZ55,0)</f>
        <v>8</v>
      </c>
      <c r="CA79" s="95" t="s">
        <v>9</v>
      </c>
      <c r="CB79" s="13"/>
      <c r="CE79"/>
      <c r="CF79"/>
      <c r="CG79"/>
      <c r="CH79" s="127"/>
      <c r="CI79" s="3">
        <v>8</v>
      </c>
      <c r="CJ79" s="27">
        <f ca="1">CJ55+$C$5*IF(AND(CI79=CE48,CJ64=1),CJ69-CJ55,0)</f>
        <v>54</v>
      </c>
      <c r="CK79" s="27">
        <f ca="1">CK55+$C$5*IF(AND(CI79=CE48,CJ64=2),CJ69-CK55,0)</f>
        <v>2.4499999999999997</v>
      </c>
      <c r="CL79" s="27">
        <f ca="1">CL55+$C$5*IF(AND(CI79=CE48,CJ64=3),CJ69-CL55,0)</f>
        <v>8</v>
      </c>
      <c r="CM79" s="95" t="s">
        <v>9</v>
      </c>
      <c r="CN79" s="13"/>
      <c r="CQ79"/>
      <c r="CR79"/>
      <c r="CS79"/>
      <c r="CT79" s="127"/>
      <c r="CU79" s="3">
        <v>8</v>
      </c>
      <c r="CV79" s="27">
        <f ca="1">CV55+$C$5*IF(AND(CU79=CQ48,CV64=1),CV69-CV55,0)</f>
        <v>77</v>
      </c>
      <c r="CW79" s="27">
        <f ca="1">CW55+$C$5*IF(AND(CU79=CQ48,CV64=2),CV69-CW55,0)</f>
        <v>2.4499999999999997</v>
      </c>
      <c r="CX79" s="27">
        <f ca="1">CX55+$C$5*IF(AND(CU79=CQ48,CV64=3),CV69-CX55,0)</f>
        <v>8</v>
      </c>
      <c r="CY79" s="95" t="s">
        <v>9</v>
      </c>
      <c r="CZ79" s="13"/>
      <c r="DC79"/>
      <c r="DD79"/>
      <c r="DE79"/>
      <c r="DF79" s="127"/>
      <c r="DG79" s="3">
        <v>8</v>
      </c>
      <c r="DH79" s="27">
        <f ca="1">DH55+$C$5*IF(AND(DG79=DC48,DH64=1),DH69-DH55,0)</f>
        <v>77</v>
      </c>
      <c r="DI79" s="27">
        <f ca="1">DI55+$C$5*IF(AND(DG79=DC48,DH64=2),DH69-DI55,0)</f>
        <v>2.4499999999999997</v>
      </c>
      <c r="DJ79" s="27">
        <f ca="1">DJ55+$C$5*IF(AND(DG79=DC48,DH64=3),DH69-DJ55,0)</f>
        <v>8</v>
      </c>
      <c r="DK79" s="95" t="s">
        <v>9</v>
      </c>
      <c r="DL79" s="13"/>
      <c r="DO79"/>
      <c r="DP79"/>
      <c r="DQ79"/>
      <c r="DR79" s="127"/>
      <c r="DS79" s="3">
        <v>8</v>
      </c>
      <c r="DT79" s="27">
        <f ca="1">DT55+$C$5*IF(AND(DS79=DO48,DT64=1),DT69-DT55,0)</f>
        <v>77</v>
      </c>
      <c r="DU79" s="27">
        <f ca="1">DU55+$C$5*IF(AND(DS79=DO48,DT64=2),DT69-DU55,0)</f>
        <v>2.4499999999999997</v>
      </c>
      <c r="DV79" s="27">
        <f ca="1">DV55+$C$5*IF(AND(DS79=DO48,DT64=3),DT69-DV55,0)</f>
        <v>8</v>
      </c>
      <c r="DW79" s="95" t="s">
        <v>9</v>
      </c>
      <c r="DX79" s="13"/>
    </row>
    <row r="80" spans="1:128">
      <c r="A80"/>
      <c r="B80"/>
      <c r="C80"/>
      <c r="D80"/>
      <c r="E80"/>
      <c r="F80"/>
      <c r="G80"/>
      <c r="H80" s="21"/>
      <c r="K80"/>
      <c r="L80"/>
      <c r="M80"/>
      <c r="N80" s="128"/>
      <c r="O80" s="3" t="s">
        <v>40</v>
      </c>
      <c r="P80" s="44">
        <v>0</v>
      </c>
      <c r="Q80" s="44">
        <v>0</v>
      </c>
      <c r="R80" s="44">
        <v>0</v>
      </c>
      <c r="S80" s="40">
        <v>0</v>
      </c>
      <c r="T80" s="12"/>
      <c r="W80"/>
      <c r="X80"/>
      <c r="Y80"/>
      <c r="Z80" s="128"/>
      <c r="AA80" s="3" t="s">
        <v>40</v>
      </c>
      <c r="AB80" s="44">
        <v>0</v>
      </c>
      <c r="AC80" s="44">
        <v>0</v>
      </c>
      <c r="AD80" s="44">
        <v>0</v>
      </c>
      <c r="AE80" s="40">
        <v>0</v>
      </c>
      <c r="AF80" s="12"/>
      <c r="AI80"/>
      <c r="AJ80"/>
      <c r="AK80"/>
      <c r="AL80" s="128"/>
      <c r="AM80" s="3" t="s">
        <v>40</v>
      </c>
      <c r="AN80" s="44">
        <v>0</v>
      </c>
      <c r="AO80" s="44">
        <v>0</v>
      </c>
      <c r="AP80" s="44">
        <v>0</v>
      </c>
      <c r="AQ80" s="40">
        <v>0</v>
      </c>
      <c r="AR80" s="12"/>
      <c r="AU80"/>
      <c r="AV80"/>
      <c r="AW80"/>
      <c r="AX80" s="128"/>
      <c r="AY80" s="3" t="s">
        <v>40</v>
      </c>
      <c r="AZ80" s="44">
        <v>0</v>
      </c>
      <c r="BA80" s="44">
        <v>0</v>
      </c>
      <c r="BB80" s="44">
        <v>0</v>
      </c>
      <c r="BC80" s="40">
        <v>0</v>
      </c>
      <c r="BD80" s="12"/>
      <c r="BG80"/>
      <c r="BH80"/>
      <c r="BI80"/>
      <c r="BJ80" s="128"/>
      <c r="BK80" s="3" t="s">
        <v>40</v>
      </c>
      <c r="BL80" s="44">
        <v>0</v>
      </c>
      <c r="BM80" s="44">
        <v>0</v>
      </c>
      <c r="BN80" s="44">
        <v>0</v>
      </c>
      <c r="BO80" s="40">
        <v>0</v>
      </c>
      <c r="BP80" s="12"/>
      <c r="BS80"/>
      <c r="BT80"/>
      <c r="BU80"/>
      <c r="BV80" s="128"/>
      <c r="BW80" s="3" t="s">
        <v>40</v>
      </c>
      <c r="BX80" s="44">
        <v>0</v>
      </c>
      <c r="BY80" s="44">
        <v>0</v>
      </c>
      <c r="BZ80" s="44">
        <v>0</v>
      </c>
      <c r="CA80" s="40">
        <v>0</v>
      </c>
      <c r="CB80" s="12"/>
      <c r="CE80"/>
      <c r="CF80"/>
      <c r="CG80"/>
      <c r="CH80" s="128"/>
      <c r="CI80" s="3" t="s">
        <v>40</v>
      </c>
      <c r="CJ80" s="44">
        <v>0</v>
      </c>
      <c r="CK80" s="44">
        <v>0</v>
      </c>
      <c r="CL80" s="44">
        <v>0</v>
      </c>
      <c r="CM80" s="40">
        <v>0</v>
      </c>
      <c r="CN80" s="12"/>
      <c r="CQ80"/>
      <c r="CR80"/>
      <c r="CS80"/>
      <c r="CT80" s="128"/>
      <c r="CU80" s="3" t="s">
        <v>40</v>
      </c>
      <c r="CV80" s="44">
        <v>0</v>
      </c>
      <c r="CW80" s="44">
        <v>0</v>
      </c>
      <c r="CX80" s="44">
        <v>0</v>
      </c>
      <c r="CY80" s="40">
        <v>0</v>
      </c>
      <c r="CZ80" s="12"/>
      <c r="DC80"/>
      <c r="DD80"/>
      <c r="DE80"/>
      <c r="DF80" s="128"/>
      <c r="DG80" s="3" t="s">
        <v>40</v>
      </c>
      <c r="DH80" s="44">
        <v>0</v>
      </c>
      <c r="DI80" s="44">
        <v>0</v>
      </c>
      <c r="DJ80" s="44">
        <v>0</v>
      </c>
      <c r="DK80" s="40">
        <v>0</v>
      </c>
      <c r="DL80" s="12"/>
      <c r="DO80"/>
      <c r="DP80"/>
      <c r="DQ80"/>
      <c r="DR80" s="128"/>
      <c r="DS80" s="3" t="s">
        <v>40</v>
      </c>
      <c r="DT80" s="44">
        <v>0</v>
      </c>
      <c r="DU80" s="44">
        <v>0</v>
      </c>
      <c r="DV80" s="44">
        <v>0</v>
      </c>
      <c r="DW80" s="40">
        <v>0</v>
      </c>
      <c r="DX80" s="12"/>
    </row>
    <row r="81" spans="1:129" ht="13.8" thickBot="1">
      <c r="O81" s="62"/>
      <c r="AA81" s="62"/>
      <c r="AM81" s="62"/>
      <c r="AY81" s="62"/>
      <c r="BK81" s="62"/>
      <c r="BW81" s="62"/>
      <c r="CI81" s="62"/>
      <c r="CU81" s="62"/>
      <c r="DG81" s="62"/>
      <c r="DS81" s="62"/>
    </row>
    <row r="82" spans="1:129" s="67" customFormat="1" ht="15" customHeight="1" thickTop="1" thickBot="1">
      <c r="B82" s="75" t="s">
        <v>46</v>
      </c>
      <c r="C82" s="68">
        <f>C45+1</f>
        <v>3</v>
      </c>
      <c r="D82" s="69"/>
      <c r="E82" s="69"/>
      <c r="F82" s="69"/>
      <c r="G82" s="69"/>
      <c r="H82" s="69"/>
      <c r="I82" s="73"/>
      <c r="J82" s="70" t="s">
        <v>55</v>
      </c>
      <c r="K82" s="71"/>
      <c r="T82" s="69"/>
      <c r="U82" s="73"/>
      <c r="V82" s="70" t="s">
        <v>55</v>
      </c>
      <c r="W82" s="71"/>
      <c r="AF82" s="69"/>
      <c r="AG82" s="73"/>
      <c r="AH82" s="70" t="s">
        <v>55</v>
      </c>
      <c r="AI82" s="71"/>
      <c r="AR82" s="69"/>
      <c r="AS82" s="73"/>
      <c r="AT82" s="70" t="s">
        <v>55</v>
      </c>
      <c r="AU82" s="71"/>
      <c r="BD82" s="69"/>
      <c r="BE82" s="73"/>
      <c r="BF82" s="70" t="s">
        <v>55</v>
      </c>
      <c r="BG82" s="71"/>
      <c r="BP82" s="69"/>
      <c r="BQ82" s="73"/>
      <c r="BR82" s="70" t="s">
        <v>55</v>
      </c>
      <c r="BS82" s="71"/>
      <c r="CB82" s="69"/>
      <c r="CC82" s="73"/>
      <c r="CD82" s="70" t="s">
        <v>55</v>
      </c>
      <c r="CE82" s="71"/>
      <c r="CN82" s="69"/>
      <c r="CO82" s="73"/>
      <c r="CP82" s="70" t="s">
        <v>55</v>
      </c>
      <c r="CQ82" s="71"/>
      <c r="CZ82" s="69"/>
      <c r="DA82" s="73"/>
      <c r="DB82" s="70" t="s">
        <v>55</v>
      </c>
      <c r="DC82" s="71"/>
      <c r="DL82" s="69"/>
      <c r="DM82" s="73"/>
      <c r="DN82" s="70" t="s">
        <v>55</v>
      </c>
      <c r="DO82" s="71"/>
      <c r="DX82" s="69"/>
      <c r="DY82" s="74"/>
    </row>
    <row r="83" spans="1:129" ht="13.5" customHeight="1" thickBot="1">
      <c r="A83"/>
      <c r="E83"/>
      <c r="F83"/>
      <c r="G83"/>
      <c r="H83" s="21"/>
      <c r="J83" s="18" t="s">
        <v>53</v>
      </c>
      <c r="K83" s="17">
        <v>1</v>
      </c>
      <c r="L83"/>
      <c r="M83"/>
      <c r="N83"/>
      <c r="P83" s="123" t="s">
        <v>12</v>
      </c>
      <c r="Q83" s="124"/>
      <c r="R83" s="124"/>
      <c r="S83" s="125"/>
      <c r="T83" s="21"/>
      <c r="V83" s="18" t="s">
        <v>53</v>
      </c>
      <c r="W83" s="17">
        <f ca="1">S101</f>
        <v>2</v>
      </c>
      <c r="X83"/>
      <c r="Y83"/>
      <c r="Z83"/>
      <c r="AB83" s="123" t="s">
        <v>12</v>
      </c>
      <c r="AC83" s="124"/>
      <c r="AD83" s="124"/>
      <c r="AE83" s="125"/>
      <c r="AF83" s="21"/>
      <c r="AH83" s="18" t="s">
        <v>53</v>
      </c>
      <c r="AI83" s="17">
        <f ca="1">AE101</f>
        <v>2</v>
      </c>
      <c r="AJ83"/>
      <c r="AK83"/>
      <c r="AL83"/>
      <c r="AN83" s="123" t="s">
        <v>12</v>
      </c>
      <c r="AO83" s="124"/>
      <c r="AP83" s="124"/>
      <c r="AQ83" s="125"/>
      <c r="AR83" s="21"/>
      <c r="AT83" s="18" t="s">
        <v>53</v>
      </c>
      <c r="AU83" s="17">
        <f ca="1">AQ101</f>
        <v>2</v>
      </c>
      <c r="AV83"/>
      <c r="AW83"/>
      <c r="AX83"/>
      <c r="AZ83" s="123" t="s">
        <v>12</v>
      </c>
      <c r="BA83" s="124"/>
      <c r="BB83" s="124"/>
      <c r="BC83" s="125"/>
      <c r="BD83" s="21"/>
      <c r="BF83" s="18" t="s">
        <v>53</v>
      </c>
      <c r="BG83" s="17">
        <f ca="1">BC101</f>
        <v>3</v>
      </c>
      <c r="BH83"/>
      <c r="BI83"/>
      <c r="BJ83"/>
      <c r="BL83" s="123" t="s">
        <v>12</v>
      </c>
      <c r="BM83" s="124"/>
      <c r="BN83" s="124"/>
      <c r="BO83" s="125"/>
      <c r="BP83" s="21"/>
      <c r="BR83" s="18" t="s">
        <v>53</v>
      </c>
      <c r="BS83" s="17">
        <f ca="1">BO101</f>
        <v>2</v>
      </c>
      <c r="BT83"/>
      <c r="BU83"/>
      <c r="BV83"/>
      <c r="BX83" s="123" t="s">
        <v>12</v>
      </c>
      <c r="BY83" s="124"/>
      <c r="BZ83" s="124"/>
      <c r="CA83" s="125"/>
      <c r="CB83" s="21"/>
      <c r="CD83" s="18" t="s">
        <v>53</v>
      </c>
      <c r="CE83" s="17">
        <f ca="1">CA101</f>
        <v>2</v>
      </c>
      <c r="CF83"/>
      <c r="CG83"/>
      <c r="CH83"/>
      <c r="CJ83" s="123" t="s">
        <v>12</v>
      </c>
      <c r="CK83" s="124"/>
      <c r="CL83" s="124"/>
      <c r="CM83" s="125"/>
      <c r="CN83" s="21"/>
      <c r="CP83" s="18" t="s">
        <v>53</v>
      </c>
      <c r="CQ83" s="17">
        <f ca="1">CM101</f>
        <v>3</v>
      </c>
      <c r="CR83"/>
      <c r="CS83"/>
      <c r="CT83"/>
      <c r="CV83" s="123" t="s">
        <v>12</v>
      </c>
      <c r="CW83" s="124"/>
      <c r="CX83" s="124"/>
      <c r="CY83" s="125"/>
      <c r="CZ83" s="21"/>
      <c r="DB83" s="18" t="s">
        <v>53</v>
      </c>
      <c r="DC83" s="17">
        <f ca="1">CY101</f>
        <v>3</v>
      </c>
      <c r="DD83"/>
      <c r="DE83"/>
      <c r="DF83"/>
      <c r="DH83" s="123" t="s">
        <v>12</v>
      </c>
      <c r="DI83" s="124"/>
      <c r="DJ83" s="124"/>
      <c r="DK83" s="125"/>
      <c r="DL83" s="21"/>
      <c r="DN83" s="18" t="s">
        <v>53</v>
      </c>
      <c r="DO83" s="17">
        <f ca="1">DK101</f>
        <v>3</v>
      </c>
      <c r="DP83"/>
      <c r="DQ83"/>
      <c r="DR83"/>
      <c r="DT83" s="123" t="s">
        <v>12</v>
      </c>
      <c r="DU83" s="124"/>
      <c r="DV83" s="124"/>
      <c r="DW83" s="125"/>
      <c r="DX83" s="21"/>
    </row>
    <row r="84" spans="1:129" ht="13.5" customHeight="1" thickBot="1">
      <c r="A84"/>
      <c r="B84" s="63" t="s">
        <v>45</v>
      </c>
      <c r="C84" s="9" t="str">
        <f ca="1">IF(DO85=9,"到着","未着")</f>
        <v>到着</v>
      </c>
      <c r="D84" t="s">
        <v>19</v>
      </c>
      <c r="E84"/>
      <c r="F84"/>
      <c r="G84"/>
      <c r="H84" s="21"/>
      <c r="J84" s="18" t="s">
        <v>54</v>
      </c>
      <c r="K84" s="3">
        <v>1</v>
      </c>
      <c r="L84"/>
      <c r="M84"/>
      <c r="N84"/>
      <c r="O84" s="9" t="s">
        <v>57</v>
      </c>
      <c r="P84" s="93" t="s">
        <v>3</v>
      </c>
      <c r="Q84" s="26" t="s">
        <v>4</v>
      </c>
      <c r="R84" s="26" t="s">
        <v>5</v>
      </c>
      <c r="S84" s="3" t="s">
        <v>6</v>
      </c>
      <c r="T84" s="6"/>
      <c r="V84" s="18" t="s">
        <v>54</v>
      </c>
      <c r="W84" s="3">
        <f ca="1">S102</f>
        <v>1</v>
      </c>
      <c r="X84"/>
      <c r="Y84"/>
      <c r="Z84"/>
      <c r="AA84" s="9" t="str">
        <f>$O$10</f>
        <v>現Q値</v>
      </c>
      <c r="AB84" s="93" t="s">
        <v>3</v>
      </c>
      <c r="AC84" s="26" t="s">
        <v>4</v>
      </c>
      <c r="AD84" s="26" t="s">
        <v>5</v>
      </c>
      <c r="AE84" s="3" t="s">
        <v>6</v>
      </c>
      <c r="AF84" s="6"/>
      <c r="AH84" s="18" t="s">
        <v>54</v>
      </c>
      <c r="AI84" s="3">
        <f ca="1">AE102</f>
        <v>2</v>
      </c>
      <c r="AJ84"/>
      <c r="AK84"/>
      <c r="AL84"/>
      <c r="AM84" s="9" t="str">
        <f>$O$10</f>
        <v>現Q値</v>
      </c>
      <c r="AN84" s="93" t="s">
        <v>3</v>
      </c>
      <c r="AO84" s="26" t="s">
        <v>4</v>
      </c>
      <c r="AP84" s="26" t="s">
        <v>5</v>
      </c>
      <c r="AQ84" s="3" t="s">
        <v>6</v>
      </c>
      <c r="AR84" s="6"/>
      <c r="AT84" s="18" t="s">
        <v>54</v>
      </c>
      <c r="AU84" s="3">
        <f ca="1">AQ102</f>
        <v>1</v>
      </c>
      <c r="AV84"/>
      <c r="AW84"/>
      <c r="AX84"/>
      <c r="AY84" s="9" t="str">
        <f>$O$10</f>
        <v>現Q値</v>
      </c>
      <c r="AZ84" s="93" t="s">
        <v>3</v>
      </c>
      <c r="BA84" s="26" t="s">
        <v>4</v>
      </c>
      <c r="BB84" s="26" t="s">
        <v>5</v>
      </c>
      <c r="BC84" s="3" t="s">
        <v>6</v>
      </c>
      <c r="BD84" s="6"/>
      <c r="BF84" s="18" t="s">
        <v>54</v>
      </c>
      <c r="BG84" s="3">
        <f ca="1">BC102</f>
        <v>1</v>
      </c>
      <c r="BH84"/>
      <c r="BI84"/>
      <c r="BJ84"/>
      <c r="BK84" s="9" t="str">
        <f>$O$10</f>
        <v>現Q値</v>
      </c>
      <c r="BL84" s="93" t="s">
        <v>3</v>
      </c>
      <c r="BM84" s="26" t="s">
        <v>4</v>
      </c>
      <c r="BN84" s="26" t="s">
        <v>5</v>
      </c>
      <c r="BO84" s="3" t="s">
        <v>6</v>
      </c>
      <c r="BP84" s="6"/>
      <c r="BR84" s="18" t="s">
        <v>54</v>
      </c>
      <c r="BS84" s="3">
        <f ca="1">BO102</f>
        <v>1</v>
      </c>
      <c r="BT84"/>
      <c r="BU84"/>
      <c r="BV84"/>
      <c r="BW84" s="9" t="str">
        <f>$O$10</f>
        <v>現Q値</v>
      </c>
      <c r="BX84" s="93" t="s">
        <v>3</v>
      </c>
      <c r="BY84" s="26" t="s">
        <v>4</v>
      </c>
      <c r="BZ84" s="26" t="s">
        <v>5</v>
      </c>
      <c r="CA84" s="3" t="s">
        <v>6</v>
      </c>
      <c r="CB84" s="6"/>
      <c r="CD84" s="18" t="s">
        <v>54</v>
      </c>
      <c r="CE84" s="3">
        <f ca="1">CA102</f>
        <v>2</v>
      </c>
      <c r="CF84"/>
      <c r="CG84"/>
      <c r="CH84"/>
      <c r="CI84" s="9" t="str">
        <f>$O$10</f>
        <v>現Q値</v>
      </c>
      <c r="CJ84" s="93" t="s">
        <v>3</v>
      </c>
      <c r="CK84" s="26" t="s">
        <v>4</v>
      </c>
      <c r="CL84" s="26" t="s">
        <v>5</v>
      </c>
      <c r="CM84" s="3" t="s">
        <v>6</v>
      </c>
      <c r="CN84" s="6"/>
      <c r="CP84" s="18" t="s">
        <v>54</v>
      </c>
      <c r="CQ84" s="3">
        <f ca="1">CM102</f>
        <v>2</v>
      </c>
      <c r="CR84"/>
      <c r="CS84"/>
      <c r="CT84"/>
      <c r="CU84" s="9" t="str">
        <f>$O$10</f>
        <v>現Q値</v>
      </c>
      <c r="CV84" s="93" t="s">
        <v>3</v>
      </c>
      <c r="CW84" s="26" t="s">
        <v>4</v>
      </c>
      <c r="CX84" s="26" t="s">
        <v>5</v>
      </c>
      <c r="CY84" s="3" t="s">
        <v>6</v>
      </c>
      <c r="CZ84" s="6"/>
      <c r="DB84" s="18" t="s">
        <v>54</v>
      </c>
      <c r="DC84" s="3">
        <f ca="1">CY102</f>
        <v>3</v>
      </c>
      <c r="DD84"/>
      <c r="DE84"/>
      <c r="DF84"/>
      <c r="DG84" s="9" t="str">
        <f>$O$10</f>
        <v>現Q値</v>
      </c>
      <c r="DH84" s="93" t="s">
        <v>3</v>
      </c>
      <c r="DI84" s="26" t="s">
        <v>4</v>
      </c>
      <c r="DJ84" s="26" t="s">
        <v>5</v>
      </c>
      <c r="DK84" s="3" t="s">
        <v>6</v>
      </c>
      <c r="DL84" s="6"/>
      <c r="DN84" s="18" t="s">
        <v>54</v>
      </c>
      <c r="DO84" s="3">
        <f ca="1">DK102</f>
        <v>3</v>
      </c>
      <c r="DP84"/>
      <c r="DQ84"/>
      <c r="DR84"/>
      <c r="DS84" s="9" t="str">
        <f>$O$10</f>
        <v>現Q値</v>
      </c>
      <c r="DT84" s="93" t="s">
        <v>3</v>
      </c>
      <c r="DU84" s="26" t="s">
        <v>4</v>
      </c>
      <c r="DV84" s="26" t="s">
        <v>5</v>
      </c>
      <c r="DW84" s="3" t="s">
        <v>6</v>
      </c>
      <c r="DX84" s="6"/>
    </row>
    <row r="85" spans="1:129" ht="13.5" customHeight="1" thickBot="1">
      <c r="A85"/>
      <c r="B85" s="63" t="s">
        <v>10</v>
      </c>
      <c r="C85" s="78">
        <f ca="1">C48+IF(C84="未着",0,1)</f>
        <v>3</v>
      </c>
      <c r="D85"/>
      <c r="E85"/>
      <c r="F85"/>
      <c r="G85"/>
      <c r="H85" s="21"/>
      <c r="J85" s="3" t="s">
        <v>7</v>
      </c>
      <c r="K85" s="29">
        <f>3*(K83-1)+K84</f>
        <v>1</v>
      </c>
      <c r="L85" s="30" t="s">
        <v>34</v>
      </c>
      <c r="M85"/>
      <c r="N85" s="126" t="s">
        <v>7</v>
      </c>
      <c r="O85" s="17">
        <v>1</v>
      </c>
      <c r="P85" s="27">
        <f t="array" aca="1" ref="P85:S92" ca="1">IF(C47="到着",DT72:DW79,P48:S55)</f>
        <v>2.3362499999999997</v>
      </c>
      <c r="Q85" s="95" t="str">
        <f ca="1"/>
        <v>欄外</v>
      </c>
      <c r="R85" s="95" t="str">
        <f ca="1"/>
        <v>欄外</v>
      </c>
      <c r="S85" s="15">
        <f ca="1"/>
        <v>2.0999999999999996</v>
      </c>
      <c r="T85" s="12"/>
      <c r="V85" s="3" t="s">
        <v>7</v>
      </c>
      <c r="W85" s="29">
        <f ca="1">3*(W83-1)+W84</f>
        <v>4</v>
      </c>
      <c r="X85" s="30" t="s">
        <v>34</v>
      </c>
      <c r="Y85"/>
      <c r="Z85" s="126" t="s">
        <v>7</v>
      </c>
      <c r="AA85" s="17">
        <v>1</v>
      </c>
      <c r="AB85" s="27">
        <f t="array" ref="AB85:AE92" ca="1">P109:S116</f>
        <v>2.3362499999999997</v>
      </c>
      <c r="AC85" s="95" t="str">
        <v>欄外</v>
      </c>
      <c r="AD85" s="95" t="str">
        <v>欄外</v>
      </c>
      <c r="AE85" s="15">
        <f ca="1"/>
        <v>2.6499999999999995</v>
      </c>
      <c r="AF85" s="12"/>
      <c r="AH85" s="3" t="s">
        <v>7</v>
      </c>
      <c r="AI85" s="29">
        <f ca="1">3*(AI83-1)+AI84</f>
        <v>5</v>
      </c>
      <c r="AJ85" s="30" t="s">
        <v>34</v>
      </c>
      <c r="AK85"/>
      <c r="AL85" s="126" t="s">
        <v>7</v>
      </c>
      <c r="AM85" s="17">
        <v>1</v>
      </c>
      <c r="AN85" s="27">
        <f t="array" ref="AN85:AQ92" ca="1">AB109:AE116</f>
        <v>2.3362499999999997</v>
      </c>
      <c r="AO85" s="95" t="str">
        <v>欄外</v>
      </c>
      <c r="AP85" s="95" t="str">
        <v>欄外</v>
      </c>
      <c r="AQ85" s="15">
        <f ca="1"/>
        <v>2.6499999999999995</v>
      </c>
      <c r="AR85" s="12"/>
      <c r="AT85" s="3" t="s">
        <v>7</v>
      </c>
      <c r="AU85" s="29">
        <f ca="1">3*(AU83-1)+AU84</f>
        <v>4</v>
      </c>
      <c r="AV85" s="30" t="s">
        <v>34</v>
      </c>
      <c r="AW85"/>
      <c r="AX85" s="126" t="s">
        <v>7</v>
      </c>
      <c r="AY85" s="17">
        <v>1</v>
      </c>
      <c r="AZ85" s="27">
        <f t="array" ref="AZ85:BC92" ca="1">AN109:AQ116</f>
        <v>2.3362499999999997</v>
      </c>
      <c r="BA85" s="95" t="str">
        <v>欄外</v>
      </c>
      <c r="BB85" s="95" t="str">
        <v>欄外</v>
      </c>
      <c r="BC85" s="15">
        <f ca="1"/>
        <v>2.6499999999999995</v>
      </c>
      <c r="BD85" s="12"/>
      <c r="BF85" s="3" t="s">
        <v>7</v>
      </c>
      <c r="BG85" s="29">
        <f ca="1">3*(BG83-1)+BG84</f>
        <v>7</v>
      </c>
      <c r="BH85" s="30" t="s">
        <v>34</v>
      </c>
      <c r="BI85"/>
      <c r="BJ85" s="126" t="s">
        <v>7</v>
      </c>
      <c r="BK85" s="17">
        <v>1</v>
      </c>
      <c r="BL85" s="27">
        <f t="array" ref="BL85:BO92" ca="1">AZ109:BC116</f>
        <v>2.3362499999999997</v>
      </c>
      <c r="BM85" s="95" t="str">
        <v>欄外</v>
      </c>
      <c r="BN85" s="95" t="str">
        <v>欄外</v>
      </c>
      <c r="BO85" s="15">
        <f ca="1"/>
        <v>2.6499999999999995</v>
      </c>
      <c r="BP85" s="12"/>
      <c r="BR85" s="3" t="s">
        <v>7</v>
      </c>
      <c r="BS85" s="29">
        <f ca="1">3*(BS83-1)+BS84</f>
        <v>4</v>
      </c>
      <c r="BT85" s="30" t="s">
        <v>34</v>
      </c>
      <c r="BU85"/>
      <c r="BV85" s="126" t="s">
        <v>7</v>
      </c>
      <c r="BW85" s="17">
        <v>1</v>
      </c>
      <c r="BX85" s="27">
        <f t="array" ref="BX85:CA92" ca="1">BL109:BO116</f>
        <v>2.3362499999999997</v>
      </c>
      <c r="BY85" s="95" t="str">
        <v>欄外</v>
      </c>
      <c r="BZ85" s="95" t="str">
        <v>欄外</v>
      </c>
      <c r="CA85" s="15">
        <f ca="1"/>
        <v>2.6499999999999995</v>
      </c>
      <c r="CB85" s="12"/>
      <c r="CD85" s="3" t="s">
        <v>7</v>
      </c>
      <c r="CE85" s="29">
        <f ca="1">3*(CE83-1)+CE84</f>
        <v>5</v>
      </c>
      <c r="CF85" s="30" t="s">
        <v>34</v>
      </c>
      <c r="CG85"/>
      <c r="CH85" s="126" t="s">
        <v>7</v>
      </c>
      <c r="CI85" s="17">
        <v>1</v>
      </c>
      <c r="CJ85" s="27">
        <f t="array" ref="CJ85:CM92" ca="1">BX109:CA116</f>
        <v>2.3362499999999997</v>
      </c>
      <c r="CK85" s="95" t="str">
        <v>欄外</v>
      </c>
      <c r="CL85" s="95" t="str">
        <v>欄外</v>
      </c>
      <c r="CM85" s="15">
        <f ca="1"/>
        <v>2.6499999999999995</v>
      </c>
      <c r="CN85" s="12"/>
      <c r="CP85" s="3" t="s">
        <v>7</v>
      </c>
      <c r="CQ85" s="29">
        <f ca="1">3*(CQ83-1)+CQ84</f>
        <v>8</v>
      </c>
      <c r="CR85" s="30" t="s">
        <v>34</v>
      </c>
      <c r="CS85"/>
      <c r="CT85" s="126" t="s">
        <v>7</v>
      </c>
      <c r="CU85" s="17">
        <v>1</v>
      </c>
      <c r="CV85" s="27">
        <f t="array" ref="CV85:CY92" ca="1">CJ109:CM116</f>
        <v>2.3362499999999997</v>
      </c>
      <c r="CW85" s="95" t="str">
        <v>欄外</v>
      </c>
      <c r="CX85" s="95" t="str">
        <v>欄外</v>
      </c>
      <c r="CY85" s="15">
        <f ca="1"/>
        <v>2.6499999999999995</v>
      </c>
      <c r="CZ85" s="12"/>
      <c r="DB85" s="3" t="s">
        <v>7</v>
      </c>
      <c r="DC85" s="29">
        <f ca="1">3*(DC83-1)+DC84</f>
        <v>9</v>
      </c>
      <c r="DD85" s="30" t="s">
        <v>34</v>
      </c>
      <c r="DE85"/>
      <c r="DF85" s="126" t="s">
        <v>7</v>
      </c>
      <c r="DG85" s="17">
        <v>1</v>
      </c>
      <c r="DH85" s="27">
        <f t="array" ref="DH85:DK92" ca="1">CV109:CY116</f>
        <v>2.3362499999999997</v>
      </c>
      <c r="DI85" s="95" t="str">
        <v>欄外</v>
      </c>
      <c r="DJ85" s="95" t="str">
        <v>欄外</v>
      </c>
      <c r="DK85" s="15">
        <f ca="1"/>
        <v>2.6499999999999995</v>
      </c>
      <c r="DL85" s="12"/>
      <c r="DN85" s="3" t="s">
        <v>7</v>
      </c>
      <c r="DO85" s="29">
        <f ca="1">3*(DO83-1)+DO84</f>
        <v>9</v>
      </c>
      <c r="DP85" s="30" t="s">
        <v>34</v>
      </c>
      <c r="DQ85"/>
      <c r="DR85" s="126" t="s">
        <v>7</v>
      </c>
      <c r="DS85" s="17">
        <v>1</v>
      </c>
      <c r="DT85" s="27">
        <f t="array" ref="DT85:DW92" ca="1">DH109:DK116</f>
        <v>2.3362499999999997</v>
      </c>
      <c r="DU85" s="95" t="str">
        <v>欄外</v>
      </c>
      <c r="DV85" s="95" t="str">
        <v>欄外</v>
      </c>
      <c r="DW85" s="15">
        <f ca="1"/>
        <v>2.6499999999999995</v>
      </c>
      <c r="DX85" s="12"/>
    </row>
    <row r="86" spans="1:129" ht="13.5" customHeight="1" thickBot="1">
      <c r="A86"/>
      <c r="B86"/>
      <c r="C86"/>
      <c r="D86"/>
      <c r="E86"/>
      <c r="F86"/>
      <c r="G86"/>
      <c r="H86" s="21"/>
      <c r="K86" s="24"/>
      <c r="L86" s="6"/>
      <c r="M86"/>
      <c r="N86" s="127"/>
      <c r="O86" s="3">
        <v>2</v>
      </c>
      <c r="P86" s="15">
        <f ca="1"/>
        <v>4.6500000000000004</v>
      </c>
      <c r="Q86" s="95" t="str">
        <f ca="1"/>
        <v>欄外</v>
      </c>
      <c r="R86" s="27">
        <f ca="1"/>
        <v>0.89512499999999984</v>
      </c>
      <c r="S86" s="15">
        <f ca="1"/>
        <v>4.1749999999999989</v>
      </c>
      <c r="T86" s="12"/>
      <c r="W86" s="24"/>
      <c r="X86" s="6"/>
      <c r="Y86"/>
      <c r="Z86" s="127"/>
      <c r="AA86" s="3">
        <v>2</v>
      </c>
      <c r="AB86" s="15">
        <f ca="1"/>
        <v>4.6500000000000004</v>
      </c>
      <c r="AC86" s="95" t="str">
        <v>欄外</v>
      </c>
      <c r="AD86" s="27">
        <f ca="1"/>
        <v>0.89512499999999984</v>
      </c>
      <c r="AE86" s="15">
        <f ca="1"/>
        <v>4.1749999999999989</v>
      </c>
      <c r="AF86" s="12"/>
      <c r="AI86" s="24"/>
      <c r="AJ86" s="6"/>
      <c r="AK86"/>
      <c r="AL86" s="127"/>
      <c r="AM86" s="3">
        <v>2</v>
      </c>
      <c r="AN86" s="15">
        <f ca="1"/>
        <v>4.6500000000000004</v>
      </c>
      <c r="AO86" s="95" t="str">
        <v>欄外</v>
      </c>
      <c r="AP86" s="27">
        <f ca="1"/>
        <v>0.89512499999999984</v>
      </c>
      <c r="AQ86" s="15">
        <f ca="1"/>
        <v>4.1749999999999989</v>
      </c>
      <c r="AR86" s="12"/>
      <c r="AU86" s="24"/>
      <c r="AV86" s="6"/>
      <c r="AW86"/>
      <c r="AX86" s="127"/>
      <c r="AY86" s="3">
        <v>2</v>
      </c>
      <c r="AZ86" s="15">
        <f ca="1"/>
        <v>4.6500000000000004</v>
      </c>
      <c r="BA86" s="95" t="str">
        <v>欄外</v>
      </c>
      <c r="BB86" s="27">
        <f ca="1"/>
        <v>0.89512499999999984</v>
      </c>
      <c r="BC86" s="15">
        <f ca="1"/>
        <v>4.1749999999999989</v>
      </c>
      <c r="BD86" s="12"/>
      <c r="BG86" s="24"/>
      <c r="BH86" s="6"/>
      <c r="BI86"/>
      <c r="BJ86" s="127"/>
      <c r="BK86" s="3">
        <v>2</v>
      </c>
      <c r="BL86" s="15">
        <f ca="1"/>
        <v>4.6500000000000004</v>
      </c>
      <c r="BM86" s="95" t="str">
        <v>欄外</v>
      </c>
      <c r="BN86" s="27">
        <f ca="1"/>
        <v>0.89512499999999984</v>
      </c>
      <c r="BO86" s="15">
        <f ca="1"/>
        <v>4.1749999999999989</v>
      </c>
      <c r="BP86" s="12"/>
      <c r="BS86" s="24"/>
      <c r="BT86" s="6"/>
      <c r="BU86"/>
      <c r="BV86" s="127"/>
      <c r="BW86" s="3">
        <v>2</v>
      </c>
      <c r="BX86" s="15">
        <f ca="1"/>
        <v>4.6500000000000004</v>
      </c>
      <c r="BY86" s="95" t="str">
        <v>欄外</v>
      </c>
      <c r="BZ86" s="27">
        <f ca="1"/>
        <v>0.89512499999999984</v>
      </c>
      <c r="CA86" s="15">
        <f ca="1"/>
        <v>4.1749999999999989</v>
      </c>
      <c r="CB86" s="12"/>
      <c r="CE86" s="24"/>
      <c r="CF86" s="6"/>
      <c r="CG86"/>
      <c r="CH86" s="127"/>
      <c r="CI86" s="3">
        <v>2</v>
      </c>
      <c r="CJ86" s="15">
        <f ca="1"/>
        <v>4.6500000000000004</v>
      </c>
      <c r="CK86" s="95" t="str">
        <v>欄外</v>
      </c>
      <c r="CL86" s="27">
        <f ca="1"/>
        <v>0.89512499999999984</v>
      </c>
      <c r="CM86" s="15">
        <f ca="1"/>
        <v>4.1749999999999989</v>
      </c>
      <c r="CN86" s="12"/>
      <c r="CQ86" s="24"/>
      <c r="CR86" s="6"/>
      <c r="CS86"/>
      <c r="CT86" s="127"/>
      <c r="CU86" s="3">
        <v>2</v>
      </c>
      <c r="CV86" s="15">
        <f ca="1"/>
        <v>4.6500000000000004</v>
      </c>
      <c r="CW86" s="95" t="str">
        <v>欄外</v>
      </c>
      <c r="CX86" s="27">
        <f ca="1"/>
        <v>0.89512499999999984</v>
      </c>
      <c r="CY86" s="15">
        <f ca="1"/>
        <v>4.1749999999999989</v>
      </c>
      <c r="CZ86" s="12"/>
      <c r="DC86" s="24"/>
      <c r="DD86" s="6"/>
      <c r="DE86"/>
      <c r="DF86" s="127"/>
      <c r="DG86" s="3">
        <v>2</v>
      </c>
      <c r="DH86" s="15">
        <f ca="1"/>
        <v>4.6500000000000004</v>
      </c>
      <c r="DI86" s="95" t="str">
        <v>欄外</v>
      </c>
      <c r="DJ86" s="27">
        <f ca="1"/>
        <v>0.89512499999999984</v>
      </c>
      <c r="DK86" s="15">
        <f ca="1"/>
        <v>4.1749999999999989</v>
      </c>
      <c r="DL86" s="12"/>
      <c r="DO86" s="24"/>
      <c r="DP86" s="6"/>
      <c r="DQ86"/>
      <c r="DR86" s="127"/>
      <c r="DS86" s="3">
        <v>2</v>
      </c>
      <c r="DT86" s="15">
        <f ca="1"/>
        <v>4.6500000000000004</v>
      </c>
      <c r="DU86" s="95" t="str">
        <v>欄外</v>
      </c>
      <c r="DV86" s="27">
        <f ca="1"/>
        <v>0.89512499999999984</v>
      </c>
      <c r="DW86" s="15">
        <f ca="1"/>
        <v>4.1749999999999989</v>
      </c>
      <c r="DX86" s="12"/>
    </row>
    <row r="87" spans="1:129" ht="13.5" customHeight="1" thickTop="1" thickBot="1">
      <c r="A87"/>
      <c r="B87" s="10" t="s">
        <v>15</v>
      </c>
      <c r="C87"/>
      <c r="D87"/>
      <c r="E87"/>
      <c r="F87"/>
      <c r="G87"/>
      <c r="H87" s="21"/>
      <c r="J87" s="25" t="str">
        <f>IF(AND(K83=1,K84=1),"★","")</f>
        <v>★</v>
      </c>
      <c r="K87" s="93" t="str">
        <f>IF(AND(K83=1,K84=2),"★","")</f>
        <v/>
      </c>
      <c r="L87" s="3" t="str">
        <f>IF(AND(K83=1,K84=3),"★","")</f>
        <v/>
      </c>
      <c r="M87"/>
      <c r="N87" s="127"/>
      <c r="O87" s="3">
        <v>3</v>
      </c>
      <c r="P87" s="95" t="str">
        <f ca="1"/>
        <v>欄外</v>
      </c>
      <c r="Q87" s="95" t="str">
        <f ca="1"/>
        <v>欄外</v>
      </c>
      <c r="R87" s="15">
        <f ca="1"/>
        <v>5.6274999999999995</v>
      </c>
      <c r="S87" s="95" t="str">
        <f ca="1"/>
        <v>欄外</v>
      </c>
      <c r="T87" s="12"/>
      <c r="V87" s="25" t="str">
        <f ca="1">IF(AND(W83=1,W84=1),"★","")</f>
        <v/>
      </c>
      <c r="W87" s="93" t="str">
        <f ca="1">IF(AND(W83=1,W84=2),"★","")</f>
        <v/>
      </c>
      <c r="X87" s="3" t="str">
        <f ca="1">IF(AND(W83=1,W84=3),"★","")</f>
        <v/>
      </c>
      <c r="Y87"/>
      <c r="Z87" s="127"/>
      <c r="AA87" s="3">
        <v>3</v>
      </c>
      <c r="AB87" s="95" t="str">
        <v>欄外</v>
      </c>
      <c r="AC87" s="95" t="str">
        <v>欄外</v>
      </c>
      <c r="AD87" s="15">
        <f ca="1"/>
        <v>5.6274999999999995</v>
      </c>
      <c r="AE87" s="95" t="str">
        <v>欄外</v>
      </c>
      <c r="AF87" s="12"/>
      <c r="AH87" s="25" t="str">
        <f ca="1">IF(AND(AI83=1,AI84=1),"★","")</f>
        <v/>
      </c>
      <c r="AI87" s="93" t="str">
        <f ca="1">IF(AND(AI83=1,AI84=2),"★","")</f>
        <v/>
      </c>
      <c r="AJ87" s="3" t="str">
        <f ca="1">IF(AND(AI83=1,AI84=3),"★","")</f>
        <v/>
      </c>
      <c r="AK87"/>
      <c r="AL87" s="127"/>
      <c r="AM87" s="3">
        <v>3</v>
      </c>
      <c r="AN87" s="95" t="str">
        <v>欄外</v>
      </c>
      <c r="AO87" s="95" t="str">
        <v>欄外</v>
      </c>
      <c r="AP87" s="15">
        <f ca="1"/>
        <v>5.6274999999999995</v>
      </c>
      <c r="AQ87" s="95" t="str">
        <v>欄外</v>
      </c>
      <c r="AR87" s="12"/>
      <c r="AT87" s="25" t="str">
        <f ca="1">IF(AND(AU83=1,AU84=1),"★","")</f>
        <v/>
      </c>
      <c r="AU87" s="93" t="str">
        <f ca="1">IF(AND(AU83=1,AU84=2),"★","")</f>
        <v/>
      </c>
      <c r="AV87" s="3" t="str">
        <f ca="1">IF(AND(AU83=1,AU84=3),"★","")</f>
        <v/>
      </c>
      <c r="AW87"/>
      <c r="AX87" s="127"/>
      <c r="AY87" s="3">
        <v>3</v>
      </c>
      <c r="AZ87" s="95" t="str">
        <v>欄外</v>
      </c>
      <c r="BA87" s="95" t="str">
        <v>欄外</v>
      </c>
      <c r="BB87" s="15">
        <f ca="1"/>
        <v>5.6274999999999995</v>
      </c>
      <c r="BC87" s="95" t="str">
        <v>欄外</v>
      </c>
      <c r="BD87" s="12"/>
      <c r="BF87" s="25" t="str">
        <f ca="1">IF(AND(BG83=1,BG84=1),"★","")</f>
        <v/>
      </c>
      <c r="BG87" s="93" t="str">
        <f ca="1">IF(AND(BG83=1,BG84=2),"★","")</f>
        <v/>
      </c>
      <c r="BH87" s="3" t="str">
        <f ca="1">IF(AND(BG83=1,BG84=3),"★","")</f>
        <v/>
      </c>
      <c r="BI87"/>
      <c r="BJ87" s="127"/>
      <c r="BK87" s="3">
        <v>3</v>
      </c>
      <c r="BL87" s="95" t="str">
        <v>欄外</v>
      </c>
      <c r="BM87" s="95" t="str">
        <v>欄外</v>
      </c>
      <c r="BN87" s="15">
        <f ca="1"/>
        <v>5.6274999999999995</v>
      </c>
      <c r="BO87" s="95" t="str">
        <v>欄外</v>
      </c>
      <c r="BP87" s="12"/>
      <c r="BR87" s="25" t="str">
        <f ca="1">IF(AND(BS83=1,BS84=1),"★","")</f>
        <v/>
      </c>
      <c r="BS87" s="93" t="str">
        <f ca="1">IF(AND(BS83=1,BS84=2),"★","")</f>
        <v/>
      </c>
      <c r="BT87" s="3" t="str">
        <f ca="1">IF(AND(BS83=1,BS84=3),"★","")</f>
        <v/>
      </c>
      <c r="BU87"/>
      <c r="BV87" s="127"/>
      <c r="BW87" s="3">
        <v>3</v>
      </c>
      <c r="BX87" s="95" t="str">
        <v>欄外</v>
      </c>
      <c r="BY87" s="95" t="str">
        <v>欄外</v>
      </c>
      <c r="BZ87" s="15">
        <f ca="1"/>
        <v>5.6274999999999995</v>
      </c>
      <c r="CA87" s="95" t="str">
        <v>欄外</v>
      </c>
      <c r="CB87" s="12"/>
      <c r="CD87" s="25" t="str">
        <f ca="1">IF(AND(CE83=1,CE84=1),"★","")</f>
        <v/>
      </c>
      <c r="CE87" s="93" t="str">
        <f ca="1">IF(AND(CE83=1,CE84=2),"★","")</f>
        <v/>
      </c>
      <c r="CF87" s="3" t="str">
        <f ca="1">IF(AND(CE83=1,CE84=3),"★","")</f>
        <v/>
      </c>
      <c r="CG87"/>
      <c r="CH87" s="127"/>
      <c r="CI87" s="3">
        <v>3</v>
      </c>
      <c r="CJ87" s="95" t="str">
        <v>欄外</v>
      </c>
      <c r="CK87" s="95" t="str">
        <v>欄外</v>
      </c>
      <c r="CL87" s="15">
        <f ca="1"/>
        <v>5.6274999999999995</v>
      </c>
      <c r="CM87" s="95" t="str">
        <v>欄外</v>
      </c>
      <c r="CN87" s="12"/>
      <c r="CP87" s="25" t="str">
        <f ca="1">IF(AND(CQ83=1,CQ84=1),"★","")</f>
        <v/>
      </c>
      <c r="CQ87" s="93" t="str">
        <f ca="1">IF(AND(CQ83=1,CQ84=2),"★","")</f>
        <v/>
      </c>
      <c r="CR87" s="3" t="str">
        <f ca="1">IF(AND(CQ83=1,CQ84=3),"★","")</f>
        <v/>
      </c>
      <c r="CS87"/>
      <c r="CT87" s="127"/>
      <c r="CU87" s="3">
        <v>3</v>
      </c>
      <c r="CV87" s="95" t="str">
        <v>欄外</v>
      </c>
      <c r="CW87" s="95" t="str">
        <v>欄外</v>
      </c>
      <c r="CX87" s="15">
        <f ca="1"/>
        <v>5.6274999999999995</v>
      </c>
      <c r="CY87" s="95" t="str">
        <v>欄外</v>
      </c>
      <c r="CZ87" s="12"/>
      <c r="DB87" s="25" t="str">
        <f ca="1">IF(AND(DC83=1,DC84=1),"★","")</f>
        <v/>
      </c>
      <c r="DC87" s="93" t="str">
        <f ca="1">IF(AND(DC83=1,DC84=2),"★","")</f>
        <v/>
      </c>
      <c r="DD87" s="3" t="str">
        <f ca="1">IF(AND(DC83=1,DC84=3),"★","")</f>
        <v/>
      </c>
      <c r="DE87"/>
      <c r="DF87" s="127"/>
      <c r="DG87" s="3">
        <v>3</v>
      </c>
      <c r="DH87" s="95" t="str">
        <v>欄外</v>
      </c>
      <c r="DI87" s="95" t="str">
        <v>欄外</v>
      </c>
      <c r="DJ87" s="15">
        <f ca="1"/>
        <v>5.6274999999999995</v>
      </c>
      <c r="DK87" s="95" t="str">
        <v>欄外</v>
      </c>
      <c r="DL87" s="12"/>
      <c r="DN87" s="25" t="str">
        <f ca="1">IF(AND(DO83=1,DO84=1),"★","")</f>
        <v/>
      </c>
      <c r="DO87" s="93" t="str">
        <f ca="1">IF(AND(DO83=1,DO84=2),"★","")</f>
        <v/>
      </c>
      <c r="DP87" s="3" t="str">
        <f ca="1">IF(AND(DO83=1,DO84=3),"★","")</f>
        <v/>
      </c>
      <c r="DQ87"/>
      <c r="DR87" s="127"/>
      <c r="DS87" s="3">
        <v>3</v>
      </c>
      <c r="DT87" s="95" t="str">
        <v>欄外</v>
      </c>
      <c r="DU87" s="95" t="str">
        <v>欄外</v>
      </c>
      <c r="DV87" s="15">
        <f ca="1"/>
        <v>5.6274999999999995</v>
      </c>
      <c r="DW87" s="95" t="str">
        <v>欄外</v>
      </c>
      <c r="DX87" s="12"/>
    </row>
    <row r="88" spans="1:129" ht="13.5" customHeight="1" thickTop="1" thickBot="1">
      <c r="A88"/>
      <c r="B88" s="63" t="s">
        <v>14</v>
      </c>
      <c r="C88" s="79">
        <f ca="1">1-C48/50</f>
        <v>0.96</v>
      </c>
      <c r="D88"/>
      <c r="E88"/>
      <c r="F88"/>
      <c r="G88"/>
      <c r="H88" s="21"/>
      <c r="J88" s="17" t="str">
        <f>IF(AND(K83=2,K84=1),"★","")</f>
        <v/>
      </c>
      <c r="K88" s="3" t="str">
        <f>IF(AND(K83=2,K84=2),"★","")</f>
        <v/>
      </c>
      <c r="L88" s="100" t="str">
        <f>IF(AND(K83=2,K84=3),"★","")</f>
        <v/>
      </c>
      <c r="M88"/>
      <c r="N88" s="127"/>
      <c r="O88" s="3">
        <v>4</v>
      </c>
      <c r="P88" s="27">
        <f ca="1"/>
        <v>2</v>
      </c>
      <c r="Q88" s="15">
        <f ca="1"/>
        <v>6</v>
      </c>
      <c r="R88" s="95" t="str">
        <f ca="1"/>
        <v>欄外</v>
      </c>
      <c r="S88" s="15">
        <f ca="1"/>
        <v>4.8</v>
      </c>
      <c r="T88" s="12"/>
      <c r="V88" s="17" t="str">
        <f ca="1">IF(AND(W83=2,W84=1),"★","")</f>
        <v>★</v>
      </c>
      <c r="W88" s="3" t="str">
        <f ca="1">IF(AND(W83=2,W84=2),"★","")</f>
        <v/>
      </c>
      <c r="X88" s="100" t="str">
        <f ca="1">IF(AND(W83=2,W84=3),"★","")</f>
        <v/>
      </c>
      <c r="Y88"/>
      <c r="Z88" s="127"/>
      <c r="AA88" s="3">
        <v>4</v>
      </c>
      <c r="AB88" s="27">
        <f ca="1"/>
        <v>2</v>
      </c>
      <c r="AC88" s="15">
        <f ca="1"/>
        <v>6</v>
      </c>
      <c r="AD88" s="95" t="str">
        <v>欄外</v>
      </c>
      <c r="AE88" s="15">
        <f ca="1"/>
        <v>4.8</v>
      </c>
      <c r="AF88" s="12"/>
      <c r="AH88" s="17" t="str">
        <f ca="1">IF(AND(AI83=2,AI84=1),"★","")</f>
        <v/>
      </c>
      <c r="AI88" s="3" t="str">
        <f ca="1">IF(AND(AI83=2,AI84=2),"★","")</f>
        <v>★</v>
      </c>
      <c r="AJ88" s="100" t="str">
        <f ca="1">IF(AND(AI83=2,AI84=3),"★","")</f>
        <v/>
      </c>
      <c r="AK88"/>
      <c r="AL88" s="127"/>
      <c r="AM88" s="3">
        <v>4</v>
      </c>
      <c r="AN88" s="27">
        <f ca="1"/>
        <v>7.43</v>
      </c>
      <c r="AO88" s="15">
        <f ca="1"/>
        <v>6</v>
      </c>
      <c r="AP88" s="95" t="str">
        <v>欄外</v>
      </c>
      <c r="AQ88" s="15">
        <f ca="1"/>
        <v>4.8</v>
      </c>
      <c r="AR88" s="12"/>
      <c r="AT88" s="17" t="str">
        <f ca="1">IF(AND(AU83=2,AU84=1),"★","")</f>
        <v>★</v>
      </c>
      <c r="AU88" s="3" t="str">
        <f ca="1">IF(AND(AU83=2,AU84=2),"★","")</f>
        <v/>
      </c>
      <c r="AV88" s="100" t="str">
        <f ca="1">IF(AND(AU83=2,AU84=3),"★","")</f>
        <v/>
      </c>
      <c r="AW88"/>
      <c r="AX88" s="127"/>
      <c r="AY88" s="3">
        <v>4</v>
      </c>
      <c r="AZ88" s="27">
        <f ca="1"/>
        <v>7.43</v>
      </c>
      <c r="BA88" s="15">
        <f ca="1"/>
        <v>6</v>
      </c>
      <c r="BB88" s="95" t="str">
        <v>欄外</v>
      </c>
      <c r="BC88" s="15">
        <f ca="1"/>
        <v>4.8</v>
      </c>
      <c r="BD88" s="12"/>
      <c r="BF88" s="17" t="str">
        <f ca="1">IF(AND(BG83=2,BG84=1),"★","")</f>
        <v/>
      </c>
      <c r="BG88" s="3" t="str">
        <f ca="1">IF(AND(BG83=2,BG84=2),"★","")</f>
        <v/>
      </c>
      <c r="BH88" s="100" t="str">
        <f ca="1">IF(AND(BG83=2,BG84=3),"★","")</f>
        <v/>
      </c>
      <c r="BI88"/>
      <c r="BJ88" s="127"/>
      <c r="BK88" s="3">
        <v>4</v>
      </c>
      <c r="BL88" s="27">
        <f ca="1"/>
        <v>7.43</v>
      </c>
      <c r="BM88" s="15">
        <f ca="1"/>
        <v>6</v>
      </c>
      <c r="BN88" s="95" t="str">
        <v>欄外</v>
      </c>
      <c r="BO88" s="15">
        <f ca="1"/>
        <v>4.1049999999999995</v>
      </c>
      <c r="BP88" s="12"/>
      <c r="BR88" s="17" t="str">
        <f ca="1">IF(AND(BS83=2,BS84=1),"★","")</f>
        <v>★</v>
      </c>
      <c r="BS88" s="3" t="str">
        <f ca="1">IF(AND(BS83=2,BS84=2),"★","")</f>
        <v/>
      </c>
      <c r="BT88" s="100" t="str">
        <f ca="1">IF(AND(BS83=2,BS84=3),"★","")</f>
        <v/>
      </c>
      <c r="BU88"/>
      <c r="BV88" s="127"/>
      <c r="BW88" s="3">
        <v>4</v>
      </c>
      <c r="BX88" s="27">
        <f ca="1"/>
        <v>7.43</v>
      </c>
      <c r="BY88" s="15">
        <f ca="1"/>
        <v>6</v>
      </c>
      <c r="BZ88" s="95" t="str">
        <v>欄外</v>
      </c>
      <c r="CA88" s="15">
        <f ca="1"/>
        <v>4.1049999999999995</v>
      </c>
      <c r="CB88" s="12"/>
      <c r="CD88" s="17" t="str">
        <f ca="1">IF(AND(CE83=2,CE84=1),"★","")</f>
        <v/>
      </c>
      <c r="CE88" s="3" t="str">
        <f ca="1">IF(AND(CE83=2,CE84=2),"★","")</f>
        <v>★</v>
      </c>
      <c r="CF88" s="100" t="str">
        <f ca="1">IF(AND(CE83=2,CE84=3),"★","")</f>
        <v/>
      </c>
      <c r="CG88"/>
      <c r="CH88" s="127"/>
      <c r="CI88" s="3">
        <v>4</v>
      </c>
      <c r="CJ88" s="27">
        <f ca="1"/>
        <v>10.145</v>
      </c>
      <c r="CK88" s="15">
        <f ca="1"/>
        <v>6</v>
      </c>
      <c r="CL88" s="95" t="str">
        <v>欄外</v>
      </c>
      <c r="CM88" s="15">
        <f ca="1"/>
        <v>4.1049999999999995</v>
      </c>
      <c r="CN88" s="12"/>
      <c r="CP88" s="17" t="str">
        <f ca="1">IF(AND(CQ83=2,CQ84=1),"★","")</f>
        <v/>
      </c>
      <c r="CQ88" s="3" t="str">
        <f ca="1">IF(AND(CQ83=2,CQ84=2),"★","")</f>
        <v/>
      </c>
      <c r="CR88" s="100" t="str">
        <f ca="1">IF(AND(CQ83=2,CQ84=3),"★","")</f>
        <v/>
      </c>
      <c r="CS88"/>
      <c r="CT88" s="127"/>
      <c r="CU88" s="3">
        <v>4</v>
      </c>
      <c r="CV88" s="27">
        <f ca="1"/>
        <v>10.145</v>
      </c>
      <c r="CW88" s="15">
        <f ca="1"/>
        <v>6</v>
      </c>
      <c r="CX88" s="95" t="str">
        <v>欄外</v>
      </c>
      <c r="CY88" s="15">
        <f ca="1"/>
        <v>4.1049999999999995</v>
      </c>
      <c r="CZ88" s="12"/>
      <c r="DB88" s="17" t="str">
        <f ca="1">IF(AND(DC83=2,DC84=1),"★","")</f>
        <v/>
      </c>
      <c r="DC88" s="3" t="str">
        <f ca="1">IF(AND(DC83=2,DC84=2),"★","")</f>
        <v/>
      </c>
      <c r="DD88" s="100" t="str">
        <f ca="1">IF(AND(DC83=2,DC84=3),"★","")</f>
        <v/>
      </c>
      <c r="DE88"/>
      <c r="DF88" s="127"/>
      <c r="DG88" s="3">
        <v>4</v>
      </c>
      <c r="DH88" s="27">
        <f ca="1"/>
        <v>10.145</v>
      </c>
      <c r="DI88" s="15">
        <f ca="1"/>
        <v>6</v>
      </c>
      <c r="DJ88" s="95" t="str">
        <v>欄外</v>
      </c>
      <c r="DK88" s="15">
        <f ca="1"/>
        <v>4.1049999999999995</v>
      </c>
      <c r="DL88" s="12"/>
      <c r="DN88" s="17" t="str">
        <f ca="1">IF(AND(DO83=2,DO84=1),"★","")</f>
        <v/>
      </c>
      <c r="DO88" s="3" t="str">
        <f ca="1">IF(AND(DO83=2,DO84=2),"★","")</f>
        <v/>
      </c>
      <c r="DP88" s="100" t="str">
        <f ca="1">IF(AND(DO83=2,DO84=3),"★","")</f>
        <v/>
      </c>
      <c r="DQ88"/>
      <c r="DR88" s="127"/>
      <c r="DS88" s="3">
        <v>4</v>
      </c>
      <c r="DT88" s="27">
        <f ca="1"/>
        <v>10.145</v>
      </c>
      <c r="DU88" s="15">
        <f ca="1"/>
        <v>6</v>
      </c>
      <c r="DV88" s="95" t="str">
        <v>欄外</v>
      </c>
      <c r="DW88" s="15">
        <f ca="1"/>
        <v>4.1049999999999995</v>
      </c>
      <c r="DX88" s="12"/>
    </row>
    <row r="89" spans="1:129" ht="13.5" customHeight="1" thickTop="1" thickBot="1">
      <c r="A89"/>
      <c r="B89"/>
      <c r="C89"/>
      <c r="D89"/>
      <c r="E89"/>
      <c r="F89"/>
      <c r="G89"/>
      <c r="H89" s="21"/>
      <c r="J89" s="3" t="str">
        <f>IF(AND(K83=3,K84=1),"★","")</f>
        <v/>
      </c>
      <c r="K89" s="92" t="str">
        <f>IF(AND(K83=3,K84=2),"★","")</f>
        <v/>
      </c>
      <c r="L89" s="37" t="str">
        <f>IF(AND(K83=3,K84=3),"★","終")</f>
        <v>終</v>
      </c>
      <c r="M89"/>
      <c r="N89" s="127"/>
      <c r="O89" s="3">
        <v>5</v>
      </c>
      <c r="P89" s="95" t="str">
        <f ca="1"/>
        <v>欄外</v>
      </c>
      <c r="Q89" s="27">
        <f ca="1"/>
        <v>2.25</v>
      </c>
      <c r="R89" s="27">
        <f ca="1"/>
        <v>7</v>
      </c>
      <c r="S89" s="27">
        <f ca="1"/>
        <v>19.8</v>
      </c>
      <c r="T89" s="12"/>
      <c r="V89" s="3" t="str">
        <f ca="1">IF(AND(W83=3,W84=1),"★","")</f>
        <v/>
      </c>
      <c r="W89" s="92" t="str">
        <f ca="1">IF(AND(W83=3,W84=2),"★","")</f>
        <v/>
      </c>
      <c r="X89" s="37" t="str">
        <f ca="1">IF(AND(W83=3,W84=3),"★","終")</f>
        <v>終</v>
      </c>
      <c r="Y89"/>
      <c r="Z89" s="127"/>
      <c r="AA89" s="3">
        <v>5</v>
      </c>
      <c r="AB89" s="95" t="str">
        <v>欄外</v>
      </c>
      <c r="AC89" s="27">
        <f ca="1"/>
        <v>2.25</v>
      </c>
      <c r="AD89" s="27">
        <f ca="1"/>
        <v>7</v>
      </c>
      <c r="AE89" s="27">
        <f ca="1"/>
        <v>19.8</v>
      </c>
      <c r="AF89" s="12"/>
      <c r="AH89" s="3" t="str">
        <f ca="1">IF(AND(AI83=3,AI84=1),"★","")</f>
        <v/>
      </c>
      <c r="AI89" s="92" t="str">
        <f ca="1">IF(AND(AI83=3,AI84=2),"★","")</f>
        <v/>
      </c>
      <c r="AJ89" s="37" t="str">
        <f ca="1">IF(AND(AI83=3,AI84=3),"★","終")</f>
        <v>終</v>
      </c>
      <c r="AK89"/>
      <c r="AL89" s="127"/>
      <c r="AM89" s="3">
        <v>5</v>
      </c>
      <c r="AN89" s="95" t="str">
        <v>欄外</v>
      </c>
      <c r="AO89" s="27">
        <f ca="1"/>
        <v>2.25</v>
      </c>
      <c r="AP89" s="27">
        <f ca="1"/>
        <v>7</v>
      </c>
      <c r="AQ89" s="27">
        <f ca="1"/>
        <v>19.8</v>
      </c>
      <c r="AR89" s="12"/>
      <c r="AT89" s="3" t="str">
        <f ca="1">IF(AND(AU83=3,AU84=1),"★","")</f>
        <v/>
      </c>
      <c r="AU89" s="92" t="str">
        <f ca="1">IF(AND(AU83=3,AU84=2),"★","")</f>
        <v/>
      </c>
      <c r="AV89" s="37" t="str">
        <f ca="1">IF(AND(AU83=3,AU84=3),"★","終")</f>
        <v>終</v>
      </c>
      <c r="AW89"/>
      <c r="AX89" s="127"/>
      <c r="AY89" s="3">
        <v>5</v>
      </c>
      <c r="AZ89" s="95" t="str">
        <v>欄外</v>
      </c>
      <c r="BA89" s="27">
        <f ca="1"/>
        <v>2.25</v>
      </c>
      <c r="BB89" s="27">
        <f ca="1"/>
        <v>5.6005000000000003</v>
      </c>
      <c r="BC89" s="27">
        <f ca="1"/>
        <v>19.8</v>
      </c>
      <c r="BD89" s="12"/>
      <c r="BF89" s="3" t="str">
        <f ca="1">IF(AND(BG83=3,BG84=1),"★","")</f>
        <v>★</v>
      </c>
      <c r="BG89" s="92" t="str">
        <f ca="1">IF(AND(BG83=3,BG84=2),"★","")</f>
        <v/>
      </c>
      <c r="BH89" s="37" t="str">
        <f ca="1">IF(AND(BG83=3,BG84=3),"★","終")</f>
        <v>終</v>
      </c>
      <c r="BI89"/>
      <c r="BJ89" s="127"/>
      <c r="BK89" s="3">
        <v>5</v>
      </c>
      <c r="BL89" s="95" t="str">
        <v>欄外</v>
      </c>
      <c r="BM89" s="27">
        <f ca="1"/>
        <v>2.25</v>
      </c>
      <c r="BN89" s="27">
        <f ca="1"/>
        <v>5.6005000000000003</v>
      </c>
      <c r="BO89" s="27">
        <f ca="1"/>
        <v>19.8</v>
      </c>
      <c r="BP89" s="12"/>
      <c r="BR89" s="3" t="str">
        <f ca="1">IF(AND(BS83=3,BS84=1),"★","")</f>
        <v/>
      </c>
      <c r="BS89" s="92" t="str">
        <f ca="1">IF(AND(BS83=3,BS84=2),"★","")</f>
        <v/>
      </c>
      <c r="BT89" s="37" t="str">
        <f ca="1">IF(AND(BS83=3,BS84=3),"★","終")</f>
        <v>終</v>
      </c>
      <c r="BU89"/>
      <c r="BV89" s="127"/>
      <c r="BW89" s="3">
        <v>5</v>
      </c>
      <c r="BX89" s="95" t="str">
        <v>欄外</v>
      </c>
      <c r="BY89" s="27">
        <f ca="1"/>
        <v>2.25</v>
      </c>
      <c r="BZ89" s="27">
        <f ca="1"/>
        <v>5.6005000000000003</v>
      </c>
      <c r="CA89" s="27">
        <f ca="1"/>
        <v>19.8</v>
      </c>
      <c r="CB89" s="12"/>
      <c r="CD89" s="3" t="str">
        <f ca="1">IF(AND(CE83=3,CE84=1),"★","")</f>
        <v/>
      </c>
      <c r="CE89" s="92" t="str">
        <f ca="1">IF(AND(CE83=3,CE84=2),"★","")</f>
        <v/>
      </c>
      <c r="CF89" s="37" t="str">
        <f ca="1">IF(AND(CE83=3,CE84=3),"★","終")</f>
        <v>終</v>
      </c>
      <c r="CG89"/>
      <c r="CH89" s="127"/>
      <c r="CI89" s="3">
        <v>5</v>
      </c>
      <c r="CJ89" s="95" t="str">
        <v>欄外</v>
      </c>
      <c r="CK89" s="27">
        <f ca="1"/>
        <v>2.25</v>
      </c>
      <c r="CL89" s="27">
        <f ca="1"/>
        <v>5.6005000000000003</v>
      </c>
      <c r="CM89" s="27">
        <f ca="1"/>
        <v>19.8</v>
      </c>
      <c r="CN89" s="12"/>
      <c r="CP89" s="3" t="str">
        <f ca="1">IF(AND(CQ83=3,CQ84=1),"★","")</f>
        <v/>
      </c>
      <c r="CQ89" s="92" t="str">
        <f ca="1">IF(AND(CQ83=3,CQ84=2),"★","")</f>
        <v>★</v>
      </c>
      <c r="CR89" s="37" t="str">
        <f ca="1">IF(AND(CQ83=3,CQ84=3),"★","終")</f>
        <v>終</v>
      </c>
      <c r="CS89"/>
      <c r="CT89" s="127"/>
      <c r="CU89" s="3">
        <v>5</v>
      </c>
      <c r="CV89" s="95" t="str">
        <v>欄外</v>
      </c>
      <c r="CW89" s="27">
        <f ca="1"/>
        <v>2.25</v>
      </c>
      <c r="CX89" s="27">
        <f ca="1"/>
        <v>5.6005000000000003</v>
      </c>
      <c r="CY89" s="27">
        <f ca="1"/>
        <v>36.349999999999994</v>
      </c>
      <c r="CZ89" s="12"/>
      <c r="DB89" s="3" t="str">
        <f ca="1">IF(AND(DC83=3,DC84=1),"★","")</f>
        <v/>
      </c>
      <c r="DC89" s="92" t="str">
        <f ca="1">IF(AND(DC83=3,DC84=2),"★","")</f>
        <v/>
      </c>
      <c r="DD89" s="37" t="str">
        <f ca="1">IF(AND(DC83=3,DC84=3),"★","終")</f>
        <v>★</v>
      </c>
      <c r="DE89"/>
      <c r="DF89" s="127"/>
      <c r="DG89" s="3">
        <v>5</v>
      </c>
      <c r="DH89" s="95" t="str">
        <v>欄外</v>
      </c>
      <c r="DI89" s="27">
        <f ca="1"/>
        <v>2.25</v>
      </c>
      <c r="DJ89" s="27">
        <f ca="1"/>
        <v>5.6005000000000003</v>
      </c>
      <c r="DK89" s="27">
        <f ca="1"/>
        <v>36.349999999999994</v>
      </c>
      <c r="DL89" s="12"/>
      <c r="DN89" s="3" t="str">
        <f ca="1">IF(AND(DO83=3,DO84=1),"★","")</f>
        <v/>
      </c>
      <c r="DO89" s="92" t="str">
        <f ca="1">IF(AND(DO83=3,DO84=2),"★","")</f>
        <v/>
      </c>
      <c r="DP89" s="37" t="str">
        <f ca="1">IF(AND(DO83=3,DO84=3),"★","終")</f>
        <v>★</v>
      </c>
      <c r="DQ89"/>
      <c r="DR89" s="127"/>
      <c r="DS89" s="3">
        <v>5</v>
      </c>
      <c r="DT89" s="95" t="str">
        <v>欄外</v>
      </c>
      <c r="DU89" s="27">
        <f ca="1"/>
        <v>2.25</v>
      </c>
      <c r="DV89" s="27">
        <f ca="1"/>
        <v>5.6005000000000003</v>
      </c>
      <c r="DW89" s="27">
        <f ca="1"/>
        <v>36.349999999999994</v>
      </c>
      <c r="DX89" s="12"/>
    </row>
    <row r="90" spans="1:129" ht="13.5" customHeight="1" thickTop="1">
      <c r="A90"/>
      <c r="B90"/>
      <c r="C90"/>
      <c r="D90"/>
      <c r="E90"/>
      <c r="F90"/>
      <c r="G90"/>
      <c r="H90" s="21"/>
      <c r="M90"/>
      <c r="N90" s="127"/>
      <c r="O90" s="3">
        <v>6</v>
      </c>
      <c r="P90" s="95" t="str">
        <f ca="1"/>
        <v>欄外</v>
      </c>
      <c r="Q90" s="95" t="str">
        <f ca="1"/>
        <v>欄外</v>
      </c>
      <c r="R90" s="95" t="str">
        <f ca="1"/>
        <v>欄外</v>
      </c>
      <c r="S90" s="95" t="str">
        <f ca="1"/>
        <v>欄外</v>
      </c>
      <c r="T90" s="12"/>
      <c r="Y90"/>
      <c r="Z90" s="127"/>
      <c r="AA90" s="3">
        <v>6</v>
      </c>
      <c r="AB90" s="95" t="str">
        <v>欄外</v>
      </c>
      <c r="AC90" s="95" t="str">
        <v>欄外</v>
      </c>
      <c r="AD90" s="95" t="str">
        <v>欄外</v>
      </c>
      <c r="AE90" s="95" t="str">
        <v>欄外</v>
      </c>
      <c r="AF90" s="12"/>
      <c r="AK90"/>
      <c r="AL90" s="127"/>
      <c r="AM90" s="3">
        <v>6</v>
      </c>
      <c r="AN90" s="95" t="str">
        <v>欄外</v>
      </c>
      <c r="AO90" s="95" t="str">
        <v>欄外</v>
      </c>
      <c r="AP90" s="95" t="str">
        <v>欄外</v>
      </c>
      <c r="AQ90" s="95" t="str">
        <v>欄外</v>
      </c>
      <c r="AR90" s="12"/>
      <c r="AW90"/>
      <c r="AX90" s="127"/>
      <c r="AY90" s="3">
        <v>6</v>
      </c>
      <c r="AZ90" s="95" t="str">
        <v>欄外</v>
      </c>
      <c r="BA90" s="95" t="str">
        <v>欄外</v>
      </c>
      <c r="BB90" s="95" t="str">
        <v>欄外</v>
      </c>
      <c r="BC90" s="95" t="str">
        <v>欄外</v>
      </c>
      <c r="BD90" s="12"/>
      <c r="BI90"/>
      <c r="BJ90" s="127"/>
      <c r="BK90" s="3">
        <v>6</v>
      </c>
      <c r="BL90" s="95" t="str">
        <v>欄外</v>
      </c>
      <c r="BM90" s="95" t="str">
        <v>欄外</v>
      </c>
      <c r="BN90" s="95" t="str">
        <v>欄外</v>
      </c>
      <c r="BO90" s="95" t="str">
        <v>欄外</v>
      </c>
      <c r="BP90" s="12"/>
      <c r="BU90"/>
      <c r="BV90" s="127"/>
      <c r="BW90" s="3">
        <v>6</v>
      </c>
      <c r="BX90" s="95" t="str">
        <v>欄外</v>
      </c>
      <c r="BY90" s="95" t="str">
        <v>欄外</v>
      </c>
      <c r="BZ90" s="95" t="str">
        <v>欄外</v>
      </c>
      <c r="CA90" s="95" t="str">
        <v>欄外</v>
      </c>
      <c r="CB90" s="12"/>
      <c r="CG90"/>
      <c r="CH90" s="127"/>
      <c r="CI90" s="3">
        <v>6</v>
      </c>
      <c r="CJ90" s="95" t="str">
        <v>欄外</v>
      </c>
      <c r="CK90" s="95" t="str">
        <v>欄外</v>
      </c>
      <c r="CL90" s="95" t="str">
        <v>欄外</v>
      </c>
      <c r="CM90" s="95" t="str">
        <v>欄外</v>
      </c>
      <c r="CN90" s="12"/>
      <c r="CS90"/>
      <c r="CT90" s="127"/>
      <c r="CU90" s="3">
        <v>6</v>
      </c>
      <c r="CV90" s="95" t="str">
        <v>欄外</v>
      </c>
      <c r="CW90" s="95" t="str">
        <v>欄外</v>
      </c>
      <c r="CX90" s="95" t="str">
        <v>欄外</v>
      </c>
      <c r="CY90" s="95" t="str">
        <v>欄外</v>
      </c>
      <c r="CZ90" s="12"/>
      <c r="DE90"/>
      <c r="DF90" s="127"/>
      <c r="DG90" s="3">
        <v>6</v>
      </c>
      <c r="DH90" s="95" t="str">
        <v>欄外</v>
      </c>
      <c r="DI90" s="95" t="str">
        <v>欄外</v>
      </c>
      <c r="DJ90" s="95" t="str">
        <v>欄外</v>
      </c>
      <c r="DK90" s="95" t="str">
        <v>欄外</v>
      </c>
      <c r="DL90" s="12"/>
      <c r="DQ90"/>
      <c r="DR90" s="127"/>
      <c r="DS90" s="3">
        <v>6</v>
      </c>
      <c r="DT90" s="95" t="str">
        <v>欄外</v>
      </c>
      <c r="DU90" s="95" t="str">
        <v>欄外</v>
      </c>
      <c r="DV90" s="95" t="str">
        <v>欄外</v>
      </c>
      <c r="DW90" s="95" t="str">
        <v>欄外</v>
      </c>
      <c r="DX90" s="12"/>
    </row>
    <row r="91" spans="1:129" ht="13.5" customHeight="1">
      <c r="A91"/>
      <c r="B91"/>
      <c r="C91"/>
      <c r="D91"/>
      <c r="E91"/>
      <c r="F91"/>
      <c r="G91"/>
      <c r="H91" s="21"/>
      <c r="M91"/>
      <c r="N91" s="127"/>
      <c r="O91" s="3">
        <v>7</v>
      </c>
      <c r="P91" s="27">
        <f ca="1"/>
        <v>6.3</v>
      </c>
      <c r="Q91" s="27">
        <f ca="1"/>
        <v>2</v>
      </c>
      <c r="R91" s="95" t="str">
        <f ca="1"/>
        <v>欄外</v>
      </c>
      <c r="S91" s="95" t="str">
        <f ca="1"/>
        <v>欄外</v>
      </c>
      <c r="T91" s="12"/>
      <c r="Y91"/>
      <c r="Z91" s="127"/>
      <c r="AA91" s="3">
        <v>7</v>
      </c>
      <c r="AB91" s="27">
        <f ca="1"/>
        <v>6.3</v>
      </c>
      <c r="AC91" s="27">
        <f ca="1"/>
        <v>2</v>
      </c>
      <c r="AD91" s="95" t="str">
        <v>欄外</v>
      </c>
      <c r="AE91" s="95" t="str">
        <v>欄外</v>
      </c>
      <c r="AF91" s="12"/>
      <c r="AK91"/>
      <c r="AL91" s="127"/>
      <c r="AM91" s="3">
        <v>7</v>
      </c>
      <c r="AN91" s="27">
        <f ca="1"/>
        <v>6.3</v>
      </c>
      <c r="AO91" s="27">
        <f ca="1"/>
        <v>2</v>
      </c>
      <c r="AP91" s="95" t="str">
        <v>欄外</v>
      </c>
      <c r="AQ91" s="95" t="str">
        <v>欄外</v>
      </c>
      <c r="AR91" s="12"/>
      <c r="AW91"/>
      <c r="AX91" s="127"/>
      <c r="AY91" s="3">
        <v>7</v>
      </c>
      <c r="AZ91" s="27">
        <f ca="1"/>
        <v>6.3</v>
      </c>
      <c r="BA91" s="27">
        <f ca="1"/>
        <v>2</v>
      </c>
      <c r="BB91" s="95" t="str">
        <v>欄外</v>
      </c>
      <c r="BC91" s="95" t="str">
        <v>欄外</v>
      </c>
      <c r="BD91" s="12"/>
      <c r="BI91"/>
      <c r="BJ91" s="127"/>
      <c r="BK91" s="3">
        <v>7</v>
      </c>
      <c r="BL91" s="27">
        <f ca="1"/>
        <v>6.3</v>
      </c>
      <c r="BM91" s="27">
        <f ca="1"/>
        <v>2</v>
      </c>
      <c r="BN91" s="95" t="str">
        <v>欄外</v>
      </c>
      <c r="BO91" s="95" t="str">
        <v>欄外</v>
      </c>
      <c r="BP91" s="12"/>
      <c r="BU91"/>
      <c r="BV91" s="127"/>
      <c r="BW91" s="3">
        <v>7</v>
      </c>
      <c r="BX91" s="27">
        <f ca="1"/>
        <v>6.3</v>
      </c>
      <c r="BY91" s="27">
        <f ca="1"/>
        <v>3.1004999999999998</v>
      </c>
      <c r="BZ91" s="95" t="str">
        <v>欄外</v>
      </c>
      <c r="CA91" s="95" t="str">
        <v>欄外</v>
      </c>
      <c r="CB91" s="12"/>
      <c r="CG91"/>
      <c r="CH91" s="127"/>
      <c r="CI91" s="3">
        <v>7</v>
      </c>
      <c r="CJ91" s="27">
        <f ca="1"/>
        <v>6.3</v>
      </c>
      <c r="CK91" s="27">
        <f ca="1"/>
        <v>3.1004999999999998</v>
      </c>
      <c r="CL91" s="95" t="str">
        <v>欄外</v>
      </c>
      <c r="CM91" s="95" t="str">
        <v>欄外</v>
      </c>
      <c r="CN91" s="12"/>
      <c r="CS91"/>
      <c r="CT91" s="127"/>
      <c r="CU91" s="3">
        <v>7</v>
      </c>
      <c r="CV91" s="27">
        <f ca="1"/>
        <v>6.3</v>
      </c>
      <c r="CW91" s="27">
        <f ca="1"/>
        <v>3.1004999999999998</v>
      </c>
      <c r="CX91" s="95" t="str">
        <v>欄外</v>
      </c>
      <c r="CY91" s="95" t="str">
        <v>欄外</v>
      </c>
      <c r="CZ91" s="12"/>
      <c r="DE91"/>
      <c r="DF91" s="127"/>
      <c r="DG91" s="3">
        <v>7</v>
      </c>
      <c r="DH91" s="27">
        <f ca="1"/>
        <v>6.3</v>
      </c>
      <c r="DI91" s="27">
        <f ca="1"/>
        <v>3.1004999999999998</v>
      </c>
      <c r="DJ91" s="95" t="str">
        <v>欄外</v>
      </c>
      <c r="DK91" s="95" t="str">
        <v>欄外</v>
      </c>
      <c r="DL91" s="12"/>
      <c r="DQ91"/>
      <c r="DR91" s="127"/>
      <c r="DS91" s="3">
        <v>7</v>
      </c>
      <c r="DT91" s="27">
        <f ca="1"/>
        <v>6.3</v>
      </c>
      <c r="DU91" s="27">
        <f ca="1"/>
        <v>3.1004999999999998</v>
      </c>
      <c r="DV91" s="95" t="str">
        <v>欄外</v>
      </c>
      <c r="DW91" s="95" t="str">
        <v>欄外</v>
      </c>
      <c r="DX91" s="12"/>
    </row>
    <row r="92" spans="1:129" ht="13.5" customHeight="1">
      <c r="A92"/>
      <c r="B92"/>
      <c r="C92"/>
      <c r="D92"/>
      <c r="E92"/>
      <c r="F92"/>
      <c r="G92"/>
      <c r="H92" s="21"/>
      <c r="K92" s="11"/>
      <c r="L92" s="6"/>
      <c r="M92"/>
      <c r="N92" s="127"/>
      <c r="O92" s="3">
        <v>8</v>
      </c>
      <c r="P92" s="27">
        <f ca="1"/>
        <v>77</v>
      </c>
      <c r="Q92" s="27">
        <f ca="1"/>
        <v>2.4499999999999997</v>
      </c>
      <c r="R92" s="27">
        <f ca="1"/>
        <v>8</v>
      </c>
      <c r="S92" s="95" t="str">
        <f ca="1"/>
        <v>欄外</v>
      </c>
      <c r="T92" s="12"/>
      <c r="W92" s="11"/>
      <c r="X92" s="6"/>
      <c r="Y92"/>
      <c r="Z92" s="127"/>
      <c r="AA92" s="3">
        <v>8</v>
      </c>
      <c r="AB92" s="27">
        <f ca="1"/>
        <v>77</v>
      </c>
      <c r="AC92" s="27">
        <f ca="1"/>
        <v>2.4499999999999997</v>
      </c>
      <c r="AD92" s="27">
        <f ca="1"/>
        <v>8</v>
      </c>
      <c r="AE92" s="95" t="str">
        <v>欄外</v>
      </c>
      <c r="AF92" s="12"/>
      <c r="AI92" s="11"/>
      <c r="AJ92" s="6"/>
      <c r="AK92"/>
      <c r="AL92" s="127"/>
      <c r="AM92" s="3">
        <v>8</v>
      </c>
      <c r="AN92" s="27">
        <f ca="1"/>
        <v>77</v>
      </c>
      <c r="AO92" s="27">
        <f ca="1"/>
        <v>2.4499999999999997</v>
      </c>
      <c r="AP92" s="27">
        <f ca="1"/>
        <v>8</v>
      </c>
      <c r="AQ92" s="95" t="str">
        <v>欄外</v>
      </c>
      <c r="AR92" s="12"/>
      <c r="AU92" s="11"/>
      <c r="AV92" s="6"/>
      <c r="AW92"/>
      <c r="AX92" s="127"/>
      <c r="AY92" s="3">
        <v>8</v>
      </c>
      <c r="AZ92" s="27">
        <f ca="1"/>
        <v>77</v>
      </c>
      <c r="BA92" s="27">
        <f ca="1"/>
        <v>2.4499999999999997</v>
      </c>
      <c r="BB92" s="27">
        <f ca="1"/>
        <v>8</v>
      </c>
      <c r="BC92" s="95" t="str">
        <v>欄外</v>
      </c>
      <c r="BD92" s="12"/>
      <c r="BG92" s="11"/>
      <c r="BH92" s="6"/>
      <c r="BI92"/>
      <c r="BJ92" s="127"/>
      <c r="BK92" s="3">
        <v>8</v>
      </c>
      <c r="BL92" s="27">
        <f ca="1"/>
        <v>77</v>
      </c>
      <c r="BM92" s="27">
        <f ca="1"/>
        <v>2.4499999999999997</v>
      </c>
      <c r="BN92" s="27">
        <f ca="1"/>
        <v>8</v>
      </c>
      <c r="BO92" s="95" t="str">
        <v>欄外</v>
      </c>
      <c r="BP92" s="12"/>
      <c r="BS92" s="11"/>
      <c r="BT92" s="6"/>
      <c r="BU92"/>
      <c r="BV92" s="127"/>
      <c r="BW92" s="3">
        <v>8</v>
      </c>
      <c r="BX92" s="27">
        <f ca="1"/>
        <v>77</v>
      </c>
      <c r="BY92" s="27">
        <f ca="1"/>
        <v>2.4499999999999997</v>
      </c>
      <c r="BZ92" s="27">
        <f ca="1"/>
        <v>8</v>
      </c>
      <c r="CA92" s="95" t="str">
        <v>欄外</v>
      </c>
      <c r="CB92" s="12"/>
      <c r="CE92" s="11"/>
      <c r="CF92" s="6"/>
      <c r="CG92"/>
      <c r="CH92" s="127"/>
      <c r="CI92" s="3">
        <v>8</v>
      </c>
      <c r="CJ92" s="27">
        <f ca="1"/>
        <v>77</v>
      </c>
      <c r="CK92" s="27">
        <f ca="1"/>
        <v>2.4499999999999997</v>
      </c>
      <c r="CL92" s="27">
        <f ca="1"/>
        <v>8</v>
      </c>
      <c r="CM92" s="95" t="str">
        <v>欄外</v>
      </c>
      <c r="CN92" s="12"/>
      <c r="CQ92" s="11"/>
      <c r="CR92" s="6"/>
      <c r="CS92"/>
      <c r="CT92" s="127"/>
      <c r="CU92" s="3">
        <v>8</v>
      </c>
      <c r="CV92" s="27">
        <f ca="1"/>
        <v>77</v>
      </c>
      <c r="CW92" s="27">
        <f ca="1"/>
        <v>2.4499999999999997</v>
      </c>
      <c r="CX92" s="27">
        <f ca="1"/>
        <v>8</v>
      </c>
      <c r="CY92" s="95" t="str">
        <v>欄外</v>
      </c>
      <c r="CZ92" s="12"/>
      <c r="DC92" s="11"/>
      <c r="DD92" s="6"/>
      <c r="DE92"/>
      <c r="DF92" s="127"/>
      <c r="DG92" s="3">
        <v>8</v>
      </c>
      <c r="DH92" s="27">
        <f ca="1"/>
        <v>88.5</v>
      </c>
      <c r="DI92" s="27">
        <f ca="1"/>
        <v>2.4499999999999997</v>
      </c>
      <c r="DJ92" s="27">
        <f ca="1"/>
        <v>8</v>
      </c>
      <c r="DK92" s="95" t="str">
        <v>欄外</v>
      </c>
      <c r="DL92" s="12"/>
      <c r="DO92" s="11"/>
      <c r="DP92" s="6"/>
      <c r="DQ92"/>
      <c r="DR92" s="127"/>
      <c r="DS92" s="3">
        <v>8</v>
      </c>
      <c r="DT92" s="27">
        <f ca="1"/>
        <v>88.5</v>
      </c>
      <c r="DU92" s="27">
        <f ca="1"/>
        <v>2.4499999999999997</v>
      </c>
      <c r="DV92" s="27">
        <f ca="1"/>
        <v>8</v>
      </c>
      <c r="DW92" s="95" t="str">
        <v>欄外</v>
      </c>
      <c r="DX92" s="12"/>
    </row>
    <row r="93" spans="1:129" ht="13.5" customHeight="1">
      <c r="A93"/>
      <c r="B93"/>
      <c r="C93"/>
      <c r="D93"/>
      <c r="E93"/>
      <c r="F93"/>
      <c r="G93"/>
      <c r="H93" s="21"/>
      <c r="J93" s="11"/>
      <c r="K93" s="11"/>
      <c r="L93" s="6"/>
      <c r="M93"/>
      <c r="N93" s="128"/>
      <c r="O93" s="3" t="s">
        <v>66</v>
      </c>
      <c r="P93" s="44">
        <v>0</v>
      </c>
      <c r="Q93" s="44">
        <v>0</v>
      </c>
      <c r="R93" s="44">
        <v>0</v>
      </c>
      <c r="S93" s="40">
        <v>0</v>
      </c>
      <c r="T93" s="12"/>
      <c r="V93" s="11"/>
      <c r="W93" s="11"/>
      <c r="X93" s="6"/>
      <c r="Y93"/>
      <c r="Z93" s="128"/>
      <c r="AA93" s="3" t="s">
        <v>41</v>
      </c>
      <c r="AB93" s="44">
        <v>0</v>
      </c>
      <c r="AC93" s="44">
        <v>0</v>
      </c>
      <c r="AD93" s="44">
        <v>0</v>
      </c>
      <c r="AE93" s="40">
        <v>0</v>
      </c>
      <c r="AF93" s="12"/>
      <c r="AH93" s="11"/>
      <c r="AI93" s="11"/>
      <c r="AJ93" s="6"/>
      <c r="AK93"/>
      <c r="AL93" s="128"/>
      <c r="AM93" s="3" t="s">
        <v>41</v>
      </c>
      <c r="AN93" s="44">
        <v>0</v>
      </c>
      <c r="AO93" s="44">
        <v>0</v>
      </c>
      <c r="AP93" s="44">
        <v>0</v>
      </c>
      <c r="AQ93" s="40">
        <v>0</v>
      </c>
      <c r="AR93" s="12"/>
      <c r="AT93" s="11"/>
      <c r="AU93" s="11"/>
      <c r="AV93" s="6"/>
      <c r="AW93"/>
      <c r="AX93" s="128"/>
      <c r="AY93" s="3" t="s">
        <v>41</v>
      </c>
      <c r="AZ93" s="44">
        <v>0</v>
      </c>
      <c r="BA93" s="44">
        <v>0</v>
      </c>
      <c r="BB93" s="44">
        <v>0</v>
      </c>
      <c r="BC93" s="40">
        <v>0</v>
      </c>
      <c r="BD93" s="12"/>
      <c r="BF93" s="11"/>
      <c r="BG93" s="11"/>
      <c r="BH93" s="6"/>
      <c r="BI93"/>
      <c r="BJ93" s="128"/>
      <c r="BK93" s="3" t="s">
        <v>41</v>
      </c>
      <c r="BL93" s="44">
        <v>0</v>
      </c>
      <c r="BM93" s="44">
        <v>0</v>
      </c>
      <c r="BN93" s="44">
        <v>0</v>
      </c>
      <c r="BO93" s="40">
        <v>0</v>
      </c>
      <c r="BP93" s="12"/>
      <c r="BR93" s="11"/>
      <c r="BS93" s="11"/>
      <c r="BT93" s="6"/>
      <c r="BU93"/>
      <c r="BV93" s="128"/>
      <c r="BW93" s="3" t="s">
        <v>41</v>
      </c>
      <c r="BX93" s="44">
        <v>0</v>
      </c>
      <c r="BY93" s="44">
        <v>0</v>
      </c>
      <c r="BZ93" s="44">
        <v>0</v>
      </c>
      <c r="CA93" s="40">
        <v>0</v>
      </c>
      <c r="CB93" s="12"/>
      <c r="CD93" s="11"/>
      <c r="CE93" s="11"/>
      <c r="CF93" s="6"/>
      <c r="CG93"/>
      <c r="CH93" s="128"/>
      <c r="CI93" s="3" t="s">
        <v>41</v>
      </c>
      <c r="CJ93" s="44">
        <v>0</v>
      </c>
      <c r="CK93" s="44">
        <v>0</v>
      </c>
      <c r="CL93" s="44">
        <v>0</v>
      </c>
      <c r="CM93" s="40">
        <v>0</v>
      </c>
      <c r="CN93" s="12"/>
      <c r="CP93" s="11"/>
      <c r="CQ93" s="11"/>
      <c r="CR93" s="6"/>
      <c r="CS93"/>
      <c r="CT93" s="128"/>
      <c r="CU93" s="3" t="s">
        <v>41</v>
      </c>
      <c r="CV93" s="44">
        <v>0</v>
      </c>
      <c r="CW93" s="44">
        <v>0</v>
      </c>
      <c r="CX93" s="44">
        <v>0</v>
      </c>
      <c r="CY93" s="40">
        <v>0</v>
      </c>
      <c r="CZ93" s="12"/>
      <c r="DB93" s="11"/>
      <c r="DC93" s="11"/>
      <c r="DD93" s="6"/>
      <c r="DE93"/>
      <c r="DF93" s="128"/>
      <c r="DG93" s="3" t="s">
        <v>41</v>
      </c>
      <c r="DH93" s="44">
        <v>0</v>
      </c>
      <c r="DI93" s="44">
        <v>0</v>
      </c>
      <c r="DJ93" s="44">
        <v>0</v>
      </c>
      <c r="DK93" s="40">
        <v>0</v>
      </c>
      <c r="DL93" s="12"/>
      <c r="DN93" s="11"/>
      <c r="DO93" s="11"/>
      <c r="DP93" s="6"/>
      <c r="DQ93"/>
      <c r="DR93" s="128"/>
      <c r="DS93" s="3" t="s">
        <v>41</v>
      </c>
      <c r="DT93" s="44">
        <v>0</v>
      </c>
      <c r="DU93" s="44">
        <v>0</v>
      </c>
      <c r="DV93" s="44">
        <v>0</v>
      </c>
      <c r="DW93" s="40">
        <v>0</v>
      </c>
      <c r="DX93" s="12"/>
    </row>
    <row r="94" spans="1:129" ht="13.5" customHeight="1">
      <c r="A94"/>
      <c r="B94"/>
      <c r="C94"/>
      <c r="D94"/>
      <c r="E94"/>
      <c r="F94"/>
      <c r="G94"/>
      <c r="H94" s="21"/>
      <c r="J94" s="11"/>
      <c r="K94" s="11"/>
      <c r="L94" s="6"/>
      <c r="M94"/>
      <c r="N94"/>
      <c r="O94" s="11"/>
      <c r="P94" s="12"/>
      <c r="Q94" s="12"/>
      <c r="R94" s="12"/>
      <c r="S94" s="12"/>
      <c r="T94" s="12"/>
      <c r="V94" s="11"/>
      <c r="W94" s="11"/>
      <c r="X94" s="6"/>
      <c r="Y94"/>
      <c r="Z94"/>
      <c r="AA94" s="11"/>
      <c r="AB94" s="12"/>
      <c r="AC94" s="12"/>
      <c r="AD94" s="12"/>
      <c r="AE94" s="12"/>
      <c r="AF94" s="12"/>
      <c r="AH94" s="11"/>
      <c r="AI94" s="11"/>
      <c r="AJ94" s="6"/>
      <c r="AK94"/>
      <c r="AL94"/>
      <c r="AM94" s="11"/>
      <c r="AN94" s="12"/>
      <c r="AO94" s="12"/>
      <c r="AP94" s="12"/>
      <c r="AQ94" s="12"/>
      <c r="AR94" s="12"/>
      <c r="AT94" s="11"/>
      <c r="AU94" s="11"/>
      <c r="AV94" s="6"/>
      <c r="AW94"/>
      <c r="AX94"/>
      <c r="AY94" s="11"/>
      <c r="AZ94" s="12"/>
      <c r="BA94" s="12"/>
      <c r="BB94" s="12"/>
      <c r="BC94" s="12"/>
      <c r="BD94" s="12"/>
      <c r="BF94" s="11"/>
      <c r="BG94" s="11"/>
      <c r="BH94" s="6"/>
      <c r="BI94"/>
      <c r="BJ94"/>
      <c r="BK94" s="11"/>
      <c r="BL94" s="12"/>
      <c r="BM94" s="12"/>
      <c r="BN94" s="12"/>
      <c r="BO94" s="12"/>
      <c r="BP94" s="12"/>
      <c r="BR94" s="11"/>
      <c r="BS94" s="11"/>
      <c r="BT94" s="6"/>
      <c r="BU94"/>
      <c r="BV94"/>
      <c r="BW94" s="11"/>
      <c r="BX94" s="12"/>
      <c r="BY94" s="12"/>
      <c r="BZ94" s="12"/>
      <c r="CA94" s="12"/>
      <c r="CB94" s="12"/>
      <c r="CD94" s="11"/>
      <c r="CE94" s="11"/>
      <c r="CF94" s="6"/>
      <c r="CG94"/>
      <c r="CH94"/>
      <c r="CI94" s="11"/>
      <c r="CJ94" s="12"/>
      <c r="CK94" s="12"/>
      <c r="CL94" s="12"/>
      <c r="CM94" s="12"/>
      <c r="CN94" s="12"/>
      <c r="CP94" s="11"/>
      <c r="CQ94" s="11"/>
      <c r="CR94" s="6"/>
      <c r="CS94"/>
      <c r="CT94"/>
      <c r="CU94" s="11"/>
      <c r="CV94" s="12"/>
      <c r="CW94" s="12"/>
      <c r="CX94" s="12"/>
      <c r="CY94" s="12"/>
      <c r="CZ94" s="12"/>
      <c r="DB94" s="11"/>
      <c r="DC94" s="11"/>
      <c r="DD94" s="6"/>
      <c r="DE94"/>
      <c r="DF94"/>
      <c r="DG94" s="11"/>
      <c r="DH94" s="12"/>
      <c r="DI94" s="12"/>
      <c r="DJ94" s="12"/>
      <c r="DK94" s="12"/>
      <c r="DL94" s="12"/>
      <c r="DN94" s="11"/>
      <c r="DO94" s="11"/>
      <c r="DP94" s="6"/>
      <c r="DQ94"/>
      <c r="DR94"/>
      <c r="DS94" s="11"/>
      <c r="DT94" s="12"/>
      <c r="DU94" s="12"/>
      <c r="DV94" s="12"/>
      <c r="DW94" s="12"/>
      <c r="DX94" s="12"/>
    </row>
    <row r="95" spans="1:129" ht="13.5" customHeight="1">
      <c r="A95"/>
      <c r="B95" t="s">
        <v>63</v>
      </c>
      <c r="C95"/>
      <c r="D95"/>
      <c r="E95"/>
      <c r="F95"/>
      <c r="G95"/>
      <c r="H95" s="21"/>
      <c r="K95"/>
      <c r="L95"/>
      <c r="M95"/>
      <c r="N95"/>
      <c r="O95" t="s">
        <v>43</v>
      </c>
      <c r="P95"/>
      <c r="Q95"/>
      <c r="R95"/>
      <c r="S95"/>
      <c r="T95" s="21"/>
      <c r="W95"/>
      <c r="X95"/>
      <c r="Y95"/>
      <c r="Z95"/>
      <c r="AA95" t="s">
        <v>43</v>
      </c>
      <c r="AB95"/>
      <c r="AC95"/>
      <c r="AD95"/>
      <c r="AE95"/>
      <c r="AF95" s="21"/>
      <c r="AI95"/>
      <c r="AJ95"/>
      <c r="AK95"/>
      <c r="AL95"/>
      <c r="AM95" t="s">
        <v>43</v>
      </c>
      <c r="AN95"/>
      <c r="AO95"/>
      <c r="AP95"/>
      <c r="AQ95"/>
      <c r="AR95" s="21"/>
      <c r="AU95"/>
      <c r="AV95"/>
      <c r="AW95"/>
      <c r="AX95"/>
      <c r="AY95" t="s">
        <v>43</v>
      </c>
      <c r="AZ95"/>
      <c r="BA95"/>
      <c r="BB95"/>
      <c r="BC95"/>
      <c r="BD95" s="21"/>
      <c r="BG95"/>
      <c r="BH95"/>
      <c r="BI95"/>
      <c r="BJ95"/>
      <c r="BK95" t="s">
        <v>43</v>
      </c>
      <c r="BL95"/>
      <c r="BM95"/>
      <c r="BN95"/>
      <c r="BO95"/>
      <c r="BP95" s="21"/>
      <c r="BS95"/>
      <c r="BT95"/>
      <c r="BU95"/>
      <c r="BV95"/>
      <c r="BW95" t="s">
        <v>43</v>
      </c>
      <c r="BX95"/>
      <c r="BY95"/>
      <c r="BZ95"/>
      <c r="CA95"/>
      <c r="CB95" s="21"/>
      <c r="CE95"/>
      <c r="CF95"/>
      <c r="CG95"/>
      <c r="CH95"/>
      <c r="CI95" t="s">
        <v>43</v>
      </c>
      <c r="CJ95"/>
      <c r="CK95"/>
      <c r="CL95"/>
      <c r="CM95"/>
      <c r="CN95" s="21"/>
      <c r="CQ95"/>
      <c r="CR95"/>
      <c r="CS95"/>
      <c r="CT95"/>
      <c r="CU95" t="s">
        <v>43</v>
      </c>
      <c r="CV95"/>
      <c r="CW95"/>
      <c r="CX95"/>
      <c r="CY95"/>
      <c r="CZ95" s="21"/>
      <c r="DC95"/>
      <c r="DD95"/>
      <c r="DE95"/>
      <c r="DF95"/>
      <c r="DG95" t="s">
        <v>43</v>
      </c>
      <c r="DH95"/>
      <c r="DI95"/>
      <c r="DJ95"/>
      <c r="DK95"/>
      <c r="DL95" s="21"/>
      <c r="DO95"/>
      <c r="DP95"/>
      <c r="DQ95"/>
      <c r="DR95"/>
      <c r="DS95" t="s">
        <v>43</v>
      </c>
      <c r="DT95"/>
      <c r="DU95"/>
      <c r="DV95"/>
      <c r="DW95"/>
      <c r="DX95" s="21"/>
    </row>
    <row r="96" spans="1:129" ht="13.5" customHeight="1" thickBot="1">
      <c r="A96"/>
      <c r="B96"/>
      <c r="C96"/>
      <c r="D96" s="123" t="s">
        <v>67</v>
      </c>
      <c r="E96" s="124"/>
      <c r="F96" s="124"/>
      <c r="G96" s="125"/>
      <c r="H96" s="21"/>
      <c r="K96" s="3" t="s">
        <v>14</v>
      </c>
      <c r="L96" s="85">
        <f ca="1">$C88</f>
        <v>0.96</v>
      </c>
      <c r="M96" s="28"/>
      <c r="N96" s="28"/>
      <c r="O96" s="18" t="s">
        <v>25</v>
      </c>
      <c r="P96" s="53">
        <f ca="1">OFFSET(乱数表!$C$3,$C82,2*K$7-1)</f>
        <v>0.29514845575074244</v>
      </c>
      <c r="Q96" s="28" t="s">
        <v>23</v>
      </c>
      <c r="R96" s="54" t="str">
        <f ca="1">IF(P96&lt;$C88,"Explore","Exploit")</f>
        <v>Explore</v>
      </c>
      <c r="S96"/>
      <c r="T96" s="21"/>
      <c r="W96" s="3" t="s">
        <v>14</v>
      </c>
      <c r="X96" s="85">
        <f ca="1">$C88</f>
        <v>0.96</v>
      </c>
      <c r="Y96" s="28"/>
      <c r="Z96" s="28"/>
      <c r="AA96" s="18" t="s">
        <v>25</v>
      </c>
      <c r="AB96" s="53">
        <f ca="1">OFFSET(乱数表!$C$3,$C82,2*W$7-1)</f>
        <v>0.47887234596750938</v>
      </c>
      <c r="AC96" s="28" t="s">
        <v>23</v>
      </c>
      <c r="AD96" s="54" t="str">
        <f ca="1">IF(AB96&lt;$C88,"Explore","Exploit")</f>
        <v>Explore</v>
      </c>
      <c r="AE96"/>
      <c r="AF96" s="21"/>
      <c r="AI96" s="3" t="s">
        <v>14</v>
      </c>
      <c r="AJ96" s="85">
        <f ca="1">$C88</f>
        <v>0.96</v>
      </c>
      <c r="AK96" s="28"/>
      <c r="AL96" s="28"/>
      <c r="AM96" s="18" t="s">
        <v>25</v>
      </c>
      <c r="AN96" s="53">
        <f ca="1">OFFSET(乱数表!$C$3,$C82,2*AI$7-1)</f>
        <v>0.89290273805386144</v>
      </c>
      <c r="AO96" s="28" t="s">
        <v>23</v>
      </c>
      <c r="AP96" s="54" t="str">
        <f ca="1">IF(AN96&lt;$C88,"Explore","Exploit")</f>
        <v>Explore</v>
      </c>
      <c r="AQ96"/>
      <c r="AR96" s="21"/>
      <c r="AU96" s="3" t="s">
        <v>14</v>
      </c>
      <c r="AV96" s="85">
        <f ca="1">$C88</f>
        <v>0.96</v>
      </c>
      <c r="AW96" s="28"/>
      <c r="AX96" s="28"/>
      <c r="AY96" s="18" t="s">
        <v>25</v>
      </c>
      <c r="AZ96" s="53">
        <f ca="1">OFFSET(乱数表!$C$3,$C82,2*AU$7-1)</f>
        <v>0.47773184523816137</v>
      </c>
      <c r="BA96" s="28" t="s">
        <v>23</v>
      </c>
      <c r="BB96" s="54" t="str">
        <f ca="1">IF(AZ96&lt;$C88,"Explore","Exploit")</f>
        <v>Explore</v>
      </c>
      <c r="BC96"/>
      <c r="BD96" s="21"/>
      <c r="BG96" s="3" t="s">
        <v>14</v>
      </c>
      <c r="BH96" s="85">
        <f ca="1">$C88</f>
        <v>0.96</v>
      </c>
      <c r="BI96" s="28"/>
      <c r="BJ96" s="28"/>
      <c r="BK96" s="18" t="s">
        <v>25</v>
      </c>
      <c r="BL96" s="53">
        <f ca="1">OFFSET(乱数表!$C$3,$C82,2*BG$7-1)</f>
        <v>0.14713981604936655</v>
      </c>
      <c r="BM96" s="28" t="s">
        <v>23</v>
      </c>
      <c r="BN96" s="54" t="str">
        <f ca="1">IF(BL96&lt;$C88,"Explore","Exploit")</f>
        <v>Explore</v>
      </c>
      <c r="BO96"/>
      <c r="BP96" s="21"/>
      <c r="BS96" s="3" t="s">
        <v>14</v>
      </c>
      <c r="BT96" s="85">
        <f ca="1">$C88</f>
        <v>0.96</v>
      </c>
      <c r="BU96" s="28"/>
      <c r="BV96" s="28"/>
      <c r="BW96" s="18" t="s">
        <v>25</v>
      </c>
      <c r="BX96" s="53">
        <f ca="1">OFFSET(乱数表!$C$3,$C82,2*BS$7-1)</f>
        <v>0.64809151120051434</v>
      </c>
      <c r="BY96" s="28" t="s">
        <v>23</v>
      </c>
      <c r="BZ96" s="54" t="str">
        <f ca="1">IF(BX96&lt;$C88,"Explore","Exploit")</f>
        <v>Explore</v>
      </c>
      <c r="CA96"/>
      <c r="CB96" s="21"/>
      <c r="CE96" s="3" t="s">
        <v>14</v>
      </c>
      <c r="CF96" s="85">
        <f ca="1">$C88</f>
        <v>0.96</v>
      </c>
      <c r="CG96" s="28"/>
      <c r="CH96" s="28"/>
      <c r="CI96" s="18" t="s">
        <v>25</v>
      </c>
      <c r="CJ96" s="53">
        <f ca="1">OFFSET(乱数表!$C$3,$C82,2*CE$7-1)</f>
        <v>0.73008992666574968</v>
      </c>
      <c r="CK96" s="28" t="s">
        <v>23</v>
      </c>
      <c r="CL96" s="54" t="str">
        <f ca="1">IF(CJ96&lt;$C88,"Explore","Exploit")</f>
        <v>Explore</v>
      </c>
      <c r="CM96"/>
      <c r="CN96" s="21"/>
      <c r="CQ96" s="3" t="s">
        <v>14</v>
      </c>
      <c r="CR96" s="85">
        <f ca="1">$C88</f>
        <v>0.96</v>
      </c>
      <c r="CS96" s="28"/>
      <c r="CT96" s="28"/>
      <c r="CU96" s="18" t="s">
        <v>25</v>
      </c>
      <c r="CV96" s="53">
        <f ca="1">OFFSET(乱数表!$C$3,$C82,2*CQ$7-1)</f>
        <v>0.17474233092110469</v>
      </c>
      <c r="CW96" s="28" t="s">
        <v>23</v>
      </c>
      <c r="CX96" s="54" t="str">
        <f ca="1">IF(CV96&lt;$C88,"Explore","Exploit")</f>
        <v>Explore</v>
      </c>
      <c r="CY96"/>
      <c r="CZ96" s="21"/>
      <c r="DC96" s="3" t="s">
        <v>14</v>
      </c>
      <c r="DD96" s="85">
        <f ca="1">$C88</f>
        <v>0.96</v>
      </c>
      <c r="DE96" s="28"/>
      <c r="DF96" s="28"/>
      <c r="DG96" s="18" t="s">
        <v>25</v>
      </c>
      <c r="DH96" s="53">
        <f ca="1">OFFSET(乱数表!$C$3,$C82,2*DC$7-1)</f>
        <v>1.9468644265497548E-2</v>
      </c>
      <c r="DI96" s="28" t="s">
        <v>23</v>
      </c>
      <c r="DJ96" s="54" t="str">
        <f ca="1">IF(DH96&lt;$C88,"Explore","Exploit")</f>
        <v>Explore</v>
      </c>
      <c r="DK96"/>
      <c r="DL96" s="21"/>
      <c r="DO96" s="3" t="s">
        <v>14</v>
      </c>
      <c r="DP96" s="85">
        <f ca="1">$C88</f>
        <v>0.96</v>
      </c>
      <c r="DQ96" s="28"/>
      <c r="DR96" s="28"/>
      <c r="DS96" s="18" t="s">
        <v>25</v>
      </c>
      <c r="DT96" s="53">
        <f ca="1">OFFSET(乱数表!$C$3,$C82,2*DO$7-1)</f>
        <v>0.75090275262709794</v>
      </c>
      <c r="DU96" s="28" t="s">
        <v>23</v>
      </c>
      <c r="DV96" s="54" t="str">
        <f ca="1">IF(DT96&lt;$C88,"Explore","Exploit")</f>
        <v>Explore</v>
      </c>
      <c r="DW96"/>
      <c r="DX96" s="21"/>
    </row>
    <row r="97" spans="1:128" ht="13.5" customHeight="1">
      <c r="A97"/>
      <c r="B97" s="3" t="s">
        <v>7</v>
      </c>
      <c r="C97" s="3" t="s">
        <v>17</v>
      </c>
      <c r="D97" s="93" t="s">
        <v>27</v>
      </c>
      <c r="E97" s="26" t="s">
        <v>28</v>
      </c>
      <c r="F97" s="26" t="s">
        <v>29</v>
      </c>
      <c r="G97" s="3" t="s">
        <v>30</v>
      </c>
      <c r="H97" s="21"/>
      <c r="K97"/>
      <c r="L97"/>
      <c r="M97"/>
      <c r="N97"/>
      <c r="O97"/>
      <c r="P97" s="58" t="s">
        <v>42</v>
      </c>
      <c r="Q97" s="59" t="s">
        <v>26</v>
      </c>
      <c r="R97" s="60" t="s">
        <v>38</v>
      </c>
      <c r="S97"/>
      <c r="T97" s="21"/>
      <c r="W97"/>
      <c r="X97"/>
      <c r="Y97"/>
      <c r="Z97"/>
      <c r="AA97"/>
      <c r="AB97" s="58" t="s">
        <v>42</v>
      </c>
      <c r="AC97" s="59" t="s">
        <v>26</v>
      </c>
      <c r="AD97" s="60" t="s">
        <v>38</v>
      </c>
      <c r="AE97"/>
      <c r="AF97" s="21"/>
      <c r="AI97"/>
      <c r="AJ97"/>
      <c r="AK97"/>
      <c r="AL97"/>
      <c r="AM97"/>
      <c r="AN97" s="58" t="s">
        <v>42</v>
      </c>
      <c r="AO97" s="59" t="s">
        <v>26</v>
      </c>
      <c r="AP97" s="60" t="s">
        <v>38</v>
      </c>
      <c r="AQ97"/>
      <c r="AR97" s="21"/>
      <c r="AU97"/>
      <c r="AV97"/>
      <c r="AW97"/>
      <c r="AX97"/>
      <c r="AY97"/>
      <c r="AZ97" s="58" t="s">
        <v>42</v>
      </c>
      <c r="BA97" s="59" t="s">
        <v>26</v>
      </c>
      <c r="BB97" s="60" t="s">
        <v>38</v>
      </c>
      <c r="BC97"/>
      <c r="BD97" s="21"/>
      <c r="BG97"/>
      <c r="BH97"/>
      <c r="BI97"/>
      <c r="BJ97"/>
      <c r="BK97"/>
      <c r="BL97" s="58" t="s">
        <v>42</v>
      </c>
      <c r="BM97" s="59" t="s">
        <v>26</v>
      </c>
      <c r="BN97" s="60" t="s">
        <v>38</v>
      </c>
      <c r="BO97"/>
      <c r="BP97" s="21"/>
      <c r="BS97"/>
      <c r="BT97"/>
      <c r="BU97"/>
      <c r="BV97"/>
      <c r="BW97"/>
      <c r="BX97" s="58" t="s">
        <v>42</v>
      </c>
      <c r="BY97" s="59" t="s">
        <v>26</v>
      </c>
      <c r="BZ97" s="60" t="s">
        <v>38</v>
      </c>
      <c r="CA97"/>
      <c r="CB97" s="21"/>
      <c r="CE97"/>
      <c r="CF97"/>
      <c r="CG97"/>
      <c r="CH97"/>
      <c r="CI97"/>
      <c r="CJ97" s="58" t="s">
        <v>42</v>
      </c>
      <c r="CK97" s="59" t="s">
        <v>26</v>
      </c>
      <c r="CL97" s="60" t="s">
        <v>38</v>
      </c>
      <c r="CM97"/>
      <c r="CN97" s="21"/>
      <c r="CQ97"/>
      <c r="CR97"/>
      <c r="CS97"/>
      <c r="CT97"/>
      <c r="CU97"/>
      <c r="CV97" s="58" t="s">
        <v>42</v>
      </c>
      <c r="CW97" s="59" t="s">
        <v>26</v>
      </c>
      <c r="CX97" s="60" t="s">
        <v>38</v>
      </c>
      <c r="CY97"/>
      <c r="CZ97" s="21"/>
      <c r="DC97"/>
      <c r="DD97"/>
      <c r="DE97"/>
      <c r="DF97"/>
      <c r="DG97"/>
      <c r="DH97" s="58" t="s">
        <v>42</v>
      </c>
      <c r="DI97" s="59" t="s">
        <v>26</v>
      </c>
      <c r="DJ97" s="60" t="s">
        <v>38</v>
      </c>
      <c r="DK97"/>
      <c r="DL97" s="21"/>
      <c r="DO97"/>
      <c r="DP97"/>
      <c r="DQ97"/>
      <c r="DR97"/>
      <c r="DS97"/>
      <c r="DT97" s="58" t="s">
        <v>42</v>
      </c>
      <c r="DU97" s="59" t="s">
        <v>26</v>
      </c>
      <c r="DV97" s="60" t="s">
        <v>38</v>
      </c>
      <c r="DW97"/>
      <c r="DX97" s="21"/>
    </row>
    <row r="98" spans="1:128" ht="13.5" customHeight="1">
      <c r="A98"/>
      <c r="B98" s="41">
        <v>1</v>
      </c>
      <c r="C98" s="41">
        <f t="array" ref="C98:G106">$C$24:$G$32</f>
        <v>0</v>
      </c>
      <c r="D98" s="80">
        <v>0.5</v>
      </c>
      <c r="E98" s="81">
        <v>0.5</v>
      </c>
      <c r="F98" s="81">
        <v>0.5</v>
      </c>
      <c r="G98" s="80">
        <v>1</v>
      </c>
      <c r="H98" s="6"/>
      <c r="K98"/>
      <c r="L98"/>
      <c r="M98"/>
      <c r="N98"/>
      <c r="O98" s="63" t="s">
        <v>24</v>
      </c>
      <c r="P98" s="55">
        <f ca="1">MAX(OFFSET(O84,K85,1):OFFSET(O84,K85,4))</f>
        <v>2.3362499999999997</v>
      </c>
      <c r="Q98" s="52"/>
      <c r="R98" s="22">
        <f ca="1">MATCH(P98,OFFSET(O84,K85,1):OFFSET(O84,K85,4),0)</f>
        <v>1</v>
      </c>
      <c r="S98"/>
      <c r="T98" s="21"/>
      <c r="W98"/>
      <c r="X98"/>
      <c r="Y98"/>
      <c r="Z98"/>
      <c r="AA98" s="63" t="s">
        <v>24</v>
      </c>
      <c r="AB98" s="55">
        <f ca="1">MAX(OFFSET(AA84,W85,1):OFFSET(AA84,W85,4))</f>
        <v>6</v>
      </c>
      <c r="AC98" s="52"/>
      <c r="AD98" s="22">
        <f ca="1">MATCH(AB98,OFFSET(AA84,W85,1):OFFSET(AA84,W85,4),0)</f>
        <v>2</v>
      </c>
      <c r="AE98"/>
      <c r="AF98" s="21"/>
      <c r="AI98"/>
      <c r="AJ98"/>
      <c r="AK98"/>
      <c r="AL98"/>
      <c r="AM98" s="63" t="s">
        <v>24</v>
      </c>
      <c r="AN98" s="55">
        <f ca="1">MAX(OFFSET(AM84,AI85,1):OFFSET(AM84,AI85,4))</f>
        <v>19.8</v>
      </c>
      <c r="AO98" s="52"/>
      <c r="AP98" s="22">
        <f ca="1">MATCH(AN98,OFFSET(AM84,AI85,1):OFFSET(AM84,AI85,4),0)</f>
        <v>4</v>
      </c>
      <c r="AQ98"/>
      <c r="AR98" s="21"/>
      <c r="AU98"/>
      <c r="AV98"/>
      <c r="AW98"/>
      <c r="AX98"/>
      <c r="AY98" s="63" t="s">
        <v>24</v>
      </c>
      <c r="AZ98" s="55">
        <f ca="1">MAX(OFFSET(AY84,AU85,1):OFFSET(AY84,AU85,4))</f>
        <v>7.43</v>
      </c>
      <c r="BA98" s="52"/>
      <c r="BB98" s="22">
        <f ca="1">MATCH(AZ98,OFFSET(AY84,AU85,1):OFFSET(AY84,AU85,4),0)</f>
        <v>1</v>
      </c>
      <c r="BC98"/>
      <c r="BD98" s="21"/>
      <c r="BG98"/>
      <c r="BH98"/>
      <c r="BI98"/>
      <c r="BJ98"/>
      <c r="BK98" s="63" t="s">
        <v>24</v>
      </c>
      <c r="BL98" s="55">
        <f ca="1">MAX(OFFSET(BK84,BG85,1):OFFSET(BK84,BG85,4))</f>
        <v>6.3</v>
      </c>
      <c r="BM98" s="52"/>
      <c r="BN98" s="22">
        <f ca="1">MATCH(BL98,OFFSET(BK84,BG85,1):OFFSET(BK84,BG85,4),0)</f>
        <v>1</v>
      </c>
      <c r="BO98"/>
      <c r="BP98" s="21"/>
      <c r="BS98"/>
      <c r="BT98"/>
      <c r="BU98"/>
      <c r="BV98"/>
      <c r="BW98" s="63" t="s">
        <v>24</v>
      </c>
      <c r="BX98" s="55">
        <f ca="1">MAX(OFFSET(BW84,BS85,1):OFFSET(BW84,BS85,4))</f>
        <v>7.43</v>
      </c>
      <c r="BY98" s="52"/>
      <c r="BZ98" s="22">
        <f ca="1">MATCH(BX98,OFFSET(BW84,BS85,1):OFFSET(BW84,BS85,4),0)</f>
        <v>1</v>
      </c>
      <c r="CA98"/>
      <c r="CB98" s="21"/>
      <c r="CE98"/>
      <c r="CF98"/>
      <c r="CG98"/>
      <c r="CH98"/>
      <c r="CI98" s="63" t="s">
        <v>24</v>
      </c>
      <c r="CJ98" s="55">
        <f ca="1">MAX(OFFSET(CI84,CE85,1):OFFSET(CI84,CE85,4))</f>
        <v>19.8</v>
      </c>
      <c r="CK98" s="52"/>
      <c r="CL98" s="22">
        <f ca="1">MATCH(CJ98,OFFSET(CI84,CE85,1):OFFSET(CI84,CE85,4),0)</f>
        <v>4</v>
      </c>
      <c r="CM98"/>
      <c r="CN98" s="21"/>
      <c r="CQ98"/>
      <c r="CR98"/>
      <c r="CS98"/>
      <c r="CT98"/>
      <c r="CU98" s="63" t="s">
        <v>24</v>
      </c>
      <c r="CV98" s="55">
        <f ca="1">MAX(OFFSET(CU84,CQ85,1):OFFSET(CU84,CQ85,4))</f>
        <v>77</v>
      </c>
      <c r="CW98" s="52"/>
      <c r="CX98" s="22">
        <f ca="1">MATCH(CV98,OFFSET(CU84,CQ85,1):OFFSET(CU84,CQ85,4),0)</f>
        <v>1</v>
      </c>
      <c r="CY98"/>
      <c r="CZ98" s="21"/>
      <c r="DC98"/>
      <c r="DD98"/>
      <c r="DE98"/>
      <c r="DF98"/>
      <c r="DG98" s="63" t="s">
        <v>24</v>
      </c>
      <c r="DH98" s="55">
        <f ca="1">MAX(OFFSET(DG84,DC85,1):OFFSET(DG84,DC85,4))</f>
        <v>0</v>
      </c>
      <c r="DI98" s="52"/>
      <c r="DJ98" s="22">
        <f ca="1">MATCH(DH98,OFFSET(DG84,DC85,1):OFFSET(DG84,DC85,4),0)</f>
        <v>1</v>
      </c>
      <c r="DK98"/>
      <c r="DL98" s="21"/>
      <c r="DO98"/>
      <c r="DP98"/>
      <c r="DQ98"/>
      <c r="DR98"/>
      <c r="DS98" s="63" t="s">
        <v>24</v>
      </c>
      <c r="DT98" s="55">
        <f ca="1">MAX(OFFSET(DS84,DO84,1):OFFSET(DS84,DO84,4))</f>
        <v>5.6274999999999995</v>
      </c>
      <c r="DU98" s="52"/>
      <c r="DV98" s="22">
        <f ca="1">MATCH(DT98,OFFSET(DS84,DO84,1):OFFSET(DS84,DO84,4),0)</f>
        <v>3</v>
      </c>
      <c r="DW98"/>
      <c r="DX98" s="21"/>
    </row>
    <row r="99" spans="1:128" ht="13.5" customHeight="1" thickBot="1">
      <c r="A99"/>
      <c r="B99" s="42">
        <v>2</v>
      </c>
      <c r="C99" s="42">
        <v>0</v>
      </c>
      <c r="D99" s="82">
        <v>0.33333333333333331</v>
      </c>
      <c r="E99" s="83">
        <v>0.33333333333333331</v>
      </c>
      <c r="F99" s="82">
        <v>0.66666666666666663</v>
      </c>
      <c r="G99" s="82">
        <v>1</v>
      </c>
      <c r="H99" s="6"/>
      <c r="K99"/>
      <c r="L99"/>
      <c r="M99"/>
      <c r="N99"/>
      <c r="O99" s="63" t="s">
        <v>22</v>
      </c>
      <c r="P99" s="56"/>
      <c r="Q99" s="57">
        <f ca="1">OFFSET(乱数表!$C$3,$C82,2*K$7)</f>
        <v>0.9</v>
      </c>
      <c r="R99" s="38">
        <f ca="1">MATCH(Q99,OFFSET($B97,K85,1):OFFSET($B97,K85,5))</f>
        <v>4</v>
      </c>
      <c r="S99"/>
      <c r="T99" s="21"/>
      <c r="W99"/>
      <c r="X99"/>
      <c r="Y99"/>
      <c r="Z99"/>
      <c r="AA99" s="63" t="s">
        <v>22</v>
      </c>
      <c r="AB99" s="56"/>
      <c r="AC99" s="57">
        <f ca="1">OFFSET(乱数表!$C$3,$C82,2*W$7)</f>
        <v>0.2326993874957981</v>
      </c>
      <c r="AD99" s="38">
        <f ca="1">MATCH(AC99,OFFSET($B97,W85,1):OFFSET($B97,W85,5))</f>
        <v>1</v>
      </c>
      <c r="AE99"/>
      <c r="AF99" s="21"/>
      <c r="AI99"/>
      <c r="AJ99"/>
      <c r="AK99"/>
      <c r="AL99"/>
      <c r="AM99" s="63" t="s">
        <v>22</v>
      </c>
      <c r="AN99" s="56"/>
      <c r="AO99" s="57">
        <f ca="1">OFFSET(乱数表!$C$3,$C82,2*AI$7)</f>
        <v>0.54734571629088125</v>
      </c>
      <c r="AP99" s="38">
        <f ca="1">MATCH(AO99,OFFSET($B97,AI85,1):OFFSET($B97,AI85,5))</f>
        <v>3</v>
      </c>
      <c r="AQ99"/>
      <c r="AR99" s="21"/>
      <c r="AU99"/>
      <c r="AV99"/>
      <c r="AW99"/>
      <c r="AX99"/>
      <c r="AY99" s="63" t="s">
        <v>22</v>
      </c>
      <c r="AZ99" s="56"/>
      <c r="BA99" s="57">
        <f ca="1">OFFSET(乱数表!$C$3,$C82,2*AU$7)</f>
        <v>0.9</v>
      </c>
      <c r="BB99" s="38">
        <f ca="1">MATCH(BA99,OFFSET($B97,AU85,1):OFFSET($B97,AU85,5))</f>
        <v>4</v>
      </c>
      <c r="BC99"/>
      <c r="BD99" s="21"/>
      <c r="BG99"/>
      <c r="BH99"/>
      <c r="BI99"/>
      <c r="BJ99"/>
      <c r="BK99" s="63" t="s">
        <v>22</v>
      </c>
      <c r="BL99" s="56"/>
      <c r="BM99" s="57">
        <f ca="1">OFFSET(乱数表!$C$3,$C82,2*BG$7)</f>
        <v>0.95602789843893765</v>
      </c>
      <c r="BN99" s="38">
        <f ca="1">MATCH(BM99,OFFSET($B97,BG85,1):OFFSET($B97,BG85,5))</f>
        <v>2</v>
      </c>
      <c r="BO99"/>
      <c r="BP99" s="21"/>
      <c r="BS99"/>
      <c r="BT99"/>
      <c r="BU99"/>
      <c r="BV99"/>
      <c r="BW99" s="63" t="s">
        <v>22</v>
      </c>
      <c r="BX99" s="56"/>
      <c r="BY99" s="57">
        <f ca="1">OFFSET(乱数表!$C$3,$C82,2*BS$7)</f>
        <v>0.12053634351259979</v>
      </c>
      <c r="BZ99" s="38">
        <f ca="1">MATCH(BY99,OFFSET($B97,BS85,1):OFFSET($B97,BS85,5))</f>
        <v>1</v>
      </c>
      <c r="CA99"/>
      <c r="CB99" s="21"/>
      <c r="CE99"/>
      <c r="CF99"/>
      <c r="CG99"/>
      <c r="CH99"/>
      <c r="CI99" s="63" t="s">
        <v>22</v>
      </c>
      <c r="CJ99" s="56"/>
      <c r="CK99" s="57">
        <f ca="1">OFFSET(乱数表!$C$3,$C82,2*CE$7)</f>
        <v>0.89164926583742099</v>
      </c>
      <c r="CL99" s="38">
        <f ca="1">MATCH(CK99,OFFSET($B97,CE85,1):OFFSET($B97,CE85,5))</f>
        <v>4</v>
      </c>
      <c r="CM99"/>
      <c r="CN99" s="21"/>
      <c r="CQ99"/>
      <c r="CR99"/>
      <c r="CS99"/>
      <c r="CT99"/>
      <c r="CU99" s="63" t="s">
        <v>22</v>
      </c>
      <c r="CV99" s="56"/>
      <c r="CW99" s="57">
        <f ca="1">OFFSET(乱数表!$C$3,$C82,2*CQ$7)</f>
        <v>0.25565457990029727</v>
      </c>
      <c r="CX99" s="38">
        <f ca="1">MATCH(CW99,OFFSET($B97,CQ85,1):OFFSET($B97,CQ85,5))</f>
        <v>1</v>
      </c>
      <c r="CY99"/>
      <c r="CZ99" s="21"/>
      <c r="DC99"/>
      <c r="DD99"/>
      <c r="DE99"/>
      <c r="DF99"/>
      <c r="DG99" s="63" t="s">
        <v>22</v>
      </c>
      <c r="DH99" s="56"/>
      <c r="DI99" s="57">
        <f ca="1">OFFSET(乱数表!$C$3,$C82,2*DC$7)</f>
        <v>0.67779521921944108</v>
      </c>
      <c r="DJ99" s="38">
        <f ca="1">MATCH(DI99,OFFSET($B97,DC85,1):OFFSET($B97,DC85,5))</f>
        <v>1</v>
      </c>
      <c r="DK99"/>
      <c r="DL99" s="21"/>
      <c r="DO99"/>
      <c r="DP99"/>
      <c r="DQ99"/>
      <c r="DR99"/>
      <c r="DS99" s="63" t="s">
        <v>22</v>
      </c>
      <c r="DT99" s="56"/>
      <c r="DU99" s="57">
        <f ca="1">OFFSET(乱数表!$C$3,$C82,2*DO$7)</f>
        <v>0.42798106631053712</v>
      </c>
      <c r="DV99" s="38">
        <f ca="1">MATCH(DU99,OFFSET($B97,DO84,1):OFFSET($B97,DO84,5))</f>
        <v>3</v>
      </c>
      <c r="DW99"/>
      <c r="DX99" s="21"/>
    </row>
    <row r="100" spans="1:128" ht="13.5" customHeight="1">
      <c r="A100"/>
      <c r="B100" s="41">
        <v>3</v>
      </c>
      <c r="C100" s="41">
        <v>0</v>
      </c>
      <c r="D100" s="81">
        <v>0</v>
      </c>
      <c r="E100" s="81">
        <v>0</v>
      </c>
      <c r="F100" s="80">
        <v>1</v>
      </c>
      <c r="G100" s="81">
        <v>1</v>
      </c>
      <c r="H100" s="7"/>
      <c r="K100"/>
      <c r="L100"/>
      <c r="M100"/>
      <c r="N100"/>
      <c r="O100" s="6"/>
      <c r="P100"/>
      <c r="Q100"/>
      <c r="R100" t="s">
        <v>56</v>
      </c>
      <c r="S100"/>
      <c r="T100" s="21"/>
      <c r="W100"/>
      <c r="X100"/>
      <c r="Y100"/>
      <c r="Z100"/>
      <c r="AA100" s="6"/>
      <c r="AB100"/>
      <c r="AC100"/>
      <c r="AD100" t="s">
        <v>56</v>
      </c>
      <c r="AE100"/>
      <c r="AF100" s="21"/>
      <c r="AI100"/>
      <c r="AJ100"/>
      <c r="AK100"/>
      <c r="AL100"/>
      <c r="AM100" s="6"/>
      <c r="AN100"/>
      <c r="AO100"/>
      <c r="AP100" t="s">
        <v>56</v>
      </c>
      <c r="AQ100"/>
      <c r="AR100" s="21"/>
      <c r="AU100"/>
      <c r="AV100"/>
      <c r="AW100"/>
      <c r="AX100"/>
      <c r="AY100" s="6"/>
      <c r="AZ100"/>
      <c r="BA100"/>
      <c r="BB100" t="s">
        <v>56</v>
      </c>
      <c r="BC100"/>
      <c r="BD100" s="21"/>
      <c r="BG100"/>
      <c r="BH100"/>
      <c r="BI100"/>
      <c r="BJ100"/>
      <c r="BK100" s="6"/>
      <c r="BL100"/>
      <c r="BM100"/>
      <c r="BN100" t="s">
        <v>56</v>
      </c>
      <c r="BO100"/>
      <c r="BP100" s="21"/>
      <c r="BS100"/>
      <c r="BT100"/>
      <c r="BU100"/>
      <c r="BV100"/>
      <c r="BW100" s="6"/>
      <c r="BX100"/>
      <c r="BY100"/>
      <c r="BZ100" t="s">
        <v>56</v>
      </c>
      <c r="CA100"/>
      <c r="CB100" s="21"/>
      <c r="CE100"/>
      <c r="CF100"/>
      <c r="CG100"/>
      <c r="CH100"/>
      <c r="CI100" s="6"/>
      <c r="CJ100"/>
      <c r="CK100"/>
      <c r="CL100" t="s">
        <v>56</v>
      </c>
      <c r="CM100"/>
      <c r="CN100" s="21"/>
      <c r="CQ100"/>
      <c r="CR100"/>
      <c r="CS100"/>
      <c r="CT100"/>
      <c r="CU100" s="6"/>
      <c r="CV100"/>
      <c r="CW100"/>
      <c r="CX100" t="s">
        <v>56</v>
      </c>
      <c r="CY100"/>
      <c r="CZ100" s="21"/>
      <c r="DC100"/>
      <c r="DD100"/>
      <c r="DE100"/>
      <c r="DF100"/>
      <c r="DG100" s="6"/>
      <c r="DH100"/>
      <c r="DI100"/>
      <c r="DJ100" t="s">
        <v>56</v>
      </c>
      <c r="DK100"/>
      <c r="DL100" s="21"/>
      <c r="DO100"/>
      <c r="DP100"/>
      <c r="DQ100"/>
      <c r="DR100"/>
      <c r="DS100" s="6"/>
      <c r="DT100"/>
      <c r="DU100"/>
      <c r="DV100" t="s">
        <v>56</v>
      </c>
      <c r="DW100"/>
      <c r="DX100" s="21"/>
    </row>
    <row r="101" spans="1:128" ht="13.5" customHeight="1">
      <c r="A101"/>
      <c r="B101" s="42">
        <v>4</v>
      </c>
      <c r="C101" s="42">
        <v>0</v>
      </c>
      <c r="D101" s="82">
        <v>0.33333333333333331</v>
      </c>
      <c r="E101" s="82">
        <v>0.66666666666666663</v>
      </c>
      <c r="F101" s="83">
        <v>0.66666666666666663</v>
      </c>
      <c r="G101" s="82">
        <v>1</v>
      </c>
      <c r="H101" s="7"/>
      <c r="K101"/>
      <c r="L101"/>
      <c r="M101"/>
      <c r="N101"/>
      <c r="O101" s="63" t="s">
        <v>39</v>
      </c>
      <c r="P101" s="49">
        <f ca="1">IF(R96="Exploit",R98,R99)</f>
        <v>4</v>
      </c>
      <c r="Q101" s="28" t="str">
        <f ca="1">"("&amp;OFFSET(O84,0,P101)&amp;") →"</f>
        <v>(下) →</v>
      </c>
      <c r="R101" s="18" t="s">
        <v>53</v>
      </c>
      <c r="S101" s="3">
        <f ca="1">MIN(K83+FIXED(1.1*COS(PI()/2*P101),0),3)</f>
        <v>2</v>
      </c>
      <c r="T101" s="6"/>
      <c r="W101"/>
      <c r="X101"/>
      <c r="Y101"/>
      <c r="Z101"/>
      <c r="AA101" s="63" t="s">
        <v>39</v>
      </c>
      <c r="AB101" s="49">
        <f ca="1">IF(AD96="Exploit",AD98,AD99)</f>
        <v>1</v>
      </c>
      <c r="AC101" s="28" t="str">
        <f ca="1">"("&amp;OFFSET(AA84,0,AB101)&amp;") →"</f>
        <v>(右) →</v>
      </c>
      <c r="AD101" s="18" t="s">
        <v>53</v>
      </c>
      <c r="AE101" s="3">
        <f ca="1">MIN(W83+FIXED(1.1*COS(PI()/2*AB101),0),3)</f>
        <v>2</v>
      </c>
      <c r="AF101" s="6"/>
      <c r="AI101"/>
      <c r="AJ101"/>
      <c r="AK101"/>
      <c r="AL101"/>
      <c r="AM101" s="63" t="s">
        <v>39</v>
      </c>
      <c r="AN101" s="49">
        <f ca="1">IF(AP96="Exploit",AP98,AP99)</f>
        <v>3</v>
      </c>
      <c r="AO101" s="28" t="str">
        <f ca="1">"("&amp;OFFSET(AM84,0,AN101)&amp;") →"</f>
        <v>(左) →</v>
      </c>
      <c r="AP101" s="18" t="s">
        <v>53</v>
      </c>
      <c r="AQ101" s="3">
        <f ca="1">MIN(AI83+FIXED(1.1*COS(PI()/2*AN101),0),3)</f>
        <v>2</v>
      </c>
      <c r="AR101" s="6"/>
      <c r="AU101"/>
      <c r="AV101"/>
      <c r="AW101"/>
      <c r="AX101"/>
      <c r="AY101" s="63" t="s">
        <v>39</v>
      </c>
      <c r="AZ101" s="49">
        <f ca="1">IF(BB96="Exploit",BB98,BB99)</f>
        <v>4</v>
      </c>
      <c r="BA101" s="28" t="str">
        <f ca="1">"("&amp;OFFSET(AY84,0,AZ101)&amp;") →"</f>
        <v>(下) →</v>
      </c>
      <c r="BB101" s="18" t="s">
        <v>53</v>
      </c>
      <c r="BC101" s="3">
        <f ca="1">MIN(AU83+FIXED(1.1*COS(PI()/2*AZ101),0),3)</f>
        <v>3</v>
      </c>
      <c r="BD101" s="6"/>
      <c r="BG101"/>
      <c r="BH101"/>
      <c r="BI101"/>
      <c r="BJ101"/>
      <c r="BK101" s="63" t="s">
        <v>39</v>
      </c>
      <c r="BL101" s="49">
        <f ca="1">IF(BN96="Exploit",BN98,BN99)</f>
        <v>2</v>
      </c>
      <c r="BM101" s="28" t="str">
        <f ca="1">"("&amp;OFFSET(BK84,0,BL101)&amp;") →"</f>
        <v>(上) →</v>
      </c>
      <c r="BN101" s="18" t="s">
        <v>53</v>
      </c>
      <c r="BO101" s="3">
        <f ca="1">MIN(BG83+FIXED(1.1*COS(PI()/2*BL101),0),3)</f>
        <v>2</v>
      </c>
      <c r="BP101" s="6"/>
      <c r="BS101"/>
      <c r="BT101"/>
      <c r="BU101"/>
      <c r="BV101"/>
      <c r="BW101" s="63" t="s">
        <v>39</v>
      </c>
      <c r="BX101" s="49">
        <f ca="1">IF(BZ96="Exploit",BZ98,BZ99)</f>
        <v>1</v>
      </c>
      <c r="BY101" s="28" t="str">
        <f ca="1">"("&amp;OFFSET(BW84,0,BX101)&amp;") →"</f>
        <v>(右) →</v>
      </c>
      <c r="BZ101" s="18" t="s">
        <v>53</v>
      </c>
      <c r="CA101" s="3">
        <f ca="1">MIN(BS83+FIXED(1.1*COS(PI()/2*BX101),0),3)</f>
        <v>2</v>
      </c>
      <c r="CB101" s="6"/>
      <c r="CE101"/>
      <c r="CF101"/>
      <c r="CG101"/>
      <c r="CH101"/>
      <c r="CI101" s="63" t="s">
        <v>39</v>
      </c>
      <c r="CJ101" s="49">
        <f ca="1">IF(CL96="Exploit",CL98,CL99)</f>
        <v>4</v>
      </c>
      <c r="CK101" s="28" t="str">
        <f ca="1">"("&amp;OFFSET(CI84,0,CJ101)&amp;") →"</f>
        <v>(下) →</v>
      </c>
      <c r="CL101" s="18" t="s">
        <v>53</v>
      </c>
      <c r="CM101" s="3">
        <f ca="1">MIN(CE83+FIXED(1.1*COS(PI()/2*CJ101),0),3)</f>
        <v>3</v>
      </c>
      <c r="CN101" s="6"/>
      <c r="CQ101"/>
      <c r="CR101"/>
      <c r="CS101"/>
      <c r="CT101"/>
      <c r="CU101" s="63" t="s">
        <v>39</v>
      </c>
      <c r="CV101" s="49">
        <f ca="1">IF(CX96="Exploit",CX98,CX99)</f>
        <v>1</v>
      </c>
      <c r="CW101" s="28" t="str">
        <f ca="1">"("&amp;OFFSET(CU84,0,CV101)&amp;") →"</f>
        <v>(右) →</v>
      </c>
      <c r="CX101" s="18" t="s">
        <v>53</v>
      </c>
      <c r="CY101" s="3">
        <f ca="1">MIN(CQ83+FIXED(1.1*COS(PI()/2*CV101),0),3)</f>
        <v>3</v>
      </c>
      <c r="CZ101" s="6"/>
      <c r="DC101"/>
      <c r="DD101"/>
      <c r="DE101"/>
      <c r="DF101"/>
      <c r="DG101" s="63" t="s">
        <v>39</v>
      </c>
      <c r="DH101" s="49">
        <f ca="1">IF(DJ96="Exploit",DJ98,DJ99)</f>
        <v>1</v>
      </c>
      <c r="DI101" s="28" t="str">
        <f ca="1">"("&amp;OFFSET(DG84,0,DH101)&amp;") →"</f>
        <v>(右) →</v>
      </c>
      <c r="DJ101" s="18" t="s">
        <v>53</v>
      </c>
      <c r="DK101" s="3">
        <f ca="1">MIN(DC83+FIXED(1.1*COS(PI()/2*DH101),0),3)</f>
        <v>3</v>
      </c>
      <c r="DL101" s="6"/>
      <c r="DO101"/>
      <c r="DP101"/>
      <c r="DQ101"/>
      <c r="DR101"/>
      <c r="DS101" s="63" t="s">
        <v>39</v>
      </c>
      <c r="DT101" s="49">
        <f ca="1">IF(DV96="Exploit",DV98,DV99)</f>
        <v>3</v>
      </c>
      <c r="DU101" s="28" t="str">
        <f ca="1">"("&amp;OFFSET(DS84,0,DT101)&amp;") →"</f>
        <v>(左) →</v>
      </c>
      <c r="DV101" s="18" t="s">
        <v>53</v>
      </c>
      <c r="DW101" s="3">
        <f ca="1">MIN(DO83+FIXED(1.1*COS(PI()/2*DT101),0),3)</f>
        <v>3</v>
      </c>
      <c r="DX101" s="6"/>
    </row>
    <row r="102" spans="1:128" ht="13.5" customHeight="1">
      <c r="A102"/>
      <c r="B102" s="41">
        <v>5</v>
      </c>
      <c r="C102" s="41">
        <v>0</v>
      </c>
      <c r="D102" s="83">
        <v>0</v>
      </c>
      <c r="E102" s="80">
        <v>0.33333333333333331</v>
      </c>
      <c r="F102" s="80">
        <v>0.66666666666666663</v>
      </c>
      <c r="G102" s="80">
        <v>1</v>
      </c>
      <c r="H102" s="7"/>
      <c r="K102"/>
      <c r="L102"/>
      <c r="M102"/>
      <c r="N102"/>
      <c r="O102" s="24" t="s">
        <v>33</v>
      </c>
      <c r="P102" s="24"/>
      <c r="Q102"/>
      <c r="R102" s="18" t="s">
        <v>54</v>
      </c>
      <c r="S102" s="3">
        <f ca="1">MIN(K84+FIXED(1.1*SIN(PI()/2*P101),0),3)</f>
        <v>1</v>
      </c>
      <c r="T102" s="6"/>
      <c r="W102"/>
      <c r="X102"/>
      <c r="Y102"/>
      <c r="Z102"/>
      <c r="AA102" s="24"/>
      <c r="AB102" s="24" t="s">
        <v>33</v>
      </c>
      <c r="AC102"/>
      <c r="AD102" s="18" t="s">
        <v>54</v>
      </c>
      <c r="AE102" s="3">
        <f ca="1">MIN(W84+FIXED(1.1*SIN(PI()/2*AB101),0),3)</f>
        <v>2</v>
      </c>
      <c r="AF102" s="6"/>
      <c r="AI102"/>
      <c r="AJ102"/>
      <c r="AK102"/>
      <c r="AL102"/>
      <c r="AM102" s="24"/>
      <c r="AN102" s="24" t="s">
        <v>33</v>
      </c>
      <c r="AO102"/>
      <c r="AP102" s="18" t="s">
        <v>54</v>
      </c>
      <c r="AQ102" s="3">
        <f ca="1">MIN(AI84+FIXED(1.1*SIN(PI()/2*AN101),0),3)</f>
        <v>1</v>
      </c>
      <c r="AR102" s="6"/>
      <c r="AU102"/>
      <c r="AV102"/>
      <c r="AW102"/>
      <c r="AX102"/>
      <c r="AY102" s="24"/>
      <c r="AZ102" s="24" t="s">
        <v>33</v>
      </c>
      <c r="BA102"/>
      <c r="BB102" s="18" t="s">
        <v>54</v>
      </c>
      <c r="BC102" s="3">
        <f ca="1">MIN(AU84+FIXED(1.1*SIN(PI()/2*AZ101),0),3)</f>
        <v>1</v>
      </c>
      <c r="BD102" s="6"/>
      <c r="BG102"/>
      <c r="BH102"/>
      <c r="BI102"/>
      <c r="BJ102"/>
      <c r="BK102" s="24"/>
      <c r="BL102" s="24" t="s">
        <v>33</v>
      </c>
      <c r="BM102"/>
      <c r="BN102" s="18" t="s">
        <v>54</v>
      </c>
      <c r="BO102" s="3">
        <f ca="1">MIN(BG84+FIXED(1.1*SIN(PI()/2*BL101),0),3)</f>
        <v>1</v>
      </c>
      <c r="BP102" s="6"/>
      <c r="BS102"/>
      <c r="BT102"/>
      <c r="BU102"/>
      <c r="BV102"/>
      <c r="BW102" s="24"/>
      <c r="BX102" s="24" t="s">
        <v>33</v>
      </c>
      <c r="BY102"/>
      <c r="BZ102" s="18" t="s">
        <v>54</v>
      </c>
      <c r="CA102" s="3">
        <f ca="1">MIN(BS84+FIXED(1.1*SIN(PI()/2*BX101),0),3)</f>
        <v>2</v>
      </c>
      <c r="CB102" s="6"/>
      <c r="CE102"/>
      <c r="CF102"/>
      <c r="CG102"/>
      <c r="CH102"/>
      <c r="CI102" s="24"/>
      <c r="CJ102" s="24" t="s">
        <v>33</v>
      </c>
      <c r="CK102"/>
      <c r="CL102" s="18" t="s">
        <v>54</v>
      </c>
      <c r="CM102" s="3">
        <f ca="1">MIN(CE84+FIXED(1.1*SIN(PI()/2*CJ101),0),3)</f>
        <v>2</v>
      </c>
      <c r="CN102" s="6"/>
      <c r="CQ102"/>
      <c r="CR102"/>
      <c r="CS102"/>
      <c r="CT102"/>
      <c r="CU102" s="24"/>
      <c r="CV102" s="24" t="s">
        <v>33</v>
      </c>
      <c r="CW102"/>
      <c r="CX102" s="18" t="s">
        <v>54</v>
      </c>
      <c r="CY102" s="3">
        <f ca="1">MIN(CQ84+FIXED(1.1*SIN(PI()/2*CV101),0),3)</f>
        <v>3</v>
      </c>
      <c r="CZ102" s="6"/>
      <c r="DC102"/>
      <c r="DD102"/>
      <c r="DE102"/>
      <c r="DF102"/>
      <c r="DG102" s="24"/>
      <c r="DH102" s="24" t="s">
        <v>33</v>
      </c>
      <c r="DI102"/>
      <c r="DJ102" s="18" t="s">
        <v>54</v>
      </c>
      <c r="DK102" s="3">
        <f ca="1">MIN(DC84+FIXED(1.1*SIN(PI()/2*DH101),0),3)</f>
        <v>3</v>
      </c>
      <c r="DL102" s="6"/>
      <c r="DO102"/>
      <c r="DP102"/>
      <c r="DQ102"/>
      <c r="DR102"/>
      <c r="DS102" s="24"/>
      <c r="DT102" s="24" t="s">
        <v>33</v>
      </c>
      <c r="DU102"/>
      <c r="DV102" s="18" t="s">
        <v>54</v>
      </c>
      <c r="DW102" s="3">
        <f ca="1">MIN(DO84+FIXED(1.1*SIN(PI()/2*DT101),0),3)</f>
        <v>2</v>
      </c>
      <c r="DX102" s="6"/>
    </row>
    <row r="103" spans="1:128" ht="13.5" customHeight="1">
      <c r="A103"/>
      <c r="B103" s="42">
        <v>6</v>
      </c>
      <c r="C103" s="61">
        <v>0</v>
      </c>
      <c r="D103" s="61">
        <v>0</v>
      </c>
      <c r="E103" s="61">
        <v>0</v>
      </c>
      <c r="F103" s="61">
        <v>0</v>
      </c>
      <c r="G103" s="61">
        <v>0</v>
      </c>
      <c r="H103" s="7"/>
      <c r="K103"/>
      <c r="L103"/>
      <c r="M103"/>
      <c r="N103"/>
      <c r="O103"/>
      <c r="P103"/>
      <c r="Q103"/>
      <c r="R103" s="3" t="s">
        <v>31</v>
      </c>
      <c r="S103" s="29">
        <f ca="1">3*(S101-1)+S102</f>
        <v>4</v>
      </c>
      <c r="T103" s="30"/>
      <c r="W103"/>
      <c r="X103"/>
      <c r="Y103"/>
      <c r="Z103"/>
      <c r="AA103"/>
      <c r="AB103"/>
      <c r="AC103"/>
      <c r="AD103" s="3" t="s">
        <v>32</v>
      </c>
      <c r="AE103" s="29">
        <f ca="1">3*(AE101-1)+AE102</f>
        <v>5</v>
      </c>
      <c r="AF103" s="6"/>
      <c r="AI103"/>
      <c r="AJ103"/>
      <c r="AK103"/>
      <c r="AL103"/>
      <c r="AM103"/>
      <c r="AN103"/>
      <c r="AO103"/>
      <c r="AP103" s="3" t="s">
        <v>32</v>
      </c>
      <c r="AQ103" s="29">
        <f ca="1">3*(AQ101-1)+AQ102</f>
        <v>4</v>
      </c>
      <c r="AR103" s="6"/>
      <c r="AU103"/>
      <c r="AV103"/>
      <c r="AW103"/>
      <c r="AX103"/>
      <c r="AY103"/>
      <c r="AZ103"/>
      <c r="BA103"/>
      <c r="BB103" s="3" t="s">
        <v>32</v>
      </c>
      <c r="BC103" s="29">
        <f ca="1">3*(BC101-1)+BC102</f>
        <v>7</v>
      </c>
      <c r="BD103" s="6"/>
      <c r="BG103"/>
      <c r="BH103"/>
      <c r="BI103"/>
      <c r="BJ103"/>
      <c r="BK103"/>
      <c r="BL103"/>
      <c r="BM103"/>
      <c r="BN103" s="3" t="s">
        <v>32</v>
      </c>
      <c r="BO103" s="29">
        <f ca="1">3*(BO101-1)+BO102</f>
        <v>4</v>
      </c>
      <c r="BP103" s="6"/>
      <c r="BS103"/>
      <c r="BT103"/>
      <c r="BU103"/>
      <c r="BV103"/>
      <c r="BW103"/>
      <c r="BX103"/>
      <c r="BY103"/>
      <c r="BZ103" s="3" t="s">
        <v>32</v>
      </c>
      <c r="CA103" s="29">
        <f ca="1">3*(CA101-1)+CA102</f>
        <v>5</v>
      </c>
      <c r="CB103" s="6"/>
      <c r="CE103"/>
      <c r="CF103"/>
      <c r="CG103"/>
      <c r="CH103"/>
      <c r="CI103"/>
      <c r="CJ103"/>
      <c r="CK103"/>
      <c r="CL103" s="3" t="s">
        <v>32</v>
      </c>
      <c r="CM103" s="29">
        <f ca="1">3*(CM101-1)+CM102</f>
        <v>8</v>
      </c>
      <c r="CN103" s="6"/>
      <c r="CQ103"/>
      <c r="CR103"/>
      <c r="CS103"/>
      <c r="CT103"/>
      <c r="CU103"/>
      <c r="CV103"/>
      <c r="CW103"/>
      <c r="CX103" s="3" t="s">
        <v>32</v>
      </c>
      <c r="CY103" s="29">
        <f ca="1">3*(CY101-1)+CY102</f>
        <v>9</v>
      </c>
      <c r="CZ103" s="6"/>
      <c r="DC103"/>
      <c r="DD103"/>
      <c r="DE103"/>
      <c r="DF103"/>
      <c r="DG103"/>
      <c r="DH103"/>
      <c r="DI103"/>
      <c r="DJ103" s="3" t="s">
        <v>32</v>
      </c>
      <c r="DK103" s="29">
        <f ca="1">3*(DK101-1)+DK102</f>
        <v>9</v>
      </c>
      <c r="DL103" s="6"/>
      <c r="DO103"/>
      <c r="DP103"/>
      <c r="DQ103"/>
      <c r="DR103"/>
      <c r="DS103"/>
      <c r="DT103"/>
      <c r="DU103"/>
      <c r="DV103" s="3" t="s">
        <v>32</v>
      </c>
      <c r="DW103" s="29">
        <f ca="1">3*(DW101-1)+DW102</f>
        <v>8</v>
      </c>
      <c r="DX103" s="6"/>
    </row>
    <row r="104" spans="1:128" ht="13.5" customHeight="1">
      <c r="A104"/>
      <c r="B104" s="41">
        <v>7</v>
      </c>
      <c r="C104" s="41">
        <v>0</v>
      </c>
      <c r="D104" s="80">
        <v>0.5</v>
      </c>
      <c r="E104" s="80">
        <v>1</v>
      </c>
      <c r="F104" s="61">
        <v>1</v>
      </c>
      <c r="G104" s="61">
        <v>1</v>
      </c>
      <c r="H104" s="7"/>
      <c r="K104"/>
      <c r="L104"/>
      <c r="M104"/>
      <c r="N104"/>
      <c r="P104"/>
      <c r="Q104"/>
      <c r="R104"/>
      <c r="S104" s="11" t="s">
        <v>51</v>
      </c>
      <c r="T104" s="24"/>
      <c r="W104"/>
      <c r="X104"/>
      <c r="Y104"/>
      <c r="Z104"/>
      <c r="AB104"/>
      <c r="AC104"/>
      <c r="AD104"/>
      <c r="AE104" s="11" t="s">
        <v>51</v>
      </c>
      <c r="AF104" s="24"/>
      <c r="AI104"/>
      <c r="AJ104"/>
      <c r="AK104"/>
      <c r="AL104"/>
      <c r="AN104"/>
      <c r="AO104"/>
      <c r="AP104"/>
      <c r="AQ104" s="11" t="s">
        <v>51</v>
      </c>
      <c r="AR104" s="24"/>
      <c r="AU104"/>
      <c r="AV104"/>
      <c r="AW104"/>
      <c r="AX104"/>
      <c r="AZ104"/>
      <c r="BA104"/>
      <c r="BB104"/>
      <c r="BC104" s="11" t="s">
        <v>51</v>
      </c>
      <c r="BD104" s="24"/>
      <c r="BG104"/>
      <c r="BH104"/>
      <c r="BI104"/>
      <c r="BJ104"/>
      <c r="BL104"/>
      <c r="BM104"/>
      <c r="BN104"/>
      <c r="BO104" s="11" t="s">
        <v>51</v>
      </c>
      <c r="BP104" s="24"/>
      <c r="BS104"/>
      <c r="BT104"/>
      <c r="BU104"/>
      <c r="BV104"/>
      <c r="BX104"/>
      <c r="BY104"/>
      <c r="BZ104"/>
      <c r="CA104" s="11" t="s">
        <v>51</v>
      </c>
      <c r="CB104" s="24"/>
      <c r="CE104"/>
      <c r="CF104"/>
      <c r="CG104"/>
      <c r="CH104"/>
      <c r="CJ104"/>
      <c r="CK104"/>
      <c r="CL104"/>
      <c r="CM104" s="11" t="s">
        <v>51</v>
      </c>
      <c r="CN104" s="24"/>
      <c r="CQ104"/>
      <c r="CR104"/>
      <c r="CS104"/>
      <c r="CT104"/>
      <c r="CV104"/>
      <c r="CW104"/>
      <c r="CX104"/>
      <c r="CY104" s="11" t="s">
        <v>51</v>
      </c>
      <c r="CZ104" s="24"/>
      <c r="DC104"/>
      <c r="DD104"/>
      <c r="DE104"/>
      <c r="DF104"/>
      <c r="DH104"/>
      <c r="DI104"/>
      <c r="DJ104"/>
      <c r="DK104" s="11" t="s">
        <v>51</v>
      </c>
      <c r="DL104" s="24"/>
      <c r="DO104"/>
      <c r="DP104"/>
      <c r="DQ104"/>
      <c r="DR104"/>
      <c r="DT104"/>
      <c r="DU104"/>
      <c r="DV104"/>
      <c r="DW104" s="11" t="s">
        <v>51</v>
      </c>
      <c r="DX104" s="24"/>
    </row>
    <row r="105" spans="1:128" ht="13.5" customHeight="1" thickBot="1">
      <c r="A105"/>
      <c r="B105" s="42">
        <v>8</v>
      </c>
      <c r="C105" s="42">
        <v>0</v>
      </c>
      <c r="D105" s="82">
        <v>0.33333333333333331</v>
      </c>
      <c r="E105" s="82">
        <v>0.66666666666666663</v>
      </c>
      <c r="F105" s="82">
        <v>1</v>
      </c>
      <c r="G105" s="83">
        <v>1</v>
      </c>
      <c r="H105" s="7"/>
      <c r="K105"/>
      <c r="L105"/>
      <c r="M105"/>
      <c r="N105"/>
      <c r="O105" t="s">
        <v>48</v>
      </c>
      <c r="R105"/>
      <c r="S105"/>
      <c r="T105" s="21"/>
      <c r="W105"/>
      <c r="X105"/>
      <c r="Y105"/>
      <c r="Z105"/>
      <c r="AA105" t="s">
        <v>48</v>
      </c>
      <c r="AD105"/>
      <c r="AE105"/>
      <c r="AF105" s="21"/>
      <c r="AI105"/>
      <c r="AJ105"/>
      <c r="AK105"/>
      <c r="AL105"/>
      <c r="AM105" t="s">
        <v>48</v>
      </c>
      <c r="AP105"/>
      <c r="AQ105"/>
      <c r="AR105" s="21"/>
      <c r="AU105"/>
      <c r="AV105"/>
      <c r="AW105"/>
      <c r="AX105"/>
      <c r="AY105" t="s">
        <v>48</v>
      </c>
      <c r="BB105"/>
      <c r="BC105"/>
      <c r="BD105" s="21"/>
      <c r="BG105"/>
      <c r="BH105"/>
      <c r="BI105"/>
      <c r="BJ105"/>
      <c r="BK105" t="s">
        <v>48</v>
      </c>
      <c r="BN105"/>
      <c r="BO105"/>
      <c r="BP105" s="21"/>
      <c r="BS105"/>
      <c r="BT105"/>
      <c r="BU105"/>
      <c r="BV105"/>
      <c r="BW105" t="s">
        <v>48</v>
      </c>
      <c r="BZ105"/>
      <c r="CA105"/>
      <c r="CB105" s="21"/>
      <c r="CE105"/>
      <c r="CF105"/>
      <c r="CG105"/>
      <c r="CH105"/>
      <c r="CI105" t="s">
        <v>48</v>
      </c>
      <c r="CL105"/>
      <c r="CM105"/>
      <c r="CN105" s="21"/>
      <c r="CQ105"/>
      <c r="CR105"/>
      <c r="CS105"/>
      <c r="CT105"/>
      <c r="CU105" t="s">
        <v>48</v>
      </c>
      <c r="CX105"/>
      <c r="CY105"/>
      <c r="CZ105" s="21"/>
      <c r="DC105"/>
      <c r="DD105"/>
      <c r="DE105"/>
      <c r="DF105"/>
      <c r="DG105" t="s">
        <v>48</v>
      </c>
      <c r="DJ105"/>
      <c r="DK105"/>
      <c r="DL105" s="21"/>
      <c r="DO105"/>
      <c r="DP105"/>
      <c r="DQ105"/>
      <c r="DR105"/>
      <c r="DS105" t="s">
        <v>48</v>
      </c>
      <c r="DU105" s="30"/>
      <c r="DV105"/>
      <c r="DW105"/>
      <c r="DX105" s="21"/>
    </row>
    <row r="106" spans="1:128" ht="13.5" customHeight="1" thickBot="1">
      <c r="A106"/>
      <c r="B106" s="43" t="s">
        <v>18</v>
      </c>
      <c r="C106" s="43">
        <v>0</v>
      </c>
      <c r="D106" s="84">
        <v>1</v>
      </c>
      <c r="E106" s="84">
        <v>1</v>
      </c>
      <c r="F106" s="84">
        <v>1</v>
      </c>
      <c r="G106" s="84">
        <v>1</v>
      </c>
      <c r="H106" s="7"/>
      <c r="K106"/>
      <c r="L106"/>
      <c r="M106"/>
      <c r="N106"/>
      <c r="O106" s="39" t="s">
        <v>52</v>
      </c>
      <c r="P106" s="33">
        <f ca="1">IF(K85&lt;9,OFFSET($D$3,S101,S102)+$C$4*MAX(OFFSET(O84,S103,1):OFFSET(O84,S103,4)),0)</f>
        <v>3.1999999999999993</v>
      </c>
      <c r="Q106"/>
      <c r="R106"/>
      <c r="S106"/>
      <c r="T106" s="21"/>
      <c r="W106"/>
      <c r="X106"/>
      <c r="Y106"/>
      <c r="Z106"/>
      <c r="AA106" s="39" t="s">
        <v>52</v>
      </c>
      <c r="AB106" s="33">
        <f ca="1">IF(W85&lt;9,OFFSET($D$3,AE101,AE102)+$C$4*MAX(OFFSET(AA84,AE103,1):OFFSET(AA84,AE103,4)),0)</f>
        <v>12.86</v>
      </c>
      <c r="AC106"/>
      <c r="AD106"/>
      <c r="AE106"/>
      <c r="AF106" s="21"/>
      <c r="AI106"/>
      <c r="AJ106"/>
      <c r="AK106"/>
      <c r="AL106"/>
      <c r="AM106" s="39" t="s">
        <v>52</v>
      </c>
      <c r="AN106" s="33">
        <f ca="1">IF(AI85&lt;9,OFFSET($D$3,AQ101,AQ102)+$C$4*MAX(OFFSET(AM84,AQ103,1):OFFSET(AM84,AQ103,4)),0)</f>
        <v>4.2009999999999996</v>
      </c>
      <c r="AO106"/>
      <c r="AP106"/>
      <c r="AQ106"/>
      <c r="AR106" s="21"/>
      <c r="AU106"/>
      <c r="AV106"/>
      <c r="AW106"/>
      <c r="AX106"/>
      <c r="AY106" s="39" t="s">
        <v>52</v>
      </c>
      <c r="AZ106" s="33">
        <f ca="1">IF(AU85&lt;9,OFFSET($D$3,BC101,BC102)+$C$4*MAX(OFFSET(AY84,BC103,1):OFFSET(AY84,BC103,4)),0)</f>
        <v>3.4099999999999993</v>
      </c>
      <c r="BA106"/>
      <c r="BB106"/>
      <c r="BC106"/>
      <c r="BD106" s="21"/>
      <c r="BG106"/>
      <c r="BH106"/>
      <c r="BI106"/>
      <c r="BJ106"/>
      <c r="BK106" s="39" t="s">
        <v>52</v>
      </c>
      <c r="BL106" s="33">
        <f ca="1">IF(BG85&lt;9,OFFSET($D$3,BO101,BO102)+$C$4*MAX(OFFSET(BK84,BO103,1):OFFSET(BK84,BO103,4)),0)</f>
        <v>4.2009999999999996</v>
      </c>
      <c r="BM106"/>
      <c r="BN106"/>
      <c r="BO106"/>
      <c r="BP106" s="21"/>
      <c r="BS106"/>
      <c r="BT106"/>
      <c r="BU106"/>
      <c r="BV106"/>
      <c r="BW106" s="39" t="s">
        <v>52</v>
      </c>
      <c r="BX106" s="33">
        <f ca="1">IF(BS85&lt;9,OFFSET($D$3,CA101,CA102)+$C$4*MAX(OFFSET(BW84,CA103,1):OFFSET(BW84,CA103,4)),0)</f>
        <v>12.86</v>
      </c>
      <c r="BY106"/>
      <c r="BZ106"/>
      <c r="CA106"/>
      <c r="CB106" s="21"/>
      <c r="CE106"/>
      <c r="CF106"/>
      <c r="CG106"/>
      <c r="CH106"/>
      <c r="CI106" s="39" t="s">
        <v>52</v>
      </c>
      <c r="CJ106" s="33">
        <f ca="1">IF(CE85&lt;9,OFFSET($D$3,CM101,CM102)+$C$4*MAX(OFFSET(CI84,CM103,1):OFFSET(CI84,CM103,4)),0)</f>
        <v>52.9</v>
      </c>
      <c r="CK106"/>
      <c r="CL106"/>
      <c r="CM106"/>
      <c r="CN106" s="21"/>
      <c r="CQ106"/>
      <c r="CR106"/>
      <c r="CS106"/>
      <c r="CT106"/>
      <c r="CU106" s="39" t="s">
        <v>52</v>
      </c>
      <c r="CV106" s="33">
        <f ca="1">IF(CQ85&lt;9,OFFSET($D$3,CY101,CY102)+$C$4*MAX(OFFSET(CU84,CY103,1):OFFSET(CU84,CY103,4)),0)</f>
        <v>100</v>
      </c>
      <c r="CW106"/>
      <c r="CX106"/>
      <c r="CY106"/>
      <c r="CZ106" s="21"/>
      <c r="DC106"/>
      <c r="DD106"/>
      <c r="DE106"/>
      <c r="DF106"/>
      <c r="DG106" s="39" t="s">
        <v>52</v>
      </c>
      <c r="DH106" s="33">
        <f ca="1">IF(DC85&lt;9,OFFSET($D$3,DK101,DK102)+$C$4*MAX(OFFSET(DG84,DK103,1):OFFSET(DG84,DK103,4)),0)</f>
        <v>0</v>
      </c>
      <c r="DI106"/>
      <c r="DJ106"/>
      <c r="DK106"/>
      <c r="DL106" s="21"/>
      <c r="DO106"/>
      <c r="DP106"/>
      <c r="DQ106"/>
      <c r="DR106"/>
      <c r="DS106" s="39" t="s">
        <v>52</v>
      </c>
      <c r="DT106" s="33">
        <f ca="1">IF(DO85&lt;9,OFFSET($D$3,DW101,DW102)+$C$4*MAX(OFFSET(DS84,DW103,1):OFFSET(DS84,DW103,4)),0)</f>
        <v>0</v>
      </c>
      <c r="DU106"/>
      <c r="DV106"/>
      <c r="DW106"/>
      <c r="DX106" s="21"/>
    </row>
    <row r="107" spans="1:128" ht="13.5" customHeight="1" thickBot="1">
      <c r="A107"/>
      <c r="H107" s="7"/>
      <c r="K107"/>
      <c r="L107"/>
      <c r="M107"/>
      <c r="N107"/>
      <c r="O107" s="35"/>
      <c r="P107" s="123" t="s">
        <v>12</v>
      </c>
      <c r="Q107" s="124"/>
      <c r="R107" s="124"/>
      <c r="S107" s="125"/>
      <c r="T107" s="64"/>
      <c r="W107"/>
      <c r="X107"/>
      <c r="Y107"/>
      <c r="Z107"/>
      <c r="AA107" s="5"/>
      <c r="AB107" s="123" t="s">
        <v>12</v>
      </c>
      <c r="AC107" s="124"/>
      <c r="AD107" s="124"/>
      <c r="AE107" s="125"/>
      <c r="AF107" s="64"/>
      <c r="AI107"/>
      <c r="AJ107"/>
      <c r="AK107"/>
      <c r="AL107"/>
      <c r="AM107" s="5"/>
      <c r="AN107" s="123" t="s">
        <v>12</v>
      </c>
      <c r="AO107" s="124"/>
      <c r="AP107" s="124"/>
      <c r="AQ107" s="125"/>
      <c r="AR107" s="64"/>
      <c r="AU107"/>
      <c r="AV107"/>
      <c r="AW107"/>
      <c r="AX107"/>
      <c r="AY107" s="5"/>
      <c r="AZ107" s="123" t="s">
        <v>12</v>
      </c>
      <c r="BA107" s="124"/>
      <c r="BB107" s="124"/>
      <c r="BC107" s="125"/>
      <c r="BD107" s="64"/>
      <c r="BG107"/>
      <c r="BH107"/>
      <c r="BI107"/>
      <c r="BJ107"/>
      <c r="BK107" s="5"/>
      <c r="BL107" s="123" t="s">
        <v>12</v>
      </c>
      <c r="BM107" s="124"/>
      <c r="BN107" s="124"/>
      <c r="BO107" s="125"/>
      <c r="BP107" s="64"/>
      <c r="BS107"/>
      <c r="BT107"/>
      <c r="BU107"/>
      <c r="BV107"/>
      <c r="BW107" s="5"/>
      <c r="BX107" s="123" t="s">
        <v>12</v>
      </c>
      <c r="BY107" s="124"/>
      <c r="BZ107" s="124"/>
      <c r="CA107" s="125"/>
      <c r="CB107" s="64"/>
      <c r="CE107"/>
      <c r="CF107"/>
      <c r="CG107"/>
      <c r="CH107"/>
      <c r="CI107" s="5"/>
      <c r="CJ107" s="123" t="s">
        <v>12</v>
      </c>
      <c r="CK107" s="124"/>
      <c r="CL107" s="124"/>
      <c r="CM107" s="125"/>
      <c r="CN107" s="64"/>
      <c r="CQ107"/>
      <c r="CR107"/>
      <c r="CS107"/>
      <c r="CT107"/>
      <c r="CU107" s="5"/>
      <c r="CV107" s="123" t="s">
        <v>12</v>
      </c>
      <c r="CW107" s="124"/>
      <c r="CX107" s="124"/>
      <c r="CY107" s="125"/>
      <c r="CZ107" s="64"/>
      <c r="DC107"/>
      <c r="DD107"/>
      <c r="DE107"/>
      <c r="DF107"/>
      <c r="DG107" s="5"/>
      <c r="DH107" s="123" t="s">
        <v>12</v>
      </c>
      <c r="DI107" s="124"/>
      <c r="DJ107" s="124"/>
      <c r="DK107" s="125"/>
      <c r="DL107" s="64"/>
      <c r="DO107"/>
      <c r="DP107"/>
      <c r="DQ107"/>
      <c r="DR107"/>
      <c r="DS107" s="5"/>
      <c r="DT107" s="123" t="s">
        <v>12</v>
      </c>
      <c r="DU107" s="124"/>
      <c r="DV107" s="124"/>
      <c r="DW107" s="125"/>
    </row>
    <row r="108" spans="1:128" ht="13.5" customHeight="1" thickBot="1">
      <c r="A108"/>
      <c r="B108"/>
      <c r="C108"/>
      <c r="D108"/>
      <c r="E108"/>
      <c r="F108" s="95"/>
      <c r="G108" t="s">
        <v>35</v>
      </c>
      <c r="H108" s="21"/>
      <c r="K108"/>
      <c r="L108"/>
      <c r="M108"/>
      <c r="N108"/>
      <c r="O108" s="23" t="s">
        <v>58</v>
      </c>
      <c r="P108" s="3" t="s">
        <v>68</v>
      </c>
      <c r="Q108" s="26" t="s">
        <v>69</v>
      </c>
      <c r="R108" s="26" t="s">
        <v>70</v>
      </c>
      <c r="S108" s="3" t="s">
        <v>71</v>
      </c>
      <c r="T108" s="6"/>
      <c r="W108"/>
      <c r="X108"/>
      <c r="Y108"/>
      <c r="Z108"/>
      <c r="AA108" s="23" t="str">
        <f>$O$34</f>
        <v>新Q値</v>
      </c>
      <c r="AB108" s="3" t="s">
        <v>3</v>
      </c>
      <c r="AC108" s="26" t="s">
        <v>4</v>
      </c>
      <c r="AD108" s="26" t="s">
        <v>5</v>
      </c>
      <c r="AE108" s="3" t="s">
        <v>6</v>
      </c>
      <c r="AF108" s="6"/>
      <c r="AI108"/>
      <c r="AJ108"/>
      <c r="AK108"/>
      <c r="AL108"/>
      <c r="AM108" s="23" t="str">
        <f>$O$34</f>
        <v>新Q値</v>
      </c>
      <c r="AN108" s="3" t="s">
        <v>3</v>
      </c>
      <c r="AO108" s="26" t="s">
        <v>4</v>
      </c>
      <c r="AP108" s="26" t="s">
        <v>5</v>
      </c>
      <c r="AQ108" s="3" t="s">
        <v>6</v>
      </c>
      <c r="AR108" s="6"/>
      <c r="AU108"/>
      <c r="AV108"/>
      <c r="AW108"/>
      <c r="AX108"/>
      <c r="AY108" s="23" t="str">
        <f>$O$34</f>
        <v>新Q値</v>
      </c>
      <c r="AZ108" s="3" t="s">
        <v>3</v>
      </c>
      <c r="BA108" s="26" t="s">
        <v>4</v>
      </c>
      <c r="BB108" s="26" t="s">
        <v>5</v>
      </c>
      <c r="BC108" s="3" t="s">
        <v>6</v>
      </c>
      <c r="BD108" s="6"/>
      <c r="BG108"/>
      <c r="BH108"/>
      <c r="BI108"/>
      <c r="BJ108"/>
      <c r="BK108" s="23" t="str">
        <f>$O$34</f>
        <v>新Q値</v>
      </c>
      <c r="BL108" s="3" t="s">
        <v>3</v>
      </c>
      <c r="BM108" s="26" t="s">
        <v>4</v>
      </c>
      <c r="BN108" s="26" t="s">
        <v>5</v>
      </c>
      <c r="BO108" s="3" t="s">
        <v>6</v>
      </c>
      <c r="BP108" s="6"/>
      <c r="BS108"/>
      <c r="BT108"/>
      <c r="BU108"/>
      <c r="BV108"/>
      <c r="BW108" s="23" t="str">
        <f>$O$34</f>
        <v>新Q値</v>
      </c>
      <c r="BX108" s="3" t="s">
        <v>3</v>
      </c>
      <c r="BY108" s="26" t="s">
        <v>4</v>
      </c>
      <c r="BZ108" s="26" t="s">
        <v>5</v>
      </c>
      <c r="CA108" s="3" t="s">
        <v>6</v>
      </c>
      <c r="CB108" s="6"/>
      <c r="CE108"/>
      <c r="CF108"/>
      <c r="CG108"/>
      <c r="CH108"/>
      <c r="CI108" s="23" t="str">
        <f>$O$34</f>
        <v>新Q値</v>
      </c>
      <c r="CJ108" s="3" t="s">
        <v>3</v>
      </c>
      <c r="CK108" s="26" t="s">
        <v>4</v>
      </c>
      <c r="CL108" s="26" t="s">
        <v>5</v>
      </c>
      <c r="CM108" s="3" t="s">
        <v>6</v>
      </c>
      <c r="CN108" s="6"/>
      <c r="CQ108"/>
      <c r="CR108"/>
      <c r="CS108"/>
      <c r="CT108"/>
      <c r="CU108" s="23" t="str">
        <f>$O$34</f>
        <v>新Q値</v>
      </c>
      <c r="CV108" s="3" t="s">
        <v>3</v>
      </c>
      <c r="CW108" s="26" t="s">
        <v>4</v>
      </c>
      <c r="CX108" s="26" t="s">
        <v>5</v>
      </c>
      <c r="CY108" s="3" t="s">
        <v>6</v>
      </c>
      <c r="CZ108" s="6"/>
      <c r="DC108"/>
      <c r="DD108"/>
      <c r="DE108"/>
      <c r="DF108"/>
      <c r="DG108" s="23" t="str">
        <f>$O$34</f>
        <v>新Q値</v>
      </c>
      <c r="DH108" s="3" t="s">
        <v>3</v>
      </c>
      <c r="DI108" s="26" t="s">
        <v>4</v>
      </c>
      <c r="DJ108" s="26" t="s">
        <v>5</v>
      </c>
      <c r="DK108" s="3" t="s">
        <v>6</v>
      </c>
      <c r="DL108" s="6"/>
      <c r="DO108"/>
      <c r="DP108"/>
      <c r="DQ108"/>
      <c r="DR108"/>
      <c r="DS108" s="23" t="str">
        <f>$O$34</f>
        <v>新Q値</v>
      </c>
      <c r="DT108" s="3" t="s">
        <v>3</v>
      </c>
      <c r="DU108" s="26" t="s">
        <v>4</v>
      </c>
      <c r="DV108" s="26" t="s">
        <v>5</v>
      </c>
      <c r="DW108" s="3" t="s">
        <v>6</v>
      </c>
      <c r="DX108" s="6"/>
    </row>
    <row r="109" spans="1:128" ht="13.5" customHeight="1">
      <c r="A109"/>
      <c r="B109"/>
      <c r="C109"/>
      <c r="D109"/>
      <c r="E109"/>
      <c r="F109"/>
      <c r="G109"/>
      <c r="H109" s="21"/>
      <c r="K109"/>
      <c r="L109"/>
      <c r="M109"/>
      <c r="N109" s="126" t="s">
        <v>7</v>
      </c>
      <c r="O109" s="17">
        <v>1</v>
      </c>
      <c r="P109" s="27">
        <f ca="1">P85+$C$5*IF(AND(O109=K85,P101=1),P106-P85,0)</f>
        <v>2.3362499999999997</v>
      </c>
      <c r="Q109" s="95" t="s">
        <v>9</v>
      </c>
      <c r="R109" s="95" t="s">
        <v>9</v>
      </c>
      <c r="S109" s="15">
        <f ca="1">S85+$C$5*IF(AND(O109=K85,P101=4),P106-S85,0)</f>
        <v>2.6499999999999995</v>
      </c>
      <c r="T109" s="14"/>
      <c r="W109"/>
      <c r="X109"/>
      <c r="Y109"/>
      <c r="Z109" s="126" t="s">
        <v>7</v>
      </c>
      <c r="AA109" s="17">
        <v>1</v>
      </c>
      <c r="AB109" s="27">
        <f ca="1">AB85+$C$5*IF(AND(AA109=W85,AB101=1),AB106-AB85,0)</f>
        <v>2.3362499999999997</v>
      </c>
      <c r="AC109" s="95" t="s">
        <v>9</v>
      </c>
      <c r="AD109" s="95" t="s">
        <v>9</v>
      </c>
      <c r="AE109" s="15">
        <f ca="1">AE85+$C$5*IF(AND(AA109=W85,AB101=4),AB106-AE85,0)</f>
        <v>2.6499999999999995</v>
      </c>
      <c r="AF109" s="14"/>
      <c r="AI109"/>
      <c r="AJ109"/>
      <c r="AK109"/>
      <c r="AL109" s="126" t="s">
        <v>7</v>
      </c>
      <c r="AM109" s="17">
        <v>1</v>
      </c>
      <c r="AN109" s="27">
        <f ca="1">AN85+$C$5*IF(AND(AM109=AI85,AN101=1),AN106-AN85,0)</f>
        <v>2.3362499999999997</v>
      </c>
      <c r="AO109" s="95" t="s">
        <v>9</v>
      </c>
      <c r="AP109" s="95" t="s">
        <v>9</v>
      </c>
      <c r="AQ109" s="15">
        <f ca="1">AQ85+$C$5*IF(AND(AM109=AI85,AN101=4),AN106-AQ85,0)</f>
        <v>2.6499999999999995</v>
      </c>
      <c r="AR109" s="14"/>
      <c r="AU109"/>
      <c r="AV109"/>
      <c r="AW109"/>
      <c r="AX109" s="126" t="s">
        <v>7</v>
      </c>
      <c r="AY109" s="17">
        <v>1</v>
      </c>
      <c r="AZ109" s="27">
        <f ca="1">AZ85+$C$5*IF(AND(AY109=AU85,AZ101=1),AZ106-AZ85,0)</f>
        <v>2.3362499999999997</v>
      </c>
      <c r="BA109" s="95" t="s">
        <v>9</v>
      </c>
      <c r="BB109" s="95" t="s">
        <v>9</v>
      </c>
      <c r="BC109" s="15">
        <f ca="1">BC85+$C$5*IF(AND(AY109=AU85,AZ101=4),AZ106-BC85,0)</f>
        <v>2.6499999999999995</v>
      </c>
      <c r="BD109" s="14"/>
      <c r="BG109"/>
      <c r="BH109"/>
      <c r="BI109"/>
      <c r="BJ109" s="126" t="s">
        <v>7</v>
      </c>
      <c r="BK109" s="17">
        <v>1</v>
      </c>
      <c r="BL109" s="27">
        <f ca="1">BL85+$C$5*IF(AND(BK109=BG85,BL101=1),BL106-BL85,0)</f>
        <v>2.3362499999999997</v>
      </c>
      <c r="BM109" s="95" t="s">
        <v>9</v>
      </c>
      <c r="BN109" s="95" t="s">
        <v>9</v>
      </c>
      <c r="BO109" s="15">
        <f ca="1">BO85+$C$5*IF(AND(BK109=BG85,BL101=4),BL106-BO85,0)</f>
        <v>2.6499999999999995</v>
      </c>
      <c r="BP109" s="14"/>
      <c r="BS109"/>
      <c r="BT109"/>
      <c r="BU109"/>
      <c r="BV109" s="126" t="s">
        <v>7</v>
      </c>
      <c r="BW109" s="17">
        <v>1</v>
      </c>
      <c r="BX109" s="27">
        <f ca="1">BX85+$C$5*IF(AND(BW109=BS85,BX101=1),BX106-BX85,0)</f>
        <v>2.3362499999999997</v>
      </c>
      <c r="BY109" s="95" t="s">
        <v>9</v>
      </c>
      <c r="BZ109" s="95" t="s">
        <v>9</v>
      </c>
      <c r="CA109" s="15">
        <f ca="1">CA85+$C$5*IF(AND(BW109=BS85,BX101=4),BX106-CA85,0)</f>
        <v>2.6499999999999995</v>
      </c>
      <c r="CB109" s="14"/>
      <c r="CE109"/>
      <c r="CF109"/>
      <c r="CG109"/>
      <c r="CH109" s="126" t="s">
        <v>7</v>
      </c>
      <c r="CI109" s="17">
        <v>1</v>
      </c>
      <c r="CJ109" s="27">
        <f ca="1">CJ85+$C$5*IF(AND(CI109=CE85,CJ101=1),CJ106-CJ85,0)</f>
        <v>2.3362499999999997</v>
      </c>
      <c r="CK109" s="95" t="s">
        <v>9</v>
      </c>
      <c r="CL109" s="95" t="s">
        <v>9</v>
      </c>
      <c r="CM109" s="15">
        <f ca="1">CM85+$C$5*IF(AND(CI109=CE85,CJ101=4),CJ106-CM85,0)</f>
        <v>2.6499999999999995</v>
      </c>
      <c r="CN109" s="14"/>
      <c r="CQ109"/>
      <c r="CR109"/>
      <c r="CS109"/>
      <c r="CT109" s="126" t="s">
        <v>7</v>
      </c>
      <c r="CU109" s="17">
        <v>1</v>
      </c>
      <c r="CV109" s="27">
        <f ca="1">CV85+$C$5*IF(AND(CU109=CQ85,CV101=1),CV106-CV85,0)</f>
        <v>2.3362499999999997</v>
      </c>
      <c r="CW109" s="95" t="s">
        <v>9</v>
      </c>
      <c r="CX109" s="95" t="s">
        <v>9</v>
      </c>
      <c r="CY109" s="15">
        <f ca="1">CY85+$C$5*IF(AND(CU109=CQ85,CV101=4),CV106-CY85,0)</f>
        <v>2.6499999999999995</v>
      </c>
      <c r="CZ109" s="14"/>
      <c r="DC109"/>
      <c r="DD109"/>
      <c r="DE109"/>
      <c r="DF109" s="126" t="s">
        <v>7</v>
      </c>
      <c r="DG109" s="17">
        <v>1</v>
      </c>
      <c r="DH109" s="27">
        <f ca="1">DH85+$C$5*IF(AND(DG109=DC85,DH101=1),DH106-DH85,0)</f>
        <v>2.3362499999999997</v>
      </c>
      <c r="DI109" s="95" t="s">
        <v>9</v>
      </c>
      <c r="DJ109" s="95" t="s">
        <v>9</v>
      </c>
      <c r="DK109" s="15">
        <f ca="1">DK85+$C$5*IF(AND(DG109=DC85,DH101=4),DH106-DK85,0)</f>
        <v>2.6499999999999995</v>
      </c>
      <c r="DL109" s="14"/>
      <c r="DO109"/>
      <c r="DP109"/>
      <c r="DQ109"/>
      <c r="DR109" s="126" t="s">
        <v>7</v>
      </c>
      <c r="DS109" s="17">
        <v>1</v>
      </c>
      <c r="DT109" s="27">
        <f ca="1">DT85+$C$5*IF(AND(DS109=DO85,DT101=1),DT106-DT85,0)</f>
        <v>2.3362499999999997</v>
      </c>
      <c r="DU109" s="95" t="s">
        <v>9</v>
      </c>
      <c r="DV109" s="95" t="s">
        <v>9</v>
      </c>
      <c r="DW109" s="15">
        <f ca="1">DW85+$C$5*IF(AND(DS109=DO85,DT101=4),DT106-DW85,0)</f>
        <v>2.6499999999999995</v>
      </c>
      <c r="DX109" s="14"/>
    </row>
    <row r="110" spans="1:128" ht="13.5" customHeight="1">
      <c r="A110"/>
      <c r="B110"/>
      <c r="C110"/>
      <c r="D110"/>
      <c r="E110"/>
      <c r="F110"/>
      <c r="G110"/>
      <c r="H110" s="21"/>
      <c r="K110"/>
      <c r="L110"/>
      <c r="M110"/>
      <c r="N110" s="127"/>
      <c r="O110" s="3">
        <v>2</v>
      </c>
      <c r="P110" s="15">
        <f ca="1">P86+$C$5*IF(AND(O110=K85,P101=1),P106-P86,0)</f>
        <v>4.6500000000000004</v>
      </c>
      <c r="Q110" s="95" t="s">
        <v>9</v>
      </c>
      <c r="R110" s="27">
        <f ca="1">R86+$C$5*IF(AND(O110=K85,P101=3),P106-R86,0)</f>
        <v>0.89512499999999984</v>
      </c>
      <c r="S110" s="15">
        <f ca="1">S86+$C$5*IF(AND(O110=K85,P101=4),P106-S86,0)</f>
        <v>4.1749999999999989</v>
      </c>
      <c r="T110" s="14"/>
      <c r="W110"/>
      <c r="X110"/>
      <c r="Y110"/>
      <c r="Z110" s="127"/>
      <c r="AA110" s="3">
        <v>2</v>
      </c>
      <c r="AB110" s="15">
        <f ca="1">AB86+$C$5*IF(AND(AA110=W85,AB101=1),AB106-AB86,0)</f>
        <v>4.6500000000000004</v>
      </c>
      <c r="AC110" s="95" t="s">
        <v>9</v>
      </c>
      <c r="AD110" s="27">
        <f ca="1">AD86+$C$5*IF(AND(AA110=W85,AB101=3),AB106-AD86,0)</f>
        <v>0.89512499999999984</v>
      </c>
      <c r="AE110" s="15">
        <f ca="1">AE86+$C$5*IF(AND(AA110=W85,AB101=4),AB106-AE86,0)</f>
        <v>4.1749999999999989</v>
      </c>
      <c r="AF110" s="14"/>
      <c r="AI110"/>
      <c r="AJ110"/>
      <c r="AK110"/>
      <c r="AL110" s="127"/>
      <c r="AM110" s="3">
        <v>2</v>
      </c>
      <c r="AN110" s="15">
        <f ca="1">AN86+$C$5*IF(AND(AM110=AI85,AN101=1),AN106-AN86,0)</f>
        <v>4.6500000000000004</v>
      </c>
      <c r="AO110" s="95" t="s">
        <v>9</v>
      </c>
      <c r="AP110" s="27">
        <f ca="1">AP86+$C$5*IF(AND(AM110=AI85,AN101=3),AN106-AP86,0)</f>
        <v>0.89512499999999984</v>
      </c>
      <c r="AQ110" s="15">
        <f ca="1">AQ86+$C$5*IF(AND(AM110=AI85,AN101=4),AN106-AQ86,0)</f>
        <v>4.1749999999999989</v>
      </c>
      <c r="AR110" s="14"/>
      <c r="AU110"/>
      <c r="AV110"/>
      <c r="AW110"/>
      <c r="AX110" s="127"/>
      <c r="AY110" s="3">
        <v>2</v>
      </c>
      <c r="AZ110" s="15">
        <f ca="1">AZ86+$C$5*IF(AND(AY110=AU85,AZ101=1),AZ106-AZ86,0)</f>
        <v>4.6500000000000004</v>
      </c>
      <c r="BA110" s="95" t="s">
        <v>9</v>
      </c>
      <c r="BB110" s="27">
        <f ca="1">BB86+$C$5*IF(AND(AY110=AU85,AZ101=3),AZ106-BB86,0)</f>
        <v>0.89512499999999984</v>
      </c>
      <c r="BC110" s="15">
        <f ca="1">BC86+$C$5*IF(AND(AY110=AU85,AZ101=4),AZ106-BC86,0)</f>
        <v>4.1749999999999989</v>
      </c>
      <c r="BD110" s="14"/>
      <c r="BG110"/>
      <c r="BH110"/>
      <c r="BI110"/>
      <c r="BJ110" s="127"/>
      <c r="BK110" s="3">
        <v>2</v>
      </c>
      <c r="BL110" s="15">
        <f ca="1">BL86+$C$5*IF(AND(BK110=BG85,BL101=1),BL106-BL86,0)</f>
        <v>4.6500000000000004</v>
      </c>
      <c r="BM110" s="95" t="s">
        <v>9</v>
      </c>
      <c r="BN110" s="27">
        <f ca="1">BN86+$C$5*IF(AND(BK110=BG85,BL101=3),BL106-BN86,0)</f>
        <v>0.89512499999999984</v>
      </c>
      <c r="BO110" s="15">
        <f ca="1">BO86+$C$5*IF(AND(BK110=BG85,BL101=4),BL106-BO86,0)</f>
        <v>4.1749999999999989</v>
      </c>
      <c r="BP110" s="14"/>
      <c r="BS110"/>
      <c r="BT110"/>
      <c r="BU110"/>
      <c r="BV110" s="127"/>
      <c r="BW110" s="3">
        <v>2</v>
      </c>
      <c r="BX110" s="15">
        <f ca="1">BX86+$C$5*IF(AND(BW110=BS85,BX101=1),BX106-BX86,0)</f>
        <v>4.6500000000000004</v>
      </c>
      <c r="BY110" s="95" t="s">
        <v>9</v>
      </c>
      <c r="BZ110" s="27">
        <f ca="1">BZ86+$C$5*IF(AND(BW110=BS85,BX101=3),BX106-BZ86,0)</f>
        <v>0.89512499999999984</v>
      </c>
      <c r="CA110" s="15">
        <f ca="1">CA86+$C$5*IF(AND(BW110=BS85,BX101=4),BX106-CA86,0)</f>
        <v>4.1749999999999989</v>
      </c>
      <c r="CB110" s="14"/>
      <c r="CE110"/>
      <c r="CF110"/>
      <c r="CG110"/>
      <c r="CH110" s="127"/>
      <c r="CI110" s="3">
        <v>2</v>
      </c>
      <c r="CJ110" s="15">
        <f ca="1">CJ86+$C$5*IF(AND(CI110=CE85,CJ101=1),CJ106-CJ86,0)</f>
        <v>4.6500000000000004</v>
      </c>
      <c r="CK110" s="95" t="s">
        <v>9</v>
      </c>
      <c r="CL110" s="27">
        <f ca="1">CL86+$C$5*IF(AND(CI110=CE85,CJ101=3),CJ106-CL86,0)</f>
        <v>0.89512499999999984</v>
      </c>
      <c r="CM110" s="15">
        <f ca="1">CM86+$C$5*IF(AND(CI110=CE85,CJ101=4),CJ106-CM86,0)</f>
        <v>4.1749999999999989</v>
      </c>
      <c r="CN110" s="14"/>
      <c r="CQ110"/>
      <c r="CR110"/>
      <c r="CS110"/>
      <c r="CT110" s="127"/>
      <c r="CU110" s="3">
        <v>2</v>
      </c>
      <c r="CV110" s="15">
        <f ca="1">CV86+$C$5*IF(AND(CU110=CQ85,CV101=1),CV106-CV86,0)</f>
        <v>4.6500000000000004</v>
      </c>
      <c r="CW110" s="95" t="s">
        <v>9</v>
      </c>
      <c r="CX110" s="27">
        <f ca="1">CX86+$C$5*IF(AND(CU110=CQ85,CV101=3),CV106-CX86,0)</f>
        <v>0.89512499999999984</v>
      </c>
      <c r="CY110" s="15">
        <f ca="1">CY86+$C$5*IF(AND(CU110=CQ85,CV101=4),CV106-CY86,0)</f>
        <v>4.1749999999999989</v>
      </c>
      <c r="CZ110" s="14"/>
      <c r="DC110"/>
      <c r="DD110"/>
      <c r="DE110"/>
      <c r="DF110" s="127"/>
      <c r="DG110" s="3">
        <v>2</v>
      </c>
      <c r="DH110" s="15">
        <f ca="1">DH86+$C$5*IF(AND(DG110=DC85,DH101=1),DH106-DH86,0)</f>
        <v>4.6500000000000004</v>
      </c>
      <c r="DI110" s="95" t="s">
        <v>9</v>
      </c>
      <c r="DJ110" s="27">
        <f ca="1">DJ86+$C$5*IF(AND(DG110=DC85,DH101=3),DH106-DJ86,0)</f>
        <v>0.89512499999999984</v>
      </c>
      <c r="DK110" s="15">
        <f ca="1">DK86+$C$5*IF(AND(DG110=DC85,DH101=4),DH106-DK86,0)</f>
        <v>4.1749999999999989</v>
      </c>
      <c r="DL110" s="14"/>
      <c r="DO110"/>
      <c r="DP110"/>
      <c r="DQ110"/>
      <c r="DR110" s="127"/>
      <c r="DS110" s="3">
        <v>2</v>
      </c>
      <c r="DT110" s="15">
        <f ca="1">DT86+$C$5*IF(AND(DS110=DO84,DT101=1),DT106-DT86,0)</f>
        <v>4.6500000000000004</v>
      </c>
      <c r="DU110" s="95" t="s">
        <v>9</v>
      </c>
      <c r="DV110" s="27">
        <f ca="1">DV86+$C$5*IF(AND(DS110=DO84,DT101=3),DT106-DV86,0)</f>
        <v>0.89512499999999984</v>
      </c>
      <c r="DW110" s="15">
        <f ca="1">DW86+$C$5*IF(AND(DS110=DO85,DT101=4),DT106-DW86,0)</f>
        <v>4.1749999999999989</v>
      </c>
      <c r="DX110" s="14"/>
    </row>
    <row r="111" spans="1:128">
      <c r="A111"/>
      <c r="B111"/>
      <c r="C111"/>
      <c r="D111"/>
      <c r="E111"/>
      <c r="F111"/>
      <c r="G111"/>
      <c r="H111" s="21"/>
      <c r="K111"/>
      <c r="L111"/>
      <c r="M111"/>
      <c r="N111" s="127"/>
      <c r="O111" s="3">
        <v>3</v>
      </c>
      <c r="P111" s="95" t="s">
        <v>9</v>
      </c>
      <c r="Q111" s="95" t="s">
        <v>9</v>
      </c>
      <c r="R111" s="15">
        <f ca="1">R87+$C$5*IF(AND(O111=K85,P101=3),P106-R87,0)</f>
        <v>5.6274999999999995</v>
      </c>
      <c r="S111" s="95" t="s">
        <v>64</v>
      </c>
      <c r="T111" s="14"/>
      <c r="W111"/>
      <c r="X111"/>
      <c r="Y111"/>
      <c r="Z111" s="127"/>
      <c r="AA111" s="3">
        <v>3</v>
      </c>
      <c r="AB111" s="95" t="s">
        <v>9</v>
      </c>
      <c r="AC111" s="95" t="s">
        <v>9</v>
      </c>
      <c r="AD111" s="15">
        <f ca="1">AD87+$C$5*IF(AND(AA111=W85,AB101=3),AB106-AD87,0)</f>
        <v>5.6274999999999995</v>
      </c>
      <c r="AE111" s="95" t="s">
        <v>64</v>
      </c>
      <c r="AF111" s="14"/>
      <c r="AI111"/>
      <c r="AJ111"/>
      <c r="AK111"/>
      <c r="AL111" s="127"/>
      <c r="AM111" s="3">
        <v>3</v>
      </c>
      <c r="AN111" s="95" t="s">
        <v>9</v>
      </c>
      <c r="AO111" s="95" t="s">
        <v>9</v>
      </c>
      <c r="AP111" s="15">
        <f ca="1">AP87+$C$5*IF(AND(AM111=AI85,AN101=3),AN106-AP87,0)</f>
        <v>5.6274999999999995</v>
      </c>
      <c r="AQ111" s="95" t="s">
        <v>64</v>
      </c>
      <c r="AR111" s="14"/>
      <c r="AU111"/>
      <c r="AV111"/>
      <c r="AW111"/>
      <c r="AX111" s="127"/>
      <c r="AY111" s="3">
        <v>3</v>
      </c>
      <c r="AZ111" s="95" t="s">
        <v>9</v>
      </c>
      <c r="BA111" s="95" t="s">
        <v>9</v>
      </c>
      <c r="BB111" s="15">
        <f ca="1">BB87+$C$5*IF(AND(AY111=AU85,AZ101=3),AZ106-BB87,0)</f>
        <v>5.6274999999999995</v>
      </c>
      <c r="BC111" s="95" t="s">
        <v>64</v>
      </c>
      <c r="BD111" s="14"/>
      <c r="BG111"/>
      <c r="BH111"/>
      <c r="BI111"/>
      <c r="BJ111" s="127"/>
      <c r="BK111" s="3">
        <v>3</v>
      </c>
      <c r="BL111" s="95" t="s">
        <v>9</v>
      </c>
      <c r="BM111" s="95" t="s">
        <v>9</v>
      </c>
      <c r="BN111" s="15">
        <f ca="1">BN87+$C$5*IF(AND(BK111=BG85,BL101=3),BL106-BN87,0)</f>
        <v>5.6274999999999995</v>
      </c>
      <c r="BO111" s="95" t="s">
        <v>64</v>
      </c>
      <c r="BP111" s="14"/>
      <c r="BS111"/>
      <c r="BT111"/>
      <c r="BU111"/>
      <c r="BV111" s="127"/>
      <c r="BW111" s="3">
        <v>3</v>
      </c>
      <c r="BX111" s="95" t="s">
        <v>9</v>
      </c>
      <c r="BY111" s="95" t="s">
        <v>9</v>
      </c>
      <c r="BZ111" s="15">
        <f ca="1">BZ87+$C$5*IF(AND(BW111=BS85,BX101=3),BX106-BZ87,0)</f>
        <v>5.6274999999999995</v>
      </c>
      <c r="CA111" s="95" t="s">
        <v>64</v>
      </c>
      <c r="CB111" s="14"/>
      <c r="CE111"/>
      <c r="CF111"/>
      <c r="CG111"/>
      <c r="CH111" s="127"/>
      <c r="CI111" s="3">
        <v>3</v>
      </c>
      <c r="CJ111" s="95" t="s">
        <v>9</v>
      </c>
      <c r="CK111" s="95" t="s">
        <v>9</v>
      </c>
      <c r="CL111" s="15">
        <f ca="1">CL87+$C$5*IF(AND(CI111=CE85,CJ101=3),CJ106-CL87,0)</f>
        <v>5.6274999999999995</v>
      </c>
      <c r="CM111" s="95" t="s">
        <v>64</v>
      </c>
      <c r="CN111" s="14"/>
      <c r="CQ111"/>
      <c r="CR111"/>
      <c r="CS111"/>
      <c r="CT111" s="127"/>
      <c r="CU111" s="3">
        <v>3</v>
      </c>
      <c r="CV111" s="95" t="s">
        <v>9</v>
      </c>
      <c r="CW111" s="95" t="s">
        <v>9</v>
      </c>
      <c r="CX111" s="15">
        <f ca="1">CX87+$C$5*IF(AND(CU111=CQ85,CV101=3),CV106-CX87,0)</f>
        <v>5.6274999999999995</v>
      </c>
      <c r="CY111" s="95" t="s">
        <v>64</v>
      </c>
      <c r="CZ111" s="14"/>
      <c r="DC111"/>
      <c r="DD111"/>
      <c r="DE111"/>
      <c r="DF111" s="127"/>
      <c r="DG111" s="3">
        <v>3</v>
      </c>
      <c r="DH111" s="95" t="s">
        <v>9</v>
      </c>
      <c r="DI111" s="95" t="s">
        <v>9</v>
      </c>
      <c r="DJ111" s="15">
        <f ca="1">DJ87+$C$5*IF(AND(DG111=DC85,DH101=3),DH106-DJ87,0)</f>
        <v>5.6274999999999995</v>
      </c>
      <c r="DK111" s="95" t="s">
        <v>64</v>
      </c>
      <c r="DL111" s="14"/>
      <c r="DO111"/>
      <c r="DP111"/>
      <c r="DQ111"/>
      <c r="DR111" s="127"/>
      <c r="DS111" s="3">
        <v>3</v>
      </c>
      <c r="DT111" s="95" t="s">
        <v>9</v>
      </c>
      <c r="DU111" s="95" t="s">
        <v>9</v>
      </c>
      <c r="DV111" s="15">
        <f ca="1">DV87+$C$5*IF(AND(DS111=DO85,DT101=3),DT106-DV87,0)</f>
        <v>5.6274999999999995</v>
      </c>
      <c r="DW111" s="95" t="s">
        <v>9</v>
      </c>
      <c r="DX111" s="14"/>
    </row>
    <row r="112" spans="1:128">
      <c r="A112"/>
      <c r="B112"/>
      <c r="C112"/>
      <c r="D112"/>
      <c r="E112"/>
      <c r="F112"/>
      <c r="G112"/>
      <c r="H112" s="21"/>
      <c r="K112"/>
      <c r="L112"/>
      <c r="M112"/>
      <c r="N112" s="127"/>
      <c r="O112" s="3">
        <v>4</v>
      </c>
      <c r="P112" s="27">
        <f ca="1">P88+$C$5*IF(AND(O112=K85,P101=1),P106-P88,0)</f>
        <v>2</v>
      </c>
      <c r="Q112" s="15">
        <f ca="1">Q88+$C$5*IF(AND(O112=K85,P101=2),P106-Q88,0)</f>
        <v>6</v>
      </c>
      <c r="R112" s="95" t="s">
        <v>9</v>
      </c>
      <c r="S112" s="15">
        <f ca="1">S88+$C$5*IF(AND(O112=K85,P101=4),P106-S88,0)</f>
        <v>4.8</v>
      </c>
      <c r="T112" s="14"/>
      <c r="W112"/>
      <c r="X112"/>
      <c r="Y112"/>
      <c r="Z112" s="127"/>
      <c r="AA112" s="3">
        <v>4</v>
      </c>
      <c r="AB112" s="27">
        <f ca="1">AB88+$C$5*IF(AND(AA112=W85,AB101=1),AB106-AB88,0)</f>
        <v>7.43</v>
      </c>
      <c r="AC112" s="15">
        <f ca="1">AC88+$C$5*IF(AND(AA112=W85,AB101=2),AB106-AC88,0)</f>
        <v>6</v>
      </c>
      <c r="AD112" s="95" t="s">
        <v>9</v>
      </c>
      <c r="AE112" s="15">
        <f ca="1">AE88+$C$5*IF(AND(AA112=W85,AB101=4),AB106-AE88,0)</f>
        <v>4.8</v>
      </c>
      <c r="AF112" s="14"/>
      <c r="AI112"/>
      <c r="AJ112"/>
      <c r="AK112"/>
      <c r="AL112" s="127"/>
      <c r="AM112" s="3">
        <v>4</v>
      </c>
      <c r="AN112" s="27">
        <f ca="1">AN88+$C$5*IF(AND(AM112=AI85,AN101=1),AN106-AN88,0)</f>
        <v>7.43</v>
      </c>
      <c r="AO112" s="15">
        <f ca="1">AO88+$C$5*IF(AND(AM112=AI85,AN101=2),AN106-AO88,0)</f>
        <v>6</v>
      </c>
      <c r="AP112" s="95" t="s">
        <v>9</v>
      </c>
      <c r="AQ112" s="15">
        <f ca="1">AQ88+$C$5*IF(AND(AM112=AI85,AN101=4),AN106-AQ88,0)</f>
        <v>4.8</v>
      </c>
      <c r="AR112" s="14"/>
      <c r="AU112"/>
      <c r="AV112"/>
      <c r="AW112"/>
      <c r="AX112" s="127"/>
      <c r="AY112" s="3">
        <v>4</v>
      </c>
      <c r="AZ112" s="27">
        <f ca="1">AZ88+$C$5*IF(AND(AY112=AU85,AZ101=1),AZ106-AZ88,0)</f>
        <v>7.43</v>
      </c>
      <c r="BA112" s="15">
        <f ca="1">BA88+$C$5*IF(AND(AY112=AU85,AZ101=2),AZ106-BA88,0)</f>
        <v>6</v>
      </c>
      <c r="BB112" s="95" t="s">
        <v>9</v>
      </c>
      <c r="BC112" s="15">
        <f ca="1">BC88+$C$5*IF(AND(AY112=AU85,AZ101=4),AZ106-BC88,0)</f>
        <v>4.1049999999999995</v>
      </c>
      <c r="BD112" s="14"/>
      <c r="BG112"/>
      <c r="BH112"/>
      <c r="BI112"/>
      <c r="BJ112" s="127"/>
      <c r="BK112" s="3">
        <v>4</v>
      </c>
      <c r="BL112" s="27">
        <f ca="1">BL88+$C$5*IF(AND(BK112=BG85,BL101=1),BL106-BL88,0)</f>
        <v>7.43</v>
      </c>
      <c r="BM112" s="15">
        <f ca="1">BM88+$C$5*IF(AND(BK112=BG85,BL101=2),BL106-BM88,0)</f>
        <v>6</v>
      </c>
      <c r="BN112" s="95" t="s">
        <v>9</v>
      </c>
      <c r="BO112" s="15">
        <f ca="1">BO88+$C$5*IF(AND(BK112=BG85,BL101=4),BL106-BO88,0)</f>
        <v>4.1049999999999995</v>
      </c>
      <c r="BP112" s="14"/>
      <c r="BS112"/>
      <c r="BT112"/>
      <c r="BU112"/>
      <c r="BV112" s="127"/>
      <c r="BW112" s="3">
        <v>4</v>
      </c>
      <c r="BX112" s="27">
        <f ca="1">BX88+$C$5*IF(AND(BW112=BS85,BX101=1),BX106-BX88,0)</f>
        <v>10.145</v>
      </c>
      <c r="BY112" s="15">
        <f ca="1">BY88+$C$5*IF(AND(BW112=BS85,BX101=2),BX106-BY88,0)</f>
        <v>6</v>
      </c>
      <c r="BZ112" s="95" t="s">
        <v>9</v>
      </c>
      <c r="CA112" s="15">
        <f ca="1">CA88+$C$5*IF(AND(BW112=BS85,BX101=4),BX106-CA88,0)</f>
        <v>4.1049999999999995</v>
      </c>
      <c r="CB112" s="14"/>
      <c r="CE112"/>
      <c r="CF112"/>
      <c r="CG112"/>
      <c r="CH112" s="127"/>
      <c r="CI112" s="3">
        <v>4</v>
      </c>
      <c r="CJ112" s="27">
        <f ca="1">CJ88+$C$5*IF(AND(CI112=CE85,CJ101=1),CJ106-CJ88,0)</f>
        <v>10.145</v>
      </c>
      <c r="CK112" s="15">
        <f ca="1">CK88+$C$5*IF(AND(CI112=CE85,CJ101=2),CJ106-CK88,0)</f>
        <v>6</v>
      </c>
      <c r="CL112" s="95" t="s">
        <v>9</v>
      </c>
      <c r="CM112" s="15">
        <f ca="1">CM88+$C$5*IF(AND(CI112=CE85,CJ101=4),CJ106-CM88,0)</f>
        <v>4.1049999999999995</v>
      </c>
      <c r="CN112" s="14"/>
      <c r="CQ112"/>
      <c r="CR112"/>
      <c r="CS112"/>
      <c r="CT112" s="127"/>
      <c r="CU112" s="3">
        <v>4</v>
      </c>
      <c r="CV112" s="27">
        <f ca="1">CV88+$C$5*IF(AND(CU112=CQ85,CV101=1),CV106-CV88,0)</f>
        <v>10.145</v>
      </c>
      <c r="CW112" s="15">
        <f ca="1">CW88+$C$5*IF(AND(CU112=CQ85,CV101=2),CV106-CW88,0)</f>
        <v>6</v>
      </c>
      <c r="CX112" s="95" t="s">
        <v>9</v>
      </c>
      <c r="CY112" s="15">
        <f ca="1">CY88+$C$5*IF(AND(CU112=CQ85,CV101=4),CV106-CY88,0)</f>
        <v>4.1049999999999995</v>
      </c>
      <c r="CZ112" s="14"/>
      <c r="DC112"/>
      <c r="DD112"/>
      <c r="DE112"/>
      <c r="DF112" s="127"/>
      <c r="DG112" s="3">
        <v>4</v>
      </c>
      <c r="DH112" s="27">
        <f ca="1">DH88+$C$5*IF(AND(DG112=DC85,DH101=1),DH106-DH88,0)</f>
        <v>10.145</v>
      </c>
      <c r="DI112" s="15">
        <f ca="1">DI88+$C$5*IF(AND(DG112=DC85,DH101=2),DH106-DI88,0)</f>
        <v>6</v>
      </c>
      <c r="DJ112" s="95" t="s">
        <v>9</v>
      </c>
      <c r="DK112" s="15">
        <f ca="1">DK88+$C$5*IF(AND(DG112=DC85,DH101=4),DH106-DK88,0)</f>
        <v>4.1049999999999995</v>
      </c>
      <c r="DL112" s="14"/>
      <c r="DO112"/>
      <c r="DP112"/>
      <c r="DQ112"/>
      <c r="DR112" s="127"/>
      <c r="DS112" s="3">
        <v>4</v>
      </c>
      <c r="DT112" s="27">
        <f ca="1">DT88+$C$5*IF(AND(DS112=DO85,DT101=1),DT106-DT88,0)</f>
        <v>10.145</v>
      </c>
      <c r="DU112" s="15">
        <f ca="1">DU88+$C$5*IF(AND(DS112=DO85,DT101=2),DT106-DU88,0)</f>
        <v>6</v>
      </c>
      <c r="DV112" s="95" t="s">
        <v>9</v>
      </c>
      <c r="DW112" s="15">
        <f ca="1">DW88+$C$5*IF(AND(DS112=DO85,DT101=4),DT106-DW88,0)</f>
        <v>4.1049999999999995</v>
      </c>
      <c r="DX112" s="14"/>
    </row>
    <row r="113" spans="1:129">
      <c r="A113"/>
      <c r="B113"/>
      <c r="C113"/>
      <c r="D113"/>
      <c r="E113"/>
      <c r="F113"/>
      <c r="G113"/>
      <c r="H113" s="21"/>
      <c r="K113"/>
      <c r="L113"/>
      <c r="M113"/>
      <c r="N113" s="127"/>
      <c r="O113" s="3">
        <v>5</v>
      </c>
      <c r="P113" s="95" t="s">
        <v>64</v>
      </c>
      <c r="Q113" s="27">
        <f ca="1">Q89+$C$5*IF(AND(O113=K85,P101=2),P106-Q89,0)</f>
        <v>2.25</v>
      </c>
      <c r="R113" s="27">
        <f ca="1">R89+$C$5*IF(AND(O113=K85,P101=3),P106-R89,0)</f>
        <v>7</v>
      </c>
      <c r="S113" s="27">
        <f ca="1">S89+$C$5*IF(AND(O113=K85,P101=4),P106-S89,0)</f>
        <v>19.8</v>
      </c>
      <c r="T113" s="14"/>
      <c r="W113"/>
      <c r="X113"/>
      <c r="Y113"/>
      <c r="Z113" s="127"/>
      <c r="AA113" s="3">
        <v>5</v>
      </c>
      <c r="AB113" s="95" t="s">
        <v>64</v>
      </c>
      <c r="AC113" s="27">
        <f ca="1">AC89+$C$5*IF(AND(AA113=W85,AB101=2),AB106-AC89,0)</f>
        <v>2.25</v>
      </c>
      <c r="AD113" s="27">
        <f ca="1">AD89+$C$5*IF(AND(AA113=W85,AB101=3),AB106-AD89,0)</f>
        <v>7</v>
      </c>
      <c r="AE113" s="27">
        <f ca="1">AE89+$C$5*IF(AND(AA113=W85,AB101=4),AB106-AE89,0)</f>
        <v>19.8</v>
      </c>
      <c r="AF113" s="14"/>
      <c r="AI113"/>
      <c r="AJ113"/>
      <c r="AK113"/>
      <c r="AL113" s="127"/>
      <c r="AM113" s="3">
        <v>5</v>
      </c>
      <c r="AN113" s="95" t="s">
        <v>64</v>
      </c>
      <c r="AO113" s="27">
        <f ca="1">AO89+$C$5*IF(AND(AM113=AI85,AN101=2),AN106-AO89,0)</f>
        <v>2.25</v>
      </c>
      <c r="AP113" s="27">
        <f ca="1">AP89+$C$5*IF(AND(AM113=AI85,AN101=3),AN106-AP89,0)</f>
        <v>5.6005000000000003</v>
      </c>
      <c r="AQ113" s="27">
        <f ca="1">AQ89+$C$5*IF(AND(AM113=AI85,AN101=4),AN106-AQ89,0)</f>
        <v>19.8</v>
      </c>
      <c r="AR113" s="14"/>
      <c r="AU113"/>
      <c r="AV113"/>
      <c r="AW113"/>
      <c r="AX113" s="127"/>
      <c r="AY113" s="3">
        <v>5</v>
      </c>
      <c r="AZ113" s="95" t="s">
        <v>64</v>
      </c>
      <c r="BA113" s="27">
        <f ca="1">BA89+$C$5*IF(AND(AY113=AU85,AZ101=2),AZ106-BA89,0)</f>
        <v>2.25</v>
      </c>
      <c r="BB113" s="27">
        <f ca="1">BB89+$C$5*IF(AND(AY113=AU85,AZ101=3),AZ106-BB89,0)</f>
        <v>5.6005000000000003</v>
      </c>
      <c r="BC113" s="27">
        <f ca="1">BC89+$C$5*IF(AND(AY113=AU85,AZ101=4),AZ106-BC89,0)</f>
        <v>19.8</v>
      </c>
      <c r="BD113" s="14"/>
      <c r="BG113"/>
      <c r="BH113"/>
      <c r="BI113"/>
      <c r="BJ113" s="127"/>
      <c r="BK113" s="3">
        <v>5</v>
      </c>
      <c r="BL113" s="95" t="s">
        <v>64</v>
      </c>
      <c r="BM113" s="27">
        <f ca="1">BM89+$C$5*IF(AND(BK113=BG85,BL101=2),BL106-BM89,0)</f>
        <v>2.25</v>
      </c>
      <c r="BN113" s="27">
        <f ca="1">BN89+$C$5*IF(AND(BK113=BG85,BL101=3),BL106-BN89,0)</f>
        <v>5.6005000000000003</v>
      </c>
      <c r="BO113" s="27">
        <f ca="1">BO89+$C$5*IF(AND(BK113=BG85,BL101=4),BL106-BO89,0)</f>
        <v>19.8</v>
      </c>
      <c r="BP113" s="14"/>
      <c r="BS113"/>
      <c r="BT113"/>
      <c r="BU113"/>
      <c r="BV113" s="127"/>
      <c r="BW113" s="3">
        <v>5</v>
      </c>
      <c r="BX113" s="95" t="s">
        <v>64</v>
      </c>
      <c r="BY113" s="27">
        <f ca="1">BY89+$C$5*IF(AND(BW113=BS85,BX101=2),BX106-BY89,0)</f>
        <v>2.25</v>
      </c>
      <c r="BZ113" s="27">
        <f ca="1">BZ89+$C$5*IF(AND(BW113=BS85,BX101=3),BX106-BZ89,0)</f>
        <v>5.6005000000000003</v>
      </c>
      <c r="CA113" s="27">
        <f ca="1">CA89+$C$5*IF(AND(BW113=BS85,BX101=4),BX106-CA89,0)</f>
        <v>19.8</v>
      </c>
      <c r="CB113" s="14"/>
      <c r="CE113"/>
      <c r="CF113"/>
      <c r="CG113"/>
      <c r="CH113" s="127"/>
      <c r="CI113" s="3">
        <v>5</v>
      </c>
      <c r="CJ113" s="95" t="s">
        <v>64</v>
      </c>
      <c r="CK113" s="27">
        <f ca="1">CK89+$C$5*IF(AND(CI113=CE85,CJ101=2),CJ106-CK89,0)</f>
        <v>2.25</v>
      </c>
      <c r="CL113" s="27">
        <f ca="1">CL89+$C$5*IF(AND(CI113=CE85,CJ101=3),CJ106-CL89,0)</f>
        <v>5.6005000000000003</v>
      </c>
      <c r="CM113" s="27">
        <f ca="1">CM89+$C$5*IF(AND(CI113=CE85,CJ101=4),CJ106-CM89,0)</f>
        <v>36.349999999999994</v>
      </c>
      <c r="CN113" s="14"/>
      <c r="CQ113"/>
      <c r="CR113"/>
      <c r="CS113"/>
      <c r="CT113" s="127"/>
      <c r="CU113" s="3">
        <v>5</v>
      </c>
      <c r="CV113" s="95" t="s">
        <v>64</v>
      </c>
      <c r="CW113" s="27">
        <f ca="1">CW89+$C$5*IF(AND(CU113=CQ85,CV101=2),CV106-CW89,0)</f>
        <v>2.25</v>
      </c>
      <c r="CX113" s="27">
        <f ca="1">CX89+$C$5*IF(AND(CU113=CQ85,CV101=3),CV106-CX89,0)</f>
        <v>5.6005000000000003</v>
      </c>
      <c r="CY113" s="27">
        <f ca="1">CY89+$C$5*IF(AND(CU113=CQ85,CV101=4),CV106-CY89,0)</f>
        <v>36.349999999999994</v>
      </c>
      <c r="CZ113" s="14"/>
      <c r="DC113"/>
      <c r="DD113"/>
      <c r="DE113"/>
      <c r="DF113" s="127"/>
      <c r="DG113" s="3">
        <v>5</v>
      </c>
      <c r="DH113" s="95" t="s">
        <v>64</v>
      </c>
      <c r="DI113" s="27">
        <f ca="1">DI89+$C$5*IF(AND(DG113=DC85,DH101=2),DH106-DI89,0)</f>
        <v>2.25</v>
      </c>
      <c r="DJ113" s="27">
        <f ca="1">DJ89+$C$5*IF(AND(DG113=DC85,DH101=3),DH106-DJ89,0)</f>
        <v>5.6005000000000003</v>
      </c>
      <c r="DK113" s="27">
        <f ca="1">DK89+$C$5*IF(AND(DG113=DC85,DH101=4),DH106-DK89,0)</f>
        <v>36.349999999999994</v>
      </c>
      <c r="DL113" s="14"/>
      <c r="DO113"/>
      <c r="DP113"/>
      <c r="DQ113"/>
      <c r="DR113" s="127"/>
      <c r="DS113" s="3">
        <v>5</v>
      </c>
      <c r="DT113" s="95" t="s">
        <v>9</v>
      </c>
      <c r="DU113" s="27">
        <f ca="1">DU89+$C$5*IF(AND(DS113=DO85,DT101=2),DT106-DU89,0)</f>
        <v>2.25</v>
      </c>
      <c r="DV113" s="27">
        <f ca="1">DV89+$C$5*IF(AND(DS113=DO85,DT101=3),DT106-DV89,0)</f>
        <v>5.6005000000000003</v>
      </c>
      <c r="DW113" s="27">
        <f ca="1">DW89+$C$5*IF(AND(DS113=DO85,DT101=4),DT106-DW89,0)</f>
        <v>36.349999999999994</v>
      </c>
      <c r="DX113" s="14"/>
    </row>
    <row r="114" spans="1:129">
      <c r="A114"/>
      <c r="B114"/>
      <c r="C114"/>
      <c r="D114"/>
      <c r="E114"/>
      <c r="F114"/>
      <c r="G114"/>
      <c r="H114" s="21"/>
      <c r="K114"/>
      <c r="L114"/>
      <c r="M114"/>
      <c r="N114" s="127"/>
      <c r="O114" s="3">
        <v>6</v>
      </c>
      <c r="P114" s="95" t="s">
        <v>9</v>
      </c>
      <c r="Q114" s="95" t="s">
        <v>9</v>
      </c>
      <c r="R114" s="95" t="s">
        <v>9</v>
      </c>
      <c r="S114" s="95" t="s">
        <v>9</v>
      </c>
      <c r="T114" s="14"/>
      <c r="W114"/>
      <c r="X114"/>
      <c r="Y114"/>
      <c r="Z114" s="127"/>
      <c r="AA114" s="3">
        <v>6</v>
      </c>
      <c r="AB114" s="95" t="s">
        <v>9</v>
      </c>
      <c r="AC114" s="95" t="s">
        <v>9</v>
      </c>
      <c r="AD114" s="95" t="s">
        <v>9</v>
      </c>
      <c r="AE114" s="95" t="s">
        <v>9</v>
      </c>
      <c r="AF114" s="14"/>
      <c r="AI114"/>
      <c r="AJ114"/>
      <c r="AK114"/>
      <c r="AL114" s="127"/>
      <c r="AM114" s="3">
        <v>6</v>
      </c>
      <c r="AN114" s="95" t="s">
        <v>9</v>
      </c>
      <c r="AO114" s="95" t="s">
        <v>9</v>
      </c>
      <c r="AP114" s="95" t="s">
        <v>9</v>
      </c>
      <c r="AQ114" s="95" t="s">
        <v>9</v>
      </c>
      <c r="AR114" s="14"/>
      <c r="AU114"/>
      <c r="AV114"/>
      <c r="AW114"/>
      <c r="AX114" s="127"/>
      <c r="AY114" s="3">
        <v>6</v>
      </c>
      <c r="AZ114" s="95" t="s">
        <v>9</v>
      </c>
      <c r="BA114" s="95" t="s">
        <v>9</v>
      </c>
      <c r="BB114" s="95" t="s">
        <v>9</v>
      </c>
      <c r="BC114" s="95" t="s">
        <v>9</v>
      </c>
      <c r="BD114" s="14"/>
      <c r="BG114"/>
      <c r="BH114"/>
      <c r="BI114"/>
      <c r="BJ114" s="127"/>
      <c r="BK114" s="3">
        <v>6</v>
      </c>
      <c r="BL114" s="95" t="s">
        <v>9</v>
      </c>
      <c r="BM114" s="95" t="s">
        <v>9</v>
      </c>
      <c r="BN114" s="95" t="s">
        <v>9</v>
      </c>
      <c r="BO114" s="95" t="s">
        <v>9</v>
      </c>
      <c r="BP114" s="14"/>
      <c r="BS114"/>
      <c r="BT114"/>
      <c r="BU114"/>
      <c r="BV114" s="127"/>
      <c r="BW114" s="3">
        <v>6</v>
      </c>
      <c r="BX114" s="95" t="s">
        <v>9</v>
      </c>
      <c r="BY114" s="95" t="s">
        <v>9</v>
      </c>
      <c r="BZ114" s="95" t="s">
        <v>9</v>
      </c>
      <c r="CA114" s="95" t="s">
        <v>9</v>
      </c>
      <c r="CB114" s="14"/>
      <c r="CE114"/>
      <c r="CF114"/>
      <c r="CG114"/>
      <c r="CH114" s="127"/>
      <c r="CI114" s="3">
        <v>6</v>
      </c>
      <c r="CJ114" s="95" t="s">
        <v>9</v>
      </c>
      <c r="CK114" s="95" t="s">
        <v>9</v>
      </c>
      <c r="CL114" s="95" t="s">
        <v>9</v>
      </c>
      <c r="CM114" s="95" t="s">
        <v>9</v>
      </c>
      <c r="CN114" s="14"/>
      <c r="CQ114"/>
      <c r="CR114"/>
      <c r="CS114"/>
      <c r="CT114" s="127"/>
      <c r="CU114" s="3">
        <v>6</v>
      </c>
      <c r="CV114" s="95" t="s">
        <v>9</v>
      </c>
      <c r="CW114" s="95" t="s">
        <v>9</v>
      </c>
      <c r="CX114" s="95" t="s">
        <v>9</v>
      </c>
      <c r="CY114" s="95" t="s">
        <v>9</v>
      </c>
      <c r="CZ114" s="14"/>
      <c r="DC114"/>
      <c r="DD114"/>
      <c r="DE114"/>
      <c r="DF114" s="127"/>
      <c r="DG114" s="3">
        <v>6</v>
      </c>
      <c r="DH114" s="95" t="s">
        <v>9</v>
      </c>
      <c r="DI114" s="95" t="s">
        <v>9</v>
      </c>
      <c r="DJ114" s="95" t="s">
        <v>9</v>
      </c>
      <c r="DK114" s="95" t="s">
        <v>9</v>
      </c>
      <c r="DL114" s="14"/>
      <c r="DO114"/>
      <c r="DP114"/>
      <c r="DQ114"/>
      <c r="DR114" s="127"/>
      <c r="DS114" s="3">
        <v>6</v>
      </c>
      <c r="DT114" s="95" t="s">
        <v>9</v>
      </c>
      <c r="DU114" s="95" t="s">
        <v>9</v>
      </c>
      <c r="DV114" s="95" t="s">
        <v>9</v>
      </c>
      <c r="DW114" s="95" t="s">
        <v>9</v>
      </c>
      <c r="DX114" s="14"/>
    </row>
    <row r="115" spans="1:129">
      <c r="A115"/>
      <c r="B115"/>
      <c r="C115"/>
      <c r="D115"/>
      <c r="E115"/>
      <c r="F115"/>
      <c r="G115"/>
      <c r="H115" s="21"/>
      <c r="K115"/>
      <c r="L115"/>
      <c r="M115"/>
      <c r="N115" s="127"/>
      <c r="O115" s="3">
        <v>7</v>
      </c>
      <c r="P115" s="27">
        <f ca="1">P91+$C$5*IF(AND(O115=K85,P101=1),P106-P91,0)</f>
        <v>6.3</v>
      </c>
      <c r="Q115" s="27">
        <f ca="1">Q91+$C$5*IF(AND(O115=K85,P101=2),P106-Q91,0)</f>
        <v>2</v>
      </c>
      <c r="R115" s="95" t="s">
        <v>9</v>
      </c>
      <c r="S115" s="95" t="s">
        <v>9</v>
      </c>
      <c r="T115" s="13"/>
      <c r="W115"/>
      <c r="X115"/>
      <c r="Y115"/>
      <c r="Z115" s="127"/>
      <c r="AA115" s="3">
        <v>7</v>
      </c>
      <c r="AB115" s="27">
        <f ca="1">AB91+$C$5*IF(AND(AA115=W85,AB101=1),AB106-AB91,0)</f>
        <v>6.3</v>
      </c>
      <c r="AC115" s="27">
        <f ca="1">AC91+$C$5*IF(AND(AA115=W85,AB101=2),AB106-AC91,0)</f>
        <v>2</v>
      </c>
      <c r="AD115" s="95" t="s">
        <v>9</v>
      </c>
      <c r="AE115" s="95" t="s">
        <v>9</v>
      </c>
      <c r="AF115" s="13"/>
      <c r="AI115"/>
      <c r="AJ115"/>
      <c r="AK115"/>
      <c r="AL115" s="127"/>
      <c r="AM115" s="3">
        <v>7</v>
      </c>
      <c r="AN115" s="27">
        <f ca="1">AN91+$C$5*IF(AND(AM115=AI85,AN101=1),AN106-AN91,0)</f>
        <v>6.3</v>
      </c>
      <c r="AO115" s="27">
        <f ca="1">AO91+$C$5*IF(AND(AM115=AI85,AN101=2),AN106-AO91,0)</f>
        <v>2</v>
      </c>
      <c r="AP115" s="95" t="s">
        <v>9</v>
      </c>
      <c r="AQ115" s="95" t="s">
        <v>9</v>
      </c>
      <c r="AR115" s="13"/>
      <c r="AU115"/>
      <c r="AV115"/>
      <c r="AW115"/>
      <c r="AX115" s="127"/>
      <c r="AY115" s="3">
        <v>7</v>
      </c>
      <c r="AZ115" s="27">
        <f ca="1">AZ91+$C$5*IF(AND(AY115=AU85,AZ101=1),AZ106-AZ91,0)</f>
        <v>6.3</v>
      </c>
      <c r="BA115" s="27">
        <f ca="1">BA91+$C$5*IF(AND(AY115=AU85,AZ101=2),AZ106-BA91,0)</f>
        <v>2</v>
      </c>
      <c r="BB115" s="95" t="s">
        <v>9</v>
      </c>
      <c r="BC115" s="95" t="s">
        <v>9</v>
      </c>
      <c r="BD115" s="13"/>
      <c r="BG115"/>
      <c r="BH115"/>
      <c r="BI115"/>
      <c r="BJ115" s="127"/>
      <c r="BK115" s="3">
        <v>7</v>
      </c>
      <c r="BL115" s="27">
        <f ca="1">BL91+$C$5*IF(AND(BK115=BG85,BL101=1),BL106-BL91,0)</f>
        <v>6.3</v>
      </c>
      <c r="BM115" s="27">
        <f ca="1">BM91+$C$5*IF(AND(BK115=BG85,BL101=2),BL106-BM91,0)</f>
        <v>3.1004999999999998</v>
      </c>
      <c r="BN115" s="95" t="s">
        <v>9</v>
      </c>
      <c r="BO115" s="95" t="s">
        <v>9</v>
      </c>
      <c r="BP115" s="13"/>
      <c r="BS115"/>
      <c r="BT115"/>
      <c r="BU115"/>
      <c r="BV115" s="127"/>
      <c r="BW115" s="3">
        <v>7</v>
      </c>
      <c r="BX115" s="27">
        <f ca="1">BX91+$C$5*IF(AND(BW115=BS85,BX101=1),BX106-BX91,0)</f>
        <v>6.3</v>
      </c>
      <c r="BY115" s="27">
        <f ca="1">BY91+$C$5*IF(AND(BW115=BS85,BX101=2),BX106-BY91,0)</f>
        <v>3.1004999999999998</v>
      </c>
      <c r="BZ115" s="95" t="s">
        <v>9</v>
      </c>
      <c r="CA115" s="95" t="s">
        <v>9</v>
      </c>
      <c r="CB115" s="13"/>
      <c r="CE115"/>
      <c r="CF115"/>
      <c r="CG115"/>
      <c r="CH115" s="127"/>
      <c r="CI115" s="3">
        <v>7</v>
      </c>
      <c r="CJ115" s="27">
        <f ca="1">CJ91+$C$5*IF(AND(CI115=CE85,CJ101=1),CJ106-CJ91,0)</f>
        <v>6.3</v>
      </c>
      <c r="CK115" s="27">
        <f ca="1">CK91+$C$5*IF(AND(CI115=CE85,CJ101=2),CJ106-CK91,0)</f>
        <v>3.1004999999999998</v>
      </c>
      <c r="CL115" s="95" t="s">
        <v>9</v>
      </c>
      <c r="CM115" s="95" t="s">
        <v>9</v>
      </c>
      <c r="CN115" s="13"/>
      <c r="CQ115"/>
      <c r="CR115"/>
      <c r="CS115"/>
      <c r="CT115" s="127"/>
      <c r="CU115" s="3">
        <v>7</v>
      </c>
      <c r="CV115" s="27">
        <f ca="1">CV91+$C$5*IF(AND(CU115=CQ85,CV101=1),CV106-CV91,0)</f>
        <v>6.3</v>
      </c>
      <c r="CW115" s="27">
        <f ca="1">CW91+$C$5*IF(AND(CU115=CQ85,CV101=2),CV106-CW91,0)</f>
        <v>3.1004999999999998</v>
      </c>
      <c r="CX115" s="95" t="s">
        <v>9</v>
      </c>
      <c r="CY115" s="95" t="s">
        <v>9</v>
      </c>
      <c r="CZ115" s="13"/>
      <c r="DC115"/>
      <c r="DD115"/>
      <c r="DE115"/>
      <c r="DF115" s="127"/>
      <c r="DG115" s="3">
        <v>7</v>
      </c>
      <c r="DH115" s="27">
        <f ca="1">DH91+$C$5*IF(AND(DG115=DC85,DH101=1),DH106-DH91,0)</f>
        <v>6.3</v>
      </c>
      <c r="DI115" s="27">
        <f ca="1">DI91+$C$5*IF(AND(DG115=DC85,DH101=2),DH106-DI91,0)</f>
        <v>3.1004999999999998</v>
      </c>
      <c r="DJ115" s="95" t="s">
        <v>9</v>
      </c>
      <c r="DK115" s="95" t="s">
        <v>9</v>
      </c>
      <c r="DL115" s="13"/>
      <c r="DO115"/>
      <c r="DP115"/>
      <c r="DQ115"/>
      <c r="DR115" s="127"/>
      <c r="DS115" s="3">
        <v>7</v>
      </c>
      <c r="DT115" s="27">
        <f ca="1">DT91+$C$5*IF(AND(DS115=DO85,DT101=1),DT106-DT91,0)</f>
        <v>6.3</v>
      </c>
      <c r="DU115" s="27">
        <f ca="1">DU91+$C$5*IF(AND(DS115=DO85,DT101=2),DT106-DU91,0)</f>
        <v>3.1004999999999998</v>
      </c>
      <c r="DV115" s="95" t="s">
        <v>9</v>
      </c>
      <c r="DW115" s="95" t="s">
        <v>9</v>
      </c>
      <c r="DX115" s="13"/>
    </row>
    <row r="116" spans="1:129">
      <c r="A116"/>
      <c r="B116"/>
      <c r="C116"/>
      <c r="D116"/>
      <c r="E116"/>
      <c r="F116"/>
      <c r="G116"/>
      <c r="H116" s="21"/>
      <c r="K116"/>
      <c r="L116"/>
      <c r="M116"/>
      <c r="N116" s="127"/>
      <c r="O116" s="3">
        <v>8</v>
      </c>
      <c r="P116" s="27">
        <f ca="1">P92+$C$5*IF(AND(O116=K85,P101=1),P106-P92,0)</f>
        <v>77</v>
      </c>
      <c r="Q116" s="27">
        <f ca="1">Q92+$C$5*IF(AND(O116=K85,P101=2),P106-Q92,0)</f>
        <v>2.4499999999999997</v>
      </c>
      <c r="R116" s="27">
        <f ca="1">R92+$C$5*IF(AND(O116=K85,P101=3),P106-R92,0)</f>
        <v>8</v>
      </c>
      <c r="S116" s="95" t="s">
        <v>9</v>
      </c>
      <c r="T116" s="13"/>
      <c r="W116"/>
      <c r="X116"/>
      <c r="Y116"/>
      <c r="Z116" s="127"/>
      <c r="AA116" s="3">
        <v>8</v>
      </c>
      <c r="AB116" s="27">
        <f ca="1">AB92+$C$5*IF(AND(AA116=W85,AB101=1),AB106-AB92,0)</f>
        <v>77</v>
      </c>
      <c r="AC116" s="27">
        <f ca="1">AC92+$C$5*IF(AND(AA116=W85,AB101=2),AB106-AC92,0)</f>
        <v>2.4499999999999997</v>
      </c>
      <c r="AD116" s="27">
        <f ca="1">AD92+$C$5*IF(AND(AA116=W85,AB101=3),AB106-AD92,0)</f>
        <v>8</v>
      </c>
      <c r="AE116" s="95" t="s">
        <v>9</v>
      </c>
      <c r="AF116" s="13"/>
      <c r="AI116"/>
      <c r="AJ116"/>
      <c r="AK116"/>
      <c r="AL116" s="127"/>
      <c r="AM116" s="3">
        <v>8</v>
      </c>
      <c r="AN116" s="27">
        <f ca="1">AN92+$C$5*IF(AND(AM116=AI85,AN101=1),AN106-AN92,0)</f>
        <v>77</v>
      </c>
      <c r="AO116" s="27">
        <f ca="1">AO92+$C$5*IF(AND(AM116=AI85,AN101=2),AN106-AO92,0)</f>
        <v>2.4499999999999997</v>
      </c>
      <c r="AP116" s="27">
        <f ca="1">AP92+$C$5*IF(AND(AM116=AI85,AN101=3),AN106-AP92,0)</f>
        <v>8</v>
      </c>
      <c r="AQ116" s="95" t="s">
        <v>9</v>
      </c>
      <c r="AR116" s="13"/>
      <c r="AU116"/>
      <c r="AV116"/>
      <c r="AW116"/>
      <c r="AX116" s="127"/>
      <c r="AY116" s="3">
        <v>8</v>
      </c>
      <c r="AZ116" s="27">
        <f ca="1">AZ92+$C$5*IF(AND(AY116=AU85,AZ101=1),AZ106-AZ92,0)</f>
        <v>77</v>
      </c>
      <c r="BA116" s="27">
        <f ca="1">BA92+$C$5*IF(AND(AY116=AU85,AZ101=2),AZ106-BA92,0)</f>
        <v>2.4499999999999997</v>
      </c>
      <c r="BB116" s="27">
        <f ca="1">BB92+$C$5*IF(AND(AY116=AU85,AZ101=3),AZ106-BB92,0)</f>
        <v>8</v>
      </c>
      <c r="BC116" s="95" t="s">
        <v>9</v>
      </c>
      <c r="BD116" s="13"/>
      <c r="BG116"/>
      <c r="BH116"/>
      <c r="BI116"/>
      <c r="BJ116" s="127"/>
      <c r="BK116" s="3">
        <v>8</v>
      </c>
      <c r="BL116" s="27">
        <f ca="1">BL92+$C$5*IF(AND(BK116=BG85,BL101=1),BL106-BL92,0)</f>
        <v>77</v>
      </c>
      <c r="BM116" s="27">
        <f ca="1">BM92+$C$5*IF(AND(BK116=BG85,BL101=2),BL106-BM92,0)</f>
        <v>2.4499999999999997</v>
      </c>
      <c r="BN116" s="27">
        <f ca="1">BN92+$C$5*IF(AND(BK116=BG85,BL101=3),BL106-BN92,0)</f>
        <v>8</v>
      </c>
      <c r="BO116" s="95" t="s">
        <v>9</v>
      </c>
      <c r="BP116" s="13"/>
      <c r="BS116"/>
      <c r="BT116"/>
      <c r="BU116"/>
      <c r="BV116" s="127"/>
      <c r="BW116" s="3">
        <v>8</v>
      </c>
      <c r="BX116" s="27">
        <f ca="1">BX92+$C$5*IF(AND(BW116=BS85,BX101=1),BX106-BX92,0)</f>
        <v>77</v>
      </c>
      <c r="BY116" s="27">
        <f ca="1">BY92+$C$5*IF(AND(BW116=BS85,BX101=2),BX106-BY92,0)</f>
        <v>2.4499999999999997</v>
      </c>
      <c r="BZ116" s="27">
        <f ca="1">BZ92+$C$5*IF(AND(BW116=BS85,BX101=3),BX106-BZ92,0)</f>
        <v>8</v>
      </c>
      <c r="CA116" s="95" t="s">
        <v>9</v>
      </c>
      <c r="CB116" s="13"/>
      <c r="CE116"/>
      <c r="CF116"/>
      <c r="CG116"/>
      <c r="CH116" s="127"/>
      <c r="CI116" s="3">
        <v>8</v>
      </c>
      <c r="CJ116" s="27">
        <f ca="1">CJ92+$C$5*IF(AND(CI116=CE85,CJ101=1),CJ106-CJ92,0)</f>
        <v>77</v>
      </c>
      <c r="CK116" s="27">
        <f ca="1">CK92+$C$5*IF(AND(CI116=CE85,CJ101=2),CJ106-CK92,0)</f>
        <v>2.4499999999999997</v>
      </c>
      <c r="CL116" s="27">
        <f ca="1">CL92+$C$5*IF(AND(CI116=CE85,CJ101=3),CJ106-CL92,0)</f>
        <v>8</v>
      </c>
      <c r="CM116" s="95" t="s">
        <v>9</v>
      </c>
      <c r="CN116" s="13"/>
      <c r="CQ116"/>
      <c r="CR116"/>
      <c r="CS116"/>
      <c r="CT116" s="127"/>
      <c r="CU116" s="3">
        <v>8</v>
      </c>
      <c r="CV116" s="27">
        <f ca="1">CV92+$C$5*IF(AND(CU116=CQ85,CV101=1),CV106-CV92,0)</f>
        <v>88.5</v>
      </c>
      <c r="CW116" s="27">
        <f ca="1">CW92+$C$5*IF(AND(CU116=CQ85,CV101=2),CV106-CW92,0)</f>
        <v>2.4499999999999997</v>
      </c>
      <c r="CX116" s="27">
        <f ca="1">CX92+$C$5*IF(AND(CU116=CQ85,CV101=3),CV106-CX92,0)</f>
        <v>8</v>
      </c>
      <c r="CY116" s="95" t="s">
        <v>9</v>
      </c>
      <c r="CZ116" s="13"/>
      <c r="DC116"/>
      <c r="DD116"/>
      <c r="DE116"/>
      <c r="DF116" s="127"/>
      <c r="DG116" s="3">
        <v>8</v>
      </c>
      <c r="DH116" s="27">
        <f ca="1">DH92+$C$5*IF(AND(DG116=DC85,DH101=1),DH106-DH92,0)</f>
        <v>88.5</v>
      </c>
      <c r="DI116" s="27">
        <f ca="1">DI92+$C$5*IF(AND(DG116=DC85,DH101=2),DH106-DI92,0)</f>
        <v>2.4499999999999997</v>
      </c>
      <c r="DJ116" s="27">
        <f ca="1">DJ92+$C$5*IF(AND(DG116=DC85,DH101=3),DH106-DJ92,0)</f>
        <v>8</v>
      </c>
      <c r="DK116" s="95" t="s">
        <v>9</v>
      </c>
      <c r="DL116" s="13"/>
      <c r="DO116"/>
      <c r="DP116"/>
      <c r="DQ116"/>
      <c r="DR116" s="127"/>
      <c r="DS116" s="3">
        <v>8</v>
      </c>
      <c r="DT116" s="27">
        <f ca="1">DT92+$C$5*IF(AND(DS116=DO85,DT101=1),DT106-DT92,0)</f>
        <v>88.5</v>
      </c>
      <c r="DU116" s="27">
        <f ca="1">DU92+$C$5*IF(AND(DS116=DO85,DT101=2),DT106-DU92,0)</f>
        <v>2.4499999999999997</v>
      </c>
      <c r="DV116" s="27">
        <f ca="1">DV92+$C$5*IF(AND(DS116=DO85,DT101=3),DT106-DV92,0)</f>
        <v>8</v>
      </c>
      <c r="DW116" s="95" t="s">
        <v>9</v>
      </c>
      <c r="DX116" s="13"/>
    </row>
    <row r="117" spans="1:129">
      <c r="A117"/>
      <c r="B117"/>
      <c r="C117"/>
      <c r="D117"/>
      <c r="E117"/>
      <c r="F117"/>
      <c r="G117"/>
      <c r="H117" s="21"/>
      <c r="K117"/>
      <c r="L117"/>
      <c r="M117"/>
      <c r="N117" s="128"/>
      <c r="O117" s="3" t="s">
        <v>40</v>
      </c>
      <c r="P117" s="44">
        <v>0</v>
      </c>
      <c r="Q117" s="44">
        <v>0</v>
      </c>
      <c r="R117" s="44">
        <v>0</v>
      </c>
      <c r="S117" s="40">
        <v>0</v>
      </c>
      <c r="T117" s="12"/>
      <c r="W117"/>
      <c r="X117"/>
      <c r="Y117"/>
      <c r="Z117" s="128"/>
      <c r="AA117" s="3" t="s">
        <v>40</v>
      </c>
      <c r="AB117" s="44">
        <v>0</v>
      </c>
      <c r="AC117" s="44">
        <v>0</v>
      </c>
      <c r="AD117" s="44">
        <v>0</v>
      </c>
      <c r="AE117" s="40">
        <v>0</v>
      </c>
      <c r="AF117" s="12"/>
      <c r="AI117"/>
      <c r="AJ117"/>
      <c r="AK117"/>
      <c r="AL117" s="128"/>
      <c r="AM117" s="3" t="s">
        <v>40</v>
      </c>
      <c r="AN117" s="44">
        <v>0</v>
      </c>
      <c r="AO117" s="44">
        <v>0</v>
      </c>
      <c r="AP117" s="44">
        <v>0</v>
      </c>
      <c r="AQ117" s="40">
        <v>0</v>
      </c>
      <c r="AR117" s="12"/>
      <c r="AU117"/>
      <c r="AV117"/>
      <c r="AW117"/>
      <c r="AX117" s="128"/>
      <c r="AY117" s="3" t="s">
        <v>40</v>
      </c>
      <c r="AZ117" s="44">
        <v>0</v>
      </c>
      <c r="BA117" s="44">
        <v>0</v>
      </c>
      <c r="BB117" s="44">
        <v>0</v>
      </c>
      <c r="BC117" s="40">
        <v>0</v>
      </c>
      <c r="BD117" s="12"/>
      <c r="BG117"/>
      <c r="BH117"/>
      <c r="BI117"/>
      <c r="BJ117" s="128"/>
      <c r="BK117" s="3" t="s">
        <v>40</v>
      </c>
      <c r="BL117" s="44">
        <v>0</v>
      </c>
      <c r="BM117" s="44">
        <v>0</v>
      </c>
      <c r="BN117" s="44">
        <v>0</v>
      </c>
      <c r="BO117" s="40">
        <v>0</v>
      </c>
      <c r="BP117" s="12"/>
      <c r="BS117"/>
      <c r="BT117"/>
      <c r="BU117"/>
      <c r="BV117" s="128"/>
      <c r="BW117" s="3" t="s">
        <v>40</v>
      </c>
      <c r="BX117" s="44">
        <v>0</v>
      </c>
      <c r="BY117" s="44">
        <v>0</v>
      </c>
      <c r="BZ117" s="44">
        <v>0</v>
      </c>
      <c r="CA117" s="40">
        <v>0</v>
      </c>
      <c r="CB117" s="12"/>
      <c r="CE117"/>
      <c r="CF117"/>
      <c r="CG117"/>
      <c r="CH117" s="128"/>
      <c r="CI117" s="3" t="s">
        <v>40</v>
      </c>
      <c r="CJ117" s="44">
        <v>0</v>
      </c>
      <c r="CK117" s="44">
        <v>0</v>
      </c>
      <c r="CL117" s="44">
        <v>0</v>
      </c>
      <c r="CM117" s="40">
        <v>0</v>
      </c>
      <c r="CN117" s="12"/>
      <c r="CQ117"/>
      <c r="CR117"/>
      <c r="CS117"/>
      <c r="CT117" s="128"/>
      <c r="CU117" s="3" t="s">
        <v>40</v>
      </c>
      <c r="CV117" s="44">
        <v>0</v>
      </c>
      <c r="CW117" s="44">
        <v>0</v>
      </c>
      <c r="CX117" s="44">
        <v>0</v>
      </c>
      <c r="CY117" s="40">
        <v>0</v>
      </c>
      <c r="CZ117" s="12"/>
      <c r="DC117"/>
      <c r="DD117"/>
      <c r="DE117"/>
      <c r="DF117" s="128"/>
      <c r="DG117" s="3" t="s">
        <v>40</v>
      </c>
      <c r="DH117" s="44">
        <v>0</v>
      </c>
      <c r="DI117" s="44">
        <v>0</v>
      </c>
      <c r="DJ117" s="44">
        <v>0</v>
      </c>
      <c r="DK117" s="40">
        <v>0</v>
      </c>
      <c r="DL117" s="12"/>
      <c r="DO117"/>
      <c r="DP117"/>
      <c r="DQ117"/>
      <c r="DR117" s="128"/>
      <c r="DS117" s="3" t="s">
        <v>40</v>
      </c>
      <c r="DT117" s="44">
        <v>0</v>
      </c>
      <c r="DU117" s="44">
        <v>0</v>
      </c>
      <c r="DV117" s="44">
        <v>0</v>
      </c>
      <c r="DW117" s="40">
        <v>0</v>
      </c>
      <c r="DX117" s="12"/>
    </row>
    <row r="118" spans="1:129" ht="13.8" thickBot="1">
      <c r="O118" s="62"/>
      <c r="AA118" s="62"/>
      <c r="AM118" s="62"/>
      <c r="AY118" s="62"/>
      <c r="BK118" s="62"/>
      <c r="BW118" s="62"/>
      <c r="CI118" s="62"/>
      <c r="CU118" s="62"/>
      <c r="DG118" s="62"/>
      <c r="DS118" s="62"/>
    </row>
    <row r="119" spans="1:129" s="67" customFormat="1" ht="15" customHeight="1" thickTop="1" thickBot="1">
      <c r="B119" s="75" t="s">
        <v>46</v>
      </c>
      <c r="C119" s="68">
        <f>C82+1</f>
        <v>4</v>
      </c>
      <c r="D119" s="69"/>
      <c r="E119" s="69"/>
      <c r="F119" s="69"/>
      <c r="G119" s="69"/>
      <c r="H119" s="69"/>
      <c r="I119" s="73"/>
      <c r="J119" s="70" t="s">
        <v>55</v>
      </c>
      <c r="K119" s="71"/>
      <c r="T119" s="69"/>
      <c r="U119" s="73"/>
      <c r="V119" s="70" t="s">
        <v>55</v>
      </c>
      <c r="W119" s="71"/>
      <c r="AF119" s="69"/>
      <c r="AG119" s="73"/>
      <c r="AH119" s="70" t="s">
        <v>55</v>
      </c>
      <c r="AI119" s="71"/>
      <c r="AR119" s="69"/>
      <c r="AS119" s="73"/>
      <c r="AT119" s="70" t="s">
        <v>55</v>
      </c>
      <c r="AU119" s="71"/>
      <c r="BD119" s="69"/>
      <c r="BE119" s="73"/>
      <c r="BF119" s="70" t="s">
        <v>55</v>
      </c>
      <c r="BG119" s="71"/>
      <c r="BP119" s="69"/>
      <c r="BQ119" s="73"/>
      <c r="BR119" s="70" t="s">
        <v>55</v>
      </c>
      <c r="BS119" s="71"/>
      <c r="CB119" s="69"/>
      <c r="CC119" s="73"/>
      <c r="CD119" s="70" t="s">
        <v>55</v>
      </c>
      <c r="CE119" s="71"/>
      <c r="CN119" s="69"/>
      <c r="CO119" s="73"/>
      <c r="CP119" s="70" t="s">
        <v>55</v>
      </c>
      <c r="CQ119" s="71"/>
      <c r="CZ119" s="69"/>
      <c r="DA119" s="73"/>
      <c r="DB119" s="70" t="s">
        <v>55</v>
      </c>
      <c r="DC119" s="71"/>
      <c r="DL119" s="69"/>
      <c r="DM119" s="73"/>
      <c r="DN119" s="70" t="s">
        <v>55</v>
      </c>
      <c r="DO119" s="71"/>
      <c r="DX119" s="69"/>
      <c r="DY119" s="74"/>
    </row>
    <row r="120" spans="1:129" ht="13.5" customHeight="1" thickBot="1">
      <c r="A120"/>
      <c r="E120"/>
      <c r="F120"/>
      <c r="G120"/>
      <c r="H120" s="21"/>
      <c r="J120" s="18" t="s">
        <v>53</v>
      </c>
      <c r="K120" s="17">
        <v>1</v>
      </c>
      <c r="L120"/>
      <c r="M120"/>
      <c r="N120"/>
      <c r="P120" s="123" t="s">
        <v>12</v>
      </c>
      <c r="Q120" s="124"/>
      <c r="R120" s="124"/>
      <c r="S120" s="125"/>
      <c r="T120" s="21"/>
      <c r="V120" s="18" t="s">
        <v>53</v>
      </c>
      <c r="W120" s="17">
        <f ca="1">S138</f>
        <v>1</v>
      </c>
      <c r="X120"/>
      <c r="Y120"/>
      <c r="Z120"/>
      <c r="AB120" s="123" t="s">
        <v>12</v>
      </c>
      <c r="AC120" s="124"/>
      <c r="AD120" s="124"/>
      <c r="AE120" s="125"/>
      <c r="AF120" s="21"/>
      <c r="AH120" s="18" t="s">
        <v>53</v>
      </c>
      <c r="AI120" s="17">
        <f ca="1">AE138</f>
        <v>1</v>
      </c>
      <c r="AJ120"/>
      <c r="AK120"/>
      <c r="AL120"/>
      <c r="AN120" s="123" t="s">
        <v>12</v>
      </c>
      <c r="AO120" s="124"/>
      <c r="AP120" s="124"/>
      <c r="AQ120" s="125"/>
      <c r="AR120" s="21"/>
      <c r="AT120" s="18" t="s">
        <v>53</v>
      </c>
      <c r="AU120" s="17">
        <f ca="1">AQ138</f>
        <v>1</v>
      </c>
      <c r="AV120"/>
      <c r="AW120"/>
      <c r="AX120"/>
      <c r="AZ120" s="123" t="s">
        <v>12</v>
      </c>
      <c r="BA120" s="124"/>
      <c r="BB120" s="124"/>
      <c r="BC120" s="125"/>
      <c r="BD120" s="21"/>
      <c r="BF120" s="18" t="s">
        <v>53</v>
      </c>
      <c r="BG120" s="17">
        <f ca="1">BC138</f>
        <v>2</v>
      </c>
      <c r="BH120"/>
      <c r="BI120"/>
      <c r="BJ120"/>
      <c r="BL120" s="123" t="s">
        <v>12</v>
      </c>
      <c r="BM120" s="124"/>
      <c r="BN120" s="124"/>
      <c r="BO120" s="125"/>
      <c r="BP120" s="21"/>
      <c r="BR120" s="18" t="s">
        <v>53</v>
      </c>
      <c r="BS120" s="17">
        <f ca="1">BO138</f>
        <v>3</v>
      </c>
      <c r="BT120"/>
      <c r="BU120"/>
      <c r="BV120"/>
      <c r="BX120" s="123" t="s">
        <v>12</v>
      </c>
      <c r="BY120" s="124"/>
      <c r="BZ120" s="124"/>
      <c r="CA120" s="125"/>
      <c r="CB120" s="21"/>
      <c r="CD120" s="18" t="s">
        <v>53</v>
      </c>
      <c r="CE120" s="17">
        <f ca="1">CA138</f>
        <v>3</v>
      </c>
      <c r="CF120"/>
      <c r="CG120"/>
      <c r="CH120"/>
      <c r="CJ120" s="123" t="s">
        <v>12</v>
      </c>
      <c r="CK120" s="124"/>
      <c r="CL120" s="124"/>
      <c r="CM120" s="125"/>
      <c r="CN120" s="21"/>
      <c r="CP120" s="18" t="s">
        <v>53</v>
      </c>
      <c r="CQ120" s="17">
        <f ca="1">CM138</f>
        <v>3</v>
      </c>
      <c r="CR120"/>
      <c r="CS120"/>
      <c r="CT120"/>
      <c r="CV120" s="123" t="s">
        <v>12</v>
      </c>
      <c r="CW120" s="124"/>
      <c r="CX120" s="124"/>
      <c r="CY120" s="125"/>
      <c r="CZ120" s="21"/>
      <c r="DB120" s="18" t="s">
        <v>53</v>
      </c>
      <c r="DC120" s="17">
        <f ca="1">CY138</f>
        <v>3</v>
      </c>
      <c r="DD120"/>
      <c r="DE120"/>
      <c r="DF120"/>
      <c r="DH120" s="123" t="s">
        <v>12</v>
      </c>
      <c r="DI120" s="124"/>
      <c r="DJ120" s="124"/>
      <c r="DK120" s="125"/>
      <c r="DL120" s="21"/>
      <c r="DN120" s="18" t="s">
        <v>53</v>
      </c>
      <c r="DO120" s="17">
        <f ca="1">DK138</f>
        <v>3</v>
      </c>
      <c r="DP120"/>
      <c r="DQ120"/>
      <c r="DR120"/>
      <c r="DT120" s="123" t="s">
        <v>12</v>
      </c>
      <c r="DU120" s="124"/>
      <c r="DV120" s="124"/>
      <c r="DW120" s="125"/>
      <c r="DX120" s="21"/>
    </row>
    <row r="121" spans="1:129" ht="13.5" customHeight="1" thickBot="1">
      <c r="A121"/>
      <c r="B121" s="63" t="s">
        <v>45</v>
      </c>
      <c r="C121" s="9" t="str">
        <f ca="1">IF(DO122=9,"到着","未着")</f>
        <v>到着</v>
      </c>
      <c r="D121" t="s">
        <v>19</v>
      </c>
      <c r="E121"/>
      <c r="F121"/>
      <c r="G121"/>
      <c r="H121" s="21"/>
      <c r="J121" s="18" t="s">
        <v>54</v>
      </c>
      <c r="K121" s="3">
        <v>1</v>
      </c>
      <c r="L121"/>
      <c r="M121"/>
      <c r="N121"/>
      <c r="O121" s="9" t="s">
        <v>57</v>
      </c>
      <c r="P121" s="93" t="s">
        <v>3</v>
      </c>
      <c r="Q121" s="26" t="s">
        <v>4</v>
      </c>
      <c r="R121" s="26" t="s">
        <v>5</v>
      </c>
      <c r="S121" s="3" t="s">
        <v>6</v>
      </c>
      <c r="T121" s="6"/>
      <c r="V121" s="18" t="s">
        <v>54</v>
      </c>
      <c r="W121" s="3">
        <f ca="1">S139</f>
        <v>2</v>
      </c>
      <c r="X121"/>
      <c r="Y121"/>
      <c r="Z121"/>
      <c r="AA121" s="9" t="str">
        <f>$O$10</f>
        <v>現Q値</v>
      </c>
      <c r="AB121" s="93" t="s">
        <v>3</v>
      </c>
      <c r="AC121" s="26" t="s">
        <v>4</v>
      </c>
      <c r="AD121" s="26" t="s">
        <v>5</v>
      </c>
      <c r="AE121" s="3" t="s">
        <v>6</v>
      </c>
      <c r="AF121" s="6"/>
      <c r="AH121" s="18" t="s">
        <v>54</v>
      </c>
      <c r="AI121" s="3">
        <f ca="1">AE139</f>
        <v>3</v>
      </c>
      <c r="AJ121"/>
      <c r="AK121"/>
      <c r="AL121"/>
      <c r="AM121" s="9" t="str">
        <f>$O$10</f>
        <v>現Q値</v>
      </c>
      <c r="AN121" s="93" t="s">
        <v>3</v>
      </c>
      <c r="AO121" s="26" t="s">
        <v>4</v>
      </c>
      <c r="AP121" s="26" t="s">
        <v>5</v>
      </c>
      <c r="AQ121" s="3" t="s">
        <v>6</v>
      </c>
      <c r="AR121" s="6"/>
      <c r="AT121" s="18" t="s">
        <v>54</v>
      </c>
      <c r="AU121" s="3">
        <f ca="1">AQ139</f>
        <v>2</v>
      </c>
      <c r="AV121"/>
      <c r="AW121"/>
      <c r="AX121"/>
      <c r="AY121" s="9" t="str">
        <f>$O$10</f>
        <v>現Q値</v>
      </c>
      <c r="AZ121" s="93" t="s">
        <v>3</v>
      </c>
      <c r="BA121" s="26" t="s">
        <v>4</v>
      </c>
      <c r="BB121" s="26" t="s">
        <v>5</v>
      </c>
      <c r="BC121" s="3" t="s">
        <v>6</v>
      </c>
      <c r="BD121" s="6"/>
      <c r="BF121" s="18" t="s">
        <v>54</v>
      </c>
      <c r="BG121" s="3">
        <f ca="1">BC139</f>
        <v>2</v>
      </c>
      <c r="BH121"/>
      <c r="BI121"/>
      <c r="BJ121"/>
      <c r="BK121" s="9" t="str">
        <f>$O$10</f>
        <v>現Q値</v>
      </c>
      <c r="BL121" s="93" t="s">
        <v>3</v>
      </c>
      <c r="BM121" s="26" t="s">
        <v>4</v>
      </c>
      <c r="BN121" s="26" t="s">
        <v>5</v>
      </c>
      <c r="BO121" s="3" t="s">
        <v>6</v>
      </c>
      <c r="BP121" s="6"/>
      <c r="BR121" s="18" t="s">
        <v>54</v>
      </c>
      <c r="BS121" s="3">
        <f ca="1">BO139</f>
        <v>2</v>
      </c>
      <c r="BT121"/>
      <c r="BU121"/>
      <c r="BV121"/>
      <c r="BW121" s="9" t="str">
        <f>$O$10</f>
        <v>現Q値</v>
      </c>
      <c r="BX121" s="93" t="s">
        <v>3</v>
      </c>
      <c r="BY121" s="26" t="s">
        <v>4</v>
      </c>
      <c r="BZ121" s="26" t="s">
        <v>5</v>
      </c>
      <c r="CA121" s="3" t="s">
        <v>6</v>
      </c>
      <c r="CB121" s="6"/>
      <c r="CD121" s="18" t="s">
        <v>54</v>
      </c>
      <c r="CE121" s="3">
        <f ca="1">CA139</f>
        <v>1</v>
      </c>
      <c r="CF121"/>
      <c r="CG121"/>
      <c r="CH121"/>
      <c r="CI121" s="9" t="str">
        <f>$O$10</f>
        <v>現Q値</v>
      </c>
      <c r="CJ121" s="93" t="s">
        <v>3</v>
      </c>
      <c r="CK121" s="26" t="s">
        <v>4</v>
      </c>
      <c r="CL121" s="26" t="s">
        <v>5</v>
      </c>
      <c r="CM121" s="3" t="s">
        <v>6</v>
      </c>
      <c r="CN121" s="6"/>
      <c r="CP121" s="18" t="s">
        <v>54</v>
      </c>
      <c r="CQ121" s="3">
        <f ca="1">CM139</f>
        <v>2</v>
      </c>
      <c r="CR121"/>
      <c r="CS121"/>
      <c r="CT121"/>
      <c r="CU121" s="9" t="str">
        <f>$O$10</f>
        <v>現Q値</v>
      </c>
      <c r="CV121" s="93" t="s">
        <v>3</v>
      </c>
      <c r="CW121" s="26" t="s">
        <v>4</v>
      </c>
      <c r="CX121" s="26" t="s">
        <v>5</v>
      </c>
      <c r="CY121" s="3" t="s">
        <v>6</v>
      </c>
      <c r="CZ121" s="6"/>
      <c r="DB121" s="18" t="s">
        <v>54</v>
      </c>
      <c r="DC121" s="3">
        <f ca="1">CY139</f>
        <v>3</v>
      </c>
      <c r="DD121"/>
      <c r="DE121"/>
      <c r="DF121"/>
      <c r="DG121" s="9" t="str">
        <f>$O$10</f>
        <v>現Q値</v>
      </c>
      <c r="DH121" s="93" t="s">
        <v>3</v>
      </c>
      <c r="DI121" s="26" t="s">
        <v>4</v>
      </c>
      <c r="DJ121" s="26" t="s">
        <v>5</v>
      </c>
      <c r="DK121" s="3" t="s">
        <v>6</v>
      </c>
      <c r="DL121" s="6"/>
      <c r="DN121" s="18" t="s">
        <v>54</v>
      </c>
      <c r="DO121" s="3">
        <f ca="1">DK139</f>
        <v>3</v>
      </c>
      <c r="DP121"/>
      <c r="DQ121"/>
      <c r="DR121"/>
      <c r="DS121" s="9" t="str">
        <f>$O$10</f>
        <v>現Q値</v>
      </c>
      <c r="DT121" s="93" t="s">
        <v>3</v>
      </c>
      <c r="DU121" s="26" t="s">
        <v>4</v>
      </c>
      <c r="DV121" s="26" t="s">
        <v>5</v>
      </c>
      <c r="DW121" s="3" t="s">
        <v>6</v>
      </c>
      <c r="DX121" s="6"/>
    </row>
    <row r="122" spans="1:129" ht="13.5" customHeight="1" thickBot="1">
      <c r="A122"/>
      <c r="B122" s="63" t="s">
        <v>10</v>
      </c>
      <c r="C122" s="78">
        <f ca="1">C85+IF(C121="未着",0,1)</f>
        <v>4</v>
      </c>
      <c r="D122"/>
      <c r="E122"/>
      <c r="F122"/>
      <c r="G122"/>
      <c r="H122" s="21"/>
      <c r="J122" s="3" t="s">
        <v>7</v>
      </c>
      <c r="K122" s="29">
        <f>3*(K120-1)+K121</f>
        <v>1</v>
      </c>
      <c r="L122" s="30" t="s">
        <v>34</v>
      </c>
      <c r="M122"/>
      <c r="N122" s="126" t="s">
        <v>7</v>
      </c>
      <c r="O122" s="17">
        <v>1</v>
      </c>
      <c r="P122" s="27">
        <f t="array" aca="1" ref="P122:S129" ca="1">IF(C84="到着",DT109:DW116,P85:S92)</f>
        <v>2.3362499999999997</v>
      </c>
      <c r="Q122" s="95" t="str">
        <f ca="1"/>
        <v>欄外</v>
      </c>
      <c r="R122" s="95" t="str">
        <f ca="1"/>
        <v>欄外</v>
      </c>
      <c r="S122" s="15">
        <f ca="1"/>
        <v>2.6499999999999995</v>
      </c>
      <c r="T122" s="12"/>
      <c r="V122" s="3" t="s">
        <v>7</v>
      </c>
      <c r="W122" s="29">
        <f ca="1">3*(W120-1)+W121</f>
        <v>2</v>
      </c>
      <c r="X122" s="30" t="s">
        <v>34</v>
      </c>
      <c r="Y122"/>
      <c r="Z122" s="126" t="s">
        <v>7</v>
      </c>
      <c r="AA122" s="17">
        <v>1</v>
      </c>
      <c r="AB122" s="27">
        <f t="array" ref="AB122:AE129" ca="1">P146:S153</f>
        <v>2.2956249999999998</v>
      </c>
      <c r="AC122" s="95" t="str">
        <v>欄外</v>
      </c>
      <c r="AD122" s="95" t="str">
        <v>欄外</v>
      </c>
      <c r="AE122" s="15">
        <f ca="1"/>
        <v>2.6499999999999995</v>
      </c>
      <c r="AF122" s="12"/>
      <c r="AH122" s="3" t="s">
        <v>7</v>
      </c>
      <c r="AI122" s="29">
        <f ca="1">3*(AI120-1)+AI121</f>
        <v>3</v>
      </c>
      <c r="AJ122" s="30" t="s">
        <v>34</v>
      </c>
      <c r="AK122"/>
      <c r="AL122" s="126" t="s">
        <v>7</v>
      </c>
      <c r="AM122" s="17">
        <v>1</v>
      </c>
      <c r="AN122" s="27">
        <f t="array" ref="AN122:AQ129" ca="1">AB146:AE153</f>
        <v>2.2956249999999998</v>
      </c>
      <c r="AO122" s="95" t="str">
        <v>欄外</v>
      </c>
      <c r="AP122" s="95" t="str">
        <v>欄外</v>
      </c>
      <c r="AQ122" s="15">
        <f ca="1"/>
        <v>2.6499999999999995</v>
      </c>
      <c r="AR122" s="12"/>
      <c r="AT122" s="3" t="s">
        <v>7</v>
      </c>
      <c r="AU122" s="29">
        <f ca="1">3*(AU120-1)+AU121</f>
        <v>2</v>
      </c>
      <c r="AV122" s="30" t="s">
        <v>34</v>
      </c>
      <c r="AW122"/>
      <c r="AX122" s="126" t="s">
        <v>7</v>
      </c>
      <c r="AY122" s="17">
        <v>1</v>
      </c>
      <c r="AZ122" s="27">
        <f t="array" ref="AZ122:BC129" ca="1">AN146:AQ153</f>
        <v>2.2956249999999998</v>
      </c>
      <c r="BA122" s="95" t="str">
        <v>欄外</v>
      </c>
      <c r="BB122" s="95" t="str">
        <v>欄外</v>
      </c>
      <c r="BC122" s="15">
        <f ca="1"/>
        <v>2.6499999999999995</v>
      </c>
      <c r="BD122" s="12"/>
      <c r="BF122" s="3" t="s">
        <v>7</v>
      </c>
      <c r="BG122" s="29">
        <f ca="1">3*(BG120-1)+BG121</f>
        <v>5</v>
      </c>
      <c r="BH122" s="30" t="s">
        <v>34</v>
      </c>
      <c r="BI122"/>
      <c r="BJ122" s="126" t="s">
        <v>7</v>
      </c>
      <c r="BK122" s="17">
        <v>1</v>
      </c>
      <c r="BL122" s="27">
        <f t="array" ref="BL122:BO129" ca="1">AZ146:BC153</f>
        <v>2.2956249999999998</v>
      </c>
      <c r="BM122" s="95" t="str">
        <v>欄外</v>
      </c>
      <c r="BN122" s="95" t="str">
        <v>欄外</v>
      </c>
      <c r="BO122" s="15">
        <f ca="1"/>
        <v>2.6499999999999995</v>
      </c>
      <c r="BP122" s="12"/>
      <c r="BR122" s="3" t="s">
        <v>7</v>
      </c>
      <c r="BS122" s="29">
        <f ca="1">3*(BS120-1)+BS121</f>
        <v>8</v>
      </c>
      <c r="BT122" s="30" t="s">
        <v>34</v>
      </c>
      <c r="BU122"/>
      <c r="BV122" s="126" t="s">
        <v>7</v>
      </c>
      <c r="BW122" s="17">
        <v>1</v>
      </c>
      <c r="BX122" s="27">
        <f t="array" ref="BX122:CA129" ca="1">BL146:BO153</f>
        <v>2.2956249999999998</v>
      </c>
      <c r="BY122" s="95" t="str">
        <v>欄外</v>
      </c>
      <c r="BZ122" s="95" t="str">
        <v>欄外</v>
      </c>
      <c r="CA122" s="15">
        <f ca="1"/>
        <v>2.6499999999999995</v>
      </c>
      <c r="CB122" s="12"/>
      <c r="CD122" s="3" t="s">
        <v>7</v>
      </c>
      <c r="CE122" s="29">
        <f ca="1">3*(CE120-1)+CE121</f>
        <v>7</v>
      </c>
      <c r="CF122" s="30" t="s">
        <v>34</v>
      </c>
      <c r="CG122"/>
      <c r="CH122" s="126" t="s">
        <v>7</v>
      </c>
      <c r="CI122" s="17">
        <v>1</v>
      </c>
      <c r="CJ122" s="27">
        <f t="array" ref="CJ122:CM129" ca="1">BX146:CA153</f>
        <v>2.2956249999999998</v>
      </c>
      <c r="CK122" s="95" t="str">
        <v>欄外</v>
      </c>
      <c r="CL122" s="95" t="str">
        <v>欄外</v>
      </c>
      <c r="CM122" s="15">
        <f ca="1"/>
        <v>2.6499999999999995</v>
      </c>
      <c r="CN122" s="12"/>
      <c r="CP122" s="3" t="s">
        <v>7</v>
      </c>
      <c r="CQ122" s="29">
        <f ca="1">3*(CQ120-1)+CQ121</f>
        <v>8</v>
      </c>
      <c r="CR122" s="30" t="s">
        <v>34</v>
      </c>
      <c r="CS122"/>
      <c r="CT122" s="126" t="s">
        <v>7</v>
      </c>
      <c r="CU122" s="17">
        <v>1</v>
      </c>
      <c r="CV122" s="27">
        <f t="array" ref="CV122:CY129" ca="1">CJ146:CM153</f>
        <v>2.2956249999999998</v>
      </c>
      <c r="CW122" s="95" t="str">
        <v>欄外</v>
      </c>
      <c r="CX122" s="95" t="str">
        <v>欄外</v>
      </c>
      <c r="CY122" s="15">
        <f ca="1"/>
        <v>2.6499999999999995</v>
      </c>
      <c r="CZ122" s="12"/>
      <c r="DB122" s="3" t="s">
        <v>7</v>
      </c>
      <c r="DC122" s="29">
        <f ca="1">3*(DC120-1)+DC121</f>
        <v>9</v>
      </c>
      <c r="DD122" s="30" t="s">
        <v>34</v>
      </c>
      <c r="DE122"/>
      <c r="DF122" s="126" t="s">
        <v>7</v>
      </c>
      <c r="DG122" s="17">
        <v>1</v>
      </c>
      <c r="DH122" s="27">
        <f t="array" ref="DH122:DK129" ca="1">CV146:CY153</f>
        <v>2.2956249999999998</v>
      </c>
      <c r="DI122" s="95" t="str">
        <v>欄外</v>
      </c>
      <c r="DJ122" s="95" t="str">
        <v>欄外</v>
      </c>
      <c r="DK122" s="15">
        <f ca="1"/>
        <v>2.6499999999999995</v>
      </c>
      <c r="DL122" s="12"/>
      <c r="DN122" s="3" t="s">
        <v>7</v>
      </c>
      <c r="DO122" s="29">
        <f ca="1">3*(DO120-1)+DO121</f>
        <v>9</v>
      </c>
      <c r="DP122" s="30" t="s">
        <v>34</v>
      </c>
      <c r="DQ122"/>
      <c r="DR122" s="126" t="s">
        <v>7</v>
      </c>
      <c r="DS122" s="17">
        <v>1</v>
      </c>
      <c r="DT122" s="27">
        <f t="array" ref="DT122:DW129" ca="1">DH146:DK153</f>
        <v>2.2956249999999998</v>
      </c>
      <c r="DU122" s="95" t="str">
        <v>欄外</v>
      </c>
      <c r="DV122" s="95" t="str">
        <v>欄外</v>
      </c>
      <c r="DW122" s="15">
        <f ca="1"/>
        <v>2.6499999999999995</v>
      </c>
      <c r="DX122" s="12"/>
    </row>
    <row r="123" spans="1:129" ht="13.5" customHeight="1" thickBot="1">
      <c r="A123"/>
      <c r="B123"/>
      <c r="C123"/>
      <c r="D123"/>
      <c r="E123"/>
      <c r="F123"/>
      <c r="G123"/>
      <c r="H123" s="21"/>
      <c r="K123" s="24"/>
      <c r="L123" s="6"/>
      <c r="M123"/>
      <c r="N123" s="127"/>
      <c r="O123" s="3">
        <v>2</v>
      </c>
      <c r="P123" s="15">
        <f ca="1"/>
        <v>4.6500000000000004</v>
      </c>
      <c r="Q123" s="95" t="str">
        <f ca="1"/>
        <v>欄外</v>
      </c>
      <c r="R123" s="27">
        <f ca="1"/>
        <v>0.89512499999999984</v>
      </c>
      <c r="S123" s="15">
        <f ca="1"/>
        <v>4.1749999999999989</v>
      </c>
      <c r="T123" s="12"/>
      <c r="W123" s="24"/>
      <c r="X123" s="6"/>
      <c r="Y123"/>
      <c r="Z123" s="127"/>
      <c r="AA123" s="3">
        <v>2</v>
      </c>
      <c r="AB123" s="15">
        <f ca="1"/>
        <v>4.6500000000000004</v>
      </c>
      <c r="AC123" s="95" t="str">
        <v>欄外</v>
      </c>
      <c r="AD123" s="27">
        <f ca="1"/>
        <v>0.89512499999999984</v>
      </c>
      <c r="AE123" s="15">
        <f ca="1"/>
        <v>4.1749999999999989</v>
      </c>
      <c r="AF123" s="12"/>
      <c r="AI123" s="24"/>
      <c r="AJ123" s="6"/>
      <c r="AK123"/>
      <c r="AL123" s="127"/>
      <c r="AM123" s="3">
        <v>2</v>
      </c>
      <c r="AN123" s="15">
        <f ca="1"/>
        <v>3.7946249999999999</v>
      </c>
      <c r="AO123" s="95" t="str">
        <v>欄外</v>
      </c>
      <c r="AP123" s="27">
        <f ca="1"/>
        <v>0.89512499999999984</v>
      </c>
      <c r="AQ123" s="15">
        <f ca="1"/>
        <v>4.1749999999999989</v>
      </c>
      <c r="AR123" s="12"/>
      <c r="AU123" s="24"/>
      <c r="AV123" s="6"/>
      <c r="AW123"/>
      <c r="AX123" s="127"/>
      <c r="AY123" s="3">
        <v>2</v>
      </c>
      <c r="AZ123" s="15">
        <f ca="1"/>
        <v>3.7946249999999999</v>
      </c>
      <c r="BA123" s="95" t="str">
        <v>欄外</v>
      </c>
      <c r="BB123" s="27">
        <f ca="1"/>
        <v>0.89512499999999984</v>
      </c>
      <c r="BC123" s="15">
        <f ca="1"/>
        <v>4.1749999999999989</v>
      </c>
      <c r="BD123" s="12"/>
      <c r="BG123" s="24"/>
      <c r="BH123" s="6"/>
      <c r="BI123"/>
      <c r="BJ123" s="127"/>
      <c r="BK123" s="3">
        <v>2</v>
      </c>
      <c r="BL123" s="15">
        <f ca="1"/>
        <v>3.7946249999999999</v>
      </c>
      <c r="BM123" s="95" t="str">
        <v>欄外</v>
      </c>
      <c r="BN123" s="27">
        <f ca="1"/>
        <v>0.89512499999999984</v>
      </c>
      <c r="BO123" s="15">
        <f ca="1"/>
        <v>14.309999999999997</v>
      </c>
      <c r="BP123" s="12"/>
      <c r="BS123" s="24"/>
      <c r="BT123" s="6"/>
      <c r="BU123"/>
      <c r="BV123" s="127"/>
      <c r="BW123" s="3">
        <v>2</v>
      </c>
      <c r="BX123" s="15">
        <f ca="1"/>
        <v>3.7946249999999999</v>
      </c>
      <c r="BY123" s="95" t="str">
        <v>欄外</v>
      </c>
      <c r="BZ123" s="27">
        <f ca="1"/>
        <v>0.89512499999999984</v>
      </c>
      <c r="CA123" s="15">
        <f ca="1"/>
        <v>14.309999999999997</v>
      </c>
      <c r="CB123" s="12"/>
      <c r="CE123" s="24"/>
      <c r="CF123" s="6"/>
      <c r="CG123"/>
      <c r="CH123" s="127"/>
      <c r="CI123" s="3">
        <v>2</v>
      </c>
      <c r="CJ123" s="15">
        <f ca="1"/>
        <v>3.7946249999999999</v>
      </c>
      <c r="CK123" s="95" t="str">
        <v>欄外</v>
      </c>
      <c r="CL123" s="27">
        <f ca="1"/>
        <v>0.89512499999999984</v>
      </c>
      <c r="CM123" s="15">
        <f ca="1"/>
        <v>14.309999999999997</v>
      </c>
      <c r="CN123" s="12"/>
      <c r="CQ123" s="24"/>
      <c r="CR123" s="6"/>
      <c r="CS123"/>
      <c r="CT123" s="127"/>
      <c r="CU123" s="3">
        <v>2</v>
      </c>
      <c r="CV123" s="15">
        <f ca="1"/>
        <v>3.7946249999999999</v>
      </c>
      <c r="CW123" s="95" t="str">
        <v>欄外</v>
      </c>
      <c r="CX123" s="27">
        <f ca="1"/>
        <v>0.89512499999999984</v>
      </c>
      <c r="CY123" s="15">
        <f ca="1"/>
        <v>14.309999999999997</v>
      </c>
      <c r="CZ123" s="12"/>
      <c r="DC123" s="24"/>
      <c r="DD123" s="6"/>
      <c r="DE123"/>
      <c r="DF123" s="127"/>
      <c r="DG123" s="3">
        <v>2</v>
      </c>
      <c r="DH123" s="15">
        <f ca="1"/>
        <v>3.7946249999999999</v>
      </c>
      <c r="DI123" s="95" t="str">
        <v>欄外</v>
      </c>
      <c r="DJ123" s="27">
        <f ca="1"/>
        <v>0.89512499999999984</v>
      </c>
      <c r="DK123" s="15">
        <f ca="1"/>
        <v>14.309999999999997</v>
      </c>
      <c r="DL123" s="12"/>
      <c r="DO123" s="24"/>
      <c r="DP123" s="6"/>
      <c r="DQ123"/>
      <c r="DR123" s="127"/>
      <c r="DS123" s="3">
        <v>2</v>
      </c>
      <c r="DT123" s="15">
        <f ca="1"/>
        <v>3.7946249999999999</v>
      </c>
      <c r="DU123" s="95" t="str">
        <v>欄外</v>
      </c>
      <c r="DV123" s="27">
        <f ca="1"/>
        <v>0.89512499999999984</v>
      </c>
      <c r="DW123" s="15">
        <f ca="1"/>
        <v>14.309999999999997</v>
      </c>
      <c r="DX123" s="12"/>
    </row>
    <row r="124" spans="1:129" ht="13.5" customHeight="1" thickTop="1" thickBot="1">
      <c r="A124"/>
      <c r="B124" s="10" t="s">
        <v>15</v>
      </c>
      <c r="C124"/>
      <c r="D124"/>
      <c r="E124"/>
      <c r="F124"/>
      <c r="G124"/>
      <c r="H124" s="21"/>
      <c r="J124" s="25" t="str">
        <f>IF(AND(K120=1,K121=1),"★","")</f>
        <v>★</v>
      </c>
      <c r="K124" s="93" t="str">
        <f>IF(AND(K120=1,K121=2),"★","")</f>
        <v/>
      </c>
      <c r="L124" s="3" t="str">
        <f>IF(AND(K120=1,K121=3),"★","")</f>
        <v/>
      </c>
      <c r="M124"/>
      <c r="N124" s="127"/>
      <c r="O124" s="3">
        <v>3</v>
      </c>
      <c r="P124" s="95" t="str">
        <f ca="1"/>
        <v>欄外</v>
      </c>
      <c r="Q124" s="95" t="str">
        <f ca="1"/>
        <v>欄外</v>
      </c>
      <c r="R124" s="15">
        <f ca="1"/>
        <v>5.6274999999999995</v>
      </c>
      <c r="S124" s="95" t="str">
        <f ca="1"/>
        <v>欄外</v>
      </c>
      <c r="T124" s="12"/>
      <c r="V124" s="25" t="str">
        <f ca="1">IF(AND(W120=1,W121=1),"★","")</f>
        <v/>
      </c>
      <c r="W124" s="93" t="str">
        <f ca="1">IF(AND(W120=1,W121=2),"★","")</f>
        <v>★</v>
      </c>
      <c r="X124" s="3" t="str">
        <f ca="1">IF(AND(W120=1,W121=3),"★","")</f>
        <v/>
      </c>
      <c r="Y124"/>
      <c r="Z124" s="127"/>
      <c r="AA124" s="3">
        <v>3</v>
      </c>
      <c r="AB124" s="95" t="str">
        <v>欄外</v>
      </c>
      <c r="AC124" s="95" t="str">
        <v>欄外</v>
      </c>
      <c r="AD124" s="15">
        <f ca="1"/>
        <v>5.6274999999999995</v>
      </c>
      <c r="AE124" s="95" t="str">
        <v>欄外</v>
      </c>
      <c r="AF124" s="12"/>
      <c r="AH124" s="25" t="str">
        <f ca="1">IF(AND(AI120=1,AI121=1),"★","")</f>
        <v/>
      </c>
      <c r="AI124" s="93" t="str">
        <f ca="1">IF(AND(AI120=1,AI121=2),"★","")</f>
        <v/>
      </c>
      <c r="AJ124" s="3" t="str">
        <f ca="1">IF(AND(AI120=1,AI121=3),"★","")</f>
        <v>★</v>
      </c>
      <c r="AK124"/>
      <c r="AL124" s="127"/>
      <c r="AM124" s="3">
        <v>3</v>
      </c>
      <c r="AN124" s="95" t="str">
        <v>欄外</v>
      </c>
      <c r="AO124" s="95" t="str">
        <v>欄外</v>
      </c>
      <c r="AP124" s="15">
        <f ca="1"/>
        <v>5.6274999999999995</v>
      </c>
      <c r="AQ124" s="95" t="str">
        <v>欄外</v>
      </c>
      <c r="AR124" s="12"/>
      <c r="AT124" s="25" t="str">
        <f ca="1">IF(AND(AU120=1,AU121=1),"★","")</f>
        <v/>
      </c>
      <c r="AU124" s="93" t="str">
        <f ca="1">IF(AND(AU120=1,AU121=2),"★","")</f>
        <v>★</v>
      </c>
      <c r="AV124" s="3" t="str">
        <f ca="1">IF(AND(AU120=1,AU121=3),"★","")</f>
        <v/>
      </c>
      <c r="AW124"/>
      <c r="AX124" s="127"/>
      <c r="AY124" s="3">
        <v>3</v>
      </c>
      <c r="AZ124" s="95" t="str">
        <v>欄外</v>
      </c>
      <c r="BA124" s="95" t="str">
        <v>欄外</v>
      </c>
      <c r="BB124" s="15">
        <f ca="1"/>
        <v>3.7749999999999995</v>
      </c>
      <c r="BC124" s="95" t="str">
        <v>欄外</v>
      </c>
      <c r="BD124" s="12"/>
      <c r="BF124" s="25" t="str">
        <f ca="1">IF(AND(BG120=1,BG121=1),"★","")</f>
        <v/>
      </c>
      <c r="BG124" s="93" t="str">
        <f ca="1">IF(AND(BG120=1,BG121=2),"★","")</f>
        <v/>
      </c>
      <c r="BH124" s="3" t="str">
        <f ca="1">IF(AND(BG120=1,BG121=3),"★","")</f>
        <v/>
      </c>
      <c r="BI124"/>
      <c r="BJ124" s="127"/>
      <c r="BK124" s="3">
        <v>3</v>
      </c>
      <c r="BL124" s="95" t="str">
        <v>欄外</v>
      </c>
      <c r="BM124" s="95" t="str">
        <v>欄外</v>
      </c>
      <c r="BN124" s="15">
        <f ca="1"/>
        <v>3.7749999999999995</v>
      </c>
      <c r="BO124" s="95" t="str">
        <v>欄外</v>
      </c>
      <c r="BP124" s="12"/>
      <c r="BR124" s="25" t="str">
        <f ca="1">IF(AND(BS120=1,BS121=1),"★","")</f>
        <v/>
      </c>
      <c r="BS124" s="93" t="str">
        <f ca="1">IF(AND(BS120=1,BS121=2),"★","")</f>
        <v/>
      </c>
      <c r="BT124" s="3" t="str">
        <f ca="1">IF(AND(BS120=1,BS121=3),"★","")</f>
        <v/>
      </c>
      <c r="BU124"/>
      <c r="BV124" s="127"/>
      <c r="BW124" s="3">
        <v>3</v>
      </c>
      <c r="BX124" s="95" t="str">
        <v>欄外</v>
      </c>
      <c r="BY124" s="95" t="str">
        <v>欄外</v>
      </c>
      <c r="BZ124" s="15">
        <f ca="1"/>
        <v>3.7749999999999995</v>
      </c>
      <c r="CA124" s="95" t="str">
        <v>欄外</v>
      </c>
      <c r="CB124" s="12"/>
      <c r="CD124" s="25" t="str">
        <f ca="1">IF(AND(CE120=1,CE121=1),"★","")</f>
        <v/>
      </c>
      <c r="CE124" s="93" t="str">
        <f ca="1">IF(AND(CE120=1,CE121=2),"★","")</f>
        <v/>
      </c>
      <c r="CF124" s="3" t="str">
        <f ca="1">IF(AND(CE120=1,CE121=3),"★","")</f>
        <v/>
      </c>
      <c r="CG124"/>
      <c r="CH124" s="127"/>
      <c r="CI124" s="3">
        <v>3</v>
      </c>
      <c r="CJ124" s="95" t="str">
        <v>欄外</v>
      </c>
      <c r="CK124" s="95" t="str">
        <v>欄外</v>
      </c>
      <c r="CL124" s="15">
        <f ca="1"/>
        <v>3.7749999999999995</v>
      </c>
      <c r="CM124" s="95" t="str">
        <v>欄外</v>
      </c>
      <c r="CN124" s="12"/>
      <c r="CP124" s="25" t="str">
        <f ca="1">IF(AND(CQ120=1,CQ121=1),"★","")</f>
        <v/>
      </c>
      <c r="CQ124" s="93" t="str">
        <f ca="1">IF(AND(CQ120=1,CQ121=2),"★","")</f>
        <v/>
      </c>
      <c r="CR124" s="3" t="str">
        <f ca="1">IF(AND(CQ120=1,CQ121=3),"★","")</f>
        <v/>
      </c>
      <c r="CS124"/>
      <c r="CT124" s="127"/>
      <c r="CU124" s="3">
        <v>3</v>
      </c>
      <c r="CV124" s="95" t="str">
        <v>欄外</v>
      </c>
      <c r="CW124" s="95" t="str">
        <v>欄外</v>
      </c>
      <c r="CX124" s="15">
        <f ca="1"/>
        <v>3.7749999999999995</v>
      </c>
      <c r="CY124" s="95" t="str">
        <v>欄外</v>
      </c>
      <c r="CZ124" s="12"/>
      <c r="DB124" s="25" t="str">
        <f ca="1">IF(AND(DC120=1,DC121=1),"★","")</f>
        <v/>
      </c>
      <c r="DC124" s="93" t="str">
        <f ca="1">IF(AND(DC120=1,DC121=2),"★","")</f>
        <v/>
      </c>
      <c r="DD124" s="3" t="str">
        <f ca="1">IF(AND(DC120=1,DC121=3),"★","")</f>
        <v/>
      </c>
      <c r="DE124"/>
      <c r="DF124" s="127"/>
      <c r="DG124" s="3">
        <v>3</v>
      </c>
      <c r="DH124" s="95" t="str">
        <v>欄外</v>
      </c>
      <c r="DI124" s="95" t="str">
        <v>欄外</v>
      </c>
      <c r="DJ124" s="15">
        <f ca="1"/>
        <v>3.7749999999999995</v>
      </c>
      <c r="DK124" s="95" t="str">
        <v>欄外</v>
      </c>
      <c r="DL124" s="12"/>
      <c r="DN124" s="25" t="str">
        <f ca="1">IF(AND(DO120=1,DO121=1),"★","")</f>
        <v/>
      </c>
      <c r="DO124" s="93" t="str">
        <f ca="1">IF(AND(DO120=1,DO121=2),"★","")</f>
        <v/>
      </c>
      <c r="DP124" s="3" t="str">
        <f ca="1">IF(AND(DO120=1,DO121=3),"★","")</f>
        <v/>
      </c>
      <c r="DQ124"/>
      <c r="DR124" s="127"/>
      <c r="DS124" s="3">
        <v>3</v>
      </c>
      <c r="DT124" s="95" t="str">
        <v>欄外</v>
      </c>
      <c r="DU124" s="95" t="str">
        <v>欄外</v>
      </c>
      <c r="DV124" s="15">
        <f ca="1"/>
        <v>3.7749999999999995</v>
      </c>
      <c r="DW124" s="95" t="str">
        <v>欄外</v>
      </c>
      <c r="DX124" s="12"/>
    </row>
    <row r="125" spans="1:129" ht="13.5" customHeight="1" thickTop="1" thickBot="1">
      <c r="A125"/>
      <c r="B125" s="63" t="s">
        <v>97</v>
      </c>
      <c r="C125" s="79">
        <f ca="1">1-C85/50</f>
        <v>0.94</v>
      </c>
      <c r="D125"/>
      <c r="E125"/>
      <c r="F125"/>
      <c r="G125"/>
      <c r="H125" s="21"/>
      <c r="J125" s="17" t="str">
        <f>IF(AND(K120=2,K121=1),"★","")</f>
        <v/>
      </c>
      <c r="K125" s="3" t="str">
        <f>IF(AND(K120=2,K121=2),"★","")</f>
        <v/>
      </c>
      <c r="L125" s="100" t="str">
        <f>IF(AND(K120=2,K121=3),"★","")</f>
        <v/>
      </c>
      <c r="M125"/>
      <c r="N125" s="127"/>
      <c r="O125" s="3">
        <v>4</v>
      </c>
      <c r="P125" s="27">
        <f ca="1"/>
        <v>10.145</v>
      </c>
      <c r="Q125" s="15">
        <f ca="1"/>
        <v>6</v>
      </c>
      <c r="R125" s="95" t="str">
        <f ca="1"/>
        <v>欄外</v>
      </c>
      <c r="S125" s="15">
        <f ca="1"/>
        <v>4.1049999999999995</v>
      </c>
      <c r="T125" s="12"/>
      <c r="V125" s="17" t="str">
        <f ca="1">IF(AND(W120=2,W121=1),"★","")</f>
        <v/>
      </c>
      <c r="W125" s="3" t="str">
        <f ca="1">IF(AND(W120=2,W121=2),"★","")</f>
        <v/>
      </c>
      <c r="X125" s="100" t="str">
        <f ca="1">IF(AND(W120=2,W121=3),"★","")</f>
        <v/>
      </c>
      <c r="Y125"/>
      <c r="Z125" s="127"/>
      <c r="AA125" s="3">
        <v>4</v>
      </c>
      <c r="AB125" s="27">
        <f ca="1"/>
        <v>10.145</v>
      </c>
      <c r="AC125" s="15">
        <f ca="1"/>
        <v>6</v>
      </c>
      <c r="AD125" s="95" t="str">
        <v>欄外</v>
      </c>
      <c r="AE125" s="15">
        <f ca="1"/>
        <v>4.1049999999999995</v>
      </c>
      <c r="AF125" s="12"/>
      <c r="AH125" s="17" t="str">
        <f ca="1">IF(AND(AI120=2,AI121=1),"★","")</f>
        <v/>
      </c>
      <c r="AI125" s="3" t="str">
        <f ca="1">IF(AND(AI120=2,AI121=2),"★","")</f>
        <v/>
      </c>
      <c r="AJ125" s="100" t="str">
        <f ca="1">IF(AND(AI120=2,AI121=3),"★","")</f>
        <v/>
      </c>
      <c r="AK125"/>
      <c r="AL125" s="127"/>
      <c r="AM125" s="3">
        <v>4</v>
      </c>
      <c r="AN125" s="27">
        <f ca="1"/>
        <v>10.145</v>
      </c>
      <c r="AO125" s="15">
        <f ca="1"/>
        <v>6</v>
      </c>
      <c r="AP125" s="95" t="str">
        <v>欄外</v>
      </c>
      <c r="AQ125" s="15">
        <f ca="1"/>
        <v>4.1049999999999995</v>
      </c>
      <c r="AR125" s="12"/>
      <c r="AT125" s="17" t="str">
        <f ca="1">IF(AND(AU120=2,AU121=1),"★","")</f>
        <v/>
      </c>
      <c r="AU125" s="3" t="str">
        <f ca="1">IF(AND(AU120=2,AU121=2),"★","")</f>
        <v/>
      </c>
      <c r="AV125" s="100" t="str">
        <f ca="1">IF(AND(AU120=2,AU121=3),"★","")</f>
        <v/>
      </c>
      <c r="AW125"/>
      <c r="AX125" s="127"/>
      <c r="AY125" s="3">
        <v>4</v>
      </c>
      <c r="AZ125" s="27">
        <f ca="1"/>
        <v>10.145</v>
      </c>
      <c r="BA125" s="15">
        <f ca="1"/>
        <v>6</v>
      </c>
      <c r="BB125" s="95" t="str">
        <v>欄外</v>
      </c>
      <c r="BC125" s="15">
        <f ca="1"/>
        <v>4.1049999999999995</v>
      </c>
      <c r="BD125" s="12"/>
      <c r="BF125" s="17" t="str">
        <f ca="1">IF(AND(BG120=2,BG121=1),"★","")</f>
        <v/>
      </c>
      <c r="BG125" s="3" t="str">
        <f ca="1">IF(AND(BG120=2,BG121=2),"★","")</f>
        <v>★</v>
      </c>
      <c r="BH125" s="100" t="str">
        <f ca="1">IF(AND(BG120=2,BG121=3),"★","")</f>
        <v/>
      </c>
      <c r="BI125"/>
      <c r="BJ125" s="127"/>
      <c r="BK125" s="3">
        <v>4</v>
      </c>
      <c r="BL125" s="27">
        <f ca="1"/>
        <v>10.145</v>
      </c>
      <c r="BM125" s="15">
        <f ca="1"/>
        <v>6</v>
      </c>
      <c r="BN125" s="95" t="str">
        <v>欄外</v>
      </c>
      <c r="BO125" s="15">
        <f ca="1"/>
        <v>4.1049999999999995</v>
      </c>
      <c r="BP125" s="12"/>
      <c r="BR125" s="17" t="str">
        <f ca="1">IF(AND(BS120=2,BS121=1),"★","")</f>
        <v/>
      </c>
      <c r="BS125" s="3" t="str">
        <f ca="1">IF(AND(BS120=2,BS121=2),"★","")</f>
        <v/>
      </c>
      <c r="BT125" s="100" t="str">
        <f ca="1">IF(AND(BS120=2,BS121=3),"★","")</f>
        <v/>
      </c>
      <c r="BU125"/>
      <c r="BV125" s="127"/>
      <c r="BW125" s="3">
        <v>4</v>
      </c>
      <c r="BX125" s="27">
        <f ca="1"/>
        <v>10.145</v>
      </c>
      <c r="BY125" s="15">
        <f ca="1"/>
        <v>6</v>
      </c>
      <c r="BZ125" s="95" t="str">
        <v>欄外</v>
      </c>
      <c r="CA125" s="15">
        <f ca="1"/>
        <v>4.1049999999999995</v>
      </c>
      <c r="CB125" s="12"/>
      <c r="CD125" s="17" t="str">
        <f ca="1">IF(AND(CE120=2,CE121=1),"★","")</f>
        <v/>
      </c>
      <c r="CE125" s="3" t="str">
        <f ca="1">IF(AND(CE120=2,CE121=2),"★","")</f>
        <v/>
      </c>
      <c r="CF125" s="100" t="str">
        <f ca="1">IF(AND(CE120=2,CE121=3),"★","")</f>
        <v/>
      </c>
      <c r="CG125"/>
      <c r="CH125" s="127"/>
      <c r="CI125" s="3">
        <v>4</v>
      </c>
      <c r="CJ125" s="27">
        <f ca="1"/>
        <v>10.145</v>
      </c>
      <c r="CK125" s="15">
        <f ca="1"/>
        <v>6</v>
      </c>
      <c r="CL125" s="95" t="str">
        <v>欄外</v>
      </c>
      <c r="CM125" s="15">
        <f ca="1"/>
        <v>4.1049999999999995</v>
      </c>
      <c r="CN125" s="12"/>
      <c r="CP125" s="17" t="str">
        <f ca="1">IF(AND(CQ120=2,CQ121=1),"★","")</f>
        <v/>
      </c>
      <c r="CQ125" s="3" t="str">
        <f ca="1">IF(AND(CQ120=2,CQ121=2),"★","")</f>
        <v/>
      </c>
      <c r="CR125" s="100" t="str">
        <f ca="1">IF(AND(CQ120=2,CQ121=3),"★","")</f>
        <v/>
      </c>
      <c r="CS125"/>
      <c r="CT125" s="127"/>
      <c r="CU125" s="3">
        <v>4</v>
      </c>
      <c r="CV125" s="27">
        <f ca="1"/>
        <v>10.145</v>
      </c>
      <c r="CW125" s="15">
        <f ca="1"/>
        <v>6</v>
      </c>
      <c r="CX125" s="95" t="str">
        <v>欄外</v>
      </c>
      <c r="CY125" s="15">
        <f ca="1"/>
        <v>4.1049999999999995</v>
      </c>
      <c r="CZ125" s="12"/>
      <c r="DB125" s="17" t="str">
        <f ca="1">IF(AND(DC120=2,DC121=1),"★","")</f>
        <v/>
      </c>
      <c r="DC125" s="3" t="str">
        <f ca="1">IF(AND(DC120=2,DC121=2),"★","")</f>
        <v/>
      </c>
      <c r="DD125" s="100" t="str">
        <f ca="1">IF(AND(DC120=2,DC121=3),"★","")</f>
        <v/>
      </c>
      <c r="DE125"/>
      <c r="DF125" s="127"/>
      <c r="DG125" s="3">
        <v>4</v>
      </c>
      <c r="DH125" s="27">
        <f ca="1"/>
        <v>10.145</v>
      </c>
      <c r="DI125" s="15">
        <f ca="1"/>
        <v>6</v>
      </c>
      <c r="DJ125" s="95" t="str">
        <v>欄外</v>
      </c>
      <c r="DK125" s="15">
        <f ca="1"/>
        <v>4.1049999999999995</v>
      </c>
      <c r="DL125" s="12"/>
      <c r="DN125" s="17" t="str">
        <f ca="1">IF(AND(DO120=2,DO121=1),"★","")</f>
        <v/>
      </c>
      <c r="DO125" s="3" t="str">
        <f ca="1">IF(AND(DO120=2,DO121=2),"★","")</f>
        <v/>
      </c>
      <c r="DP125" s="100" t="str">
        <f ca="1">IF(AND(DO120=2,DO121=3),"★","")</f>
        <v/>
      </c>
      <c r="DQ125"/>
      <c r="DR125" s="127"/>
      <c r="DS125" s="3">
        <v>4</v>
      </c>
      <c r="DT125" s="27">
        <f ca="1"/>
        <v>10.145</v>
      </c>
      <c r="DU125" s="15">
        <f ca="1"/>
        <v>6</v>
      </c>
      <c r="DV125" s="95" t="str">
        <v>欄外</v>
      </c>
      <c r="DW125" s="15">
        <f ca="1"/>
        <v>4.1049999999999995</v>
      </c>
      <c r="DX125" s="12"/>
    </row>
    <row r="126" spans="1:129" ht="13.5" customHeight="1" thickTop="1" thickBot="1">
      <c r="A126"/>
      <c r="B126"/>
      <c r="C126"/>
      <c r="D126"/>
      <c r="E126"/>
      <c r="F126"/>
      <c r="G126"/>
      <c r="H126" s="21"/>
      <c r="J126" s="3" t="str">
        <f>IF(AND(K120=3,K121=1),"★","")</f>
        <v/>
      </c>
      <c r="K126" s="92" t="str">
        <f>IF(AND(K120=3,K121=2),"★","")</f>
        <v/>
      </c>
      <c r="L126" s="37" t="str">
        <f>IF(AND(K120=3,K121=3),"★","終")</f>
        <v>終</v>
      </c>
      <c r="M126"/>
      <c r="N126" s="127"/>
      <c r="O126" s="3">
        <v>5</v>
      </c>
      <c r="P126" s="95" t="str">
        <f ca="1"/>
        <v>欄外</v>
      </c>
      <c r="Q126" s="27">
        <f ca="1"/>
        <v>2.25</v>
      </c>
      <c r="R126" s="27">
        <f ca="1"/>
        <v>5.6005000000000003</v>
      </c>
      <c r="S126" s="27">
        <f ca="1"/>
        <v>36.349999999999994</v>
      </c>
      <c r="T126" s="12"/>
      <c r="V126" s="3" t="str">
        <f ca="1">IF(AND(W120=3,W121=1),"★","")</f>
        <v/>
      </c>
      <c r="W126" s="92" t="str">
        <f ca="1">IF(AND(W120=3,W121=2),"★","")</f>
        <v/>
      </c>
      <c r="X126" s="37" t="str">
        <f ca="1">IF(AND(W120=3,W121=3),"★","終")</f>
        <v>終</v>
      </c>
      <c r="Y126"/>
      <c r="Z126" s="127"/>
      <c r="AA126" s="3">
        <v>5</v>
      </c>
      <c r="AB126" s="95" t="str">
        <v>欄外</v>
      </c>
      <c r="AC126" s="27">
        <f ca="1"/>
        <v>2.25</v>
      </c>
      <c r="AD126" s="27">
        <f ca="1"/>
        <v>5.6005000000000003</v>
      </c>
      <c r="AE126" s="27">
        <f ca="1"/>
        <v>36.349999999999994</v>
      </c>
      <c r="AF126" s="12"/>
      <c r="AH126" s="3" t="str">
        <f ca="1">IF(AND(AI120=3,AI121=1),"★","")</f>
        <v/>
      </c>
      <c r="AI126" s="92" t="str">
        <f ca="1">IF(AND(AI120=3,AI121=2),"★","")</f>
        <v/>
      </c>
      <c r="AJ126" s="37" t="str">
        <f ca="1">IF(AND(AI120=3,AI121=3),"★","終")</f>
        <v>終</v>
      </c>
      <c r="AK126"/>
      <c r="AL126" s="127"/>
      <c r="AM126" s="3">
        <v>5</v>
      </c>
      <c r="AN126" s="95" t="str">
        <v>欄外</v>
      </c>
      <c r="AO126" s="27">
        <f ca="1"/>
        <v>2.25</v>
      </c>
      <c r="AP126" s="27">
        <f ca="1"/>
        <v>5.6005000000000003</v>
      </c>
      <c r="AQ126" s="27">
        <f ca="1"/>
        <v>36.349999999999994</v>
      </c>
      <c r="AR126" s="12"/>
      <c r="AT126" s="3" t="str">
        <f ca="1">IF(AND(AU120=3,AU121=1),"★","")</f>
        <v/>
      </c>
      <c r="AU126" s="92" t="str">
        <f ca="1">IF(AND(AU120=3,AU121=2),"★","")</f>
        <v/>
      </c>
      <c r="AV126" s="37" t="str">
        <f ca="1">IF(AND(AU120=3,AU121=3),"★","終")</f>
        <v>終</v>
      </c>
      <c r="AW126"/>
      <c r="AX126" s="127"/>
      <c r="AY126" s="3">
        <v>5</v>
      </c>
      <c r="AZ126" s="95" t="str">
        <v>欄外</v>
      </c>
      <c r="BA126" s="27">
        <f ca="1"/>
        <v>2.25</v>
      </c>
      <c r="BB126" s="27">
        <f ca="1"/>
        <v>5.6005000000000003</v>
      </c>
      <c r="BC126" s="27">
        <f ca="1"/>
        <v>36.349999999999994</v>
      </c>
      <c r="BD126" s="12"/>
      <c r="BF126" s="3" t="str">
        <f ca="1">IF(AND(BG120=3,BG121=1),"★","")</f>
        <v/>
      </c>
      <c r="BG126" s="92" t="str">
        <f ca="1">IF(AND(BG120=3,BG121=2),"★","")</f>
        <v/>
      </c>
      <c r="BH126" s="37" t="str">
        <f ca="1">IF(AND(BG120=3,BG121=3),"★","終")</f>
        <v>終</v>
      </c>
      <c r="BI126"/>
      <c r="BJ126" s="127"/>
      <c r="BK126" s="3">
        <v>5</v>
      </c>
      <c r="BL126" s="95" t="str">
        <v>欄外</v>
      </c>
      <c r="BM126" s="27">
        <f ca="1"/>
        <v>2.25</v>
      </c>
      <c r="BN126" s="27">
        <f ca="1"/>
        <v>5.6005000000000003</v>
      </c>
      <c r="BO126" s="27">
        <f ca="1"/>
        <v>36.349999999999994</v>
      </c>
      <c r="BP126" s="12"/>
      <c r="BR126" s="3" t="str">
        <f ca="1">IF(AND(BS120=3,BS121=1),"★","")</f>
        <v/>
      </c>
      <c r="BS126" s="92" t="str">
        <f ca="1">IF(AND(BS120=3,BS121=2),"★","")</f>
        <v>★</v>
      </c>
      <c r="BT126" s="37" t="str">
        <f ca="1">IF(AND(BS120=3,BS121=3),"★","終")</f>
        <v>終</v>
      </c>
      <c r="BU126"/>
      <c r="BV126" s="127"/>
      <c r="BW126" s="3">
        <v>5</v>
      </c>
      <c r="BX126" s="95" t="str">
        <v>欄外</v>
      </c>
      <c r="BY126" s="27">
        <f ca="1"/>
        <v>2.25</v>
      </c>
      <c r="BZ126" s="27">
        <f ca="1"/>
        <v>5.6005000000000003</v>
      </c>
      <c r="CA126" s="27">
        <f ca="1"/>
        <v>48.649999999999991</v>
      </c>
      <c r="CB126" s="12"/>
      <c r="CD126" s="3" t="str">
        <f ca="1">IF(AND(CE120=3,CE121=1),"★","")</f>
        <v>★</v>
      </c>
      <c r="CE126" s="92" t="str">
        <f ca="1">IF(AND(CE120=3,CE121=2),"★","")</f>
        <v/>
      </c>
      <c r="CF126" s="37" t="str">
        <f ca="1">IF(AND(CE120=3,CE121=3),"★","終")</f>
        <v>終</v>
      </c>
      <c r="CG126"/>
      <c r="CH126" s="127"/>
      <c r="CI126" s="3">
        <v>5</v>
      </c>
      <c r="CJ126" s="95" t="str">
        <v>欄外</v>
      </c>
      <c r="CK126" s="27">
        <f ca="1"/>
        <v>2.25</v>
      </c>
      <c r="CL126" s="27">
        <f ca="1"/>
        <v>5.6005000000000003</v>
      </c>
      <c r="CM126" s="27">
        <f ca="1"/>
        <v>48.649999999999991</v>
      </c>
      <c r="CN126" s="12"/>
      <c r="CP126" s="3" t="str">
        <f ca="1">IF(AND(CQ120=3,CQ121=1),"★","")</f>
        <v/>
      </c>
      <c r="CQ126" s="92" t="str">
        <f ca="1">IF(AND(CQ120=3,CQ121=2),"★","")</f>
        <v>★</v>
      </c>
      <c r="CR126" s="37" t="str">
        <f ca="1">IF(AND(CQ120=3,CQ121=3),"★","終")</f>
        <v>終</v>
      </c>
      <c r="CS126"/>
      <c r="CT126" s="127"/>
      <c r="CU126" s="3">
        <v>5</v>
      </c>
      <c r="CV126" s="95" t="str">
        <v>欄外</v>
      </c>
      <c r="CW126" s="27">
        <f ca="1"/>
        <v>2.25</v>
      </c>
      <c r="CX126" s="27">
        <f ca="1"/>
        <v>5.6005000000000003</v>
      </c>
      <c r="CY126" s="27">
        <f ca="1"/>
        <v>48.649999999999991</v>
      </c>
      <c r="CZ126" s="12"/>
      <c r="DB126" s="3" t="str">
        <f ca="1">IF(AND(DC120=3,DC121=1),"★","")</f>
        <v/>
      </c>
      <c r="DC126" s="92" t="str">
        <f ca="1">IF(AND(DC120=3,DC121=2),"★","")</f>
        <v/>
      </c>
      <c r="DD126" s="37" t="str">
        <f ca="1">IF(AND(DC120=3,DC121=3),"★","終")</f>
        <v>★</v>
      </c>
      <c r="DE126"/>
      <c r="DF126" s="127"/>
      <c r="DG126" s="3">
        <v>5</v>
      </c>
      <c r="DH126" s="95" t="str">
        <v>欄外</v>
      </c>
      <c r="DI126" s="27">
        <f ca="1"/>
        <v>2.25</v>
      </c>
      <c r="DJ126" s="27">
        <f ca="1"/>
        <v>5.6005000000000003</v>
      </c>
      <c r="DK126" s="27">
        <f ca="1"/>
        <v>48.649999999999991</v>
      </c>
      <c r="DL126" s="12"/>
      <c r="DN126" s="3" t="str">
        <f ca="1">IF(AND(DO120=3,DO121=1),"★","")</f>
        <v/>
      </c>
      <c r="DO126" s="92" t="str">
        <f ca="1">IF(AND(DO120=3,DO121=2),"★","")</f>
        <v/>
      </c>
      <c r="DP126" s="37" t="str">
        <f ca="1">IF(AND(DO120=3,DO121=3),"★","終")</f>
        <v>★</v>
      </c>
      <c r="DQ126"/>
      <c r="DR126" s="127"/>
      <c r="DS126" s="3">
        <v>5</v>
      </c>
      <c r="DT126" s="95" t="str">
        <v>欄外</v>
      </c>
      <c r="DU126" s="27">
        <f ca="1"/>
        <v>2.25</v>
      </c>
      <c r="DV126" s="27">
        <f ca="1"/>
        <v>5.6005000000000003</v>
      </c>
      <c r="DW126" s="27">
        <f ca="1"/>
        <v>48.649999999999991</v>
      </c>
      <c r="DX126" s="12"/>
    </row>
    <row r="127" spans="1:129" ht="13.5" customHeight="1" thickTop="1">
      <c r="A127"/>
      <c r="B127"/>
      <c r="C127"/>
      <c r="D127"/>
      <c r="E127"/>
      <c r="F127"/>
      <c r="G127"/>
      <c r="H127" s="21"/>
      <c r="M127"/>
      <c r="N127" s="127"/>
      <c r="O127" s="3">
        <v>6</v>
      </c>
      <c r="P127" s="95" t="str">
        <f ca="1"/>
        <v>欄外</v>
      </c>
      <c r="Q127" s="95" t="str">
        <f ca="1"/>
        <v>欄外</v>
      </c>
      <c r="R127" s="95" t="str">
        <f ca="1"/>
        <v>欄外</v>
      </c>
      <c r="S127" s="95" t="str">
        <f ca="1"/>
        <v>欄外</v>
      </c>
      <c r="T127" s="12"/>
      <c r="Y127"/>
      <c r="Z127" s="127"/>
      <c r="AA127" s="3">
        <v>6</v>
      </c>
      <c r="AB127" s="95" t="str">
        <v>欄外</v>
      </c>
      <c r="AC127" s="95" t="str">
        <v>欄外</v>
      </c>
      <c r="AD127" s="95" t="str">
        <v>欄外</v>
      </c>
      <c r="AE127" s="95" t="str">
        <v>欄外</v>
      </c>
      <c r="AF127" s="12"/>
      <c r="AK127"/>
      <c r="AL127" s="127"/>
      <c r="AM127" s="3">
        <v>6</v>
      </c>
      <c r="AN127" s="95" t="str">
        <v>欄外</v>
      </c>
      <c r="AO127" s="95" t="str">
        <v>欄外</v>
      </c>
      <c r="AP127" s="95" t="str">
        <v>欄外</v>
      </c>
      <c r="AQ127" s="95" t="str">
        <v>欄外</v>
      </c>
      <c r="AR127" s="12"/>
      <c r="AW127"/>
      <c r="AX127" s="127"/>
      <c r="AY127" s="3">
        <v>6</v>
      </c>
      <c r="AZ127" s="95" t="str">
        <v>欄外</v>
      </c>
      <c r="BA127" s="95" t="str">
        <v>欄外</v>
      </c>
      <c r="BB127" s="95" t="str">
        <v>欄外</v>
      </c>
      <c r="BC127" s="95" t="str">
        <v>欄外</v>
      </c>
      <c r="BD127" s="12"/>
      <c r="BI127"/>
      <c r="BJ127" s="127"/>
      <c r="BK127" s="3">
        <v>6</v>
      </c>
      <c r="BL127" s="95" t="str">
        <v>欄外</v>
      </c>
      <c r="BM127" s="95" t="str">
        <v>欄外</v>
      </c>
      <c r="BN127" s="95" t="str">
        <v>欄外</v>
      </c>
      <c r="BO127" s="95" t="str">
        <v>欄外</v>
      </c>
      <c r="BP127" s="12"/>
      <c r="BU127"/>
      <c r="BV127" s="127"/>
      <c r="BW127" s="3">
        <v>6</v>
      </c>
      <c r="BX127" s="95" t="str">
        <v>欄外</v>
      </c>
      <c r="BY127" s="95" t="str">
        <v>欄外</v>
      </c>
      <c r="BZ127" s="95" t="str">
        <v>欄外</v>
      </c>
      <c r="CA127" s="95" t="str">
        <v>欄外</v>
      </c>
      <c r="CB127" s="12"/>
      <c r="CG127"/>
      <c r="CH127" s="127"/>
      <c r="CI127" s="3">
        <v>6</v>
      </c>
      <c r="CJ127" s="95" t="str">
        <v>欄外</v>
      </c>
      <c r="CK127" s="95" t="str">
        <v>欄外</v>
      </c>
      <c r="CL127" s="95" t="str">
        <v>欄外</v>
      </c>
      <c r="CM127" s="95" t="str">
        <v>欄外</v>
      </c>
      <c r="CN127" s="12"/>
      <c r="CS127"/>
      <c r="CT127" s="127"/>
      <c r="CU127" s="3">
        <v>6</v>
      </c>
      <c r="CV127" s="95" t="str">
        <v>欄外</v>
      </c>
      <c r="CW127" s="95" t="str">
        <v>欄外</v>
      </c>
      <c r="CX127" s="95" t="str">
        <v>欄外</v>
      </c>
      <c r="CY127" s="95" t="str">
        <v>欄外</v>
      </c>
      <c r="CZ127" s="12"/>
      <c r="DE127"/>
      <c r="DF127" s="127"/>
      <c r="DG127" s="3">
        <v>6</v>
      </c>
      <c r="DH127" s="95" t="str">
        <v>欄外</v>
      </c>
      <c r="DI127" s="95" t="str">
        <v>欄外</v>
      </c>
      <c r="DJ127" s="95" t="str">
        <v>欄外</v>
      </c>
      <c r="DK127" s="95" t="str">
        <v>欄外</v>
      </c>
      <c r="DL127" s="12"/>
      <c r="DQ127"/>
      <c r="DR127" s="127"/>
      <c r="DS127" s="3">
        <v>6</v>
      </c>
      <c r="DT127" s="95" t="str">
        <v>欄外</v>
      </c>
      <c r="DU127" s="95" t="str">
        <v>欄外</v>
      </c>
      <c r="DV127" s="95" t="str">
        <v>欄外</v>
      </c>
      <c r="DW127" s="95" t="str">
        <v>欄外</v>
      </c>
      <c r="DX127" s="12"/>
    </row>
    <row r="128" spans="1:129" ht="13.5" customHeight="1">
      <c r="A128"/>
      <c r="B128"/>
      <c r="C128"/>
      <c r="D128"/>
      <c r="E128"/>
      <c r="F128"/>
      <c r="G128"/>
      <c r="H128" s="21"/>
      <c r="M128"/>
      <c r="N128" s="127"/>
      <c r="O128" s="3">
        <v>7</v>
      </c>
      <c r="P128" s="27">
        <f ca="1"/>
        <v>6.3</v>
      </c>
      <c r="Q128" s="27">
        <f ca="1"/>
        <v>3.1004999999999998</v>
      </c>
      <c r="R128" s="95" t="str">
        <f ca="1"/>
        <v>欄外</v>
      </c>
      <c r="S128" s="95" t="str">
        <f ca="1"/>
        <v>欄外</v>
      </c>
      <c r="T128" s="12"/>
      <c r="Y128"/>
      <c r="Z128" s="127"/>
      <c r="AA128" s="3">
        <v>7</v>
      </c>
      <c r="AB128" s="27">
        <f ca="1"/>
        <v>6.3</v>
      </c>
      <c r="AC128" s="27">
        <f ca="1"/>
        <v>3.1004999999999998</v>
      </c>
      <c r="AD128" s="95" t="str">
        <v>欄外</v>
      </c>
      <c r="AE128" s="95" t="str">
        <v>欄外</v>
      </c>
      <c r="AF128" s="12"/>
      <c r="AK128"/>
      <c r="AL128" s="127"/>
      <c r="AM128" s="3">
        <v>7</v>
      </c>
      <c r="AN128" s="27">
        <f ca="1"/>
        <v>6.3</v>
      </c>
      <c r="AO128" s="27">
        <f ca="1"/>
        <v>3.1004999999999998</v>
      </c>
      <c r="AP128" s="95" t="str">
        <v>欄外</v>
      </c>
      <c r="AQ128" s="95" t="str">
        <v>欄外</v>
      </c>
      <c r="AR128" s="12"/>
      <c r="AW128"/>
      <c r="AX128" s="127"/>
      <c r="AY128" s="3">
        <v>7</v>
      </c>
      <c r="AZ128" s="27">
        <f ca="1"/>
        <v>6.3</v>
      </c>
      <c r="BA128" s="27">
        <f ca="1"/>
        <v>3.1004999999999998</v>
      </c>
      <c r="BB128" s="95" t="str">
        <v>欄外</v>
      </c>
      <c r="BC128" s="95" t="str">
        <v>欄外</v>
      </c>
      <c r="BD128" s="12"/>
      <c r="BI128"/>
      <c r="BJ128" s="127"/>
      <c r="BK128" s="3">
        <v>7</v>
      </c>
      <c r="BL128" s="27">
        <f ca="1"/>
        <v>6.3</v>
      </c>
      <c r="BM128" s="27">
        <f ca="1"/>
        <v>3.1004999999999998</v>
      </c>
      <c r="BN128" s="95" t="str">
        <v>欄外</v>
      </c>
      <c r="BO128" s="95" t="str">
        <v>欄外</v>
      </c>
      <c r="BP128" s="12"/>
      <c r="BU128"/>
      <c r="BV128" s="127"/>
      <c r="BW128" s="3">
        <v>7</v>
      </c>
      <c r="BX128" s="27">
        <f ca="1"/>
        <v>6.3</v>
      </c>
      <c r="BY128" s="27">
        <f ca="1"/>
        <v>3.1004999999999998</v>
      </c>
      <c r="BZ128" s="95" t="str">
        <v>欄外</v>
      </c>
      <c r="CA128" s="95" t="str">
        <v>欄外</v>
      </c>
      <c r="CB128" s="12"/>
      <c r="CG128"/>
      <c r="CH128" s="127"/>
      <c r="CI128" s="3">
        <v>7</v>
      </c>
      <c r="CJ128" s="27">
        <f ca="1"/>
        <v>6.3</v>
      </c>
      <c r="CK128" s="27">
        <f ca="1"/>
        <v>3.1004999999999998</v>
      </c>
      <c r="CL128" s="95" t="str">
        <v>欄外</v>
      </c>
      <c r="CM128" s="95" t="str">
        <v>欄外</v>
      </c>
      <c r="CN128" s="12"/>
      <c r="CS128"/>
      <c r="CT128" s="127"/>
      <c r="CU128" s="3">
        <v>7</v>
      </c>
      <c r="CV128" s="27">
        <f ca="1"/>
        <v>33.625</v>
      </c>
      <c r="CW128" s="27">
        <f ca="1"/>
        <v>3.1004999999999998</v>
      </c>
      <c r="CX128" s="95" t="str">
        <v>欄外</v>
      </c>
      <c r="CY128" s="95" t="str">
        <v>欄外</v>
      </c>
      <c r="CZ128" s="12"/>
      <c r="DE128"/>
      <c r="DF128" s="127"/>
      <c r="DG128" s="3">
        <v>7</v>
      </c>
      <c r="DH128" s="27">
        <f ca="1"/>
        <v>33.625</v>
      </c>
      <c r="DI128" s="27">
        <f ca="1"/>
        <v>3.1004999999999998</v>
      </c>
      <c r="DJ128" s="95" t="str">
        <v>欄外</v>
      </c>
      <c r="DK128" s="95" t="str">
        <v>欄外</v>
      </c>
      <c r="DL128" s="12"/>
      <c r="DQ128"/>
      <c r="DR128" s="127"/>
      <c r="DS128" s="3">
        <v>7</v>
      </c>
      <c r="DT128" s="27">
        <f ca="1"/>
        <v>33.625</v>
      </c>
      <c r="DU128" s="27">
        <f ca="1"/>
        <v>3.1004999999999998</v>
      </c>
      <c r="DV128" s="95" t="str">
        <v>欄外</v>
      </c>
      <c r="DW128" s="95" t="str">
        <v>欄外</v>
      </c>
      <c r="DX128" s="12"/>
    </row>
    <row r="129" spans="1:128" ht="13.5" customHeight="1">
      <c r="A129"/>
      <c r="B129"/>
      <c r="C129"/>
      <c r="D129"/>
      <c r="E129"/>
      <c r="F129"/>
      <c r="G129"/>
      <c r="H129" s="21"/>
      <c r="K129" s="11"/>
      <c r="L129" s="6"/>
      <c r="M129"/>
      <c r="N129" s="127"/>
      <c r="O129" s="3">
        <v>8</v>
      </c>
      <c r="P129" s="27">
        <f ca="1"/>
        <v>88.5</v>
      </c>
      <c r="Q129" s="27">
        <f ca="1"/>
        <v>2.4499999999999997</v>
      </c>
      <c r="R129" s="27">
        <f ca="1"/>
        <v>8</v>
      </c>
      <c r="S129" s="95" t="str">
        <f ca="1"/>
        <v>欄外</v>
      </c>
      <c r="T129" s="12"/>
      <c r="W129" s="11"/>
      <c r="X129" s="6"/>
      <c r="Y129"/>
      <c r="Z129" s="127"/>
      <c r="AA129" s="3">
        <v>8</v>
      </c>
      <c r="AB129" s="27">
        <f ca="1"/>
        <v>88.5</v>
      </c>
      <c r="AC129" s="27">
        <f ca="1"/>
        <v>2.4499999999999997</v>
      </c>
      <c r="AD129" s="27">
        <f ca="1"/>
        <v>8</v>
      </c>
      <c r="AE129" s="95" t="str">
        <v>欄外</v>
      </c>
      <c r="AF129" s="12"/>
      <c r="AI129" s="11"/>
      <c r="AJ129" s="6"/>
      <c r="AK129"/>
      <c r="AL129" s="127"/>
      <c r="AM129" s="3">
        <v>8</v>
      </c>
      <c r="AN129" s="27">
        <f ca="1"/>
        <v>88.5</v>
      </c>
      <c r="AO129" s="27">
        <f ca="1"/>
        <v>2.4499999999999997</v>
      </c>
      <c r="AP129" s="27">
        <f ca="1"/>
        <v>8</v>
      </c>
      <c r="AQ129" s="95" t="str">
        <v>欄外</v>
      </c>
      <c r="AR129" s="12"/>
      <c r="AU129" s="11"/>
      <c r="AV129" s="6"/>
      <c r="AW129"/>
      <c r="AX129" s="127"/>
      <c r="AY129" s="3">
        <v>8</v>
      </c>
      <c r="AZ129" s="27">
        <f ca="1"/>
        <v>88.5</v>
      </c>
      <c r="BA129" s="27">
        <f ca="1"/>
        <v>2.4499999999999997</v>
      </c>
      <c r="BB129" s="27">
        <f ca="1"/>
        <v>8</v>
      </c>
      <c r="BC129" s="95" t="str">
        <v>欄外</v>
      </c>
      <c r="BD129" s="12"/>
      <c r="BG129" s="11"/>
      <c r="BH129" s="6"/>
      <c r="BI129"/>
      <c r="BJ129" s="127"/>
      <c r="BK129" s="3">
        <v>8</v>
      </c>
      <c r="BL129" s="27">
        <f ca="1"/>
        <v>88.5</v>
      </c>
      <c r="BM129" s="27">
        <f ca="1"/>
        <v>2.4499999999999997</v>
      </c>
      <c r="BN129" s="27">
        <f ca="1"/>
        <v>8</v>
      </c>
      <c r="BO129" s="95" t="str">
        <v>欄外</v>
      </c>
      <c r="BP129" s="12"/>
      <c r="BS129" s="11"/>
      <c r="BT129" s="6"/>
      <c r="BU129"/>
      <c r="BV129" s="127"/>
      <c r="BW129" s="3">
        <v>8</v>
      </c>
      <c r="BX129" s="27">
        <f ca="1"/>
        <v>88.5</v>
      </c>
      <c r="BY129" s="27">
        <f ca="1"/>
        <v>2.4499999999999997</v>
      </c>
      <c r="BZ129" s="27">
        <f ca="1"/>
        <v>8</v>
      </c>
      <c r="CA129" s="95" t="str">
        <v>欄外</v>
      </c>
      <c r="CB129" s="12"/>
      <c r="CE129" s="11"/>
      <c r="CF129" s="6"/>
      <c r="CG129"/>
      <c r="CH129" s="127"/>
      <c r="CI129" s="3">
        <v>8</v>
      </c>
      <c r="CJ129" s="27">
        <f ca="1"/>
        <v>88.5</v>
      </c>
      <c r="CK129" s="27">
        <f ca="1"/>
        <v>2.4499999999999997</v>
      </c>
      <c r="CL129" s="27">
        <f ca="1"/>
        <v>5.7050000000000001</v>
      </c>
      <c r="CM129" s="95" t="str">
        <v>欄外</v>
      </c>
      <c r="CN129" s="12"/>
      <c r="CQ129" s="11"/>
      <c r="CR129" s="6"/>
      <c r="CS129"/>
      <c r="CT129" s="127"/>
      <c r="CU129" s="3">
        <v>8</v>
      </c>
      <c r="CV129" s="27">
        <f ca="1"/>
        <v>88.5</v>
      </c>
      <c r="CW129" s="27">
        <f ca="1"/>
        <v>2.4499999999999997</v>
      </c>
      <c r="CX129" s="27">
        <f ca="1"/>
        <v>5.7050000000000001</v>
      </c>
      <c r="CY129" s="95" t="str">
        <v>欄外</v>
      </c>
      <c r="CZ129" s="12"/>
      <c r="DC129" s="11"/>
      <c r="DD129" s="6"/>
      <c r="DE129"/>
      <c r="DF129" s="127"/>
      <c r="DG129" s="3">
        <v>8</v>
      </c>
      <c r="DH129" s="27">
        <f ca="1"/>
        <v>94.25</v>
      </c>
      <c r="DI129" s="27">
        <f ca="1"/>
        <v>2.4499999999999997</v>
      </c>
      <c r="DJ129" s="27">
        <f ca="1"/>
        <v>5.7050000000000001</v>
      </c>
      <c r="DK129" s="95" t="str">
        <v>欄外</v>
      </c>
      <c r="DL129" s="12"/>
      <c r="DO129" s="11"/>
      <c r="DP129" s="6"/>
      <c r="DQ129"/>
      <c r="DR129" s="127"/>
      <c r="DS129" s="3">
        <v>8</v>
      </c>
      <c r="DT129" s="27">
        <f ca="1"/>
        <v>94.25</v>
      </c>
      <c r="DU129" s="27">
        <f ca="1"/>
        <v>2.4499999999999997</v>
      </c>
      <c r="DV129" s="27">
        <f ca="1"/>
        <v>5.7050000000000001</v>
      </c>
      <c r="DW129" s="95" t="str">
        <v>欄外</v>
      </c>
      <c r="DX129" s="12"/>
    </row>
    <row r="130" spans="1:128" ht="13.5" customHeight="1">
      <c r="A130"/>
      <c r="B130"/>
      <c r="C130"/>
      <c r="D130"/>
      <c r="E130"/>
      <c r="F130"/>
      <c r="G130"/>
      <c r="H130" s="21"/>
      <c r="J130" s="11"/>
      <c r="K130" s="11"/>
      <c r="L130" s="6"/>
      <c r="M130"/>
      <c r="N130" s="128"/>
      <c r="O130" s="3" t="s">
        <v>66</v>
      </c>
      <c r="P130" s="44">
        <v>0</v>
      </c>
      <c r="Q130" s="44">
        <v>0</v>
      </c>
      <c r="R130" s="44">
        <v>0</v>
      </c>
      <c r="S130" s="40">
        <v>0</v>
      </c>
      <c r="T130" s="12"/>
      <c r="V130" s="11"/>
      <c r="W130" s="11"/>
      <c r="X130" s="6"/>
      <c r="Y130"/>
      <c r="Z130" s="128"/>
      <c r="AA130" s="3" t="s">
        <v>41</v>
      </c>
      <c r="AB130" s="44">
        <v>0</v>
      </c>
      <c r="AC130" s="44">
        <v>0</v>
      </c>
      <c r="AD130" s="44">
        <v>0</v>
      </c>
      <c r="AE130" s="40">
        <v>0</v>
      </c>
      <c r="AF130" s="12"/>
      <c r="AH130" s="11"/>
      <c r="AI130" s="11"/>
      <c r="AJ130" s="6"/>
      <c r="AK130"/>
      <c r="AL130" s="128"/>
      <c r="AM130" s="3" t="s">
        <v>41</v>
      </c>
      <c r="AN130" s="44">
        <v>0</v>
      </c>
      <c r="AO130" s="44">
        <v>0</v>
      </c>
      <c r="AP130" s="44">
        <v>0</v>
      </c>
      <c r="AQ130" s="40">
        <v>0</v>
      </c>
      <c r="AR130" s="12"/>
      <c r="AT130" s="11"/>
      <c r="AU130" s="11"/>
      <c r="AV130" s="6"/>
      <c r="AW130"/>
      <c r="AX130" s="128"/>
      <c r="AY130" s="3" t="s">
        <v>41</v>
      </c>
      <c r="AZ130" s="44">
        <v>0</v>
      </c>
      <c r="BA130" s="44">
        <v>0</v>
      </c>
      <c r="BB130" s="44">
        <v>0</v>
      </c>
      <c r="BC130" s="40">
        <v>0</v>
      </c>
      <c r="BD130" s="12"/>
      <c r="BF130" s="11"/>
      <c r="BG130" s="11"/>
      <c r="BH130" s="6"/>
      <c r="BI130"/>
      <c r="BJ130" s="128"/>
      <c r="BK130" s="3" t="s">
        <v>41</v>
      </c>
      <c r="BL130" s="44">
        <v>0</v>
      </c>
      <c r="BM130" s="44">
        <v>0</v>
      </c>
      <c r="BN130" s="44">
        <v>0</v>
      </c>
      <c r="BO130" s="40">
        <v>0</v>
      </c>
      <c r="BP130" s="12"/>
      <c r="BR130" s="11"/>
      <c r="BS130" s="11"/>
      <c r="BT130" s="6"/>
      <c r="BU130"/>
      <c r="BV130" s="128"/>
      <c r="BW130" s="3" t="s">
        <v>41</v>
      </c>
      <c r="BX130" s="44">
        <v>0</v>
      </c>
      <c r="BY130" s="44">
        <v>0</v>
      </c>
      <c r="BZ130" s="44">
        <v>0</v>
      </c>
      <c r="CA130" s="40">
        <v>0</v>
      </c>
      <c r="CB130" s="12"/>
      <c r="CD130" s="11"/>
      <c r="CE130" s="11"/>
      <c r="CF130" s="6"/>
      <c r="CG130"/>
      <c r="CH130" s="128"/>
      <c r="CI130" s="3" t="s">
        <v>41</v>
      </c>
      <c r="CJ130" s="44">
        <v>0</v>
      </c>
      <c r="CK130" s="44">
        <v>0</v>
      </c>
      <c r="CL130" s="44">
        <v>0</v>
      </c>
      <c r="CM130" s="40">
        <v>0</v>
      </c>
      <c r="CN130" s="12"/>
      <c r="CP130" s="11"/>
      <c r="CQ130" s="11"/>
      <c r="CR130" s="6"/>
      <c r="CS130"/>
      <c r="CT130" s="128"/>
      <c r="CU130" s="3" t="s">
        <v>41</v>
      </c>
      <c r="CV130" s="44">
        <v>0</v>
      </c>
      <c r="CW130" s="44">
        <v>0</v>
      </c>
      <c r="CX130" s="44">
        <v>0</v>
      </c>
      <c r="CY130" s="40">
        <v>0</v>
      </c>
      <c r="CZ130" s="12"/>
      <c r="DB130" s="11"/>
      <c r="DC130" s="11"/>
      <c r="DD130" s="6"/>
      <c r="DE130"/>
      <c r="DF130" s="128"/>
      <c r="DG130" s="3" t="s">
        <v>41</v>
      </c>
      <c r="DH130" s="44">
        <v>0</v>
      </c>
      <c r="DI130" s="44">
        <v>0</v>
      </c>
      <c r="DJ130" s="44">
        <v>0</v>
      </c>
      <c r="DK130" s="40">
        <v>0</v>
      </c>
      <c r="DL130" s="12"/>
      <c r="DN130" s="11"/>
      <c r="DO130" s="11"/>
      <c r="DP130" s="6"/>
      <c r="DQ130"/>
      <c r="DR130" s="128"/>
      <c r="DS130" s="3" t="s">
        <v>41</v>
      </c>
      <c r="DT130" s="44">
        <v>0</v>
      </c>
      <c r="DU130" s="44">
        <v>0</v>
      </c>
      <c r="DV130" s="44">
        <v>0</v>
      </c>
      <c r="DW130" s="40">
        <v>0</v>
      </c>
      <c r="DX130" s="12"/>
    </row>
    <row r="131" spans="1:128" ht="13.5" customHeight="1">
      <c r="A131"/>
      <c r="B131"/>
      <c r="C131"/>
      <c r="D131"/>
      <c r="E131"/>
      <c r="F131"/>
      <c r="G131"/>
      <c r="H131" s="21"/>
      <c r="J131" s="11"/>
      <c r="K131" s="11"/>
      <c r="L131" s="6"/>
      <c r="M131"/>
      <c r="N131"/>
      <c r="O131" s="11"/>
      <c r="P131" s="12"/>
      <c r="Q131" s="12"/>
      <c r="R131" s="12"/>
      <c r="S131" s="12"/>
      <c r="T131" s="12"/>
      <c r="V131" s="11"/>
      <c r="W131" s="11"/>
      <c r="X131" s="6"/>
      <c r="Y131"/>
      <c r="Z131"/>
      <c r="AA131" s="11"/>
      <c r="AB131" s="12"/>
      <c r="AC131" s="12"/>
      <c r="AD131" s="12"/>
      <c r="AE131" s="12"/>
      <c r="AF131" s="12"/>
      <c r="AH131" s="11"/>
      <c r="AI131" s="11"/>
      <c r="AJ131" s="6"/>
      <c r="AK131"/>
      <c r="AL131"/>
      <c r="AM131" s="11"/>
      <c r="AN131" s="12"/>
      <c r="AO131" s="12"/>
      <c r="AP131" s="12"/>
      <c r="AQ131" s="12"/>
      <c r="AR131" s="12"/>
      <c r="AT131" s="11"/>
      <c r="AU131" s="11"/>
      <c r="AV131" s="6"/>
      <c r="AW131"/>
      <c r="AX131"/>
      <c r="AY131" s="11"/>
      <c r="AZ131" s="12"/>
      <c r="BA131" s="12"/>
      <c r="BB131" s="12"/>
      <c r="BC131" s="12"/>
      <c r="BD131" s="12"/>
      <c r="BF131" s="11"/>
      <c r="BG131" s="11"/>
      <c r="BH131" s="6"/>
      <c r="BI131"/>
      <c r="BJ131"/>
      <c r="BK131" s="11"/>
      <c r="BL131" s="12"/>
      <c r="BM131" s="12"/>
      <c r="BN131" s="12"/>
      <c r="BO131" s="12"/>
      <c r="BP131" s="12"/>
      <c r="BR131" s="11"/>
      <c r="BS131" s="11"/>
      <c r="BT131" s="6"/>
      <c r="BU131"/>
      <c r="BV131"/>
      <c r="BW131" s="11"/>
      <c r="BX131" s="12"/>
      <c r="BY131" s="12"/>
      <c r="BZ131" s="12"/>
      <c r="CA131" s="12"/>
      <c r="CB131" s="12"/>
      <c r="CD131" s="11"/>
      <c r="CE131" s="11"/>
      <c r="CF131" s="6"/>
      <c r="CG131"/>
      <c r="CH131"/>
      <c r="CI131" s="11"/>
      <c r="CJ131" s="12"/>
      <c r="CK131" s="12"/>
      <c r="CL131" s="12"/>
      <c r="CM131" s="12"/>
      <c r="CN131" s="12"/>
      <c r="CP131" s="11"/>
      <c r="CQ131" s="11"/>
      <c r="CR131" s="6"/>
      <c r="CS131"/>
      <c r="CT131"/>
      <c r="CU131" s="11"/>
      <c r="CV131" s="12"/>
      <c r="CW131" s="12"/>
      <c r="CX131" s="12"/>
      <c r="CY131" s="12"/>
      <c r="CZ131" s="12"/>
      <c r="DB131" s="11"/>
      <c r="DC131" s="11"/>
      <c r="DD131" s="6"/>
      <c r="DE131"/>
      <c r="DF131"/>
      <c r="DG131" s="11"/>
      <c r="DH131" s="12"/>
      <c r="DI131" s="12"/>
      <c r="DJ131" s="12"/>
      <c r="DK131" s="12"/>
      <c r="DL131" s="12"/>
      <c r="DN131" s="11"/>
      <c r="DO131" s="11"/>
      <c r="DP131" s="6"/>
      <c r="DQ131"/>
      <c r="DR131"/>
      <c r="DS131" s="11"/>
      <c r="DT131" s="12"/>
      <c r="DU131" s="12"/>
      <c r="DV131" s="12"/>
      <c r="DW131" s="12"/>
      <c r="DX131" s="12"/>
    </row>
    <row r="132" spans="1:128" ht="13.5" customHeight="1">
      <c r="A132"/>
      <c r="B132" t="s">
        <v>63</v>
      </c>
      <c r="C132"/>
      <c r="D132"/>
      <c r="E132"/>
      <c r="F132"/>
      <c r="G132"/>
      <c r="H132" s="21"/>
      <c r="K132"/>
      <c r="L132"/>
      <c r="M132"/>
      <c r="N132"/>
      <c r="O132" t="s">
        <v>43</v>
      </c>
      <c r="P132"/>
      <c r="Q132"/>
      <c r="R132"/>
      <c r="S132"/>
      <c r="T132" s="21"/>
      <c r="W132"/>
      <c r="X132"/>
      <c r="Y132"/>
      <c r="Z132"/>
      <c r="AA132" t="s">
        <v>43</v>
      </c>
      <c r="AB132"/>
      <c r="AC132"/>
      <c r="AD132"/>
      <c r="AE132"/>
      <c r="AF132" s="21"/>
      <c r="AI132"/>
      <c r="AJ132"/>
      <c r="AK132"/>
      <c r="AL132"/>
      <c r="AM132" t="s">
        <v>43</v>
      </c>
      <c r="AN132"/>
      <c r="AO132"/>
      <c r="AP132"/>
      <c r="AQ132"/>
      <c r="AR132" s="21"/>
      <c r="AU132"/>
      <c r="AV132"/>
      <c r="AW132"/>
      <c r="AX132"/>
      <c r="AY132" t="s">
        <v>43</v>
      </c>
      <c r="AZ132"/>
      <c r="BA132"/>
      <c r="BB132"/>
      <c r="BC132"/>
      <c r="BD132" s="21"/>
      <c r="BG132"/>
      <c r="BH132"/>
      <c r="BI132"/>
      <c r="BJ132"/>
      <c r="BK132" t="s">
        <v>43</v>
      </c>
      <c r="BL132"/>
      <c r="BM132"/>
      <c r="BN132"/>
      <c r="BO132"/>
      <c r="BP132" s="21"/>
      <c r="BS132"/>
      <c r="BT132"/>
      <c r="BU132"/>
      <c r="BV132"/>
      <c r="BW132" t="s">
        <v>43</v>
      </c>
      <c r="BX132"/>
      <c r="BY132"/>
      <c r="BZ132"/>
      <c r="CA132"/>
      <c r="CB132" s="21"/>
      <c r="CE132"/>
      <c r="CF132"/>
      <c r="CG132"/>
      <c r="CH132"/>
      <c r="CI132" t="s">
        <v>43</v>
      </c>
      <c r="CJ132"/>
      <c r="CK132"/>
      <c r="CL132"/>
      <c r="CM132"/>
      <c r="CN132" s="21"/>
      <c r="CQ132"/>
      <c r="CR132"/>
      <c r="CS132"/>
      <c r="CT132"/>
      <c r="CU132" t="s">
        <v>43</v>
      </c>
      <c r="CV132"/>
      <c r="CW132"/>
      <c r="CX132"/>
      <c r="CY132"/>
      <c r="CZ132" s="21"/>
      <c r="DC132"/>
      <c r="DD132"/>
      <c r="DE132"/>
      <c r="DF132"/>
      <c r="DG132" t="s">
        <v>43</v>
      </c>
      <c r="DH132"/>
      <c r="DI132"/>
      <c r="DJ132"/>
      <c r="DK132"/>
      <c r="DL132" s="21"/>
      <c r="DO132"/>
      <c r="DP132"/>
      <c r="DQ132"/>
      <c r="DR132"/>
      <c r="DS132" t="s">
        <v>43</v>
      </c>
      <c r="DT132"/>
      <c r="DU132"/>
      <c r="DV132"/>
      <c r="DW132"/>
      <c r="DX132" s="21"/>
    </row>
    <row r="133" spans="1:128" ht="13.5" customHeight="1" thickBot="1">
      <c r="A133"/>
      <c r="B133"/>
      <c r="C133"/>
      <c r="D133" s="123" t="s">
        <v>67</v>
      </c>
      <c r="E133" s="124"/>
      <c r="F133" s="124"/>
      <c r="G133" s="125"/>
      <c r="H133" s="21"/>
      <c r="K133" s="3" t="s">
        <v>14</v>
      </c>
      <c r="L133" s="85">
        <f ca="1">$C125</f>
        <v>0.94</v>
      </c>
      <c r="M133" s="28"/>
      <c r="N133" s="28"/>
      <c r="O133" s="18" t="s">
        <v>25</v>
      </c>
      <c r="P133" s="53">
        <f ca="1">OFFSET(乱数表!$C$3,$C119,2*K$7-1)</f>
        <v>6.1473878398693005E-2</v>
      </c>
      <c r="Q133" s="28" t="s">
        <v>23</v>
      </c>
      <c r="R133" s="54" t="str">
        <f ca="1">IF(P133&lt;$C125,"Explore","Exploit")</f>
        <v>Explore</v>
      </c>
      <c r="S133"/>
      <c r="T133" s="21"/>
      <c r="W133" s="3" t="s">
        <v>14</v>
      </c>
      <c r="X133" s="85">
        <f ca="1">$C125</f>
        <v>0.94</v>
      </c>
      <c r="Y133" s="28"/>
      <c r="Z133" s="28"/>
      <c r="AA133" s="18" t="s">
        <v>25</v>
      </c>
      <c r="AB133" s="53">
        <f ca="1">OFFSET(乱数表!$C$3,$C119,2*W$7-1)</f>
        <v>0.1</v>
      </c>
      <c r="AC133" s="28" t="s">
        <v>23</v>
      </c>
      <c r="AD133" s="54" t="str">
        <f ca="1">IF(AB133&lt;$C125,"Explore","Exploit")</f>
        <v>Explore</v>
      </c>
      <c r="AE133"/>
      <c r="AF133" s="21"/>
      <c r="AI133" s="3" t="s">
        <v>14</v>
      </c>
      <c r="AJ133" s="85">
        <f ca="1">$C125</f>
        <v>0.94</v>
      </c>
      <c r="AK133" s="28"/>
      <c r="AL133" s="28"/>
      <c r="AM133" s="18" t="s">
        <v>25</v>
      </c>
      <c r="AN133" s="53">
        <f ca="1">OFFSET(乱数表!$C$3,$C119,2*AI$7-1)</f>
        <v>0.1</v>
      </c>
      <c r="AO133" s="28" t="s">
        <v>23</v>
      </c>
      <c r="AP133" s="54" t="str">
        <f ca="1">IF(AN133&lt;$C125,"Explore","Exploit")</f>
        <v>Explore</v>
      </c>
      <c r="AQ133"/>
      <c r="AR133" s="21"/>
      <c r="AU133" s="3" t="s">
        <v>14</v>
      </c>
      <c r="AV133" s="85">
        <f ca="1">$C125</f>
        <v>0.94</v>
      </c>
      <c r="AW133" s="28"/>
      <c r="AX133" s="28"/>
      <c r="AY133" s="18" t="s">
        <v>25</v>
      </c>
      <c r="AZ133" s="53">
        <f ca="1">OFFSET(乱数表!$C$3,$C119,2*AU$7-1)</f>
        <v>0.6</v>
      </c>
      <c r="BA133" s="28" t="s">
        <v>23</v>
      </c>
      <c r="BB133" s="54" t="str">
        <f ca="1">IF(AZ133&lt;$C125,"Explore","Exploit")</f>
        <v>Explore</v>
      </c>
      <c r="BC133"/>
      <c r="BD133" s="21"/>
      <c r="BG133" s="3" t="s">
        <v>14</v>
      </c>
      <c r="BH133" s="85">
        <f ca="1">$C125</f>
        <v>0.94</v>
      </c>
      <c r="BI133" s="28"/>
      <c r="BJ133" s="28"/>
      <c r="BK133" s="18" t="s">
        <v>25</v>
      </c>
      <c r="BL133" s="53">
        <f ca="1">OFFSET(乱数表!$C$3,$C119,2*BG$7-1)</f>
        <v>0.2</v>
      </c>
      <c r="BM133" s="28" t="s">
        <v>23</v>
      </c>
      <c r="BN133" s="54" t="str">
        <f ca="1">IF(BL133&lt;$C125,"Explore","Exploit")</f>
        <v>Explore</v>
      </c>
      <c r="BO133"/>
      <c r="BP133" s="21"/>
      <c r="BS133" s="3" t="s">
        <v>14</v>
      </c>
      <c r="BT133" s="85">
        <f ca="1">$C125</f>
        <v>0.94</v>
      </c>
      <c r="BU133" s="28"/>
      <c r="BV133" s="28"/>
      <c r="BW133" s="18" t="s">
        <v>25</v>
      </c>
      <c r="BX133" s="53">
        <f ca="1">OFFSET(乱数表!$C$3,$C119,2*BS$7-1)</f>
        <v>0.2</v>
      </c>
      <c r="BY133" s="28" t="s">
        <v>23</v>
      </c>
      <c r="BZ133" s="54" t="str">
        <f ca="1">IF(BX133&lt;$C125,"Explore","Exploit")</f>
        <v>Explore</v>
      </c>
      <c r="CA133"/>
      <c r="CB133" s="21"/>
      <c r="CE133" s="3" t="s">
        <v>14</v>
      </c>
      <c r="CF133" s="85">
        <f ca="1">$C125</f>
        <v>0.94</v>
      </c>
      <c r="CG133" s="28"/>
      <c r="CH133" s="28"/>
      <c r="CI133" s="18" t="s">
        <v>25</v>
      </c>
      <c r="CJ133" s="53">
        <f ca="1">OFFSET(乱数表!$C$3,$C119,2*CE$7-1)</f>
        <v>0.1</v>
      </c>
      <c r="CK133" s="28" t="s">
        <v>23</v>
      </c>
      <c r="CL133" s="54" t="str">
        <f ca="1">IF(CJ133&lt;$C125,"Explore","Exploit")</f>
        <v>Explore</v>
      </c>
      <c r="CM133"/>
      <c r="CN133" s="21"/>
      <c r="CQ133" s="3" t="s">
        <v>14</v>
      </c>
      <c r="CR133" s="85">
        <f ca="1">$C125</f>
        <v>0.94</v>
      </c>
      <c r="CS133" s="28"/>
      <c r="CT133" s="28"/>
      <c r="CU133" s="18" t="s">
        <v>25</v>
      </c>
      <c r="CV133" s="53">
        <f ca="1">OFFSET(乱数表!$C$3,$C119,2*CQ$7-1)</f>
        <v>9.2714545600797393E-2</v>
      </c>
      <c r="CW133" s="28" t="s">
        <v>23</v>
      </c>
      <c r="CX133" s="54" t="str">
        <f ca="1">IF(CV133&lt;$C125,"Explore","Exploit")</f>
        <v>Explore</v>
      </c>
      <c r="CY133"/>
      <c r="CZ133" s="21"/>
      <c r="DC133" s="3" t="s">
        <v>14</v>
      </c>
      <c r="DD133" s="85">
        <f ca="1">$C125</f>
        <v>0.94</v>
      </c>
      <c r="DE133" s="28"/>
      <c r="DF133" s="28"/>
      <c r="DG133" s="18" t="s">
        <v>25</v>
      </c>
      <c r="DH133" s="53">
        <f ca="1">OFFSET(乱数表!$C$3,$C119,2*DC$7-1)</f>
        <v>2.4501162935619547E-5</v>
      </c>
      <c r="DI133" s="28" t="s">
        <v>23</v>
      </c>
      <c r="DJ133" s="54" t="str">
        <f ca="1">IF(DH133&lt;$C125,"Explore","Exploit")</f>
        <v>Explore</v>
      </c>
      <c r="DK133"/>
      <c r="DL133" s="21"/>
      <c r="DO133" s="3" t="s">
        <v>14</v>
      </c>
      <c r="DP133" s="85">
        <f ca="1">$C125</f>
        <v>0.94</v>
      </c>
      <c r="DQ133" s="28"/>
      <c r="DR133" s="28"/>
      <c r="DS133" s="18" t="s">
        <v>25</v>
      </c>
      <c r="DT133" s="53">
        <f ca="1">OFFSET(乱数表!$C$3,$C119,2*DO$7-1)</f>
        <v>0.26654227820050458</v>
      </c>
      <c r="DU133" s="28" t="s">
        <v>23</v>
      </c>
      <c r="DV133" s="54" t="str">
        <f ca="1">IF(DT133&lt;$C125,"Explore","Exploit")</f>
        <v>Explore</v>
      </c>
      <c r="DW133"/>
      <c r="DX133" s="21"/>
    </row>
    <row r="134" spans="1:128" ht="13.5" customHeight="1">
      <c r="A134"/>
      <c r="B134" s="3" t="s">
        <v>7</v>
      </c>
      <c r="C134" s="3" t="s">
        <v>17</v>
      </c>
      <c r="D134" s="93" t="s">
        <v>27</v>
      </c>
      <c r="E134" s="26" t="s">
        <v>28</v>
      </c>
      <c r="F134" s="26" t="s">
        <v>29</v>
      </c>
      <c r="G134" s="3" t="s">
        <v>30</v>
      </c>
      <c r="H134" s="21"/>
      <c r="K134"/>
      <c r="L134"/>
      <c r="M134"/>
      <c r="N134"/>
      <c r="O134"/>
      <c r="P134" s="58" t="s">
        <v>42</v>
      </c>
      <c r="Q134" s="59" t="s">
        <v>26</v>
      </c>
      <c r="R134" s="60" t="s">
        <v>38</v>
      </c>
      <c r="S134"/>
      <c r="T134" s="21"/>
      <c r="W134"/>
      <c r="X134"/>
      <c r="Y134"/>
      <c r="Z134"/>
      <c r="AA134"/>
      <c r="AB134" s="58" t="s">
        <v>42</v>
      </c>
      <c r="AC134" s="59" t="s">
        <v>26</v>
      </c>
      <c r="AD134" s="60" t="s">
        <v>38</v>
      </c>
      <c r="AE134"/>
      <c r="AF134" s="21"/>
      <c r="AI134"/>
      <c r="AJ134"/>
      <c r="AK134"/>
      <c r="AL134"/>
      <c r="AM134"/>
      <c r="AN134" s="58" t="s">
        <v>42</v>
      </c>
      <c r="AO134" s="59" t="s">
        <v>26</v>
      </c>
      <c r="AP134" s="60" t="s">
        <v>38</v>
      </c>
      <c r="AQ134"/>
      <c r="AR134" s="21"/>
      <c r="AU134"/>
      <c r="AV134"/>
      <c r="AW134"/>
      <c r="AX134"/>
      <c r="AY134"/>
      <c r="AZ134" s="58" t="s">
        <v>42</v>
      </c>
      <c r="BA134" s="59" t="s">
        <v>26</v>
      </c>
      <c r="BB134" s="60" t="s">
        <v>38</v>
      </c>
      <c r="BC134"/>
      <c r="BD134" s="21"/>
      <c r="BG134"/>
      <c r="BH134"/>
      <c r="BI134"/>
      <c r="BJ134"/>
      <c r="BK134"/>
      <c r="BL134" s="58" t="s">
        <v>42</v>
      </c>
      <c r="BM134" s="59" t="s">
        <v>26</v>
      </c>
      <c r="BN134" s="60" t="s">
        <v>38</v>
      </c>
      <c r="BO134"/>
      <c r="BP134" s="21"/>
      <c r="BS134"/>
      <c r="BT134"/>
      <c r="BU134"/>
      <c r="BV134"/>
      <c r="BW134"/>
      <c r="BX134" s="58" t="s">
        <v>42</v>
      </c>
      <c r="BY134" s="59" t="s">
        <v>26</v>
      </c>
      <c r="BZ134" s="60" t="s">
        <v>38</v>
      </c>
      <c r="CA134"/>
      <c r="CB134" s="21"/>
      <c r="CE134"/>
      <c r="CF134"/>
      <c r="CG134"/>
      <c r="CH134"/>
      <c r="CI134"/>
      <c r="CJ134" s="58" t="s">
        <v>42</v>
      </c>
      <c r="CK134" s="59" t="s">
        <v>26</v>
      </c>
      <c r="CL134" s="60" t="s">
        <v>38</v>
      </c>
      <c r="CM134"/>
      <c r="CN134" s="21"/>
      <c r="CQ134"/>
      <c r="CR134"/>
      <c r="CS134"/>
      <c r="CT134"/>
      <c r="CU134"/>
      <c r="CV134" s="58" t="s">
        <v>42</v>
      </c>
      <c r="CW134" s="59" t="s">
        <v>26</v>
      </c>
      <c r="CX134" s="60" t="s">
        <v>38</v>
      </c>
      <c r="CY134"/>
      <c r="CZ134" s="21"/>
      <c r="DC134"/>
      <c r="DD134"/>
      <c r="DE134"/>
      <c r="DF134"/>
      <c r="DG134"/>
      <c r="DH134" s="58" t="s">
        <v>42</v>
      </c>
      <c r="DI134" s="59" t="s">
        <v>26</v>
      </c>
      <c r="DJ134" s="60" t="s">
        <v>38</v>
      </c>
      <c r="DK134"/>
      <c r="DL134" s="21"/>
      <c r="DO134"/>
      <c r="DP134"/>
      <c r="DQ134"/>
      <c r="DR134"/>
      <c r="DS134"/>
      <c r="DT134" s="58" t="s">
        <v>42</v>
      </c>
      <c r="DU134" s="59" t="s">
        <v>26</v>
      </c>
      <c r="DV134" s="60" t="s">
        <v>38</v>
      </c>
      <c r="DW134"/>
      <c r="DX134" s="21"/>
    </row>
    <row r="135" spans="1:128" ht="13.5" customHeight="1">
      <c r="A135"/>
      <c r="B135" s="41">
        <v>1</v>
      </c>
      <c r="C135" s="41">
        <f t="array" ref="C135:G143">$C$24:$G$32</f>
        <v>0</v>
      </c>
      <c r="D135" s="80">
        <v>0.5</v>
      </c>
      <c r="E135" s="81">
        <v>0.5</v>
      </c>
      <c r="F135" s="81">
        <v>0.5</v>
      </c>
      <c r="G135" s="80">
        <v>1</v>
      </c>
      <c r="H135" s="6"/>
      <c r="K135"/>
      <c r="L135"/>
      <c r="M135"/>
      <c r="N135"/>
      <c r="O135" s="63" t="s">
        <v>24</v>
      </c>
      <c r="P135" s="55">
        <f ca="1">MAX(OFFSET(O121,K122,1):OFFSET(O121,K122,4))</f>
        <v>2.6499999999999995</v>
      </c>
      <c r="Q135" s="52"/>
      <c r="R135" s="22">
        <f ca="1">MATCH(P135,OFFSET(O121,K122,1):OFFSET(O121,K122,4),0)</f>
        <v>4</v>
      </c>
      <c r="S135"/>
      <c r="T135" s="21"/>
      <c r="W135"/>
      <c r="X135"/>
      <c r="Y135"/>
      <c r="Z135"/>
      <c r="AA135" s="63" t="s">
        <v>24</v>
      </c>
      <c r="AB135" s="55">
        <f ca="1">MAX(OFFSET(AA121,W122,1):OFFSET(AA121,W122,4))</f>
        <v>4.6500000000000004</v>
      </c>
      <c r="AC135" s="52"/>
      <c r="AD135" s="22">
        <f ca="1">MATCH(AB135,OFFSET(AA121,W122,1):OFFSET(AA121,W122,4),0)</f>
        <v>1</v>
      </c>
      <c r="AE135"/>
      <c r="AF135" s="21"/>
      <c r="AI135"/>
      <c r="AJ135"/>
      <c r="AK135"/>
      <c r="AL135"/>
      <c r="AM135" s="63" t="s">
        <v>24</v>
      </c>
      <c r="AN135" s="55">
        <f ca="1">MAX(OFFSET(AM121,AI122,1):OFFSET(AM121,AI122,4))</f>
        <v>5.6274999999999995</v>
      </c>
      <c r="AO135" s="52"/>
      <c r="AP135" s="22">
        <f ca="1">MATCH(AN135,OFFSET(AM121,AI122,1):OFFSET(AM121,AI122,4),0)</f>
        <v>3</v>
      </c>
      <c r="AQ135"/>
      <c r="AR135" s="21"/>
      <c r="AU135"/>
      <c r="AV135"/>
      <c r="AW135"/>
      <c r="AX135"/>
      <c r="AY135" s="63" t="s">
        <v>24</v>
      </c>
      <c r="AZ135" s="55">
        <f ca="1">MAX(OFFSET(AY121,AU122,1):OFFSET(AY121,AU122,4))</f>
        <v>4.1749999999999989</v>
      </c>
      <c r="BA135" s="52"/>
      <c r="BB135" s="22">
        <f ca="1">MATCH(AZ135,OFFSET(AY121,AU122,1):OFFSET(AY121,AU122,4),0)</f>
        <v>4</v>
      </c>
      <c r="BC135"/>
      <c r="BD135" s="21"/>
      <c r="BG135"/>
      <c r="BH135"/>
      <c r="BI135"/>
      <c r="BJ135"/>
      <c r="BK135" s="63" t="s">
        <v>24</v>
      </c>
      <c r="BL135" s="55">
        <f ca="1">MAX(OFFSET(BK121,BG122,1):OFFSET(BK121,BG122,4))</f>
        <v>36.349999999999994</v>
      </c>
      <c r="BM135" s="52"/>
      <c r="BN135" s="22">
        <f ca="1">MATCH(BL135,OFFSET(BK121,BG122,1):OFFSET(BK121,BG122,4),0)</f>
        <v>4</v>
      </c>
      <c r="BO135"/>
      <c r="BP135" s="21"/>
      <c r="BS135"/>
      <c r="BT135"/>
      <c r="BU135"/>
      <c r="BV135"/>
      <c r="BW135" s="63" t="s">
        <v>24</v>
      </c>
      <c r="BX135" s="55">
        <f ca="1">MAX(OFFSET(BW121,BS122,1):OFFSET(BW121,BS122,4))</f>
        <v>88.5</v>
      </c>
      <c r="BY135" s="52"/>
      <c r="BZ135" s="22">
        <f ca="1">MATCH(BX135,OFFSET(BW121,BS122,1):OFFSET(BW121,BS122,4),0)</f>
        <v>1</v>
      </c>
      <c r="CA135"/>
      <c r="CB135" s="21"/>
      <c r="CE135"/>
      <c r="CF135"/>
      <c r="CG135"/>
      <c r="CH135"/>
      <c r="CI135" s="63" t="s">
        <v>24</v>
      </c>
      <c r="CJ135" s="55">
        <f ca="1">MAX(OFFSET(CI121,CE122,1):OFFSET(CI121,CE122,4))</f>
        <v>6.3</v>
      </c>
      <c r="CK135" s="52"/>
      <c r="CL135" s="22">
        <f ca="1">MATCH(CJ135,OFFSET(CI121,CE122,1):OFFSET(CI121,CE122,4),0)</f>
        <v>1</v>
      </c>
      <c r="CM135"/>
      <c r="CN135" s="21"/>
      <c r="CQ135"/>
      <c r="CR135"/>
      <c r="CS135"/>
      <c r="CT135"/>
      <c r="CU135" s="63" t="s">
        <v>24</v>
      </c>
      <c r="CV135" s="55">
        <f ca="1">MAX(OFFSET(CU121,CQ122,1):OFFSET(CU121,CQ122,4))</f>
        <v>88.5</v>
      </c>
      <c r="CW135" s="52"/>
      <c r="CX135" s="22">
        <f ca="1">MATCH(CV135,OFFSET(CU121,CQ122,1):OFFSET(CU121,CQ122,4),0)</f>
        <v>1</v>
      </c>
      <c r="CY135"/>
      <c r="CZ135" s="21"/>
      <c r="DC135"/>
      <c r="DD135"/>
      <c r="DE135"/>
      <c r="DF135"/>
      <c r="DG135" s="63" t="s">
        <v>24</v>
      </c>
      <c r="DH135" s="55">
        <f ca="1">MAX(OFFSET(DG121,DC122,1):OFFSET(DG121,DC122,4))</f>
        <v>0</v>
      </c>
      <c r="DI135" s="52"/>
      <c r="DJ135" s="22">
        <f ca="1">MATCH(DH135,OFFSET(DG121,DC122,1):OFFSET(DG121,DC122,4),0)</f>
        <v>1</v>
      </c>
      <c r="DK135"/>
      <c r="DL135" s="21"/>
      <c r="DO135"/>
      <c r="DP135"/>
      <c r="DQ135"/>
      <c r="DR135"/>
      <c r="DS135" s="63" t="s">
        <v>24</v>
      </c>
      <c r="DT135" s="55">
        <f ca="1">MAX(OFFSET(DS121,DO121,1):OFFSET(DS121,DO121,4))</f>
        <v>3.7749999999999995</v>
      </c>
      <c r="DU135" s="52"/>
      <c r="DV135" s="22">
        <f ca="1">MATCH(DT135,OFFSET(DS121,DO121,1):OFFSET(DS121,DO121,4),0)</f>
        <v>3</v>
      </c>
      <c r="DW135"/>
      <c r="DX135" s="21"/>
    </row>
    <row r="136" spans="1:128" ht="13.5" customHeight="1" thickBot="1">
      <c r="A136"/>
      <c r="B136" s="42">
        <v>2</v>
      </c>
      <c r="C136" s="42">
        <v>0</v>
      </c>
      <c r="D136" s="82">
        <v>0.33333333333333331</v>
      </c>
      <c r="E136" s="83">
        <v>0.33333333333333331</v>
      </c>
      <c r="F136" s="82">
        <v>0.66666666666666663</v>
      </c>
      <c r="G136" s="82">
        <v>1</v>
      </c>
      <c r="H136" s="6"/>
      <c r="K136"/>
      <c r="L136"/>
      <c r="M136"/>
      <c r="N136"/>
      <c r="O136" s="63" t="s">
        <v>22</v>
      </c>
      <c r="P136" s="56"/>
      <c r="Q136" s="57">
        <f ca="1">OFFSET(乱数表!$C$3,$C119,2*K$7)</f>
        <v>0.1</v>
      </c>
      <c r="R136" s="38">
        <f ca="1">MATCH(Q136,OFFSET($B134,K122,1):OFFSET($B134,K122,5))</f>
        <v>1</v>
      </c>
      <c r="S136"/>
      <c r="T136" s="21"/>
      <c r="W136"/>
      <c r="X136"/>
      <c r="Y136"/>
      <c r="Z136"/>
      <c r="AA136" s="63" t="s">
        <v>22</v>
      </c>
      <c r="AB136" s="56"/>
      <c r="AC136" s="57">
        <f ca="1">OFFSET(乱数表!$C$3,$C119,2*W$7)</f>
        <v>0.1</v>
      </c>
      <c r="AD136" s="38">
        <f ca="1">MATCH(AC136,OFFSET($B134,W122,1):OFFSET($B134,W122,5))</f>
        <v>1</v>
      </c>
      <c r="AE136"/>
      <c r="AF136" s="21"/>
      <c r="AI136"/>
      <c r="AJ136"/>
      <c r="AK136"/>
      <c r="AL136"/>
      <c r="AM136" s="63" t="s">
        <v>22</v>
      </c>
      <c r="AN136" s="56"/>
      <c r="AO136" s="57">
        <f ca="1">OFFSET(乱数表!$C$3,$C119,2*AI$7)</f>
        <v>0.4</v>
      </c>
      <c r="AP136" s="38">
        <f ca="1">MATCH(AO136,OFFSET($B134,AI122,1):OFFSET($B134,AI122,5))</f>
        <v>3</v>
      </c>
      <c r="AQ136"/>
      <c r="AR136" s="21"/>
      <c r="AU136"/>
      <c r="AV136"/>
      <c r="AW136"/>
      <c r="AX136"/>
      <c r="AY136" s="63" t="s">
        <v>22</v>
      </c>
      <c r="AZ136" s="56"/>
      <c r="BA136" s="57">
        <f ca="1">OFFSET(乱数表!$C$3,$C119,2*AU$7)</f>
        <v>0.9</v>
      </c>
      <c r="BB136" s="38">
        <f ca="1">MATCH(BA136,OFFSET($B134,AU122,1):OFFSET($B134,AU122,5))</f>
        <v>4</v>
      </c>
      <c r="BC136"/>
      <c r="BD136" s="21"/>
      <c r="BG136"/>
      <c r="BH136"/>
      <c r="BI136"/>
      <c r="BJ136"/>
      <c r="BK136" s="63" t="s">
        <v>22</v>
      </c>
      <c r="BL136" s="56"/>
      <c r="BM136" s="57">
        <f ca="1">OFFSET(乱数表!$C$3,$C119,2*BG$7)</f>
        <v>0.9</v>
      </c>
      <c r="BN136" s="38">
        <f ca="1">MATCH(BM136,OFFSET($B134,BG122,1):OFFSET($B134,BG122,5))</f>
        <v>4</v>
      </c>
      <c r="BO136"/>
      <c r="BP136" s="21"/>
      <c r="BS136"/>
      <c r="BT136"/>
      <c r="BU136"/>
      <c r="BV136"/>
      <c r="BW136" s="63" t="s">
        <v>22</v>
      </c>
      <c r="BX136" s="56"/>
      <c r="BY136" s="57">
        <f ca="1">OFFSET(乱数表!$C$3,$C119,2*BS$7)</f>
        <v>0.68700000000000006</v>
      </c>
      <c r="BZ136" s="38">
        <f ca="1">MATCH(BY136,OFFSET($B134,BS122,1):OFFSET($B134,BS122,5))</f>
        <v>3</v>
      </c>
      <c r="CA136"/>
      <c r="CB136" s="21"/>
      <c r="CE136"/>
      <c r="CF136"/>
      <c r="CG136"/>
      <c r="CH136"/>
      <c r="CI136" s="63" t="s">
        <v>22</v>
      </c>
      <c r="CJ136" s="56"/>
      <c r="CK136" s="57">
        <f ca="1">OFFSET(乱数表!$C$3,$C119,2*CE$7)</f>
        <v>0.1</v>
      </c>
      <c r="CL136" s="38">
        <f ca="1">MATCH(CK136,OFFSET($B134,CE122,1):OFFSET($B134,CE122,5))</f>
        <v>1</v>
      </c>
      <c r="CM136"/>
      <c r="CN136" s="21"/>
      <c r="CQ136"/>
      <c r="CR136"/>
      <c r="CS136"/>
      <c r="CT136"/>
      <c r="CU136" s="63" t="s">
        <v>22</v>
      </c>
      <c r="CV136" s="56"/>
      <c r="CW136" s="57">
        <f ca="1">OFFSET(乱数表!$C$3,$C119,2*CQ$7)</f>
        <v>0.30299999999999999</v>
      </c>
      <c r="CX136" s="38">
        <f ca="1">MATCH(CW136,OFFSET($B134,CQ122,1):OFFSET($B134,CQ122,5))</f>
        <v>1</v>
      </c>
      <c r="CY136"/>
      <c r="CZ136" s="21"/>
      <c r="DC136"/>
      <c r="DD136"/>
      <c r="DE136"/>
      <c r="DF136"/>
      <c r="DG136" s="63" t="s">
        <v>22</v>
      </c>
      <c r="DH136" s="56"/>
      <c r="DI136" s="57">
        <f ca="1">OFFSET(乱数表!$C$3,$C119,2*DC$7)</f>
        <v>0.58368207657468096</v>
      </c>
      <c r="DJ136" s="38">
        <f ca="1">MATCH(DI136,OFFSET($B134,DC122,1):OFFSET($B134,DC122,5))</f>
        <v>1</v>
      </c>
      <c r="DK136"/>
      <c r="DL136" s="21"/>
      <c r="DO136"/>
      <c r="DP136"/>
      <c r="DQ136"/>
      <c r="DR136"/>
      <c r="DS136" s="63" t="s">
        <v>22</v>
      </c>
      <c r="DT136" s="56"/>
      <c r="DU136" s="57">
        <f ca="1">OFFSET(乱数表!$C$3,$C119,2*DO$7)</f>
        <v>0.13483663606367735</v>
      </c>
      <c r="DV136" s="38">
        <f ca="1">MATCH(DU136,OFFSET($B134,DO121,1):OFFSET($B134,DO121,5))</f>
        <v>3</v>
      </c>
      <c r="DW136"/>
      <c r="DX136" s="21"/>
    </row>
    <row r="137" spans="1:128" ht="13.5" customHeight="1">
      <c r="A137"/>
      <c r="B137" s="41">
        <v>3</v>
      </c>
      <c r="C137" s="41">
        <v>0</v>
      </c>
      <c r="D137" s="81">
        <v>0</v>
      </c>
      <c r="E137" s="81">
        <v>0</v>
      </c>
      <c r="F137" s="80">
        <v>1</v>
      </c>
      <c r="G137" s="81">
        <v>1</v>
      </c>
      <c r="H137" s="7"/>
      <c r="K137"/>
      <c r="L137"/>
      <c r="M137"/>
      <c r="N137"/>
      <c r="O137" s="6"/>
      <c r="P137"/>
      <c r="Q137"/>
      <c r="R137" t="s">
        <v>56</v>
      </c>
      <c r="S137"/>
      <c r="T137" s="21"/>
      <c r="W137"/>
      <c r="X137"/>
      <c r="Y137"/>
      <c r="Z137"/>
      <c r="AA137" s="6"/>
      <c r="AB137"/>
      <c r="AC137"/>
      <c r="AD137" t="s">
        <v>56</v>
      </c>
      <c r="AE137"/>
      <c r="AF137" s="21"/>
      <c r="AI137"/>
      <c r="AJ137"/>
      <c r="AK137"/>
      <c r="AL137"/>
      <c r="AM137" s="6"/>
      <c r="AN137"/>
      <c r="AO137"/>
      <c r="AP137" t="s">
        <v>56</v>
      </c>
      <c r="AQ137"/>
      <c r="AR137" s="21"/>
      <c r="AU137"/>
      <c r="AV137"/>
      <c r="AW137"/>
      <c r="AX137"/>
      <c r="AY137" s="6"/>
      <c r="AZ137"/>
      <c r="BA137"/>
      <c r="BB137" t="s">
        <v>56</v>
      </c>
      <c r="BC137"/>
      <c r="BD137" s="21"/>
      <c r="BG137"/>
      <c r="BH137"/>
      <c r="BI137"/>
      <c r="BJ137"/>
      <c r="BK137" s="6"/>
      <c r="BL137"/>
      <c r="BM137"/>
      <c r="BN137" t="s">
        <v>56</v>
      </c>
      <c r="BO137"/>
      <c r="BP137" s="21"/>
      <c r="BS137"/>
      <c r="BT137"/>
      <c r="BU137"/>
      <c r="BV137"/>
      <c r="BW137" s="6"/>
      <c r="BX137"/>
      <c r="BY137"/>
      <c r="BZ137" t="s">
        <v>56</v>
      </c>
      <c r="CA137"/>
      <c r="CB137" s="21"/>
      <c r="CE137"/>
      <c r="CF137"/>
      <c r="CG137"/>
      <c r="CH137"/>
      <c r="CI137" s="6"/>
      <c r="CJ137"/>
      <c r="CK137"/>
      <c r="CL137" t="s">
        <v>56</v>
      </c>
      <c r="CM137"/>
      <c r="CN137" s="21"/>
      <c r="CQ137"/>
      <c r="CR137"/>
      <c r="CS137"/>
      <c r="CT137"/>
      <c r="CU137" s="6"/>
      <c r="CV137"/>
      <c r="CW137"/>
      <c r="CX137" t="s">
        <v>56</v>
      </c>
      <c r="CY137"/>
      <c r="CZ137" s="21"/>
      <c r="DC137"/>
      <c r="DD137"/>
      <c r="DE137"/>
      <c r="DF137"/>
      <c r="DG137" s="6"/>
      <c r="DH137"/>
      <c r="DI137"/>
      <c r="DJ137" t="s">
        <v>56</v>
      </c>
      <c r="DK137"/>
      <c r="DL137" s="21"/>
      <c r="DO137"/>
      <c r="DP137"/>
      <c r="DQ137"/>
      <c r="DR137"/>
      <c r="DS137" s="6"/>
      <c r="DT137"/>
      <c r="DU137"/>
      <c r="DV137" t="s">
        <v>56</v>
      </c>
      <c r="DW137"/>
      <c r="DX137" s="21"/>
    </row>
    <row r="138" spans="1:128" ht="13.5" customHeight="1">
      <c r="A138"/>
      <c r="B138" s="42">
        <v>4</v>
      </c>
      <c r="C138" s="42">
        <v>0</v>
      </c>
      <c r="D138" s="82">
        <v>0.33333333333333331</v>
      </c>
      <c r="E138" s="82">
        <v>0.66666666666666663</v>
      </c>
      <c r="F138" s="83">
        <v>0.66666666666666663</v>
      </c>
      <c r="G138" s="82">
        <v>1</v>
      </c>
      <c r="H138" s="7"/>
      <c r="K138"/>
      <c r="L138"/>
      <c r="M138"/>
      <c r="N138"/>
      <c r="O138" s="63" t="s">
        <v>39</v>
      </c>
      <c r="P138" s="49">
        <f ca="1">IF(R133="Exploit",R135,R136)</f>
        <v>1</v>
      </c>
      <c r="Q138" s="28" t="str">
        <f ca="1">"("&amp;OFFSET(O121,0,P138)&amp;") →"</f>
        <v>(右) →</v>
      </c>
      <c r="R138" s="18" t="s">
        <v>53</v>
      </c>
      <c r="S138" s="3">
        <f ca="1">MIN(K120+FIXED(1.1*COS(PI()/2*P138),0),3)</f>
        <v>1</v>
      </c>
      <c r="T138" s="6"/>
      <c r="W138"/>
      <c r="X138"/>
      <c r="Y138"/>
      <c r="Z138"/>
      <c r="AA138" s="63" t="s">
        <v>39</v>
      </c>
      <c r="AB138" s="49">
        <f ca="1">IF(AD133="Exploit",AD135,AD136)</f>
        <v>1</v>
      </c>
      <c r="AC138" s="28" t="str">
        <f ca="1">"("&amp;OFFSET(AA121,0,AB138)&amp;") →"</f>
        <v>(右) →</v>
      </c>
      <c r="AD138" s="18" t="s">
        <v>53</v>
      </c>
      <c r="AE138" s="3">
        <f ca="1">MIN(W120+FIXED(1.1*COS(PI()/2*AB138),0),3)</f>
        <v>1</v>
      </c>
      <c r="AF138" s="6"/>
      <c r="AI138"/>
      <c r="AJ138"/>
      <c r="AK138"/>
      <c r="AL138"/>
      <c r="AM138" s="63" t="s">
        <v>39</v>
      </c>
      <c r="AN138" s="49">
        <f ca="1">IF(AP133="Exploit",AP135,AP136)</f>
        <v>3</v>
      </c>
      <c r="AO138" s="28" t="str">
        <f ca="1">"("&amp;OFFSET(AM121,0,AN138)&amp;") →"</f>
        <v>(左) →</v>
      </c>
      <c r="AP138" s="18" t="s">
        <v>53</v>
      </c>
      <c r="AQ138" s="3">
        <f ca="1">MIN(AI120+FIXED(1.1*COS(PI()/2*AN138),0),3)</f>
        <v>1</v>
      </c>
      <c r="AR138" s="6"/>
      <c r="AU138"/>
      <c r="AV138"/>
      <c r="AW138"/>
      <c r="AX138"/>
      <c r="AY138" s="63" t="s">
        <v>39</v>
      </c>
      <c r="AZ138" s="49">
        <f ca="1">IF(BB133="Exploit",BB135,BB136)</f>
        <v>4</v>
      </c>
      <c r="BA138" s="28" t="str">
        <f ca="1">"("&amp;OFFSET(AY121,0,AZ138)&amp;") →"</f>
        <v>(下) →</v>
      </c>
      <c r="BB138" s="18" t="s">
        <v>53</v>
      </c>
      <c r="BC138" s="3">
        <f ca="1">MIN(AU120+FIXED(1.1*COS(PI()/2*AZ138),0),3)</f>
        <v>2</v>
      </c>
      <c r="BD138" s="6"/>
      <c r="BG138"/>
      <c r="BH138"/>
      <c r="BI138"/>
      <c r="BJ138"/>
      <c r="BK138" s="63" t="s">
        <v>39</v>
      </c>
      <c r="BL138" s="49">
        <f ca="1">IF(BN133="Exploit",BN135,BN136)</f>
        <v>4</v>
      </c>
      <c r="BM138" s="28" t="str">
        <f ca="1">"("&amp;OFFSET(BK121,0,BL138)&amp;") →"</f>
        <v>(下) →</v>
      </c>
      <c r="BN138" s="18" t="s">
        <v>53</v>
      </c>
      <c r="BO138" s="3">
        <f ca="1">MIN(BG120+FIXED(1.1*COS(PI()/2*BL138),0),3)</f>
        <v>3</v>
      </c>
      <c r="BP138" s="6"/>
      <c r="BS138"/>
      <c r="BT138"/>
      <c r="BU138"/>
      <c r="BV138"/>
      <c r="BW138" s="63" t="s">
        <v>39</v>
      </c>
      <c r="BX138" s="49">
        <f ca="1">IF(BZ133="Exploit",BZ135,BZ136)</f>
        <v>3</v>
      </c>
      <c r="BY138" s="28" t="str">
        <f ca="1">"("&amp;OFFSET(BW121,0,BX138)&amp;") →"</f>
        <v>(左) →</v>
      </c>
      <c r="BZ138" s="18" t="s">
        <v>53</v>
      </c>
      <c r="CA138" s="3">
        <f ca="1">MIN(BS120+FIXED(1.1*COS(PI()/2*BX138),0),3)</f>
        <v>3</v>
      </c>
      <c r="CB138" s="6"/>
      <c r="CE138"/>
      <c r="CF138"/>
      <c r="CG138"/>
      <c r="CH138"/>
      <c r="CI138" s="63" t="s">
        <v>39</v>
      </c>
      <c r="CJ138" s="49">
        <f ca="1">IF(CL133="Exploit",CL135,CL136)</f>
        <v>1</v>
      </c>
      <c r="CK138" s="28" t="str">
        <f ca="1">"("&amp;OFFSET(CI121,0,CJ138)&amp;") →"</f>
        <v>(右) →</v>
      </c>
      <c r="CL138" s="18" t="s">
        <v>53</v>
      </c>
      <c r="CM138" s="3">
        <f ca="1">MIN(CE120+FIXED(1.1*COS(PI()/2*CJ138),0),3)</f>
        <v>3</v>
      </c>
      <c r="CN138" s="6"/>
      <c r="CQ138"/>
      <c r="CR138"/>
      <c r="CS138"/>
      <c r="CT138"/>
      <c r="CU138" s="63" t="s">
        <v>39</v>
      </c>
      <c r="CV138" s="49">
        <f ca="1">IF(CX133="Exploit",CX135,CX136)</f>
        <v>1</v>
      </c>
      <c r="CW138" s="28" t="str">
        <f ca="1">"("&amp;OFFSET(CU121,0,CV138)&amp;") →"</f>
        <v>(右) →</v>
      </c>
      <c r="CX138" s="18" t="s">
        <v>53</v>
      </c>
      <c r="CY138" s="3">
        <f ca="1">MIN(CQ120+FIXED(1.1*COS(PI()/2*CV138),0),3)</f>
        <v>3</v>
      </c>
      <c r="CZ138" s="6"/>
      <c r="DC138"/>
      <c r="DD138"/>
      <c r="DE138"/>
      <c r="DF138"/>
      <c r="DG138" s="63" t="s">
        <v>39</v>
      </c>
      <c r="DH138" s="49">
        <f ca="1">IF(DJ133="Exploit",DJ135,DJ136)</f>
        <v>1</v>
      </c>
      <c r="DI138" s="28" t="str">
        <f ca="1">"("&amp;OFFSET(DG121,0,DH138)&amp;") →"</f>
        <v>(右) →</v>
      </c>
      <c r="DJ138" s="18" t="s">
        <v>53</v>
      </c>
      <c r="DK138" s="3">
        <f ca="1">MIN(DC120+FIXED(1.1*COS(PI()/2*DH138),0),3)</f>
        <v>3</v>
      </c>
      <c r="DL138" s="6"/>
      <c r="DO138"/>
      <c r="DP138"/>
      <c r="DQ138"/>
      <c r="DR138"/>
      <c r="DS138" s="63" t="s">
        <v>39</v>
      </c>
      <c r="DT138" s="49">
        <f ca="1">IF(DV133="Exploit",DV135,DV136)</f>
        <v>3</v>
      </c>
      <c r="DU138" s="28" t="str">
        <f ca="1">"("&amp;OFFSET(DS121,0,DT138)&amp;") →"</f>
        <v>(左) →</v>
      </c>
      <c r="DV138" s="18" t="s">
        <v>53</v>
      </c>
      <c r="DW138" s="3">
        <f ca="1">MIN(DO120+FIXED(1.1*COS(PI()/2*DT138),0),3)</f>
        <v>3</v>
      </c>
      <c r="DX138" s="6"/>
    </row>
    <row r="139" spans="1:128" ht="13.5" customHeight="1">
      <c r="A139"/>
      <c r="B139" s="41">
        <v>5</v>
      </c>
      <c r="C139" s="41">
        <v>0</v>
      </c>
      <c r="D139" s="83">
        <v>0</v>
      </c>
      <c r="E139" s="80">
        <v>0.33333333333333331</v>
      </c>
      <c r="F139" s="80">
        <v>0.66666666666666663</v>
      </c>
      <c r="G139" s="80">
        <v>1</v>
      </c>
      <c r="H139" s="7"/>
      <c r="K139"/>
      <c r="L139"/>
      <c r="M139"/>
      <c r="N139"/>
      <c r="O139" s="24" t="s">
        <v>33</v>
      </c>
      <c r="P139" s="24"/>
      <c r="Q139"/>
      <c r="R139" s="18" t="s">
        <v>54</v>
      </c>
      <c r="S139" s="3">
        <f ca="1">MIN(K121+FIXED(1.1*SIN(PI()/2*P138),0),3)</f>
        <v>2</v>
      </c>
      <c r="T139" s="6"/>
      <c r="W139"/>
      <c r="X139"/>
      <c r="Y139"/>
      <c r="Z139"/>
      <c r="AA139" s="24"/>
      <c r="AB139" s="24" t="s">
        <v>33</v>
      </c>
      <c r="AC139"/>
      <c r="AD139" s="18" t="s">
        <v>54</v>
      </c>
      <c r="AE139" s="3">
        <f ca="1">MIN(W121+FIXED(1.1*SIN(PI()/2*AB138),0),3)</f>
        <v>3</v>
      </c>
      <c r="AF139" s="6"/>
      <c r="AI139"/>
      <c r="AJ139"/>
      <c r="AK139"/>
      <c r="AL139"/>
      <c r="AM139" s="24"/>
      <c r="AN139" s="24" t="s">
        <v>33</v>
      </c>
      <c r="AO139"/>
      <c r="AP139" s="18" t="s">
        <v>54</v>
      </c>
      <c r="AQ139" s="3">
        <f ca="1">MIN(AI121+FIXED(1.1*SIN(PI()/2*AN138),0),3)</f>
        <v>2</v>
      </c>
      <c r="AR139" s="6"/>
      <c r="AU139"/>
      <c r="AV139"/>
      <c r="AW139"/>
      <c r="AX139"/>
      <c r="AY139" s="24"/>
      <c r="AZ139" s="24" t="s">
        <v>33</v>
      </c>
      <c r="BA139"/>
      <c r="BB139" s="18" t="s">
        <v>54</v>
      </c>
      <c r="BC139" s="3">
        <f ca="1">MIN(AU121+FIXED(1.1*SIN(PI()/2*AZ138),0),3)</f>
        <v>2</v>
      </c>
      <c r="BD139" s="6"/>
      <c r="BG139"/>
      <c r="BH139"/>
      <c r="BI139"/>
      <c r="BJ139"/>
      <c r="BK139" s="24"/>
      <c r="BL139" s="24" t="s">
        <v>33</v>
      </c>
      <c r="BM139"/>
      <c r="BN139" s="18" t="s">
        <v>54</v>
      </c>
      <c r="BO139" s="3">
        <f ca="1">MIN(BG121+FIXED(1.1*SIN(PI()/2*BL138),0),3)</f>
        <v>2</v>
      </c>
      <c r="BP139" s="6"/>
      <c r="BS139"/>
      <c r="BT139"/>
      <c r="BU139"/>
      <c r="BV139"/>
      <c r="BW139" s="24"/>
      <c r="BX139" s="24" t="s">
        <v>33</v>
      </c>
      <c r="BY139"/>
      <c r="BZ139" s="18" t="s">
        <v>54</v>
      </c>
      <c r="CA139" s="3">
        <f ca="1">MIN(BS121+FIXED(1.1*SIN(PI()/2*BX138),0),3)</f>
        <v>1</v>
      </c>
      <c r="CB139" s="6"/>
      <c r="CE139"/>
      <c r="CF139"/>
      <c r="CG139"/>
      <c r="CH139"/>
      <c r="CI139" s="24"/>
      <c r="CJ139" s="24" t="s">
        <v>33</v>
      </c>
      <c r="CK139"/>
      <c r="CL139" s="18" t="s">
        <v>54</v>
      </c>
      <c r="CM139" s="3">
        <f ca="1">MIN(CE121+FIXED(1.1*SIN(PI()/2*CJ138),0),3)</f>
        <v>2</v>
      </c>
      <c r="CN139" s="6"/>
      <c r="CQ139"/>
      <c r="CR139"/>
      <c r="CS139"/>
      <c r="CT139"/>
      <c r="CU139" s="24"/>
      <c r="CV139" s="24" t="s">
        <v>33</v>
      </c>
      <c r="CW139"/>
      <c r="CX139" s="18" t="s">
        <v>54</v>
      </c>
      <c r="CY139" s="3">
        <f ca="1">MIN(CQ121+FIXED(1.1*SIN(PI()/2*CV138),0),3)</f>
        <v>3</v>
      </c>
      <c r="CZ139" s="6"/>
      <c r="DC139"/>
      <c r="DD139"/>
      <c r="DE139"/>
      <c r="DF139"/>
      <c r="DG139" s="24"/>
      <c r="DH139" s="24" t="s">
        <v>33</v>
      </c>
      <c r="DI139"/>
      <c r="DJ139" s="18" t="s">
        <v>54</v>
      </c>
      <c r="DK139" s="3">
        <f ca="1">MIN(DC121+FIXED(1.1*SIN(PI()/2*DH138),0),3)</f>
        <v>3</v>
      </c>
      <c r="DL139" s="6"/>
      <c r="DO139"/>
      <c r="DP139"/>
      <c r="DQ139"/>
      <c r="DR139"/>
      <c r="DS139" s="24"/>
      <c r="DT139" s="24" t="s">
        <v>33</v>
      </c>
      <c r="DU139"/>
      <c r="DV139" s="18" t="s">
        <v>54</v>
      </c>
      <c r="DW139" s="3">
        <f ca="1">MIN(DO121+FIXED(1.1*SIN(PI()/2*DT138),0),3)</f>
        <v>2</v>
      </c>
      <c r="DX139" s="6"/>
    </row>
    <row r="140" spans="1:128" ht="13.5" customHeight="1">
      <c r="A140"/>
      <c r="B140" s="42">
        <v>6</v>
      </c>
      <c r="C140" s="61">
        <v>0</v>
      </c>
      <c r="D140" s="61">
        <v>0</v>
      </c>
      <c r="E140" s="61">
        <v>0</v>
      </c>
      <c r="F140" s="61">
        <v>0</v>
      </c>
      <c r="G140" s="61">
        <v>0</v>
      </c>
      <c r="H140" s="7"/>
      <c r="K140"/>
      <c r="L140"/>
      <c r="M140"/>
      <c r="N140"/>
      <c r="O140"/>
      <c r="P140"/>
      <c r="Q140"/>
      <c r="R140" s="3" t="s">
        <v>31</v>
      </c>
      <c r="S140" s="29">
        <f ca="1">3*(S138-1)+S139</f>
        <v>2</v>
      </c>
      <c r="T140" s="30"/>
      <c r="W140"/>
      <c r="X140"/>
      <c r="Y140"/>
      <c r="Z140"/>
      <c r="AA140"/>
      <c r="AB140"/>
      <c r="AC140"/>
      <c r="AD140" s="3" t="s">
        <v>32</v>
      </c>
      <c r="AE140" s="29">
        <f ca="1">3*(AE138-1)+AE139</f>
        <v>3</v>
      </c>
      <c r="AF140" s="6"/>
      <c r="AI140"/>
      <c r="AJ140"/>
      <c r="AK140"/>
      <c r="AL140"/>
      <c r="AM140"/>
      <c r="AN140"/>
      <c r="AO140"/>
      <c r="AP140" s="3" t="s">
        <v>32</v>
      </c>
      <c r="AQ140" s="29">
        <f ca="1">3*(AQ138-1)+AQ139</f>
        <v>2</v>
      </c>
      <c r="AR140" s="6"/>
      <c r="AU140"/>
      <c r="AV140"/>
      <c r="AW140"/>
      <c r="AX140"/>
      <c r="AY140"/>
      <c r="AZ140"/>
      <c r="BA140"/>
      <c r="BB140" s="3" t="s">
        <v>32</v>
      </c>
      <c r="BC140" s="29">
        <f ca="1">3*(BC138-1)+BC139</f>
        <v>5</v>
      </c>
      <c r="BD140" s="6"/>
      <c r="BG140"/>
      <c r="BH140"/>
      <c r="BI140"/>
      <c r="BJ140"/>
      <c r="BK140"/>
      <c r="BL140"/>
      <c r="BM140"/>
      <c r="BN140" s="3" t="s">
        <v>32</v>
      </c>
      <c r="BO140" s="29">
        <f ca="1">3*(BO138-1)+BO139</f>
        <v>8</v>
      </c>
      <c r="BP140" s="6"/>
      <c r="BS140"/>
      <c r="BT140"/>
      <c r="BU140"/>
      <c r="BV140"/>
      <c r="BW140"/>
      <c r="BX140"/>
      <c r="BY140"/>
      <c r="BZ140" s="3" t="s">
        <v>32</v>
      </c>
      <c r="CA140" s="29">
        <f ca="1">3*(CA138-1)+CA139</f>
        <v>7</v>
      </c>
      <c r="CB140" s="6"/>
      <c r="CE140"/>
      <c r="CF140"/>
      <c r="CG140"/>
      <c r="CH140"/>
      <c r="CI140"/>
      <c r="CJ140"/>
      <c r="CK140"/>
      <c r="CL140" s="3" t="s">
        <v>32</v>
      </c>
      <c r="CM140" s="29">
        <f ca="1">3*(CM138-1)+CM139</f>
        <v>8</v>
      </c>
      <c r="CN140" s="6"/>
      <c r="CQ140"/>
      <c r="CR140"/>
      <c r="CS140"/>
      <c r="CT140"/>
      <c r="CU140"/>
      <c r="CV140"/>
      <c r="CW140"/>
      <c r="CX140" s="3" t="s">
        <v>32</v>
      </c>
      <c r="CY140" s="29">
        <f ca="1">3*(CY138-1)+CY139</f>
        <v>9</v>
      </c>
      <c r="CZ140" s="6"/>
      <c r="DC140"/>
      <c r="DD140"/>
      <c r="DE140"/>
      <c r="DF140"/>
      <c r="DG140"/>
      <c r="DH140"/>
      <c r="DI140"/>
      <c r="DJ140" s="3" t="s">
        <v>32</v>
      </c>
      <c r="DK140" s="29">
        <f ca="1">3*(DK138-1)+DK139</f>
        <v>9</v>
      </c>
      <c r="DL140" s="6"/>
      <c r="DO140"/>
      <c r="DP140"/>
      <c r="DQ140"/>
      <c r="DR140"/>
      <c r="DS140"/>
      <c r="DT140"/>
      <c r="DU140"/>
      <c r="DV140" s="3" t="s">
        <v>32</v>
      </c>
      <c r="DW140" s="29">
        <f ca="1">3*(DW138-1)+DW139</f>
        <v>8</v>
      </c>
      <c r="DX140" s="6"/>
    </row>
    <row r="141" spans="1:128" ht="13.5" customHeight="1">
      <c r="A141"/>
      <c r="B141" s="41">
        <v>7</v>
      </c>
      <c r="C141" s="41">
        <v>0</v>
      </c>
      <c r="D141" s="80">
        <v>0.5</v>
      </c>
      <c r="E141" s="80">
        <v>1</v>
      </c>
      <c r="F141" s="61">
        <v>1</v>
      </c>
      <c r="G141" s="61">
        <v>1</v>
      </c>
      <c r="H141" s="7"/>
      <c r="K141"/>
      <c r="L141"/>
      <c r="M141"/>
      <c r="N141"/>
      <c r="P141"/>
      <c r="Q141"/>
      <c r="R141"/>
      <c r="S141" s="11" t="s">
        <v>51</v>
      </c>
      <c r="T141" s="24"/>
      <c r="W141"/>
      <c r="X141"/>
      <c r="Y141"/>
      <c r="Z141"/>
      <c r="AB141"/>
      <c r="AC141"/>
      <c r="AD141"/>
      <c r="AE141" s="11" t="s">
        <v>51</v>
      </c>
      <c r="AF141" s="24"/>
      <c r="AI141"/>
      <c r="AJ141"/>
      <c r="AK141"/>
      <c r="AL141"/>
      <c r="AN141"/>
      <c r="AO141"/>
      <c r="AP141"/>
      <c r="AQ141" s="11" t="s">
        <v>51</v>
      </c>
      <c r="AR141" s="24"/>
      <c r="AU141"/>
      <c r="AV141"/>
      <c r="AW141"/>
      <c r="AX141"/>
      <c r="AZ141"/>
      <c r="BA141"/>
      <c r="BB141"/>
      <c r="BC141" s="11" t="s">
        <v>51</v>
      </c>
      <c r="BD141" s="24"/>
      <c r="BG141"/>
      <c r="BH141"/>
      <c r="BI141"/>
      <c r="BJ141"/>
      <c r="BL141"/>
      <c r="BM141"/>
      <c r="BN141"/>
      <c r="BO141" s="11" t="s">
        <v>51</v>
      </c>
      <c r="BP141" s="24"/>
      <c r="BS141"/>
      <c r="BT141"/>
      <c r="BU141"/>
      <c r="BV141"/>
      <c r="BX141"/>
      <c r="BY141"/>
      <c r="BZ141"/>
      <c r="CA141" s="11" t="s">
        <v>51</v>
      </c>
      <c r="CB141" s="24"/>
      <c r="CE141"/>
      <c r="CF141"/>
      <c r="CG141"/>
      <c r="CH141"/>
      <c r="CJ141"/>
      <c r="CK141"/>
      <c r="CL141"/>
      <c r="CM141" s="11" t="s">
        <v>51</v>
      </c>
      <c r="CN141" s="24"/>
      <c r="CQ141"/>
      <c r="CR141"/>
      <c r="CS141"/>
      <c r="CT141"/>
      <c r="CV141"/>
      <c r="CW141"/>
      <c r="CX141"/>
      <c r="CY141" s="11" t="s">
        <v>51</v>
      </c>
      <c r="CZ141" s="24"/>
      <c r="DC141"/>
      <c r="DD141"/>
      <c r="DE141"/>
      <c r="DF141"/>
      <c r="DH141"/>
      <c r="DI141"/>
      <c r="DJ141"/>
      <c r="DK141" s="11" t="s">
        <v>51</v>
      </c>
      <c r="DL141" s="24"/>
      <c r="DO141"/>
      <c r="DP141"/>
      <c r="DQ141"/>
      <c r="DR141"/>
      <c r="DT141"/>
      <c r="DU141"/>
      <c r="DV141"/>
      <c r="DW141" s="11" t="s">
        <v>51</v>
      </c>
      <c r="DX141" s="24"/>
    </row>
    <row r="142" spans="1:128" ht="13.5" customHeight="1" thickBot="1">
      <c r="A142"/>
      <c r="B142" s="42">
        <v>8</v>
      </c>
      <c r="C142" s="42">
        <v>0</v>
      </c>
      <c r="D142" s="82">
        <v>0.33333333333333331</v>
      </c>
      <c r="E142" s="82">
        <v>0.66666666666666663</v>
      </c>
      <c r="F142" s="82">
        <v>1</v>
      </c>
      <c r="G142" s="83">
        <v>1</v>
      </c>
      <c r="H142" s="7"/>
      <c r="K142"/>
      <c r="L142"/>
      <c r="M142"/>
      <c r="N142"/>
      <c r="O142" t="s">
        <v>48</v>
      </c>
      <c r="R142"/>
      <c r="S142"/>
      <c r="T142" s="21"/>
      <c r="W142"/>
      <c r="X142"/>
      <c r="Y142"/>
      <c r="Z142"/>
      <c r="AA142" t="s">
        <v>48</v>
      </c>
      <c r="AD142"/>
      <c r="AE142"/>
      <c r="AF142" s="21"/>
      <c r="AI142"/>
      <c r="AJ142"/>
      <c r="AK142"/>
      <c r="AL142"/>
      <c r="AM142" t="s">
        <v>48</v>
      </c>
      <c r="AP142"/>
      <c r="AQ142"/>
      <c r="AR142" s="21"/>
      <c r="AU142"/>
      <c r="AV142"/>
      <c r="AW142"/>
      <c r="AX142"/>
      <c r="AY142" t="s">
        <v>48</v>
      </c>
      <c r="BB142"/>
      <c r="BC142"/>
      <c r="BD142" s="21"/>
      <c r="BG142"/>
      <c r="BH142"/>
      <c r="BI142"/>
      <c r="BJ142"/>
      <c r="BK142" t="s">
        <v>48</v>
      </c>
      <c r="BN142"/>
      <c r="BO142"/>
      <c r="BP142" s="21"/>
      <c r="BS142"/>
      <c r="BT142"/>
      <c r="BU142"/>
      <c r="BV142"/>
      <c r="BW142" t="s">
        <v>48</v>
      </c>
      <c r="BZ142"/>
      <c r="CA142"/>
      <c r="CB142" s="21"/>
      <c r="CE142"/>
      <c r="CF142"/>
      <c r="CG142"/>
      <c r="CH142"/>
      <c r="CI142" t="s">
        <v>48</v>
      </c>
      <c r="CL142"/>
      <c r="CM142"/>
      <c r="CN142" s="21"/>
      <c r="CQ142"/>
      <c r="CR142"/>
      <c r="CS142"/>
      <c r="CT142"/>
      <c r="CU142" t="s">
        <v>48</v>
      </c>
      <c r="CX142"/>
      <c r="CY142"/>
      <c r="CZ142" s="21"/>
      <c r="DC142"/>
      <c r="DD142"/>
      <c r="DE142"/>
      <c r="DF142"/>
      <c r="DG142" t="s">
        <v>48</v>
      </c>
      <c r="DJ142"/>
      <c r="DK142"/>
      <c r="DL142" s="21"/>
      <c r="DO142"/>
      <c r="DP142"/>
      <c r="DQ142"/>
      <c r="DR142"/>
      <c r="DS142" t="s">
        <v>48</v>
      </c>
      <c r="DU142" s="30"/>
      <c r="DV142"/>
      <c r="DW142"/>
      <c r="DX142" s="21"/>
    </row>
    <row r="143" spans="1:128" ht="13.5" customHeight="1" thickBot="1">
      <c r="A143"/>
      <c r="B143" s="43" t="s">
        <v>18</v>
      </c>
      <c r="C143" s="43">
        <v>0</v>
      </c>
      <c r="D143" s="84">
        <v>1</v>
      </c>
      <c r="E143" s="84">
        <v>1</v>
      </c>
      <c r="F143" s="84">
        <v>1</v>
      </c>
      <c r="G143" s="84">
        <v>1</v>
      </c>
      <c r="H143" s="7"/>
      <c r="K143"/>
      <c r="L143"/>
      <c r="M143"/>
      <c r="N143"/>
      <c r="O143" s="39" t="s">
        <v>52</v>
      </c>
      <c r="P143" s="33">
        <f ca="1">IF(K122&lt;9,OFFSET($D$3,S138,S139)+$C$4*MAX(OFFSET(O121,S140,1):OFFSET(O121,S140,4)),0)</f>
        <v>2.2549999999999999</v>
      </c>
      <c r="Q143"/>
      <c r="R143"/>
      <c r="S143"/>
      <c r="T143" s="21"/>
      <c r="W143"/>
      <c r="X143"/>
      <c r="Y143"/>
      <c r="Z143"/>
      <c r="AA143" s="39" t="s">
        <v>52</v>
      </c>
      <c r="AB143" s="33">
        <f ca="1">IF(W122&lt;9,OFFSET($D$3,AE138,AE139)+$C$4*MAX(OFFSET(AA121,AE140,1):OFFSET(AA121,AE140,4)),0)</f>
        <v>2.9392499999999995</v>
      </c>
      <c r="AC143"/>
      <c r="AD143"/>
      <c r="AE143"/>
      <c r="AF143" s="21"/>
      <c r="AI143"/>
      <c r="AJ143"/>
      <c r="AK143"/>
      <c r="AL143"/>
      <c r="AM143" s="39" t="s">
        <v>52</v>
      </c>
      <c r="AN143" s="33">
        <f ca="1">IF(AI122&lt;9,OFFSET($D$3,AQ138,AQ139)+$C$4*MAX(OFFSET(AM121,AQ140,1):OFFSET(AM121,AQ140,4)),0)</f>
        <v>1.922499999999999</v>
      </c>
      <c r="AO143"/>
      <c r="AP143"/>
      <c r="AQ143"/>
      <c r="AR143" s="21"/>
      <c r="AU143"/>
      <c r="AV143"/>
      <c r="AW143"/>
      <c r="AX143"/>
      <c r="AY143" s="39" t="s">
        <v>52</v>
      </c>
      <c r="AZ143" s="33">
        <f ca="1">IF(AU122&lt;9,OFFSET($D$3,BC138,BC139)+$C$4*MAX(OFFSET(AY121,BC140,1):OFFSET(AY121,BC140,4)),0)</f>
        <v>24.444999999999993</v>
      </c>
      <c r="BA143"/>
      <c r="BB143"/>
      <c r="BC143"/>
      <c r="BD143" s="21"/>
      <c r="BG143"/>
      <c r="BH143"/>
      <c r="BI143"/>
      <c r="BJ143"/>
      <c r="BK143" s="39" t="s">
        <v>52</v>
      </c>
      <c r="BL143" s="33">
        <f ca="1">IF(BG122&lt;9,OFFSET($D$3,BO138,BO139)+$C$4*MAX(OFFSET(BK121,BO140,1):OFFSET(BK121,BO140,4)),0)</f>
        <v>60.949999999999996</v>
      </c>
      <c r="BM143"/>
      <c r="BN143"/>
      <c r="BO143"/>
      <c r="BP143" s="21"/>
      <c r="BS143"/>
      <c r="BT143"/>
      <c r="BU143"/>
      <c r="BV143"/>
      <c r="BW143" s="39" t="s">
        <v>52</v>
      </c>
      <c r="BX143" s="33">
        <f ca="1">IF(BS122&lt;9,OFFSET($D$3,CA138,CA139)+$C$4*MAX(OFFSET(BW121,CA140,1):OFFSET(BW121,CA140,4)),0)</f>
        <v>3.4099999999999993</v>
      </c>
      <c r="BY143"/>
      <c r="BZ143"/>
      <c r="CA143"/>
      <c r="CB143" s="21"/>
      <c r="CE143"/>
      <c r="CF143"/>
      <c r="CG143"/>
      <c r="CH143"/>
      <c r="CI143" s="39" t="s">
        <v>52</v>
      </c>
      <c r="CJ143" s="33">
        <f ca="1">IF(CE122&lt;9,OFFSET($D$3,CM138,CM139)+$C$4*MAX(OFFSET(CI121,CM140,1):OFFSET(CI121,CM140,4)),0)</f>
        <v>60.949999999999996</v>
      </c>
      <c r="CK143"/>
      <c r="CL143"/>
      <c r="CM143"/>
      <c r="CN143" s="21"/>
      <c r="CQ143"/>
      <c r="CR143"/>
      <c r="CS143"/>
      <c r="CT143"/>
      <c r="CU143" s="39" t="s">
        <v>52</v>
      </c>
      <c r="CV143" s="33">
        <f ca="1">IF(CQ122&lt;9,OFFSET($D$3,CY138,CY139)+$C$4*MAX(OFFSET(CU121,CY140,1):OFFSET(CU121,CY140,4)),0)</f>
        <v>100</v>
      </c>
      <c r="CW143"/>
      <c r="CX143"/>
      <c r="CY143"/>
      <c r="CZ143" s="21"/>
      <c r="DC143"/>
      <c r="DD143"/>
      <c r="DE143"/>
      <c r="DF143"/>
      <c r="DG143" s="39" t="s">
        <v>52</v>
      </c>
      <c r="DH143" s="33">
        <f ca="1">IF(DC122&lt;9,OFFSET($D$3,DK138,DK139)+$C$4*MAX(OFFSET(DG121,DK140,1):OFFSET(DG121,DK140,4)),0)</f>
        <v>0</v>
      </c>
      <c r="DI143"/>
      <c r="DJ143"/>
      <c r="DK143"/>
      <c r="DL143" s="21"/>
      <c r="DO143"/>
      <c r="DP143"/>
      <c r="DQ143"/>
      <c r="DR143"/>
      <c r="DS143" s="39" t="s">
        <v>52</v>
      </c>
      <c r="DT143" s="33">
        <f ca="1">IF(DO122&lt;9,OFFSET($D$3,DW138,DW139)+$C$4*MAX(OFFSET(DS121,DW140,1):OFFSET(DS121,DW140,4)),0)</f>
        <v>0</v>
      </c>
      <c r="DU143"/>
      <c r="DV143"/>
      <c r="DW143"/>
      <c r="DX143" s="21"/>
    </row>
    <row r="144" spans="1:128" ht="13.5" customHeight="1" thickBot="1">
      <c r="A144"/>
      <c r="H144" s="7"/>
      <c r="K144"/>
      <c r="L144"/>
      <c r="M144"/>
      <c r="N144"/>
      <c r="O144" s="35"/>
      <c r="P144" s="123" t="s">
        <v>12</v>
      </c>
      <c r="Q144" s="124"/>
      <c r="R144" s="124"/>
      <c r="S144" s="125"/>
      <c r="T144" s="64"/>
      <c r="W144"/>
      <c r="X144"/>
      <c r="Y144"/>
      <c r="Z144"/>
      <c r="AA144" s="5"/>
      <c r="AB144" s="123" t="s">
        <v>12</v>
      </c>
      <c r="AC144" s="124"/>
      <c r="AD144" s="124"/>
      <c r="AE144" s="125"/>
      <c r="AF144" s="64"/>
      <c r="AI144"/>
      <c r="AJ144"/>
      <c r="AK144"/>
      <c r="AL144"/>
      <c r="AM144" s="5"/>
      <c r="AN144" s="123" t="s">
        <v>12</v>
      </c>
      <c r="AO144" s="124"/>
      <c r="AP144" s="124"/>
      <c r="AQ144" s="125"/>
      <c r="AR144" s="64"/>
      <c r="AU144"/>
      <c r="AV144"/>
      <c r="AW144"/>
      <c r="AX144"/>
      <c r="AY144" s="5"/>
      <c r="AZ144" s="123" t="s">
        <v>12</v>
      </c>
      <c r="BA144" s="124"/>
      <c r="BB144" s="124"/>
      <c r="BC144" s="125"/>
      <c r="BD144" s="64"/>
      <c r="BG144"/>
      <c r="BH144"/>
      <c r="BI144"/>
      <c r="BJ144"/>
      <c r="BK144" s="5"/>
      <c r="BL144" s="123" t="s">
        <v>12</v>
      </c>
      <c r="BM144" s="124"/>
      <c r="BN144" s="124"/>
      <c r="BO144" s="125"/>
      <c r="BP144" s="64"/>
      <c r="BS144"/>
      <c r="BT144"/>
      <c r="BU144"/>
      <c r="BV144"/>
      <c r="BW144" s="5"/>
      <c r="BX144" s="123" t="s">
        <v>12</v>
      </c>
      <c r="BY144" s="124"/>
      <c r="BZ144" s="124"/>
      <c r="CA144" s="125"/>
      <c r="CB144" s="64"/>
      <c r="CE144"/>
      <c r="CF144"/>
      <c r="CG144"/>
      <c r="CH144"/>
      <c r="CI144" s="5"/>
      <c r="CJ144" s="123" t="s">
        <v>12</v>
      </c>
      <c r="CK144" s="124"/>
      <c r="CL144" s="124"/>
      <c r="CM144" s="125"/>
      <c r="CN144" s="64"/>
      <c r="CQ144"/>
      <c r="CR144"/>
      <c r="CS144"/>
      <c r="CT144"/>
      <c r="CU144" s="5"/>
      <c r="CV144" s="123" t="s">
        <v>12</v>
      </c>
      <c r="CW144" s="124"/>
      <c r="CX144" s="124"/>
      <c r="CY144" s="125"/>
      <c r="CZ144" s="64"/>
      <c r="DC144"/>
      <c r="DD144"/>
      <c r="DE144"/>
      <c r="DF144"/>
      <c r="DG144" s="5"/>
      <c r="DH144" s="123" t="s">
        <v>12</v>
      </c>
      <c r="DI144" s="124"/>
      <c r="DJ144" s="124"/>
      <c r="DK144" s="125"/>
      <c r="DL144" s="64"/>
      <c r="DO144"/>
      <c r="DP144"/>
      <c r="DQ144"/>
      <c r="DR144"/>
      <c r="DS144" s="5"/>
      <c r="DT144" s="123" t="s">
        <v>12</v>
      </c>
      <c r="DU144" s="124"/>
      <c r="DV144" s="124"/>
      <c r="DW144" s="125"/>
    </row>
    <row r="145" spans="1:129" ht="13.5" customHeight="1" thickBot="1">
      <c r="A145"/>
      <c r="B145"/>
      <c r="C145"/>
      <c r="D145"/>
      <c r="E145"/>
      <c r="F145" s="95"/>
      <c r="G145" t="s">
        <v>35</v>
      </c>
      <c r="H145" s="21"/>
      <c r="K145"/>
      <c r="L145"/>
      <c r="M145"/>
      <c r="N145"/>
      <c r="O145" s="23" t="s">
        <v>58</v>
      </c>
      <c r="P145" s="3" t="s">
        <v>68</v>
      </c>
      <c r="Q145" s="26" t="s">
        <v>69</v>
      </c>
      <c r="R145" s="26" t="s">
        <v>70</v>
      </c>
      <c r="S145" s="3" t="s">
        <v>71</v>
      </c>
      <c r="T145" s="6"/>
      <c r="W145"/>
      <c r="X145"/>
      <c r="Y145"/>
      <c r="Z145"/>
      <c r="AA145" s="23" t="str">
        <f>$O$34</f>
        <v>新Q値</v>
      </c>
      <c r="AB145" s="3" t="s">
        <v>3</v>
      </c>
      <c r="AC145" s="26" t="s">
        <v>4</v>
      </c>
      <c r="AD145" s="26" t="s">
        <v>5</v>
      </c>
      <c r="AE145" s="3" t="s">
        <v>6</v>
      </c>
      <c r="AF145" s="6"/>
      <c r="AI145"/>
      <c r="AJ145"/>
      <c r="AK145"/>
      <c r="AL145"/>
      <c r="AM145" s="23" t="str">
        <f>$O$34</f>
        <v>新Q値</v>
      </c>
      <c r="AN145" s="3" t="s">
        <v>3</v>
      </c>
      <c r="AO145" s="26" t="s">
        <v>4</v>
      </c>
      <c r="AP145" s="26" t="s">
        <v>5</v>
      </c>
      <c r="AQ145" s="3" t="s">
        <v>6</v>
      </c>
      <c r="AR145" s="6"/>
      <c r="AU145"/>
      <c r="AV145"/>
      <c r="AW145"/>
      <c r="AX145"/>
      <c r="AY145" s="23" t="str">
        <f>$O$34</f>
        <v>新Q値</v>
      </c>
      <c r="AZ145" s="3" t="s">
        <v>3</v>
      </c>
      <c r="BA145" s="26" t="s">
        <v>4</v>
      </c>
      <c r="BB145" s="26" t="s">
        <v>5</v>
      </c>
      <c r="BC145" s="3" t="s">
        <v>6</v>
      </c>
      <c r="BD145" s="6"/>
      <c r="BG145"/>
      <c r="BH145"/>
      <c r="BI145"/>
      <c r="BJ145"/>
      <c r="BK145" s="23" t="str">
        <f>$O$34</f>
        <v>新Q値</v>
      </c>
      <c r="BL145" s="3" t="s">
        <v>3</v>
      </c>
      <c r="BM145" s="26" t="s">
        <v>4</v>
      </c>
      <c r="BN145" s="26" t="s">
        <v>5</v>
      </c>
      <c r="BO145" s="3" t="s">
        <v>6</v>
      </c>
      <c r="BP145" s="6"/>
      <c r="BS145"/>
      <c r="BT145"/>
      <c r="BU145"/>
      <c r="BV145"/>
      <c r="BW145" s="23" t="str">
        <f>$O$34</f>
        <v>新Q値</v>
      </c>
      <c r="BX145" s="3" t="s">
        <v>3</v>
      </c>
      <c r="BY145" s="26" t="s">
        <v>4</v>
      </c>
      <c r="BZ145" s="26" t="s">
        <v>5</v>
      </c>
      <c r="CA145" s="3" t="s">
        <v>6</v>
      </c>
      <c r="CB145" s="6"/>
      <c r="CE145"/>
      <c r="CF145"/>
      <c r="CG145"/>
      <c r="CH145"/>
      <c r="CI145" s="23" t="str">
        <f>$O$34</f>
        <v>新Q値</v>
      </c>
      <c r="CJ145" s="3" t="s">
        <v>3</v>
      </c>
      <c r="CK145" s="26" t="s">
        <v>4</v>
      </c>
      <c r="CL145" s="26" t="s">
        <v>5</v>
      </c>
      <c r="CM145" s="3" t="s">
        <v>6</v>
      </c>
      <c r="CN145" s="6"/>
      <c r="CQ145"/>
      <c r="CR145"/>
      <c r="CS145"/>
      <c r="CT145"/>
      <c r="CU145" s="23" t="str">
        <f>$O$34</f>
        <v>新Q値</v>
      </c>
      <c r="CV145" s="3" t="s">
        <v>3</v>
      </c>
      <c r="CW145" s="26" t="s">
        <v>4</v>
      </c>
      <c r="CX145" s="26" t="s">
        <v>5</v>
      </c>
      <c r="CY145" s="3" t="s">
        <v>6</v>
      </c>
      <c r="CZ145" s="6"/>
      <c r="DC145"/>
      <c r="DD145"/>
      <c r="DE145"/>
      <c r="DF145"/>
      <c r="DG145" s="23" t="str">
        <f>$O$34</f>
        <v>新Q値</v>
      </c>
      <c r="DH145" s="3" t="s">
        <v>3</v>
      </c>
      <c r="DI145" s="26" t="s">
        <v>4</v>
      </c>
      <c r="DJ145" s="26" t="s">
        <v>5</v>
      </c>
      <c r="DK145" s="3" t="s">
        <v>6</v>
      </c>
      <c r="DL145" s="6"/>
      <c r="DO145"/>
      <c r="DP145"/>
      <c r="DQ145"/>
      <c r="DR145"/>
      <c r="DS145" s="23" t="str">
        <f>$O$34</f>
        <v>新Q値</v>
      </c>
      <c r="DT145" s="3" t="s">
        <v>3</v>
      </c>
      <c r="DU145" s="26" t="s">
        <v>4</v>
      </c>
      <c r="DV145" s="26" t="s">
        <v>5</v>
      </c>
      <c r="DW145" s="3" t="s">
        <v>6</v>
      </c>
      <c r="DX145" s="6"/>
    </row>
    <row r="146" spans="1:129" ht="13.5" customHeight="1">
      <c r="A146"/>
      <c r="B146"/>
      <c r="C146"/>
      <c r="D146"/>
      <c r="E146"/>
      <c r="F146"/>
      <c r="G146"/>
      <c r="H146" s="21"/>
      <c r="K146"/>
      <c r="L146"/>
      <c r="M146"/>
      <c r="N146" s="126" t="s">
        <v>7</v>
      </c>
      <c r="O146" s="17">
        <v>1</v>
      </c>
      <c r="P146" s="27">
        <f ca="1">P122+$C$5*IF(AND(O146=K122,P138=1),P143-P122,0)</f>
        <v>2.2956249999999998</v>
      </c>
      <c r="Q146" s="95" t="s">
        <v>9</v>
      </c>
      <c r="R146" s="95" t="s">
        <v>9</v>
      </c>
      <c r="S146" s="15">
        <f ca="1">S122+$C$5*IF(AND(O146=K122,P138=4),P143-S122,0)</f>
        <v>2.6499999999999995</v>
      </c>
      <c r="T146" s="14"/>
      <c r="W146"/>
      <c r="X146"/>
      <c r="Y146"/>
      <c r="Z146" s="126" t="s">
        <v>7</v>
      </c>
      <c r="AA146" s="17">
        <v>1</v>
      </c>
      <c r="AB146" s="27">
        <f ca="1">AB122+$C$5*IF(AND(AA146=W122,AB138=1),AB143-AB122,0)</f>
        <v>2.2956249999999998</v>
      </c>
      <c r="AC146" s="95" t="s">
        <v>9</v>
      </c>
      <c r="AD146" s="95" t="s">
        <v>9</v>
      </c>
      <c r="AE146" s="15">
        <f ca="1">AE122+$C$5*IF(AND(AA146=W122,AB138=4),AB143-AE122,0)</f>
        <v>2.6499999999999995</v>
      </c>
      <c r="AF146" s="14"/>
      <c r="AI146"/>
      <c r="AJ146"/>
      <c r="AK146"/>
      <c r="AL146" s="126" t="s">
        <v>7</v>
      </c>
      <c r="AM146" s="17">
        <v>1</v>
      </c>
      <c r="AN146" s="27">
        <f ca="1">AN122+$C$5*IF(AND(AM146=AI122,AN138=1),AN143-AN122,0)</f>
        <v>2.2956249999999998</v>
      </c>
      <c r="AO146" s="95" t="s">
        <v>9</v>
      </c>
      <c r="AP146" s="95" t="s">
        <v>9</v>
      </c>
      <c r="AQ146" s="15">
        <f ca="1">AQ122+$C$5*IF(AND(AM146=AI122,AN138=4),AN143-AQ122,0)</f>
        <v>2.6499999999999995</v>
      </c>
      <c r="AR146" s="14"/>
      <c r="AU146"/>
      <c r="AV146"/>
      <c r="AW146"/>
      <c r="AX146" s="126" t="s">
        <v>7</v>
      </c>
      <c r="AY146" s="17">
        <v>1</v>
      </c>
      <c r="AZ146" s="27">
        <f ca="1">AZ122+$C$5*IF(AND(AY146=AU122,AZ138=1),AZ143-AZ122,0)</f>
        <v>2.2956249999999998</v>
      </c>
      <c r="BA146" s="95" t="s">
        <v>9</v>
      </c>
      <c r="BB146" s="95" t="s">
        <v>9</v>
      </c>
      <c r="BC146" s="15">
        <f ca="1">BC122+$C$5*IF(AND(AY146=AU122,AZ138=4),AZ143-BC122,0)</f>
        <v>2.6499999999999995</v>
      </c>
      <c r="BD146" s="14"/>
      <c r="BG146"/>
      <c r="BH146"/>
      <c r="BI146"/>
      <c r="BJ146" s="126" t="s">
        <v>7</v>
      </c>
      <c r="BK146" s="17">
        <v>1</v>
      </c>
      <c r="BL146" s="27">
        <f ca="1">BL122+$C$5*IF(AND(BK146=BG122,BL138=1),BL143-BL122,0)</f>
        <v>2.2956249999999998</v>
      </c>
      <c r="BM146" s="95" t="s">
        <v>9</v>
      </c>
      <c r="BN146" s="95" t="s">
        <v>9</v>
      </c>
      <c r="BO146" s="15">
        <f ca="1">BO122+$C$5*IF(AND(BK146=BG122,BL138=4),BL143-BO122,0)</f>
        <v>2.6499999999999995</v>
      </c>
      <c r="BP146" s="14"/>
      <c r="BS146"/>
      <c r="BT146"/>
      <c r="BU146"/>
      <c r="BV146" s="126" t="s">
        <v>7</v>
      </c>
      <c r="BW146" s="17">
        <v>1</v>
      </c>
      <c r="BX146" s="27">
        <f ca="1">BX122+$C$5*IF(AND(BW146=BS122,BX138=1),BX143-BX122,0)</f>
        <v>2.2956249999999998</v>
      </c>
      <c r="BY146" s="95" t="s">
        <v>9</v>
      </c>
      <c r="BZ146" s="95" t="s">
        <v>9</v>
      </c>
      <c r="CA146" s="15">
        <f ca="1">CA122+$C$5*IF(AND(BW146=BS122,BX138=4),BX143-CA122,0)</f>
        <v>2.6499999999999995</v>
      </c>
      <c r="CB146" s="14"/>
      <c r="CE146"/>
      <c r="CF146"/>
      <c r="CG146"/>
      <c r="CH146" s="126" t="s">
        <v>7</v>
      </c>
      <c r="CI146" s="17">
        <v>1</v>
      </c>
      <c r="CJ146" s="27">
        <f ca="1">CJ122+$C$5*IF(AND(CI146=CE122,CJ138=1),CJ143-CJ122,0)</f>
        <v>2.2956249999999998</v>
      </c>
      <c r="CK146" s="95" t="s">
        <v>9</v>
      </c>
      <c r="CL146" s="95" t="s">
        <v>9</v>
      </c>
      <c r="CM146" s="15">
        <f ca="1">CM122+$C$5*IF(AND(CI146=CE122,CJ138=4),CJ143-CM122,0)</f>
        <v>2.6499999999999995</v>
      </c>
      <c r="CN146" s="14"/>
      <c r="CQ146"/>
      <c r="CR146"/>
      <c r="CS146"/>
      <c r="CT146" s="126" t="s">
        <v>7</v>
      </c>
      <c r="CU146" s="17">
        <v>1</v>
      </c>
      <c r="CV146" s="27">
        <f ca="1">CV122+$C$5*IF(AND(CU146=CQ122,CV138=1),CV143-CV122,0)</f>
        <v>2.2956249999999998</v>
      </c>
      <c r="CW146" s="95" t="s">
        <v>9</v>
      </c>
      <c r="CX146" s="95" t="s">
        <v>9</v>
      </c>
      <c r="CY146" s="15">
        <f ca="1">CY122+$C$5*IF(AND(CU146=CQ122,CV138=4),CV143-CY122,0)</f>
        <v>2.6499999999999995</v>
      </c>
      <c r="CZ146" s="14"/>
      <c r="DC146"/>
      <c r="DD146"/>
      <c r="DE146"/>
      <c r="DF146" s="126" t="s">
        <v>7</v>
      </c>
      <c r="DG146" s="17">
        <v>1</v>
      </c>
      <c r="DH146" s="27">
        <f ca="1">DH122+$C$5*IF(AND(DG146=DC122,DH138=1),DH143-DH122,0)</f>
        <v>2.2956249999999998</v>
      </c>
      <c r="DI146" s="95" t="s">
        <v>9</v>
      </c>
      <c r="DJ146" s="95" t="s">
        <v>9</v>
      </c>
      <c r="DK146" s="15">
        <f ca="1">DK122+$C$5*IF(AND(DG146=DC122,DH138=4),DH143-DK122,0)</f>
        <v>2.6499999999999995</v>
      </c>
      <c r="DL146" s="14"/>
      <c r="DO146"/>
      <c r="DP146"/>
      <c r="DQ146"/>
      <c r="DR146" s="126" t="s">
        <v>7</v>
      </c>
      <c r="DS146" s="17">
        <v>1</v>
      </c>
      <c r="DT146" s="27">
        <f ca="1">DT122+$C$5*IF(AND(DS146=DO122,DT138=1),DT143-DT122,0)</f>
        <v>2.2956249999999998</v>
      </c>
      <c r="DU146" s="95" t="s">
        <v>9</v>
      </c>
      <c r="DV146" s="95" t="s">
        <v>9</v>
      </c>
      <c r="DW146" s="15">
        <f ca="1">DW122+$C$5*IF(AND(DS146=DO122,DT138=4),DT143-DW122,0)</f>
        <v>2.6499999999999995</v>
      </c>
      <c r="DX146" s="14"/>
    </row>
    <row r="147" spans="1:129" ht="13.5" customHeight="1">
      <c r="A147"/>
      <c r="B147"/>
      <c r="C147"/>
      <c r="D147"/>
      <c r="E147"/>
      <c r="F147"/>
      <c r="G147"/>
      <c r="H147" s="21"/>
      <c r="K147"/>
      <c r="L147"/>
      <c r="M147"/>
      <c r="N147" s="127"/>
      <c r="O147" s="3">
        <v>2</v>
      </c>
      <c r="P147" s="15">
        <f ca="1">P123+$C$5*IF(AND(O147=K122,P138=1),P143-P123,0)</f>
        <v>4.6500000000000004</v>
      </c>
      <c r="Q147" s="95" t="s">
        <v>9</v>
      </c>
      <c r="R147" s="27">
        <f ca="1">R123+$C$5*IF(AND(O147=K122,P138=3),P143-R123,0)</f>
        <v>0.89512499999999984</v>
      </c>
      <c r="S147" s="15">
        <f ca="1">S123+$C$5*IF(AND(O147=K122,P138=4),P143-S123,0)</f>
        <v>4.1749999999999989</v>
      </c>
      <c r="T147" s="14"/>
      <c r="W147"/>
      <c r="X147"/>
      <c r="Y147"/>
      <c r="Z147" s="127"/>
      <c r="AA147" s="3">
        <v>2</v>
      </c>
      <c r="AB147" s="15">
        <f ca="1">AB123+$C$5*IF(AND(AA147=W122,AB138=1),AB143-AB123,0)</f>
        <v>3.7946249999999999</v>
      </c>
      <c r="AC147" s="95" t="s">
        <v>9</v>
      </c>
      <c r="AD147" s="27">
        <f ca="1">AD123+$C$5*IF(AND(AA147=W122,AB138=3),AB143-AD123,0)</f>
        <v>0.89512499999999984</v>
      </c>
      <c r="AE147" s="15">
        <f ca="1">AE123+$C$5*IF(AND(AA147=W122,AB138=4),AB143-AE123,0)</f>
        <v>4.1749999999999989</v>
      </c>
      <c r="AF147" s="14"/>
      <c r="AI147"/>
      <c r="AJ147"/>
      <c r="AK147"/>
      <c r="AL147" s="127"/>
      <c r="AM147" s="3">
        <v>2</v>
      </c>
      <c r="AN147" s="15">
        <f ca="1">AN123+$C$5*IF(AND(AM147=AI122,AN138=1),AN143-AN123,0)</f>
        <v>3.7946249999999999</v>
      </c>
      <c r="AO147" s="95" t="s">
        <v>9</v>
      </c>
      <c r="AP147" s="27">
        <f ca="1">AP123+$C$5*IF(AND(AM147=AI122,AN138=3),AN143-AP123,0)</f>
        <v>0.89512499999999984</v>
      </c>
      <c r="AQ147" s="15">
        <f ca="1">AQ123+$C$5*IF(AND(AM147=AI122,AN138=4),AN143-AQ123,0)</f>
        <v>4.1749999999999989</v>
      </c>
      <c r="AR147" s="14"/>
      <c r="AU147"/>
      <c r="AV147"/>
      <c r="AW147"/>
      <c r="AX147" s="127"/>
      <c r="AY147" s="3">
        <v>2</v>
      </c>
      <c r="AZ147" s="15">
        <f ca="1">AZ123+$C$5*IF(AND(AY147=AU122,AZ138=1),AZ143-AZ123,0)</f>
        <v>3.7946249999999999</v>
      </c>
      <c r="BA147" s="95" t="s">
        <v>9</v>
      </c>
      <c r="BB147" s="27">
        <f ca="1">BB123+$C$5*IF(AND(AY147=AU122,AZ138=3),AZ143-BB123,0)</f>
        <v>0.89512499999999984</v>
      </c>
      <c r="BC147" s="15">
        <f ca="1">BC123+$C$5*IF(AND(AY147=AU122,AZ138=4),AZ143-BC123,0)</f>
        <v>14.309999999999997</v>
      </c>
      <c r="BD147" s="14"/>
      <c r="BG147"/>
      <c r="BH147"/>
      <c r="BI147"/>
      <c r="BJ147" s="127"/>
      <c r="BK147" s="3">
        <v>2</v>
      </c>
      <c r="BL147" s="15">
        <f ca="1">BL123+$C$5*IF(AND(BK147=BG122,BL138=1),BL143-BL123,0)</f>
        <v>3.7946249999999999</v>
      </c>
      <c r="BM147" s="95" t="s">
        <v>9</v>
      </c>
      <c r="BN147" s="27">
        <f ca="1">BN123+$C$5*IF(AND(BK147=BG122,BL138=3),BL143-BN123,0)</f>
        <v>0.89512499999999984</v>
      </c>
      <c r="BO147" s="15">
        <f ca="1">BO123+$C$5*IF(AND(BK147=BG122,BL138=4),BL143-BO123,0)</f>
        <v>14.309999999999997</v>
      </c>
      <c r="BP147" s="14"/>
      <c r="BS147"/>
      <c r="BT147"/>
      <c r="BU147"/>
      <c r="BV147" s="127"/>
      <c r="BW147" s="3">
        <v>2</v>
      </c>
      <c r="BX147" s="15">
        <f ca="1">BX123+$C$5*IF(AND(BW147=BS122,BX138=1),BX143-BX123,0)</f>
        <v>3.7946249999999999</v>
      </c>
      <c r="BY147" s="95" t="s">
        <v>9</v>
      </c>
      <c r="BZ147" s="27">
        <f ca="1">BZ123+$C$5*IF(AND(BW147=BS122,BX138=3),BX143-BZ123,0)</f>
        <v>0.89512499999999984</v>
      </c>
      <c r="CA147" s="15">
        <f ca="1">CA123+$C$5*IF(AND(BW147=BS122,BX138=4),BX143-CA123,0)</f>
        <v>14.309999999999997</v>
      </c>
      <c r="CB147" s="14"/>
      <c r="CE147"/>
      <c r="CF147"/>
      <c r="CG147"/>
      <c r="CH147" s="127"/>
      <c r="CI147" s="3">
        <v>2</v>
      </c>
      <c r="CJ147" s="15">
        <f ca="1">CJ123+$C$5*IF(AND(CI147=CE122,CJ138=1),CJ143-CJ123,0)</f>
        <v>3.7946249999999999</v>
      </c>
      <c r="CK147" s="95" t="s">
        <v>9</v>
      </c>
      <c r="CL147" s="27">
        <f ca="1">CL123+$C$5*IF(AND(CI147=CE122,CJ138=3),CJ143-CL123,0)</f>
        <v>0.89512499999999984</v>
      </c>
      <c r="CM147" s="15">
        <f ca="1">CM123+$C$5*IF(AND(CI147=CE122,CJ138=4),CJ143-CM123,0)</f>
        <v>14.309999999999997</v>
      </c>
      <c r="CN147" s="14"/>
      <c r="CQ147"/>
      <c r="CR147"/>
      <c r="CS147"/>
      <c r="CT147" s="127"/>
      <c r="CU147" s="3">
        <v>2</v>
      </c>
      <c r="CV147" s="15">
        <f ca="1">CV123+$C$5*IF(AND(CU147=CQ122,CV138=1),CV143-CV123,0)</f>
        <v>3.7946249999999999</v>
      </c>
      <c r="CW147" s="95" t="s">
        <v>9</v>
      </c>
      <c r="CX147" s="27">
        <f ca="1">CX123+$C$5*IF(AND(CU147=CQ122,CV138=3),CV143-CX123,0)</f>
        <v>0.89512499999999984</v>
      </c>
      <c r="CY147" s="15">
        <f ca="1">CY123+$C$5*IF(AND(CU147=CQ122,CV138=4),CV143-CY123,0)</f>
        <v>14.309999999999997</v>
      </c>
      <c r="CZ147" s="14"/>
      <c r="DC147"/>
      <c r="DD147"/>
      <c r="DE147"/>
      <c r="DF147" s="127"/>
      <c r="DG147" s="3">
        <v>2</v>
      </c>
      <c r="DH147" s="15">
        <f ca="1">DH123+$C$5*IF(AND(DG147=DC122,DH138=1),DH143-DH123,0)</f>
        <v>3.7946249999999999</v>
      </c>
      <c r="DI147" s="95" t="s">
        <v>9</v>
      </c>
      <c r="DJ147" s="27">
        <f ca="1">DJ123+$C$5*IF(AND(DG147=DC122,DH138=3),DH143-DJ123,0)</f>
        <v>0.89512499999999984</v>
      </c>
      <c r="DK147" s="15">
        <f ca="1">DK123+$C$5*IF(AND(DG147=DC122,DH138=4),DH143-DK123,0)</f>
        <v>14.309999999999997</v>
      </c>
      <c r="DL147" s="14"/>
      <c r="DO147"/>
      <c r="DP147"/>
      <c r="DQ147"/>
      <c r="DR147" s="127"/>
      <c r="DS147" s="3">
        <v>2</v>
      </c>
      <c r="DT147" s="15">
        <f ca="1">DT123+$C$5*IF(AND(DS147=DO121,DT138=1),DT143-DT123,0)</f>
        <v>3.7946249999999999</v>
      </c>
      <c r="DU147" s="95" t="s">
        <v>9</v>
      </c>
      <c r="DV147" s="27">
        <f ca="1">DV123+$C$5*IF(AND(DS147=DO121,DT138=3),DT143-DV123,0)</f>
        <v>0.89512499999999984</v>
      </c>
      <c r="DW147" s="15">
        <f ca="1">DW123+$C$5*IF(AND(DS147=DO122,DT138=4),DT143-DW123,0)</f>
        <v>14.309999999999997</v>
      </c>
      <c r="DX147" s="14"/>
    </row>
    <row r="148" spans="1:129">
      <c r="A148"/>
      <c r="B148"/>
      <c r="C148"/>
      <c r="D148"/>
      <c r="E148"/>
      <c r="F148"/>
      <c r="G148"/>
      <c r="H148" s="21"/>
      <c r="K148"/>
      <c r="L148"/>
      <c r="M148"/>
      <c r="N148" s="127"/>
      <c r="O148" s="3">
        <v>3</v>
      </c>
      <c r="P148" s="95" t="s">
        <v>9</v>
      </c>
      <c r="Q148" s="95" t="s">
        <v>9</v>
      </c>
      <c r="R148" s="15">
        <f ca="1">R124+$C$5*IF(AND(O148=K122,P138=3),P143-R124,0)</f>
        <v>5.6274999999999995</v>
      </c>
      <c r="S148" s="95" t="s">
        <v>64</v>
      </c>
      <c r="T148" s="14"/>
      <c r="W148"/>
      <c r="X148"/>
      <c r="Y148"/>
      <c r="Z148" s="127"/>
      <c r="AA148" s="3">
        <v>3</v>
      </c>
      <c r="AB148" s="95" t="s">
        <v>9</v>
      </c>
      <c r="AC148" s="95" t="s">
        <v>9</v>
      </c>
      <c r="AD148" s="15">
        <f ca="1">AD124+$C$5*IF(AND(AA148=W122,AB138=3),AB143-AD124,0)</f>
        <v>5.6274999999999995</v>
      </c>
      <c r="AE148" s="95" t="s">
        <v>64</v>
      </c>
      <c r="AF148" s="14"/>
      <c r="AI148"/>
      <c r="AJ148"/>
      <c r="AK148"/>
      <c r="AL148" s="127"/>
      <c r="AM148" s="3">
        <v>3</v>
      </c>
      <c r="AN148" s="95" t="s">
        <v>9</v>
      </c>
      <c r="AO148" s="95" t="s">
        <v>9</v>
      </c>
      <c r="AP148" s="15">
        <f ca="1">AP124+$C$5*IF(AND(AM148=AI122,AN138=3),AN143-AP124,0)</f>
        <v>3.7749999999999995</v>
      </c>
      <c r="AQ148" s="95" t="s">
        <v>64</v>
      </c>
      <c r="AR148" s="14"/>
      <c r="AU148"/>
      <c r="AV148"/>
      <c r="AW148"/>
      <c r="AX148" s="127"/>
      <c r="AY148" s="3">
        <v>3</v>
      </c>
      <c r="AZ148" s="95" t="s">
        <v>9</v>
      </c>
      <c r="BA148" s="95" t="s">
        <v>9</v>
      </c>
      <c r="BB148" s="15">
        <f ca="1">BB124+$C$5*IF(AND(AY148=AU122,AZ138=3),AZ143-BB124,0)</f>
        <v>3.7749999999999995</v>
      </c>
      <c r="BC148" s="95" t="s">
        <v>64</v>
      </c>
      <c r="BD148" s="14"/>
      <c r="BG148"/>
      <c r="BH148"/>
      <c r="BI148"/>
      <c r="BJ148" s="127"/>
      <c r="BK148" s="3">
        <v>3</v>
      </c>
      <c r="BL148" s="95" t="s">
        <v>9</v>
      </c>
      <c r="BM148" s="95" t="s">
        <v>9</v>
      </c>
      <c r="BN148" s="15">
        <f ca="1">BN124+$C$5*IF(AND(BK148=BG122,BL138=3),BL143-BN124,0)</f>
        <v>3.7749999999999995</v>
      </c>
      <c r="BO148" s="95" t="s">
        <v>64</v>
      </c>
      <c r="BP148" s="14"/>
      <c r="BS148"/>
      <c r="BT148"/>
      <c r="BU148"/>
      <c r="BV148" s="127"/>
      <c r="BW148" s="3">
        <v>3</v>
      </c>
      <c r="BX148" s="95" t="s">
        <v>9</v>
      </c>
      <c r="BY148" s="95" t="s">
        <v>9</v>
      </c>
      <c r="BZ148" s="15">
        <f ca="1">BZ124+$C$5*IF(AND(BW148=BS122,BX138=3),BX143-BZ124,0)</f>
        <v>3.7749999999999995</v>
      </c>
      <c r="CA148" s="95" t="s">
        <v>64</v>
      </c>
      <c r="CB148" s="14"/>
      <c r="CE148"/>
      <c r="CF148"/>
      <c r="CG148"/>
      <c r="CH148" s="127"/>
      <c r="CI148" s="3">
        <v>3</v>
      </c>
      <c r="CJ148" s="95" t="s">
        <v>9</v>
      </c>
      <c r="CK148" s="95" t="s">
        <v>9</v>
      </c>
      <c r="CL148" s="15">
        <f ca="1">CL124+$C$5*IF(AND(CI148=CE122,CJ138=3),CJ143-CL124,0)</f>
        <v>3.7749999999999995</v>
      </c>
      <c r="CM148" s="95" t="s">
        <v>64</v>
      </c>
      <c r="CN148" s="14"/>
      <c r="CQ148"/>
      <c r="CR148"/>
      <c r="CS148"/>
      <c r="CT148" s="127"/>
      <c r="CU148" s="3">
        <v>3</v>
      </c>
      <c r="CV148" s="95" t="s">
        <v>9</v>
      </c>
      <c r="CW148" s="95" t="s">
        <v>9</v>
      </c>
      <c r="CX148" s="15">
        <f ca="1">CX124+$C$5*IF(AND(CU148=CQ122,CV138=3),CV143-CX124,0)</f>
        <v>3.7749999999999995</v>
      </c>
      <c r="CY148" s="95" t="s">
        <v>64</v>
      </c>
      <c r="CZ148" s="14"/>
      <c r="DC148"/>
      <c r="DD148"/>
      <c r="DE148"/>
      <c r="DF148" s="127"/>
      <c r="DG148" s="3">
        <v>3</v>
      </c>
      <c r="DH148" s="95" t="s">
        <v>9</v>
      </c>
      <c r="DI148" s="95" t="s">
        <v>9</v>
      </c>
      <c r="DJ148" s="15">
        <f ca="1">DJ124+$C$5*IF(AND(DG148=DC122,DH138=3),DH143-DJ124,0)</f>
        <v>3.7749999999999995</v>
      </c>
      <c r="DK148" s="95" t="s">
        <v>64</v>
      </c>
      <c r="DL148" s="14"/>
      <c r="DO148"/>
      <c r="DP148"/>
      <c r="DQ148"/>
      <c r="DR148" s="127"/>
      <c r="DS148" s="3">
        <v>3</v>
      </c>
      <c r="DT148" s="95" t="s">
        <v>9</v>
      </c>
      <c r="DU148" s="95" t="s">
        <v>9</v>
      </c>
      <c r="DV148" s="15">
        <f ca="1">DV124+$C$5*IF(AND(DS148=DO122,DT138=3),DT143-DV124,0)</f>
        <v>3.7749999999999995</v>
      </c>
      <c r="DW148" s="95" t="s">
        <v>9</v>
      </c>
      <c r="DX148" s="14"/>
    </row>
    <row r="149" spans="1:129">
      <c r="A149"/>
      <c r="B149"/>
      <c r="C149"/>
      <c r="D149"/>
      <c r="E149"/>
      <c r="F149"/>
      <c r="G149"/>
      <c r="H149" s="21"/>
      <c r="K149"/>
      <c r="L149"/>
      <c r="M149"/>
      <c r="N149" s="127"/>
      <c r="O149" s="3">
        <v>4</v>
      </c>
      <c r="P149" s="27">
        <f ca="1">P125+$C$5*IF(AND(O149=K122,P138=1),P143-P125,0)</f>
        <v>10.145</v>
      </c>
      <c r="Q149" s="15">
        <f ca="1">Q125+$C$5*IF(AND(O149=K122,P138=2),P143-Q125,0)</f>
        <v>6</v>
      </c>
      <c r="R149" s="95" t="s">
        <v>9</v>
      </c>
      <c r="S149" s="15">
        <f ca="1">S125+$C$5*IF(AND(O149=K122,P138=4),P143-S125,0)</f>
        <v>4.1049999999999995</v>
      </c>
      <c r="T149" s="14"/>
      <c r="W149"/>
      <c r="X149"/>
      <c r="Y149"/>
      <c r="Z149" s="127"/>
      <c r="AA149" s="3">
        <v>4</v>
      </c>
      <c r="AB149" s="27">
        <f ca="1">AB125+$C$5*IF(AND(AA149=W122,AB138=1),AB143-AB125,0)</f>
        <v>10.145</v>
      </c>
      <c r="AC149" s="15">
        <f ca="1">AC125+$C$5*IF(AND(AA149=W122,AB138=2),AB143-AC125,0)</f>
        <v>6</v>
      </c>
      <c r="AD149" s="95" t="s">
        <v>9</v>
      </c>
      <c r="AE149" s="15">
        <f ca="1">AE125+$C$5*IF(AND(AA149=W122,AB138=4),AB143-AE125,0)</f>
        <v>4.1049999999999995</v>
      </c>
      <c r="AF149" s="14"/>
      <c r="AI149"/>
      <c r="AJ149"/>
      <c r="AK149"/>
      <c r="AL149" s="127"/>
      <c r="AM149" s="3">
        <v>4</v>
      </c>
      <c r="AN149" s="27">
        <f ca="1">AN125+$C$5*IF(AND(AM149=AI122,AN138=1),AN143-AN125,0)</f>
        <v>10.145</v>
      </c>
      <c r="AO149" s="15">
        <f ca="1">AO125+$C$5*IF(AND(AM149=AI122,AN138=2),AN143-AO125,0)</f>
        <v>6</v>
      </c>
      <c r="AP149" s="95" t="s">
        <v>9</v>
      </c>
      <c r="AQ149" s="15">
        <f ca="1">AQ125+$C$5*IF(AND(AM149=AI122,AN138=4),AN143-AQ125,0)</f>
        <v>4.1049999999999995</v>
      </c>
      <c r="AR149" s="14"/>
      <c r="AU149"/>
      <c r="AV149"/>
      <c r="AW149"/>
      <c r="AX149" s="127"/>
      <c r="AY149" s="3">
        <v>4</v>
      </c>
      <c r="AZ149" s="27">
        <f ca="1">AZ125+$C$5*IF(AND(AY149=AU122,AZ138=1),AZ143-AZ125,0)</f>
        <v>10.145</v>
      </c>
      <c r="BA149" s="15">
        <f ca="1">BA125+$C$5*IF(AND(AY149=AU122,AZ138=2),AZ143-BA125,0)</f>
        <v>6</v>
      </c>
      <c r="BB149" s="95" t="s">
        <v>9</v>
      </c>
      <c r="BC149" s="15">
        <f ca="1">BC125+$C$5*IF(AND(AY149=AU122,AZ138=4),AZ143-BC125,0)</f>
        <v>4.1049999999999995</v>
      </c>
      <c r="BD149" s="14"/>
      <c r="BG149"/>
      <c r="BH149"/>
      <c r="BI149"/>
      <c r="BJ149" s="127"/>
      <c r="BK149" s="3">
        <v>4</v>
      </c>
      <c r="BL149" s="27">
        <f ca="1">BL125+$C$5*IF(AND(BK149=BG122,BL138=1),BL143-BL125,0)</f>
        <v>10.145</v>
      </c>
      <c r="BM149" s="15">
        <f ca="1">BM125+$C$5*IF(AND(BK149=BG122,BL138=2),BL143-BM125,0)</f>
        <v>6</v>
      </c>
      <c r="BN149" s="95" t="s">
        <v>9</v>
      </c>
      <c r="BO149" s="15">
        <f ca="1">BO125+$C$5*IF(AND(BK149=BG122,BL138=4),BL143-BO125,0)</f>
        <v>4.1049999999999995</v>
      </c>
      <c r="BP149" s="14"/>
      <c r="BS149"/>
      <c r="BT149"/>
      <c r="BU149"/>
      <c r="BV149" s="127"/>
      <c r="BW149" s="3">
        <v>4</v>
      </c>
      <c r="BX149" s="27">
        <f ca="1">BX125+$C$5*IF(AND(BW149=BS122,BX138=1),BX143-BX125,0)</f>
        <v>10.145</v>
      </c>
      <c r="BY149" s="15">
        <f ca="1">BY125+$C$5*IF(AND(BW149=BS122,BX138=2),BX143-BY125,0)</f>
        <v>6</v>
      </c>
      <c r="BZ149" s="95" t="s">
        <v>9</v>
      </c>
      <c r="CA149" s="15">
        <f ca="1">CA125+$C$5*IF(AND(BW149=BS122,BX138=4),BX143-CA125,0)</f>
        <v>4.1049999999999995</v>
      </c>
      <c r="CB149" s="14"/>
      <c r="CE149"/>
      <c r="CF149"/>
      <c r="CG149"/>
      <c r="CH149" s="127"/>
      <c r="CI149" s="3">
        <v>4</v>
      </c>
      <c r="CJ149" s="27">
        <f ca="1">CJ125+$C$5*IF(AND(CI149=CE122,CJ138=1),CJ143-CJ125,0)</f>
        <v>10.145</v>
      </c>
      <c r="CK149" s="15">
        <f ca="1">CK125+$C$5*IF(AND(CI149=CE122,CJ138=2),CJ143-CK125,0)</f>
        <v>6</v>
      </c>
      <c r="CL149" s="95" t="s">
        <v>9</v>
      </c>
      <c r="CM149" s="15">
        <f ca="1">CM125+$C$5*IF(AND(CI149=CE122,CJ138=4),CJ143-CM125,0)</f>
        <v>4.1049999999999995</v>
      </c>
      <c r="CN149" s="14"/>
      <c r="CQ149"/>
      <c r="CR149"/>
      <c r="CS149"/>
      <c r="CT149" s="127"/>
      <c r="CU149" s="3">
        <v>4</v>
      </c>
      <c r="CV149" s="27">
        <f ca="1">CV125+$C$5*IF(AND(CU149=CQ122,CV138=1),CV143-CV125,0)</f>
        <v>10.145</v>
      </c>
      <c r="CW149" s="15">
        <f ca="1">CW125+$C$5*IF(AND(CU149=CQ122,CV138=2),CV143-CW125,0)</f>
        <v>6</v>
      </c>
      <c r="CX149" s="95" t="s">
        <v>9</v>
      </c>
      <c r="CY149" s="15">
        <f ca="1">CY125+$C$5*IF(AND(CU149=CQ122,CV138=4),CV143-CY125,0)</f>
        <v>4.1049999999999995</v>
      </c>
      <c r="CZ149" s="14"/>
      <c r="DC149"/>
      <c r="DD149"/>
      <c r="DE149"/>
      <c r="DF149" s="127"/>
      <c r="DG149" s="3">
        <v>4</v>
      </c>
      <c r="DH149" s="27">
        <f ca="1">DH125+$C$5*IF(AND(DG149=DC122,DH138=1),DH143-DH125,0)</f>
        <v>10.145</v>
      </c>
      <c r="DI149" s="15">
        <f ca="1">DI125+$C$5*IF(AND(DG149=DC122,DH138=2),DH143-DI125,0)</f>
        <v>6</v>
      </c>
      <c r="DJ149" s="95" t="s">
        <v>9</v>
      </c>
      <c r="DK149" s="15">
        <f ca="1">DK125+$C$5*IF(AND(DG149=DC122,DH138=4),DH143-DK125,0)</f>
        <v>4.1049999999999995</v>
      </c>
      <c r="DL149" s="14"/>
      <c r="DO149"/>
      <c r="DP149"/>
      <c r="DQ149"/>
      <c r="DR149" s="127"/>
      <c r="DS149" s="3">
        <v>4</v>
      </c>
      <c r="DT149" s="27">
        <f ca="1">DT125+$C$5*IF(AND(DS149=DO122,DT138=1),DT143-DT125,0)</f>
        <v>10.145</v>
      </c>
      <c r="DU149" s="15">
        <f ca="1">DU125+$C$5*IF(AND(DS149=DO122,DT138=2),DT143-DU125,0)</f>
        <v>6</v>
      </c>
      <c r="DV149" s="95" t="s">
        <v>9</v>
      </c>
      <c r="DW149" s="15">
        <f ca="1">DW125+$C$5*IF(AND(DS149=DO122,DT138=4),DT143-DW125,0)</f>
        <v>4.1049999999999995</v>
      </c>
      <c r="DX149" s="14"/>
    </row>
    <row r="150" spans="1:129">
      <c r="A150"/>
      <c r="B150"/>
      <c r="C150"/>
      <c r="D150"/>
      <c r="E150"/>
      <c r="F150"/>
      <c r="G150"/>
      <c r="H150" s="21"/>
      <c r="K150"/>
      <c r="L150"/>
      <c r="M150"/>
      <c r="N150" s="127"/>
      <c r="O150" s="3">
        <v>5</v>
      </c>
      <c r="P150" s="95" t="s">
        <v>64</v>
      </c>
      <c r="Q150" s="27">
        <f ca="1">Q126+$C$5*IF(AND(O150=K122,P138=2),P143-Q126,0)</f>
        <v>2.25</v>
      </c>
      <c r="R150" s="27">
        <f ca="1">R126+$C$5*IF(AND(O150=K122,P138=3),P143-R126,0)</f>
        <v>5.6005000000000003</v>
      </c>
      <c r="S150" s="27">
        <f ca="1">S126+$C$5*IF(AND(O150=K122,P138=4),P143-S126,0)</f>
        <v>36.349999999999994</v>
      </c>
      <c r="T150" s="14"/>
      <c r="W150"/>
      <c r="X150"/>
      <c r="Y150"/>
      <c r="Z150" s="127"/>
      <c r="AA150" s="3">
        <v>5</v>
      </c>
      <c r="AB150" s="95" t="s">
        <v>64</v>
      </c>
      <c r="AC150" s="27">
        <f ca="1">AC126+$C$5*IF(AND(AA150=W122,AB138=2),AB143-AC126,0)</f>
        <v>2.25</v>
      </c>
      <c r="AD150" s="27">
        <f ca="1">AD126+$C$5*IF(AND(AA150=W122,AB138=3),AB143-AD126,0)</f>
        <v>5.6005000000000003</v>
      </c>
      <c r="AE150" s="27">
        <f ca="1">AE126+$C$5*IF(AND(AA150=W122,AB138=4),AB143-AE126,0)</f>
        <v>36.349999999999994</v>
      </c>
      <c r="AF150" s="14"/>
      <c r="AI150"/>
      <c r="AJ150"/>
      <c r="AK150"/>
      <c r="AL150" s="127"/>
      <c r="AM150" s="3">
        <v>5</v>
      </c>
      <c r="AN150" s="95" t="s">
        <v>64</v>
      </c>
      <c r="AO150" s="27">
        <f ca="1">AO126+$C$5*IF(AND(AM150=AI122,AN138=2),AN143-AO126,0)</f>
        <v>2.25</v>
      </c>
      <c r="AP150" s="27">
        <f ca="1">AP126+$C$5*IF(AND(AM150=AI122,AN138=3),AN143-AP126,0)</f>
        <v>5.6005000000000003</v>
      </c>
      <c r="AQ150" s="27">
        <f ca="1">AQ126+$C$5*IF(AND(AM150=AI122,AN138=4),AN143-AQ126,0)</f>
        <v>36.349999999999994</v>
      </c>
      <c r="AR150" s="14"/>
      <c r="AU150"/>
      <c r="AV150"/>
      <c r="AW150"/>
      <c r="AX150" s="127"/>
      <c r="AY150" s="3">
        <v>5</v>
      </c>
      <c r="AZ150" s="95" t="s">
        <v>64</v>
      </c>
      <c r="BA150" s="27">
        <f ca="1">BA126+$C$5*IF(AND(AY150=AU122,AZ138=2),AZ143-BA126,0)</f>
        <v>2.25</v>
      </c>
      <c r="BB150" s="27">
        <f ca="1">BB126+$C$5*IF(AND(AY150=AU122,AZ138=3),AZ143-BB126,0)</f>
        <v>5.6005000000000003</v>
      </c>
      <c r="BC150" s="27">
        <f ca="1">BC126+$C$5*IF(AND(AY150=AU122,AZ138=4),AZ143-BC126,0)</f>
        <v>36.349999999999994</v>
      </c>
      <c r="BD150" s="14"/>
      <c r="BG150"/>
      <c r="BH150"/>
      <c r="BI150"/>
      <c r="BJ150" s="127"/>
      <c r="BK150" s="3">
        <v>5</v>
      </c>
      <c r="BL150" s="95" t="s">
        <v>64</v>
      </c>
      <c r="BM150" s="27">
        <f ca="1">BM126+$C$5*IF(AND(BK150=BG122,BL138=2),BL143-BM126,0)</f>
        <v>2.25</v>
      </c>
      <c r="BN150" s="27">
        <f ca="1">BN126+$C$5*IF(AND(BK150=BG122,BL138=3),BL143-BN126,0)</f>
        <v>5.6005000000000003</v>
      </c>
      <c r="BO150" s="27">
        <f ca="1">BO126+$C$5*IF(AND(BK150=BG122,BL138=4),BL143-BO126,0)</f>
        <v>48.649999999999991</v>
      </c>
      <c r="BP150" s="14"/>
      <c r="BS150"/>
      <c r="BT150"/>
      <c r="BU150"/>
      <c r="BV150" s="127"/>
      <c r="BW150" s="3">
        <v>5</v>
      </c>
      <c r="BX150" s="95" t="s">
        <v>64</v>
      </c>
      <c r="BY150" s="27">
        <f ca="1">BY126+$C$5*IF(AND(BW150=BS122,BX138=2),BX143-BY126,0)</f>
        <v>2.25</v>
      </c>
      <c r="BZ150" s="27">
        <f ca="1">BZ126+$C$5*IF(AND(BW150=BS122,BX138=3),BX143-BZ126,0)</f>
        <v>5.6005000000000003</v>
      </c>
      <c r="CA150" s="27">
        <f ca="1">CA126+$C$5*IF(AND(BW150=BS122,BX138=4),BX143-CA126,0)</f>
        <v>48.649999999999991</v>
      </c>
      <c r="CB150" s="14"/>
      <c r="CE150"/>
      <c r="CF150"/>
      <c r="CG150"/>
      <c r="CH150" s="127"/>
      <c r="CI150" s="3">
        <v>5</v>
      </c>
      <c r="CJ150" s="95" t="s">
        <v>64</v>
      </c>
      <c r="CK150" s="27">
        <f ca="1">CK126+$C$5*IF(AND(CI150=CE122,CJ138=2),CJ143-CK126,0)</f>
        <v>2.25</v>
      </c>
      <c r="CL150" s="27">
        <f ca="1">CL126+$C$5*IF(AND(CI150=CE122,CJ138=3),CJ143-CL126,0)</f>
        <v>5.6005000000000003</v>
      </c>
      <c r="CM150" s="27">
        <f ca="1">CM126+$C$5*IF(AND(CI150=CE122,CJ138=4),CJ143-CM126,0)</f>
        <v>48.649999999999991</v>
      </c>
      <c r="CN150" s="14"/>
      <c r="CQ150"/>
      <c r="CR150"/>
      <c r="CS150"/>
      <c r="CT150" s="127"/>
      <c r="CU150" s="3">
        <v>5</v>
      </c>
      <c r="CV150" s="95" t="s">
        <v>64</v>
      </c>
      <c r="CW150" s="27">
        <f ca="1">CW126+$C$5*IF(AND(CU150=CQ122,CV138=2),CV143-CW126,0)</f>
        <v>2.25</v>
      </c>
      <c r="CX150" s="27">
        <f ca="1">CX126+$C$5*IF(AND(CU150=CQ122,CV138=3),CV143-CX126,0)</f>
        <v>5.6005000000000003</v>
      </c>
      <c r="CY150" s="27">
        <f ca="1">CY126+$C$5*IF(AND(CU150=CQ122,CV138=4),CV143-CY126,0)</f>
        <v>48.649999999999991</v>
      </c>
      <c r="CZ150" s="14"/>
      <c r="DC150"/>
      <c r="DD150"/>
      <c r="DE150"/>
      <c r="DF150" s="127"/>
      <c r="DG150" s="3">
        <v>5</v>
      </c>
      <c r="DH150" s="95" t="s">
        <v>64</v>
      </c>
      <c r="DI150" s="27">
        <f ca="1">DI126+$C$5*IF(AND(DG150=DC122,DH138=2),DH143-DI126,0)</f>
        <v>2.25</v>
      </c>
      <c r="DJ150" s="27">
        <f ca="1">DJ126+$C$5*IF(AND(DG150=DC122,DH138=3),DH143-DJ126,0)</f>
        <v>5.6005000000000003</v>
      </c>
      <c r="DK150" s="27">
        <f ca="1">DK126+$C$5*IF(AND(DG150=DC122,DH138=4),DH143-DK126,0)</f>
        <v>48.649999999999991</v>
      </c>
      <c r="DL150" s="14"/>
      <c r="DO150"/>
      <c r="DP150"/>
      <c r="DQ150"/>
      <c r="DR150" s="127"/>
      <c r="DS150" s="3">
        <v>5</v>
      </c>
      <c r="DT150" s="95" t="s">
        <v>9</v>
      </c>
      <c r="DU150" s="27">
        <f ca="1">DU126+$C$5*IF(AND(DS150=DO122,DT138=2),DT143-DU126,0)</f>
        <v>2.25</v>
      </c>
      <c r="DV150" s="27">
        <f ca="1">DV126+$C$5*IF(AND(DS150=DO122,DT138=3),DT143-DV126,0)</f>
        <v>5.6005000000000003</v>
      </c>
      <c r="DW150" s="27">
        <f ca="1">DW126+$C$5*IF(AND(DS150=DO122,DT138=4),DT143-DW126,0)</f>
        <v>48.649999999999991</v>
      </c>
      <c r="DX150" s="14"/>
    </row>
    <row r="151" spans="1:129">
      <c r="A151"/>
      <c r="B151"/>
      <c r="C151"/>
      <c r="D151"/>
      <c r="E151"/>
      <c r="F151"/>
      <c r="G151"/>
      <c r="H151" s="21"/>
      <c r="K151"/>
      <c r="L151"/>
      <c r="M151"/>
      <c r="N151" s="127"/>
      <c r="O151" s="3">
        <v>6</v>
      </c>
      <c r="P151" s="95" t="s">
        <v>9</v>
      </c>
      <c r="Q151" s="95" t="s">
        <v>9</v>
      </c>
      <c r="R151" s="95" t="s">
        <v>9</v>
      </c>
      <c r="S151" s="95" t="s">
        <v>9</v>
      </c>
      <c r="T151" s="14"/>
      <c r="W151"/>
      <c r="X151"/>
      <c r="Y151"/>
      <c r="Z151" s="127"/>
      <c r="AA151" s="3">
        <v>6</v>
      </c>
      <c r="AB151" s="95" t="s">
        <v>9</v>
      </c>
      <c r="AC151" s="95" t="s">
        <v>9</v>
      </c>
      <c r="AD151" s="95" t="s">
        <v>9</v>
      </c>
      <c r="AE151" s="95" t="s">
        <v>9</v>
      </c>
      <c r="AF151" s="14"/>
      <c r="AI151"/>
      <c r="AJ151"/>
      <c r="AK151"/>
      <c r="AL151" s="127"/>
      <c r="AM151" s="3">
        <v>6</v>
      </c>
      <c r="AN151" s="95" t="s">
        <v>9</v>
      </c>
      <c r="AO151" s="95" t="s">
        <v>9</v>
      </c>
      <c r="AP151" s="95" t="s">
        <v>9</v>
      </c>
      <c r="AQ151" s="95" t="s">
        <v>9</v>
      </c>
      <c r="AR151" s="14"/>
      <c r="AU151"/>
      <c r="AV151"/>
      <c r="AW151"/>
      <c r="AX151" s="127"/>
      <c r="AY151" s="3">
        <v>6</v>
      </c>
      <c r="AZ151" s="95" t="s">
        <v>9</v>
      </c>
      <c r="BA151" s="95" t="s">
        <v>9</v>
      </c>
      <c r="BB151" s="95" t="s">
        <v>9</v>
      </c>
      <c r="BC151" s="95" t="s">
        <v>9</v>
      </c>
      <c r="BD151" s="14"/>
      <c r="BG151"/>
      <c r="BH151"/>
      <c r="BI151"/>
      <c r="BJ151" s="127"/>
      <c r="BK151" s="3">
        <v>6</v>
      </c>
      <c r="BL151" s="95" t="s">
        <v>9</v>
      </c>
      <c r="BM151" s="95" t="s">
        <v>9</v>
      </c>
      <c r="BN151" s="95" t="s">
        <v>9</v>
      </c>
      <c r="BO151" s="95" t="s">
        <v>9</v>
      </c>
      <c r="BP151" s="14"/>
      <c r="BS151"/>
      <c r="BT151"/>
      <c r="BU151"/>
      <c r="BV151" s="127"/>
      <c r="BW151" s="3">
        <v>6</v>
      </c>
      <c r="BX151" s="95" t="s">
        <v>9</v>
      </c>
      <c r="BY151" s="95" t="s">
        <v>9</v>
      </c>
      <c r="BZ151" s="95" t="s">
        <v>9</v>
      </c>
      <c r="CA151" s="95" t="s">
        <v>9</v>
      </c>
      <c r="CB151" s="14"/>
      <c r="CE151"/>
      <c r="CF151"/>
      <c r="CG151"/>
      <c r="CH151" s="127"/>
      <c r="CI151" s="3">
        <v>6</v>
      </c>
      <c r="CJ151" s="95" t="s">
        <v>9</v>
      </c>
      <c r="CK151" s="95" t="s">
        <v>9</v>
      </c>
      <c r="CL151" s="95" t="s">
        <v>9</v>
      </c>
      <c r="CM151" s="95" t="s">
        <v>9</v>
      </c>
      <c r="CN151" s="14"/>
      <c r="CQ151"/>
      <c r="CR151"/>
      <c r="CS151"/>
      <c r="CT151" s="127"/>
      <c r="CU151" s="3">
        <v>6</v>
      </c>
      <c r="CV151" s="95" t="s">
        <v>9</v>
      </c>
      <c r="CW151" s="95" t="s">
        <v>9</v>
      </c>
      <c r="CX151" s="95" t="s">
        <v>9</v>
      </c>
      <c r="CY151" s="95" t="s">
        <v>9</v>
      </c>
      <c r="CZ151" s="14"/>
      <c r="DC151"/>
      <c r="DD151"/>
      <c r="DE151"/>
      <c r="DF151" s="127"/>
      <c r="DG151" s="3">
        <v>6</v>
      </c>
      <c r="DH151" s="95" t="s">
        <v>9</v>
      </c>
      <c r="DI151" s="95" t="s">
        <v>9</v>
      </c>
      <c r="DJ151" s="95" t="s">
        <v>9</v>
      </c>
      <c r="DK151" s="95" t="s">
        <v>9</v>
      </c>
      <c r="DL151" s="14"/>
      <c r="DO151"/>
      <c r="DP151"/>
      <c r="DQ151"/>
      <c r="DR151" s="127"/>
      <c r="DS151" s="3">
        <v>6</v>
      </c>
      <c r="DT151" s="95" t="s">
        <v>9</v>
      </c>
      <c r="DU151" s="95" t="s">
        <v>9</v>
      </c>
      <c r="DV151" s="95" t="s">
        <v>9</v>
      </c>
      <c r="DW151" s="95" t="s">
        <v>9</v>
      </c>
      <c r="DX151" s="14"/>
    </row>
    <row r="152" spans="1:129">
      <c r="A152"/>
      <c r="B152"/>
      <c r="C152"/>
      <c r="D152"/>
      <c r="E152"/>
      <c r="F152"/>
      <c r="G152"/>
      <c r="H152" s="21"/>
      <c r="K152"/>
      <c r="L152"/>
      <c r="M152"/>
      <c r="N152" s="127"/>
      <c r="O152" s="3">
        <v>7</v>
      </c>
      <c r="P152" s="27">
        <f ca="1">P128+$C$5*IF(AND(O152=K122,P138=1),P143-P128,0)</f>
        <v>6.3</v>
      </c>
      <c r="Q152" s="27">
        <f ca="1">Q128+$C$5*IF(AND(O152=K122,P138=2),P143-Q128,0)</f>
        <v>3.1004999999999998</v>
      </c>
      <c r="R152" s="95" t="s">
        <v>9</v>
      </c>
      <c r="S152" s="95" t="s">
        <v>9</v>
      </c>
      <c r="T152" s="13"/>
      <c r="W152"/>
      <c r="X152"/>
      <c r="Y152"/>
      <c r="Z152" s="127"/>
      <c r="AA152" s="3">
        <v>7</v>
      </c>
      <c r="AB152" s="27">
        <f ca="1">AB128+$C$5*IF(AND(AA152=W122,AB138=1),AB143-AB128,0)</f>
        <v>6.3</v>
      </c>
      <c r="AC152" s="27">
        <f ca="1">AC128+$C$5*IF(AND(AA152=W122,AB138=2),AB143-AC128,0)</f>
        <v>3.1004999999999998</v>
      </c>
      <c r="AD152" s="95" t="s">
        <v>9</v>
      </c>
      <c r="AE152" s="95" t="s">
        <v>9</v>
      </c>
      <c r="AF152" s="13"/>
      <c r="AI152"/>
      <c r="AJ152"/>
      <c r="AK152"/>
      <c r="AL152" s="127"/>
      <c r="AM152" s="3">
        <v>7</v>
      </c>
      <c r="AN152" s="27">
        <f ca="1">AN128+$C$5*IF(AND(AM152=AI122,AN138=1),AN143-AN128,0)</f>
        <v>6.3</v>
      </c>
      <c r="AO152" s="27">
        <f ca="1">AO128+$C$5*IF(AND(AM152=AI122,AN138=2),AN143-AO128,0)</f>
        <v>3.1004999999999998</v>
      </c>
      <c r="AP152" s="95" t="s">
        <v>9</v>
      </c>
      <c r="AQ152" s="95" t="s">
        <v>9</v>
      </c>
      <c r="AR152" s="13"/>
      <c r="AU152"/>
      <c r="AV152"/>
      <c r="AW152"/>
      <c r="AX152" s="127"/>
      <c r="AY152" s="3">
        <v>7</v>
      </c>
      <c r="AZ152" s="27">
        <f ca="1">AZ128+$C$5*IF(AND(AY152=AU122,AZ138=1),AZ143-AZ128,0)</f>
        <v>6.3</v>
      </c>
      <c r="BA152" s="27">
        <f ca="1">BA128+$C$5*IF(AND(AY152=AU122,AZ138=2),AZ143-BA128,0)</f>
        <v>3.1004999999999998</v>
      </c>
      <c r="BB152" s="95" t="s">
        <v>9</v>
      </c>
      <c r="BC152" s="95" t="s">
        <v>9</v>
      </c>
      <c r="BD152" s="13"/>
      <c r="BG152"/>
      <c r="BH152"/>
      <c r="BI152"/>
      <c r="BJ152" s="127"/>
      <c r="BK152" s="3">
        <v>7</v>
      </c>
      <c r="BL152" s="27">
        <f ca="1">BL128+$C$5*IF(AND(BK152=BG122,BL138=1),BL143-BL128,0)</f>
        <v>6.3</v>
      </c>
      <c r="BM152" s="27">
        <f ca="1">BM128+$C$5*IF(AND(BK152=BG122,BL138=2),BL143-BM128,0)</f>
        <v>3.1004999999999998</v>
      </c>
      <c r="BN152" s="95" t="s">
        <v>9</v>
      </c>
      <c r="BO152" s="95" t="s">
        <v>9</v>
      </c>
      <c r="BP152" s="13"/>
      <c r="BS152"/>
      <c r="BT152"/>
      <c r="BU152"/>
      <c r="BV152" s="127"/>
      <c r="BW152" s="3">
        <v>7</v>
      </c>
      <c r="BX152" s="27">
        <f ca="1">BX128+$C$5*IF(AND(BW152=BS122,BX138=1),BX143-BX128,0)</f>
        <v>6.3</v>
      </c>
      <c r="BY152" s="27">
        <f ca="1">BY128+$C$5*IF(AND(BW152=BS122,BX138=2),BX143-BY128,0)</f>
        <v>3.1004999999999998</v>
      </c>
      <c r="BZ152" s="95" t="s">
        <v>9</v>
      </c>
      <c r="CA152" s="95" t="s">
        <v>9</v>
      </c>
      <c r="CB152" s="13"/>
      <c r="CE152"/>
      <c r="CF152"/>
      <c r="CG152"/>
      <c r="CH152" s="127"/>
      <c r="CI152" s="3">
        <v>7</v>
      </c>
      <c r="CJ152" s="27">
        <f ca="1">CJ128+$C$5*IF(AND(CI152=CE122,CJ138=1),CJ143-CJ128,0)</f>
        <v>33.625</v>
      </c>
      <c r="CK152" s="27">
        <f ca="1">CK128+$C$5*IF(AND(CI152=CE122,CJ138=2),CJ143-CK128,0)</f>
        <v>3.1004999999999998</v>
      </c>
      <c r="CL152" s="95" t="s">
        <v>9</v>
      </c>
      <c r="CM152" s="95" t="s">
        <v>9</v>
      </c>
      <c r="CN152" s="13"/>
      <c r="CQ152"/>
      <c r="CR152"/>
      <c r="CS152"/>
      <c r="CT152" s="127"/>
      <c r="CU152" s="3">
        <v>7</v>
      </c>
      <c r="CV152" s="27">
        <f ca="1">CV128+$C$5*IF(AND(CU152=CQ122,CV138=1),CV143-CV128,0)</f>
        <v>33.625</v>
      </c>
      <c r="CW152" s="27">
        <f ca="1">CW128+$C$5*IF(AND(CU152=CQ122,CV138=2),CV143-CW128,0)</f>
        <v>3.1004999999999998</v>
      </c>
      <c r="CX152" s="95" t="s">
        <v>9</v>
      </c>
      <c r="CY152" s="95" t="s">
        <v>9</v>
      </c>
      <c r="CZ152" s="13"/>
      <c r="DC152"/>
      <c r="DD152"/>
      <c r="DE152"/>
      <c r="DF152" s="127"/>
      <c r="DG152" s="3">
        <v>7</v>
      </c>
      <c r="DH152" s="27">
        <f ca="1">DH128+$C$5*IF(AND(DG152=DC122,DH138=1),DH143-DH128,0)</f>
        <v>33.625</v>
      </c>
      <c r="DI152" s="27">
        <f ca="1">DI128+$C$5*IF(AND(DG152=DC122,DH138=2),DH143-DI128,0)</f>
        <v>3.1004999999999998</v>
      </c>
      <c r="DJ152" s="95" t="s">
        <v>9</v>
      </c>
      <c r="DK152" s="95" t="s">
        <v>9</v>
      </c>
      <c r="DL152" s="13"/>
      <c r="DO152"/>
      <c r="DP152"/>
      <c r="DQ152"/>
      <c r="DR152" s="127"/>
      <c r="DS152" s="3">
        <v>7</v>
      </c>
      <c r="DT152" s="27">
        <f ca="1">DT128+$C$5*IF(AND(DS152=DO122,DT138=1),DT143-DT128,0)</f>
        <v>33.625</v>
      </c>
      <c r="DU152" s="27">
        <f ca="1">DU128+$C$5*IF(AND(DS152=DO122,DT138=2),DT143-DU128,0)</f>
        <v>3.1004999999999998</v>
      </c>
      <c r="DV152" s="95" t="s">
        <v>9</v>
      </c>
      <c r="DW152" s="95" t="s">
        <v>9</v>
      </c>
      <c r="DX152" s="13"/>
    </row>
    <row r="153" spans="1:129">
      <c r="A153"/>
      <c r="B153"/>
      <c r="C153"/>
      <c r="D153"/>
      <c r="E153"/>
      <c r="F153"/>
      <c r="G153"/>
      <c r="H153" s="21"/>
      <c r="K153"/>
      <c r="L153"/>
      <c r="M153"/>
      <c r="N153" s="127"/>
      <c r="O153" s="3">
        <v>8</v>
      </c>
      <c r="P153" s="27">
        <f ca="1">P129+$C$5*IF(AND(O153=K122,P138=1),P143-P129,0)</f>
        <v>88.5</v>
      </c>
      <c r="Q153" s="27">
        <f ca="1">Q129+$C$5*IF(AND(O153=K122,P138=2),P143-Q129,0)</f>
        <v>2.4499999999999997</v>
      </c>
      <c r="R153" s="27">
        <f ca="1">R129+$C$5*IF(AND(O153=K122,P138=3),P143-R129,0)</f>
        <v>8</v>
      </c>
      <c r="S153" s="95" t="s">
        <v>9</v>
      </c>
      <c r="T153" s="13"/>
      <c r="W153"/>
      <c r="X153"/>
      <c r="Y153"/>
      <c r="Z153" s="127"/>
      <c r="AA153" s="3">
        <v>8</v>
      </c>
      <c r="AB153" s="27">
        <f ca="1">AB129+$C$5*IF(AND(AA153=W122,AB138=1),AB143-AB129,0)</f>
        <v>88.5</v>
      </c>
      <c r="AC153" s="27">
        <f ca="1">AC129+$C$5*IF(AND(AA153=W122,AB138=2),AB143-AC129,0)</f>
        <v>2.4499999999999997</v>
      </c>
      <c r="AD153" s="27">
        <f ca="1">AD129+$C$5*IF(AND(AA153=W122,AB138=3),AB143-AD129,0)</f>
        <v>8</v>
      </c>
      <c r="AE153" s="95" t="s">
        <v>9</v>
      </c>
      <c r="AF153" s="13"/>
      <c r="AI153"/>
      <c r="AJ153"/>
      <c r="AK153"/>
      <c r="AL153" s="127"/>
      <c r="AM153" s="3">
        <v>8</v>
      </c>
      <c r="AN153" s="27">
        <f ca="1">AN129+$C$5*IF(AND(AM153=AI122,AN138=1),AN143-AN129,0)</f>
        <v>88.5</v>
      </c>
      <c r="AO153" s="27">
        <f ca="1">AO129+$C$5*IF(AND(AM153=AI122,AN138=2),AN143-AO129,0)</f>
        <v>2.4499999999999997</v>
      </c>
      <c r="AP153" s="27">
        <f ca="1">AP129+$C$5*IF(AND(AM153=AI122,AN138=3),AN143-AP129,0)</f>
        <v>8</v>
      </c>
      <c r="AQ153" s="95" t="s">
        <v>9</v>
      </c>
      <c r="AR153" s="13"/>
      <c r="AU153"/>
      <c r="AV153"/>
      <c r="AW153"/>
      <c r="AX153" s="127"/>
      <c r="AY153" s="3">
        <v>8</v>
      </c>
      <c r="AZ153" s="27">
        <f ca="1">AZ129+$C$5*IF(AND(AY153=AU122,AZ138=1),AZ143-AZ129,0)</f>
        <v>88.5</v>
      </c>
      <c r="BA153" s="27">
        <f ca="1">BA129+$C$5*IF(AND(AY153=AU122,AZ138=2),AZ143-BA129,0)</f>
        <v>2.4499999999999997</v>
      </c>
      <c r="BB153" s="27">
        <f ca="1">BB129+$C$5*IF(AND(AY153=AU122,AZ138=3),AZ143-BB129,0)</f>
        <v>8</v>
      </c>
      <c r="BC153" s="95" t="s">
        <v>9</v>
      </c>
      <c r="BD153" s="13"/>
      <c r="BG153"/>
      <c r="BH153"/>
      <c r="BI153"/>
      <c r="BJ153" s="127"/>
      <c r="BK153" s="3">
        <v>8</v>
      </c>
      <c r="BL153" s="27">
        <f ca="1">BL129+$C$5*IF(AND(BK153=BG122,BL138=1),BL143-BL129,0)</f>
        <v>88.5</v>
      </c>
      <c r="BM153" s="27">
        <f ca="1">BM129+$C$5*IF(AND(BK153=BG122,BL138=2),BL143-BM129,0)</f>
        <v>2.4499999999999997</v>
      </c>
      <c r="BN153" s="27">
        <f ca="1">BN129+$C$5*IF(AND(BK153=BG122,BL138=3),BL143-BN129,0)</f>
        <v>8</v>
      </c>
      <c r="BO153" s="95" t="s">
        <v>9</v>
      </c>
      <c r="BP153" s="13"/>
      <c r="BS153"/>
      <c r="BT153"/>
      <c r="BU153"/>
      <c r="BV153" s="127"/>
      <c r="BW153" s="3">
        <v>8</v>
      </c>
      <c r="BX153" s="27">
        <f ca="1">BX129+$C$5*IF(AND(BW153=BS122,BX138=1),BX143-BX129,0)</f>
        <v>88.5</v>
      </c>
      <c r="BY153" s="27">
        <f ca="1">BY129+$C$5*IF(AND(BW153=BS122,BX138=2),BX143-BY129,0)</f>
        <v>2.4499999999999997</v>
      </c>
      <c r="BZ153" s="27">
        <f ca="1">BZ129+$C$5*IF(AND(BW153=BS122,BX138=3),BX143-BZ129,0)</f>
        <v>5.7050000000000001</v>
      </c>
      <c r="CA153" s="95" t="s">
        <v>9</v>
      </c>
      <c r="CB153" s="13"/>
      <c r="CE153"/>
      <c r="CF153"/>
      <c r="CG153"/>
      <c r="CH153" s="127"/>
      <c r="CI153" s="3">
        <v>8</v>
      </c>
      <c r="CJ153" s="27">
        <f ca="1">CJ129+$C$5*IF(AND(CI153=CE122,CJ138=1),CJ143-CJ129,0)</f>
        <v>88.5</v>
      </c>
      <c r="CK153" s="27">
        <f ca="1">CK129+$C$5*IF(AND(CI153=CE122,CJ138=2),CJ143-CK129,0)</f>
        <v>2.4499999999999997</v>
      </c>
      <c r="CL153" s="27">
        <f ca="1">CL129+$C$5*IF(AND(CI153=CE122,CJ138=3),CJ143-CL129,0)</f>
        <v>5.7050000000000001</v>
      </c>
      <c r="CM153" s="95" t="s">
        <v>9</v>
      </c>
      <c r="CN153" s="13"/>
      <c r="CQ153"/>
      <c r="CR153"/>
      <c r="CS153"/>
      <c r="CT153" s="127"/>
      <c r="CU153" s="3">
        <v>8</v>
      </c>
      <c r="CV153" s="27">
        <f ca="1">CV129+$C$5*IF(AND(CU153=CQ122,CV138=1),CV143-CV129,0)</f>
        <v>94.25</v>
      </c>
      <c r="CW153" s="27">
        <f ca="1">CW129+$C$5*IF(AND(CU153=CQ122,CV138=2),CV143-CW129,0)</f>
        <v>2.4499999999999997</v>
      </c>
      <c r="CX153" s="27">
        <f ca="1">CX129+$C$5*IF(AND(CU153=CQ122,CV138=3),CV143-CX129,0)</f>
        <v>5.7050000000000001</v>
      </c>
      <c r="CY153" s="95" t="s">
        <v>9</v>
      </c>
      <c r="CZ153" s="13"/>
      <c r="DC153"/>
      <c r="DD153"/>
      <c r="DE153"/>
      <c r="DF153" s="127"/>
      <c r="DG153" s="3">
        <v>8</v>
      </c>
      <c r="DH153" s="27">
        <f ca="1">DH129+$C$5*IF(AND(DG153=DC122,DH138=1),DH143-DH129,0)</f>
        <v>94.25</v>
      </c>
      <c r="DI153" s="27">
        <f ca="1">DI129+$C$5*IF(AND(DG153=DC122,DH138=2),DH143-DI129,0)</f>
        <v>2.4499999999999997</v>
      </c>
      <c r="DJ153" s="27">
        <f ca="1">DJ129+$C$5*IF(AND(DG153=DC122,DH138=3),DH143-DJ129,0)</f>
        <v>5.7050000000000001</v>
      </c>
      <c r="DK153" s="95" t="s">
        <v>9</v>
      </c>
      <c r="DL153" s="13"/>
      <c r="DO153"/>
      <c r="DP153"/>
      <c r="DQ153"/>
      <c r="DR153" s="127"/>
      <c r="DS153" s="3">
        <v>8</v>
      </c>
      <c r="DT153" s="27">
        <f ca="1">DT129+$C$5*IF(AND(DS153=DO122,DT138=1),DT143-DT129,0)</f>
        <v>94.25</v>
      </c>
      <c r="DU153" s="27">
        <f ca="1">DU129+$C$5*IF(AND(DS153=DO122,DT138=2),DT143-DU129,0)</f>
        <v>2.4499999999999997</v>
      </c>
      <c r="DV153" s="27">
        <f ca="1">DV129+$C$5*IF(AND(DS153=DO122,DT138=3),DT143-DV129,0)</f>
        <v>5.7050000000000001</v>
      </c>
      <c r="DW153" s="95" t="s">
        <v>9</v>
      </c>
      <c r="DX153" s="13"/>
    </row>
    <row r="154" spans="1:129">
      <c r="A154"/>
      <c r="B154"/>
      <c r="C154"/>
      <c r="D154"/>
      <c r="E154"/>
      <c r="F154"/>
      <c r="G154"/>
      <c r="H154" s="21"/>
      <c r="K154"/>
      <c r="L154"/>
      <c r="M154"/>
      <c r="N154" s="128"/>
      <c r="O154" s="3" t="s">
        <v>40</v>
      </c>
      <c r="P154" s="44">
        <v>0</v>
      </c>
      <c r="Q154" s="44">
        <v>0</v>
      </c>
      <c r="R154" s="44">
        <v>0</v>
      </c>
      <c r="S154" s="40">
        <v>0</v>
      </c>
      <c r="T154" s="12"/>
      <c r="W154"/>
      <c r="X154"/>
      <c r="Y154"/>
      <c r="Z154" s="128"/>
      <c r="AA154" s="3" t="s">
        <v>40</v>
      </c>
      <c r="AB154" s="44">
        <v>0</v>
      </c>
      <c r="AC154" s="44">
        <v>0</v>
      </c>
      <c r="AD154" s="44">
        <v>0</v>
      </c>
      <c r="AE154" s="40">
        <v>0</v>
      </c>
      <c r="AF154" s="12"/>
      <c r="AI154"/>
      <c r="AJ154"/>
      <c r="AK154"/>
      <c r="AL154" s="128"/>
      <c r="AM154" s="3" t="s">
        <v>40</v>
      </c>
      <c r="AN154" s="44">
        <v>0</v>
      </c>
      <c r="AO154" s="44">
        <v>0</v>
      </c>
      <c r="AP154" s="44">
        <v>0</v>
      </c>
      <c r="AQ154" s="40">
        <v>0</v>
      </c>
      <c r="AR154" s="12"/>
      <c r="AU154"/>
      <c r="AV154"/>
      <c r="AW154"/>
      <c r="AX154" s="128"/>
      <c r="AY154" s="3" t="s">
        <v>40</v>
      </c>
      <c r="AZ154" s="44">
        <v>0</v>
      </c>
      <c r="BA154" s="44">
        <v>0</v>
      </c>
      <c r="BB154" s="44">
        <v>0</v>
      </c>
      <c r="BC154" s="40">
        <v>0</v>
      </c>
      <c r="BD154" s="12"/>
      <c r="BG154"/>
      <c r="BH154"/>
      <c r="BI154"/>
      <c r="BJ154" s="128"/>
      <c r="BK154" s="3" t="s">
        <v>40</v>
      </c>
      <c r="BL154" s="44">
        <v>0</v>
      </c>
      <c r="BM154" s="44">
        <v>0</v>
      </c>
      <c r="BN154" s="44">
        <v>0</v>
      </c>
      <c r="BO154" s="40">
        <v>0</v>
      </c>
      <c r="BP154" s="12"/>
      <c r="BS154"/>
      <c r="BT154"/>
      <c r="BU154"/>
      <c r="BV154" s="128"/>
      <c r="BW154" s="3" t="s">
        <v>40</v>
      </c>
      <c r="BX154" s="44">
        <v>0</v>
      </c>
      <c r="BY154" s="44">
        <v>0</v>
      </c>
      <c r="BZ154" s="44">
        <v>0</v>
      </c>
      <c r="CA154" s="40">
        <v>0</v>
      </c>
      <c r="CB154" s="12"/>
      <c r="CE154"/>
      <c r="CF154"/>
      <c r="CG154"/>
      <c r="CH154" s="128"/>
      <c r="CI154" s="3" t="s">
        <v>40</v>
      </c>
      <c r="CJ154" s="44">
        <v>0</v>
      </c>
      <c r="CK154" s="44">
        <v>0</v>
      </c>
      <c r="CL154" s="44">
        <v>0</v>
      </c>
      <c r="CM154" s="40">
        <v>0</v>
      </c>
      <c r="CN154" s="12"/>
      <c r="CQ154"/>
      <c r="CR154"/>
      <c r="CS154"/>
      <c r="CT154" s="128"/>
      <c r="CU154" s="3" t="s">
        <v>40</v>
      </c>
      <c r="CV154" s="44">
        <v>0</v>
      </c>
      <c r="CW154" s="44">
        <v>0</v>
      </c>
      <c r="CX154" s="44">
        <v>0</v>
      </c>
      <c r="CY154" s="40">
        <v>0</v>
      </c>
      <c r="CZ154" s="12"/>
      <c r="DC154"/>
      <c r="DD154"/>
      <c r="DE154"/>
      <c r="DF154" s="128"/>
      <c r="DG154" s="3" t="s">
        <v>40</v>
      </c>
      <c r="DH154" s="44">
        <v>0</v>
      </c>
      <c r="DI154" s="44">
        <v>0</v>
      </c>
      <c r="DJ154" s="44">
        <v>0</v>
      </c>
      <c r="DK154" s="40">
        <v>0</v>
      </c>
      <c r="DL154" s="12"/>
      <c r="DO154"/>
      <c r="DP154"/>
      <c r="DQ154"/>
      <c r="DR154" s="128"/>
      <c r="DS154" s="3" t="s">
        <v>40</v>
      </c>
      <c r="DT154" s="44">
        <v>0</v>
      </c>
      <c r="DU154" s="44">
        <v>0</v>
      </c>
      <c r="DV154" s="44">
        <v>0</v>
      </c>
      <c r="DW154" s="40">
        <v>0</v>
      </c>
      <c r="DX154" s="12"/>
    </row>
    <row r="155" spans="1:129" ht="13.8" thickBot="1">
      <c r="O155" s="62"/>
      <c r="AA155" s="62"/>
      <c r="AM155" s="62"/>
      <c r="AY155" s="62"/>
      <c r="BK155" s="62"/>
      <c r="BW155" s="62"/>
      <c r="CI155" s="62"/>
      <c r="CU155" s="62"/>
      <c r="DG155" s="62"/>
      <c r="DS155" s="62"/>
    </row>
    <row r="156" spans="1:129" s="67" customFormat="1" ht="15" customHeight="1" thickTop="1" thickBot="1">
      <c r="B156" s="75" t="s">
        <v>46</v>
      </c>
      <c r="C156" s="68">
        <f>C119+1</f>
        <v>5</v>
      </c>
      <c r="D156" s="69"/>
      <c r="E156" s="69"/>
      <c r="F156" s="69"/>
      <c r="G156" s="69"/>
      <c r="H156" s="69"/>
      <c r="I156" s="73"/>
      <c r="J156" s="70" t="s">
        <v>55</v>
      </c>
      <c r="K156" s="71"/>
      <c r="T156" s="69"/>
      <c r="U156" s="73"/>
      <c r="V156" s="70" t="s">
        <v>55</v>
      </c>
      <c r="W156" s="71"/>
      <c r="AF156" s="69"/>
      <c r="AG156" s="73"/>
      <c r="AH156" s="70" t="s">
        <v>55</v>
      </c>
      <c r="AI156" s="71"/>
      <c r="AR156" s="69"/>
      <c r="AS156" s="73"/>
      <c r="AT156" s="70" t="s">
        <v>55</v>
      </c>
      <c r="AU156" s="71"/>
      <c r="BD156" s="69"/>
      <c r="BE156" s="73"/>
      <c r="BF156" s="70" t="s">
        <v>55</v>
      </c>
      <c r="BG156" s="71"/>
      <c r="BP156" s="69"/>
      <c r="BQ156" s="73"/>
      <c r="BR156" s="70" t="s">
        <v>55</v>
      </c>
      <c r="BS156" s="71"/>
      <c r="CB156" s="69"/>
      <c r="CC156" s="73"/>
      <c r="CD156" s="70" t="s">
        <v>55</v>
      </c>
      <c r="CE156" s="71"/>
      <c r="CN156" s="69"/>
      <c r="CO156" s="73"/>
      <c r="CP156" s="70" t="s">
        <v>55</v>
      </c>
      <c r="CQ156" s="71"/>
      <c r="CZ156" s="69"/>
      <c r="DA156" s="73"/>
      <c r="DB156" s="70" t="s">
        <v>55</v>
      </c>
      <c r="DC156" s="71"/>
      <c r="DL156" s="69"/>
      <c r="DM156" s="73"/>
      <c r="DN156" s="70" t="s">
        <v>55</v>
      </c>
      <c r="DO156" s="71"/>
      <c r="DX156" s="69"/>
      <c r="DY156" s="74"/>
    </row>
    <row r="157" spans="1:129" ht="13.5" customHeight="1" thickBot="1">
      <c r="A157"/>
      <c r="E157"/>
      <c r="F157"/>
      <c r="G157"/>
      <c r="H157" s="21"/>
      <c r="J157" s="18" t="s">
        <v>53</v>
      </c>
      <c r="K157" s="17">
        <v>1</v>
      </c>
      <c r="L157"/>
      <c r="M157"/>
      <c r="N157"/>
      <c r="P157" s="123" t="s">
        <v>12</v>
      </c>
      <c r="Q157" s="124"/>
      <c r="R157" s="124"/>
      <c r="S157" s="125"/>
      <c r="T157" s="21"/>
      <c r="V157" s="18" t="s">
        <v>53</v>
      </c>
      <c r="W157" s="17">
        <f ca="1">S175</f>
        <v>2</v>
      </c>
      <c r="X157"/>
      <c r="Y157"/>
      <c r="Z157"/>
      <c r="AB157" s="123" t="s">
        <v>12</v>
      </c>
      <c r="AC157" s="124"/>
      <c r="AD157" s="124"/>
      <c r="AE157" s="125"/>
      <c r="AF157" s="21"/>
      <c r="AH157" s="18" t="s">
        <v>53</v>
      </c>
      <c r="AI157" s="17">
        <f ca="1">AE175</f>
        <v>2</v>
      </c>
      <c r="AJ157"/>
      <c r="AK157"/>
      <c r="AL157"/>
      <c r="AN157" s="123" t="s">
        <v>12</v>
      </c>
      <c r="AO157" s="124"/>
      <c r="AP157" s="124"/>
      <c r="AQ157" s="125"/>
      <c r="AR157" s="21"/>
      <c r="AT157" s="18" t="s">
        <v>53</v>
      </c>
      <c r="AU157" s="17">
        <f ca="1">AQ175</f>
        <v>3</v>
      </c>
      <c r="AV157"/>
      <c r="AW157"/>
      <c r="AX157"/>
      <c r="AZ157" s="123" t="s">
        <v>12</v>
      </c>
      <c r="BA157" s="124"/>
      <c r="BB157" s="124"/>
      <c r="BC157" s="125"/>
      <c r="BD157" s="21"/>
      <c r="BF157" s="18" t="s">
        <v>53</v>
      </c>
      <c r="BG157" s="17">
        <f ca="1">BC175</f>
        <v>2</v>
      </c>
      <c r="BH157"/>
      <c r="BI157"/>
      <c r="BJ157"/>
      <c r="BL157" s="123" t="s">
        <v>12</v>
      </c>
      <c r="BM157" s="124"/>
      <c r="BN157" s="124"/>
      <c r="BO157" s="125"/>
      <c r="BP157" s="21"/>
      <c r="BR157" s="18" t="s">
        <v>53</v>
      </c>
      <c r="BS157" s="17">
        <f ca="1">BO175</f>
        <v>3</v>
      </c>
      <c r="BT157"/>
      <c r="BU157"/>
      <c r="BV157"/>
      <c r="BX157" s="123" t="s">
        <v>12</v>
      </c>
      <c r="BY157" s="124"/>
      <c r="BZ157" s="124"/>
      <c r="CA157" s="125"/>
      <c r="CB157" s="21"/>
      <c r="CD157" s="18" t="s">
        <v>53</v>
      </c>
      <c r="CE157" s="17">
        <f ca="1">CA175</f>
        <v>3</v>
      </c>
      <c r="CF157"/>
      <c r="CG157"/>
      <c r="CH157"/>
      <c r="CJ157" s="123" t="s">
        <v>12</v>
      </c>
      <c r="CK157" s="124"/>
      <c r="CL157" s="124"/>
      <c r="CM157" s="125"/>
      <c r="CN157" s="21"/>
      <c r="CP157" s="18" t="s">
        <v>53</v>
      </c>
      <c r="CQ157" s="17">
        <f ca="1">CM175</f>
        <v>3</v>
      </c>
      <c r="CR157"/>
      <c r="CS157"/>
      <c r="CT157"/>
      <c r="CV157" s="123" t="s">
        <v>12</v>
      </c>
      <c r="CW157" s="124"/>
      <c r="CX157" s="124"/>
      <c r="CY157" s="125"/>
      <c r="CZ157" s="21"/>
      <c r="DB157" s="18" t="s">
        <v>53</v>
      </c>
      <c r="DC157" s="17">
        <f ca="1">CY175</f>
        <v>3</v>
      </c>
      <c r="DD157"/>
      <c r="DE157"/>
      <c r="DF157"/>
      <c r="DH157" s="123" t="s">
        <v>12</v>
      </c>
      <c r="DI157" s="124"/>
      <c r="DJ157" s="124"/>
      <c r="DK157" s="125"/>
      <c r="DL157" s="21"/>
      <c r="DN157" s="18" t="s">
        <v>53</v>
      </c>
      <c r="DO157" s="17">
        <f ca="1">DK175</f>
        <v>3</v>
      </c>
      <c r="DP157"/>
      <c r="DQ157"/>
      <c r="DR157"/>
      <c r="DT157" s="123" t="s">
        <v>12</v>
      </c>
      <c r="DU157" s="124"/>
      <c r="DV157" s="124"/>
      <c r="DW157" s="125"/>
      <c r="DX157" s="21"/>
    </row>
    <row r="158" spans="1:129" ht="13.5" customHeight="1" thickBot="1">
      <c r="A158"/>
      <c r="B158" s="63" t="s">
        <v>45</v>
      </c>
      <c r="C158" s="9" t="str">
        <f ca="1">IF(DO159=9,"到着","未着")</f>
        <v>到着</v>
      </c>
      <c r="D158" t="s">
        <v>19</v>
      </c>
      <c r="E158"/>
      <c r="F158"/>
      <c r="G158"/>
      <c r="H158" s="21"/>
      <c r="J158" s="18" t="s">
        <v>54</v>
      </c>
      <c r="K158" s="3">
        <v>1</v>
      </c>
      <c r="L158"/>
      <c r="M158"/>
      <c r="N158"/>
      <c r="O158" s="9" t="s">
        <v>57</v>
      </c>
      <c r="P158" s="93" t="s">
        <v>3</v>
      </c>
      <c r="Q158" s="26" t="s">
        <v>4</v>
      </c>
      <c r="R158" s="26" t="s">
        <v>5</v>
      </c>
      <c r="S158" s="3" t="s">
        <v>6</v>
      </c>
      <c r="T158" s="6"/>
      <c r="V158" s="18" t="s">
        <v>54</v>
      </c>
      <c r="W158" s="3">
        <f ca="1">S176</f>
        <v>1</v>
      </c>
      <c r="X158"/>
      <c r="Y158"/>
      <c r="Z158"/>
      <c r="AA158" s="9" t="str">
        <f>$O$10</f>
        <v>現Q値</v>
      </c>
      <c r="AB158" s="93" t="s">
        <v>3</v>
      </c>
      <c r="AC158" s="26" t="s">
        <v>4</v>
      </c>
      <c r="AD158" s="26" t="s">
        <v>5</v>
      </c>
      <c r="AE158" s="3" t="s">
        <v>6</v>
      </c>
      <c r="AF158" s="6"/>
      <c r="AH158" s="18" t="s">
        <v>54</v>
      </c>
      <c r="AI158" s="3">
        <f ca="1">AE176</f>
        <v>2</v>
      </c>
      <c r="AJ158"/>
      <c r="AK158"/>
      <c r="AL158"/>
      <c r="AM158" s="9" t="str">
        <f>$O$10</f>
        <v>現Q値</v>
      </c>
      <c r="AN158" s="93" t="s">
        <v>3</v>
      </c>
      <c r="AO158" s="26" t="s">
        <v>4</v>
      </c>
      <c r="AP158" s="26" t="s">
        <v>5</v>
      </c>
      <c r="AQ158" s="3" t="s">
        <v>6</v>
      </c>
      <c r="AR158" s="6"/>
      <c r="AT158" s="18" t="s">
        <v>54</v>
      </c>
      <c r="AU158" s="3">
        <f ca="1">AQ176</f>
        <v>2</v>
      </c>
      <c r="AV158"/>
      <c r="AW158"/>
      <c r="AX158"/>
      <c r="AY158" s="9" t="str">
        <f>$O$10</f>
        <v>現Q値</v>
      </c>
      <c r="AZ158" s="93" t="s">
        <v>3</v>
      </c>
      <c r="BA158" s="26" t="s">
        <v>4</v>
      </c>
      <c r="BB158" s="26" t="s">
        <v>5</v>
      </c>
      <c r="BC158" s="3" t="s">
        <v>6</v>
      </c>
      <c r="BD158" s="6"/>
      <c r="BF158" s="18" t="s">
        <v>54</v>
      </c>
      <c r="BG158" s="3">
        <f ca="1">BC176</f>
        <v>2</v>
      </c>
      <c r="BH158"/>
      <c r="BI158"/>
      <c r="BJ158"/>
      <c r="BK158" s="9" t="str">
        <f>$O$10</f>
        <v>現Q値</v>
      </c>
      <c r="BL158" s="93" t="s">
        <v>3</v>
      </c>
      <c r="BM158" s="26" t="s">
        <v>4</v>
      </c>
      <c r="BN158" s="26" t="s">
        <v>5</v>
      </c>
      <c r="BO158" s="3" t="s">
        <v>6</v>
      </c>
      <c r="BP158" s="6"/>
      <c r="BR158" s="18" t="s">
        <v>54</v>
      </c>
      <c r="BS158" s="3">
        <f ca="1">BO176</f>
        <v>2</v>
      </c>
      <c r="BT158"/>
      <c r="BU158"/>
      <c r="BV158"/>
      <c r="BW158" s="9" t="str">
        <f>$O$10</f>
        <v>現Q値</v>
      </c>
      <c r="BX158" s="93" t="s">
        <v>3</v>
      </c>
      <c r="BY158" s="26" t="s">
        <v>4</v>
      </c>
      <c r="BZ158" s="26" t="s">
        <v>5</v>
      </c>
      <c r="CA158" s="3" t="s">
        <v>6</v>
      </c>
      <c r="CB158" s="6"/>
      <c r="CD158" s="18" t="s">
        <v>54</v>
      </c>
      <c r="CE158" s="3">
        <f ca="1">CA176</f>
        <v>3</v>
      </c>
      <c r="CF158"/>
      <c r="CG158"/>
      <c r="CH158"/>
      <c r="CI158" s="9" t="str">
        <f>$O$10</f>
        <v>現Q値</v>
      </c>
      <c r="CJ158" s="93" t="s">
        <v>3</v>
      </c>
      <c r="CK158" s="26" t="s">
        <v>4</v>
      </c>
      <c r="CL158" s="26" t="s">
        <v>5</v>
      </c>
      <c r="CM158" s="3" t="s">
        <v>6</v>
      </c>
      <c r="CN158" s="6"/>
      <c r="CP158" s="18" t="s">
        <v>54</v>
      </c>
      <c r="CQ158" s="3">
        <f ca="1">CM176</f>
        <v>3</v>
      </c>
      <c r="CR158"/>
      <c r="CS158"/>
      <c r="CT158"/>
      <c r="CU158" s="9" t="str">
        <f>$O$10</f>
        <v>現Q値</v>
      </c>
      <c r="CV158" s="93" t="s">
        <v>3</v>
      </c>
      <c r="CW158" s="26" t="s">
        <v>4</v>
      </c>
      <c r="CX158" s="26" t="s">
        <v>5</v>
      </c>
      <c r="CY158" s="3" t="s">
        <v>6</v>
      </c>
      <c r="CZ158" s="6"/>
      <c r="DB158" s="18" t="s">
        <v>54</v>
      </c>
      <c r="DC158" s="3">
        <f ca="1">CY176</f>
        <v>3</v>
      </c>
      <c r="DD158"/>
      <c r="DE158"/>
      <c r="DF158"/>
      <c r="DG158" s="9" t="str">
        <f>$O$10</f>
        <v>現Q値</v>
      </c>
      <c r="DH158" s="93" t="s">
        <v>3</v>
      </c>
      <c r="DI158" s="26" t="s">
        <v>4</v>
      </c>
      <c r="DJ158" s="26" t="s">
        <v>5</v>
      </c>
      <c r="DK158" s="3" t="s">
        <v>6</v>
      </c>
      <c r="DL158" s="6"/>
      <c r="DN158" s="18" t="s">
        <v>54</v>
      </c>
      <c r="DO158" s="3">
        <f ca="1">DK176</f>
        <v>3</v>
      </c>
      <c r="DP158"/>
      <c r="DQ158"/>
      <c r="DR158"/>
      <c r="DS158" s="9" t="str">
        <f>$O$10</f>
        <v>現Q値</v>
      </c>
      <c r="DT158" s="93" t="s">
        <v>3</v>
      </c>
      <c r="DU158" s="26" t="s">
        <v>4</v>
      </c>
      <c r="DV158" s="26" t="s">
        <v>5</v>
      </c>
      <c r="DW158" s="3" t="s">
        <v>6</v>
      </c>
      <c r="DX158" s="6"/>
    </row>
    <row r="159" spans="1:129" ht="13.5" customHeight="1" thickBot="1">
      <c r="A159"/>
      <c r="B159" s="63" t="s">
        <v>10</v>
      </c>
      <c r="C159" s="78">
        <f ca="1">C122+IF(C158="未着",0,1)</f>
        <v>5</v>
      </c>
      <c r="D159"/>
      <c r="E159"/>
      <c r="F159"/>
      <c r="G159"/>
      <c r="H159" s="21"/>
      <c r="J159" s="3" t="s">
        <v>7</v>
      </c>
      <c r="K159" s="29">
        <f>3*(K157-1)+K158</f>
        <v>1</v>
      </c>
      <c r="L159" s="30" t="s">
        <v>34</v>
      </c>
      <c r="M159"/>
      <c r="N159" s="126" t="s">
        <v>7</v>
      </c>
      <c r="O159" s="17">
        <v>1</v>
      </c>
      <c r="P159" s="27">
        <f t="array" aca="1" ref="P159:S166" ca="1">IF(C121="到着",DT146:DW153,P122:S129)</f>
        <v>2.2956249999999998</v>
      </c>
      <c r="Q159" s="95" t="str">
        <f ca="1"/>
        <v>欄外</v>
      </c>
      <c r="R159" s="95" t="str">
        <f ca="1"/>
        <v>欄外</v>
      </c>
      <c r="S159" s="15">
        <f ca="1"/>
        <v>2.6499999999999995</v>
      </c>
      <c r="T159" s="12"/>
      <c r="V159" s="3" t="s">
        <v>7</v>
      </c>
      <c r="W159" s="29">
        <f ca="1">3*(W157-1)+W158</f>
        <v>4</v>
      </c>
      <c r="X159" s="30" t="s">
        <v>34</v>
      </c>
      <c r="Y159"/>
      <c r="Z159" s="126" t="s">
        <v>7</v>
      </c>
      <c r="AA159" s="17">
        <v>1</v>
      </c>
      <c r="AB159" s="27">
        <f t="array" ref="AB159:AE166" ca="1">P183:S190</f>
        <v>2.2956249999999998</v>
      </c>
      <c r="AC159" s="95" t="str">
        <v>欄外</v>
      </c>
      <c r="AD159" s="95" t="str">
        <v>欄外</v>
      </c>
      <c r="AE159" s="15">
        <f ca="1"/>
        <v>4.3757499999999991</v>
      </c>
      <c r="AF159" s="12"/>
      <c r="AH159" s="3" t="s">
        <v>7</v>
      </c>
      <c r="AI159" s="29">
        <f ca="1">3*(AI157-1)+AI158</f>
        <v>5</v>
      </c>
      <c r="AJ159" s="30" t="s">
        <v>34</v>
      </c>
      <c r="AK159"/>
      <c r="AL159" s="126" t="s">
        <v>7</v>
      </c>
      <c r="AM159" s="17">
        <v>1</v>
      </c>
      <c r="AN159" s="27">
        <f t="array" ref="AN159:AQ166" ca="1">AB183:AE190</f>
        <v>2.2956249999999998</v>
      </c>
      <c r="AO159" s="95" t="str">
        <v>欄外</v>
      </c>
      <c r="AP159" s="95" t="str">
        <v>欄外</v>
      </c>
      <c r="AQ159" s="15">
        <f ca="1"/>
        <v>4.3757499999999991</v>
      </c>
      <c r="AR159" s="12"/>
      <c r="AT159" s="3" t="s">
        <v>7</v>
      </c>
      <c r="AU159" s="29">
        <f ca="1">3*(AU157-1)+AU158</f>
        <v>8</v>
      </c>
      <c r="AV159" s="30" t="s">
        <v>34</v>
      </c>
      <c r="AW159"/>
      <c r="AX159" s="126" t="s">
        <v>7</v>
      </c>
      <c r="AY159" s="17">
        <v>1</v>
      </c>
      <c r="AZ159" s="27">
        <f t="array" ref="AZ159:BC166" ca="1">AN183:AQ190</f>
        <v>2.2956249999999998</v>
      </c>
      <c r="BA159" s="95" t="str">
        <v>欄外</v>
      </c>
      <c r="BB159" s="95" t="str">
        <v>欄外</v>
      </c>
      <c r="BC159" s="15">
        <f ca="1"/>
        <v>4.3757499999999991</v>
      </c>
      <c r="BD159" s="12"/>
      <c r="BF159" s="3" t="s">
        <v>7</v>
      </c>
      <c r="BG159" s="29">
        <f ca="1">3*(BG157-1)+BG158</f>
        <v>5</v>
      </c>
      <c r="BH159" s="30" t="s">
        <v>34</v>
      </c>
      <c r="BI159"/>
      <c r="BJ159" s="126" t="s">
        <v>7</v>
      </c>
      <c r="BK159" s="17">
        <v>1</v>
      </c>
      <c r="BL159" s="27">
        <f t="array" ref="BL159:BO166" ca="1">AZ183:BC190</f>
        <v>2.2956249999999998</v>
      </c>
      <c r="BM159" s="95" t="str">
        <v>欄外</v>
      </c>
      <c r="BN159" s="95" t="str">
        <v>欄外</v>
      </c>
      <c r="BO159" s="15">
        <f ca="1"/>
        <v>4.3757499999999991</v>
      </c>
      <c r="BP159" s="12"/>
      <c r="BR159" s="3" t="s">
        <v>7</v>
      </c>
      <c r="BS159" s="29">
        <f ca="1">3*(BS157-1)+BS158</f>
        <v>8</v>
      </c>
      <c r="BT159" s="30" t="s">
        <v>34</v>
      </c>
      <c r="BU159"/>
      <c r="BV159" s="126" t="s">
        <v>7</v>
      </c>
      <c r="BW159" s="17">
        <v>1</v>
      </c>
      <c r="BX159" s="27">
        <f t="array" ref="BX159:CA166" ca="1">BL183:BO190</f>
        <v>2.2956249999999998</v>
      </c>
      <c r="BY159" s="95" t="str">
        <v>欄外</v>
      </c>
      <c r="BZ159" s="95" t="str">
        <v>欄外</v>
      </c>
      <c r="CA159" s="15">
        <f ca="1"/>
        <v>4.3757499999999991</v>
      </c>
      <c r="CB159" s="12"/>
      <c r="CD159" s="3" t="s">
        <v>7</v>
      </c>
      <c r="CE159" s="29">
        <f ca="1">3*(CE157-1)+CE158</f>
        <v>9</v>
      </c>
      <c r="CF159" s="30" t="s">
        <v>34</v>
      </c>
      <c r="CG159"/>
      <c r="CH159" s="126" t="s">
        <v>7</v>
      </c>
      <c r="CI159" s="17">
        <v>1</v>
      </c>
      <c r="CJ159" s="27">
        <f t="array" ref="CJ159:CM166" ca="1">BX183:CA190</f>
        <v>2.2956249999999998</v>
      </c>
      <c r="CK159" s="95" t="str">
        <v>欄外</v>
      </c>
      <c r="CL159" s="95" t="str">
        <v>欄外</v>
      </c>
      <c r="CM159" s="15">
        <f ca="1"/>
        <v>4.3757499999999991</v>
      </c>
      <c r="CN159" s="12"/>
      <c r="CP159" s="3" t="s">
        <v>7</v>
      </c>
      <c r="CQ159" s="29">
        <f ca="1">3*(CQ157-1)+CQ158</f>
        <v>9</v>
      </c>
      <c r="CR159" s="30" t="s">
        <v>34</v>
      </c>
      <c r="CS159"/>
      <c r="CT159" s="126" t="s">
        <v>7</v>
      </c>
      <c r="CU159" s="17">
        <v>1</v>
      </c>
      <c r="CV159" s="27">
        <f t="array" ref="CV159:CY166" ca="1">CJ183:CM190</f>
        <v>2.2956249999999998</v>
      </c>
      <c r="CW159" s="95" t="str">
        <v>欄外</v>
      </c>
      <c r="CX159" s="95" t="str">
        <v>欄外</v>
      </c>
      <c r="CY159" s="15">
        <f ca="1"/>
        <v>4.3757499999999991</v>
      </c>
      <c r="CZ159" s="12"/>
      <c r="DB159" s="3" t="s">
        <v>7</v>
      </c>
      <c r="DC159" s="29">
        <f ca="1">3*(DC157-1)+DC158</f>
        <v>9</v>
      </c>
      <c r="DD159" s="30" t="s">
        <v>34</v>
      </c>
      <c r="DE159"/>
      <c r="DF159" s="126" t="s">
        <v>7</v>
      </c>
      <c r="DG159" s="17">
        <v>1</v>
      </c>
      <c r="DH159" s="27">
        <f t="array" ref="DH159:DK166" ca="1">CV183:CY190</f>
        <v>2.2956249999999998</v>
      </c>
      <c r="DI159" s="95" t="str">
        <v>欄外</v>
      </c>
      <c r="DJ159" s="95" t="str">
        <v>欄外</v>
      </c>
      <c r="DK159" s="15">
        <f ca="1"/>
        <v>4.3757499999999991</v>
      </c>
      <c r="DL159" s="12"/>
      <c r="DN159" s="3" t="s">
        <v>7</v>
      </c>
      <c r="DO159" s="29">
        <f ca="1">3*(DO157-1)+DO158</f>
        <v>9</v>
      </c>
      <c r="DP159" s="30" t="s">
        <v>34</v>
      </c>
      <c r="DQ159"/>
      <c r="DR159" s="126" t="s">
        <v>7</v>
      </c>
      <c r="DS159" s="17">
        <v>1</v>
      </c>
      <c r="DT159" s="27">
        <f t="array" ref="DT159:DW166" ca="1">DH183:DK190</f>
        <v>2.2956249999999998</v>
      </c>
      <c r="DU159" s="95" t="str">
        <v>欄外</v>
      </c>
      <c r="DV159" s="95" t="str">
        <v>欄外</v>
      </c>
      <c r="DW159" s="15">
        <f ca="1"/>
        <v>4.3757499999999991</v>
      </c>
      <c r="DX159" s="12"/>
    </row>
    <row r="160" spans="1:129" ht="13.5" customHeight="1" thickBot="1">
      <c r="A160"/>
      <c r="B160"/>
      <c r="C160"/>
      <c r="D160"/>
      <c r="E160"/>
      <c r="F160"/>
      <c r="G160"/>
      <c r="H160" s="21"/>
      <c r="K160" s="24"/>
      <c r="L160" s="6"/>
      <c r="M160"/>
      <c r="N160" s="127"/>
      <c r="O160" s="3">
        <v>2</v>
      </c>
      <c r="P160" s="15">
        <f ca="1"/>
        <v>3.7946249999999999</v>
      </c>
      <c r="Q160" s="95" t="str">
        <f ca="1"/>
        <v>欄外</v>
      </c>
      <c r="R160" s="27">
        <f ca="1"/>
        <v>0.89512499999999984</v>
      </c>
      <c r="S160" s="15">
        <f ca="1"/>
        <v>14.309999999999997</v>
      </c>
      <c r="T160" s="12"/>
      <c r="W160" s="24"/>
      <c r="X160" s="6"/>
      <c r="Y160"/>
      <c r="Z160" s="127"/>
      <c r="AA160" s="3">
        <v>2</v>
      </c>
      <c r="AB160" s="15">
        <f ca="1"/>
        <v>3.7946249999999999</v>
      </c>
      <c r="AC160" s="95" t="str">
        <v>欄外</v>
      </c>
      <c r="AD160" s="27">
        <f ca="1"/>
        <v>0.89512499999999984</v>
      </c>
      <c r="AE160" s="15">
        <f ca="1"/>
        <v>14.309999999999997</v>
      </c>
      <c r="AF160" s="12"/>
      <c r="AI160" s="24"/>
      <c r="AJ160" s="6"/>
      <c r="AK160"/>
      <c r="AL160" s="127"/>
      <c r="AM160" s="3">
        <v>2</v>
      </c>
      <c r="AN160" s="15">
        <f ca="1"/>
        <v>3.7946249999999999</v>
      </c>
      <c r="AO160" s="95" t="str">
        <v>欄外</v>
      </c>
      <c r="AP160" s="27">
        <f ca="1"/>
        <v>0.89512499999999984</v>
      </c>
      <c r="AQ160" s="15">
        <f ca="1"/>
        <v>14.309999999999997</v>
      </c>
      <c r="AR160" s="12"/>
      <c r="AU160" s="24"/>
      <c r="AV160" s="6"/>
      <c r="AW160"/>
      <c r="AX160" s="127"/>
      <c r="AY160" s="3">
        <v>2</v>
      </c>
      <c r="AZ160" s="15">
        <f ca="1"/>
        <v>3.7946249999999999</v>
      </c>
      <c r="BA160" s="95" t="str">
        <v>欄外</v>
      </c>
      <c r="BB160" s="27">
        <f ca="1"/>
        <v>0.89512499999999984</v>
      </c>
      <c r="BC160" s="15">
        <f ca="1"/>
        <v>14.309999999999997</v>
      </c>
      <c r="BD160" s="12"/>
      <c r="BG160" s="24"/>
      <c r="BH160" s="6"/>
      <c r="BI160"/>
      <c r="BJ160" s="127"/>
      <c r="BK160" s="3">
        <v>2</v>
      </c>
      <c r="BL160" s="15">
        <f ca="1"/>
        <v>3.7946249999999999</v>
      </c>
      <c r="BM160" s="95" t="str">
        <v>欄外</v>
      </c>
      <c r="BN160" s="27">
        <f ca="1"/>
        <v>0.89512499999999984</v>
      </c>
      <c r="BO160" s="15">
        <f ca="1"/>
        <v>14.309999999999997</v>
      </c>
      <c r="BP160" s="12"/>
      <c r="BS160" s="24"/>
      <c r="BT160" s="6"/>
      <c r="BU160"/>
      <c r="BV160" s="127"/>
      <c r="BW160" s="3">
        <v>2</v>
      </c>
      <c r="BX160" s="15">
        <f ca="1"/>
        <v>3.7946249999999999</v>
      </c>
      <c r="BY160" s="95" t="str">
        <v>欄外</v>
      </c>
      <c r="BZ160" s="27">
        <f ca="1"/>
        <v>0.89512499999999984</v>
      </c>
      <c r="CA160" s="15">
        <f ca="1"/>
        <v>14.309999999999997</v>
      </c>
      <c r="CB160" s="12"/>
      <c r="CE160" s="24"/>
      <c r="CF160" s="6"/>
      <c r="CG160"/>
      <c r="CH160" s="127"/>
      <c r="CI160" s="3">
        <v>2</v>
      </c>
      <c r="CJ160" s="15">
        <f ca="1"/>
        <v>3.7946249999999999</v>
      </c>
      <c r="CK160" s="95" t="str">
        <v>欄外</v>
      </c>
      <c r="CL160" s="27">
        <f ca="1"/>
        <v>0.89512499999999984</v>
      </c>
      <c r="CM160" s="15">
        <f ca="1"/>
        <v>14.309999999999997</v>
      </c>
      <c r="CN160" s="12"/>
      <c r="CQ160" s="24"/>
      <c r="CR160" s="6"/>
      <c r="CS160"/>
      <c r="CT160" s="127"/>
      <c r="CU160" s="3">
        <v>2</v>
      </c>
      <c r="CV160" s="15">
        <f ca="1"/>
        <v>3.7946249999999999</v>
      </c>
      <c r="CW160" s="95" t="str">
        <v>欄外</v>
      </c>
      <c r="CX160" s="27">
        <f ca="1"/>
        <v>0.89512499999999984</v>
      </c>
      <c r="CY160" s="15">
        <f ca="1"/>
        <v>14.309999999999997</v>
      </c>
      <c r="CZ160" s="12"/>
      <c r="DC160" s="24"/>
      <c r="DD160" s="6"/>
      <c r="DE160"/>
      <c r="DF160" s="127"/>
      <c r="DG160" s="3">
        <v>2</v>
      </c>
      <c r="DH160" s="15">
        <f ca="1"/>
        <v>3.7946249999999999</v>
      </c>
      <c r="DI160" s="95" t="str">
        <v>欄外</v>
      </c>
      <c r="DJ160" s="27">
        <f ca="1"/>
        <v>0.89512499999999984</v>
      </c>
      <c r="DK160" s="15">
        <f ca="1"/>
        <v>14.309999999999997</v>
      </c>
      <c r="DL160" s="12"/>
      <c r="DO160" s="24"/>
      <c r="DP160" s="6"/>
      <c r="DQ160"/>
      <c r="DR160" s="127"/>
      <c r="DS160" s="3">
        <v>2</v>
      </c>
      <c r="DT160" s="15">
        <f ca="1"/>
        <v>3.7946249999999999</v>
      </c>
      <c r="DU160" s="95" t="str">
        <v>欄外</v>
      </c>
      <c r="DV160" s="27">
        <f ca="1"/>
        <v>0.89512499999999984</v>
      </c>
      <c r="DW160" s="15">
        <f ca="1"/>
        <v>14.309999999999997</v>
      </c>
      <c r="DX160" s="12"/>
    </row>
    <row r="161" spans="1:128" ht="13.5" customHeight="1" thickTop="1" thickBot="1">
      <c r="A161"/>
      <c r="B161" s="10" t="s">
        <v>15</v>
      </c>
      <c r="C161"/>
      <c r="D161"/>
      <c r="E161"/>
      <c r="F161"/>
      <c r="G161"/>
      <c r="H161" s="21"/>
      <c r="J161" s="25" t="str">
        <f>IF(AND(K157=1,K158=1),"★","")</f>
        <v>★</v>
      </c>
      <c r="K161" s="93" t="str">
        <f>IF(AND(K157=1,K158=2),"★","")</f>
        <v/>
      </c>
      <c r="L161" s="3" t="str">
        <f>IF(AND(K157=1,K158=3),"★","")</f>
        <v/>
      </c>
      <c r="M161"/>
      <c r="N161" s="127"/>
      <c r="O161" s="3">
        <v>3</v>
      </c>
      <c r="P161" s="95" t="str">
        <f ca="1"/>
        <v>欄外</v>
      </c>
      <c r="Q161" s="95" t="str">
        <f ca="1"/>
        <v>欄外</v>
      </c>
      <c r="R161" s="15">
        <f ca="1"/>
        <v>3.7749999999999995</v>
      </c>
      <c r="S161" s="95" t="str">
        <f ca="1"/>
        <v>欄外</v>
      </c>
      <c r="T161" s="12"/>
      <c r="V161" s="25" t="str">
        <f ca="1">IF(AND(W157=1,W158=1),"★","")</f>
        <v/>
      </c>
      <c r="W161" s="93" t="str">
        <f ca="1">IF(AND(W157=1,W158=2),"★","")</f>
        <v/>
      </c>
      <c r="X161" s="3" t="str">
        <f ca="1">IF(AND(W157=1,W158=3),"★","")</f>
        <v/>
      </c>
      <c r="Y161"/>
      <c r="Z161" s="127"/>
      <c r="AA161" s="3">
        <v>3</v>
      </c>
      <c r="AB161" s="95" t="str">
        <v>欄外</v>
      </c>
      <c r="AC161" s="95" t="str">
        <v>欄外</v>
      </c>
      <c r="AD161" s="15">
        <f ca="1"/>
        <v>3.7749999999999995</v>
      </c>
      <c r="AE161" s="95" t="str">
        <v>欄外</v>
      </c>
      <c r="AF161" s="12"/>
      <c r="AH161" s="25" t="str">
        <f ca="1">IF(AND(AI157=1,AI158=1),"★","")</f>
        <v/>
      </c>
      <c r="AI161" s="93" t="str">
        <f ca="1">IF(AND(AI157=1,AI158=2),"★","")</f>
        <v/>
      </c>
      <c r="AJ161" s="3" t="str">
        <f ca="1">IF(AND(AI157=1,AI158=3),"★","")</f>
        <v/>
      </c>
      <c r="AK161"/>
      <c r="AL161" s="127"/>
      <c r="AM161" s="3">
        <v>3</v>
      </c>
      <c r="AN161" s="95" t="str">
        <v>欄外</v>
      </c>
      <c r="AO161" s="95" t="str">
        <v>欄外</v>
      </c>
      <c r="AP161" s="15">
        <f ca="1"/>
        <v>3.7749999999999995</v>
      </c>
      <c r="AQ161" s="95" t="str">
        <v>欄外</v>
      </c>
      <c r="AR161" s="12"/>
      <c r="AT161" s="25" t="str">
        <f ca="1">IF(AND(AU157=1,AU158=1),"★","")</f>
        <v/>
      </c>
      <c r="AU161" s="93" t="str">
        <f ca="1">IF(AND(AU157=1,AU158=2),"★","")</f>
        <v/>
      </c>
      <c r="AV161" s="3" t="str">
        <f ca="1">IF(AND(AU157=1,AU158=3),"★","")</f>
        <v/>
      </c>
      <c r="AW161"/>
      <c r="AX161" s="127"/>
      <c r="AY161" s="3">
        <v>3</v>
      </c>
      <c r="AZ161" s="95" t="str">
        <v>欄外</v>
      </c>
      <c r="BA161" s="95" t="str">
        <v>欄外</v>
      </c>
      <c r="BB161" s="15">
        <f ca="1"/>
        <v>3.7749999999999995</v>
      </c>
      <c r="BC161" s="95" t="str">
        <v>欄外</v>
      </c>
      <c r="BD161" s="12"/>
      <c r="BF161" s="25" t="str">
        <f ca="1">IF(AND(BG157=1,BG158=1),"★","")</f>
        <v/>
      </c>
      <c r="BG161" s="93" t="str">
        <f ca="1">IF(AND(BG157=1,BG158=2),"★","")</f>
        <v/>
      </c>
      <c r="BH161" s="3" t="str">
        <f ca="1">IF(AND(BG157=1,BG158=3),"★","")</f>
        <v/>
      </c>
      <c r="BI161"/>
      <c r="BJ161" s="127"/>
      <c r="BK161" s="3">
        <v>3</v>
      </c>
      <c r="BL161" s="95" t="str">
        <v>欄外</v>
      </c>
      <c r="BM161" s="95" t="str">
        <v>欄外</v>
      </c>
      <c r="BN161" s="15">
        <f ca="1"/>
        <v>3.7749999999999995</v>
      </c>
      <c r="BO161" s="95" t="str">
        <v>欄外</v>
      </c>
      <c r="BP161" s="12"/>
      <c r="BR161" s="25" t="str">
        <f ca="1">IF(AND(BS157=1,BS158=1),"★","")</f>
        <v/>
      </c>
      <c r="BS161" s="93" t="str">
        <f ca="1">IF(AND(BS157=1,BS158=2),"★","")</f>
        <v/>
      </c>
      <c r="BT161" s="3" t="str">
        <f ca="1">IF(AND(BS157=1,BS158=3),"★","")</f>
        <v/>
      </c>
      <c r="BU161"/>
      <c r="BV161" s="127"/>
      <c r="BW161" s="3">
        <v>3</v>
      </c>
      <c r="BX161" s="95" t="str">
        <v>欄外</v>
      </c>
      <c r="BY161" s="95" t="str">
        <v>欄外</v>
      </c>
      <c r="BZ161" s="15">
        <f ca="1"/>
        <v>3.7749999999999995</v>
      </c>
      <c r="CA161" s="95" t="str">
        <v>欄外</v>
      </c>
      <c r="CB161" s="12"/>
      <c r="CD161" s="25" t="str">
        <f ca="1">IF(AND(CE157=1,CE158=1),"★","")</f>
        <v/>
      </c>
      <c r="CE161" s="93" t="str">
        <f ca="1">IF(AND(CE157=1,CE158=2),"★","")</f>
        <v/>
      </c>
      <c r="CF161" s="3" t="str">
        <f ca="1">IF(AND(CE157=1,CE158=3),"★","")</f>
        <v/>
      </c>
      <c r="CG161"/>
      <c r="CH161" s="127"/>
      <c r="CI161" s="3">
        <v>3</v>
      </c>
      <c r="CJ161" s="95" t="str">
        <v>欄外</v>
      </c>
      <c r="CK161" s="95" t="str">
        <v>欄外</v>
      </c>
      <c r="CL161" s="15">
        <f ca="1"/>
        <v>3.7749999999999995</v>
      </c>
      <c r="CM161" s="95" t="str">
        <v>欄外</v>
      </c>
      <c r="CN161" s="12"/>
      <c r="CP161" s="25" t="str">
        <f ca="1">IF(AND(CQ157=1,CQ158=1),"★","")</f>
        <v/>
      </c>
      <c r="CQ161" s="93" t="str">
        <f ca="1">IF(AND(CQ157=1,CQ158=2),"★","")</f>
        <v/>
      </c>
      <c r="CR161" s="3" t="str">
        <f ca="1">IF(AND(CQ157=1,CQ158=3),"★","")</f>
        <v/>
      </c>
      <c r="CS161"/>
      <c r="CT161" s="127"/>
      <c r="CU161" s="3">
        <v>3</v>
      </c>
      <c r="CV161" s="95" t="str">
        <v>欄外</v>
      </c>
      <c r="CW161" s="95" t="str">
        <v>欄外</v>
      </c>
      <c r="CX161" s="15">
        <f ca="1"/>
        <v>3.7749999999999995</v>
      </c>
      <c r="CY161" s="95" t="str">
        <v>欄外</v>
      </c>
      <c r="CZ161" s="12"/>
      <c r="DB161" s="25" t="str">
        <f ca="1">IF(AND(DC157=1,DC158=1),"★","")</f>
        <v/>
      </c>
      <c r="DC161" s="93" t="str">
        <f ca="1">IF(AND(DC157=1,DC158=2),"★","")</f>
        <v/>
      </c>
      <c r="DD161" s="3" t="str">
        <f ca="1">IF(AND(DC157=1,DC158=3),"★","")</f>
        <v/>
      </c>
      <c r="DE161"/>
      <c r="DF161" s="127"/>
      <c r="DG161" s="3">
        <v>3</v>
      </c>
      <c r="DH161" s="95" t="str">
        <v>欄外</v>
      </c>
      <c r="DI161" s="95" t="str">
        <v>欄外</v>
      </c>
      <c r="DJ161" s="15">
        <f ca="1"/>
        <v>3.7749999999999995</v>
      </c>
      <c r="DK161" s="95" t="str">
        <v>欄外</v>
      </c>
      <c r="DL161" s="12"/>
      <c r="DN161" s="25" t="str">
        <f ca="1">IF(AND(DO157=1,DO158=1),"★","")</f>
        <v/>
      </c>
      <c r="DO161" s="93" t="str">
        <f ca="1">IF(AND(DO157=1,DO158=2),"★","")</f>
        <v/>
      </c>
      <c r="DP161" s="3" t="str">
        <f ca="1">IF(AND(DO157=1,DO158=3),"★","")</f>
        <v/>
      </c>
      <c r="DQ161"/>
      <c r="DR161" s="127"/>
      <c r="DS161" s="3">
        <v>3</v>
      </c>
      <c r="DT161" s="95" t="str">
        <v>欄外</v>
      </c>
      <c r="DU161" s="95" t="str">
        <v>欄外</v>
      </c>
      <c r="DV161" s="15">
        <f ca="1"/>
        <v>3.7749999999999995</v>
      </c>
      <c r="DW161" s="95" t="str">
        <v>欄外</v>
      </c>
      <c r="DX161" s="12"/>
    </row>
    <row r="162" spans="1:128" ht="13.5" customHeight="1" thickTop="1" thickBot="1">
      <c r="A162"/>
      <c r="B162" s="63" t="s">
        <v>14</v>
      </c>
      <c r="C162" s="79">
        <f ca="1">1-C122/50</f>
        <v>0.92</v>
      </c>
      <c r="D162"/>
      <c r="E162"/>
      <c r="F162"/>
      <c r="G162"/>
      <c r="H162" s="21"/>
      <c r="J162" s="17" t="str">
        <f>IF(AND(K157=2,K158=1),"★","")</f>
        <v/>
      </c>
      <c r="K162" s="3" t="str">
        <f>IF(AND(K157=2,K158=2),"★","")</f>
        <v/>
      </c>
      <c r="L162" s="16" t="str">
        <f>IF(AND(K157=2,K158=3),"★","")</f>
        <v/>
      </c>
      <c r="M162"/>
      <c r="N162" s="127"/>
      <c r="O162" s="3">
        <v>4</v>
      </c>
      <c r="P162" s="27">
        <f ca="1"/>
        <v>10.145</v>
      </c>
      <c r="Q162" s="15">
        <f ca="1"/>
        <v>6</v>
      </c>
      <c r="R162" s="95" t="str">
        <f ca="1"/>
        <v>欄外</v>
      </c>
      <c r="S162" s="15">
        <f ca="1"/>
        <v>4.1049999999999995</v>
      </c>
      <c r="T162" s="12"/>
      <c r="V162" s="17" t="str">
        <f ca="1">IF(AND(W157=2,W158=1),"★","")</f>
        <v>★</v>
      </c>
      <c r="W162" s="3" t="str">
        <f ca="1">IF(AND(W157=2,W158=2),"★","")</f>
        <v/>
      </c>
      <c r="X162" s="16" t="str">
        <f ca="1">IF(AND(W157=2,W158=3),"★","")</f>
        <v/>
      </c>
      <c r="Y162"/>
      <c r="Z162" s="127"/>
      <c r="AA162" s="3">
        <v>4</v>
      </c>
      <c r="AB162" s="27">
        <f ca="1"/>
        <v>10.145</v>
      </c>
      <c r="AC162" s="15">
        <f ca="1"/>
        <v>6</v>
      </c>
      <c r="AD162" s="95" t="str">
        <v>欄外</v>
      </c>
      <c r="AE162" s="15">
        <f ca="1"/>
        <v>4.1049999999999995</v>
      </c>
      <c r="AF162" s="12"/>
      <c r="AH162" s="17" t="str">
        <f ca="1">IF(AND(AI157=2,AI158=1),"★","")</f>
        <v/>
      </c>
      <c r="AI162" s="3" t="str">
        <f ca="1">IF(AND(AI157=2,AI158=2),"★","")</f>
        <v>★</v>
      </c>
      <c r="AJ162" s="16" t="str">
        <f ca="1">IF(AND(AI157=2,AI158=3),"★","")</f>
        <v/>
      </c>
      <c r="AK162"/>
      <c r="AL162" s="127"/>
      <c r="AM162" s="3">
        <v>4</v>
      </c>
      <c r="AN162" s="27">
        <f ca="1"/>
        <v>21.599999999999994</v>
      </c>
      <c r="AO162" s="15">
        <f ca="1"/>
        <v>6</v>
      </c>
      <c r="AP162" s="95" t="str">
        <v>欄外</v>
      </c>
      <c r="AQ162" s="15">
        <f ca="1"/>
        <v>4.1049999999999995</v>
      </c>
      <c r="AR162" s="12"/>
      <c r="AT162" s="17" t="str">
        <f ca="1">IF(AND(AU157=2,AU158=1),"★","")</f>
        <v/>
      </c>
      <c r="AU162" s="3" t="str">
        <f ca="1">IF(AND(AU157=2,AU158=2),"★","")</f>
        <v/>
      </c>
      <c r="AV162" s="16" t="str">
        <f ca="1">IF(AND(AU157=2,AU158=3),"★","")</f>
        <v/>
      </c>
      <c r="AW162"/>
      <c r="AX162" s="127"/>
      <c r="AY162" s="3">
        <v>4</v>
      </c>
      <c r="AZ162" s="27">
        <f ca="1"/>
        <v>21.599999999999994</v>
      </c>
      <c r="BA162" s="15">
        <f ca="1"/>
        <v>6</v>
      </c>
      <c r="BB162" s="95" t="str">
        <v>欄外</v>
      </c>
      <c r="BC162" s="15">
        <f ca="1"/>
        <v>4.1049999999999995</v>
      </c>
      <c r="BD162" s="12"/>
      <c r="BF162" s="17" t="str">
        <f ca="1">IF(AND(BG157=2,BG158=1),"★","")</f>
        <v/>
      </c>
      <c r="BG162" s="3" t="str">
        <f ca="1">IF(AND(BG157=2,BG158=2),"★","")</f>
        <v>★</v>
      </c>
      <c r="BH162" s="16" t="str">
        <f ca="1">IF(AND(BG157=2,BG158=3),"★","")</f>
        <v/>
      </c>
      <c r="BI162"/>
      <c r="BJ162" s="127"/>
      <c r="BK162" s="3">
        <v>4</v>
      </c>
      <c r="BL162" s="27">
        <f ca="1"/>
        <v>21.599999999999994</v>
      </c>
      <c r="BM162" s="15">
        <f ca="1"/>
        <v>6</v>
      </c>
      <c r="BN162" s="95" t="str">
        <v>欄外</v>
      </c>
      <c r="BO162" s="15">
        <f ca="1"/>
        <v>4.1049999999999995</v>
      </c>
      <c r="BP162" s="12"/>
      <c r="BR162" s="17" t="str">
        <f ca="1">IF(AND(BS157=2,BS158=1),"★","")</f>
        <v/>
      </c>
      <c r="BS162" s="3" t="str">
        <f ca="1">IF(AND(BS157=2,BS158=2),"★","")</f>
        <v/>
      </c>
      <c r="BT162" s="16" t="str">
        <f ca="1">IF(AND(BS157=2,BS158=3),"★","")</f>
        <v/>
      </c>
      <c r="BU162"/>
      <c r="BV162" s="127"/>
      <c r="BW162" s="3">
        <v>4</v>
      </c>
      <c r="BX162" s="27">
        <f ca="1"/>
        <v>21.599999999999994</v>
      </c>
      <c r="BY162" s="15">
        <f ca="1"/>
        <v>6</v>
      </c>
      <c r="BZ162" s="95" t="str">
        <v>欄外</v>
      </c>
      <c r="CA162" s="15">
        <f ca="1"/>
        <v>4.1049999999999995</v>
      </c>
      <c r="CB162" s="12"/>
      <c r="CD162" s="17" t="str">
        <f ca="1">IF(AND(CE157=2,CE158=1),"★","")</f>
        <v/>
      </c>
      <c r="CE162" s="3" t="str">
        <f ca="1">IF(AND(CE157=2,CE158=2),"★","")</f>
        <v/>
      </c>
      <c r="CF162" s="16" t="str">
        <f ca="1">IF(AND(CE157=2,CE158=3),"★","")</f>
        <v/>
      </c>
      <c r="CG162"/>
      <c r="CH162" s="127"/>
      <c r="CI162" s="3">
        <v>4</v>
      </c>
      <c r="CJ162" s="27">
        <f ca="1"/>
        <v>21.599999999999994</v>
      </c>
      <c r="CK162" s="15">
        <f ca="1"/>
        <v>6</v>
      </c>
      <c r="CL162" s="95" t="str">
        <v>欄外</v>
      </c>
      <c r="CM162" s="15">
        <f ca="1"/>
        <v>4.1049999999999995</v>
      </c>
      <c r="CN162" s="12"/>
      <c r="CP162" s="17" t="str">
        <f ca="1">IF(AND(CQ157=2,CQ158=1),"★","")</f>
        <v/>
      </c>
      <c r="CQ162" s="3" t="str">
        <f ca="1">IF(AND(CQ157=2,CQ158=2),"★","")</f>
        <v/>
      </c>
      <c r="CR162" s="16" t="str">
        <f ca="1">IF(AND(CQ157=2,CQ158=3),"★","")</f>
        <v/>
      </c>
      <c r="CS162"/>
      <c r="CT162" s="127"/>
      <c r="CU162" s="3">
        <v>4</v>
      </c>
      <c r="CV162" s="27">
        <f ca="1"/>
        <v>21.599999999999994</v>
      </c>
      <c r="CW162" s="15">
        <f ca="1"/>
        <v>6</v>
      </c>
      <c r="CX162" s="95" t="str">
        <v>欄外</v>
      </c>
      <c r="CY162" s="15">
        <f ca="1"/>
        <v>4.1049999999999995</v>
      </c>
      <c r="CZ162" s="12"/>
      <c r="DB162" s="17" t="str">
        <f ca="1">IF(AND(DC157=2,DC158=1),"★","")</f>
        <v/>
      </c>
      <c r="DC162" s="3" t="str">
        <f ca="1">IF(AND(DC157=2,DC158=2),"★","")</f>
        <v/>
      </c>
      <c r="DD162" s="16" t="str">
        <f ca="1">IF(AND(DC157=2,DC158=3),"★","")</f>
        <v/>
      </c>
      <c r="DE162"/>
      <c r="DF162" s="127"/>
      <c r="DG162" s="3">
        <v>4</v>
      </c>
      <c r="DH162" s="27">
        <f ca="1"/>
        <v>21.599999999999994</v>
      </c>
      <c r="DI162" s="15">
        <f ca="1"/>
        <v>6</v>
      </c>
      <c r="DJ162" s="95" t="str">
        <v>欄外</v>
      </c>
      <c r="DK162" s="15">
        <f ca="1"/>
        <v>4.1049999999999995</v>
      </c>
      <c r="DL162" s="12"/>
      <c r="DN162" s="17" t="str">
        <f ca="1">IF(AND(DO157=2,DO158=1),"★","")</f>
        <v/>
      </c>
      <c r="DO162" s="3" t="str">
        <f ca="1">IF(AND(DO157=2,DO158=2),"★","")</f>
        <v/>
      </c>
      <c r="DP162" s="16" t="str">
        <f ca="1">IF(AND(DO157=2,DO158=3),"★","")</f>
        <v/>
      </c>
      <c r="DQ162"/>
      <c r="DR162" s="127"/>
      <c r="DS162" s="3">
        <v>4</v>
      </c>
      <c r="DT162" s="27">
        <f ca="1"/>
        <v>21.599999999999994</v>
      </c>
      <c r="DU162" s="15">
        <f ca="1"/>
        <v>6</v>
      </c>
      <c r="DV162" s="95" t="str">
        <v>欄外</v>
      </c>
      <c r="DW162" s="15">
        <f ca="1"/>
        <v>4.1049999999999995</v>
      </c>
      <c r="DX162" s="12"/>
    </row>
    <row r="163" spans="1:128" ht="13.5" customHeight="1" thickTop="1" thickBot="1">
      <c r="A163"/>
      <c r="B163"/>
      <c r="C163"/>
      <c r="D163"/>
      <c r="E163"/>
      <c r="F163"/>
      <c r="G163"/>
      <c r="H163" s="21"/>
      <c r="J163" s="3" t="str">
        <f>IF(AND(K157=3,K158=1),"★","")</f>
        <v/>
      </c>
      <c r="K163" s="92" t="str">
        <f>IF(AND(K157=3,K158=2),"★","")</f>
        <v/>
      </c>
      <c r="L163" s="37" t="str">
        <f>IF(AND(K157=3,K158=3),"★","終")</f>
        <v>終</v>
      </c>
      <c r="M163"/>
      <c r="N163" s="127"/>
      <c r="O163" s="3">
        <v>5</v>
      </c>
      <c r="P163" s="95" t="str">
        <f ca="1"/>
        <v>欄外</v>
      </c>
      <c r="Q163" s="27">
        <f ca="1"/>
        <v>2.25</v>
      </c>
      <c r="R163" s="27">
        <f ca="1"/>
        <v>5.6005000000000003</v>
      </c>
      <c r="S163" s="27">
        <f ca="1"/>
        <v>48.649999999999991</v>
      </c>
      <c r="T163" s="12"/>
      <c r="V163" s="3" t="str">
        <f ca="1">IF(AND(W157=3,W158=1),"★","")</f>
        <v/>
      </c>
      <c r="W163" s="92" t="str">
        <f ca="1">IF(AND(W157=3,W158=2),"★","")</f>
        <v/>
      </c>
      <c r="X163" s="37" t="str">
        <f ca="1">IF(AND(W157=3,W158=3),"★","終")</f>
        <v>終</v>
      </c>
      <c r="Y163"/>
      <c r="Z163" s="127"/>
      <c r="AA163" s="3">
        <v>5</v>
      </c>
      <c r="AB163" s="95" t="str">
        <v>欄外</v>
      </c>
      <c r="AC163" s="27">
        <f ca="1"/>
        <v>2.25</v>
      </c>
      <c r="AD163" s="27">
        <f ca="1"/>
        <v>5.6005000000000003</v>
      </c>
      <c r="AE163" s="27">
        <f ca="1"/>
        <v>48.649999999999991</v>
      </c>
      <c r="AF163" s="12"/>
      <c r="AH163" s="3" t="str">
        <f ca="1">IF(AND(AI157=3,AI158=1),"★","")</f>
        <v/>
      </c>
      <c r="AI163" s="92" t="str">
        <f ca="1">IF(AND(AI157=3,AI158=2),"★","")</f>
        <v/>
      </c>
      <c r="AJ163" s="37" t="str">
        <f ca="1">IF(AND(AI157=3,AI158=3),"★","終")</f>
        <v>終</v>
      </c>
      <c r="AK163"/>
      <c r="AL163" s="127"/>
      <c r="AM163" s="3">
        <v>5</v>
      </c>
      <c r="AN163" s="95" t="str">
        <v>欄外</v>
      </c>
      <c r="AO163" s="27">
        <f ca="1"/>
        <v>2.25</v>
      </c>
      <c r="AP163" s="27">
        <f ca="1"/>
        <v>5.6005000000000003</v>
      </c>
      <c r="AQ163" s="27">
        <f ca="1"/>
        <v>48.649999999999991</v>
      </c>
      <c r="AR163" s="12"/>
      <c r="AT163" s="3" t="str">
        <f ca="1">IF(AND(AU157=3,AU158=1),"★","")</f>
        <v/>
      </c>
      <c r="AU163" s="92" t="str">
        <f ca="1">IF(AND(AU157=3,AU158=2),"★","")</f>
        <v>★</v>
      </c>
      <c r="AV163" s="37" t="str">
        <f ca="1">IF(AND(AU157=3,AU158=3),"★","終")</f>
        <v>終</v>
      </c>
      <c r="AW163"/>
      <c r="AX163" s="127"/>
      <c r="AY163" s="3">
        <v>5</v>
      </c>
      <c r="AZ163" s="95" t="str">
        <v>欄外</v>
      </c>
      <c r="BA163" s="27">
        <f ca="1"/>
        <v>2.25</v>
      </c>
      <c r="BB163" s="27">
        <f ca="1"/>
        <v>5.6005000000000003</v>
      </c>
      <c r="BC163" s="27">
        <f ca="1"/>
        <v>56.812499999999993</v>
      </c>
      <c r="BD163" s="12"/>
      <c r="BF163" s="3" t="str">
        <f ca="1">IF(AND(BG157=3,BG158=1),"★","")</f>
        <v/>
      </c>
      <c r="BG163" s="92" t="str">
        <f ca="1">IF(AND(BG157=3,BG158=2),"★","")</f>
        <v/>
      </c>
      <c r="BH163" s="37" t="str">
        <f ca="1">IF(AND(BG157=3,BG158=3),"★","終")</f>
        <v>終</v>
      </c>
      <c r="BI163"/>
      <c r="BJ163" s="127"/>
      <c r="BK163" s="3">
        <v>5</v>
      </c>
      <c r="BL163" s="95" t="str">
        <v>欄外</v>
      </c>
      <c r="BM163" s="27">
        <f ca="1"/>
        <v>2.25</v>
      </c>
      <c r="BN163" s="27">
        <f ca="1"/>
        <v>5.6005000000000003</v>
      </c>
      <c r="BO163" s="27">
        <f ca="1"/>
        <v>56.812499999999993</v>
      </c>
      <c r="BP163" s="12"/>
      <c r="BR163" s="3" t="str">
        <f ca="1">IF(AND(BS157=3,BS158=1),"★","")</f>
        <v/>
      </c>
      <c r="BS163" s="92" t="str">
        <f ca="1">IF(AND(BS157=3,BS158=2),"★","")</f>
        <v>★</v>
      </c>
      <c r="BT163" s="37" t="str">
        <f ca="1">IF(AND(BS157=3,BS158=3),"★","終")</f>
        <v>終</v>
      </c>
      <c r="BU163"/>
      <c r="BV163" s="127"/>
      <c r="BW163" s="3">
        <v>5</v>
      </c>
      <c r="BX163" s="95" t="str">
        <v>欄外</v>
      </c>
      <c r="BY163" s="27">
        <f ca="1"/>
        <v>2.25</v>
      </c>
      <c r="BZ163" s="27">
        <f ca="1"/>
        <v>5.6005000000000003</v>
      </c>
      <c r="CA163" s="27">
        <f ca="1"/>
        <v>60.893749999999997</v>
      </c>
      <c r="CB163" s="12"/>
      <c r="CD163" s="3" t="str">
        <f ca="1">IF(AND(CE157=3,CE158=1),"★","")</f>
        <v/>
      </c>
      <c r="CE163" s="92" t="str">
        <f ca="1">IF(AND(CE157=3,CE158=2),"★","")</f>
        <v/>
      </c>
      <c r="CF163" s="37" t="str">
        <f ca="1">IF(AND(CE157=3,CE158=3),"★","終")</f>
        <v>★</v>
      </c>
      <c r="CG163"/>
      <c r="CH163" s="127"/>
      <c r="CI163" s="3">
        <v>5</v>
      </c>
      <c r="CJ163" s="95" t="str">
        <v>欄外</v>
      </c>
      <c r="CK163" s="27">
        <f ca="1"/>
        <v>2.25</v>
      </c>
      <c r="CL163" s="27">
        <f ca="1"/>
        <v>5.6005000000000003</v>
      </c>
      <c r="CM163" s="27">
        <f ca="1"/>
        <v>60.893749999999997</v>
      </c>
      <c r="CN163" s="12"/>
      <c r="CP163" s="3" t="str">
        <f ca="1">IF(AND(CQ157=3,CQ158=1),"★","")</f>
        <v/>
      </c>
      <c r="CQ163" s="92" t="str">
        <f ca="1">IF(AND(CQ157=3,CQ158=2),"★","")</f>
        <v/>
      </c>
      <c r="CR163" s="37" t="str">
        <f ca="1">IF(AND(CQ157=3,CQ158=3),"★","終")</f>
        <v>★</v>
      </c>
      <c r="CS163"/>
      <c r="CT163" s="127"/>
      <c r="CU163" s="3">
        <v>5</v>
      </c>
      <c r="CV163" s="95" t="str">
        <v>欄外</v>
      </c>
      <c r="CW163" s="27">
        <f ca="1"/>
        <v>2.25</v>
      </c>
      <c r="CX163" s="27">
        <f ca="1"/>
        <v>5.6005000000000003</v>
      </c>
      <c r="CY163" s="27">
        <f ca="1"/>
        <v>60.893749999999997</v>
      </c>
      <c r="CZ163" s="12"/>
      <c r="DB163" s="3" t="str">
        <f ca="1">IF(AND(DC157=3,DC158=1),"★","")</f>
        <v/>
      </c>
      <c r="DC163" s="92" t="str">
        <f ca="1">IF(AND(DC157=3,DC158=2),"★","")</f>
        <v/>
      </c>
      <c r="DD163" s="37" t="str">
        <f ca="1">IF(AND(DC157=3,DC158=3),"★","終")</f>
        <v>★</v>
      </c>
      <c r="DE163"/>
      <c r="DF163" s="127"/>
      <c r="DG163" s="3">
        <v>5</v>
      </c>
      <c r="DH163" s="95" t="str">
        <v>欄外</v>
      </c>
      <c r="DI163" s="27">
        <f ca="1"/>
        <v>2.25</v>
      </c>
      <c r="DJ163" s="27">
        <f ca="1"/>
        <v>5.6005000000000003</v>
      </c>
      <c r="DK163" s="27">
        <f ca="1"/>
        <v>60.893749999999997</v>
      </c>
      <c r="DL163" s="12"/>
      <c r="DN163" s="3" t="str">
        <f ca="1">IF(AND(DO157=3,DO158=1),"★","")</f>
        <v/>
      </c>
      <c r="DO163" s="92" t="str">
        <f ca="1">IF(AND(DO157=3,DO158=2),"★","")</f>
        <v/>
      </c>
      <c r="DP163" s="37" t="str">
        <f ca="1">IF(AND(DO157=3,DO158=3),"★","終")</f>
        <v>★</v>
      </c>
      <c r="DQ163"/>
      <c r="DR163" s="127"/>
      <c r="DS163" s="3">
        <v>5</v>
      </c>
      <c r="DT163" s="95" t="str">
        <v>欄外</v>
      </c>
      <c r="DU163" s="27">
        <f ca="1"/>
        <v>2.25</v>
      </c>
      <c r="DV163" s="27">
        <f ca="1"/>
        <v>5.6005000000000003</v>
      </c>
      <c r="DW163" s="27">
        <f ca="1"/>
        <v>60.893749999999997</v>
      </c>
      <c r="DX163" s="12"/>
    </row>
    <row r="164" spans="1:128" ht="13.5" customHeight="1" thickTop="1">
      <c r="A164"/>
      <c r="B164"/>
      <c r="C164"/>
      <c r="D164"/>
      <c r="E164"/>
      <c r="F164"/>
      <c r="G164"/>
      <c r="H164" s="21"/>
      <c r="M164"/>
      <c r="N164" s="127"/>
      <c r="O164" s="3">
        <v>6</v>
      </c>
      <c r="P164" s="95" t="str">
        <f ca="1"/>
        <v>欄外</v>
      </c>
      <c r="Q164" s="95" t="str">
        <f ca="1"/>
        <v>欄外</v>
      </c>
      <c r="R164" s="95" t="str">
        <f ca="1"/>
        <v>欄外</v>
      </c>
      <c r="S164" s="95" t="str">
        <f ca="1"/>
        <v>欄外</v>
      </c>
      <c r="T164" s="12"/>
      <c r="Y164"/>
      <c r="Z164" s="127"/>
      <c r="AA164" s="3">
        <v>6</v>
      </c>
      <c r="AB164" s="95" t="str">
        <v>欄外</v>
      </c>
      <c r="AC164" s="95" t="str">
        <v>欄外</v>
      </c>
      <c r="AD164" s="95" t="str">
        <v>欄外</v>
      </c>
      <c r="AE164" s="95" t="str">
        <v>欄外</v>
      </c>
      <c r="AF164" s="12"/>
      <c r="AK164"/>
      <c r="AL164" s="127"/>
      <c r="AM164" s="3">
        <v>6</v>
      </c>
      <c r="AN164" s="95" t="str">
        <v>欄外</v>
      </c>
      <c r="AO164" s="95" t="str">
        <v>欄外</v>
      </c>
      <c r="AP164" s="95" t="str">
        <v>欄外</v>
      </c>
      <c r="AQ164" s="95" t="str">
        <v>欄外</v>
      </c>
      <c r="AR164" s="12"/>
      <c r="AW164"/>
      <c r="AX164" s="127"/>
      <c r="AY164" s="3">
        <v>6</v>
      </c>
      <c r="AZ164" s="95" t="str">
        <v>欄外</v>
      </c>
      <c r="BA164" s="95" t="str">
        <v>欄外</v>
      </c>
      <c r="BB164" s="95" t="str">
        <v>欄外</v>
      </c>
      <c r="BC164" s="95" t="str">
        <v>欄外</v>
      </c>
      <c r="BD164" s="12"/>
      <c r="BI164"/>
      <c r="BJ164" s="127"/>
      <c r="BK164" s="3">
        <v>6</v>
      </c>
      <c r="BL164" s="95" t="str">
        <v>欄外</v>
      </c>
      <c r="BM164" s="95" t="str">
        <v>欄外</v>
      </c>
      <c r="BN164" s="95" t="str">
        <v>欄外</v>
      </c>
      <c r="BO164" s="95" t="str">
        <v>欄外</v>
      </c>
      <c r="BP164" s="12"/>
      <c r="BU164"/>
      <c r="BV164" s="127"/>
      <c r="BW164" s="3">
        <v>6</v>
      </c>
      <c r="BX164" s="95" t="str">
        <v>欄外</v>
      </c>
      <c r="BY164" s="95" t="str">
        <v>欄外</v>
      </c>
      <c r="BZ164" s="95" t="str">
        <v>欄外</v>
      </c>
      <c r="CA164" s="95" t="str">
        <v>欄外</v>
      </c>
      <c r="CB164" s="12"/>
      <c r="CG164"/>
      <c r="CH164" s="127"/>
      <c r="CI164" s="3">
        <v>6</v>
      </c>
      <c r="CJ164" s="95" t="str">
        <v>欄外</v>
      </c>
      <c r="CK164" s="95" t="str">
        <v>欄外</v>
      </c>
      <c r="CL164" s="95" t="str">
        <v>欄外</v>
      </c>
      <c r="CM164" s="95" t="str">
        <v>欄外</v>
      </c>
      <c r="CN164" s="12"/>
      <c r="CS164"/>
      <c r="CT164" s="127"/>
      <c r="CU164" s="3">
        <v>6</v>
      </c>
      <c r="CV164" s="95" t="str">
        <v>欄外</v>
      </c>
      <c r="CW164" s="95" t="str">
        <v>欄外</v>
      </c>
      <c r="CX164" s="95" t="str">
        <v>欄外</v>
      </c>
      <c r="CY164" s="95" t="str">
        <v>欄外</v>
      </c>
      <c r="CZ164" s="12"/>
      <c r="DE164"/>
      <c r="DF164" s="127"/>
      <c r="DG164" s="3">
        <v>6</v>
      </c>
      <c r="DH164" s="95" t="str">
        <v>欄外</v>
      </c>
      <c r="DI164" s="95" t="str">
        <v>欄外</v>
      </c>
      <c r="DJ164" s="95" t="str">
        <v>欄外</v>
      </c>
      <c r="DK164" s="95" t="str">
        <v>欄外</v>
      </c>
      <c r="DL164" s="12"/>
      <c r="DQ164"/>
      <c r="DR164" s="127"/>
      <c r="DS164" s="3">
        <v>6</v>
      </c>
      <c r="DT164" s="95" t="str">
        <v>欄外</v>
      </c>
      <c r="DU164" s="95" t="str">
        <v>欄外</v>
      </c>
      <c r="DV164" s="95" t="str">
        <v>欄外</v>
      </c>
      <c r="DW164" s="95" t="str">
        <v>欄外</v>
      </c>
      <c r="DX164" s="12"/>
    </row>
    <row r="165" spans="1:128" ht="13.5" customHeight="1">
      <c r="A165"/>
      <c r="B165"/>
      <c r="C165"/>
      <c r="D165"/>
      <c r="E165"/>
      <c r="F165"/>
      <c r="G165"/>
      <c r="H165" s="21"/>
      <c r="M165"/>
      <c r="N165" s="127"/>
      <c r="O165" s="3">
        <v>7</v>
      </c>
      <c r="P165" s="27">
        <f ca="1"/>
        <v>33.625</v>
      </c>
      <c r="Q165" s="27">
        <f ca="1"/>
        <v>3.1004999999999998</v>
      </c>
      <c r="R165" s="95" t="str">
        <f ca="1"/>
        <v>欄外</v>
      </c>
      <c r="S165" s="95" t="str">
        <f ca="1"/>
        <v>欄外</v>
      </c>
      <c r="T165" s="12"/>
      <c r="Y165"/>
      <c r="Z165" s="127"/>
      <c r="AA165" s="3">
        <v>7</v>
      </c>
      <c r="AB165" s="27">
        <f ca="1"/>
        <v>33.625</v>
      </c>
      <c r="AC165" s="27">
        <f ca="1"/>
        <v>3.1004999999999998</v>
      </c>
      <c r="AD165" s="95" t="str">
        <v>欄外</v>
      </c>
      <c r="AE165" s="95" t="str">
        <v>欄外</v>
      </c>
      <c r="AF165" s="12"/>
      <c r="AK165"/>
      <c r="AL165" s="127"/>
      <c r="AM165" s="3">
        <v>7</v>
      </c>
      <c r="AN165" s="27">
        <f ca="1"/>
        <v>33.625</v>
      </c>
      <c r="AO165" s="27">
        <f ca="1"/>
        <v>3.1004999999999998</v>
      </c>
      <c r="AP165" s="95" t="str">
        <v>欄外</v>
      </c>
      <c r="AQ165" s="95" t="str">
        <v>欄外</v>
      </c>
      <c r="AR165" s="12"/>
      <c r="AW165"/>
      <c r="AX165" s="127"/>
      <c r="AY165" s="3">
        <v>7</v>
      </c>
      <c r="AZ165" s="27">
        <f ca="1"/>
        <v>33.625</v>
      </c>
      <c r="BA165" s="27">
        <f ca="1"/>
        <v>3.1004999999999998</v>
      </c>
      <c r="BB165" s="95" t="str">
        <v>欄外</v>
      </c>
      <c r="BC165" s="95" t="str">
        <v>欄外</v>
      </c>
      <c r="BD165" s="12"/>
      <c r="BI165"/>
      <c r="BJ165" s="127"/>
      <c r="BK165" s="3">
        <v>7</v>
      </c>
      <c r="BL165" s="27">
        <f ca="1"/>
        <v>33.625</v>
      </c>
      <c r="BM165" s="27">
        <f ca="1"/>
        <v>3.1004999999999998</v>
      </c>
      <c r="BN165" s="95" t="str">
        <v>欄外</v>
      </c>
      <c r="BO165" s="95" t="str">
        <v>欄外</v>
      </c>
      <c r="BP165" s="12"/>
      <c r="BU165"/>
      <c r="BV165" s="127"/>
      <c r="BW165" s="3">
        <v>7</v>
      </c>
      <c r="BX165" s="27">
        <f ca="1"/>
        <v>33.625</v>
      </c>
      <c r="BY165" s="27">
        <f ca="1"/>
        <v>3.1004999999999998</v>
      </c>
      <c r="BZ165" s="95" t="str">
        <v>欄外</v>
      </c>
      <c r="CA165" s="95" t="str">
        <v>欄外</v>
      </c>
      <c r="CB165" s="12"/>
      <c r="CG165"/>
      <c r="CH165" s="127"/>
      <c r="CI165" s="3">
        <v>7</v>
      </c>
      <c r="CJ165" s="27">
        <f ca="1"/>
        <v>33.625</v>
      </c>
      <c r="CK165" s="27">
        <f ca="1"/>
        <v>3.1004999999999998</v>
      </c>
      <c r="CL165" s="95" t="str">
        <v>欄外</v>
      </c>
      <c r="CM165" s="95" t="str">
        <v>欄外</v>
      </c>
      <c r="CN165" s="12"/>
      <c r="CS165"/>
      <c r="CT165" s="127"/>
      <c r="CU165" s="3">
        <v>7</v>
      </c>
      <c r="CV165" s="27">
        <f ca="1"/>
        <v>33.625</v>
      </c>
      <c r="CW165" s="27">
        <f ca="1"/>
        <v>3.1004999999999998</v>
      </c>
      <c r="CX165" s="95" t="str">
        <v>欄外</v>
      </c>
      <c r="CY165" s="95" t="str">
        <v>欄外</v>
      </c>
      <c r="CZ165" s="12"/>
      <c r="DE165"/>
      <c r="DF165" s="127"/>
      <c r="DG165" s="3">
        <v>7</v>
      </c>
      <c r="DH165" s="27">
        <f ca="1"/>
        <v>33.625</v>
      </c>
      <c r="DI165" s="27">
        <f ca="1"/>
        <v>3.1004999999999998</v>
      </c>
      <c r="DJ165" s="95" t="str">
        <v>欄外</v>
      </c>
      <c r="DK165" s="95" t="str">
        <v>欄外</v>
      </c>
      <c r="DL165" s="12"/>
      <c r="DQ165"/>
      <c r="DR165" s="127"/>
      <c r="DS165" s="3">
        <v>7</v>
      </c>
      <c r="DT165" s="27">
        <f ca="1"/>
        <v>33.625</v>
      </c>
      <c r="DU165" s="27">
        <f ca="1"/>
        <v>3.1004999999999998</v>
      </c>
      <c r="DV165" s="95" t="str">
        <v>欄外</v>
      </c>
      <c r="DW165" s="95" t="str">
        <v>欄外</v>
      </c>
      <c r="DX165" s="12"/>
    </row>
    <row r="166" spans="1:128" ht="13.5" customHeight="1">
      <c r="A166"/>
      <c r="B166"/>
      <c r="C166"/>
      <c r="D166"/>
      <c r="E166"/>
      <c r="F166"/>
      <c r="G166"/>
      <c r="H166" s="21"/>
      <c r="K166" s="11"/>
      <c r="L166" s="6"/>
      <c r="M166"/>
      <c r="N166" s="127"/>
      <c r="O166" s="3">
        <v>8</v>
      </c>
      <c r="P166" s="27">
        <f ca="1"/>
        <v>94.25</v>
      </c>
      <c r="Q166" s="27">
        <f ca="1"/>
        <v>2.4499999999999997</v>
      </c>
      <c r="R166" s="27">
        <f ca="1"/>
        <v>5.7050000000000001</v>
      </c>
      <c r="S166" s="95" t="str">
        <f ca="1"/>
        <v>欄外</v>
      </c>
      <c r="T166" s="12"/>
      <c r="W166" s="11"/>
      <c r="X166" s="6"/>
      <c r="Y166"/>
      <c r="Z166" s="127"/>
      <c r="AA166" s="3">
        <v>8</v>
      </c>
      <c r="AB166" s="27">
        <f ca="1"/>
        <v>94.25</v>
      </c>
      <c r="AC166" s="27">
        <f ca="1"/>
        <v>2.4499999999999997</v>
      </c>
      <c r="AD166" s="27">
        <f ca="1"/>
        <v>5.7050000000000001</v>
      </c>
      <c r="AE166" s="95" t="str">
        <v>欄外</v>
      </c>
      <c r="AF166" s="12"/>
      <c r="AI166" s="11"/>
      <c r="AJ166" s="6"/>
      <c r="AK166"/>
      <c r="AL166" s="127"/>
      <c r="AM166" s="3">
        <v>8</v>
      </c>
      <c r="AN166" s="27">
        <f ca="1"/>
        <v>94.25</v>
      </c>
      <c r="AO166" s="27">
        <f ca="1"/>
        <v>2.4499999999999997</v>
      </c>
      <c r="AP166" s="27">
        <f ca="1"/>
        <v>5.7050000000000001</v>
      </c>
      <c r="AQ166" s="95" t="str">
        <v>欄外</v>
      </c>
      <c r="AR166" s="12"/>
      <c r="AU166" s="11"/>
      <c r="AV166" s="6"/>
      <c r="AW166"/>
      <c r="AX166" s="127"/>
      <c r="AY166" s="3">
        <v>8</v>
      </c>
      <c r="AZ166" s="27">
        <f ca="1"/>
        <v>94.25</v>
      </c>
      <c r="BA166" s="27">
        <f ca="1"/>
        <v>2.4499999999999997</v>
      </c>
      <c r="BB166" s="27">
        <f ca="1"/>
        <v>5.7050000000000001</v>
      </c>
      <c r="BC166" s="95" t="str">
        <v>欄外</v>
      </c>
      <c r="BD166" s="12"/>
      <c r="BG166" s="11"/>
      <c r="BH166" s="6"/>
      <c r="BI166"/>
      <c r="BJ166" s="127"/>
      <c r="BK166" s="3">
        <v>8</v>
      </c>
      <c r="BL166" s="27">
        <f ca="1"/>
        <v>94.25</v>
      </c>
      <c r="BM166" s="27">
        <f ca="1"/>
        <v>20.609374999999993</v>
      </c>
      <c r="BN166" s="27">
        <f ca="1"/>
        <v>5.7050000000000001</v>
      </c>
      <c r="BO166" s="95" t="str">
        <v>欄外</v>
      </c>
      <c r="BP166" s="12"/>
      <c r="BS166" s="11"/>
      <c r="BT166" s="6"/>
      <c r="BU166"/>
      <c r="BV166" s="127"/>
      <c r="BW166" s="3">
        <v>8</v>
      </c>
      <c r="BX166" s="27">
        <f ca="1"/>
        <v>94.25</v>
      </c>
      <c r="BY166" s="27">
        <f ca="1"/>
        <v>20.609374999999993</v>
      </c>
      <c r="BZ166" s="27">
        <f ca="1"/>
        <v>5.7050000000000001</v>
      </c>
      <c r="CA166" s="95" t="str">
        <v>欄外</v>
      </c>
      <c r="CB166" s="12"/>
      <c r="CE166" s="11"/>
      <c r="CF166" s="6"/>
      <c r="CG166"/>
      <c r="CH166" s="127"/>
      <c r="CI166" s="3">
        <v>8</v>
      </c>
      <c r="CJ166" s="27">
        <f ca="1"/>
        <v>97.125</v>
      </c>
      <c r="CK166" s="27">
        <f ca="1"/>
        <v>20.609374999999993</v>
      </c>
      <c r="CL166" s="27">
        <f ca="1"/>
        <v>5.7050000000000001</v>
      </c>
      <c r="CM166" s="95" t="str">
        <v>欄外</v>
      </c>
      <c r="CN166" s="12"/>
      <c r="CQ166" s="11"/>
      <c r="CR166" s="6"/>
      <c r="CS166"/>
      <c r="CT166" s="127"/>
      <c r="CU166" s="3">
        <v>8</v>
      </c>
      <c r="CV166" s="27">
        <f ca="1"/>
        <v>97.125</v>
      </c>
      <c r="CW166" s="27">
        <f ca="1"/>
        <v>20.609374999999993</v>
      </c>
      <c r="CX166" s="27">
        <f ca="1"/>
        <v>5.7050000000000001</v>
      </c>
      <c r="CY166" s="95" t="str">
        <v>欄外</v>
      </c>
      <c r="CZ166" s="12"/>
      <c r="DC166" s="11"/>
      <c r="DD166" s="6"/>
      <c r="DE166"/>
      <c r="DF166" s="127"/>
      <c r="DG166" s="3">
        <v>8</v>
      </c>
      <c r="DH166" s="27">
        <f ca="1"/>
        <v>97.125</v>
      </c>
      <c r="DI166" s="27">
        <f ca="1"/>
        <v>20.609374999999993</v>
      </c>
      <c r="DJ166" s="27">
        <f ca="1"/>
        <v>5.7050000000000001</v>
      </c>
      <c r="DK166" s="95" t="str">
        <v>欄外</v>
      </c>
      <c r="DL166" s="12"/>
      <c r="DO166" s="11"/>
      <c r="DP166" s="6"/>
      <c r="DQ166"/>
      <c r="DR166" s="127"/>
      <c r="DS166" s="3">
        <v>8</v>
      </c>
      <c r="DT166" s="27">
        <f ca="1"/>
        <v>97.125</v>
      </c>
      <c r="DU166" s="27">
        <f ca="1"/>
        <v>20.609374999999993</v>
      </c>
      <c r="DV166" s="27">
        <f ca="1"/>
        <v>5.7050000000000001</v>
      </c>
      <c r="DW166" s="95" t="str">
        <v>欄外</v>
      </c>
      <c r="DX166" s="12"/>
    </row>
    <row r="167" spans="1:128" ht="13.5" customHeight="1">
      <c r="A167"/>
      <c r="B167"/>
      <c r="C167"/>
      <c r="D167"/>
      <c r="E167"/>
      <c r="F167"/>
      <c r="G167"/>
      <c r="H167" s="21"/>
      <c r="J167" s="11"/>
      <c r="K167" s="11"/>
      <c r="L167" s="6"/>
      <c r="M167"/>
      <c r="N167" s="128"/>
      <c r="O167" s="3" t="s">
        <v>66</v>
      </c>
      <c r="P167" s="44">
        <v>0</v>
      </c>
      <c r="Q167" s="44">
        <v>0</v>
      </c>
      <c r="R167" s="44">
        <v>0</v>
      </c>
      <c r="S167" s="40">
        <v>0</v>
      </c>
      <c r="T167" s="12"/>
      <c r="V167" s="11"/>
      <c r="W167" s="11"/>
      <c r="X167" s="6"/>
      <c r="Y167"/>
      <c r="Z167" s="128"/>
      <c r="AA167" s="3" t="s">
        <v>41</v>
      </c>
      <c r="AB167" s="44">
        <v>0</v>
      </c>
      <c r="AC167" s="44">
        <v>0</v>
      </c>
      <c r="AD167" s="44">
        <v>0</v>
      </c>
      <c r="AE167" s="40">
        <v>0</v>
      </c>
      <c r="AF167" s="12"/>
      <c r="AH167" s="11"/>
      <c r="AI167" s="11"/>
      <c r="AJ167" s="6"/>
      <c r="AK167"/>
      <c r="AL167" s="128"/>
      <c r="AM167" s="3" t="s">
        <v>41</v>
      </c>
      <c r="AN167" s="44">
        <v>0</v>
      </c>
      <c r="AO167" s="44">
        <v>0</v>
      </c>
      <c r="AP167" s="44">
        <v>0</v>
      </c>
      <c r="AQ167" s="40">
        <v>0</v>
      </c>
      <c r="AR167" s="12"/>
      <c r="AT167" s="11"/>
      <c r="AU167" s="11"/>
      <c r="AV167" s="6"/>
      <c r="AW167"/>
      <c r="AX167" s="128"/>
      <c r="AY167" s="3" t="s">
        <v>41</v>
      </c>
      <c r="AZ167" s="44">
        <v>0</v>
      </c>
      <c r="BA167" s="44">
        <v>0</v>
      </c>
      <c r="BB167" s="44">
        <v>0</v>
      </c>
      <c r="BC167" s="40">
        <v>0</v>
      </c>
      <c r="BD167" s="12"/>
      <c r="BF167" s="11"/>
      <c r="BG167" s="11"/>
      <c r="BH167" s="6"/>
      <c r="BI167"/>
      <c r="BJ167" s="128"/>
      <c r="BK167" s="3" t="s">
        <v>41</v>
      </c>
      <c r="BL167" s="44">
        <v>0</v>
      </c>
      <c r="BM167" s="44">
        <v>0</v>
      </c>
      <c r="BN167" s="44">
        <v>0</v>
      </c>
      <c r="BO167" s="40">
        <v>0</v>
      </c>
      <c r="BP167" s="12"/>
      <c r="BR167" s="11"/>
      <c r="BS167" s="11"/>
      <c r="BT167" s="6"/>
      <c r="BU167"/>
      <c r="BV167" s="128"/>
      <c r="BW167" s="3" t="s">
        <v>41</v>
      </c>
      <c r="BX167" s="44">
        <v>0</v>
      </c>
      <c r="BY167" s="44">
        <v>0</v>
      </c>
      <c r="BZ167" s="44">
        <v>0</v>
      </c>
      <c r="CA167" s="40">
        <v>0</v>
      </c>
      <c r="CB167" s="12"/>
      <c r="CD167" s="11"/>
      <c r="CE167" s="11"/>
      <c r="CF167" s="6"/>
      <c r="CG167"/>
      <c r="CH167" s="128"/>
      <c r="CI167" s="3" t="s">
        <v>41</v>
      </c>
      <c r="CJ167" s="44">
        <v>0</v>
      </c>
      <c r="CK167" s="44">
        <v>0</v>
      </c>
      <c r="CL167" s="44">
        <v>0</v>
      </c>
      <c r="CM167" s="40">
        <v>0</v>
      </c>
      <c r="CN167" s="12"/>
      <c r="CP167" s="11"/>
      <c r="CQ167" s="11"/>
      <c r="CR167" s="6"/>
      <c r="CS167"/>
      <c r="CT167" s="128"/>
      <c r="CU167" s="3" t="s">
        <v>41</v>
      </c>
      <c r="CV167" s="44">
        <v>0</v>
      </c>
      <c r="CW167" s="44">
        <v>0</v>
      </c>
      <c r="CX167" s="44">
        <v>0</v>
      </c>
      <c r="CY167" s="40">
        <v>0</v>
      </c>
      <c r="CZ167" s="12"/>
      <c r="DB167" s="11"/>
      <c r="DC167" s="11"/>
      <c r="DD167" s="6"/>
      <c r="DE167"/>
      <c r="DF167" s="128"/>
      <c r="DG167" s="3" t="s">
        <v>41</v>
      </c>
      <c r="DH167" s="44">
        <v>0</v>
      </c>
      <c r="DI167" s="44">
        <v>0</v>
      </c>
      <c r="DJ167" s="44">
        <v>0</v>
      </c>
      <c r="DK167" s="40">
        <v>0</v>
      </c>
      <c r="DL167" s="12"/>
      <c r="DN167" s="11"/>
      <c r="DO167" s="11"/>
      <c r="DP167" s="6"/>
      <c r="DQ167"/>
      <c r="DR167" s="128"/>
      <c r="DS167" s="3" t="s">
        <v>41</v>
      </c>
      <c r="DT167" s="44">
        <v>0</v>
      </c>
      <c r="DU167" s="44">
        <v>0</v>
      </c>
      <c r="DV167" s="44">
        <v>0</v>
      </c>
      <c r="DW167" s="40">
        <v>0</v>
      </c>
      <c r="DX167" s="12"/>
    </row>
    <row r="168" spans="1:128" ht="13.5" customHeight="1">
      <c r="A168"/>
      <c r="B168"/>
      <c r="C168"/>
      <c r="D168"/>
      <c r="E168"/>
      <c r="F168"/>
      <c r="G168"/>
      <c r="H168" s="21"/>
      <c r="J168" s="11"/>
      <c r="K168" s="11"/>
      <c r="L168" s="6"/>
      <c r="M168"/>
      <c r="N168"/>
      <c r="O168" s="11"/>
      <c r="P168" s="12"/>
      <c r="Q168" s="12"/>
      <c r="R168" s="12"/>
      <c r="S168" s="12"/>
      <c r="T168" s="12"/>
      <c r="V168" s="11"/>
      <c r="W168" s="11"/>
      <c r="X168" s="6"/>
      <c r="Y168"/>
      <c r="Z168"/>
      <c r="AA168" s="11"/>
      <c r="AB168" s="12"/>
      <c r="AC168" s="12"/>
      <c r="AD168" s="12"/>
      <c r="AE168" s="12"/>
      <c r="AF168" s="12"/>
      <c r="AH168" s="11"/>
      <c r="AI168" s="11"/>
      <c r="AJ168" s="6"/>
      <c r="AK168"/>
      <c r="AL168"/>
      <c r="AM168" s="11"/>
      <c r="AN168" s="12"/>
      <c r="AO168" s="12"/>
      <c r="AP168" s="12"/>
      <c r="AQ168" s="12"/>
      <c r="AR168" s="12"/>
      <c r="AT168" s="11"/>
      <c r="AU168" s="11"/>
      <c r="AV168" s="6"/>
      <c r="AW168"/>
      <c r="AX168"/>
      <c r="AY168" s="11"/>
      <c r="AZ168" s="12"/>
      <c r="BA168" s="12"/>
      <c r="BB168" s="12"/>
      <c r="BC168" s="12"/>
      <c r="BD168" s="12"/>
      <c r="BF168" s="11"/>
      <c r="BG168" s="11"/>
      <c r="BH168" s="6"/>
      <c r="BI168"/>
      <c r="BJ168"/>
      <c r="BK168" s="11"/>
      <c r="BL168" s="12"/>
      <c r="BM168" s="12"/>
      <c r="BN168" s="12"/>
      <c r="BO168" s="12"/>
      <c r="BP168" s="12"/>
      <c r="BR168" s="11"/>
      <c r="BS168" s="11"/>
      <c r="BT168" s="6"/>
      <c r="BU168"/>
      <c r="BV168"/>
      <c r="BW168" s="11"/>
      <c r="BX168" s="12"/>
      <c r="BY168" s="12"/>
      <c r="BZ168" s="12"/>
      <c r="CA168" s="12"/>
      <c r="CB168" s="12"/>
      <c r="CD168" s="11"/>
      <c r="CE168" s="11"/>
      <c r="CF168" s="6"/>
      <c r="CG168"/>
      <c r="CH168"/>
      <c r="CI168" s="11"/>
      <c r="CJ168" s="12"/>
      <c r="CK168" s="12"/>
      <c r="CL168" s="12"/>
      <c r="CM168" s="12"/>
      <c r="CN168" s="12"/>
      <c r="CP168" s="11"/>
      <c r="CQ168" s="11"/>
      <c r="CR168" s="6"/>
      <c r="CS168"/>
      <c r="CT168"/>
      <c r="CU168" s="11"/>
      <c r="CV168" s="12"/>
      <c r="CW168" s="12"/>
      <c r="CX168" s="12"/>
      <c r="CY168" s="12"/>
      <c r="CZ168" s="12"/>
      <c r="DB168" s="11"/>
      <c r="DC168" s="11"/>
      <c r="DD168" s="6"/>
      <c r="DE168"/>
      <c r="DF168"/>
      <c r="DG168" s="11"/>
      <c r="DH168" s="12"/>
      <c r="DI168" s="12"/>
      <c r="DJ168" s="12"/>
      <c r="DK168" s="12"/>
      <c r="DL168" s="12"/>
      <c r="DN168" s="11"/>
      <c r="DO168" s="11"/>
      <c r="DP168" s="6"/>
      <c r="DQ168"/>
      <c r="DR168"/>
      <c r="DS168" s="11"/>
      <c r="DT168" s="12"/>
      <c r="DU168" s="12"/>
      <c r="DV168" s="12"/>
      <c r="DW168" s="12"/>
      <c r="DX168" s="12"/>
    </row>
    <row r="169" spans="1:128" ht="13.5" customHeight="1">
      <c r="A169"/>
      <c r="B169" t="s">
        <v>63</v>
      </c>
      <c r="C169"/>
      <c r="D169"/>
      <c r="E169"/>
      <c r="F169"/>
      <c r="G169"/>
      <c r="H169" s="21"/>
      <c r="K169"/>
      <c r="L169"/>
      <c r="M169"/>
      <c r="N169"/>
      <c r="O169" t="s">
        <v>43</v>
      </c>
      <c r="P169"/>
      <c r="Q169"/>
      <c r="R169"/>
      <c r="S169"/>
      <c r="T169" s="21"/>
      <c r="W169"/>
      <c r="X169"/>
      <c r="Y169"/>
      <c r="Z169"/>
      <c r="AA169" t="s">
        <v>43</v>
      </c>
      <c r="AB169"/>
      <c r="AC169"/>
      <c r="AD169"/>
      <c r="AE169"/>
      <c r="AF169" s="21"/>
      <c r="AI169"/>
      <c r="AJ169"/>
      <c r="AK169"/>
      <c r="AL169"/>
      <c r="AM169" t="s">
        <v>43</v>
      </c>
      <c r="AN169"/>
      <c r="AO169"/>
      <c r="AP169"/>
      <c r="AQ169"/>
      <c r="AR169" s="21"/>
      <c r="AU169"/>
      <c r="AV169"/>
      <c r="AW169"/>
      <c r="AX169"/>
      <c r="AY169" t="s">
        <v>43</v>
      </c>
      <c r="AZ169"/>
      <c r="BA169"/>
      <c r="BB169"/>
      <c r="BC169"/>
      <c r="BD169" s="21"/>
      <c r="BG169"/>
      <c r="BH169"/>
      <c r="BI169"/>
      <c r="BJ169"/>
      <c r="BK169" t="s">
        <v>43</v>
      </c>
      <c r="BL169"/>
      <c r="BM169"/>
      <c r="BN169"/>
      <c r="BO169"/>
      <c r="BP169" s="21"/>
      <c r="BS169"/>
      <c r="BT169"/>
      <c r="BU169"/>
      <c r="BV169"/>
      <c r="BW169" t="s">
        <v>43</v>
      </c>
      <c r="BX169"/>
      <c r="BY169"/>
      <c r="BZ169"/>
      <c r="CA169"/>
      <c r="CB169" s="21"/>
      <c r="CE169"/>
      <c r="CF169"/>
      <c r="CG169"/>
      <c r="CH169"/>
      <c r="CI169" t="s">
        <v>43</v>
      </c>
      <c r="CJ169"/>
      <c r="CK169"/>
      <c r="CL169"/>
      <c r="CM169"/>
      <c r="CN169" s="21"/>
      <c r="CQ169"/>
      <c r="CR169"/>
      <c r="CS169"/>
      <c r="CT169"/>
      <c r="CU169" t="s">
        <v>43</v>
      </c>
      <c r="CV169"/>
      <c r="CW169"/>
      <c r="CX169"/>
      <c r="CY169"/>
      <c r="CZ169" s="21"/>
      <c r="DC169"/>
      <c r="DD169"/>
      <c r="DE169"/>
      <c r="DF169"/>
      <c r="DG169" t="s">
        <v>43</v>
      </c>
      <c r="DH169"/>
      <c r="DI169"/>
      <c r="DJ169"/>
      <c r="DK169"/>
      <c r="DL169" s="21"/>
      <c r="DO169"/>
      <c r="DP169"/>
      <c r="DQ169"/>
      <c r="DR169"/>
      <c r="DS169" t="s">
        <v>43</v>
      </c>
      <c r="DT169"/>
      <c r="DU169"/>
      <c r="DV169"/>
      <c r="DW169"/>
      <c r="DX169" s="21"/>
    </row>
    <row r="170" spans="1:128" ht="13.5" customHeight="1" thickBot="1">
      <c r="A170"/>
      <c r="B170"/>
      <c r="C170"/>
      <c r="D170" s="123" t="s">
        <v>67</v>
      </c>
      <c r="E170" s="124"/>
      <c r="F170" s="124"/>
      <c r="G170" s="125"/>
      <c r="H170" s="21"/>
      <c r="K170" s="3" t="s">
        <v>14</v>
      </c>
      <c r="L170" s="85">
        <f ca="1">$C162</f>
        <v>0.92</v>
      </c>
      <c r="M170" s="28"/>
      <c r="N170" s="28"/>
      <c r="O170" s="18" t="s">
        <v>25</v>
      </c>
      <c r="P170" s="53">
        <f ca="1">OFFSET(乱数表!$C$3,$C156,2*K$7-1)</f>
        <v>0.51959602807463845</v>
      </c>
      <c r="Q170" s="28" t="s">
        <v>23</v>
      </c>
      <c r="R170" s="54" t="str">
        <f ca="1">IF(P170&lt;$C162,"Explore","Exploit")</f>
        <v>Explore</v>
      </c>
      <c r="S170"/>
      <c r="T170" s="21"/>
      <c r="W170" s="3" t="s">
        <v>14</v>
      </c>
      <c r="X170" s="85">
        <f ca="1">$C162</f>
        <v>0.92</v>
      </c>
      <c r="Y170" s="28"/>
      <c r="Z170" s="28"/>
      <c r="AA170" s="18" t="s">
        <v>25</v>
      </c>
      <c r="AB170" s="53">
        <f ca="1">OFFSET(乱数表!$C$3,$C156,2*W$7-1)</f>
        <v>8.6822515443191084E-2</v>
      </c>
      <c r="AC170" s="28" t="s">
        <v>23</v>
      </c>
      <c r="AD170" s="54" t="str">
        <f ca="1">IF(AB170&lt;$C162,"Explore","Exploit")</f>
        <v>Explore</v>
      </c>
      <c r="AE170"/>
      <c r="AF170" s="21"/>
      <c r="AI170" s="3" t="s">
        <v>14</v>
      </c>
      <c r="AJ170" s="85">
        <f ca="1">$C162</f>
        <v>0.92</v>
      </c>
      <c r="AK170" s="28"/>
      <c r="AL170" s="28"/>
      <c r="AM170" s="18" t="s">
        <v>25</v>
      </c>
      <c r="AN170" s="53">
        <f ca="1">OFFSET(乱数表!$C$3,$C156,2*AI$7-1)</f>
        <v>0.1</v>
      </c>
      <c r="AO170" s="28" t="s">
        <v>23</v>
      </c>
      <c r="AP170" s="54" t="str">
        <f ca="1">IF(AN170&lt;$C162,"Explore","Exploit")</f>
        <v>Explore</v>
      </c>
      <c r="AQ170"/>
      <c r="AR170" s="21"/>
      <c r="AU170" s="3" t="s">
        <v>14</v>
      </c>
      <c r="AV170" s="85">
        <f ca="1">$C162</f>
        <v>0.92</v>
      </c>
      <c r="AW170" s="28"/>
      <c r="AX170" s="28"/>
      <c r="AY170" s="18" t="s">
        <v>25</v>
      </c>
      <c r="AZ170" s="53">
        <f ca="1">OFFSET(乱数表!$C$3,$C156,2*AU$7-1)</f>
        <v>0.91914213933803268</v>
      </c>
      <c r="BA170" s="28" t="s">
        <v>23</v>
      </c>
      <c r="BB170" s="54" t="str">
        <f ca="1">IF(AZ170&lt;$C162,"Explore","Exploit")</f>
        <v>Explore</v>
      </c>
      <c r="BC170"/>
      <c r="BD170" s="21"/>
      <c r="BG170" s="3" t="s">
        <v>14</v>
      </c>
      <c r="BH170" s="85">
        <f ca="1">$C162</f>
        <v>0.92</v>
      </c>
      <c r="BI170" s="28"/>
      <c r="BJ170" s="28"/>
      <c r="BK170" s="18" t="s">
        <v>25</v>
      </c>
      <c r="BL170" s="53">
        <f ca="1">OFFSET(乱数表!$C$3,$C156,2*BG$7-1)</f>
        <v>0.92798645550331915</v>
      </c>
      <c r="BM170" s="28" t="s">
        <v>23</v>
      </c>
      <c r="BN170" s="54" t="str">
        <f ca="1">IF(BL170&lt;$C162,"Explore","Exploit")</f>
        <v>Exploit</v>
      </c>
      <c r="BO170"/>
      <c r="BP170" s="21"/>
      <c r="BS170" s="3" t="s">
        <v>14</v>
      </c>
      <c r="BT170" s="85">
        <f ca="1">$C162</f>
        <v>0.92</v>
      </c>
      <c r="BU170" s="28"/>
      <c r="BV170" s="28"/>
      <c r="BW170" s="18" t="s">
        <v>25</v>
      </c>
      <c r="BX170" s="53">
        <f ca="1">OFFSET(乱数表!$C$3,$C156,2*BS$7-1)</f>
        <v>0.11885562320421972</v>
      </c>
      <c r="BY170" s="28" t="s">
        <v>23</v>
      </c>
      <c r="BZ170" s="54" t="str">
        <f ca="1">IF(BX170&lt;$C162,"Explore","Exploit")</f>
        <v>Explore</v>
      </c>
      <c r="CA170"/>
      <c r="CB170" s="21"/>
      <c r="CE170" s="3" t="s">
        <v>14</v>
      </c>
      <c r="CF170" s="85">
        <f ca="1">$C162</f>
        <v>0.92</v>
      </c>
      <c r="CG170" s="28"/>
      <c r="CH170" s="28"/>
      <c r="CI170" s="18" t="s">
        <v>25</v>
      </c>
      <c r="CJ170" s="53">
        <f ca="1">OFFSET(乱数表!$C$3,$C156,2*CE$7-1)</f>
        <v>0.8606490255359126</v>
      </c>
      <c r="CK170" s="28" t="s">
        <v>23</v>
      </c>
      <c r="CL170" s="54" t="str">
        <f ca="1">IF(CJ170&lt;$C162,"Explore","Exploit")</f>
        <v>Explore</v>
      </c>
      <c r="CM170"/>
      <c r="CN170" s="21"/>
      <c r="CQ170" s="3" t="s">
        <v>14</v>
      </c>
      <c r="CR170" s="85">
        <f ca="1">$C162</f>
        <v>0.92</v>
      </c>
      <c r="CS170" s="28"/>
      <c r="CT170" s="28"/>
      <c r="CU170" s="18" t="s">
        <v>25</v>
      </c>
      <c r="CV170" s="53">
        <f ca="1">OFFSET(乱数表!$C$3,$C156,2*CQ$7-1)</f>
        <v>0.42910737868827031</v>
      </c>
      <c r="CW170" s="28" t="s">
        <v>23</v>
      </c>
      <c r="CX170" s="54" t="str">
        <f ca="1">IF(CV170&lt;$C162,"Explore","Exploit")</f>
        <v>Explore</v>
      </c>
      <c r="CY170"/>
      <c r="CZ170" s="21"/>
      <c r="DC170" s="3" t="s">
        <v>14</v>
      </c>
      <c r="DD170" s="85">
        <f ca="1">$C162</f>
        <v>0.92</v>
      </c>
      <c r="DE170" s="28"/>
      <c r="DF170" s="28"/>
      <c r="DG170" s="18" t="s">
        <v>25</v>
      </c>
      <c r="DH170" s="53">
        <f ca="1">OFFSET(乱数表!$C$3,$C156,2*DC$7-1)</f>
        <v>0.67545482654061306</v>
      </c>
      <c r="DI170" s="28" t="s">
        <v>23</v>
      </c>
      <c r="DJ170" s="54" t="str">
        <f ca="1">IF(DH170&lt;$C162,"Explore","Exploit")</f>
        <v>Explore</v>
      </c>
      <c r="DK170"/>
      <c r="DL170" s="21"/>
      <c r="DO170" s="3" t="s">
        <v>14</v>
      </c>
      <c r="DP170" s="85">
        <f ca="1">$C162</f>
        <v>0.92</v>
      </c>
      <c r="DQ170" s="28"/>
      <c r="DR170" s="28"/>
      <c r="DS170" s="18" t="s">
        <v>25</v>
      </c>
      <c r="DT170" s="53">
        <f ca="1">OFFSET(乱数表!$C$3,$C156,2*DO$7-1)</f>
        <v>0.12598648202182261</v>
      </c>
      <c r="DU170" s="28" t="s">
        <v>23</v>
      </c>
      <c r="DV170" s="54" t="str">
        <f ca="1">IF(DT170&lt;$C162,"Explore","Exploit")</f>
        <v>Explore</v>
      </c>
      <c r="DW170"/>
      <c r="DX170" s="21"/>
    </row>
    <row r="171" spans="1:128" ht="13.5" customHeight="1">
      <c r="A171"/>
      <c r="B171" s="3" t="s">
        <v>7</v>
      </c>
      <c r="C171" s="3" t="s">
        <v>17</v>
      </c>
      <c r="D171" s="93" t="s">
        <v>27</v>
      </c>
      <c r="E171" s="26" t="s">
        <v>28</v>
      </c>
      <c r="F171" s="26" t="s">
        <v>29</v>
      </c>
      <c r="G171" s="3" t="s">
        <v>30</v>
      </c>
      <c r="H171" s="21"/>
      <c r="K171"/>
      <c r="L171"/>
      <c r="M171"/>
      <c r="N171"/>
      <c r="O171"/>
      <c r="P171" s="58" t="s">
        <v>42</v>
      </c>
      <c r="Q171" s="59" t="s">
        <v>26</v>
      </c>
      <c r="R171" s="60" t="s">
        <v>38</v>
      </c>
      <c r="S171"/>
      <c r="T171" s="21"/>
      <c r="W171"/>
      <c r="X171"/>
      <c r="Y171"/>
      <c r="Z171"/>
      <c r="AA171"/>
      <c r="AB171" s="58" t="s">
        <v>42</v>
      </c>
      <c r="AC171" s="59" t="s">
        <v>26</v>
      </c>
      <c r="AD171" s="60" t="s">
        <v>38</v>
      </c>
      <c r="AE171"/>
      <c r="AF171" s="21"/>
      <c r="AI171"/>
      <c r="AJ171"/>
      <c r="AK171"/>
      <c r="AL171"/>
      <c r="AM171"/>
      <c r="AN171" s="58" t="s">
        <v>42</v>
      </c>
      <c r="AO171" s="59" t="s">
        <v>26</v>
      </c>
      <c r="AP171" s="60" t="s">
        <v>38</v>
      </c>
      <c r="AQ171"/>
      <c r="AR171" s="21"/>
      <c r="AU171"/>
      <c r="AV171"/>
      <c r="AW171"/>
      <c r="AX171"/>
      <c r="AY171"/>
      <c r="AZ171" s="58" t="s">
        <v>42</v>
      </c>
      <c r="BA171" s="59" t="s">
        <v>26</v>
      </c>
      <c r="BB171" s="60" t="s">
        <v>38</v>
      </c>
      <c r="BC171"/>
      <c r="BD171" s="21"/>
      <c r="BG171"/>
      <c r="BH171"/>
      <c r="BI171"/>
      <c r="BJ171"/>
      <c r="BK171"/>
      <c r="BL171" s="58" t="s">
        <v>42</v>
      </c>
      <c r="BM171" s="59" t="s">
        <v>26</v>
      </c>
      <c r="BN171" s="60" t="s">
        <v>38</v>
      </c>
      <c r="BO171"/>
      <c r="BP171" s="21"/>
      <c r="BS171"/>
      <c r="BT171"/>
      <c r="BU171"/>
      <c r="BV171"/>
      <c r="BW171"/>
      <c r="BX171" s="58" t="s">
        <v>42</v>
      </c>
      <c r="BY171" s="59" t="s">
        <v>26</v>
      </c>
      <c r="BZ171" s="60" t="s">
        <v>38</v>
      </c>
      <c r="CA171"/>
      <c r="CB171" s="21"/>
      <c r="CE171"/>
      <c r="CF171"/>
      <c r="CG171"/>
      <c r="CH171"/>
      <c r="CI171"/>
      <c r="CJ171" s="58" t="s">
        <v>42</v>
      </c>
      <c r="CK171" s="59" t="s">
        <v>26</v>
      </c>
      <c r="CL171" s="60" t="s">
        <v>38</v>
      </c>
      <c r="CM171"/>
      <c r="CN171" s="21"/>
      <c r="CQ171"/>
      <c r="CR171"/>
      <c r="CS171"/>
      <c r="CT171"/>
      <c r="CU171"/>
      <c r="CV171" s="58" t="s">
        <v>42</v>
      </c>
      <c r="CW171" s="59" t="s">
        <v>26</v>
      </c>
      <c r="CX171" s="60" t="s">
        <v>38</v>
      </c>
      <c r="CY171"/>
      <c r="CZ171" s="21"/>
      <c r="DC171"/>
      <c r="DD171"/>
      <c r="DE171"/>
      <c r="DF171"/>
      <c r="DG171"/>
      <c r="DH171" s="58" t="s">
        <v>42</v>
      </c>
      <c r="DI171" s="59" t="s">
        <v>26</v>
      </c>
      <c r="DJ171" s="60" t="s">
        <v>38</v>
      </c>
      <c r="DK171"/>
      <c r="DL171" s="21"/>
      <c r="DO171"/>
      <c r="DP171"/>
      <c r="DQ171"/>
      <c r="DR171"/>
      <c r="DS171"/>
      <c r="DT171" s="58" t="s">
        <v>42</v>
      </c>
      <c r="DU171" s="59" t="s">
        <v>26</v>
      </c>
      <c r="DV171" s="60" t="s">
        <v>38</v>
      </c>
      <c r="DW171"/>
      <c r="DX171" s="21"/>
    </row>
    <row r="172" spans="1:128" ht="13.5" customHeight="1">
      <c r="A172"/>
      <c r="B172" s="41">
        <v>1</v>
      </c>
      <c r="C172" s="41">
        <f t="array" ref="C172:G180">$C$24:$G$32</f>
        <v>0</v>
      </c>
      <c r="D172" s="80">
        <v>0.5</v>
      </c>
      <c r="E172" s="81">
        <v>0.5</v>
      </c>
      <c r="F172" s="81">
        <v>0.5</v>
      </c>
      <c r="G172" s="80">
        <v>1</v>
      </c>
      <c r="H172" s="6"/>
      <c r="K172"/>
      <c r="L172"/>
      <c r="M172"/>
      <c r="N172"/>
      <c r="O172" s="63" t="s">
        <v>24</v>
      </c>
      <c r="P172" s="55">
        <f ca="1">MAX(OFFSET(O158,K159,1):OFFSET(O158,K159,4))</f>
        <v>2.6499999999999995</v>
      </c>
      <c r="Q172" s="52"/>
      <c r="R172" s="22">
        <f ca="1">MATCH(P172,OFFSET(O158,K159,1):OFFSET(O158,K159,4),0)</f>
        <v>4</v>
      </c>
      <c r="S172"/>
      <c r="T172" s="21"/>
      <c r="W172"/>
      <c r="X172"/>
      <c r="Y172"/>
      <c r="Z172"/>
      <c r="AA172" s="63" t="s">
        <v>24</v>
      </c>
      <c r="AB172" s="55">
        <f ca="1">MAX(OFFSET(AA158,W159,1):OFFSET(AA158,W159,4))</f>
        <v>10.145</v>
      </c>
      <c r="AC172" s="52"/>
      <c r="AD172" s="22">
        <f ca="1">MATCH(AB172,OFFSET(AA158,W159,1):OFFSET(AA158,W159,4),0)</f>
        <v>1</v>
      </c>
      <c r="AE172"/>
      <c r="AF172" s="21"/>
      <c r="AI172"/>
      <c r="AJ172"/>
      <c r="AK172"/>
      <c r="AL172"/>
      <c r="AM172" s="63" t="s">
        <v>24</v>
      </c>
      <c r="AN172" s="55">
        <f ca="1">MAX(OFFSET(AM158,AI159,1):OFFSET(AM158,AI159,4))</f>
        <v>48.649999999999991</v>
      </c>
      <c r="AO172" s="52"/>
      <c r="AP172" s="22">
        <f ca="1">MATCH(AN172,OFFSET(AM158,AI159,1):OFFSET(AM158,AI159,4),0)</f>
        <v>4</v>
      </c>
      <c r="AQ172"/>
      <c r="AR172" s="21"/>
      <c r="AU172"/>
      <c r="AV172"/>
      <c r="AW172"/>
      <c r="AX172"/>
      <c r="AY172" s="63" t="s">
        <v>24</v>
      </c>
      <c r="AZ172" s="55">
        <f ca="1">MAX(OFFSET(AY158,AU159,1):OFFSET(AY158,AU159,4))</f>
        <v>94.25</v>
      </c>
      <c r="BA172" s="52"/>
      <c r="BB172" s="22">
        <f ca="1">MATCH(AZ172,OFFSET(AY158,AU159,1):OFFSET(AY158,AU159,4),0)</f>
        <v>1</v>
      </c>
      <c r="BC172"/>
      <c r="BD172" s="21"/>
      <c r="BG172"/>
      <c r="BH172"/>
      <c r="BI172"/>
      <c r="BJ172"/>
      <c r="BK172" s="63" t="s">
        <v>24</v>
      </c>
      <c r="BL172" s="55">
        <f ca="1">MAX(OFFSET(BK158,BG159,1):OFFSET(BK158,BG159,4))</f>
        <v>56.812499999999993</v>
      </c>
      <c r="BM172" s="52"/>
      <c r="BN172" s="22">
        <f ca="1">MATCH(BL172,OFFSET(BK158,BG159,1):OFFSET(BK158,BG159,4),0)</f>
        <v>4</v>
      </c>
      <c r="BO172"/>
      <c r="BP172" s="21"/>
      <c r="BS172"/>
      <c r="BT172"/>
      <c r="BU172"/>
      <c r="BV172"/>
      <c r="BW172" s="63" t="s">
        <v>24</v>
      </c>
      <c r="BX172" s="55">
        <f ca="1">MAX(OFFSET(BW158,BS159,1):OFFSET(BW158,BS159,4))</f>
        <v>94.25</v>
      </c>
      <c r="BY172" s="52"/>
      <c r="BZ172" s="22">
        <f ca="1">MATCH(BX172,OFFSET(BW158,BS159,1):OFFSET(BW158,BS159,4),0)</f>
        <v>1</v>
      </c>
      <c r="CA172"/>
      <c r="CB172" s="21"/>
      <c r="CE172"/>
      <c r="CF172"/>
      <c r="CG172"/>
      <c r="CH172"/>
      <c r="CI172" s="63" t="s">
        <v>24</v>
      </c>
      <c r="CJ172" s="55">
        <f ca="1">MAX(OFFSET(CI158,CE159,1):OFFSET(CI158,CE159,4))</f>
        <v>0</v>
      </c>
      <c r="CK172" s="52"/>
      <c r="CL172" s="22">
        <f ca="1">MATCH(CJ172,OFFSET(CI158,CE159,1):OFFSET(CI158,CE159,4),0)</f>
        <v>1</v>
      </c>
      <c r="CM172"/>
      <c r="CN172" s="21"/>
      <c r="CQ172"/>
      <c r="CR172"/>
      <c r="CS172"/>
      <c r="CT172"/>
      <c r="CU172" s="63" t="s">
        <v>24</v>
      </c>
      <c r="CV172" s="55">
        <f ca="1">MAX(OFFSET(CU158,CQ159,1):OFFSET(CU158,CQ159,4))</f>
        <v>0</v>
      </c>
      <c r="CW172" s="52"/>
      <c r="CX172" s="22">
        <f ca="1">MATCH(CV172,OFFSET(CU158,CQ159,1):OFFSET(CU158,CQ159,4),0)</f>
        <v>1</v>
      </c>
      <c r="CY172"/>
      <c r="CZ172" s="21"/>
      <c r="DC172"/>
      <c r="DD172"/>
      <c r="DE172"/>
      <c r="DF172"/>
      <c r="DG172" s="63" t="s">
        <v>24</v>
      </c>
      <c r="DH172" s="55">
        <f ca="1">MAX(OFFSET(DG158,DC159,1):OFFSET(DG158,DC159,4))</f>
        <v>0</v>
      </c>
      <c r="DI172" s="52"/>
      <c r="DJ172" s="22">
        <f ca="1">MATCH(DH172,OFFSET(DG158,DC159,1):OFFSET(DG158,DC159,4),0)</f>
        <v>1</v>
      </c>
      <c r="DK172"/>
      <c r="DL172" s="21"/>
      <c r="DO172"/>
      <c r="DP172"/>
      <c r="DQ172"/>
      <c r="DR172"/>
      <c r="DS172" s="63" t="s">
        <v>24</v>
      </c>
      <c r="DT172" s="55">
        <f ca="1">MAX(OFFSET(DS158,DO158,1):OFFSET(DS158,DO158,4))</f>
        <v>3.7749999999999995</v>
      </c>
      <c r="DU172" s="52"/>
      <c r="DV172" s="22">
        <f ca="1">MATCH(DT172,OFFSET(DS158,DO158,1):OFFSET(DS158,DO158,4),0)</f>
        <v>3</v>
      </c>
      <c r="DW172"/>
      <c r="DX172" s="21"/>
    </row>
    <row r="173" spans="1:128" ht="13.5" customHeight="1" thickBot="1">
      <c r="A173"/>
      <c r="B173" s="42">
        <v>2</v>
      </c>
      <c r="C173" s="42">
        <v>0</v>
      </c>
      <c r="D173" s="82">
        <v>0.33333333333333331</v>
      </c>
      <c r="E173" s="83">
        <v>0.33333333333333331</v>
      </c>
      <c r="F173" s="82">
        <v>0.66666666666666663</v>
      </c>
      <c r="G173" s="82">
        <v>1</v>
      </c>
      <c r="H173" s="6"/>
      <c r="K173"/>
      <c r="L173"/>
      <c r="M173"/>
      <c r="N173"/>
      <c r="O173" s="63" t="s">
        <v>22</v>
      </c>
      <c r="P173" s="56"/>
      <c r="Q173" s="57">
        <f ca="1">OFFSET(乱数表!$C$3,$C156,2*K$7)</f>
        <v>0.68376772763435156</v>
      </c>
      <c r="R173" s="38">
        <f ca="1">MATCH(Q173,OFFSET($B171,K159,1):OFFSET($B171,K159,5))</f>
        <v>4</v>
      </c>
      <c r="S173"/>
      <c r="T173" s="21"/>
      <c r="W173"/>
      <c r="X173"/>
      <c r="Y173"/>
      <c r="Z173"/>
      <c r="AA173" s="63" t="s">
        <v>22</v>
      </c>
      <c r="AB173" s="56"/>
      <c r="AC173" s="57">
        <f ca="1">OFFSET(乱数表!$C$3,$C156,2*W$7)</f>
        <v>0.24191633063888252</v>
      </c>
      <c r="AD173" s="38">
        <f ca="1">MATCH(AC173,OFFSET($B171,W159,1):OFFSET($B171,W159,5))</f>
        <v>1</v>
      </c>
      <c r="AE173"/>
      <c r="AF173" s="21"/>
      <c r="AI173"/>
      <c r="AJ173"/>
      <c r="AK173"/>
      <c r="AL173"/>
      <c r="AM173" s="63" t="s">
        <v>22</v>
      </c>
      <c r="AN173" s="56"/>
      <c r="AO173" s="57">
        <f ca="1">OFFSET(乱数表!$C$3,$C156,2*AI$7)</f>
        <v>0.9</v>
      </c>
      <c r="AP173" s="38">
        <f ca="1">MATCH(AO173,OFFSET($B171,AI159,1):OFFSET($B171,AI159,5))</f>
        <v>4</v>
      </c>
      <c r="AQ173"/>
      <c r="AR173" s="21"/>
      <c r="AU173"/>
      <c r="AV173"/>
      <c r="AW173"/>
      <c r="AX173"/>
      <c r="AY173" s="63" t="s">
        <v>22</v>
      </c>
      <c r="AZ173" s="56"/>
      <c r="BA173" s="57">
        <f ca="1">OFFSET(乱数表!$C$3,$C156,2*AU$7)</f>
        <v>0.59288672788141994</v>
      </c>
      <c r="BB173" s="38">
        <f ca="1">MATCH(BA173,OFFSET($B171,AU159,1):OFFSET($B171,AU159,5))</f>
        <v>2</v>
      </c>
      <c r="BC173"/>
      <c r="BD173" s="21"/>
      <c r="BG173"/>
      <c r="BH173"/>
      <c r="BI173"/>
      <c r="BJ173"/>
      <c r="BK173" s="63" t="s">
        <v>22</v>
      </c>
      <c r="BL173" s="56"/>
      <c r="BM173" s="57">
        <f ca="1">OFFSET(乱数表!$C$3,$C156,2*BG$7)</f>
        <v>0.71998516820909064</v>
      </c>
      <c r="BN173" s="38">
        <f ca="1">MATCH(BM173,OFFSET($B171,BG159,1):OFFSET($B171,BG159,5))</f>
        <v>4</v>
      </c>
      <c r="BO173"/>
      <c r="BP173" s="21"/>
      <c r="BS173"/>
      <c r="BT173"/>
      <c r="BU173"/>
      <c r="BV173"/>
      <c r="BW173" s="63" t="s">
        <v>22</v>
      </c>
      <c r="BX173" s="56"/>
      <c r="BY173" s="57">
        <f ca="1">OFFSET(乱数表!$C$3,$C156,2*BS$7)</f>
        <v>0.19573394905928176</v>
      </c>
      <c r="BZ173" s="38">
        <f ca="1">MATCH(BY173,OFFSET($B171,BS159,1):OFFSET($B171,BS159,5))</f>
        <v>1</v>
      </c>
      <c r="CA173"/>
      <c r="CB173" s="21"/>
      <c r="CE173"/>
      <c r="CF173"/>
      <c r="CG173"/>
      <c r="CH173"/>
      <c r="CI173" s="63" t="s">
        <v>22</v>
      </c>
      <c r="CJ173" s="56"/>
      <c r="CK173" s="57">
        <f ca="1">OFFSET(乱数表!$C$3,$C156,2*CE$7)</f>
        <v>0.88172580516418586</v>
      </c>
      <c r="CL173" s="38">
        <f ca="1">MATCH(CK173,OFFSET($B171,CE159,1):OFFSET($B171,CE159,5))</f>
        <v>1</v>
      </c>
      <c r="CM173"/>
      <c r="CN173" s="21"/>
      <c r="CQ173"/>
      <c r="CR173"/>
      <c r="CS173"/>
      <c r="CT173"/>
      <c r="CU173" s="63" t="s">
        <v>22</v>
      </c>
      <c r="CV173" s="56"/>
      <c r="CW173" s="57">
        <f ca="1">OFFSET(乱数表!$C$3,$C156,2*CQ$7)</f>
        <v>0.94031771520771446</v>
      </c>
      <c r="CX173" s="38">
        <f ca="1">MATCH(CW173,OFFSET($B171,CQ159,1):OFFSET($B171,CQ159,5))</f>
        <v>1</v>
      </c>
      <c r="CY173"/>
      <c r="CZ173" s="21"/>
      <c r="DC173"/>
      <c r="DD173"/>
      <c r="DE173"/>
      <c r="DF173"/>
      <c r="DG173" s="63" t="s">
        <v>22</v>
      </c>
      <c r="DH173" s="56"/>
      <c r="DI173" s="57">
        <f ca="1">OFFSET(乱数表!$C$3,$C156,2*DC$7)</f>
        <v>0.31409673460278831</v>
      </c>
      <c r="DJ173" s="38">
        <f ca="1">MATCH(DI173,OFFSET($B171,DC159,1):OFFSET($B171,DC159,5))</f>
        <v>1</v>
      </c>
      <c r="DK173"/>
      <c r="DL173" s="21"/>
      <c r="DO173"/>
      <c r="DP173"/>
      <c r="DQ173"/>
      <c r="DR173"/>
      <c r="DS173" s="63" t="s">
        <v>22</v>
      </c>
      <c r="DT173" s="56"/>
      <c r="DU173" s="57">
        <f ca="1">OFFSET(乱数表!$C$3,$C156,2*DO$7)</f>
        <v>0.75297842910274093</v>
      </c>
      <c r="DV173" s="38">
        <f ca="1">MATCH(DU173,OFFSET($B171,DO158,1):OFFSET($B171,DO158,5))</f>
        <v>3</v>
      </c>
      <c r="DW173"/>
      <c r="DX173" s="21"/>
    </row>
    <row r="174" spans="1:128" ht="13.5" customHeight="1">
      <c r="A174"/>
      <c r="B174" s="41">
        <v>3</v>
      </c>
      <c r="C174" s="41">
        <v>0</v>
      </c>
      <c r="D174" s="81">
        <v>0</v>
      </c>
      <c r="E174" s="81">
        <v>0</v>
      </c>
      <c r="F174" s="80">
        <v>1</v>
      </c>
      <c r="G174" s="81">
        <v>1</v>
      </c>
      <c r="H174" s="7"/>
      <c r="K174"/>
      <c r="L174"/>
      <c r="M174"/>
      <c r="N174"/>
      <c r="O174" s="6"/>
      <c r="P174"/>
      <c r="Q174"/>
      <c r="R174" t="s">
        <v>56</v>
      </c>
      <c r="S174"/>
      <c r="T174" s="21"/>
      <c r="W174"/>
      <c r="X174"/>
      <c r="Y174"/>
      <c r="Z174"/>
      <c r="AA174" s="6"/>
      <c r="AB174"/>
      <c r="AC174"/>
      <c r="AD174" t="s">
        <v>56</v>
      </c>
      <c r="AE174"/>
      <c r="AF174" s="21"/>
      <c r="AI174"/>
      <c r="AJ174"/>
      <c r="AK174"/>
      <c r="AL174"/>
      <c r="AM174" s="6"/>
      <c r="AN174"/>
      <c r="AO174"/>
      <c r="AP174" t="s">
        <v>56</v>
      </c>
      <c r="AQ174"/>
      <c r="AR174" s="21"/>
      <c r="AU174"/>
      <c r="AV174"/>
      <c r="AW174"/>
      <c r="AX174"/>
      <c r="AY174" s="6"/>
      <c r="AZ174"/>
      <c r="BA174"/>
      <c r="BB174" t="s">
        <v>56</v>
      </c>
      <c r="BC174"/>
      <c r="BD174" s="21"/>
      <c r="BG174"/>
      <c r="BH174"/>
      <c r="BI174"/>
      <c r="BJ174"/>
      <c r="BK174" s="6"/>
      <c r="BL174"/>
      <c r="BM174"/>
      <c r="BN174" t="s">
        <v>56</v>
      </c>
      <c r="BO174"/>
      <c r="BP174" s="21"/>
      <c r="BS174"/>
      <c r="BT174"/>
      <c r="BU174"/>
      <c r="BV174"/>
      <c r="BW174" s="6"/>
      <c r="BX174"/>
      <c r="BY174"/>
      <c r="BZ174" t="s">
        <v>56</v>
      </c>
      <c r="CA174"/>
      <c r="CB174" s="21"/>
      <c r="CE174"/>
      <c r="CF174"/>
      <c r="CG174"/>
      <c r="CH174"/>
      <c r="CI174" s="6"/>
      <c r="CJ174"/>
      <c r="CK174"/>
      <c r="CL174" t="s">
        <v>56</v>
      </c>
      <c r="CM174"/>
      <c r="CN174" s="21"/>
      <c r="CQ174"/>
      <c r="CR174"/>
      <c r="CS174"/>
      <c r="CT174"/>
      <c r="CU174" s="6"/>
      <c r="CV174"/>
      <c r="CW174"/>
      <c r="CX174" t="s">
        <v>56</v>
      </c>
      <c r="CY174"/>
      <c r="CZ174" s="21"/>
      <c r="DC174"/>
      <c r="DD174"/>
      <c r="DE174"/>
      <c r="DF174"/>
      <c r="DG174" s="6"/>
      <c r="DH174"/>
      <c r="DI174"/>
      <c r="DJ174" t="s">
        <v>56</v>
      </c>
      <c r="DK174"/>
      <c r="DL174" s="21"/>
      <c r="DO174"/>
      <c r="DP174"/>
      <c r="DQ174"/>
      <c r="DR174"/>
      <c r="DS174" s="6"/>
      <c r="DT174"/>
      <c r="DU174"/>
      <c r="DV174" t="s">
        <v>56</v>
      </c>
      <c r="DW174"/>
      <c r="DX174" s="21"/>
    </row>
    <row r="175" spans="1:128" ht="13.5" customHeight="1">
      <c r="A175"/>
      <c r="B175" s="42">
        <v>4</v>
      </c>
      <c r="C175" s="42">
        <v>0</v>
      </c>
      <c r="D175" s="82">
        <v>0.33333333333333331</v>
      </c>
      <c r="E175" s="82">
        <v>0.66666666666666663</v>
      </c>
      <c r="F175" s="83">
        <v>0.66666666666666663</v>
      </c>
      <c r="G175" s="82">
        <v>1</v>
      </c>
      <c r="H175" s="7"/>
      <c r="K175"/>
      <c r="L175"/>
      <c r="M175"/>
      <c r="N175"/>
      <c r="O175" s="63" t="s">
        <v>39</v>
      </c>
      <c r="P175" s="49">
        <f ca="1">IF(R170="Exploit",R172,R173)</f>
        <v>4</v>
      </c>
      <c r="Q175" s="28" t="str">
        <f ca="1">"("&amp;OFFSET(O158,0,P175)&amp;") →"</f>
        <v>(下) →</v>
      </c>
      <c r="R175" s="18" t="s">
        <v>53</v>
      </c>
      <c r="S175" s="3">
        <f ca="1">MIN(K157+FIXED(1.1*COS(PI()/2*P175),0),3)</f>
        <v>2</v>
      </c>
      <c r="T175" s="6"/>
      <c r="W175"/>
      <c r="X175"/>
      <c r="Y175"/>
      <c r="Z175"/>
      <c r="AA175" s="63" t="s">
        <v>39</v>
      </c>
      <c r="AB175" s="49">
        <f ca="1">IF(AD170="Exploit",AD172,AD173)</f>
        <v>1</v>
      </c>
      <c r="AC175" s="28" t="str">
        <f ca="1">"("&amp;OFFSET(AA158,0,AB175)&amp;") →"</f>
        <v>(右) →</v>
      </c>
      <c r="AD175" s="18" t="s">
        <v>53</v>
      </c>
      <c r="AE175" s="3">
        <f ca="1">MIN(W157+FIXED(1.1*COS(PI()/2*AB175),0),3)</f>
        <v>2</v>
      </c>
      <c r="AF175" s="6"/>
      <c r="AI175"/>
      <c r="AJ175"/>
      <c r="AK175"/>
      <c r="AL175"/>
      <c r="AM175" s="63" t="s">
        <v>39</v>
      </c>
      <c r="AN175" s="49">
        <f ca="1">IF(AP170="Exploit",AP172,AP173)</f>
        <v>4</v>
      </c>
      <c r="AO175" s="28" t="str">
        <f ca="1">"("&amp;OFFSET(AM158,0,AN175)&amp;") →"</f>
        <v>(下) →</v>
      </c>
      <c r="AP175" s="18" t="s">
        <v>53</v>
      </c>
      <c r="AQ175" s="3">
        <f ca="1">MIN(AI157+FIXED(1.1*COS(PI()/2*AN175),0),3)</f>
        <v>3</v>
      </c>
      <c r="AR175" s="6"/>
      <c r="AU175"/>
      <c r="AV175"/>
      <c r="AW175"/>
      <c r="AX175"/>
      <c r="AY175" s="63" t="s">
        <v>39</v>
      </c>
      <c r="AZ175" s="49">
        <f ca="1">IF(BB170="Exploit",BB172,BB173)</f>
        <v>2</v>
      </c>
      <c r="BA175" s="28" t="str">
        <f ca="1">"("&amp;OFFSET(AY158,0,AZ175)&amp;") →"</f>
        <v>(上) →</v>
      </c>
      <c r="BB175" s="18" t="s">
        <v>53</v>
      </c>
      <c r="BC175" s="3">
        <f ca="1">MIN(AU157+FIXED(1.1*COS(PI()/2*AZ175),0),3)</f>
        <v>2</v>
      </c>
      <c r="BD175" s="6"/>
      <c r="BG175"/>
      <c r="BH175"/>
      <c r="BI175"/>
      <c r="BJ175"/>
      <c r="BK175" s="63" t="s">
        <v>39</v>
      </c>
      <c r="BL175" s="49">
        <f ca="1">IF(BN170="Exploit",BN172,BN173)</f>
        <v>4</v>
      </c>
      <c r="BM175" s="28" t="str">
        <f ca="1">"("&amp;OFFSET(BK158,0,BL175)&amp;") →"</f>
        <v>(下) →</v>
      </c>
      <c r="BN175" s="18" t="s">
        <v>53</v>
      </c>
      <c r="BO175" s="3">
        <f ca="1">MIN(BG157+FIXED(1.1*COS(PI()/2*BL175),0),3)</f>
        <v>3</v>
      </c>
      <c r="BP175" s="6"/>
      <c r="BS175"/>
      <c r="BT175"/>
      <c r="BU175"/>
      <c r="BV175"/>
      <c r="BW175" s="63" t="s">
        <v>39</v>
      </c>
      <c r="BX175" s="49">
        <f ca="1">IF(BZ170="Exploit",BZ172,BZ173)</f>
        <v>1</v>
      </c>
      <c r="BY175" s="28" t="str">
        <f ca="1">"("&amp;OFFSET(BW158,0,BX175)&amp;") →"</f>
        <v>(右) →</v>
      </c>
      <c r="BZ175" s="18" t="s">
        <v>53</v>
      </c>
      <c r="CA175" s="3">
        <f ca="1">MIN(BS157+FIXED(1.1*COS(PI()/2*BX175),0),3)</f>
        <v>3</v>
      </c>
      <c r="CB175" s="6"/>
      <c r="CE175"/>
      <c r="CF175"/>
      <c r="CG175"/>
      <c r="CH175"/>
      <c r="CI175" s="63" t="s">
        <v>39</v>
      </c>
      <c r="CJ175" s="49">
        <f ca="1">IF(CL170="Exploit",CL172,CL173)</f>
        <v>1</v>
      </c>
      <c r="CK175" s="28" t="str">
        <f ca="1">"("&amp;OFFSET(CI158,0,CJ175)&amp;") →"</f>
        <v>(右) →</v>
      </c>
      <c r="CL175" s="18" t="s">
        <v>53</v>
      </c>
      <c r="CM175" s="3">
        <f ca="1">MIN(CE157+FIXED(1.1*COS(PI()/2*CJ175),0),3)</f>
        <v>3</v>
      </c>
      <c r="CN175" s="6"/>
      <c r="CQ175"/>
      <c r="CR175"/>
      <c r="CS175"/>
      <c r="CT175"/>
      <c r="CU175" s="63" t="s">
        <v>39</v>
      </c>
      <c r="CV175" s="49">
        <f ca="1">IF(CX170="Exploit",CX172,CX173)</f>
        <v>1</v>
      </c>
      <c r="CW175" s="28" t="str">
        <f ca="1">"("&amp;OFFSET(CU158,0,CV175)&amp;") →"</f>
        <v>(右) →</v>
      </c>
      <c r="CX175" s="18" t="s">
        <v>53</v>
      </c>
      <c r="CY175" s="3">
        <f ca="1">MIN(CQ157+FIXED(1.1*COS(PI()/2*CV175),0),3)</f>
        <v>3</v>
      </c>
      <c r="CZ175" s="6"/>
      <c r="DC175"/>
      <c r="DD175"/>
      <c r="DE175"/>
      <c r="DF175"/>
      <c r="DG175" s="63" t="s">
        <v>39</v>
      </c>
      <c r="DH175" s="49">
        <f ca="1">IF(DJ170="Exploit",DJ172,DJ173)</f>
        <v>1</v>
      </c>
      <c r="DI175" s="28" t="str">
        <f ca="1">"("&amp;OFFSET(DG158,0,DH175)&amp;") →"</f>
        <v>(右) →</v>
      </c>
      <c r="DJ175" s="18" t="s">
        <v>53</v>
      </c>
      <c r="DK175" s="3">
        <f ca="1">MIN(DC157+FIXED(1.1*COS(PI()/2*DH175),0),3)</f>
        <v>3</v>
      </c>
      <c r="DL175" s="6"/>
      <c r="DO175"/>
      <c r="DP175"/>
      <c r="DQ175"/>
      <c r="DR175"/>
      <c r="DS175" s="63" t="s">
        <v>39</v>
      </c>
      <c r="DT175" s="49">
        <f ca="1">IF(DV170="Exploit",DV172,DV173)</f>
        <v>3</v>
      </c>
      <c r="DU175" s="28" t="str">
        <f ca="1">"("&amp;OFFSET(DS158,0,DT175)&amp;") →"</f>
        <v>(左) →</v>
      </c>
      <c r="DV175" s="18" t="s">
        <v>53</v>
      </c>
      <c r="DW175" s="3">
        <f ca="1">MIN(DO157+FIXED(1.1*COS(PI()/2*DT175),0),3)</f>
        <v>3</v>
      </c>
      <c r="DX175" s="6"/>
    </row>
    <row r="176" spans="1:128" ht="13.5" customHeight="1">
      <c r="A176"/>
      <c r="B176" s="41">
        <v>5</v>
      </c>
      <c r="C176" s="41">
        <v>0</v>
      </c>
      <c r="D176" s="83">
        <v>0</v>
      </c>
      <c r="E176" s="80">
        <v>0.33333333333333331</v>
      </c>
      <c r="F176" s="80">
        <v>0.66666666666666663</v>
      </c>
      <c r="G176" s="80">
        <v>1</v>
      </c>
      <c r="H176" s="7"/>
      <c r="K176"/>
      <c r="L176"/>
      <c r="M176"/>
      <c r="N176"/>
      <c r="O176" s="24" t="s">
        <v>33</v>
      </c>
      <c r="P176" s="24"/>
      <c r="Q176"/>
      <c r="R176" s="18" t="s">
        <v>54</v>
      </c>
      <c r="S176" s="3">
        <f ca="1">MIN(K158+FIXED(1.1*SIN(PI()/2*P175),0),3)</f>
        <v>1</v>
      </c>
      <c r="T176" s="6"/>
      <c r="W176"/>
      <c r="X176"/>
      <c r="Y176"/>
      <c r="Z176"/>
      <c r="AA176" s="24"/>
      <c r="AB176" s="24" t="s">
        <v>33</v>
      </c>
      <c r="AC176"/>
      <c r="AD176" s="18" t="s">
        <v>54</v>
      </c>
      <c r="AE176" s="3">
        <f ca="1">MIN(W158+FIXED(1.1*SIN(PI()/2*AB175),0),3)</f>
        <v>2</v>
      </c>
      <c r="AF176" s="6"/>
      <c r="AI176"/>
      <c r="AJ176"/>
      <c r="AK176"/>
      <c r="AL176"/>
      <c r="AM176" s="24"/>
      <c r="AN176" s="24" t="s">
        <v>33</v>
      </c>
      <c r="AO176"/>
      <c r="AP176" s="18" t="s">
        <v>54</v>
      </c>
      <c r="AQ176" s="3">
        <f ca="1">MIN(AI158+FIXED(1.1*SIN(PI()/2*AN175),0),3)</f>
        <v>2</v>
      </c>
      <c r="AR176" s="6"/>
      <c r="AU176"/>
      <c r="AV176"/>
      <c r="AW176"/>
      <c r="AX176"/>
      <c r="AY176" s="24"/>
      <c r="AZ176" s="24" t="s">
        <v>33</v>
      </c>
      <c r="BA176"/>
      <c r="BB176" s="18" t="s">
        <v>54</v>
      </c>
      <c r="BC176" s="3">
        <f ca="1">MIN(AU158+FIXED(1.1*SIN(PI()/2*AZ175),0),3)</f>
        <v>2</v>
      </c>
      <c r="BD176" s="6"/>
      <c r="BG176"/>
      <c r="BH176"/>
      <c r="BI176"/>
      <c r="BJ176"/>
      <c r="BK176" s="24"/>
      <c r="BL176" s="24" t="s">
        <v>33</v>
      </c>
      <c r="BM176"/>
      <c r="BN176" s="18" t="s">
        <v>54</v>
      </c>
      <c r="BO176" s="3">
        <f ca="1">MIN(BG158+FIXED(1.1*SIN(PI()/2*BL175),0),3)</f>
        <v>2</v>
      </c>
      <c r="BP176" s="6"/>
      <c r="BS176"/>
      <c r="BT176"/>
      <c r="BU176"/>
      <c r="BV176"/>
      <c r="BW176" s="24"/>
      <c r="BX176" s="24" t="s">
        <v>33</v>
      </c>
      <c r="BY176"/>
      <c r="BZ176" s="18" t="s">
        <v>54</v>
      </c>
      <c r="CA176" s="3">
        <f ca="1">MIN(BS158+FIXED(1.1*SIN(PI()/2*BX175),0),3)</f>
        <v>3</v>
      </c>
      <c r="CB176" s="6"/>
      <c r="CE176"/>
      <c r="CF176"/>
      <c r="CG176"/>
      <c r="CH176"/>
      <c r="CI176" s="24"/>
      <c r="CJ176" s="24" t="s">
        <v>33</v>
      </c>
      <c r="CK176"/>
      <c r="CL176" s="18" t="s">
        <v>54</v>
      </c>
      <c r="CM176" s="3">
        <f ca="1">MIN(CE158+FIXED(1.1*SIN(PI()/2*CJ175),0),3)</f>
        <v>3</v>
      </c>
      <c r="CN176" s="6"/>
      <c r="CQ176"/>
      <c r="CR176"/>
      <c r="CS176"/>
      <c r="CT176"/>
      <c r="CU176" s="24"/>
      <c r="CV176" s="24" t="s">
        <v>33</v>
      </c>
      <c r="CW176"/>
      <c r="CX176" s="18" t="s">
        <v>54</v>
      </c>
      <c r="CY176" s="3">
        <f ca="1">MIN(CQ158+FIXED(1.1*SIN(PI()/2*CV175),0),3)</f>
        <v>3</v>
      </c>
      <c r="CZ176" s="6"/>
      <c r="DC176"/>
      <c r="DD176"/>
      <c r="DE176"/>
      <c r="DF176"/>
      <c r="DG176" s="24"/>
      <c r="DH176" s="24" t="s">
        <v>33</v>
      </c>
      <c r="DI176"/>
      <c r="DJ176" s="18" t="s">
        <v>54</v>
      </c>
      <c r="DK176" s="3">
        <f ca="1">MIN(DC158+FIXED(1.1*SIN(PI()/2*DH175),0),3)</f>
        <v>3</v>
      </c>
      <c r="DL176" s="6"/>
      <c r="DO176"/>
      <c r="DP176"/>
      <c r="DQ176"/>
      <c r="DR176"/>
      <c r="DS176" s="24"/>
      <c r="DT176" s="24" t="s">
        <v>33</v>
      </c>
      <c r="DU176"/>
      <c r="DV176" s="18" t="s">
        <v>54</v>
      </c>
      <c r="DW176" s="3">
        <f ca="1">MIN(DO158+FIXED(1.1*SIN(PI()/2*DT175),0),3)</f>
        <v>2</v>
      </c>
      <c r="DX176" s="6"/>
    </row>
    <row r="177" spans="1:128" ht="13.5" customHeight="1">
      <c r="A177"/>
      <c r="B177" s="42">
        <v>6</v>
      </c>
      <c r="C177" s="61">
        <v>0</v>
      </c>
      <c r="D177" s="61">
        <v>0</v>
      </c>
      <c r="E177" s="61">
        <v>0</v>
      </c>
      <c r="F177" s="61">
        <v>0</v>
      </c>
      <c r="G177" s="61">
        <v>0</v>
      </c>
      <c r="H177" s="7"/>
      <c r="K177"/>
      <c r="L177"/>
      <c r="M177"/>
      <c r="N177"/>
      <c r="O177"/>
      <c r="P177"/>
      <c r="Q177"/>
      <c r="R177" s="3" t="s">
        <v>31</v>
      </c>
      <c r="S177" s="29">
        <f ca="1">3*(S175-1)+S176</f>
        <v>4</v>
      </c>
      <c r="T177" s="30"/>
      <c r="W177"/>
      <c r="X177"/>
      <c r="Y177"/>
      <c r="Z177"/>
      <c r="AA177"/>
      <c r="AB177"/>
      <c r="AC177"/>
      <c r="AD177" s="3" t="s">
        <v>32</v>
      </c>
      <c r="AE177" s="29">
        <f ca="1">3*(AE175-1)+AE176</f>
        <v>5</v>
      </c>
      <c r="AF177" s="6"/>
      <c r="AI177"/>
      <c r="AJ177"/>
      <c r="AK177"/>
      <c r="AL177"/>
      <c r="AM177"/>
      <c r="AN177"/>
      <c r="AO177"/>
      <c r="AP177" s="3" t="s">
        <v>32</v>
      </c>
      <c r="AQ177" s="29">
        <f ca="1">3*(AQ175-1)+AQ176</f>
        <v>8</v>
      </c>
      <c r="AR177" s="6"/>
      <c r="AU177"/>
      <c r="AV177"/>
      <c r="AW177"/>
      <c r="AX177"/>
      <c r="AY177"/>
      <c r="AZ177"/>
      <c r="BA177"/>
      <c r="BB177" s="3" t="s">
        <v>32</v>
      </c>
      <c r="BC177" s="29">
        <f ca="1">3*(BC175-1)+BC176</f>
        <v>5</v>
      </c>
      <c r="BD177" s="6"/>
      <c r="BG177"/>
      <c r="BH177"/>
      <c r="BI177"/>
      <c r="BJ177"/>
      <c r="BK177"/>
      <c r="BL177"/>
      <c r="BM177"/>
      <c r="BN177" s="3" t="s">
        <v>32</v>
      </c>
      <c r="BO177" s="29">
        <f ca="1">3*(BO175-1)+BO176</f>
        <v>8</v>
      </c>
      <c r="BP177" s="6"/>
      <c r="BS177"/>
      <c r="BT177"/>
      <c r="BU177"/>
      <c r="BV177"/>
      <c r="BW177"/>
      <c r="BX177"/>
      <c r="BY177"/>
      <c r="BZ177" s="3" t="s">
        <v>32</v>
      </c>
      <c r="CA177" s="29">
        <f ca="1">3*(CA175-1)+CA176</f>
        <v>9</v>
      </c>
      <c r="CB177" s="6"/>
      <c r="CE177"/>
      <c r="CF177"/>
      <c r="CG177"/>
      <c r="CH177"/>
      <c r="CI177"/>
      <c r="CJ177"/>
      <c r="CK177"/>
      <c r="CL177" s="3" t="s">
        <v>32</v>
      </c>
      <c r="CM177" s="29">
        <f ca="1">3*(CM175-1)+CM176</f>
        <v>9</v>
      </c>
      <c r="CN177" s="6"/>
      <c r="CQ177"/>
      <c r="CR177"/>
      <c r="CS177"/>
      <c r="CT177"/>
      <c r="CU177"/>
      <c r="CV177"/>
      <c r="CW177"/>
      <c r="CX177" s="3" t="s">
        <v>32</v>
      </c>
      <c r="CY177" s="29">
        <f ca="1">3*(CY175-1)+CY176</f>
        <v>9</v>
      </c>
      <c r="CZ177" s="6"/>
      <c r="DC177"/>
      <c r="DD177"/>
      <c r="DE177"/>
      <c r="DF177"/>
      <c r="DG177"/>
      <c r="DH177"/>
      <c r="DI177"/>
      <c r="DJ177" s="3" t="s">
        <v>32</v>
      </c>
      <c r="DK177" s="29">
        <f ca="1">3*(DK175-1)+DK176</f>
        <v>9</v>
      </c>
      <c r="DL177" s="6"/>
      <c r="DO177"/>
      <c r="DP177"/>
      <c r="DQ177"/>
      <c r="DR177"/>
      <c r="DS177"/>
      <c r="DT177"/>
      <c r="DU177"/>
      <c r="DV177" s="3" t="s">
        <v>32</v>
      </c>
      <c r="DW177" s="29">
        <f ca="1">3*(DW175-1)+DW176</f>
        <v>8</v>
      </c>
      <c r="DX177" s="6"/>
    </row>
    <row r="178" spans="1:128" ht="13.5" customHeight="1">
      <c r="A178"/>
      <c r="B178" s="41">
        <v>7</v>
      </c>
      <c r="C178" s="41">
        <v>0</v>
      </c>
      <c r="D178" s="80">
        <v>0.5</v>
      </c>
      <c r="E178" s="80">
        <v>1</v>
      </c>
      <c r="F178" s="61">
        <v>1</v>
      </c>
      <c r="G178" s="61">
        <v>1</v>
      </c>
      <c r="H178" s="7"/>
      <c r="K178"/>
      <c r="L178"/>
      <c r="M178"/>
      <c r="N178"/>
      <c r="P178"/>
      <c r="Q178"/>
      <c r="R178"/>
      <c r="S178" s="11" t="s">
        <v>51</v>
      </c>
      <c r="T178" s="24"/>
      <c r="W178"/>
      <c r="X178"/>
      <c r="Y178"/>
      <c r="Z178"/>
      <c r="AB178"/>
      <c r="AC178"/>
      <c r="AD178"/>
      <c r="AE178" s="11" t="s">
        <v>51</v>
      </c>
      <c r="AF178" s="24"/>
      <c r="AI178"/>
      <c r="AJ178"/>
      <c r="AK178"/>
      <c r="AL178"/>
      <c r="AN178"/>
      <c r="AO178"/>
      <c r="AP178"/>
      <c r="AQ178" s="11" t="s">
        <v>51</v>
      </c>
      <c r="AR178" s="24"/>
      <c r="AU178"/>
      <c r="AV178"/>
      <c r="AW178"/>
      <c r="AX178"/>
      <c r="AZ178"/>
      <c r="BA178"/>
      <c r="BB178"/>
      <c r="BC178" s="11" t="s">
        <v>51</v>
      </c>
      <c r="BD178" s="24"/>
      <c r="BG178"/>
      <c r="BH178"/>
      <c r="BI178"/>
      <c r="BJ178"/>
      <c r="BL178"/>
      <c r="BM178"/>
      <c r="BN178"/>
      <c r="BO178" s="11" t="s">
        <v>51</v>
      </c>
      <c r="BP178" s="24"/>
      <c r="BS178"/>
      <c r="BT178"/>
      <c r="BU178"/>
      <c r="BV178"/>
      <c r="BX178"/>
      <c r="BY178"/>
      <c r="BZ178"/>
      <c r="CA178" s="11" t="s">
        <v>51</v>
      </c>
      <c r="CB178" s="24"/>
      <c r="CE178"/>
      <c r="CF178"/>
      <c r="CG178"/>
      <c r="CH178"/>
      <c r="CJ178"/>
      <c r="CK178"/>
      <c r="CL178"/>
      <c r="CM178" s="11" t="s">
        <v>51</v>
      </c>
      <c r="CN178" s="24"/>
      <c r="CQ178"/>
      <c r="CR178"/>
      <c r="CS178"/>
      <c r="CT178"/>
      <c r="CV178"/>
      <c r="CW178"/>
      <c r="CX178"/>
      <c r="CY178" s="11" t="s">
        <v>51</v>
      </c>
      <c r="CZ178" s="24"/>
      <c r="DC178"/>
      <c r="DD178"/>
      <c r="DE178"/>
      <c r="DF178"/>
      <c r="DH178"/>
      <c r="DI178"/>
      <c r="DJ178"/>
      <c r="DK178" s="11" t="s">
        <v>51</v>
      </c>
      <c r="DL178" s="24"/>
      <c r="DO178"/>
      <c r="DP178"/>
      <c r="DQ178"/>
      <c r="DR178"/>
      <c r="DT178"/>
      <c r="DU178"/>
      <c r="DV178"/>
      <c r="DW178" s="11" t="s">
        <v>51</v>
      </c>
      <c r="DX178" s="24"/>
    </row>
    <row r="179" spans="1:128" ht="13.5" customHeight="1" thickBot="1">
      <c r="A179"/>
      <c r="B179" s="42">
        <v>8</v>
      </c>
      <c r="C179" s="42">
        <v>0</v>
      </c>
      <c r="D179" s="82">
        <v>0.33333333333333331</v>
      </c>
      <c r="E179" s="82">
        <v>0.66666666666666663</v>
      </c>
      <c r="F179" s="82">
        <v>1</v>
      </c>
      <c r="G179" s="83">
        <v>1</v>
      </c>
      <c r="H179" s="7"/>
      <c r="K179"/>
      <c r="L179"/>
      <c r="M179"/>
      <c r="N179"/>
      <c r="O179" t="s">
        <v>48</v>
      </c>
      <c r="R179"/>
      <c r="S179"/>
      <c r="T179" s="21"/>
      <c r="W179"/>
      <c r="X179"/>
      <c r="Y179"/>
      <c r="Z179"/>
      <c r="AA179" t="s">
        <v>48</v>
      </c>
      <c r="AD179"/>
      <c r="AE179"/>
      <c r="AF179" s="21"/>
      <c r="AI179"/>
      <c r="AJ179"/>
      <c r="AK179"/>
      <c r="AL179"/>
      <c r="AM179" t="s">
        <v>48</v>
      </c>
      <c r="AP179"/>
      <c r="AQ179"/>
      <c r="AR179" s="21"/>
      <c r="AU179"/>
      <c r="AV179"/>
      <c r="AW179"/>
      <c r="AX179"/>
      <c r="AY179" t="s">
        <v>48</v>
      </c>
      <c r="BB179"/>
      <c r="BC179"/>
      <c r="BD179" s="21"/>
      <c r="BG179"/>
      <c r="BH179"/>
      <c r="BI179"/>
      <c r="BJ179"/>
      <c r="BK179" t="s">
        <v>48</v>
      </c>
      <c r="BN179"/>
      <c r="BO179"/>
      <c r="BP179" s="21"/>
      <c r="BS179"/>
      <c r="BT179"/>
      <c r="BU179"/>
      <c r="BV179"/>
      <c r="BW179" t="s">
        <v>48</v>
      </c>
      <c r="BZ179"/>
      <c r="CA179"/>
      <c r="CB179" s="21"/>
      <c r="CE179"/>
      <c r="CF179"/>
      <c r="CG179"/>
      <c r="CH179"/>
      <c r="CI179" t="s">
        <v>48</v>
      </c>
      <c r="CL179"/>
      <c r="CM179"/>
      <c r="CN179" s="21"/>
      <c r="CQ179"/>
      <c r="CR179"/>
      <c r="CS179"/>
      <c r="CT179"/>
      <c r="CU179" t="s">
        <v>48</v>
      </c>
      <c r="CX179"/>
      <c r="CY179"/>
      <c r="CZ179" s="21"/>
      <c r="DC179"/>
      <c r="DD179"/>
      <c r="DE179"/>
      <c r="DF179"/>
      <c r="DG179" t="s">
        <v>48</v>
      </c>
      <c r="DJ179"/>
      <c r="DK179"/>
      <c r="DL179" s="21"/>
      <c r="DO179"/>
      <c r="DP179"/>
      <c r="DQ179"/>
      <c r="DR179"/>
      <c r="DS179" t="s">
        <v>48</v>
      </c>
      <c r="DU179" s="30"/>
      <c r="DV179"/>
      <c r="DW179"/>
      <c r="DX179" s="21"/>
    </row>
    <row r="180" spans="1:128" ht="13.5" customHeight="1" thickBot="1">
      <c r="A180"/>
      <c r="B180" s="43" t="s">
        <v>18</v>
      </c>
      <c r="C180" s="43">
        <v>0</v>
      </c>
      <c r="D180" s="84">
        <v>1</v>
      </c>
      <c r="E180" s="84">
        <v>1</v>
      </c>
      <c r="F180" s="84">
        <v>1</v>
      </c>
      <c r="G180" s="84">
        <v>1</v>
      </c>
      <c r="H180" s="7"/>
      <c r="K180"/>
      <c r="L180"/>
      <c r="M180"/>
      <c r="N180"/>
      <c r="O180" s="39" t="s">
        <v>52</v>
      </c>
      <c r="P180" s="33">
        <f ca="1">IF(K159&lt;9,OFFSET($D$3,S175,S176)+$C$4*MAX(OFFSET(O158,S177,1):OFFSET(O158,S177,4)),0)</f>
        <v>6.1014999999999988</v>
      </c>
      <c r="Q180"/>
      <c r="R180"/>
      <c r="S180"/>
      <c r="T180" s="21"/>
      <c r="W180"/>
      <c r="X180"/>
      <c r="Y180"/>
      <c r="Z180"/>
      <c r="AA180" s="39" t="s">
        <v>52</v>
      </c>
      <c r="AB180" s="33">
        <f ca="1">IF(W159&lt;9,OFFSET($D$3,AE175,AE176)+$C$4*MAX(OFFSET(AA158,AE177,1):OFFSET(AA158,AE177,4)),0)</f>
        <v>33.054999999999993</v>
      </c>
      <c r="AC180"/>
      <c r="AD180"/>
      <c r="AE180"/>
      <c r="AF180" s="21"/>
      <c r="AI180"/>
      <c r="AJ180"/>
      <c r="AK180"/>
      <c r="AL180"/>
      <c r="AM180" s="39" t="s">
        <v>52</v>
      </c>
      <c r="AN180" s="33">
        <f ca="1">IF(AI159&lt;9,OFFSET($D$3,AQ175,AQ176)+$C$4*MAX(OFFSET(AM158,AQ177,1):OFFSET(AM158,AQ177,4)),0)</f>
        <v>64.974999999999994</v>
      </c>
      <c r="AO180"/>
      <c r="AP180"/>
      <c r="AQ180"/>
      <c r="AR180" s="21"/>
      <c r="AU180"/>
      <c r="AV180"/>
      <c r="AW180"/>
      <c r="AX180"/>
      <c r="AY180" s="39" t="s">
        <v>52</v>
      </c>
      <c r="AZ180" s="33">
        <f ca="1">IF(AU159&lt;9,OFFSET($D$3,BC175,BC176)+$C$4*MAX(OFFSET(AY158,BC177,1):OFFSET(AY158,BC177,4)),0)</f>
        <v>38.76874999999999</v>
      </c>
      <c r="BA180"/>
      <c r="BB180"/>
      <c r="BC180"/>
      <c r="BD180" s="21"/>
      <c r="BG180"/>
      <c r="BH180"/>
      <c r="BI180"/>
      <c r="BJ180"/>
      <c r="BK180" s="39" t="s">
        <v>52</v>
      </c>
      <c r="BL180" s="33">
        <f ca="1">IF(BG159&lt;9,OFFSET($D$3,BO175,BO176)+$C$4*MAX(OFFSET(BK158,BO177,1):OFFSET(BK158,BO177,4)),0)</f>
        <v>64.974999999999994</v>
      </c>
      <c r="BM180"/>
      <c r="BN180"/>
      <c r="BO180"/>
      <c r="BP180" s="21"/>
      <c r="BS180"/>
      <c r="BT180"/>
      <c r="BU180"/>
      <c r="BV180"/>
      <c r="BW180" s="39" t="s">
        <v>52</v>
      </c>
      <c r="BX180" s="33">
        <f ca="1">IF(BS159&lt;9,OFFSET($D$3,CA175,CA176)+$C$4*MAX(OFFSET(BW158,CA177,1):OFFSET(BW158,CA177,4)),0)</f>
        <v>100</v>
      </c>
      <c r="BY180"/>
      <c r="BZ180"/>
      <c r="CA180"/>
      <c r="CB180" s="21"/>
      <c r="CE180"/>
      <c r="CF180"/>
      <c r="CG180"/>
      <c r="CH180"/>
      <c r="CI180" s="39" t="s">
        <v>52</v>
      </c>
      <c r="CJ180" s="33">
        <f ca="1">IF(CE159&lt;9,OFFSET($D$3,CM175,CM176)+$C$4*MAX(OFFSET(CI158,CM177,1):OFFSET(CI158,CM177,4)),0)</f>
        <v>0</v>
      </c>
      <c r="CK180"/>
      <c r="CL180"/>
      <c r="CM180"/>
      <c r="CN180" s="21"/>
      <c r="CQ180"/>
      <c r="CR180"/>
      <c r="CS180"/>
      <c r="CT180"/>
      <c r="CU180" s="39" t="s">
        <v>52</v>
      </c>
      <c r="CV180" s="33">
        <f ca="1">IF(CQ159&lt;9,OFFSET($D$3,CY175,CY176)+$C$4*MAX(OFFSET(CU158,CY177,1):OFFSET(CU158,CY177,4)),0)</f>
        <v>0</v>
      </c>
      <c r="CW180"/>
      <c r="CX180"/>
      <c r="CY180"/>
      <c r="CZ180" s="21"/>
      <c r="DC180"/>
      <c r="DD180"/>
      <c r="DE180"/>
      <c r="DF180"/>
      <c r="DG180" s="39" t="s">
        <v>52</v>
      </c>
      <c r="DH180" s="33">
        <f ca="1">IF(DC159&lt;9,OFFSET($D$3,DK175,DK176)+$C$4*MAX(OFFSET(DG158,DK177,1):OFFSET(DG158,DK177,4)),0)</f>
        <v>0</v>
      </c>
      <c r="DI180"/>
      <c r="DJ180"/>
      <c r="DK180"/>
      <c r="DL180" s="21"/>
      <c r="DO180"/>
      <c r="DP180"/>
      <c r="DQ180"/>
      <c r="DR180"/>
      <c r="DS180" s="39" t="s">
        <v>52</v>
      </c>
      <c r="DT180" s="33">
        <f ca="1">IF(DO159&lt;9,OFFSET($D$3,DW175,DW176)+$C$4*MAX(OFFSET(DS158,DW177,1):OFFSET(DS158,DW177,4)),0)</f>
        <v>0</v>
      </c>
      <c r="DU180"/>
      <c r="DV180"/>
      <c r="DW180"/>
      <c r="DX180" s="21"/>
    </row>
    <row r="181" spans="1:128" ht="13.5" customHeight="1" thickBot="1">
      <c r="A181"/>
      <c r="H181" s="7"/>
      <c r="K181"/>
      <c r="L181"/>
      <c r="M181"/>
      <c r="N181"/>
      <c r="O181" s="35"/>
      <c r="P181" s="123" t="s">
        <v>12</v>
      </c>
      <c r="Q181" s="124"/>
      <c r="R181" s="124"/>
      <c r="S181" s="125"/>
      <c r="T181" s="64"/>
      <c r="W181"/>
      <c r="X181"/>
      <c r="Y181"/>
      <c r="Z181"/>
      <c r="AA181" s="5"/>
      <c r="AB181" s="123" t="s">
        <v>12</v>
      </c>
      <c r="AC181" s="124"/>
      <c r="AD181" s="124"/>
      <c r="AE181" s="125"/>
      <c r="AF181" s="64"/>
      <c r="AI181"/>
      <c r="AJ181"/>
      <c r="AK181"/>
      <c r="AL181"/>
      <c r="AM181" s="5"/>
      <c r="AN181" s="123" t="s">
        <v>12</v>
      </c>
      <c r="AO181" s="124"/>
      <c r="AP181" s="124"/>
      <c r="AQ181" s="125"/>
      <c r="AR181" s="64"/>
      <c r="AU181"/>
      <c r="AV181"/>
      <c r="AW181"/>
      <c r="AX181"/>
      <c r="AY181" s="5"/>
      <c r="AZ181" s="123" t="s">
        <v>12</v>
      </c>
      <c r="BA181" s="124"/>
      <c r="BB181" s="124"/>
      <c r="BC181" s="125"/>
      <c r="BD181" s="64"/>
      <c r="BG181"/>
      <c r="BH181"/>
      <c r="BI181"/>
      <c r="BJ181"/>
      <c r="BK181" s="5"/>
      <c r="BL181" s="123" t="s">
        <v>12</v>
      </c>
      <c r="BM181" s="124"/>
      <c r="BN181" s="124"/>
      <c r="BO181" s="125"/>
      <c r="BP181" s="64"/>
      <c r="BS181"/>
      <c r="BT181"/>
      <c r="BU181"/>
      <c r="BV181"/>
      <c r="BW181" s="5"/>
      <c r="BX181" s="123" t="s">
        <v>12</v>
      </c>
      <c r="BY181" s="124"/>
      <c r="BZ181" s="124"/>
      <c r="CA181" s="125"/>
      <c r="CB181" s="64"/>
      <c r="CE181"/>
      <c r="CF181"/>
      <c r="CG181"/>
      <c r="CH181"/>
      <c r="CI181" s="5"/>
      <c r="CJ181" s="123" t="s">
        <v>12</v>
      </c>
      <c r="CK181" s="124"/>
      <c r="CL181" s="124"/>
      <c r="CM181" s="125"/>
      <c r="CN181" s="64"/>
      <c r="CQ181"/>
      <c r="CR181"/>
      <c r="CS181"/>
      <c r="CT181"/>
      <c r="CU181" s="5"/>
      <c r="CV181" s="123" t="s">
        <v>12</v>
      </c>
      <c r="CW181" s="124"/>
      <c r="CX181" s="124"/>
      <c r="CY181" s="125"/>
      <c r="CZ181" s="64"/>
      <c r="DC181"/>
      <c r="DD181"/>
      <c r="DE181"/>
      <c r="DF181"/>
      <c r="DG181" s="5"/>
      <c r="DH181" s="123" t="s">
        <v>12</v>
      </c>
      <c r="DI181" s="124"/>
      <c r="DJ181" s="124"/>
      <c r="DK181" s="125"/>
      <c r="DL181" s="64"/>
      <c r="DO181"/>
      <c r="DP181"/>
      <c r="DQ181"/>
      <c r="DR181"/>
      <c r="DS181" s="5"/>
      <c r="DT181" s="123" t="s">
        <v>12</v>
      </c>
      <c r="DU181" s="124"/>
      <c r="DV181" s="124"/>
      <c r="DW181" s="125"/>
    </row>
    <row r="182" spans="1:128" ht="13.5" customHeight="1" thickBot="1">
      <c r="A182"/>
      <c r="B182"/>
      <c r="C182"/>
      <c r="D182"/>
      <c r="E182"/>
      <c r="F182" s="95"/>
      <c r="G182" t="s">
        <v>35</v>
      </c>
      <c r="H182" s="21"/>
      <c r="K182"/>
      <c r="L182"/>
      <c r="M182"/>
      <c r="N182"/>
      <c r="O182" s="23" t="s">
        <v>58</v>
      </c>
      <c r="P182" s="3" t="s">
        <v>68</v>
      </c>
      <c r="Q182" s="26" t="s">
        <v>69</v>
      </c>
      <c r="R182" s="26" t="s">
        <v>70</v>
      </c>
      <c r="S182" s="3" t="s">
        <v>71</v>
      </c>
      <c r="T182" s="6"/>
      <c r="W182"/>
      <c r="X182"/>
      <c r="Y182"/>
      <c r="Z182"/>
      <c r="AA182" s="23" t="str">
        <f>$O$34</f>
        <v>新Q値</v>
      </c>
      <c r="AB182" s="3" t="s">
        <v>3</v>
      </c>
      <c r="AC182" s="26" t="s">
        <v>4</v>
      </c>
      <c r="AD182" s="26" t="s">
        <v>5</v>
      </c>
      <c r="AE182" s="3" t="s">
        <v>6</v>
      </c>
      <c r="AF182" s="6"/>
      <c r="AI182"/>
      <c r="AJ182"/>
      <c r="AK182"/>
      <c r="AL182"/>
      <c r="AM182" s="23" t="str">
        <f>$O$34</f>
        <v>新Q値</v>
      </c>
      <c r="AN182" s="3" t="s">
        <v>3</v>
      </c>
      <c r="AO182" s="26" t="s">
        <v>4</v>
      </c>
      <c r="AP182" s="26" t="s">
        <v>5</v>
      </c>
      <c r="AQ182" s="3" t="s">
        <v>6</v>
      </c>
      <c r="AR182" s="6"/>
      <c r="AU182"/>
      <c r="AV182"/>
      <c r="AW182"/>
      <c r="AX182"/>
      <c r="AY182" s="23" t="str">
        <f>$O$34</f>
        <v>新Q値</v>
      </c>
      <c r="AZ182" s="3" t="s">
        <v>3</v>
      </c>
      <c r="BA182" s="26" t="s">
        <v>4</v>
      </c>
      <c r="BB182" s="26" t="s">
        <v>5</v>
      </c>
      <c r="BC182" s="3" t="s">
        <v>6</v>
      </c>
      <c r="BD182" s="6"/>
      <c r="BG182"/>
      <c r="BH182"/>
      <c r="BI182"/>
      <c r="BJ182"/>
      <c r="BK182" s="23" t="str">
        <f>$O$34</f>
        <v>新Q値</v>
      </c>
      <c r="BL182" s="3" t="s">
        <v>3</v>
      </c>
      <c r="BM182" s="26" t="s">
        <v>4</v>
      </c>
      <c r="BN182" s="26" t="s">
        <v>5</v>
      </c>
      <c r="BO182" s="3" t="s">
        <v>6</v>
      </c>
      <c r="BP182" s="6"/>
      <c r="BS182"/>
      <c r="BT182"/>
      <c r="BU182"/>
      <c r="BV182"/>
      <c r="BW182" s="23" t="str">
        <f>$O$34</f>
        <v>新Q値</v>
      </c>
      <c r="BX182" s="3" t="s">
        <v>3</v>
      </c>
      <c r="BY182" s="26" t="s">
        <v>4</v>
      </c>
      <c r="BZ182" s="26" t="s">
        <v>5</v>
      </c>
      <c r="CA182" s="3" t="s">
        <v>6</v>
      </c>
      <c r="CB182" s="6"/>
      <c r="CE182"/>
      <c r="CF182"/>
      <c r="CG182"/>
      <c r="CH182"/>
      <c r="CI182" s="23" t="str">
        <f>$O$34</f>
        <v>新Q値</v>
      </c>
      <c r="CJ182" s="3" t="s">
        <v>3</v>
      </c>
      <c r="CK182" s="26" t="s">
        <v>4</v>
      </c>
      <c r="CL182" s="26" t="s">
        <v>5</v>
      </c>
      <c r="CM182" s="3" t="s">
        <v>6</v>
      </c>
      <c r="CN182" s="6"/>
      <c r="CQ182"/>
      <c r="CR182"/>
      <c r="CS182"/>
      <c r="CT182"/>
      <c r="CU182" s="23" t="str">
        <f>$O$34</f>
        <v>新Q値</v>
      </c>
      <c r="CV182" s="3" t="s">
        <v>3</v>
      </c>
      <c r="CW182" s="26" t="s">
        <v>4</v>
      </c>
      <c r="CX182" s="26" t="s">
        <v>5</v>
      </c>
      <c r="CY182" s="3" t="s">
        <v>6</v>
      </c>
      <c r="CZ182" s="6"/>
      <c r="DC182"/>
      <c r="DD182"/>
      <c r="DE182"/>
      <c r="DF182"/>
      <c r="DG182" s="23" t="str">
        <f>$O$34</f>
        <v>新Q値</v>
      </c>
      <c r="DH182" s="3" t="s">
        <v>3</v>
      </c>
      <c r="DI182" s="26" t="s">
        <v>4</v>
      </c>
      <c r="DJ182" s="26" t="s">
        <v>5</v>
      </c>
      <c r="DK182" s="3" t="s">
        <v>6</v>
      </c>
      <c r="DL182" s="6"/>
      <c r="DO182"/>
      <c r="DP182"/>
      <c r="DQ182"/>
      <c r="DR182"/>
      <c r="DS182" s="23" t="str">
        <f>$O$34</f>
        <v>新Q値</v>
      </c>
      <c r="DT182" s="3" t="s">
        <v>3</v>
      </c>
      <c r="DU182" s="26" t="s">
        <v>4</v>
      </c>
      <c r="DV182" s="26" t="s">
        <v>5</v>
      </c>
      <c r="DW182" s="3" t="s">
        <v>6</v>
      </c>
      <c r="DX182" s="6"/>
    </row>
    <row r="183" spans="1:128" ht="13.5" customHeight="1">
      <c r="A183"/>
      <c r="B183"/>
      <c r="C183"/>
      <c r="D183"/>
      <c r="E183"/>
      <c r="F183"/>
      <c r="G183"/>
      <c r="H183" s="21"/>
      <c r="K183"/>
      <c r="L183"/>
      <c r="M183"/>
      <c r="N183" s="126" t="s">
        <v>7</v>
      </c>
      <c r="O183" s="17">
        <v>1</v>
      </c>
      <c r="P183" s="27">
        <f ca="1">P159+$C$5*IF(AND(O183=K159,P175=1),P180-P159,0)</f>
        <v>2.2956249999999998</v>
      </c>
      <c r="Q183" s="95" t="s">
        <v>9</v>
      </c>
      <c r="R183" s="95" t="s">
        <v>9</v>
      </c>
      <c r="S183" s="15">
        <f ca="1">S159+$C$5*IF(AND(O183=K159,P175=4),P180-S159,0)</f>
        <v>4.3757499999999991</v>
      </c>
      <c r="T183" s="14"/>
      <c r="W183"/>
      <c r="X183"/>
      <c r="Y183"/>
      <c r="Z183" s="126" t="s">
        <v>7</v>
      </c>
      <c r="AA183" s="17">
        <v>1</v>
      </c>
      <c r="AB183" s="27">
        <f ca="1">AB159+$C$5*IF(AND(AA183=W159,AB175=1),AB180-AB159,0)</f>
        <v>2.2956249999999998</v>
      </c>
      <c r="AC183" s="95" t="s">
        <v>9</v>
      </c>
      <c r="AD183" s="95" t="s">
        <v>9</v>
      </c>
      <c r="AE183" s="15">
        <f ca="1">AE159+$C$5*IF(AND(AA183=W159,AB175=4),AB180-AE159,0)</f>
        <v>4.3757499999999991</v>
      </c>
      <c r="AF183" s="14"/>
      <c r="AI183"/>
      <c r="AJ183"/>
      <c r="AK183"/>
      <c r="AL183" s="126" t="s">
        <v>7</v>
      </c>
      <c r="AM183" s="17">
        <v>1</v>
      </c>
      <c r="AN183" s="27">
        <f ca="1">AN159+$C$5*IF(AND(AM183=AI159,AN175=1),AN180-AN159,0)</f>
        <v>2.2956249999999998</v>
      </c>
      <c r="AO183" s="95" t="s">
        <v>9</v>
      </c>
      <c r="AP183" s="95" t="s">
        <v>9</v>
      </c>
      <c r="AQ183" s="15">
        <f ca="1">AQ159+$C$5*IF(AND(AM183=AI159,AN175=4),AN180-AQ159,0)</f>
        <v>4.3757499999999991</v>
      </c>
      <c r="AR183" s="14"/>
      <c r="AU183"/>
      <c r="AV183"/>
      <c r="AW183"/>
      <c r="AX183" s="126" t="s">
        <v>7</v>
      </c>
      <c r="AY183" s="17">
        <v>1</v>
      </c>
      <c r="AZ183" s="27">
        <f ca="1">AZ159+$C$5*IF(AND(AY183=AU159,AZ175=1),AZ180-AZ159,0)</f>
        <v>2.2956249999999998</v>
      </c>
      <c r="BA183" s="95" t="s">
        <v>9</v>
      </c>
      <c r="BB183" s="95" t="s">
        <v>9</v>
      </c>
      <c r="BC183" s="15">
        <f ca="1">BC159+$C$5*IF(AND(AY183=AU159,AZ175=4),AZ180-BC159,0)</f>
        <v>4.3757499999999991</v>
      </c>
      <c r="BD183" s="14"/>
      <c r="BG183"/>
      <c r="BH183"/>
      <c r="BI183"/>
      <c r="BJ183" s="126" t="s">
        <v>7</v>
      </c>
      <c r="BK183" s="17">
        <v>1</v>
      </c>
      <c r="BL183" s="27">
        <f ca="1">BL159+$C$5*IF(AND(BK183=BG159,BL175=1),BL180-BL159,0)</f>
        <v>2.2956249999999998</v>
      </c>
      <c r="BM183" s="95" t="s">
        <v>9</v>
      </c>
      <c r="BN183" s="95" t="s">
        <v>9</v>
      </c>
      <c r="BO183" s="15">
        <f ca="1">BO159+$C$5*IF(AND(BK183=BG159,BL175=4),BL180-BO159,0)</f>
        <v>4.3757499999999991</v>
      </c>
      <c r="BP183" s="14"/>
      <c r="BS183"/>
      <c r="BT183"/>
      <c r="BU183"/>
      <c r="BV183" s="126" t="s">
        <v>7</v>
      </c>
      <c r="BW183" s="17">
        <v>1</v>
      </c>
      <c r="BX183" s="27">
        <f ca="1">BX159+$C$5*IF(AND(BW183=BS159,BX175=1),BX180-BX159,0)</f>
        <v>2.2956249999999998</v>
      </c>
      <c r="BY183" s="95" t="s">
        <v>9</v>
      </c>
      <c r="BZ183" s="95" t="s">
        <v>9</v>
      </c>
      <c r="CA183" s="15">
        <f ca="1">CA159+$C$5*IF(AND(BW183=BS159,BX175=4),BX180-CA159,0)</f>
        <v>4.3757499999999991</v>
      </c>
      <c r="CB183" s="14"/>
      <c r="CE183"/>
      <c r="CF183"/>
      <c r="CG183"/>
      <c r="CH183" s="126" t="s">
        <v>7</v>
      </c>
      <c r="CI183" s="17">
        <v>1</v>
      </c>
      <c r="CJ183" s="27">
        <f ca="1">CJ159+$C$5*IF(AND(CI183=CE159,CJ175=1),CJ180-CJ159,0)</f>
        <v>2.2956249999999998</v>
      </c>
      <c r="CK183" s="95" t="s">
        <v>9</v>
      </c>
      <c r="CL183" s="95" t="s">
        <v>9</v>
      </c>
      <c r="CM183" s="15">
        <f ca="1">CM159+$C$5*IF(AND(CI183=CE159,CJ175=4),CJ180-CM159,0)</f>
        <v>4.3757499999999991</v>
      </c>
      <c r="CN183" s="14"/>
      <c r="CQ183"/>
      <c r="CR183"/>
      <c r="CS183"/>
      <c r="CT183" s="126" t="s">
        <v>7</v>
      </c>
      <c r="CU183" s="17">
        <v>1</v>
      </c>
      <c r="CV183" s="27">
        <f ca="1">CV159+$C$5*IF(AND(CU183=CQ159,CV175=1),CV180-CV159,0)</f>
        <v>2.2956249999999998</v>
      </c>
      <c r="CW183" s="95" t="s">
        <v>9</v>
      </c>
      <c r="CX183" s="95" t="s">
        <v>9</v>
      </c>
      <c r="CY183" s="15">
        <f ca="1">CY159+$C$5*IF(AND(CU183=CQ159,CV175=4),CV180-CY159,0)</f>
        <v>4.3757499999999991</v>
      </c>
      <c r="CZ183" s="14"/>
      <c r="DC183"/>
      <c r="DD183"/>
      <c r="DE183"/>
      <c r="DF183" s="126" t="s">
        <v>7</v>
      </c>
      <c r="DG183" s="17">
        <v>1</v>
      </c>
      <c r="DH183" s="27">
        <f ca="1">DH159+$C$5*IF(AND(DG183=DC159,DH175=1),DH180-DH159,0)</f>
        <v>2.2956249999999998</v>
      </c>
      <c r="DI183" s="95" t="s">
        <v>9</v>
      </c>
      <c r="DJ183" s="95" t="s">
        <v>9</v>
      </c>
      <c r="DK183" s="15">
        <f ca="1">DK159+$C$5*IF(AND(DG183=DC159,DH175=4),DH180-DK159,0)</f>
        <v>4.3757499999999991</v>
      </c>
      <c r="DL183" s="14"/>
      <c r="DO183"/>
      <c r="DP183"/>
      <c r="DQ183"/>
      <c r="DR183" s="126" t="s">
        <v>7</v>
      </c>
      <c r="DS183" s="17">
        <v>1</v>
      </c>
      <c r="DT183" s="27">
        <f ca="1">DT159+$C$5*IF(AND(DS183=DO159,DT175=1),DT180-DT159,0)</f>
        <v>2.2956249999999998</v>
      </c>
      <c r="DU183" s="95" t="s">
        <v>9</v>
      </c>
      <c r="DV183" s="95" t="s">
        <v>9</v>
      </c>
      <c r="DW183" s="15">
        <f ca="1">DW159+$C$5*IF(AND(DS183=DO159,DT175=4),DT180-DW159,0)</f>
        <v>4.3757499999999991</v>
      </c>
      <c r="DX183" s="14"/>
    </row>
    <row r="184" spans="1:128" ht="13.5" customHeight="1">
      <c r="A184"/>
      <c r="B184"/>
      <c r="C184"/>
      <c r="D184"/>
      <c r="E184"/>
      <c r="F184"/>
      <c r="G184"/>
      <c r="H184" s="21"/>
      <c r="K184"/>
      <c r="L184"/>
      <c r="M184"/>
      <c r="N184" s="127"/>
      <c r="O184" s="3">
        <v>2</v>
      </c>
      <c r="P184" s="15">
        <f ca="1">P160+$C$5*IF(AND(O184=K159,P175=1),P180-P160,0)</f>
        <v>3.7946249999999999</v>
      </c>
      <c r="Q184" s="95" t="s">
        <v>9</v>
      </c>
      <c r="R184" s="27">
        <f ca="1">R160+$C$5*IF(AND(O184=K159,P175=3),P180-R160,0)</f>
        <v>0.89512499999999984</v>
      </c>
      <c r="S184" s="15">
        <f ca="1">S160+$C$5*IF(AND(O184=K159,P175=4),P180-S160,0)</f>
        <v>14.309999999999997</v>
      </c>
      <c r="T184" s="14"/>
      <c r="W184"/>
      <c r="X184"/>
      <c r="Y184"/>
      <c r="Z184" s="127"/>
      <c r="AA184" s="3">
        <v>2</v>
      </c>
      <c r="AB184" s="15">
        <f ca="1">AB160+$C$5*IF(AND(AA184=W159,AB175=1),AB180-AB160,0)</f>
        <v>3.7946249999999999</v>
      </c>
      <c r="AC184" s="95" t="s">
        <v>9</v>
      </c>
      <c r="AD184" s="27">
        <f ca="1">AD160+$C$5*IF(AND(AA184=W159,AB175=3),AB180-AD160,0)</f>
        <v>0.89512499999999984</v>
      </c>
      <c r="AE184" s="15">
        <f ca="1">AE160+$C$5*IF(AND(AA184=W159,AB175=4),AB180-AE160,0)</f>
        <v>14.309999999999997</v>
      </c>
      <c r="AF184" s="14"/>
      <c r="AI184"/>
      <c r="AJ184"/>
      <c r="AK184"/>
      <c r="AL184" s="127"/>
      <c r="AM184" s="3">
        <v>2</v>
      </c>
      <c r="AN184" s="15">
        <f ca="1">AN160+$C$5*IF(AND(AM184=AI159,AN175=1),AN180-AN160,0)</f>
        <v>3.7946249999999999</v>
      </c>
      <c r="AO184" s="95" t="s">
        <v>9</v>
      </c>
      <c r="AP184" s="27">
        <f ca="1">AP160+$C$5*IF(AND(AM184=AI159,AN175=3),AN180-AP160,0)</f>
        <v>0.89512499999999984</v>
      </c>
      <c r="AQ184" s="15">
        <f ca="1">AQ160+$C$5*IF(AND(AM184=AI159,AN175=4),AN180-AQ160,0)</f>
        <v>14.309999999999997</v>
      </c>
      <c r="AR184" s="14"/>
      <c r="AU184"/>
      <c r="AV184"/>
      <c r="AW184"/>
      <c r="AX184" s="127"/>
      <c r="AY184" s="3">
        <v>2</v>
      </c>
      <c r="AZ184" s="15">
        <f ca="1">AZ160+$C$5*IF(AND(AY184=AU159,AZ175=1),AZ180-AZ160,0)</f>
        <v>3.7946249999999999</v>
      </c>
      <c r="BA184" s="95" t="s">
        <v>9</v>
      </c>
      <c r="BB184" s="27">
        <f ca="1">BB160+$C$5*IF(AND(AY184=AU159,AZ175=3),AZ180-BB160,0)</f>
        <v>0.89512499999999984</v>
      </c>
      <c r="BC184" s="15">
        <f ca="1">BC160+$C$5*IF(AND(AY184=AU159,AZ175=4),AZ180-BC160,0)</f>
        <v>14.309999999999997</v>
      </c>
      <c r="BD184" s="14"/>
      <c r="BG184"/>
      <c r="BH184"/>
      <c r="BI184"/>
      <c r="BJ184" s="127"/>
      <c r="BK184" s="3">
        <v>2</v>
      </c>
      <c r="BL184" s="15">
        <f ca="1">BL160+$C$5*IF(AND(BK184=BG159,BL175=1),BL180-BL160,0)</f>
        <v>3.7946249999999999</v>
      </c>
      <c r="BM184" s="95" t="s">
        <v>9</v>
      </c>
      <c r="BN184" s="27">
        <f ca="1">BN160+$C$5*IF(AND(BK184=BG159,BL175=3),BL180-BN160,0)</f>
        <v>0.89512499999999984</v>
      </c>
      <c r="BO184" s="15">
        <f ca="1">BO160+$C$5*IF(AND(BK184=BG159,BL175=4),BL180-BO160,0)</f>
        <v>14.309999999999997</v>
      </c>
      <c r="BP184" s="14"/>
      <c r="BS184"/>
      <c r="BT184"/>
      <c r="BU184"/>
      <c r="BV184" s="127"/>
      <c r="BW184" s="3">
        <v>2</v>
      </c>
      <c r="BX184" s="15">
        <f ca="1">BX160+$C$5*IF(AND(BW184=BS159,BX175=1),BX180-BX160,0)</f>
        <v>3.7946249999999999</v>
      </c>
      <c r="BY184" s="95" t="s">
        <v>9</v>
      </c>
      <c r="BZ184" s="27">
        <f ca="1">BZ160+$C$5*IF(AND(BW184=BS159,BX175=3),BX180-BZ160,0)</f>
        <v>0.89512499999999984</v>
      </c>
      <c r="CA184" s="15">
        <f ca="1">CA160+$C$5*IF(AND(BW184=BS159,BX175=4),BX180-CA160,0)</f>
        <v>14.309999999999997</v>
      </c>
      <c r="CB184" s="14"/>
      <c r="CE184"/>
      <c r="CF184"/>
      <c r="CG184"/>
      <c r="CH184" s="127"/>
      <c r="CI184" s="3">
        <v>2</v>
      </c>
      <c r="CJ184" s="15">
        <f ca="1">CJ160+$C$5*IF(AND(CI184=CE159,CJ175=1),CJ180-CJ160,0)</f>
        <v>3.7946249999999999</v>
      </c>
      <c r="CK184" s="95" t="s">
        <v>9</v>
      </c>
      <c r="CL184" s="27">
        <f ca="1">CL160+$C$5*IF(AND(CI184=CE159,CJ175=3),CJ180-CL160,0)</f>
        <v>0.89512499999999984</v>
      </c>
      <c r="CM184" s="15">
        <f ca="1">CM160+$C$5*IF(AND(CI184=CE159,CJ175=4),CJ180-CM160,0)</f>
        <v>14.309999999999997</v>
      </c>
      <c r="CN184" s="14"/>
      <c r="CQ184"/>
      <c r="CR184"/>
      <c r="CS184"/>
      <c r="CT184" s="127"/>
      <c r="CU184" s="3">
        <v>2</v>
      </c>
      <c r="CV184" s="15">
        <f ca="1">CV160+$C$5*IF(AND(CU184=CQ159,CV175=1),CV180-CV160,0)</f>
        <v>3.7946249999999999</v>
      </c>
      <c r="CW184" s="95" t="s">
        <v>9</v>
      </c>
      <c r="CX184" s="27">
        <f ca="1">CX160+$C$5*IF(AND(CU184=CQ159,CV175=3),CV180-CX160,0)</f>
        <v>0.89512499999999984</v>
      </c>
      <c r="CY184" s="15">
        <f ca="1">CY160+$C$5*IF(AND(CU184=CQ159,CV175=4),CV180-CY160,0)</f>
        <v>14.309999999999997</v>
      </c>
      <c r="CZ184" s="14"/>
      <c r="DC184"/>
      <c r="DD184"/>
      <c r="DE184"/>
      <c r="DF184" s="127"/>
      <c r="DG184" s="3">
        <v>2</v>
      </c>
      <c r="DH184" s="15">
        <f ca="1">DH160+$C$5*IF(AND(DG184=DC159,DH175=1),DH180-DH160,0)</f>
        <v>3.7946249999999999</v>
      </c>
      <c r="DI184" s="95" t="s">
        <v>9</v>
      </c>
      <c r="DJ184" s="27">
        <f ca="1">DJ160+$C$5*IF(AND(DG184=DC159,DH175=3),DH180-DJ160,0)</f>
        <v>0.89512499999999984</v>
      </c>
      <c r="DK184" s="15">
        <f ca="1">DK160+$C$5*IF(AND(DG184=DC159,DH175=4),DH180-DK160,0)</f>
        <v>14.309999999999997</v>
      </c>
      <c r="DL184" s="14"/>
      <c r="DO184"/>
      <c r="DP184"/>
      <c r="DQ184"/>
      <c r="DR184" s="127"/>
      <c r="DS184" s="3">
        <v>2</v>
      </c>
      <c r="DT184" s="15">
        <f ca="1">DT160+$C$5*IF(AND(DS184=DO158,DT175=1),DT180-DT160,0)</f>
        <v>3.7946249999999999</v>
      </c>
      <c r="DU184" s="95" t="s">
        <v>9</v>
      </c>
      <c r="DV184" s="27">
        <f ca="1">DV160+$C$5*IF(AND(DS184=DO158,DT175=3),DT180-DV160,0)</f>
        <v>0.89512499999999984</v>
      </c>
      <c r="DW184" s="15">
        <f ca="1">DW160+$C$5*IF(AND(DS184=DO159,DT175=4),DT180-DW160,0)</f>
        <v>14.309999999999997</v>
      </c>
      <c r="DX184" s="14"/>
    </row>
    <row r="185" spans="1:128">
      <c r="A185"/>
      <c r="B185"/>
      <c r="C185"/>
      <c r="D185"/>
      <c r="E185"/>
      <c r="F185"/>
      <c r="G185"/>
      <c r="H185" s="21"/>
      <c r="K185"/>
      <c r="L185"/>
      <c r="M185"/>
      <c r="N185" s="127"/>
      <c r="O185" s="3">
        <v>3</v>
      </c>
      <c r="P185" s="95" t="s">
        <v>9</v>
      </c>
      <c r="Q185" s="95" t="s">
        <v>9</v>
      </c>
      <c r="R185" s="15">
        <f ca="1">R161+$C$5*IF(AND(O185=K159,P175=3),P180-R161,0)</f>
        <v>3.7749999999999995</v>
      </c>
      <c r="S185" s="95" t="s">
        <v>64</v>
      </c>
      <c r="T185" s="14"/>
      <c r="W185"/>
      <c r="X185"/>
      <c r="Y185"/>
      <c r="Z185" s="127"/>
      <c r="AA185" s="3">
        <v>3</v>
      </c>
      <c r="AB185" s="95" t="s">
        <v>9</v>
      </c>
      <c r="AC185" s="95" t="s">
        <v>9</v>
      </c>
      <c r="AD185" s="15">
        <f ca="1">AD161+$C$5*IF(AND(AA185=W159,AB175=3),AB180-AD161,0)</f>
        <v>3.7749999999999995</v>
      </c>
      <c r="AE185" s="95" t="s">
        <v>64</v>
      </c>
      <c r="AF185" s="14"/>
      <c r="AI185"/>
      <c r="AJ185"/>
      <c r="AK185"/>
      <c r="AL185" s="127"/>
      <c r="AM185" s="3">
        <v>3</v>
      </c>
      <c r="AN185" s="95" t="s">
        <v>9</v>
      </c>
      <c r="AO185" s="95" t="s">
        <v>9</v>
      </c>
      <c r="AP185" s="15">
        <f ca="1">AP161+$C$5*IF(AND(AM185=AI159,AN175=3),AN180-AP161,0)</f>
        <v>3.7749999999999995</v>
      </c>
      <c r="AQ185" s="95" t="s">
        <v>64</v>
      </c>
      <c r="AR185" s="14"/>
      <c r="AU185"/>
      <c r="AV185"/>
      <c r="AW185"/>
      <c r="AX185" s="127"/>
      <c r="AY185" s="3">
        <v>3</v>
      </c>
      <c r="AZ185" s="95" t="s">
        <v>9</v>
      </c>
      <c r="BA185" s="95" t="s">
        <v>9</v>
      </c>
      <c r="BB185" s="15">
        <f ca="1">BB161+$C$5*IF(AND(AY185=AU159,AZ175=3),AZ180-BB161,0)</f>
        <v>3.7749999999999995</v>
      </c>
      <c r="BC185" s="95" t="s">
        <v>64</v>
      </c>
      <c r="BD185" s="14"/>
      <c r="BG185"/>
      <c r="BH185"/>
      <c r="BI185"/>
      <c r="BJ185" s="127"/>
      <c r="BK185" s="3">
        <v>3</v>
      </c>
      <c r="BL185" s="95" t="s">
        <v>9</v>
      </c>
      <c r="BM185" s="95" t="s">
        <v>9</v>
      </c>
      <c r="BN185" s="15">
        <f ca="1">BN161+$C$5*IF(AND(BK185=BG159,BL175=3),BL180-BN161,0)</f>
        <v>3.7749999999999995</v>
      </c>
      <c r="BO185" s="95" t="s">
        <v>64</v>
      </c>
      <c r="BP185" s="14"/>
      <c r="BS185"/>
      <c r="BT185"/>
      <c r="BU185"/>
      <c r="BV185" s="127"/>
      <c r="BW185" s="3">
        <v>3</v>
      </c>
      <c r="BX185" s="95" t="s">
        <v>9</v>
      </c>
      <c r="BY185" s="95" t="s">
        <v>9</v>
      </c>
      <c r="BZ185" s="15">
        <f ca="1">BZ161+$C$5*IF(AND(BW185=BS159,BX175=3),BX180-BZ161,0)</f>
        <v>3.7749999999999995</v>
      </c>
      <c r="CA185" s="95" t="s">
        <v>64</v>
      </c>
      <c r="CB185" s="14"/>
      <c r="CE185"/>
      <c r="CF185"/>
      <c r="CG185"/>
      <c r="CH185" s="127"/>
      <c r="CI185" s="3">
        <v>3</v>
      </c>
      <c r="CJ185" s="95" t="s">
        <v>9</v>
      </c>
      <c r="CK185" s="95" t="s">
        <v>9</v>
      </c>
      <c r="CL185" s="15">
        <f ca="1">CL161+$C$5*IF(AND(CI185=CE159,CJ175=3),CJ180-CL161,0)</f>
        <v>3.7749999999999995</v>
      </c>
      <c r="CM185" s="95" t="s">
        <v>64</v>
      </c>
      <c r="CN185" s="14"/>
      <c r="CQ185"/>
      <c r="CR185"/>
      <c r="CS185"/>
      <c r="CT185" s="127"/>
      <c r="CU185" s="3">
        <v>3</v>
      </c>
      <c r="CV185" s="95" t="s">
        <v>9</v>
      </c>
      <c r="CW185" s="95" t="s">
        <v>9</v>
      </c>
      <c r="CX185" s="15">
        <f ca="1">CX161+$C$5*IF(AND(CU185=CQ159,CV175=3),CV180-CX161,0)</f>
        <v>3.7749999999999995</v>
      </c>
      <c r="CY185" s="95" t="s">
        <v>64</v>
      </c>
      <c r="CZ185" s="14"/>
      <c r="DC185"/>
      <c r="DD185"/>
      <c r="DE185"/>
      <c r="DF185" s="127"/>
      <c r="DG185" s="3">
        <v>3</v>
      </c>
      <c r="DH185" s="95" t="s">
        <v>9</v>
      </c>
      <c r="DI185" s="95" t="s">
        <v>9</v>
      </c>
      <c r="DJ185" s="15">
        <f ca="1">DJ161+$C$5*IF(AND(DG185=DC159,DH175=3),DH180-DJ161,0)</f>
        <v>3.7749999999999995</v>
      </c>
      <c r="DK185" s="95" t="s">
        <v>64</v>
      </c>
      <c r="DL185" s="14"/>
      <c r="DO185"/>
      <c r="DP185"/>
      <c r="DQ185"/>
      <c r="DR185" s="127"/>
      <c r="DS185" s="3">
        <v>3</v>
      </c>
      <c r="DT185" s="95" t="s">
        <v>9</v>
      </c>
      <c r="DU185" s="95" t="s">
        <v>9</v>
      </c>
      <c r="DV185" s="15">
        <f ca="1">DV161+$C$5*IF(AND(DS185=DO159,DT175=3),DT180-DV161,0)</f>
        <v>3.7749999999999995</v>
      </c>
      <c r="DW185" s="95" t="s">
        <v>9</v>
      </c>
      <c r="DX185" s="14"/>
    </row>
    <row r="186" spans="1:128">
      <c r="A186"/>
      <c r="B186"/>
      <c r="C186"/>
      <c r="D186"/>
      <c r="E186"/>
      <c r="F186"/>
      <c r="G186"/>
      <c r="H186" s="21"/>
      <c r="K186"/>
      <c r="L186"/>
      <c r="M186"/>
      <c r="N186" s="127"/>
      <c r="O186" s="3">
        <v>4</v>
      </c>
      <c r="P186" s="27">
        <f ca="1">P162+$C$5*IF(AND(O186=K159,P175=1),P180-P162,0)</f>
        <v>10.145</v>
      </c>
      <c r="Q186" s="15">
        <f ca="1">Q162+$C$5*IF(AND(O186=K159,P175=2),P180-Q162,0)</f>
        <v>6</v>
      </c>
      <c r="R186" s="95" t="s">
        <v>9</v>
      </c>
      <c r="S186" s="15">
        <f ca="1">S162+$C$5*IF(AND(O186=K159,P175=4),P180-S162,0)</f>
        <v>4.1049999999999995</v>
      </c>
      <c r="T186" s="14"/>
      <c r="W186"/>
      <c r="X186"/>
      <c r="Y186"/>
      <c r="Z186" s="127"/>
      <c r="AA186" s="3">
        <v>4</v>
      </c>
      <c r="AB186" s="27">
        <f ca="1">AB162+$C$5*IF(AND(AA186=W159,AB175=1),AB180-AB162,0)</f>
        <v>21.599999999999994</v>
      </c>
      <c r="AC186" s="15">
        <f ca="1">AC162+$C$5*IF(AND(AA186=W159,AB175=2),AB180-AC162,0)</f>
        <v>6</v>
      </c>
      <c r="AD186" s="95" t="s">
        <v>9</v>
      </c>
      <c r="AE186" s="15">
        <f ca="1">AE162+$C$5*IF(AND(AA186=W159,AB175=4),AB180-AE162,0)</f>
        <v>4.1049999999999995</v>
      </c>
      <c r="AF186" s="14"/>
      <c r="AI186"/>
      <c r="AJ186"/>
      <c r="AK186"/>
      <c r="AL186" s="127"/>
      <c r="AM186" s="3">
        <v>4</v>
      </c>
      <c r="AN186" s="27">
        <f ca="1">AN162+$C$5*IF(AND(AM186=AI159,AN175=1),AN180-AN162,0)</f>
        <v>21.599999999999994</v>
      </c>
      <c r="AO186" s="15">
        <f ca="1">AO162+$C$5*IF(AND(AM186=AI159,AN175=2),AN180-AO162,0)</f>
        <v>6</v>
      </c>
      <c r="AP186" s="95" t="s">
        <v>9</v>
      </c>
      <c r="AQ186" s="15">
        <f ca="1">AQ162+$C$5*IF(AND(AM186=AI159,AN175=4),AN180-AQ162,0)</f>
        <v>4.1049999999999995</v>
      </c>
      <c r="AR186" s="14"/>
      <c r="AU186"/>
      <c r="AV186"/>
      <c r="AW186"/>
      <c r="AX186" s="127"/>
      <c r="AY186" s="3">
        <v>4</v>
      </c>
      <c r="AZ186" s="27">
        <f ca="1">AZ162+$C$5*IF(AND(AY186=AU159,AZ175=1),AZ180-AZ162,0)</f>
        <v>21.599999999999994</v>
      </c>
      <c r="BA186" s="15">
        <f ca="1">BA162+$C$5*IF(AND(AY186=AU159,AZ175=2),AZ180-BA162,0)</f>
        <v>6</v>
      </c>
      <c r="BB186" s="95" t="s">
        <v>9</v>
      </c>
      <c r="BC186" s="15">
        <f ca="1">BC162+$C$5*IF(AND(AY186=AU159,AZ175=4),AZ180-BC162,0)</f>
        <v>4.1049999999999995</v>
      </c>
      <c r="BD186" s="14"/>
      <c r="BG186"/>
      <c r="BH186"/>
      <c r="BI186"/>
      <c r="BJ186" s="127"/>
      <c r="BK186" s="3">
        <v>4</v>
      </c>
      <c r="BL186" s="27">
        <f ca="1">BL162+$C$5*IF(AND(BK186=BG159,BL175=1),BL180-BL162,0)</f>
        <v>21.599999999999994</v>
      </c>
      <c r="BM186" s="15">
        <f ca="1">BM162+$C$5*IF(AND(BK186=BG159,BL175=2),BL180-BM162,0)</f>
        <v>6</v>
      </c>
      <c r="BN186" s="95" t="s">
        <v>9</v>
      </c>
      <c r="BO186" s="15">
        <f ca="1">BO162+$C$5*IF(AND(BK186=BG159,BL175=4),BL180-BO162,0)</f>
        <v>4.1049999999999995</v>
      </c>
      <c r="BP186" s="14"/>
      <c r="BS186"/>
      <c r="BT186"/>
      <c r="BU186"/>
      <c r="BV186" s="127"/>
      <c r="BW186" s="3">
        <v>4</v>
      </c>
      <c r="BX186" s="27">
        <f ca="1">BX162+$C$5*IF(AND(BW186=BS159,BX175=1),BX180-BX162,0)</f>
        <v>21.599999999999994</v>
      </c>
      <c r="BY186" s="15">
        <f ca="1">BY162+$C$5*IF(AND(BW186=BS159,BX175=2),BX180-BY162,0)</f>
        <v>6</v>
      </c>
      <c r="BZ186" s="95" t="s">
        <v>9</v>
      </c>
      <c r="CA186" s="15">
        <f ca="1">CA162+$C$5*IF(AND(BW186=BS159,BX175=4),BX180-CA162,0)</f>
        <v>4.1049999999999995</v>
      </c>
      <c r="CB186" s="14"/>
      <c r="CE186"/>
      <c r="CF186"/>
      <c r="CG186"/>
      <c r="CH186" s="127"/>
      <c r="CI186" s="3">
        <v>4</v>
      </c>
      <c r="CJ186" s="27">
        <f ca="1">CJ162+$C$5*IF(AND(CI186=CE159,CJ175=1),CJ180-CJ162,0)</f>
        <v>21.599999999999994</v>
      </c>
      <c r="CK186" s="15">
        <f ca="1">CK162+$C$5*IF(AND(CI186=CE159,CJ175=2),CJ180-CK162,0)</f>
        <v>6</v>
      </c>
      <c r="CL186" s="95" t="s">
        <v>9</v>
      </c>
      <c r="CM186" s="15">
        <f ca="1">CM162+$C$5*IF(AND(CI186=CE159,CJ175=4),CJ180-CM162,0)</f>
        <v>4.1049999999999995</v>
      </c>
      <c r="CN186" s="14"/>
      <c r="CQ186"/>
      <c r="CR186"/>
      <c r="CS186"/>
      <c r="CT186" s="127"/>
      <c r="CU186" s="3">
        <v>4</v>
      </c>
      <c r="CV186" s="27">
        <f ca="1">CV162+$C$5*IF(AND(CU186=CQ159,CV175=1),CV180-CV162,0)</f>
        <v>21.599999999999994</v>
      </c>
      <c r="CW186" s="15">
        <f ca="1">CW162+$C$5*IF(AND(CU186=CQ159,CV175=2),CV180-CW162,0)</f>
        <v>6</v>
      </c>
      <c r="CX186" s="95" t="s">
        <v>9</v>
      </c>
      <c r="CY186" s="15">
        <f ca="1">CY162+$C$5*IF(AND(CU186=CQ159,CV175=4),CV180-CY162,0)</f>
        <v>4.1049999999999995</v>
      </c>
      <c r="CZ186" s="14"/>
      <c r="DC186"/>
      <c r="DD186"/>
      <c r="DE186"/>
      <c r="DF186" s="127"/>
      <c r="DG186" s="3">
        <v>4</v>
      </c>
      <c r="DH186" s="27">
        <f ca="1">DH162+$C$5*IF(AND(DG186=DC159,DH175=1),DH180-DH162,0)</f>
        <v>21.599999999999994</v>
      </c>
      <c r="DI186" s="15">
        <f ca="1">DI162+$C$5*IF(AND(DG186=DC159,DH175=2),DH180-DI162,0)</f>
        <v>6</v>
      </c>
      <c r="DJ186" s="95" t="s">
        <v>9</v>
      </c>
      <c r="DK186" s="15">
        <f ca="1">DK162+$C$5*IF(AND(DG186=DC159,DH175=4),DH180-DK162,0)</f>
        <v>4.1049999999999995</v>
      </c>
      <c r="DL186" s="14"/>
      <c r="DO186"/>
      <c r="DP186"/>
      <c r="DQ186"/>
      <c r="DR186" s="127"/>
      <c r="DS186" s="3">
        <v>4</v>
      </c>
      <c r="DT186" s="27">
        <f ca="1">DT162+$C$5*IF(AND(DS186=DO159,DT175=1),DT180-DT162,0)</f>
        <v>21.599999999999994</v>
      </c>
      <c r="DU186" s="15">
        <f ca="1">DU162+$C$5*IF(AND(DS186=DO159,DT175=2),DT180-DU162,0)</f>
        <v>6</v>
      </c>
      <c r="DV186" s="95" t="s">
        <v>9</v>
      </c>
      <c r="DW186" s="15">
        <f ca="1">DW162+$C$5*IF(AND(DS186=DO159,DT175=4),DT180-DW162,0)</f>
        <v>4.1049999999999995</v>
      </c>
      <c r="DX186" s="14"/>
    </row>
    <row r="187" spans="1:128">
      <c r="A187"/>
      <c r="B187"/>
      <c r="C187"/>
      <c r="D187"/>
      <c r="E187"/>
      <c r="F187"/>
      <c r="G187"/>
      <c r="H187" s="21"/>
      <c r="K187"/>
      <c r="L187"/>
      <c r="M187"/>
      <c r="N187" s="127"/>
      <c r="O187" s="3">
        <v>5</v>
      </c>
      <c r="P187" s="95" t="s">
        <v>64</v>
      </c>
      <c r="Q187" s="27">
        <f ca="1">Q163+$C$5*IF(AND(O187=K159,P175=2),P180-Q163,0)</f>
        <v>2.25</v>
      </c>
      <c r="R187" s="27">
        <f ca="1">R163+$C$5*IF(AND(O187=K159,P175=3),P180-R163,0)</f>
        <v>5.6005000000000003</v>
      </c>
      <c r="S187" s="27">
        <f ca="1">S163+$C$5*IF(AND(O187=K159,P175=4),P180-S163,0)</f>
        <v>48.649999999999991</v>
      </c>
      <c r="T187" s="14"/>
      <c r="W187"/>
      <c r="X187"/>
      <c r="Y187"/>
      <c r="Z187" s="127"/>
      <c r="AA187" s="3">
        <v>5</v>
      </c>
      <c r="AB187" s="95" t="s">
        <v>64</v>
      </c>
      <c r="AC187" s="27">
        <f ca="1">AC163+$C$5*IF(AND(AA187=W159,AB175=2),AB180-AC163,0)</f>
        <v>2.25</v>
      </c>
      <c r="AD187" s="27">
        <f ca="1">AD163+$C$5*IF(AND(AA187=W159,AB175=3),AB180-AD163,0)</f>
        <v>5.6005000000000003</v>
      </c>
      <c r="AE187" s="27">
        <f ca="1">AE163+$C$5*IF(AND(AA187=W159,AB175=4),AB180-AE163,0)</f>
        <v>48.649999999999991</v>
      </c>
      <c r="AF187" s="14"/>
      <c r="AI187"/>
      <c r="AJ187"/>
      <c r="AK187"/>
      <c r="AL187" s="127"/>
      <c r="AM187" s="3">
        <v>5</v>
      </c>
      <c r="AN187" s="95" t="s">
        <v>64</v>
      </c>
      <c r="AO187" s="27">
        <f ca="1">AO163+$C$5*IF(AND(AM187=AI159,AN175=2),AN180-AO163,0)</f>
        <v>2.25</v>
      </c>
      <c r="AP187" s="27">
        <f ca="1">AP163+$C$5*IF(AND(AM187=AI159,AN175=3),AN180-AP163,0)</f>
        <v>5.6005000000000003</v>
      </c>
      <c r="AQ187" s="27">
        <f ca="1">AQ163+$C$5*IF(AND(AM187=AI159,AN175=4),AN180-AQ163,0)</f>
        <v>56.812499999999993</v>
      </c>
      <c r="AR187" s="14"/>
      <c r="AU187"/>
      <c r="AV187"/>
      <c r="AW187"/>
      <c r="AX187" s="127"/>
      <c r="AY187" s="3">
        <v>5</v>
      </c>
      <c r="AZ187" s="95" t="s">
        <v>64</v>
      </c>
      <c r="BA187" s="27">
        <f ca="1">BA163+$C$5*IF(AND(AY187=AU159,AZ175=2),AZ180-BA163,0)</f>
        <v>2.25</v>
      </c>
      <c r="BB187" s="27">
        <f ca="1">BB163+$C$5*IF(AND(AY187=AU159,AZ175=3),AZ180-BB163,0)</f>
        <v>5.6005000000000003</v>
      </c>
      <c r="BC187" s="27">
        <f ca="1">BC163+$C$5*IF(AND(AY187=AU159,AZ175=4),AZ180-BC163,0)</f>
        <v>56.812499999999993</v>
      </c>
      <c r="BD187" s="14"/>
      <c r="BG187"/>
      <c r="BH187"/>
      <c r="BI187"/>
      <c r="BJ187" s="127"/>
      <c r="BK187" s="3">
        <v>5</v>
      </c>
      <c r="BL187" s="95" t="s">
        <v>64</v>
      </c>
      <c r="BM187" s="27">
        <f ca="1">BM163+$C$5*IF(AND(BK187=BG159,BL175=2),BL180-BM163,0)</f>
        <v>2.25</v>
      </c>
      <c r="BN187" s="27">
        <f ca="1">BN163+$C$5*IF(AND(BK187=BG159,BL175=3),BL180-BN163,0)</f>
        <v>5.6005000000000003</v>
      </c>
      <c r="BO187" s="27">
        <f ca="1">BO163+$C$5*IF(AND(BK187=BG159,BL175=4),BL180-BO163,0)</f>
        <v>60.893749999999997</v>
      </c>
      <c r="BP187" s="14"/>
      <c r="BS187"/>
      <c r="BT187"/>
      <c r="BU187"/>
      <c r="BV187" s="127"/>
      <c r="BW187" s="3">
        <v>5</v>
      </c>
      <c r="BX187" s="95" t="s">
        <v>64</v>
      </c>
      <c r="BY187" s="27">
        <f ca="1">BY163+$C$5*IF(AND(BW187=BS159,BX175=2),BX180-BY163,0)</f>
        <v>2.25</v>
      </c>
      <c r="BZ187" s="27">
        <f ca="1">BZ163+$C$5*IF(AND(BW187=BS159,BX175=3),BX180-BZ163,0)</f>
        <v>5.6005000000000003</v>
      </c>
      <c r="CA187" s="27">
        <f ca="1">CA163+$C$5*IF(AND(BW187=BS159,BX175=4),BX180-CA163,0)</f>
        <v>60.893749999999997</v>
      </c>
      <c r="CB187" s="14"/>
      <c r="CE187"/>
      <c r="CF187"/>
      <c r="CG187"/>
      <c r="CH187" s="127"/>
      <c r="CI187" s="3">
        <v>5</v>
      </c>
      <c r="CJ187" s="95" t="s">
        <v>64</v>
      </c>
      <c r="CK187" s="27">
        <f ca="1">CK163+$C$5*IF(AND(CI187=CE159,CJ175=2),CJ180-CK163,0)</f>
        <v>2.25</v>
      </c>
      <c r="CL187" s="27">
        <f ca="1">CL163+$C$5*IF(AND(CI187=CE159,CJ175=3),CJ180-CL163,0)</f>
        <v>5.6005000000000003</v>
      </c>
      <c r="CM187" s="27">
        <f ca="1">CM163+$C$5*IF(AND(CI187=CE159,CJ175=4),CJ180-CM163,0)</f>
        <v>60.893749999999997</v>
      </c>
      <c r="CN187" s="14"/>
      <c r="CQ187"/>
      <c r="CR187"/>
      <c r="CS187"/>
      <c r="CT187" s="127"/>
      <c r="CU187" s="3">
        <v>5</v>
      </c>
      <c r="CV187" s="95" t="s">
        <v>64</v>
      </c>
      <c r="CW187" s="27">
        <f ca="1">CW163+$C$5*IF(AND(CU187=CQ159,CV175=2),CV180-CW163,0)</f>
        <v>2.25</v>
      </c>
      <c r="CX187" s="27">
        <f ca="1">CX163+$C$5*IF(AND(CU187=CQ159,CV175=3),CV180-CX163,0)</f>
        <v>5.6005000000000003</v>
      </c>
      <c r="CY187" s="27">
        <f ca="1">CY163+$C$5*IF(AND(CU187=CQ159,CV175=4),CV180-CY163,0)</f>
        <v>60.893749999999997</v>
      </c>
      <c r="CZ187" s="14"/>
      <c r="DC187"/>
      <c r="DD187"/>
      <c r="DE187"/>
      <c r="DF187" s="127"/>
      <c r="DG187" s="3">
        <v>5</v>
      </c>
      <c r="DH187" s="95" t="s">
        <v>64</v>
      </c>
      <c r="DI187" s="27">
        <f ca="1">DI163+$C$5*IF(AND(DG187=DC159,DH175=2),DH180-DI163,0)</f>
        <v>2.25</v>
      </c>
      <c r="DJ187" s="27">
        <f ca="1">DJ163+$C$5*IF(AND(DG187=DC159,DH175=3),DH180-DJ163,0)</f>
        <v>5.6005000000000003</v>
      </c>
      <c r="DK187" s="27">
        <f ca="1">DK163+$C$5*IF(AND(DG187=DC159,DH175=4),DH180-DK163,0)</f>
        <v>60.893749999999997</v>
      </c>
      <c r="DL187" s="14"/>
      <c r="DO187"/>
      <c r="DP187"/>
      <c r="DQ187"/>
      <c r="DR187" s="127"/>
      <c r="DS187" s="3">
        <v>5</v>
      </c>
      <c r="DT187" s="95" t="s">
        <v>9</v>
      </c>
      <c r="DU187" s="27">
        <f ca="1">DU163+$C$5*IF(AND(DS187=DO159,DT175=2),DT180-DU163,0)</f>
        <v>2.25</v>
      </c>
      <c r="DV187" s="27">
        <f ca="1">DV163+$C$5*IF(AND(DS187=DO159,DT175=3),DT180-DV163,0)</f>
        <v>5.6005000000000003</v>
      </c>
      <c r="DW187" s="27">
        <f ca="1">DW163+$C$5*IF(AND(DS187=DO159,DT175=4),DT180-DW163,0)</f>
        <v>60.893749999999997</v>
      </c>
      <c r="DX187" s="14"/>
    </row>
    <row r="188" spans="1:128">
      <c r="A188"/>
      <c r="B188"/>
      <c r="C188"/>
      <c r="D188"/>
      <c r="E188"/>
      <c r="F188"/>
      <c r="G188"/>
      <c r="H188" s="21"/>
      <c r="K188"/>
      <c r="L188"/>
      <c r="M188"/>
      <c r="N188" s="127"/>
      <c r="O188" s="3">
        <v>6</v>
      </c>
      <c r="P188" s="95" t="s">
        <v>9</v>
      </c>
      <c r="Q188" s="95" t="s">
        <v>9</v>
      </c>
      <c r="R188" s="95" t="s">
        <v>9</v>
      </c>
      <c r="S188" s="95" t="s">
        <v>9</v>
      </c>
      <c r="T188" s="14"/>
      <c r="W188"/>
      <c r="X188"/>
      <c r="Y188"/>
      <c r="Z188" s="127"/>
      <c r="AA188" s="3">
        <v>6</v>
      </c>
      <c r="AB188" s="95" t="s">
        <v>9</v>
      </c>
      <c r="AC188" s="95" t="s">
        <v>9</v>
      </c>
      <c r="AD188" s="95" t="s">
        <v>9</v>
      </c>
      <c r="AE188" s="95" t="s">
        <v>9</v>
      </c>
      <c r="AF188" s="14"/>
      <c r="AI188"/>
      <c r="AJ188"/>
      <c r="AK188"/>
      <c r="AL188" s="127"/>
      <c r="AM188" s="3">
        <v>6</v>
      </c>
      <c r="AN188" s="95" t="s">
        <v>9</v>
      </c>
      <c r="AO188" s="95" t="s">
        <v>9</v>
      </c>
      <c r="AP188" s="95" t="s">
        <v>9</v>
      </c>
      <c r="AQ188" s="95" t="s">
        <v>9</v>
      </c>
      <c r="AR188" s="14"/>
      <c r="AU188"/>
      <c r="AV188"/>
      <c r="AW188"/>
      <c r="AX188" s="127"/>
      <c r="AY188" s="3">
        <v>6</v>
      </c>
      <c r="AZ188" s="95" t="s">
        <v>9</v>
      </c>
      <c r="BA188" s="95" t="s">
        <v>9</v>
      </c>
      <c r="BB188" s="95" t="s">
        <v>9</v>
      </c>
      <c r="BC188" s="95" t="s">
        <v>9</v>
      </c>
      <c r="BD188" s="14"/>
      <c r="BG188"/>
      <c r="BH188"/>
      <c r="BI188"/>
      <c r="BJ188" s="127"/>
      <c r="BK188" s="3">
        <v>6</v>
      </c>
      <c r="BL188" s="95" t="s">
        <v>9</v>
      </c>
      <c r="BM188" s="95" t="s">
        <v>9</v>
      </c>
      <c r="BN188" s="95" t="s">
        <v>9</v>
      </c>
      <c r="BO188" s="95" t="s">
        <v>9</v>
      </c>
      <c r="BP188" s="14"/>
      <c r="BS188"/>
      <c r="BT188"/>
      <c r="BU188"/>
      <c r="BV188" s="127"/>
      <c r="BW188" s="3">
        <v>6</v>
      </c>
      <c r="BX188" s="95" t="s">
        <v>9</v>
      </c>
      <c r="BY188" s="95" t="s">
        <v>9</v>
      </c>
      <c r="BZ188" s="95" t="s">
        <v>9</v>
      </c>
      <c r="CA188" s="95" t="s">
        <v>9</v>
      </c>
      <c r="CB188" s="14"/>
      <c r="CE188"/>
      <c r="CF188"/>
      <c r="CG188"/>
      <c r="CH188" s="127"/>
      <c r="CI188" s="3">
        <v>6</v>
      </c>
      <c r="CJ188" s="95" t="s">
        <v>9</v>
      </c>
      <c r="CK188" s="95" t="s">
        <v>9</v>
      </c>
      <c r="CL188" s="95" t="s">
        <v>9</v>
      </c>
      <c r="CM188" s="95" t="s">
        <v>9</v>
      </c>
      <c r="CN188" s="14"/>
      <c r="CQ188"/>
      <c r="CR188"/>
      <c r="CS188"/>
      <c r="CT188" s="127"/>
      <c r="CU188" s="3">
        <v>6</v>
      </c>
      <c r="CV188" s="95" t="s">
        <v>9</v>
      </c>
      <c r="CW188" s="95" t="s">
        <v>9</v>
      </c>
      <c r="CX188" s="95" t="s">
        <v>9</v>
      </c>
      <c r="CY188" s="95" t="s">
        <v>9</v>
      </c>
      <c r="CZ188" s="14"/>
      <c r="DC188"/>
      <c r="DD188"/>
      <c r="DE188"/>
      <c r="DF188" s="127"/>
      <c r="DG188" s="3">
        <v>6</v>
      </c>
      <c r="DH188" s="95" t="s">
        <v>9</v>
      </c>
      <c r="DI188" s="95" t="s">
        <v>9</v>
      </c>
      <c r="DJ188" s="95" t="s">
        <v>9</v>
      </c>
      <c r="DK188" s="95" t="s">
        <v>9</v>
      </c>
      <c r="DL188" s="14"/>
      <c r="DO188"/>
      <c r="DP188"/>
      <c r="DQ188"/>
      <c r="DR188" s="127"/>
      <c r="DS188" s="3">
        <v>6</v>
      </c>
      <c r="DT188" s="95" t="s">
        <v>9</v>
      </c>
      <c r="DU188" s="95" t="s">
        <v>9</v>
      </c>
      <c r="DV188" s="95" t="s">
        <v>9</v>
      </c>
      <c r="DW188" s="95" t="s">
        <v>9</v>
      </c>
      <c r="DX188" s="14"/>
    </row>
    <row r="189" spans="1:128">
      <c r="A189"/>
      <c r="B189"/>
      <c r="C189"/>
      <c r="D189"/>
      <c r="E189"/>
      <c r="F189"/>
      <c r="G189"/>
      <c r="H189" s="21"/>
      <c r="K189"/>
      <c r="L189"/>
      <c r="M189"/>
      <c r="N189" s="127"/>
      <c r="O189" s="3">
        <v>7</v>
      </c>
      <c r="P189" s="27">
        <f ca="1">P165+$C$5*IF(AND(O189=K159,P175=1),P180-P165,0)</f>
        <v>33.625</v>
      </c>
      <c r="Q189" s="27">
        <f ca="1">Q165+$C$5*IF(AND(O189=K159,P175=2),P180-Q165,0)</f>
        <v>3.1004999999999998</v>
      </c>
      <c r="R189" s="95" t="s">
        <v>9</v>
      </c>
      <c r="S189" s="95" t="s">
        <v>9</v>
      </c>
      <c r="T189" s="13"/>
      <c r="W189"/>
      <c r="X189"/>
      <c r="Y189"/>
      <c r="Z189" s="127"/>
      <c r="AA189" s="3">
        <v>7</v>
      </c>
      <c r="AB189" s="27">
        <f ca="1">AB165+$C$5*IF(AND(AA189=W159,AB175=1),AB180-AB165,0)</f>
        <v>33.625</v>
      </c>
      <c r="AC189" s="27">
        <f ca="1">AC165+$C$5*IF(AND(AA189=W159,AB175=2),AB180-AC165,0)</f>
        <v>3.1004999999999998</v>
      </c>
      <c r="AD189" s="95" t="s">
        <v>9</v>
      </c>
      <c r="AE189" s="95" t="s">
        <v>9</v>
      </c>
      <c r="AF189" s="13"/>
      <c r="AI189"/>
      <c r="AJ189"/>
      <c r="AK189"/>
      <c r="AL189" s="127"/>
      <c r="AM189" s="3">
        <v>7</v>
      </c>
      <c r="AN189" s="27">
        <f ca="1">AN165+$C$5*IF(AND(AM189=AI159,AN175=1),AN180-AN165,0)</f>
        <v>33.625</v>
      </c>
      <c r="AO189" s="27">
        <f ca="1">AO165+$C$5*IF(AND(AM189=AI159,AN175=2),AN180-AO165,0)</f>
        <v>3.1004999999999998</v>
      </c>
      <c r="AP189" s="95" t="s">
        <v>9</v>
      </c>
      <c r="AQ189" s="95" t="s">
        <v>9</v>
      </c>
      <c r="AR189" s="13"/>
      <c r="AU189"/>
      <c r="AV189"/>
      <c r="AW189"/>
      <c r="AX189" s="127"/>
      <c r="AY189" s="3">
        <v>7</v>
      </c>
      <c r="AZ189" s="27">
        <f ca="1">AZ165+$C$5*IF(AND(AY189=AU159,AZ175=1),AZ180-AZ165,0)</f>
        <v>33.625</v>
      </c>
      <c r="BA189" s="27">
        <f ca="1">BA165+$C$5*IF(AND(AY189=AU159,AZ175=2),AZ180-BA165,0)</f>
        <v>3.1004999999999998</v>
      </c>
      <c r="BB189" s="95" t="s">
        <v>9</v>
      </c>
      <c r="BC189" s="95" t="s">
        <v>9</v>
      </c>
      <c r="BD189" s="13"/>
      <c r="BG189"/>
      <c r="BH189"/>
      <c r="BI189"/>
      <c r="BJ189" s="127"/>
      <c r="BK189" s="3">
        <v>7</v>
      </c>
      <c r="BL189" s="27">
        <f ca="1">BL165+$C$5*IF(AND(BK189=BG159,BL175=1),BL180-BL165,0)</f>
        <v>33.625</v>
      </c>
      <c r="BM189" s="27">
        <f ca="1">BM165+$C$5*IF(AND(BK189=BG159,BL175=2),BL180-BM165,0)</f>
        <v>3.1004999999999998</v>
      </c>
      <c r="BN189" s="95" t="s">
        <v>9</v>
      </c>
      <c r="BO189" s="95" t="s">
        <v>9</v>
      </c>
      <c r="BP189" s="13"/>
      <c r="BS189"/>
      <c r="BT189"/>
      <c r="BU189"/>
      <c r="BV189" s="127"/>
      <c r="BW189" s="3">
        <v>7</v>
      </c>
      <c r="BX189" s="27">
        <f ca="1">BX165+$C$5*IF(AND(BW189=BS159,BX175=1),BX180-BX165,0)</f>
        <v>33.625</v>
      </c>
      <c r="BY189" s="27">
        <f ca="1">BY165+$C$5*IF(AND(BW189=BS159,BX175=2),BX180-BY165,0)</f>
        <v>3.1004999999999998</v>
      </c>
      <c r="BZ189" s="95" t="s">
        <v>9</v>
      </c>
      <c r="CA189" s="95" t="s">
        <v>9</v>
      </c>
      <c r="CB189" s="13"/>
      <c r="CE189"/>
      <c r="CF189"/>
      <c r="CG189"/>
      <c r="CH189" s="127"/>
      <c r="CI189" s="3">
        <v>7</v>
      </c>
      <c r="CJ189" s="27">
        <f ca="1">CJ165+$C$5*IF(AND(CI189=CE159,CJ175=1),CJ180-CJ165,0)</f>
        <v>33.625</v>
      </c>
      <c r="CK189" s="27">
        <f ca="1">CK165+$C$5*IF(AND(CI189=CE159,CJ175=2),CJ180-CK165,0)</f>
        <v>3.1004999999999998</v>
      </c>
      <c r="CL189" s="95" t="s">
        <v>9</v>
      </c>
      <c r="CM189" s="95" t="s">
        <v>9</v>
      </c>
      <c r="CN189" s="13"/>
      <c r="CQ189"/>
      <c r="CR189"/>
      <c r="CS189"/>
      <c r="CT189" s="127"/>
      <c r="CU189" s="3">
        <v>7</v>
      </c>
      <c r="CV189" s="27">
        <f ca="1">CV165+$C$5*IF(AND(CU189=CQ159,CV175=1),CV180-CV165,0)</f>
        <v>33.625</v>
      </c>
      <c r="CW189" s="27">
        <f ca="1">CW165+$C$5*IF(AND(CU189=CQ159,CV175=2),CV180-CW165,0)</f>
        <v>3.1004999999999998</v>
      </c>
      <c r="CX189" s="95" t="s">
        <v>9</v>
      </c>
      <c r="CY189" s="95" t="s">
        <v>9</v>
      </c>
      <c r="CZ189" s="13"/>
      <c r="DC189"/>
      <c r="DD189"/>
      <c r="DE189"/>
      <c r="DF189" s="127"/>
      <c r="DG189" s="3">
        <v>7</v>
      </c>
      <c r="DH189" s="27">
        <f ca="1">DH165+$C$5*IF(AND(DG189=DC159,DH175=1),DH180-DH165,0)</f>
        <v>33.625</v>
      </c>
      <c r="DI189" s="27">
        <f ca="1">DI165+$C$5*IF(AND(DG189=DC159,DH175=2),DH180-DI165,0)</f>
        <v>3.1004999999999998</v>
      </c>
      <c r="DJ189" s="95" t="s">
        <v>9</v>
      </c>
      <c r="DK189" s="95" t="s">
        <v>9</v>
      </c>
      <c r="DL189" s="13"/>
      <c r="DO189"/>
      <c r="DP189"/>
      <c r="DQ189"/>
      <c r="DR189" s="127"/>
      <c r="DS189" s="3">
        <v>7</v>
      </c>
      <c r="DT189" s="27">
        <f ca="1">DT165+$C$5*IF(AND(DS189=DO159,DT175=1),DT180-DT165,0)</f>
        <v>33.625</v>
      </c>
      <c r="DU189" s="27">
        <f ca="1">DU165+$C$5*IF(AND(DS189=DO159,DT175=2),DT180-DU165,0)</f>
        <v>3.1004999999999998</v>
      </c>
      <c r="DV189" s="95" t="s">
        <v>9</v>
      </c>
      <c r="DW189" s="95" t="s">
        <v>9</v>
      </c>
      <c r="DX189" s="13"/>
    </row>
    <row r="190" spans="1:128">
      <c r="A190"/>
      <c r="B190"/>
      <c r="C190"/>
      <c r="D190"/>
      <c r="E190"/>
      <c r="F190"/>
      <c r="G190"/>
      <c r="H190" s="21"/>
      <c r="K190"/>
      <c r="L190"/>
      <c r="M190"/>
      <c r="N190" s="127"/>
      <c r="O190" s="3">
        <v>8</v>
      </c>
      <c r="P190" s="27">
        <f ca="1">P166+$C$5*IF(AND(O190=K159,P175=1),P180-P166,0)</f>
        <v>94.25</v>
      </c>
      <c r="Q190" s="27">
        <f ca="1">Q166+$C$5*IF(AND(O190=K159,P175=2),P180-Q166,0)</f>
        <v>2.4499999999999997</v>
      </c>
      <c r="R190" s="27">
        <f ca="1">R166+$C$5*IF(AND(O190=K159,P175=3),P180-R166,0)</f>
        <v>5.7050000000000001</v>
      </c>
      <c r="S190" s="95" t="s">
        <v>9</v>
      </c>
      <c r="T190" s="13"/>
      <c r="W190"/>
      <c r="X190"/>
      <c r="Y190"/>
      <c r="Z190" s="127"/>
      <c r="AA190" s="3">
        <v>8</v>
      </c>
      <c r="AB190" s="27">
        <f ca="1">AB166+$C$5*IF(AND(AA190=W159,AB175=1),AB180-AB166,0)</f>
        <v>94.25</v>
      </c>
      <c r="AC190" s="27">
        <f ca="1">AC166+$C$5*IF(AND(AA190=W159,AB175=2),AB180-AC166,0)</f>
        <v>2.4499999999999997</v>
      </c>
      <c r="AD190" s="27">
        <f ca="1">AD166+$C$5*IF(AND(AA190=W159,AB175=3),AB180-AD166,0)</f>
        <v>5.7050000000000001</v>
      </c>
      <c r="AE190" s="95" t="s">
        <v>9</v>
      </c>
      <c r="AF190" s="13"/>
      <c r="AI190"/>
      <c r="AJ190"/>
      <c r="AK190"/>
      <c r="AL190" s="127"/>
      <c r="AM190" s="3">
        <v>8</v>
      </c>
      <c r="AN190" s="27">
        <f ca="1">AN166+$C$5*IF(AND(AM190=AI159,AN175=1),AN180-AN166,0)</f>
        <v>94.25</v>
      </c>
      <c r="AO190" s="27">
        <f ca="1">AO166+$C$5*IF(AND(AM190=AI159,AN175=2),AN180-AO166,0)</f>
        <v>2.4499999999999997</v>
      </c>
      <c r="AP190" s="27">
        <f ca="1">AP166+$C$5*IF(AND(AM190=AI159,AN175=3),AN180-AP166,0)</f>
        <v>5.7050000000000001</v>
      </c>
      <c r="AQ190" s="95" t="s">
        <v>9</v>
      </c>
      <c r="AR190" s="13"/>
      <c r="AU190"/>
      <c r="AV190"/>
      <c r="AW190"/>
      <c r="AX190" s="127"/>
      <c r="AY190" s="3">
        <v>8</v>
      </c>
      <c r="AZ190" s="27">
        <f ca="1">AZ166+$C$5*IF(AND(AY190=AU159,AZ175=1),AZ180-AZ166,0)</f>
        <v>94.25</v>
      </c>
      <c r="BA190" s="27">
        <f ca="1">BA166+$C$5*IF(AND(AY190=AU159,AZ175=2),AZ180-BA166,0)</f>
        <v>20.609374999999993</v>
      </c>
      <c r="BB190" s="27">
        <f ca="1">BB166+$C$5*IF(AND(AY190=AU159,AZ175=3),AZ180-BB166,0)</f>
        <v>5.7050000000000001</v>
      </c>
      <c r="BC190" s="95" t="s">
        <v>9</v>
      </c>
      <c r="BD190" s="13"/>
      <c r="BG190"/>
      <c r="BH190"/>
      <c r="BI190"/>
      <c r="BJ190" s="127"/>
      <c r="BK190" s="3">
        <v>8</v>
      </c>
      <c r="BL190" s="27">
        <f ca="1">BL166+$C$5*IF(AND(BK190=BG159,BL175=1),BL180-BL166,0)</f>
        <v>94.25</v>
      </c>
      <c r="BM190" s="27">
        <f ca="1">BM166+$C$5*IF(AND(BK190=BG159,BL175=2),BL180-BM166,0)</f>
        <v>20.609374999999993</v>
      </c>
      <c r="BN190" s="27">
        <f ca="1">BN166+$C$5*IF(AND(BK190=BG159,BL175=3),BL180-BN166,0)</f>
        <v>5.7050000000000001</v>
      </c>
      <c r="BO190" s="95" t="s">
        <v>9</v>
      </c>
      <c r="BP190" s="13"/>
      <c r="BS190"/>
      <c r="BT190"/>
      <c r="BU190"/>
      <c r="BV190" s="127"/>
      <c r="BW190" s="3">
        <v>8</v>
      </c>
      <c r="BX190" s="27">
        <f ca="1">BX166+$C$5*IF(AND(BW190=BS159,BX175=1),BX180-BX166,0)</f>
        <v>97.125</v>
      </c>
      <c r="BY190" s="27">
        <f ca="1">BY166+$C$5*IF(AND(BW190=BS159,BX175=2),BX180-BY166,0)</f>
        <v>20.609374999999993</v>
      </c>
      <c r="BZ190" s="27">
        <f ca="1">BZ166+$C$5*IF(AND(BW190=BS159,BX175=3),BX180-BZ166,0)</f>
        <v>5.7050000000000001</v>
      </c>
      <c r="CA190" s="95" t="s">
        <v>9</v>
      </c>
      <c r="CB190" s="13"/>
      <c r="CE190"/>
      <c r="CF190"/>
      <c r="CG190"/>
      <c r="CH190" s="127"/>
      <c r="CI190" s="3">
        <v>8</v>
      </c>
      <c r="CJ190" s="27">
        <f ca="1">CJ166+$C$5*IF(AND(CI190=CE159,CJ175=1),CJ180-CJ166,0)</f>
        <v>97.125</v>
      </c>
      <c r="CK190" s="27">
        <f ca="1">CK166+$C$5*IF(AND(CI190=CE159,CJ175=2),CJ180-CK166,0)</f>
        <v>20.609374999999993</v>
      </c>
      <c r="CL190" s="27">
        <f ca="1">CL166+$C$5*IF(AND(CI190=CE159,CJ175=3),CJ180-CL166,0)</f>
        <v>5.7050000000000001</v>
      </c>
      <c r="CM190" s="95" t="s">
        <v>9</v>
      </c>
      <c r="CN190" s="13"/>
      <c r="CQ190"/>
      <c r="CR190"/>
      <c r="CS190"/>
      <c r="CT190" s="127"/>
      <c r="CU190" s="3">
        <v>8</v>
      </c>
      <c r="CV190" s="27">
        <f ca="1">CV166+$C$5*IF(AND(CU190=CQ159,CV175=1),CV180-CV166,0)</f>
        <v>97.125</v>
      </c>
      <c r="CW190" s="27">
        <f ca="1">CW166+$C$5*IF(AND(CU190=CQ159,CV175=2),CV180-CW166,0)</f>
        <v>20.609374999999993</v>
      </c>
      <c r="CX190" s="27">
        <f ca="1">CX166+$C$5*IF(AND(CU190=CQ159,CV175=3),CV180-CX166,0)</f>
        <v>5.7050000000000001</v>
      </c>
      <c r="CY190" s="95" t="s">
        <v>9</v>
      </c>
      <c r="CZ190" s="13"/>
      <c r="DC190"/>
      <c r="DD190"/>
      <c r="DE190"/>
      <c r="DF190" s="127"/>
      <c r="DG190" s="3">
        <v>8</v>
      </c>
      <c r="DH190" s="27">
        <f ca="1">DH166+$C$5*IF(AND(DG190=DC159,DH175=1),DH180-DH166,0)</f>
        <v>97.125</v>
      </c>
      <c r="DI190" s="27">
        <f ca="1">DI166+$C$5*IF(AND(DG190=DC159,DH175=2),DH180-DI166,0)</f>
        <v>20.609374999999993</v>
      </c>
      <c r="DJ190" s="27">
        <f ca="1">DJ166+$C$5*IF(AND(DG190=DC159,DH175=3),DH180-DJ166,0)</f>
        <v>5.7050000000000001</v>
      </c>
      <c r="DK190" s="95" t="s">
        <v>9</v>
      </c>
      <c r="DL190" s="13"/>
      <c r="DO190"/>
      <c r="DP190"/>
      <c r="DQ190"/>
      <c r="DR190" s="127"/>
      <c r="DS190" s="3">
        <v>8</v>
      </c>
      <c r="DT190" s="27">
        <f ca="1">DT166+$C$5*IF(AND(DS190=DO159,DT175=1),DT180-DT166,0)</f>
        <v>97.125</v>
      </c>
      <c r="DU190" s="27">
        <f ca="1">DU166+$C$5*IF(AND(DS190=DO159,DT175=2),DT180-DU166,0)</f>
        <v>20.609374999999993</v>
      </c>
      <c r="DV190" s="27">
        <f ca="1">DV166+$C$5*IF(AND(DS190=DO159,DT175=3),DT180-DV166,0)</f>
        <v>5.7050000000000001</v>
      </c>
      <c r="DW190" s="95" t="s">
        <v>9</v>
      </c>
      <c r="DX190" s="13"/>
    </row>
    <row r="191" spans="1:128">
      <c r="A191"/>
      <c r="B191"/>
      <c r="C191"/>
      <c r="D191"/>
      <c r="E191"/>
      <c r="F191"/>
      <c r="G191"/>
      <c r="H191" s="21"/>
      <c r="K191"/>
      <c r="L191"/>
      <c r="M191"/>
      <c r="N191" s="128"/>
      <c r="O191" s="3" t="s">
        <v>40</v>
      </c>
      <c r="P191" s="44">
        <v>0</v>
      </c>
      <c r="Q191" s="44">
        <v>0</v>
      </c>
      <c r="R191" s="44">
        <v>0</v>
      </c>
      <c r="S191" s="40">
        <v>0</v>
      </c>
      <c r="T191" s="12"/>
      <c r="W191"/>
      <c r="X191"/>
      <c r="Y191"/>
      <c r="Z191" s="128"/>
      <c r="AA191" s="3" t="s">
        <v>40</v>
      </c>
      <c r="AB191" s="44">
        <v>0</v>
      </c>
      <c r="AC191" s="44">
        <v>0</v>
      </c>
      <c r="AD191" s="44">
        <v>0</v>
      </c>
      <c r="AE191" s="40">
        <v>0</v>
      </c>
      <c r="AF191" s="12"/>
      <c r="AI191"/>
      <c r="AJ191"/>
      <c r="AK191"/>
      <c r="AL191" s="128"/>
      <c r="AM191" s="3" t="s">
        <v>40</v>
      </c>
      <c r="AN191" s="44">
        <v>0</v>
      </c>
      <c r="AO191" s="44">
        <v>0</v>
      </c>
      <c r="AP191" s="44">
        <v>0</v>
      </c>
      <c r="AQ191" s="40">
        <v>0</v>
      </c>
      <c r="AR191" s="12"/>
      <c r="AU191"/>
      <c r="AV191"/>
      <c r="AW191"/>
      <c r="AX191" s="128"/>
      <c r="AY191" s="3" t="s">
        <v>40</v>
      </c>
      <c r="AZ191" s="44">
        <v>0</v>
      </c>
      <c r="BA191" s="44">
        <v>0</v>
      </c>
      <c r="BB191" s="44">
        <v>0</v>
      </c>
      <c r="BC191" s="40">
        <v>0</v>
      </c>
      <c r="BD191" s="12"/>
      <c r="BG191"/>
      <c r="BH191"/>
      <c r="BI191"/>
      <c r="BJ191" s="128"/>
      <c r="BK191" s="3" t="s">
        <v>40</v>
      </c>
      <c r="BL191" s="44">
        <v>0</v>
      </c>
      <c r="BM191" s="44">
        <v>0</v>
      </c>
      <c r="BN191" s="44">
        <v>0</v>
      </c>
      <c r="BO191" s="40">
        <v>0</v>
      </c>
      <c r="BP191" s="12"/>
      <c r="BS191"/>
      <c r="BT191"/>
      <c r="BU191"/>
      <c r="BV191" s="128"/>
      <c r="BW191" s="3" t="s">
        <v>40</v>
      </c>
      <c r="BX191" s="44">
        <v>0</v>
      </c>
      <c r="BY191" s="44">
        <v>0</v>
      </c>
      <c r="BZ191" s="44">
        <v>0</v>
      </c>
      <c r="CA191" s="40">
        <v>0</v>
      </c>
      <c r="CB191" s="12"/>
      <c r="CE191"/>
      <c r="CF191"/>
      <c r="CG191"/>
      <c r="CH191" s="128"/>
      <c r="CI191" s="3" t="s">
        <v>40</v>
      </c>
      <c r="CJ191" s="44">
        <v>0</v>
      </c>
      <c r="CK191" s="44">
        <v>0</v>
      </c>
      <c r="CL191" s="44">
        <v>0</v>
      </c>
      <c r="CM191" s="40">
        <v>0</v>
      </c>
      <c r="CN191" s="12"/>
      <c r="CQ191"/>
      <c r="CR191"/>
      <c r="CS191"/>
      <c r="CT191" s="128"/>
      <c r="CU191" s="3" t="s">
        <v>40</v>
      </c>
      <c r="CV191" s="44">
        <v>0</v>
      </c>
      <c r="CW191" s="44">
        <v>0</v>
      </c>
      <c r="CX191" s="44">
        <v>0</v>
      </c>
      <c r="CY191" s="40">
        <v>0</v>
      </c>
      <c r="CZ191" s="12"/>
      <c r="DC191"/>
      <c r="DD191"/>
      <c r="DE191"/>
      <c r="DF191" s="128"/>
      <c r="DG191" s="3" t="s">
        <v>40</v>
      </c>
      <c r="DH191" s="44">
        <v>0</v>
      </c>
      <c r="DI191" s="44">
        <v>0</v>
      </c>
      <c r="DJ191" s="44">
        <v>0</v>
      </c>
      <c r="DK191" s="40">
        <v>0</v>
      </c>
      <c r="DL191" s="12"/>
      <c r="DO191"/>
      <c r="DP191"/>
      <c r="DQ191"/>
      <c r="DR191" s="128"/>
      <c r="DS191" s="3" t="s">
        <v>40</v>
      </c>
      <c r="DT191" s="44">
        <v>0</v>
      </c>
      <c r="DU191" s="44">
        <v>0</v>
      </c>
      <c r="DV191" s="44">
        <v>0</v>
      </c>
      <c r="DW191" s="40">
        <v>0</v>
      </c>
      <c r="DX191" s="12"/>
    </row>
    <row r="192" spans="1:128" ht="13.8" thickBot="1">
      <c r="O192" s="62"/>
      <c r="AA192" s="62"/>
      <c r="AM192" s="62"/>
      <c r="AY192" s="62"/>
      <c r="BK192" s="62"/>
      <c r="BW192" s="62"/>
      <c r="CI192" s="62"/>
      <c r="CU192" s="62"/>
      <c r="DG192" s="62"/>
      <c r="DS192" s="62"/>
    </row>
    <row r="193" spans="1:129" s="67" customFormat="1" ht="15" customHeight="1" thickTop="1" thickBot="1">
      <c r="B193" s="75" t="s">
        <v>46</v>
      </c>
      <c r="C193" s="68">
        <f>C156+1</f>
        <v>6</v>
      </c>
      <c r="D193" s="69"/>
      <c r="E193" s="69"/>
      <c r="F193" s="69"/>
      <c r="G193" s="69"/>
      <c r="H193" s="69"/>
      <c r="I193" s="73"/>
      <c r="J193" s="70" t="s">
        <v>55</v>
      </c>
      <c r="K193" s="71"/>
      <c r="T193" s="69"/>
      <c r="U193" s="73"/>
      <c r="V193" s="70" t="s">
        <v>55</v>
      </c>
      <c r="W193" s="71"/>
      <c r="AF193" s="69"/>
      <c r="AG193" s="73"/>
      <c r="AH193" s="70" t="s">
        <v>55</v>
      </c>
      <c r="AI193" s="71"/>
      <c r="AR193" s="69"/>
      <c r="AS193" s="73"/>
      <c r="AT193" s="70" t="s">
        <v>55</v>
      </c>
      <c r="AU193" s="71"/>
      <c r="BD193" s="69"/>
      <c r="BE193" s="73"/>
      <c r="BF193" s="70" t="s">
        <v>55</v>
      </c>
      <c r="BG193" s="71"/>
      <c r="BP193" s="69"/>
      <c r="BQ193" s="73"/>
      <c r="BR193" s="70" t="s">
        <v>55</v>
      </c>
      <c r="BS193" s="71"/>
      <c r="CB193" s="69"/>
      <c r="CC193" s="73"/>
      <c r="CD193" s="70" t="s">
        <v>55</v>
      </c>
      <c r="CE193" s="71"/>
      <c r="CN193" s="69"/>
      <c r="CO193" s="73"/>
      <c r="CP193" s="70" t="s">
        <v>55</v>
      </c>
      <c r="CQ193" s="71"/>
      <c r="CZ193" s="69"/>
      <c r="DA193" s="73"/>
      <c r="DB193" s="70" t="s">
        <v>55</v>
      </c>
      <c r="DC193" s="71"/>
      <c r="DL193" s="69"/>
      <c r="DM193" s="73"/>
      <c r="DN193" s="70" t="s">
        <v>55</v>
      </c>
      <c r="DO193" s="71"/>
      <c r="DX193" s="69"/>
      <c r="DY193" s="74"/>
    </row>
    <row r="194" spans="1:129" ht="13.5" customHeight="1" thickBot="1">
      <c r="A194"/>
      <c r="E194"/>
      <c r="F194"/>
      <c r="G194"/>
      <c r="H194" s="21"/>
      <c r="J194" s="18" t="s">
        <v>53</v>
      </c>
      <c r="K194" s="17">
        <v>1</v>
      </c>
      <c r="L194"/>
      <c r="M194"/>
      <c r="N194"/>
      <c r="P194" s="123" t="s">
        <v>12</v>
      </c>
      <c r="Q194" s="124"/>
      <c r="R194" s="124"/>
      <c r="S194" s="125"/>
      <c r="T194" s="21"/>
      <c r="V194" s="18" t="s">
        <v>53</v>
      </c>
      <c r="W194" s="17">
        <f ca="1">S212</f>
        <v>2</v>
      </c>
      <c r="X194"/>
      <c r="Y194"/>
      <c r="Z194"/>
      <c r="AB194" s="123" t="s">
        <v>12</v>
      </c>
      <c r="AC194" s="124"/>
      <c r="AD194" s="124"/>
      <c r="AE194" s="125"/>
      <c r="AF194" s="21"/>
      <c r="AH194" s="18" t="s">
        <v>53</v>
      </c>
      <c r="AI194" s="17">
        <f ca="1">AE212</f>
        <v>2</v>
      </c>
      <c r="AJ194"/>
      <c r="AK194"/>
      <c r="AL194"/>
      <c r="AN194" s="123" t="s">
        <v>12</v>
      </c>
      <c r="AO194" s="124"/>
      <c r="AP194" s="124"/>
      <c r="AQ194" s="125"/>
      <c r="AR194" s="21"/>
      <c r="AT194" s="18" t="s">
        <v>53</v>
      </c>
      <c r="AU194" s="17">
        <f ca="1">AQ212</f>
        <v>1</v>
      </c>
      <c r="AV194"/>
      <c r="AW194"/>
      <c r="AX194"/>
      <c r="AZ194" s="123" t="s">
        <v>12</v>
      </c>
      <c r="BA194" s="124"/>
      <c r="BB194" s="124"/>
      <c r="BC194" s="125"/>
      <c r="BD194" s="21"/>
      <c r="BF194" s="18" t="s">
        <v>53</v>
      </c>
      <c r="BG194" s="17">
        <f ca="1">BC212</f>
        <v>1</v>
      </c>
      <c r="BH194"/>
      <c r="BI194"/>
      <c r="BJ194"/>
      <c r="BL194" s="123" t="s">
        <v>12</v>
      </c>
      <c r="BM194" s="124"/>
      <c r="BN194" s="124"/>
      <c r="BO194" s="125"/>
      <c r="BP194" s="21"/>
      <c r="BR194" s="18" t="s">
        <v>53</v>
      </c>
      <c r="BS194" s="17">
        <f ca="1">BO212</f>
        <v>2</v>
      </c>
      <c r="BT194"/>
      <c r="BU194"/>
      <c r="BV194"/>
      <c r="BX194" s="123" t="s">
        <v>12</v>
      </c>
      <c r="BY194" s="124"/>
      <c r="BZ194" s="124"/>
      <c r="CA194" s="125"/>
      <c r="CB194" s="21"/>
      <c r="CD194" s="18" t="s">
        <v>53</v>
      </c>
      <c r="CE194" s="17">
        <f ca="1">CA212</f>
        <v>3</v>
      </c>
      <c r="CF194"/>
      <c r="CG194"/>
      <c r="CH194"/>
      <c r="CJ194" s="123" t="s">
        <v>12</v>
      </c>
      <c r="CK194" s="124"/>
      <c r="CL194" s="124"/>
      <c r="CM194" s="125"/>
      <c r="CN194" s="21"/>
      <c r="CP194" s="18" t="s">
        <v>53</v>
      </c>
      <c r="CQ194" s="17">
        <f ca="1">CM212</f>
        <v>3</v>
      </c>
      <c r="CR194"/>
      <c r="CS194"/>
      <c r="CT194"/>
      <c r="CV194" s="123" t="s">
        <v>12</v>
      </c>
      <c r="CW194" s="124"/>
      <c r="CX194" s="124"/>
      <c r="CY194" s="125"/>
      <c r="CZ194" s="21"/>
      <c r="DB194" s="18" t="s">
        <v>53</v>
      </c>
      <c r="DC194" s="17">
        <f ca="1">CY212</f>
        <v>3</v>
      </c>
      <c r="DD194"/>
      <c r="DE194"/>
      <c r="DF194"/>
      <c r="DH194" s="123" t="s">
        <v>12</v>
      </c>
      <c r="DI194" s="124"/>
      <c r="DJ194" s="124"/>
      <c r="DK194" s="125"/>
      <c r="DL194" s="21"/>
      <c r="DN194" s="18" t="s">
        <v>53</v>
      </c>
      <c r="DO194" s="17">
        <f ca="1">DK212</f>
        <v>3</v>
      </c>
      <c r="DP194"/>
      <c r="DQ194"/>
      <c r="DR194"/>
      <c r="DT194" s="123" t="s">
        <v>12</v>
      </c>
      <c r="DU194" s="124"/>
      <c r="DV194" s="124"/>
      <c r="DW194" s="125"/>
      <c r="DX194" s="21"/>
    </row>
    <row r="195" spans="1:129" ht="13.5" customHeight="1" thickBot="1">
      <c r="A195"/>
      <c r="B195" s="63" t="s">
        <v>45</v>
      </c>
      <c r="C195" s="9" t="str">
        <f ca="1">IF(DO196=9,"到着","未着")</f>
        <v>到着</v>
      </c>
      <c r="D195" t="s">
        <v>19</v>
      </c>
      <c r="E195"/>
      <c r="F195"/>
      <c r="G195"/>
      <c r="H195" s="21"/>
      <c r="J195" s="18" t="s">
        <v>54</v>
      </c>
      <c r="K195" s="3">
        <v>1</v>
      </c>
      <c r="L195"/>
      <c r="M195"/>
      <c r="N195"/>
      <c r="O195" s="9" t="s">
        <v>57</v>
      </c>
      <c r="P195" s="93" t="s">
        <v>3</v>
      </c>
      <c r="Q195" s="26" t="s">
        <v>4</v>
      </c>
      <c r="R195" s="26" t="s">
        <v>5</v>
      </c>
      <c r="S195" s="3" t="s">
        <v>6</v>
      </c>
      <c r="T195" s="6"/>
      <c r="V195" s="18" t="s">
        <v>54</v>
      </c>
      <c r="W195" s="3">
        <f ca="1">S213</f>
        <v>1</v>
      </c>
      <c r="X195"/>
      <c r="Y195"/>
      <c r="Z195"/>
      <c r="AA195" s="9" t="str">
        <f>$O$10</f>
        <v>現Q値</v>
      </c>
      <c r="AB195" s="93" t="s">
        <v>3</v>
      </c>
      <c r="AC195" s="26" t="s">
        <v>4</v>
      </c>
      <c r="AD195" s="26" t="s">
        <v>5</v>
      </c>
      <c r="AE195" s="3" t="s">
        <v>6</v>
      </c>
      <c r="AF195" s="6"/>
      <c r="AH195" s="18" t="s">
        <v>54</v>
      </c>
      <c r="AI195" s="3">
        <f ca="1">AE213</f>
        <v>2</v>
      </c>
      <c r="AJ195"/>
      <c r="AK195"/>
      <c r="AL195"/>
      <c r="AM195" s="9" t="str">
        <f>$O$10</f>
        <v>現Q値</v>
      </c>
      <c r="AN195" s="93" t="s">
        <v>3</v>
      </c>
      <c r="AO195" s="26" t="s">
        <v>4</v>
      </c>
      <c r="AP195" s="26" t="s">
        <v>5</v>
      </c>
      <c r="AQ195" s="3" t="s">
        <v>6</v>
      </c>
      <c r="AR195" s="6"/>
      <c r="AT195" s="18" t="s">
        <v>54</v>
      </c>
      <c r="AU195" s="3">
        <f ca="1">AQ213</f>
        <v>2</v>
      </c>
      <c r="AV195"/>
      <c r="AW195"/>
      <c r="AX195"/>
      <c r="AY195" s="9" t="str">
        <f>$O$10</f>
        <v>現Q値</v>
      </c>
      <c r="AZ195" s="93" t="s">
        <v>3</v>
      </c>
      <c r="BA195" s="26" t="s">
        <v>4</v>
      </c>
      <c r="BB195" s="26" t="s">
        <v>5</v>
      </c>
      <c r="BC195" s="3" t="s">
        <v>6</v>
      </c>
      <c r="BD195" s="6"/>
      <c r="BF195" s="18" t="s">
        <v>54</v>
      </c>
      <c r="BG195" s="3">
        <f ca="1">BC213</f>
        <v>1</v>
      </c>
      <c r="BH195"/>
      <c r="BI195"/>
      <c r="BJ195"/>
      <c r="BK195" s="9" t="str">
        <f>$O$10</f>
        <v>現Q値</v>
      </c>
      <c r="BL195" s="93" t="s">
        <v>3</v>
      </c>
      <c r="BM195" s="26" t="s">
        <v>4</v>
      </c>
      <c r="BN195" s="26" t="s">
        <v>5</v>
      </c>
      <c r="BO195" s="3" t="s">
        <v>6</v>
      </c>
      <c r="BP195" s="6"/>
      <c r="BR195" s="18" t="s">
        <v>54</v>
      </c>
      <c r="BS195" s="3">
        <f ca="1">BO213</f>
        <v>1</v>
      </c>
      <c r="BT195"/>
      <c r="BU195"/>
      <c r="BV195"/>
      <c r="BW195" s="9" t="str">
        <f>$O$10</f>
        <v>現Q値</v>
      </c>
      <c r="BX195" s="93" t="s">
        <v>3</v>
      </c>
      <c r="BY195" s="26" t="s">
        <v>4</v>
      </c>
      <c r="BZ195" s="26" t="s">
        <v>5</v>
      </c>
      <c r="CA195" s="3" t="s">
        <v>6</v>
      </c>
      <c r="CB195" s="6"/>
      <c r="CD195" s="18" t="s">
        <v>54</v>
      </c>
      <c r="CE195" s="3">
        <f ca="1">CA213</f>
        <v>1</v>
      </c>
      <c r="CF195"/>
      <c r="CG195"/>
      <c r="CH195"/>
      <c r="CI195" s="9" t="str">
        <f>$O$10</f>
        <v>現Q値</v>
      </c>
      <c r="CJ195" s="93" t="s">
        <v>3</v>
      </c>
      <c r="CK195" s="26" t="s">
        <v>4</v>
      </c>
      <c r="CL195" s="26" t="s">
        <v>5</v>
      </c>
      <c r="CM195" s="3" t="s">
        <v>6</v>
      </c>
      <c r="CN195" s="6"/>
      <c r="CP195" s="18" t="s">
        <v>54</v>
      </c>
      <c r="CQ195" s="3">
        <f ca="1">CM213</f>
        <v>2</v>
      </c>
      <c r="CR195"/>
      <c r="CS195"/>
      <c r="CT195"/>
      <c r="CU195" s="9" t="str">
        <f>$O$10</f>
        <v>現Q値</v>
      </c>
      <c r="CV195" s="93" t="s">
        <v>3</v>
      </c>
      <c r="CW195" s="26" t="s">
        <v>4</v>
      </c>
      <c r="CX195" s="26" t="s">
        <v>5</v>
      </c>
      <c r="CY195" s="3" t="s">
        <v>6</v>
      </c>
      <c r="CZ195" s="6"/>
      <c r="DB195" s="18" t="s">
        <v>54</v>
      </c>
      <c r="DC195" s="3">
        <f ca="1">CY213</f>
        <v>3</v>
      </c>
      <c r="DD195"/>
      <c r="DE195"/>
      <c r="DF195"/>
      <c r="DG195" s="9" t="str">
        <f>$O$10</f>
        <v>現Q値</v>
      </c>
      <c r="DH195" s="93" t="s">
        <v>3</v>
      </c>
      <c r="DI195" s="26" t="s">
        <v>4</v>
      </c>
      <c r="DJ195" s="26" t="s">
        <v>5</v>
      </c>
      <c r="DK195" s="3" t="s">
        <v>6</v>
      </c>
      <c r="DL195" s="6"/>
      <c r="DN195" s="18" t="s">
        <v>54</v>
      </c>
      <c r="DO195" s="3">
        <f ca="1">DK213</f>
        <v>3</v>
      </c>
      <c r="DP195"/>
      <c r="DQ195"/>
      <c r="DR195"/>
      <c r="DS195" s="9" t="str">
        <f>$O$10</f>
        <v>現Q値</v>
      </c>
      <c r="DT195" s="93" t="s">
        <v>3</v>
      </c>
      <c r="DU195" s="26" t="s">
        <v>4</v>
      </c>
      <c r="DV195" s="26" t="s">
        <v>5</v>
      </c>
      <c r="DW195" s="3" t="s">
        <v>6</v>
      </c>
      <c r="DX195" s="6"/>
    </row>
    <row r="196" spans="1:129" ht="13.5" customHeight="1" thickBot="1">
      <c r="A196"/>
      <c r="B196" s="63" t="s">
        <v>10</v>
      </c>
      <c r="C196" s="78">
        <f ca="1">C159+IF(C195="未着",0,1)</f>
        <v>6</v>
      </c>
      <c r="D196"/>
      <c r="E196"/>
      <c r="F196"/>
      <c r="G196"/>
      <c r="H196" s="21"/>
      <c r="J196" s="3" t="s">
        <v>7</v>
      </c>
      <c r="K196" s="29">
        <f>3*(K194-1)+K195</f>
        <v>1</v>
      </c>
      <c r="L196" s="30" t="s">
        <v>34</v>
      </c>
      <c r="M196"/>
      <c r="N196" s="126" t="s">
        <v>7</v>
      </c>
      <c r="O196" s="17">
        <v>1</v>
      </c>
      <c r="P196" s="27">
        <f t="array" aca="1" ref="P196:S203" ca="1">IF(C158="到着",DT183:DW190,P159:S166)</f>
        <v>2.2956249999999998</v>
      </c>
      <c r="Q196" s="95" t="str">
        <f ca="1"/>
        <v>欄外</v>
      </c>
      <c r="R196" s="95" t="str">
        <f ca="1"/>
        <v>欄外</v>
      </c>
      <c r="S196" s="15">
        <f ca="1"/>
        <v>4.3757499999999991</v>
      </c>
      <c r="T196" s="12"/>
      <c r="V196" s="3" t="s">
        <v>7</v>
      </c>
      <c r="W196" s="29">
        <f ca="1">3*(W194-1)+W195</f>
        <v>4</v>
      </c>
      <c r="X196" s="30" t="s">
        <v>34</v>
      </c>
      <c r="Y196"/>
      <c r="Z196" s="126" t="s">
        <v>7</v>
      </c>
      <c r="AA196" s="17">
        <v>1</v>
      </c>
      <c r="AB196" s="27">
        <f t="array" ref="AB196:AE203" ca="1">P220:S227</f>
        <v>2.2956249999999998</v>
      </c>
      <c r="AC196" s="95" t="str">
        <v>欄外</v>
      </c>
      <c r="AD196" s="95" t="str">
        <v>欄外</v>
      </c>
      <c r="AE196" s="15">
        <f ca="1"/>
        <v>9.247874999999997</v>
      </c>
      <c r="AF196" s="12"/>
      <c r="AH196" s="3" t="s">
        <v>7</v>
      </c>
      <c r="AI196" s="29">
        <f ca="1">3*(AI194-1)+AI195</f>
        <v>5</v>
      </c>
      <c r="AJ196" s="30" t="s">
        <v>34</v>
      </c>
      <c r="AK196"/>
      <c r="AL196" s="126" t="s">
        <v>7</v>
      </c>
      <c r="AM196" s="17">
        <v>1</v>
      </c>
      <c r="AN196" s="27">
        <f t="array" ref="AN196:AQ203" ca="1">AB220:AE227</f>
        <v>2.2956249999999998</v>
      </c>
      <c r="AO196" s="95" t="str">
        <v>欄外</v>
      </c>
      <c r="AP196" s="95" t="str">
        <v>欄外</v>
      </c>
      <c r="AQ196" s="15">
        <f ca="1"/>
        <v>9.247874999999997</v>
      </c>
      <c r="AR196" s="12"/>
      <c r="AT196" s="3" t="s">
        <v>7</v>
      </c>
      <c r="AU196" s="29">
        <f ca="1">3*(AU194-1)+AU195</f>
        <v>2</v>
      </c>
      <c r="AV196" s="30" t="s">
        <v>34</v>
      </c>
      <c r="AW196"/>
      <c r="AX196" s="126" t="s">
        <v>7</v>
      </c>
      <c r="AY196" s="17">
        <v>1</v>
      </c>
      <c r="AZ196" s="27">
        <f t="array" ref="AZ196:BC203" ca="1">AN220:AQ227</f>
        <v>2.2956249999999998</v>
      </c>
      <c r="BA196" s="95" t="str">
        <v>欄外</v>
      </c>
      <c r="BB196" s="95" t="str">
        <v>欄外</v>
      </c>
      <c r="BC196" s="15">
        <f ca="1"/>
        <v>9.247874999999997</v>
      </c>
      <c r="BD196" s="12"/>
      <c r="BF196" s="3" t="s">
        <v>7</v>
      </c>
      <c r="BG196" s="29">
        <f ca="1">3*(BG194-1)+BG195</f>
        <v>1</v>
      </c>
      <c r="BH196" s="30" t="s">
        <v>34</v>
      </c>
      <c r="BI196"/>
      <c r="BJ196" s="126" t="s">
        <v>7</v>
      </c>
      <c r="BK196" s="17">
        <v>1</v>
      </c>
      <c r="BL196" s="27">
        <f t="array" ref="BL196:BO203" ca="1">AZ220:BC227</f>
        <v>2.2956249999999998</v>
      </c>
      <c r="BM196" s="95" t="str">
        <v>欄外</v>
      </c>
      <c r="BN196" s="95" t="str">
        <v>欄外</v>
      </c>
      <c r="BO196" s="15">
        <f ca="1"/>
        <v>9.247874999999997</v>
      </c>
      <c r="BP196" s="12"/>
      <c r="BR196" s="3" t="s">
        <v>7</v>
      </c>
      <c r="BS196" s="29">
        <f ca="1">3*(BS194-1)+BS195</f>
        <v>4</v>
      </c>
      <c r="BT196" s="30" t="s">
        <v>34</v>
      </c>
      <c r="BU196"/>
      <c r="BV196" s="126" t="s">
        <v>7</v>
      </c>
      <c r="BW196" s="17">
        <v>1</v>
      </c>
      <c r="BX196" s="27">
        <f t="array" ref="BX196:CA203" ca="1">BL220:BO227</f>
        <v>2.2956249999999998</v>
      </c>
      <c r="BY196" s="95" t="str">
        <v>欄外</v>
      </c>
      <c r="BZ196" s="95" t="str">
        <v>欄外</v>
      </c>
      <c r="CA196" s="15">
        <f ca="1"/>
        <v>15.188421874999996</v>
      </c>
      <c r="CB196" s="12"/>
      <c r="CD196" s="3" t="s">
        <v>7</v>
      </c>
      <c r="CE196" s="29">
        <f ca="1">3*(CE194-1)+CE195</f>
        <v>7</v>
      </c>
      <c r="CF196" s="30" t="s">
        <v>34</v>
      </c>
      <c r="CG196"/>
      <c r="CH196" s="126" t="s">
        <v>7</v>
      </c>
      <c r="CI196" s="17">
        <v>1</v>
      </c>
      <c r="CJ196" s="27">
        <f t="array" ref="CJ196:CM203" ca="1">BX220:CA227</f>
        <v>2.2956249999999998</v>
      </c>
      <c r="CK196" s="95" t="str">
        <v>欄外</v>
      </c>
      <c r="CL196" s="95" t="str">
        <v>欄外</v>
      </c>
      <c r="CM196" s="15">
        <f ca="1"/>
        <v>15.188421874999996</v>
      </c>
      <c r="CN196" s="12"/>
      <c r="CP196" s="3" t="s">
        <v>7</v>
      </c>
      <c r="CQ196" s="29">
        <f ca="1">3*(CQ194-1)+CQ195</f>
        <v>8</v>
      </c>
      <c r="CR196" s="30" t="s">
        <v>34</v>
      </c>
      <c r="CS196"/>
      <c r="CT196" s="126" t="s">
        <v>7</v>
      </c>
      <c r="CU196" s="17">
        <v>1</v>
      </c>
      <c r="CV196" s="27">
        <f t="array" ref="CV196:CY203" ca="1">CJ220:CM227</f>
        <v>2.2956249999999998</v>
      </c>
      <c r="CW196" s="95" t="str">
        <v>欄外</v>
      </c>
      <c r="CX196" s="95" t="str">
        <v>欄外</v>
      </c>
      <c r="CY196" s="15">
        <f ca="1"/>
        <v>15.188421874999996</v>
      </c>
      <c r="CZ196" s="12"/>
      <c r="DB196" s="3" t="s">
        <v>7</v>
      </c>
      <c r="DC196" s="29">
        <f ca="1">3*(DC194-1)+DC195</f>
        <v>9</v>
      </c>
      <c r="DD196" s="30" t="s">
        <v>34</v>
      </c>
      <c r="DE196"/>
      <c r="DF196" s="126" t="s">
        <v>7</v>
      </c>
      <c r="DG196" s="17">
        <v>1</v>
      </c>
      <c r="DH196" s="27">
        <f t="array" ref="DH196:DK203" ca="1">CV220:CY227</f>
        <v>2.2956249999999998</v>
      </c>
      <c r="DI196" s="95" t="str">
        <v>欄外</v>
      </c>
      <c r="DJ196" s="95" t="str">
        <v>欄外</v>
      </c>
      <c r="DK196" s="15">
        <f ca="1"/>
        <v>15.188421874999996</v>
      </c>
      <c r="DL196" s="12"/>
      <c r="DN196" s="3" t="s">
        <v>7</v>
      </c>
      <c r="DO196" s="29">
        <f ca="1">3*(DO194-1)+DO195</f>
        <v>9</v>
      </c>
      <c r="DP196" s="30" t="s">
        <v>34</v>
      </c>
      <c r="DQ196"/>
      <c r="DR196" s="126" t="s">
        <v>7</v>
      </c>
      <c r="DS196" s="17">
        <v>1</v>
      </c>
      <c r="DT196" s="27">
        <f t="array" ref="DT196:DW203" ca="1">DH220:DK227</f>
        <v>2.2956249999999998</v>
      </c>
      <c r="DU196" s="95" t="str">
        <v>欄外</v>
      </c>
      <c r="DV196" s="95" t="str">
        <v>欄外</v>
      </c>
      <c r="DW196" s="15">
        <f ca="1"/>
        <v>15.188421874999996</v>
      </c>
      <c r="DX196" s="12"/>
    </row>
    <row r="197" spans="1:129" ht="13.5" customHeight="1" thickBot="1">
      <c r="A197"/>
      <c r="B197"/>
      <c r="C197"/>
      <c r="D197"/>
      <c r="E197"/>
      <c r="F197"/>
      <c r="G197"/>
      <c r="H197" s="21"/>
      <c r="K197" s="24"/>
      <c r="L197" s="6"/>
      <c r="M197"/>
      <c r="N197" s="127"/>
      <c r="O197" s="3">
        <v>2</v>
      </c>
      <c r="P197" s="15">
        <f ca="1"/>
        <v>3.7946249999999999</v>
      </c>
      <c r="Q197" s="95" t="str">
        <f ca="1"/>
        <v>欄外</v>
      </c>
      <c r="R197" s="27">
        <f ca="1"/>
        <v>0.89512499999999984</v>
      </c>
      <c r="S197" s="15">
        <f ca="1"/>
        <v>14.309999999999997</v>
      </c>
      <c r="T197" s="12"/>
      <c r="W197" s="24"/>
      <c r="X197" s="6"/>
      <c r="Y197"/>
      <c r="Z197" s="127"/>
      <c r="AA197" s="3">
        <v>2</v>
      </c>
      <c r="AB197" s="15">
        <f ca="1"/>
        <v>3.7946249999999999</v>
      </c>
      <c r="AC197" s="95" t="str">
        <v>欄外</v>
      </c>
      <c r="AD197" s="27">
        <f ca="1"/>
        <v>0.89512499999999984</v>
      </c>
      <c r="AE197" s="15">
        <f ca="1"/>
        <v>14.309999999999997</v>
      </c>
      <c r="AF197" s="12"/>
      <c r="AI197" s="24"/>
      <c r="AJ197" s="6"/>
      <c r="AK197"/>
      <c r="AL197" s="127"/>
      <c r="AM197" s="3">
        <v>2</v>
      </c>
      <c r="AN197" s="15">
        <f ca="1"/>
        <v>3.7946249999999999</v>
      </c>
      <c r="AO197" s="95" t="str">
        <v>欄外</v>
      </c>
      <c r="AP197" s="27">
        <f ca="1"/>
        <v>0.89512499999999984</v>
      </c>
      <c r="AQ197" s="15">
        <f ca="1"/>
        <v>14.309999999999997</v>
      </c>
      <c r="AR197" s="12"/>
      <c r="AU197" s="24"/>
      <c r="AV197" s="6"/>
      <c r="AW197"/>
      <c r="AX197" s="127"/>
      <c r="AY197" s="3">
        <v>2</v>
      </c>
      <c r="AZ197" s="15">
        <f ca="1"/>
        <v>3.7946249999999999</v>
      </c>
      <c r="BA197" s="95" t="str">
        <v>欄外</v>
      </c>
      <c r="BB197" s="27">
        <f ca="1"/>
        <v>0.89512499999999984</v>
      </c>
      <c r="BC197" s="15">
        <f ca="1"/>
        <v>14.309999999999997</v>
      </c>
      <c r="BD197" s="12"/>
      <c r="BG197" s="24"/>
      <c r="BH197" s="6"/>
      <c r="BI197"/>
      <c r="BJ197" s="127"/>
      <c r="BK197" s="3">
        <v>2</v>
      </c>
      <c r="BL197" s="15">
        <f ca="1"/>
        <v>3.7946249999999999</v>
      </c>
      <c r="BM197" s="95" t="str">
        <v>欄外</v>
      </c>
      <c r="BN197" s="27">
        <f ca="1"/>
        <v>3.1843187499999983</v>
      </c>
      <c r="BO197" s="15">
        <f ca="1"/>
        <v>14.309999999999997</v>
      </c>
      <c r="BP197" s="12"/>
      <c r="BS197" s="24"/>
      <c r="BT197" s="6"/>
      <c r="BU197"/>
      <c r="BV197" s="127"/>
      <c r="BW197" s="3">
        <v>2</v>
      </c>
      <c r="BX197" s="15">
        <f ca="1"/>
        <v>3.7946249999999999</v>
      </c>
      <c r="BY197" s="95" t="str">
        <v>欄外</v>
      </c>
      <c r="BZ197" s="27">
        <f ca="1"/>
        <v>3.1843187499999983</v>
      </c>
      <c r="CA197" s="15">
        <f ca="1"/>
        <v>14.309999999999997</v>
      </c>
      <c r="CB197" s="12"/>
      <c r="CE197" s="24"/>
      <c r="CF197" s="6"/>
      <c r="CG197"/>
      <c r="CH197" s="127"/>
      <c r="CI197" s="3">
        <v>2</v>
      </c>
      <c r="CJ197" s="15">
        <f ca="1"/>
        <v>3.7946249999999999</v>
      </c>
      <c r="CK197" s="95" t="str">
        <v>欄外</v>
      </c>
      <c r="CL197" s="27">
        <f ca="1"/>
        <v>3.1843187499999983</v>
      </c>
      <c r="CM197" s="15">
        <f ca="1"/>
        <v>14.309999999999997</v>
      </c>
      <c r="CN197" s="12"/>
      <c r="CQ197" s="24"/>
      <c r="CR197" s="6"/>
      <c r="CS197"/>
      <c r="CT197" s="127"/>
      <c r="CU197" s="3">
        <v>2</v>
      </c>
      <c r="CV197" s="15">
        <f ca="1"/>
        <v>3.7946249999999999</v>
      </c>
      <c r="CW197" s="95" t="str">
        <v>欄外</v>
      </c>
      <c r="CX197" s="27">
        <f ca="1"/>
        <v>3.1843187499999983</v>
      </c>
      <c r="CY197" s="15">
        <f ca="1"/>
        <v>14.309999999999997</v>
      </c>
      <c r="CZ197" s="12"/>
      <c r="DC197" s="24"/>
      <c r="DD197" s="6"/>
      <c r="DE197"/>
      <c r="DF197" s="127"/>
      <c r="DG197" s="3">
        <v>2</v>
      </c>
      <c r="DH197" s="15">
        <f ca="1"/>
        <v>3.7946249999999999</v>
      </c>
      <c r="DI197" s="95" t="str">
        <v>欄外</v>
      </c>
      <c r="DJ197" s="27">
        <f ca="1"/>
        <v>3.1843187499999983</v>
      </c>
      <c r="DK197" s="15">
        <f ca="1"/>
        <v>14.309999999999997</v>
      </c>
      <c r="DL197" s="12"/>
      <c r="DO197" s="24"/>
      <c r="DP197" s="6"/>
      <c r="DQ197"/>
      <c r="DR197" s="127"/>
      <c r="DS197" s="3">
        <v>2</v>
      </c>
      <c r="DT197" s="15">
        <f ca="1"/>
        <v>3.7946249999999999</v>
      </c>
      <c r="DU197" s="95" t="str">
        <v>欄外</v>
      </c>
      <c r="DV197" s="27">
        <f ca="1"/>
        <v>3.1843187499999983</v>
      </c>
      <c r="DW197" s="15">
        <f ca="1"/>
        <v>14.309999999999997</v>
      </c>
      <c r="DX197" s="12"/>
    </row>
    <row r="198" spans="1:129" ht="13.5" customHeight="1" thickTop="1" thickBot="1">
      <c r="A198"/>
      <c r="B198" s="10" t="s">
        <v>15</v>
      </c>
      <c r="C198"/>
      <c r="D198"/>
      <c r="E198"/>
      <c r="F198"/>
      <c r="G198"/>
      <c r="H198" s="21"/>
      <c r="J198" s="25" t="str">
        <f>IF(AND(K194=1,K195=1),"★","")</f>
        <v>★</v>
      </c>
      <c r="K198" s="93" t="str">
        <f>IF(AND(K194=1,K195=2),"★","")</f>
        <v/>
      </c>
      <c r="L198" s="3" t="str">
        <f>IF(AND(K194=1,K195=3),"★","")</f>
        <v/>
      </c>
      <c r="M198"/>
      <c r="N198" s="127"/>
      <c r="O198" s="3">
        <v>3</v>
      </c>
      <c r="P198" s="95" t="str">
        <f ca="1"/>
        <v>欄外</v>
      </c>
      <c r="Q198" s="95" t="str">
        <f ca="1"/>
        <v>欄外</v>
      </c>
      <c r="R198" s="15">
        <f ca="1"/>
        <v>3.7749999999999995</v>
      </c>
      <c r="S198" s="95" t="str">
        <f ca="1"/>
        <v>欄外</v>
      </c>
      <c r="T198" s="12"/>
      <c r="V198" s="25" t="str">
        <f ca="1">IF(AND(W194=1,W195=1),"★","")</f>
        <v/>
      </c>
      <c r="W198" s="93" t="str">
        <f ca="1">IF(AND(W194=1,W195=2),"★","")</f>
        <v/>
      </c>
      <c r="X198" s="3" t="str">
        <f ca="1">IF(AND(W194=1,W195=3),"★","")</f>
        <v/>
      </c>
      <c r="Y198"/>
      <c r="Z198" s="127"/>
      <c r="AA198" s="3">
        <v>3</v>
      </c>
      <c r="AB198" s="95" t="str">
        <v>欄外</v>
      </c>
      <c r="AC198" s="95" t="str">
        <v>欄外</v>
      </c>
      <c r="AD198" s="15">
        <f ca="1"/>
        <v>3.7749999999999995</v>
      </c>
      <c r="AE198" s="95" t="str">
        <v>欄外</v>
      </c>
      <c r="AF198" s="12"/>
      <c r="AH198" s="25" t="str">
        <f ca="1">IF(AND(AI194=1,AI195=1),"★","")</f>
        <v/>
      </c>
      <c r="AI198" s="93" t="str">
        <f ca="1">IF(AND(AI194=1,AI195=2),"★","")</f>
        <v/>
      </c>
      <c r="AJ198" s="3" t="str">
        <f ca="1">IF(AND(AI194=1,AI195=3),"★","")</f>
        <v/>
      </c>
      <c r="AK198"/>
      <c r="AL198" s="127"/>
      <c r="AM198" s="3">
        <v>3</v>
      </c>
      <c r="AN198" s="95" t="str">
        <v>欄外</v>
      </c>
      <c r="AO198" s="95" t="str">
        <v>欄外</v>
      </c>
      <c r="AP198" s="15">
        <f ca="1"/>
        <v>3.7749999999999995</v>
      </c>
      <c r="AQ198" s="95" t="str">
        <v>欄外</v>
      </c>
      <c r="AR198" s="12"/>
      <c r="AT198" s="25" t="str">
        <f ca="1">IF(AND(AU194=1,AU195=1),"★","")</f>
        <v/>
      </c>
      <c r="AU198" s="93" t="str">
        <f ca="1">IF(AND(AU194=1,AU195=2),"★","")</f>
        <v>★</v>
      </c>
      <c r="AV198" s="3" t="str">
        <f ca="1">IF(AND(AU194=1,AU195=3),"★","")</f>
        <v/>
      </c>
      <c r="AW198"/>
      <c r="AX198" s="127"/>
      <c r="AY198" s="3">
        <v>3</v>
      </c>
      <c r="AZ198" s="95" t="str">
        <v>欄外</v>
      </c>
      <c r="BA198" s="95" t="str">
        <v>欄外</v>
      </c>
      <c r="BB198" s="15">
        <f ca="1"/>
        <v>3.7749999999999995</v>
      </c>
      <c r="BC198" s="95" t="str">
        <v>欄外</v>
      </c>
      <c r="BD198" s="12"/>
      <c r="BF198" s="25" t="str">
        <f ca="1">IF(AND(BG194=1,BG195=1),"★","")</f>
        <v>★</v>
      </c>
      <c r="BG198" s="93" t="str">
        <f ca="1">IF(AND(BG194=1,BG195=2),"★","")</f>
        <v/>
      </c>
      <c r="BH198" s="3" t="str">
        <f ca="1">IF(AND(BG194=1,BG195=3),"★","")</f>
        <v/>
      </c>
      <c r="BI198"/>
      <c r="BJ198" s="127"/>
      <c r="BK198" s="3">
        <v>3</v>
      </c>
      <c r="BL198" s="95" t="str">
        <v>欄外</v>
      </c>
      <c r="BM198" s="95" t="str">
        <v>欄外</v>
      </c>
      <c r="BN198" s="15">
        <f ca="1"/>
        <v>3.7749999999999995</v>
      </c>
      <c r="BO198" s="95" t="str">
        <v>欄外</v>
      </c>
      <c r="BP198" s="12"/>
      <c r="BR198" s="25" t="str">
        <f ca="1">IF(AND(BS194=1,BS195=1),"★","")</f>
        <v/>
      </c>
      <c r="BS198" s="93" t="str">
        <f ca="1">IF(AND(BS194=1,BS195=2),"★","")</f>
        <v/>
      </c>
      <c r="BT198" s="3" t="str">
        <f ca="1">IF(AND(BS194=1,BS195=3),"★","")</f>
        <v/>
      </c>
      <c r="BU198"/>
      <c r="BV198" s="127"/>
      <c r="BW198" s="3">
        <v>3</v>
      </c>
      <c r="BX198" s="95" t="str">
        <v>欄外</v>
      </c>
      <c r="BY198" s="95" t="str">
        <v>欄外</v>
      </c>
      <c r="BZ198" s="15">
        <f ca="1"/>
        <v>3.7749999999999995</v>
      </c>
      <c r="CA198" s="95" t="str">
        <v>欄外</v>
      </c>
      <c r="CB198" s="12"/>
      <c r="CD198" s="25" t="str">
        <f ca="1">IF(AND(CE194=1,CE195=1),"★","")</f>
        <v/>
      </c>
      <c r="CE198" s="93" t="str">
        <f ca="1">IF(AND(CE194=1,CE195=2),"★","")</f>
        <v/>
      </c>
      <c r="CF198" s="3" t="str">
        <f ca="1">IF(AND(CE194=1,CE195=3),"★","")</f>
        <v/>
      </c>
      <c r="CG198"/>
      <c r="CH198" s="127"/>
      <c r="CI198" s="3">
        <v>3</v>
      </c>
      <c r="CJ198" s="95" t="str">
        <v>欄外</v>
      </c>
      <c r="CK198" s="95" t="str">
        <v>欄外</v>
      </c>
      <c r="CL198" s="15">
        <f ca="1"/>
        <v>3.7749999999999995</v>
      </c>
      <c r="CM198" s="95" t="str">
        <v>欄外</v>
      </c>
      <c r="CN198" s="12"/>
      <c r="CP198" s="25" t="str">
        <f ca="1">IF(AND(CQ194=1,CQ195=1),"★","")</f>
        <v/>
      </c>
      <c r="CQ198" s="93" t="str">
        <f ca="1">IF(AND(CQ194=1,CQ195=2),"★","")</f>
        <v/>
      </c>
      <c r="CR198" s="3" t="str">
        <f ca="1">IF(AND(CQ194=1,CQ195=3),"★","")</f>
        <v/>
      </c>
      <c r="CS198"/>
      <c r="CT198" s="127"/>
      <c r="CU198" s="3">
        <v>3</v>
      </c>
      <c r="CV198" s="95" t="str">
        <v>欄外</v>
      </c>
      <c r="CW198" s="95" t="str">
        <v>欄外</v>
      </c>
      <c r="CX198" s="15">
        <f ca="1"/>
        <v>3.7749999999999995</v>
      </c>
      <c r="CY198" s="95" t="str">
        <v>欄外</v>
      </c>
      <c r="CZ198" s="12"/>
      <c r="DB198" s="25" t="str">
        <f ca="1">IF(AND(DC194=1,DC195=1),"★","")</f>
        <v/>
      </c>
      <c r="DC198" s="93" t="str">
        <f ca="1">IF(AND(DC194=1,DC195=2),"★","")</f>
        <v/>
      </c>
      <c r="DD198" s="3" t="str">
        <f ca="1">IF(AND(DC194=1,DC195=3),"★","")</f>
        <v/>
      </c>
      <c r="DE198"/>
      <c r="DF198" s="127"/>
      <c r="DG198" s="3">
        <v>3</v>
      </c>
      <c r="DH198" s="95" t="str">
        <v>欄外</v>
      </c>
      <c r="DI198" s="95" t="str">
        <v>欄外</v>
      </c>
      <c r="DJ198" s="15">
        <f ca="1"/>
        <v>3.7749999999999995</v>
      </c>
      <c r="DK198" s="95" t="str">
        <v>欄外</v>
      </c>
      <c r="DL198" s="12"/>
      <c r="DN198" s="25" t="str">
        <f ca="1">IF(AND(DO194=1,DO195=1),"★","")</f>
        <v/>
      </c>
      <c r="DO198" s="93" t="str">
        <f ca="1">IF(AND(DO194=1,DO195=2),"★","")</f>
        <v/>
      </c>
      <c r="DP198" s="3" t="str">
        <f ca="1">IF(AND(DO194=1,DO195=3),"★","")</f>
        <v/>
      </c>
      <c r="DQ198"/>
      <c r="DR198" s="127"/>
      <c r="DS198" s="3">
        <v>3</v>
      </c>
      <c r="DT198" s="95" t="str">
        <v>欄外</v>
      </c>
      <c r="DU198" s="95" t="str">
        <v>欄外</v>
      </c>
      <c r="DV198" s="15">
        <f ca="1"/>
        <v>3.7749999999999995</v>
      </c>
      <c r="DW198" s="95" t="str">
        <v>欄外</v>
      </c>
      <c r="DX198" s="12"/>
    </row>
    <row r="199" spans="1:129" ht="13.5" customHeight="1" thickTop="1" thickBot="1">
      <c r="A199"/>
      <c r="B199" s="63" t="s">
        <v>14</v>
      </c>
      <c r="C199" s="79">
        <f ca="1">1-C159/50</f>
        <v>0.9</v>
      </c>
      <c r="D199"/>
      <c r="E199"/>
      <c r="F199"/>
      <c r="G199"/>
      <c r="H199" s="21"/>
      <c r="J199" s="17" t="str">
        <f>IF(AND(K194=2,K195=1),"★","")</f>
        <v/>
      </c>
      <c r="K199" s="3" t="str">
        <f>IF(AND(K194=2,K195=2),"★","")</f>
        <v/>
      </c>
      <c r="L199" s="16" t="str">
        <f>IF(AND(K194=2,K195=3),"★","")</f>
        <v/>
      </c>
      <c r="M199"/>
      <c r="N199" s="127"/>
      <c r="O199" s="3">
        <v>4</v>
      </c>
      <c r="P199" s="27">
        <f ca="1"/>
        <v>21.599999999999994</v>
      </c>
      <c r="Q199" s="15">
        <f ca="1"/>
        <v>6</v>
      </c>
      <c r="R199" s="95" t="str">
        <f ca="1"/>
        <v>欄外</v>
      </c>
      <c r="S199" s="15">
        <f ca="1"/>
        <v>4.1049999999999995</v>
      </c>
      <c r="T199" s="12"/>
      <c r="V199" s="17" t="str">
        <f ca="1">IF(AND(W194=2,W195=1),"★","")</f>
        <v>★</v>
      </c>
      <c r="W199" s="3" t="str">
        <f ca="1">IF(AND(W194=2,W195=2),"★","")</f>
        <v/>
      </c>
      <c r="X199" s="16" t="str">
        <f ca="1">IF(AND(W194=2,W195=3),"★","")</f>
        <v/>
      </c>
      <c r="Y199"/>
      <c r="Z199" s="127"/>
      <c r="AA199" s="3">
        <v>4</v>
      </c>
      <c r="AB199" s="27">
        <f ca="1"/>
        <v>21.599999999999994</v>
      </c>
      <c r="AC199" s="15">
        <f ca="1"/>
        <v>6</v>
      </c>
      <c r="AD199" s="95" t="str">
        <v>欄外</v>
      </c>
      <c r="AE199" s="15">
        <f ca="1"/>
        <v>4.1049999999999995</v>
      </c>
      <c r="AF199" s="12"/>
      <c r="AH199" s="17" t="str">
        <f ca="1">IF(AND(AI194=2,AI195=1),"★","")</f>
        <v/>
      </c>
      <c r="AI199" s="3" t="str">
        <f ca="1">IF(AND(AI194=2,AI195=2),"★","")</f>
        <v>★</v>
      </c>
      <c r="AJ199" s="16" t="str">
        <f ca="1">IF(AND(AI194=2,AI195=3),"★","")</f>
        <v/>
      </c>
      <c r="AK199"/>
      <c r="AL199" s="127"/>
      <c r="AM199" s="3">
        <v>4</v>
      </c>
      <c r="AN199" s="27">
        <f ca="1"/>
        <v>31.612812499999993</v>
      </c>
      <c r="AO199" s="15">
        <f ca="1"/>
        <v>6</v>
      </c>
      <c r="AP199" s="95" t="str">
        <v>欄外</v>
      </c>
      <c r="AQ199" s="15">
        <f ca="1"/>
        <v>4.1049999999999995</v>
      </c>
      <c r="AR199" s="12"/>
      <c r="AT199" s="17" t="str">
        <f ca="1">IF(AND(AU194=2,AU195=1),"★","")</f>
        <v/>
      </c>
      <c r="AU199" s="3" t="str">
        <f ca="1">IF(AND(AU194=2,AU195=2),"★","")</f>
        <v/>
      </c>
      <c r="AV199" s="16" t="str">
        <f ca="1">IF(AND(AU194=2,AU195=3),"★","")</f>
        <v/>
      </c>
      <c r="AW199"/>
      <c r="AX199" s="127"/>
      <c r="AY199" s="3">
        <v>4</v>
      </c>
      <c r="AZ199" s="27">
        <f ca="1"/>
        <v>31.612812499999993</v>
      </c>
      <c r="BA199" s="15">
        <f ca="1"/>
        <v>6</v>
      </c>
      <c r="BB199" s="95" t="str">
        <v>欄外</v>
      </c>
      <c r="BC199" s="15">
        <f ca="1"/>
        <v>4.1049999999999995</v>
      </c>
      <c r="BD199" s="12"/>
      <c r="BF199" s="17" t="str">
        <f ca="1">IF(AND(BG194=2,BG195=1),"★","")</f>
        <v/>
      </c>
      <c r="BG199" s="3" t="str">
        <f ca="1">IF(AND(BG194=2,BG195=2),"★","")</f>
        <v/>
      </c>
      <c r="BH199" s="16" t="str">
        <f ca="1">IF(AND(BG194=2,BG195=3),"★","")</f>
        <v/>
      </c>
      <c r="BI199"/>
      <c r="BJ199" s="127"/>
      <c r="BK199" s="3">
        <v>4</v>
      </c>
      <c r="BL199" s="27">
        <f ca="1"/>
        <v>31.612812499999993</v>
      </c>
      <c r="BM199" s="15">
        <f ca="1"/>
        <v>6</v>
      </c>
      <c r="BN199" s="95" t="str">
        <v>欄外</v>
      </c>
      <c r="BO199" s="15">
        <f ca="1"/>
        <v>4.1049999999999995</v>
      </c>
      <c r="BP199" s="12"/>
      <c r="BR199" s="17" t="str">
        <f ca="1">IF(AND(BS194=2,BS195=1),"★","")</f>
        <v>★</v>
      </c>
      <c r="BS199" s="3" t="str">
        <f ca="1">IF(AND(BS194=2,BS195=2),"★","")</f>
        <v/>
      </c>
      <c r="BT199" s="16" t="str">
        <f ca="1">IF(AND(BS194=2,BS195=3),"★","")</f>
        <v/>
      </c>
      <c r="BU199"/>
      <c r="BV199" s="127"/>
      <c r="BW199" s="3">
        <v>4</v>
      </c>
      <c r="BX199" s="27">
        <f ca="1"/>
        <v>31.612812499999993</v>
      </c>
      <c r="BY199" s="15">
        <f ca="1"/>
        <v>6</v>
      </c>
      <c r="BZ199" s="95" t="str">
        <v>欄外</v>
      </c>
      <c r="CA199" s="15">
        <f ca="1"/>
        <v>4.1049999999999995</v>
      </c>
      <c r="CB199" s="12"/>
      <c r="CD199" s="17" t="str">
        <f ca="1">IF(AND(CE194=2,CE195=1),"★","")</f>
        <v/>
      </c>
      <c r="CE199" s="3" t="str">
        <f ca="1">IF(AND(CE194=2,CE195=2),"★","")</f>
        <v/>
      </c>
      <c r="CF199" s="16" t="str">
        <f ca="1">IF(AND(CE194=2,CE195=3),"★","")</f>
        <v/>
      </c>
      <c r="CG199"/>
      <c r="CH199" s="127"/>
      <c r="CI199" s="3">
        <v>4</v>
      </c>
      <c r="CJ199" s="27">
        <f ca="1"/>
        <v>31.612812499999993</v>
      </c>
      <c r="CK199" s="15">
        <f ca="1"/>
        <v>6</v>
      </c>
      <c r="CL199" s="95" t="str">
        <v>欄外</v>
      </c>
      <c r="CM199" s="15">
        <f ca="1"/>
        <v>13.321249999999999</v>
      </c>
      <c r="CN199" s="12"/>
      <c r="CP199" s="17" t="str">
        <f ca="1">IF(AND(CQ194=2,CQ195=1),"★","")</f>
        <v/>
      </c>
      <c r="CQ199" s="3" t="str">
        <f ca="1">IF(AND(CQ194=2,CQ195=2),"★","")</f>
        <v/>
      </c>
      <c r="CR199" s="16" t="str">
        <f ca="1">IF(AND(CQ194=2,CQ195=3),"★","")</f>
        <v/>
      </c>
      <c r="CS199"/>
      <c r="CT199" s="127"/>
      <c r="CU199" s="3">
        <v>4</v>
      </c>
      <c r="CV199" s="27">
        <f ca="1"/>
        <v>31.612812499999993</v>
      </c>
      <c r="CW199" s="15">
        <f ca="1"/>
        <v>6</v>
      </c>
      <c r="CX199" s="95" t="str">
        <v>欄外</v>
      </c>
      <c r="CY199" s="15">
        <f ca="1"/>
        <v>13.321249999999999</v>
      </c>
      <c r="CZ199" s="12"/>
      <c r="DB199" s="17" t="str">
        <f ca="1">IF(AND(DC194=2,DC195=1),"★","")</f>
        <v/>
      </c>
      <c r="DC199" s="3" t="str">
        <f ca="1">IF(AND(DC194=2,DC195=2),"★","")</f>
        <v/>
      </c>
      <c r="DD199" s="16" t="str">
        <f ca="1">IF(AND(DC194=2,DC195=3),"★","")</f>
        <v/>
      </c>
      <c r="DE199"/>
      <c r="DF199" s="127"/>
      <c r="DG199" s="3">
        <v>4</v>
      </c>
      <c r="DH199" s="27">
        <f ca="1"/>
        <v>31.612812499999993</v>
      </c>
      <c r="DI199" s="15">
        <f ca="1"/>
        <v>6</v>
      </c>
      <c r="DJ199" s="95" t="str">
        <v>欄外</v>
      </c>
      <c r="DK199" s="15">
        <f ca="1"/>
        <v>13.321249999999999</v>
      </c>
      <c r="DL199" s="12"/>
      <c r="DN199" s="17" t="str">
        <f ca="1">IF(AND(DO194=2,DO195=1),"★","")</f>
        <v/>
      </c>
      <c r="DO199" s="3" t="str">
        <f ca="1">IF(AND(DO194=2,DO195=2),"★","")</f>
        <v/>
      </c>
      <c r="DP199" s="16" t="str">
        <f ca="1">IF(AND(DO194=2,DO195=3),"★","")</f>
        <v/>
      </c>
      <c r="DQ199"/>
      <c r="DR199" s="127"/>
      <c r="DS199" s="3">
        <v>4</v>
      </c>
      <c r="DT199" s="27">
        <f ca="1"/>
        <v>31.612812499999993</v>
      </c>
      <c r="DU199" s="15">
        <f ca="1"/>
        <v>6</v>
      </c>
      <c r="DV199" s="95" t="str">
        <v>欄外</v>
      </c>
      <c r="DW199" s="15">
        <f ca="1"/>
        <v>13.321249999999999</v>
      </c>
      <c r="DX199" s="12"/>
    </row>
    <row r="200" spans="1:129" ht="13.5" customHeight="1" thickTop="1" thickBot="1">
      <c r="A200"/>
      <c r="B200"/>
      <c r="C200"/>
      <c r="D200"/>
      <c r="E200"/>
      <c r="F200"/>
      <c r="G200"/>
      <c r="H200" s="21"/>
      <c r="J200" s="3" t="str">
        <f>IF(AND(K194=3,K195=1),"★","")</f>
        <v/>
      </c>
      <c r="K200" s="92" t="str">
        <f>IF(AND(K194=3,K195=2),"★","")</f>
        <v/>
      </c>
      <c r="L200" s="37" t="str">
        <f>IF(AND(K194=3,K195=3),"★","終")</f>
        <v>終</v>
      </c>
      <c r="M200"/>
      <c r="N200" s="127"/>
      <c r="O200" s="3">
        <v>5</v>
      </c>
      <c r="P200" s="95" t="str">
        <f ca="1"/>
        <v>欄外</v>
      </c>
      <c r="Q200" s="27">
        <f ca="1"/>
        <v>2.25</v>
      </c>
      <c r="R200" s="27">
        <f ca="1"/>
        <v>5.6005000000000003</v>
      </c>
      <c r="S200" s="27">
        <f ca="1"/>
        <v>60.893749999999997</v>
      </c>
      <c r="T200" s="12"/>
      <c r="V200" s="3" t="str">
        <f ca="1">IF(AND(W194=3,W195=1),"★","")</f>
        <v/>
      </c>
      <c r="W200" s="92" t="str">
        <f ca="1">IF(AND(W194=3,W195=2),"★","")</f>
        <v/>
      </c>
      <c r="X200" s="37" t="str">
        <f ca="1">IF(AND(W194=3,W195=3),"★","終")</f>
        <v>終</v>
      </c>
      <c r="Y200"/>
      <c r="Z200" s="127"/>
      <c r="AA200" s="3">
        <v>5</v>
      </c>
      <c r="AB200" s="95" t="str">
        <v>欄外</v>
      </c>
      <c r="AC200" s="27">
        <f ca="1"/>
        <v>2.25</v>
      </c>
      <c r="AD200" s="27">
        <f ca="1"/>
        <v>5.6005000000000003</v>
      </c>
      <c r="AE200" s="27">
        <f ca="1"/>
        <v>60.893749999999997</v>
      </c>
      <c r="AF200" s="12"/>
      <c r="AH200" s="3" t="str">
        <f ca="1">IF(AND(AI194=3,AI195=1),"★","")</f>
        <v/>
      </c>
      <c r="AI200" s="92" t="str">
        <f ca="1">IF(AND(AI194=3,AI195=2),"★","")</f>
        <v/>
      </c>
      <c r="AJ200" s="37" t="str">
        <f ca="1">IF(AND(AI194=3,AI195=3),"★","終")</f>
        <v>終</v>
      </c>
      <c r="AK200"/>
      <c r="AL200" s="127"/>
      <c r="AM200" s="3">
        <v>5</v>
      </c>
      <c r="AN200" s="95" t="str">
        <v>欄外</v>
      </c>
      <c r="AO200" s="27">
        <f ca="1"/>
        <v>2.25</v>
      </c>
      <c r="AP200" s="27">
        <f ca="1"/>
        <v>5.6005000000000003</v>
      </c>
      <c r="AQ200" s="27">
        <f ca="1"/>
        <v>60.893749999999997</v>
      </c>
      <c r="AR200" s="12"/>
      <c r="AT200" s="3" t="str">
        <f ca="1">IF(AND(AU194=3,AU195=1),"★","")</f>
        <v/>
      </c>
      <c r="AU200" s="92" t="str">
        <f ca="1">IF(AND(AU194=3,AU195=2),"★","")</f>
        <v/>
      </c>
      <c r="AV200" s="37" t="str">
        <f ca="1">IF(AND(AU194=3,AU195=3),"★","終")</f>
        <v>終</v>
      </c>
      <c r="AW200"/>
      <c r="AX200" s="127"/>
      <c r="AY200" s="3">
        <v>5</v>
      </c>
      <c r="AZ200" s="95" t="str">
        <v>欄外</v>
      </c>
      <c r="BA200" s="27">
        <f ca="1"/>
        <v>5.6334999999999988</v>
      </c>
      <c r="BB200" s="27">
        <f ca="1"/>
        <v>5.6005000000000003</v>
      </c>
      <c r="BC200" s="27">
        <f ca="1"/>
        <v>60.893749999999997</v>
      </c>
      <c r="BD200" s="12"/>
      <c r="BF200" s="3" t="str">
        <f ca="1">IF(AND(BG194=3,BG195=1),"★","")</f>
        <v/>
      </c>
      <c r="BG200" s="92" t="str">
        <f ca="1">IF(AND(BG194=3,BG195=2),"★","")</f>
        <v/>
      </c>
      <c r="BH200" s="37" t="str">
        <f ca="1">IF(AND(BG194=3,BG195=3),"★","終")</f>
        <v>終</v>
      </c>
      <c r="BI200"/>
      <c r="BJ200" s="127"/>
      <c r="BK200" s="3">
        <v>5</v>
      </c>
      <c r="BL200" s="95" t="str">
        <v>欄外</v>
      </c>
      <c r="BM200" s="27">
        <f ca="1"/>
        <v>5.6334999999999988</v>
      </c>
      <c r="BN200" s="27">
        <f ca="1"/>
        <v>5.6005000000000003</v>
      </c>
      <c r="BO200" s="27">
        <f ca="1"/>
        <v>60.893749999999997</v>
      </c>
      <c r="BP200" s="12"/>
      <c r="BR200" s="3" t="str">
        <f ca="1">IF(AND(BS194=3,BS195=1),"★","")</f>
        <v/>
      </c>
      <c r="BS200" s="92" t="str">
        <f ca="1">IF(AND(BS194=3,BS195=2),"★","")</f>
        <v/>
      </c>
      <c r="BT200" s="37" t="str">
        <f ca="1">IF(AND(BS194=3,BS195=3),"★","終")</f>
        <v>終</v>
      </c>
      <c r="BU200"/>
      <c r="BV200" s="127"/>
      <c r="BW200" s="3">
        <v>5</v>
      </c>
      <c r="BX200" s="95" t="str">
        <v>欄外</v>
      </c>
      <c r="BY200" s="27">
        <f ca="1"/>
        <v>5.6334999999999988</v>
      </c>
      <c r="BZ200" s="27">
        <f ca="1"/>
        <v>5.6005000000000003</v>
      </c>
      <c r="CA200" s="27">
        <f ca="1"/>
        <v>60.893749999999997</v>
      </c>
      <c r="CB200" s="12"/>
      <c r="CD200" s="3" t="str">
        <f ca="1">IF(AND(CE194=3,CE195=1),"★","")</f>
        <v>★</v>
      </c>
      <c r="CE200" s="92" t="str">
        <f ca="1">IF(AND(CE194=3,CE195=2),"★","")</f>
        <v/>
      </c>
      <c r="CF200" s="37" t="str">
        <f ca="1">IF(AND(CE194=3,CE195=3),"★","終")</f>
        <v>終</v>
      </c>
      <c r="CG200"/>
      <c r="CH200" s="127"/>
      <c r="CI200" s="3">
        <v>5</v>
      </c>
      <c r="CJ200" s="95" t="str">
        <v>欄外</v>
      </c>
      <c r="CK200" s="27">
        <f ca="1"/>
        <v>5.6334999999999988</v>
      </c>
      <c r="CL200" s="27">
        <f ca="1"/>
        <v>5.6005000000000003</v>
      </c>
      <c r="CM200" s="27">
        <f ca="1"/>
        <v>60.893749999999997</v>
      </c>
      <c r="CN200" s="12"/>
      <c r="CP200" s="3" t="str">
        <f ca="1">IF(AND(CQ194=3,CQ195=1),"★","")</f>
        <v/>
      </c>
      <c r="CQ200" s="92" t="str">
        <f ca="1">IF(AND(CQ194=3,CQ195=2),"★","")</f>
        <v>★</v>
      </c>
      <c r="CR200" s="37" t="str">
        <f ca="1">IF(AND(CQ194=3,CQ195=3),"★","終")</f>
        <v>終</v>
      </c>
      <c r="CS200"/>
      <c r="CT200" s="127"/>
      <c r="CU200" s="3">
        <v>5</v>
      </c>
      <c r="CV200" s="95" t="str">
        <v>欄外</v>
      </c>
      <c r="CW200" s="27">
        <f ca="1"/>
        <v>5.6334999999999988</v>
      </c>
      <c r="CX200" s="27">
        <f ca="1"/>
        <v>5.6005000000000003</v>
      </c>
      <c r="CY200" s="27">
        <f ca="1"/>
        <v>60.893749999999997</v>
      </c>
      <c r="CZ200" s="12"/>
      <c r="DB200" s="3" t="str">
        <f ca="1">IF(AND(DC194=3,DC195=1),"★","")</f>
        <v/>
      </c>
      <c r="DC200" s="92" t="str">
        <f ca="1">IF(AND(DC194=3,DC195=2),"★","")</f>
        <v/>
      </c>
      <c r="DD200" s="37" t="str">
        <f ca="1">IF(AND(DC194=3,DC195=3),"★","終")</f>
        <v>★</v>
      </c>
      <c r="DE200"/>
      <c r="DF200" s="127"/>
      <c r="DG200" s="3">
        <v>5</v>
      </c>
      <c r="DH200" s="95" t="str">
        <v>欄外</v>
      </c>
      <c r="DI200" s="27">
        <f ca="1"/>
        <v>5.6334999999999988</v>
      </c>
      <c r="DJ200" s="27">
        <f ca="1"/>
        <v>5.6005000000000003</v>
      </c>
      <c r="DK200" s="27">
        <f ca="1"/>
        <v>60.893749999999997</v>
      </c>
      <c r="DL200" s="12"/>
      <c r="DN200" s="3" t="str">
        <f ca="1">IF(AND(DO194=3,DO195=1),"★","")</f>
        <v/>
      </c>
      <c r="DO200" s="92" t="str">
        <f ca="1">IF(AND(DO194=3,DO195=2),"★","")</f>
        <v/>
      </c>
      <c r="DP200" s="37" t="str">
        <f ca="1">IF(AND(DO194=3,DO195=3),"★","終")</f>
        <v>★</v>
      </c>
      <c r="DQ200"/>
      <c r="DR200" s="127"/>
      <c r="DS200" s="3">
        <v>5</v>
      </c>
      <c r="DT200" s="95" t="str">
        <v>欄外</v>
      </c>
      <c r="DU200" s="27">
        <f ca="1"/>
        <v>5.6334999999999988</v>
      </c>
      <c r="DV200" s="27">
        <f ca="1"/>
        <v>5.6005000000000003</v>
      </c>
      <c r="DW200" s="27">
        <f ca="1"/>
        <v>60.893749999999997</v>
      </c>
      <c r="DX200" s="12"/>
    </row>
    <row r="201" spans="1:129" ht="13.5" customHeight="1" thickTop="1">
      <c r="A201"/>
      <c r="B201"/>
      <c r="C201"/>
      <c r="D201"/>
      <c r="E201"/>
      <c r="F201"/>
      <c r="G201"/>
      <c r="H201" s="21"/>
      <c r="M201"/>
      <c r="N201" s="127"/>
      <c r="O201" s="3">
        <v>6</v>
      </c>
      <c r="P201" s="95" t="str">
        <f ca="1"/>
        <v>欄外</v>
      </c>
      <c r="Q201" s="95" t="str">
        <f ca="1"/>
        <v>欄外</v>
      </c>
      <c r="R201" s="95" t="str">
        <f ca="1"/>
        <v>欄外</v>
      </c>
      <c r="S201" s="95" t="str">
        <f ca="1"/>
        <v>欄外</v>
      </c>
      <c r="T201" s="12"/>
      <c r="Y201"/>
      <c r="Z201" s="127"/>
      <c r="AA201" s="3">
        <v>6</v>
      </c>
      <c r="AB201" s="95" t="str">
        <v>欄外</v>
      </c>
      <c r="AC201" s="95" t="str">
        <v>欄外</v>
      </c>
      <c r="AD201" s="95" t="str">
        <v>欄外</v>
      </c>
      <c r="AE201" s="95" t="str">
        <v>欄外</v>
      </c>
      <c r="AF201" s="12"/>
      <c r="AK201"/>
      <c r="AL201" s="127"/>
      <c r="AM201" s="3">
        <v>6</v>
      </c>
      <c r="AN201" s="95" t="str">
        <v>欄外</v>
      </c>
      <c r="AO201" s="95" t="str">
        <v>欄外</v>
      </c>
      <c r="AP201" s="95" t="str">
        <v>欄外</v>
      </c>
      <c r="AQ201" s="95" t="str">
        <v>欄外</v>
      </c>
      <c r="AR201" s="12"/>
      <c r="AW201"/>
      <c r="AX201" s="127"/>
      <c r="AY201" s="3">
        <v>6</v>
      </c>
      <c r="AZ201" s="95" t="str">
        <v>欄外</v>
      </c>
      <c r="BA201" s="95" t="str">
        <v>欄外</v>
      </c>
      <c r="BB201" s="95" t="str">
        <v>欄外</v>
      </c>
      <c r="BC201" s="95" t="str">
        <v>欄外</v>
      </c>
      <c r="BD201" s="12"/>
      <c r="BI201"/>
      <c r="BJ201" s="127"/>
      <c r="BK201" s="3">
        <v>6</v>
      </c>
      <c r="BL201" s="95" t="str">
        <v>欄外</v>
      </c>
      <c r="BM201" s="95" t="str">
        <v>欄外</v>
      </c>
      <c r="BN201" s="95" t="str">
        <v>欄外</v>
      </c>
      <c r="BO201" s="95" t="str">
        <v>欄外</v>
      </c>
      <c r="BP201" s="12"/>
      <c r="BU201"/>
      <c r="BV201" s="127"/>
      <c r="BW201" s="3">
        <v>6</v>
      </c>
      <c r="BX201" s="95" t="str">
        <v>欄外</v>
      </c>
      <c r="BY201" s="95" t="str">
        <v>欄外</v>
      </c>
      <c r="BZ201" s="95" t="str">
        <v>欄外</v>
      </c>
      <c r="CA201" s="95" t="str">
        <v>欄外</v>
      </c>
      <c r="CB201" s="12"/>
      <c r="CG201"/>
      <c r="CH201" s="127"/>
      <c r="CI201" s="3">
        <v>6</v>
      </c>
      <c r="CJ201" s="95" t="str">
        <v>欄外</v>
      </c>
      <c r="CK201" s="95" t="str">
        <v>欄外</v>
      </c>
      <c r="CL201" s="95" t="str">
        <v>欄外</v>
      </c>
      <c r="CM201" s="95" t="str">
        <v>欄外</v>
      </c>
      <c r="CN201" s="12"/>
      <c r="CS201"/>
      <c r="CT201" s="127"/>
      <c r="CU201" s="3">
        <v>6</v>
      </c>
      <c r="CV201" s="95" t="str">
        <v>欄外</v>
      </c>
      <c r="CW201" s="95" t="str">
        <v>欄外</v>
      </c>
      <c r="CX201" s="95" t="str">
        <v>欄外</v>
      </c>
      <c r="CY201" s="95" t="str">
        <v>欄外</v>
      </c>
      <c r="CZ201" s="12"/>
      <c r="DE201"/>
      <c r="DF201" s="127"/>
      <c r="DG201" s="3">
        <v>6</v>
      </c>
      <c r="DH201" s="95" t="str">
        <v>欄外</v>
      </c>
      <c r="DI201" s="95" t="str">
        <v>欄外</v>
      </c>
      <c r="DJ201" s="95" t="str">
        <v>欄外</v>
      </c>
      <c r="DK201" s="95" t="str">
        <v>欄外</v>
      </c>
      <c r="DL201" s="12"/>
      <c r="DQ201"/>
      <c r="DR201" s="127"/>
      <c r="DS201" s="3">
        <v>6</v>
      </c>
      <c r="DT201" s="95" t="str">
        <v>欄外</v>
      </c>
      <c r="DU201" s="95" t="str">
        <v>欄外</v>
      </c>
      <c r="DV201" s="95" t="str">
        <v>欄外</v>
      </c>
      <c r="DW201" s="95" t="str">
        <v>欄外</v>
      </c>
      <c r="DX201" s="12"/>
    </row>
    <row r="202" spans="1:129" ht="13.5" customHeight="1">
      <c r="A202"/>
      <c r="B202"/>
      <c r="C202"/>
      <c r="D202"/>
      <c r="E202"/>
      <c r="F202"/>
      <c r="G202"/>
      <c r="H202" s="21"/>
      <c r="M202"/>
      <c r="N202" s="127"/>
      <c r="O202" s="3">
        <v>7</v>
      </c>
      <c r="P202" s="27">
        <f ca="1"/>
        <v>33.625</v>
      </c>
      <c r="Q202" s="27">
        <f ca="1"/>
        <v>3.1004999999999998</v>
      </c>
      <c r="R202" s="95" t="str">
        <f ca="1"/>
        <v>欄外</v>
      </c>
      <c r="S202" s="95" t="str">
        <f ca="1"/>
        <v>欄外</v>
      </c>
      <c r="T202" s="12"/>
      <c r="Y202"/>
      <c r="Z202" s="127"/>
      <c r="AA202" s="3">
        <v>7</v>
      </c>
      <c r="AB202" s="27">
        <f ca="1"/>
        <v>33.625</v>
      </c>
      <c r="AC202" s="27">
        <f ca="1"/>
        <v>3.1004999999999998</v>
      </c>
      <c r="AD202" s="95" t="str">
        <v>欄外</v>
      </c>
      <c r="AE202" s="95" t="str">
        <v>欄外</v>
      </c>
      <c r="AF202" s="12"/>
      <c r="AK202"/>
      <c r="AL202" s="127"/>
      <c r="AM202" s="3">
        <v>7</v>
      </c>
      <c r="AN202" s="27">
        <f ca="1"/>
        <v>33.625</v>
      </c>
      <c r="AO202" s="27">
        <f ca="1"/>
        <v>3.1004999999999998</v>
      </c>
      <c r="AP202" s="95" t="str">
        <v>欄外</v>
      </c>
      <c r="AQ202" s="95" t="str">
        <v>欄外</v>
      </c>
      <c r="AR202" s="12"/>
      <c r="AW202"/>
      <c r="AX202" s="127"/>
      <c r="AY202" s="3">
        <v>7</v>
      </c>
      <c r="AZ202" s="27">
        <f ca="1"/>
        <v>33.625</v>
      </c>
      <c r="BA202" s="27">
        <f ca="1"/>
        <v>3.1004999999999998</v>
      </c>
      <c r="BB202" s="95" t="str">
        <v>欄外</v>
      </c>
      <c r="BC202" s="95" t="str">
        <v>欄外</v>
      </c>
      <c r="BD202" s="12"/>
      <c r="BI202"/>
      <c r="BJ202" s="127"/>
      <c r="BK202" s="3">
        <v>7</v>
      </c>
      <c r="BL202" s="27">
        <f ca="1"/>
        <v>33.625</v>
      </c>
      <c r="BM202" s="27">
        <f ca="1"/>
        <v>3.1004999999999998</v>
      </c>
      <c r="BN202" s="95" t="str">
        <v>欄外</v>
      </c>
      <c r="BO202" s="95" t="str">
        <v>欄外</v>
      </c>
      <c r="BP202" s="12"/>
      <c r="BU202"/>
      <c r="BV202" s="127"/>
      <c r="BW202" s="3">
        <v>7</v>
      </c>
      <c r="BX202" s="27">
        <f ca="1"/>
        <v>33.625</v>
      </c>
      <c r="BY202" s="27">
        <f ca="1"/>
        <v>3.1004999999999998</v>
      </c>
      <c r="BZ202" s="95" t="str">
        <v>欄外</v>
      </c>
      <c r="CA202" s="95" t="str">
        <v>欄外</v>
      </c>
      <c r="CB202" s="12"/>
      <c r="CG202"/>
      <c r="CH202" s="127"/>
      <c r="CI202" s="3">
        <v>7</v>
      </c>
      <c r="CJ202" s="27">
        <f ca="1"/>
        <v>33.625</v>
      </c>
      <c r="CK202" s="27">
        <f ca="1"/>
        <v>3.1004999999999998</v>
      </c>
      <c r="CL202" s="95" t="str">
        <v>欄外</v>
      </c>
      <c r="CM202" s="95" t="str">
        <v>欄外</v>
      </c>
      <c r="CN202" s="12"/>
      <c r="CS202"/>
      <c r="CT202" s="127"/>
      <c r="CU202" s="3">
        <v>7</v>
      </c>
      <c r="CV202" s="27">
        <f ca="1"/>
        <v>50.306249999999999</v>
      </c>
      <c r="CW202" s="27">
        <f ca="1"/>
        <v>3.1004999999999998</v>
      </c>
      <c r="CX202" s="95" t="str">
        <v>欄外</v>
      </c>
      <c r="CY202" s="95" t="str">
        <v>欄外</v>
      </c>
      <c r="CZ202" s="12"/>
      <c r="DE202"/>
      <c r="DF202" s="127"/>
      <c r="DG202" s="3">
        <v>7</v>
      </c>
      <c r="DH202" s="27">
        <f ca="1"/>
        <v>50.306249999999999</v>
      </c>
      <c r="DI202" s="27">
        <f ca="1"/>
        <v>3.1004999999999998</v>
      </c>
      <c r="DJ202" s="95" t="str">
        <v>欄外</v>
      </c>
      <c r="DK202" s="95" t="str">
        <v>欄外</v>
      </c>
      <c r="DL202" s="12"/>
      <c r="DQ202"/>
      <c r="DR202" s="127"/>
      <c r="DS202" s="3">
        <v>7</v>
      </c>
      <c r="DT202" s="27">
        <f ca="1"/>
        <v>50.306249999999999</v>
      </c>
      <c r="DU202" s="27">
        <f ca="1"/>
        <v>3.1004999999999998</v>
      </c>
      <c r="DV202" s="95" t="str">
        <v>欄外</v>
      </c>
      <c r="DW202" s="95" t="str">
        <v>欄外</v>
      </c>
      <c r="DX202" s="12"/>
    </row>
    <row r="203" spans="1:129" ht="13.5" customHeight="1">
      <c r="A203"/>
      <c r="B203"/>
      <c r="C203"/>
      <c r="D203"/>
      <c r="E203"/>
      <c r="F203"/>
      <c r="G203"/>
      <c r="H203" s="21"/>
      <c r="K203" s="11"/>
      <c r="L203" s="6"/>
      <c r="M203"/>
      <c r="N203" s="127"/>
      <c r="O203" s="3">
        <v>8</v>
      </c>
      <c r="P203" s="27">
        <f ca="1"/>
        <v>97.125</v>
      </c>
      <c r="Q203" s="27">
        <f ca="1"/>
        <v>20.609374999999993</v>
      </c>
      <c r="R203" s="27">
        <f ca="1"/>
        <v>5.7050000000000001</v>
      </c>
      <c r="S203" s="95" t="str">
        <f ca="1"/>
        <v>欄外</v>
      </c>
      <c r="T203" s="12"/>
      <c r="W203" s="11"/>
      <c r="X203" s="6"/>
      <c r="Y203"/>
      <c r="Z203" s="127"/>
      <c r="AA203" s="3">
        <v>8</v>
      </c>
      <c r="AB203" s="27">
        <f ca="1"/>
        <v>97.125</v>
      </c>
      <c r="AC203" s="27">
        <f ca="1"/>
        <v>20.609374999999993</v>
      </c>
      <c r="AD203" s="27">
        <f ca="1"/>
        <v>5.7050000000000001</v>
      </c>
      <c r="AE203" s="95" t="str">
        <v>欄外</v>
      </c>
      <c r="AF203" s="12"/>
      <c r="AI203" s="11"/>
      <c r="AJ203" s="6"/>
      <c r="AK203"/>
      <c r="AL203" s="127"/>
      <c r="AM203" s="3">
        <v>8</v>
      </c>
      <c r="AN203" s="27">
        <f ca="1"/>
        <v>97.125</v>
      </c>
      <c r="AO203" s="27">
        <f ca="1"/>
        <v>20.609374999999993</v>
      </c>
      <c r="AP203" s="27">
        <f ca="1"/>
        <v>5.7050000000000001</v>
      </c>
      <c r="AQ203" s="95" t="str">
        <v>欄外</v>
      </c>
      <c r="AR203" s="12"/>
      <c r="AU203" s="11"/>
      <c r="AV203" s="6"/>
      <c r="AW203"/>
      <c r="AX203" s="127"/>
      <c r="AY203" s="3">
        <v>8</v>
      </c>
      <c r="AZ203" s="27">
        <f ca="1"/>
        <v>97.125</v>
      </c>
      <c r="BA203" s="27">
        <f ca="1"/>
        <v>20.609374999999993</v>
      </c>
      <c r="BB203" s="27">
        <f ca="1"/>
        <v>5.7050000000000001</v>
      </c>
      <c r="BC203" s="95" t="str">
        <v>欄外</v>
      </c>
      <c r="BD203" s="12"/>
      <c r="BG203" s="11"/>
      <c r="BH203" s="6"/>
      <c r="BI203"/>
      <c r="BJ203" s="127"/>
      <c r="BK203" s="3">
        <v>8</v>
      </c>
      <c r="BL203" s="27">
        <f ca="1"/>
        <v>97.125</v>
      </c>
      <c r="BM203" s="27">
        <f ca="1"/>
        <v>20.609374999999993</v>
      </c>
      <c r="BN203" s="27">
        <f ca="1"/>
        <v>5.7050000000000001</v>
      </c>
      <c r="BO203" s="95" t="str">
        <v>欄外</v>
      </c>
      <c r="BP203" s="12"/>
      <c r="BS203" s="11"/>
      <c r="BT203" s="6"/>
      <c r="BU203"/>
      <c r="BV203" s="127"/>
      <c r="BW203" s="3">
        <v>8</v>
      </c>
      <c r="BX203" s="27">
        <f ca="1"/>
        <v>97.125</v>
      </c>
      <c r="BY203" s="27">
        <f ca="1"/>
        <v>20.609374999999993</v>
      </c>
      <c r="BZ203" s="27">
        <f ca="1"/>
        <v>5.7050000000000001</v>
      </c>
      <c r="CA203" s="95" t="str">
        <v>欄外</v>
      </c>
      <c r="CB203" s="12"/>
      <c r="CE203" s="11"/>
      <c r="CF203" s="6"/>
      <c r="CG203"/>
      <c r="CH203" s="127"/>
      <c r="CI203" s="3">
        <v>8</v>
      </c>
      <c r="CJ203" s="27">
        <f ca="1"/>
        <v>97.125</v>
      </c>
      <c r="CK203" s="27">
        <f ca="1"/>
        <v>20.609374999999993</v>
      </c>
      <c r="CL203" s="27">
        <f ca="1"/>
        <v>5.7050000000000001</v>
      </c>
      <c r="CM203" s="95" t="str">
        <v>欄外</v>
      </c>
      <c r="CN203" s="12"/>
      <c r="CQ203" s="11"/>
      <c r="CR203" s="6"/>
      <c r="CS203"/>
      <c r="CT203" s="127"/>
      <c r="CU203" s="3">
        <v>8</v>
      </c>
      <c r="CV203" s="27">
        <f ca="1"/>
        <v>97.125</v>
      </c>
      <c r="CW203" s="27">
        <f ca="1"/>
        <v>20.609374999999993</v>
      </c>
      <c r="CX203" s="27">
        <f ca="1"/>
        <v>5.7050000000000001</v>
      </c>
      <c r="CY203" s="95" t="str">
        <v>欄外</v>
      </c>
      <c r="CZ203" s="12"/>
      <c r="DC203" s="11"/>
      <c r="DD203" s="6"/>
      <c r="DE203"/>
      <c r="DF203" s="127"/>
      <c r="DG203" s="3">
        <v>8</v>
      </c>
      <c r="DH203" s="27">
        <f ca="1"/>
        <v>98.5625</v>
      </c>
      <c r="DI203" s="27">
        <f ca="1"/>
        <v>20.609374999999993</v>
      </c>
      <c r="DJ203" s="27">
        <f ca="1"/>
        <v>5.7050000000000001</v>
      </c>
      <c r="DK203" s="95" t="str">
        <v>欄外</v>
      </c>
      <c r="DL203" s="12"/>
      <c r="DO203" s="11"/>
      <c r="DP203" s="6"/>
      <c r="DQ203"/>
      <c r="DR203" s="127"/>
      <c r="DS203" s="3">
        <v>8</v>
      </c>
      <c r="DT203" s="27">
        <f ca="1"/>
        <v>98.5625</v>
      </c>
      <c r="DU203" s="27">
        <f ca="1"/>
        <v>20.609374999999993</v>
      </c>
      <c r="DV203" s="27">
        <f ca="1"/>
        <v>5.7050000000000001</v>
      </c>
      <c r="DW203" s="95" t="str">
        <v>欄外</v>
      </c>
      <c r="DX203" s="12"/>
    </row>
    <row r="204" spans="1:129" ht="13.5" customHeight="1">
      <c r="A204"/>
      <c r="B204"/>
      <c r="C204"/>
      <c r="D204"/>
      <c r="E204"/>
      <c r="F204"/>
      <c r="G204"/>
      <c r="H204" s="21"/>
      <c r="J204" s="11"/>
      <c r="K204" s="11"/>
      <c r="L204" s="6"/>
      <c r="M204"/>
      <c r="N204" s="128"/>
      <c r="O204" s="3" t="s">
        <v>66</v>
      </c>
      <c r="P204" s="44">
        <v>0</v>
      </c>
      <c r="Q204" s="44">
        <v>0</v>
      </c>
      <c r="R204" s="44">
        <v>0</v>
      </c>
      <c r="S204" s="40">
        <v>0</v>
      </c>
      <c r="T204" s="12"/>
      <c r="V204" s="11"/>
      <c r="W204" s="11"/>
      <c r="X204" s="6"/>
      <c r="Y204"/>
      <c r="Z204" s="128"/>
      <c r="AA204" s="3" t="s">
        <v>41</v>
      </c>
      <c r="AB204" s="44">
        <v>0</v>
      </c>
      <c r="AC204" s="44">
        <v>0</v>
      </c>
      <c r="AD204" s="44">
        <v>0</v>
      </c>
      <c r="AE204" s="40">
        <v>0</v>
      </c>
      <c r="AF204" s="12"/>
      <c r="AH204" s="11"/>
      <c r="AI204" s="11"/>
      <c r="AJ204" s="6"/>
      <c r="AK204"/>
      <c r="AL204" s="128"/>
      <c r="AM204" s="3" t="s">
        <v>41</v>
      </c>
      <c r="AN204" s="44">
        <v>0</v>
      </c>
      <c r="AO204" s="44">
        <v>0</v>
      </c>
      <c r="AP204" s="44">
        <v>0</v>
      </c>
      <c r="AQ204" s="40">
        <v>0</v>
      </c>
      <c r="AR204" s="12"/>
      <c r="AT204" s="11"/>
      <c r="AU204" s="11"/>
      <c r="AV204" s="6"/>
      <c r="AW204"/>
      <c r="AX204" s="128"/>
      <c r="AY204" s="3" t="s">
        <v>41</v>
      </c>
      <c r="AZ204" s="44">
        <v>0</v>
      </c>
      <c r="BA204" s="44">
        <v>0</v>
      </c>
      <c r="BB204" s="44">
        <v>0</v>
      </c>
      <c r="BC204" s="40">
        <v>0</v>
      </c>
      <c r="BD204" s="12"/>
      <c r="BF204" s="11"/>
      <c r="BG204" s="11"/>
      <c r="BH204" s="6"/>
      <c r="BI204"/>
      <c r="BJ204" s="128"/>
      <c r="BK204" s="3" t="s">
        <v>41</v>
      </c>
      <c r="BL204" s="44">
        <v>0</v>
      </c>
      <c r="BM204" s="44">
        <v>0</v>
      </c>
      <c r="BN204" s="44">
        <v>0</v>
      </c>
      <c r="BO204" s="40">
        <v>0</v>
      </c>
      <c r="BP204" s="12"/>
      <c r="BR204" s="11"/>
      <c r="BS204" s="11"/>
      <c r="BT204" s="6"/>
      <c r="BU204"/>
      <c r="BV204" s="128"/>
      <c r="BW204" s="3" t="s">
        <v>41</v>
      </c>
      <c r="BX204" s="44">
        <v>0</v>
      </c>
      <c r="BY204" s="44">
        <v>0</v>
      </c>
      <c r="BZ204" s="44">
        <v>0</v>
      </c>
      <c r="CA204" s="40">
        <v>0</v>
      </c>
      <c r="CB204" s="12"/>
      <c r="CD204" s="11"/>
      <c r="CE204" s="11"/>
      <c r="CF204" s="6"/>
      <c r="CG204"/>
      <c r="CH204" s="128"/>
      <c r="CI204" s="3" t="s">
        <v>41</v>
      </c>
      <c r="CJ204" s="44">
        <v>0</v>
      </c>
      <c r="CK204" s="44">
        <v>0</v>
      </c>
      <c r="CL204" s="44">
        <v>0</v>
      </c>
      <c r="CM204" s="40">
        <v>0</v>
      </c>
      <c r="CN204" s="12"/>
      <c r="CP204" s="11"/>
      <c r="CQ204" s="11"/>
      <c r="CR204" s="6"/>
      <c r="CS204"/>
      <c r="CT204" s="128"/>
      <c r="CU204" s="3" t="s">
        <v>41</v>
      </c>
      <c r="CV204" s="44">
        <v>0</v>
      </c>
      <c r="CW204" s="44">
        <v>0</v>
      </c>
      <c r="CX204" s="44">
        <v>0</v>
      </c>
      <c r="CY204" s="40">
        <v>0</v>
      </c>
      <c r="CZ204" s="12"/>
      <c r="DB204" s="11"/>
      <c r="DC204" s="11"/>
      <c r="DD204" s="6"/>
      <c r="DE204"/>
      <c r="DF204" s="128"/>
      <c r="DG204" s="3" t="s">
        <v>41</v>
      </c>
      <c r="DH204" s="44">
        <v>0</v>
      </c>
      <c r="DI204" s="44">
        <v>0</v>
      </c>
      <c r="DJ204" s="44">
        <v>0</v>
      </c>
      <c r="DK204" s="40">
        <v>0</v>
      </c>
      <c r="DL204" s="12"/>
      <c r="DN204" s="11"/>
      <c r="DO204" s="11"/>
      <c r="DP204" s="6"/>
      <c r="DQ204"/>
      <c r="DR204" s="128"/>
      <c r="DS204" s="3" t="s">
        <v>41</v>
      </c>
      <c r="DT204" s="44">
        <v>0</v>
      </c>
      <c r="DU204" s="44">
        <v>0</v>
      </c>
      <c r="DV204" s="44">
        <v>0</v>
      </c>
      <c r="DW204" s="40">
        <v>0</v>
      </c>
      <c r="DX204" s="12"/>
    </row>
    <row r="205" spans="1:129" ht="13.5" customHeight="1">
      <c r="A205"/>
      <c r="B205"/>
      <c r="C205"/>
      <c r="D205"/>
      <c r="E205"/>
      <c r="F205"/>
      <c r="G205"/>
      <c r="H205" s="21"/>
      <c r="J205" s="11"/>
      <c r="K205" s="11"/>
      <c r="L205" s="6"/>
      <c r="M205"/>
      <c r="N205"/>
      <c r="O205" s="11"/>
      <c r="P205" s="12"/>
      <c r="Q205" s="12"/>
      <c r="R205" s="12"/>
      <c r="S205" s="12"/>
      <c r="T205" s="12"/>
      <c r="V205" s="11"/>
      <c r="W205" s="11"/>
      <c r="X205" s="6"/>
      <c r="Y205"/>
      <c r="Z205"/>
      <c r="AA205" s="11"/>
      <c r="AB205" s="12"/>
      <c r="AC205" s="12"/>
      <c r="AD205" s="12"/>
      <c r="AE205" s="12"/>
      <c r="AF205" s="12"/>
      <c r="AH205" s="11"/>
      <c r="AI205" s="11"/>
      <c r="AJ205" s="6"/>
      <c r="AK205"/>
      <c r="AL205"/>
      <c r="AM205" s="11"/>
      <c r="AN205" s="12"/>
      <c r="AO205" s="12"/>
      <c r="AP205" s="12"/>
      <c r="AQ205" s="12"/>
      <c r="AR205" s="12"/>
      <c r="AT205" s="11"/>
      <c r="AU205" s="11"/>
      <c r="AV205" s="6"/>
      <c r="AW205"/>
      <c r="AX205"/>
      <c r="AY205" s="11"/>
      <c r="AZ205" s="12"/>
      <c r="BA205" s="12"/>
      <c r="BB205" s="12"/>
      <c r="BC205" s="12"/>
      <c r="BD205" s="12"/>
      <c r="BF205" s="11"/>
      <c r="BG205" s="11"/>
      <c r="BH205" s="6"/>
      <c r="BI205"/>
      <c r="BJ205"/>
      <c r="BK205" s="11"/>
      <c r="BL205" s="12"/>
      <c r="BM205" s="12"/>
      <c r="BN205" s="12"/>
      <c r="BO205" s="12"/>
      <c r="BP205" s="12"/>
      <c r="BR205" s="11"/>
      <c r="BS205" s="11"/>
      <c r="BT205" s="6"/>
      <c r="BU205"/>
      <c r="BV205"/>
      <c r="BW205" s="11"/>
      <c r="BX205" s="12"/>
      <c r="BY205" s="12"/>
      <c r="BZ205" s="12"/>
      <c r="CA205" s="12"/>
      <c r="CB205" s="12"/>
      <c r="CD205" s="11"/>
      <c r="CE205" s="11"/>
      <c r="CF205" s="6"/>
      <c r="CG205"/>
      <c r="CH205"/>
      <c r="CI205" s="11"/>
      <c r="CJ205" s="12"/>
      <c r="CK205" s="12"/>
      <c r="CL205" s="12"/>
      <c r="CM205" s="12"/>
      <c r="CN205" s="12"/>
      <c r="CP205" s="11"/>
      <c r="CQ205" s="11"/>
      <c r="CR205" s="6"/>
      <c r="CS205"/>
      <c r="CT205"/>
      <c r="CU205" s="11"/>
      <c r="CV205" s="12"/>
      <c r="CW205" s="12"/>
      <c r="CX205" s="12"/>
      <c r="CY205" s="12"/>
      <c r="CZ205" s="12"/>
      <c r="DB205" s="11"/>
      <c r="DC205" s="11"/>
      <c r="DD205" s="6"/>
      <c r="DE205"/>
      <c r="DF205"/>
      <c r="DG205" s="11"/>
      <c r="DH205" s="12"/>
      <c r="DI205" s="12"/>
      <c r="DJ205" s="12"/>
      <c r="DK205" s="12"/>
      <c r="DL205" s="12"/>
      <c r="DN205" s="11"/>
      <c r="DO205" s="11"/>
      <c r="DP205" s="6"/>
      <c r="DQ205"/>
      <c r="DR205"/>
      <c r="DS205" s="11"/>
      <c r="DT205" s="12"/>
      <c r="DU205" s="12"/>
      <c r="DV205" s="12"/>
      <c r="DW205" s="12"/>
      <c r="DX205" s="12"/>
    </row>
    <row r="206" spans="1:129" ht="13.5" customHeight="1">
      <c r="A206"/>
      <c r="B206" t="s">
        <v>63</v>
      </c>
      <c r="C206"/>
      <c r="D206"/>
      <c r="E206"/>
      <c r="F206"/>
      <c r="G206"/>
      <c r="H206" s="21"/>
      <c r="K206"/>
      <c r="L206"/>
      <c r="M206"/>
      <c r="N206"/>
      <c r="O206" t="s">
        <v>43</v>
      </c>
      <c r="P206"/>
      <c r="Q206"/>
      <c r="R206"/>
      <c r="S206"/>
      <c r="T206" s="21"/>
      <c r="W206"/>
      <c r="X206"/>
      <c r="Y206"/>
      <c r="Z206"/>
      <c r="AA206" t="s">
        <v>43</v>
      </c>
      <c r="AB206"/>
      <c r="AC206"/>
      <c r="AD206"/>
      <c r="AE206"/>
      <c r="AF206" s="21"/>
      <c r="AI206"/>
      <c r="AJ206"/>
      <c r="AK206"/>
      <c r="AL206"/>
      <c r="AM206" t="s">
        <v>43</v>
      </c>
      <c r="AN206"/>
      <c r="AO206"/>
      <c r="AP206"/>
      <c r="AQ206"/>
      <c r="AR206" s="21"/>
      <c r="AU206"/>
      <c r="AV206"/>
      <c r="AW206"/>
      <c r="AX206"/>
      <c r="AY206" t="s">
        <v>43</v>
      </c>
      <c r="AZ206"/>
      <c r="BA206"/>
      <c r="BB206"/>
      <c r="BC206"/>
      <c r="BD206" s="21"/>
      <c r="BG206"/>
      <c r="BH206"/>
      <c r="BI206"/>
      <c r="BJ206"/>
      <c r="BK206" t="s">
        <v>43</v>
      </c>
      <c r="BL206"/>
      <c r="BM206"/>
      <c r="BN206"/>
      <c r="BO206"/>
      <c r="BP206" s="21"/>
      <c r="BS206"/>
      <c r="BT206"/>
      <c r="BU206"/>
      <c r="BV206"/>
      <c r="BW206" t="s">
        <v>43</v>
      </c>
      <c r="BX206"/>
      <c r="BY206"/>
      <c r="BZ206"/>
      <c r="CA206"/>
      <c r="CB206" s="21"/>
      <c r="CE206"/>
      <c r="CF206"/>
      <c r="CG206"/>
      <c r="CH206"/>
      <c r="CI206" t="s">
        <v>43</v>
      </c>
      <c r="CJ206"/>
      <c r="CK206"/>
      <c r="CL206"/>
      <c r="CM206"/>
      <c r="CN206" s="21"/>
      <c r="CQ206"/>
      <c r="CR206"/>
      <c r="CS206"/>
      <c r="CT206"/>
      <c r="CU206" t="s">
        <v>43</v>
      </c>
      <c r="CV206"/>
      <c r="CW206"/>
      <c r="CX206"/>
      <c r="CY206"/>
      <c r="CZ206" s="21"/>
      <c r="DC206"/>
      <c r="DD206"/>
      <c r="DE206"/>
      <c r="DF206"/>
      <c r="DG206" t="s">
        <v>43</v>
      </c>
      <c r="DH206"/>
      <c r="DI206"/>
      <c r="DJ206"/>
      <c r="DK206"/>
      <c r="DL206" s="21"/>
      <c r="DO206"/>
      <c r="DP206"/>
      <c r="DQ206"/>
      <c r="DR206"/>
      <c r="DS206" t="s">
        <v>43</v>
      </c>
      <c r="DT206"/>
      <c r="DU206"/>
      <c r="DV206"/>
      <c r="DW206"/>
      <c r="DX206" s="21"/>
    </row>
    <row r="207" spans="1:129" ht="13.5" customHeight="1" thickBot="1">
      <c r="A207"/>
      <c r="B207"/>
      <c r="C207"/>
      <c r="D207" s="123" t="s">
        <v>67</v>
      </c>
      <c r="E207" s="124"/>
      <c r="F207" s="124"/>
      <c r="G207" s="125"/>
      <c r="H207" s="21"/>
      <c r="K207" s="3" t="s">
        <v>14</v>
      </c>
      <c r="L207" s="85">
        <f ca="1">$C199</f>
        <v>0.9</v>
      </c>
      <c r="M207" s="28"/>
      <c r="N207" s="28"/>
      <c r="O207" s="18" t="s">
        <v>25</v>
      </c>
      <c r="P207" s="53">
        <f ca="1">OFFSET(乱数表!$C$3,$C193,2*K$7-1)</f>
        <v>0.21151275926007818</v>
      </c>
      <c r="Q207" s="28" t="s">
        <v>23</v>
      </c>
      <c r="R207" s="54" t="str">
        <f ca="1">IF(P207&lt;$C199,"Explore","Exploit")</f>
        <v>Explore</v>
      </c>
      <c r="S207"/>
      <c r="T207" s="21"/>
      <c r="W207" s="3" t="s">
        <v>14</v>
      </c>
      <c r="X207" s="85">
        <f ca="1">$C199</f>
        <v>0.9</v>
      </c>
      <c r="Y207" s="28"/>
      <c r="Z207" s="28"/>
      <c r="AA207" s="18" t="s">
        <v>25</v>
      </c>
      <c r="AB207" s="53">
        <f ca="1">OFFSET(乱数表!$C$3,$C193,2*W$7-1)</f>
        <v>0.42423990364443775</v>
      </c>
      <c r="AC207" s="28" t="s">
        <v>23</v>
      </c>
      <c r="AD207" s="54" t="str">
        <f ca="1">IF(AB207&lt;$C199,"Explore","Exploit")</f>
        <v>Explore</v>
      </c>
      <c r="AE207"/>
      <c r="AF207" s="21"/>
      <c r="AI207" s="3" t="s">
        <v>14</v>
      </c>
      <c r="AJ207" s="85">
        <f ca="1">$C199</f>
        <v>0.9</v>
      </c>
      <c r="AK207" s="28"/>
      <c r="AL207" s="28"/>
      <c r="AM207" s="18" t="s">
        <v>25</v>
      </c>
      <c r="AN207" s="53">
        <f ca="1">OFFSET(乱数表!$C$3,$C193,2*AI$7-1)</f>
        <v>0.3091231239724096</v>
      </c>
      <c r="AO207" s="28" t="s">
        <v>23</v>
      </c>
      <c r="AP207" s="54" t="str">
        <f ca="1">IF(AN207&lt;$C199,"Explore","Exploit")</f>
        <v>Explore</v>
      </c>
      <c r="AQ207"/>
      <c r="AR207" s="21"/>
      <c r="AU207" s="3" t="s">
        <v>14</v>
      </c>
      <c r="AV207" s="85">
        <f ca="1">$C199</f>
        <v>0.9</v>
      </c>
      <c r="AW207" s="28"/>
      <c r="AX207" s="28"/>
      <c r="AY207" s="18" t="s">
        <v>25</v>
      </c>
      <c r="AZ207" s="53">
        <f ca="1">OFFSET(乱数表!$C$3,$C193,2*AU$7-1)</f>
        <v>0.64891446719594215</v>
      </c>
      <c r="BA207" s="28" t="s">
        <v>23</v>
      </c>
      <c r="BB207" s="54" t="str">
        <f ca="1">IF(AZ207&lt;$C199,"Explore","Exploit")</f>
        <v>Explore</v>
      </c>
      <c r="BC207"/>
      <c r="BD207" s="21"/>
      <c r="BG207" s="3" t="s">
        <v>14</v>
      </c>
      <c r="BH207" s="85">
        <f ca="1">$C199</f>
        <v>0.9</v>
      </c>
      <c r="BI207" s="28"/>
      <c r="BJ207" s="28"/>
      <c r="BK207" s="18" t="s">
        <v>25</v>
      </c>
      <c r="BL207" s="53">
        <f ca="1">OFFSET(乱数表!$C$3,$C193,2*BG$7-1)</f>
        <v>0.38868054110186434</v>
      </c>
      <c r="BM207" s="28" t="s">
        <v>23</v>
      </c>
      <c r="BN207" s="54" t="str">
        <f ca="1">IF(BL207&lt;$C199,"Explore","Exploit")</f>
        <v>Explore</v>
      </c>
      <c r="BO207"/>
      <c r="BP207" s="21"/>
      <c r="BS207" s="3" t="s">
        <v>14</v>
      </c>
      <c r="BT207" s="85">
        <f ca="1">$C199</f>
        <v>0.9</v>
      </c>
      <c r="BU207" s="28"/>
      <c r="BV207" s="28"/>
      <c r="BW207" s="18" t="s">
        <v>25</v>
      </c>
      <c r="BX207" s="53">
        <f ca="1">OFFSET(乱数表!$C$3,$C193,2*BS$7-1)</f>
        <v>0.46718782384887259</v>
      </c>
      <c r="BY207" s="28" t="s">
        <v>23</v>
      </c>
      <c r="BZ207" s="54" t="str">
        <f ca="1">IF(BX207&lt;$C199,"Explore","Exploit")</f>
        <v>Explore</v>
      </c>
      <c r="CA207"/>
      <c r="CB207" s="21"/>
      <c r="CE207" s="3" t="s">
        <v>14</v>
      </c>
      <c r="CF207" s="85">
        <f ca="1">$C199</f>
        <v>0.9</v>
      </c>
      <c r="CG207" s="28"/>
      <c r="CH207" s="28"/>
      <c r="CI207" s="18" t="s">
        <v>25</v>
      </c>
      <c r="CJ207" s="53">
        <f ca="1">OFFSET(乱数表!$C$3,$C193,2*CE$7-1)</f>
        <v>0.67635090467821424</v>
      </c>
      <c r="CK207" s="28" t="s">
        <v>23</v>
      </c>
      <c r="CL207" s="54" t="str">
        <f ca="1">IF(CJ207&lt;$C199,"Explore","Exploit")</f>
        <v>Explore</v>
      </c>
      <c r="CM207"/>
      <c r="CN207" s="21"/>
      <c r="CQ207" s="3" t="s">
        <v>14</v>
      </c>
      <c r="CR207" s="85">
        <f ca="1">$C199</f>
        <v>0.9</v>
      </c>
      <c r="CS207" s="28"/>
      <c r="CT207" s="28"/>
      <c r="CU207" s="18" t="s">
        <v>25</v>
      </c>
      <c r="CV207" s="53">
        <f ca="1">OFFSET(乱数表!$C$3,$C193,2*CQ$7-1)</f>
        <v>0.63940744599733834</v>
      </c>
      <c r="CW207" s="28" t="s">
        <v>23</v>
      </c>
      <c r="CX207" s="54" t="str">
        <f ca="1">IF(CV207&lt;$C199,"Explore","Exploit")</f>
        <v>Explore</v>
      </c>
      <c r="CY207"/>
      <c r="CZ207" s="21"/>
      <c r="DC207" s="3" t="s">
        <v>14</v>
      </c>
      <c r="DD207" s="85">
        <f ca="1">$C199</f>
        <v>0.9</v>
      </c>
      <c r="DE207" s="28"/>
      <c r="DF207" s="28"/>
      <c r="DG207" s="18" t="s">
        <v>25</v>
      </c>
      <c r="DH207" s="53">
        <f ca="1">OFFSET(乱数表!$C$3,$C193,2*DC$7-1)</f>
        <v>0.76783776002656023</v>
      </c>
      <c r="DI207" s="28" t="s">
        <v>23</v>
      </c>
      <c r="DJ207" s="54" t="str">
        <f ca="1">IF(DH207&lt;$C199,"Explore","Exploit")</f>
        <v>Explore</v>
      </c>
      <c r="DK207"/>
      <c r="DL207" s="21"/>
      <c r="DO207" s="3" t="s">
        <v>14</v>
      </c>
      <c r="DP207" s="85">
        <f ca="1">$C199</f>
        <v>0.9</v>
      </c>
      <c r="DQ207" s="28"/>
      <c r="DR207" s="28"/>
      <c r="DS207" s="18" t="s">
        <v>25</v>
      </c>
      <c r="DT207" s="53">
        <f ca="1">OFFSET(乱数表!$C$3,$C193,2*DO$7-1)</f>
        <v>9.9390875125851874E-2</v>
      </c>
      <c r="DU207" s="28" t="s">
        <v>23</v>
      </c>
      <c r="DV207" s="54" t="str">
        <f ca="1">IF(DT207&lt;$C199,"Explore","Exploit")</f>
        <v>Explore</v>
      </c>
      <c r="DW207"/>
      <c r="DX207" s="21"/>
    </row>
    <row r="208" spans="1:129" ht="13.5" customHeight="1">
      <c r="A208"/>
      <c r="B208" s="3" t="s">
        <v>7</v>
      </c>
      <c r="C208" s="3" t="s">
        <v>17</v>
      </c>
      <c r="D208" s="93" t="s">
        <v>27</v>
      </c>
      <c r="E208" s="26" t="s">
        <v>28</v>
      </c>
      <c r="F208" s="26" t="s">
        <v>29</v>
      </c>
      <c r="G208" s="3" t="s">
        <v>30</v>
      </c>
      <c r="H208" s="21"/>
      <c r="K208"/>
      <c r="L208"/>
      <c r="M208"/>
      <c r="N208"/>
      <c r="O208"/>
      <c r="P208" s="58" t="s">
        <v>42</v>
      </c>
      <c r="Q208" s="59" t="s">
        <v>26</v>
      </c>
      <c r="R208" s="60" t="s">
        <v>38</v>
      </c>
      <c r="S208"/>
      <c r="T208" s="21"/>
      <c r="W208"/>
      <c r="X208"/>
      <c r="Y208"/>
      <c r="Z208"/>
      <c r="AA208"/>
      <c r="AB208" s="58" t="s">
        <v>42</v>
      </c>
      <c r="AC208" s="59" t="s">
        <v>26</v>
      </c>
      <c r="AD208" s="60" t="s">
        <v>38</v>
      </c>
      <c r="AE208"/>
      <c r="AF208" s="21"/>
      <c r="AI208"/>
      <c r="AJ208"/>
      <c r="AK208"/>
      <c r="AL208"/>
      <c r="AM208"/>
      <c r="AN208" s="58" t="s">
        <v>42</v>
      </c>
      <c r="AO208" s="59" t="s">
        <v>26</v>
      </c>
      <c r="AP208" s="60" t="s">
        <v>38</v>
      </c>
      <c r="AQ208"/>
      <c r="AR208" s="21"/>
      <c r="AU208"/>
      <c r="AV208"/>
      <c r="AW208"/>
      <c r="AX208"/>
      <c r="AY208"/>
      <c r="AZ208" s="58" t="s">
        <v>42</v>
      </c>
      <c r="BA208" s="59" t="s">
        <v>26</v>
      </c>
      <c r="BB208" s="60" t="s">
        <v>38</v>
      </c>
      <c r="BC208"/>
      <c r="BD208" s="21"/>
      <c r="BG208"/>
      <c r="BH208"/>
      <c r="BI208"/>
      <c r="BJ208"/>
      <c r="BK208"/>
      <c r="BL208" s="58" t="s">
        <v>42</v>
      </c>
      <c r="BM208" s="59" t="s">
        <v>26</v>
      </c>
      <c r="BN208" s="60" t="s">
        <v>38</v>
      </c>
      <c r="BO208"/>
      <c r="BP208" s="21"/>
      <c r="BS208"/>
      <c r="BT208"/>
      <c r="BU208"/>
      <c r="BV208"/>
      <c r="BW208"/>
      <c r="BX208" s="58" t="s">
        <v>42</v>
      </c>
      <c r="BY208" s="59" t="s">
        <v>26</v>
      </c>
      <c r="BZ208" s="60" t="s">
        <v>38</v>
      </c>
      <c r="CA208"/>
      <c r="CB208" s="21"/>
      <c r="CE208"/>
      <c r="CF208"/>
      <c r="CG208"/>
      <c r="CH208"/>
      <c r="CI208"/>
      <c r="CJ208" s="58" t="s">
        <v>42</v>
      </c>
      <c r="CK208" s="59" t="s">
        <v>26</v>
      </c>
      <c r="CL208" s="60" t="s">
        <v>38</v>
      </c>
      <c r="CM208"/>
      <c r="CN208" s="21"/>
      <c r="CQ208"/>
      <c r="CR208"/>
      <c r="CS208"/>
      <c r="CT208"/>
      <c r="CU208"/>
      <c r="CV208" s="58" t="s">
        <v>42</v>
      </c>
      <c r="CW208" s="59" t="s">
        <v>26</v>
      </c>
      <c r="CX208" s="60" t="s">
        <v>38</v>
      </c>
      <c r="CY208"/>
      <c r="CZ208" s="21"/>
      <c r="DC208"/>
      <c r="DD208"/>
      <c r="DE208"/>
      <c r="DF208"/>
      <c r="DG208"/>
      <c r="DH208" s="58" t="s">
        <v>42</v>
      </c>
      <c r="DI208" s="59" t="s">
        <v>26</v>
      </c>
      <c r="DJ208" s="60" t="s">
        <v>38</v>
      </c>
      <c r="DK208"/>
      <c r="DL208" s="21"/>
      <c r="DO208"/>
      <c r="DP208"/>
      <c r="DQ208"/>
      <c r="DR208"/>
      <c r="DS208"/>
      <c r="DT208" s="58" t="s">
        <v>42</v>
      </c>
      <c r="DU208" s="59" t="s">
        <v>26</v>
      </c>
      <c r="DV208" s="60" t="s">
        <v>38</v>
      </c>
      <c r="DW208"/>
      <c r="DX208" s="21"/>
    </row>
    <row r="209" spans="1:128" ht="13.5" customHeight="1">
      <c r="A209"/>
      <c r="B209" s="41">
        <v>1</v>
      </c>
      <c r="C209" s="41">
        <f t="array" ref="C209:G217">$C$24:$G$32</f>
        <v>0</v>
      </c>
      <c r="D209" s="80">
        <v>0.5</v>
      </c>
      <c r="E209" s="81">
        <v>0.5</v>
      </c>
      <c r="F209" s="81">
        <v>0.5</v>
      </c>
      <c r="G209" s="80">
        <v>1</v>
      </c>
      <c r="H209" s="6"/>
      <c r="K209"/>
      <c r="L209"/>
      <c r="M209"/>
      <c r="N209"/>
      <c r="O209" s="63" t="s">
        <v>24</v>
      </c>
      <c r="P209" s="55">
        <f ca="1">MAX(OFFSET(O195,K196,1):OFFSET(O195,K196,4))</f>
        <v>4.3757499999999991</v>
      </c>
      <c r="Q209" s="52"/>
      <c r="R209" s="22">
        <f ca="1">MATCH(P209,OFFSET(O195,K196,1):OFFSET(O195,K196,4),0)</f>
        <v>4</v>
      </c>
      <c r="S209"/>
      <c r="T209" s="21"/>
      <c r="W209"/>
      <c r="X209"/>
      <c r="Y209"/>
      <c r="Z209"/>
      <c r="AA209" s="63" t="s">
        <v>24</v>
      </c>
      <c r="AB209" s="55">
        <f ca="1">MAX(OFFSET(AA195,W196,1):OFFSET(AA195,W196,4))</f>
        <v>21.599999999999994</v>
      </c>
      <c r="AC209" s="52"/>
      <c r="AD209" s="22">
        <f ca="1">MATCH(AB209,OFFSET(AA195,W196,1):OFFSET(AA195,W196,4),0)</f>
        <v>1</v>
      </c>
      <c r="AE209"/>
      <c r="AF209" s="21"/>
      <c r="AI209"/>
      <c r="AJ209"/>
      <c r="AK209"/>
      <c r="AL209"/>
      <c r="AM209" s="63" t="s">
        <v>24</v>
      </c>
      <c r="AN209" s="55">
        <f ca="1">MAX(OFFSET(AM195,AI196,1):OFFSET(AM195,AI196,4))</f>
        <v>60.893749999999997</v>
      </c>
      <c r="AO209" s="52"/>
      <c r="AP209" s="22">
        <f ca="1">MATCH(AN209,OFFSET(AM195,AI196,1):OFFSET(AM195,AI196,4),0)</f>
        <v>4</v>
      </c>
      <c r="AQ209"/>
      <c r="AR209" s="21"/>
      <c r="AU209"/>
      <c r="AV209"/>
      <c r="AW209"/>
      <c r="AX209"/>
      <c r="AY209" s="63" t="s">
        <v>24</v>
      </c>
      <c r="AZ209" s="55">
        <f ca="1">MAX(OFFSET(AY195,AU196,1):OFFSET(AY195,AU196,4))</f>
        <v>14.309999999999997</v>
      </c>
      <c r="BA209" s="52"/>
      <c r="BB209" s="22">
        <f ca="1">MATCH(AZ209,OFFSET(AY195,AU196,1):OFFSET(AY195,AU196,4),0)</f>
        <v>4</v>
      </c>
      <c r="BC209"/>
      <c r="BD209" s="21"/>
      <c r="BG209"/>
      <c r="BH209"/>
      <c r="BI209"/>
      <c r="BJ209"/>
      <c r="BK209" s="63" t="s">
        <v>24</v>
      </c>
      <c r="BL209" s="55">
        <f ca="1">MAX(OFFSET(BK195,BG196,1):OFFSET(BK195,BG196,4))</f>
        <v>9.247874999999997</v>
      </c>
      <c r="BM209" s="52"/>
      <c r="BN209" s="22">
        <f ca="1">MATCH(BL209,OFFSET(BK195,BG196,1):OFFSET(BK195,BG196,4),0)</f>
        <v>4</v>
      </c>
      <c r="BO209"/>
      <c r="BP209" s="21"/>
      <c r="BS209"/>
      <c r="BT209"/>
      <c r="BU209"/>
      <c r="BV209"/>
      <c r="BW209" s="63" t="s">
        <v>24</v>
      </c>
      <c r="BX209" s="55">
        <f ca="1">MAX(OFFSET(BW195,BS196,1):OFFSET(BW195,BS196,4))</f>
        <v>31.612812499999993</v>
      </c>
      <c r="BY209" s="52"/>
      <c r="BZ209" s="22">
        <f ca="1">MATCH(BX209,OFFSET(BW195,BS196,1):OFFSET(BW195,BS196,4),0)</f>
        <v>1</v>
      </c>
      <c r="CA209"/>
      <c r="CB209" s="21"/>
      <c r="CE209"/>
      <c r="CF209"/>
      <c r="CG209"/>
      <c r="CH209"/>
      <c r="CI209" s="63" t="s">
        <v>24</v>
      </c>
      <c r="CJ209" s="55">
        <f ca="1">MAX(OFFSET(CI195,CE196,1):OFFSET(CI195,CE196,4))</f>
        <v>33.625</v>
      </c>
      <c r="CK209" s="52"/>
      <c r="CL209" s="22">
        <f ca="1">MATCH(CJ209,OFFSET(CI195,CE196,1):OFFSET(CI195,CE196,4),0)</f>
        <v>1</v>
      </c>
      <c r="CM209"/>
      <c r="CN209" s="21"/>
      <c r="CQ209"/>
      <c r="CR209"/>
      <c r="CS209"/>
      <c r="CT209"/>
      <c r="CU209" s="63" t="s">
        <v>24</v>
      </c>
      <c r="CV209" s="55">
        <f ca="1">MAX(OFFSET(CU195,CQ196,1):OFFSET(CU195,CQ196,4))</f>
        <v>97.125</v>
      </c>
      <c r="CW209" s="52"/>
      <c r="CX209" s="22">
        <f ca="1">MATCH(CV209,OFFSET(CU195,CQ196,1):OFFSET(CU195,CQ196,4),0)</f>
        <v>1</v>
      </c>
      <c r="CY209"/>
      <c r="CZ209" s="21"/>
      <c r="DC209"/>
      <c r="DD209"/>
      <c r="DE209"/>
      <c r="DF209"/>
      <c r="DG209" s="63" t="s">
        <v>24</v>
      </c>
      <c r="DH209" s="55">
        <f ca="1">MAX(OFFSET(DG195,DC196,1):OFFSET(DG195,DC196,4))</f>
        <v>0</v>
      </c>
      <c r="DI209" s="52"/>
      <c r="DJ209" s="22">
        <f ca="1">MATCH(DH209,OFFSET(DG195,DC196,1):OFFSET(DG195,DC196,4),0)</f>
        <v>1</v>
      </c>
      <c r="DK209"/>
      <c r="DL209" s="21"/>
      <c r="DO209"/>
      <c r="DP209"/>
      <c r="DQ209"/>
      <c r="DR209"/>
      <c r="DS209" s="63" t="s">
        <v>24</v>
      </c>
      <c r="DT209" s="55">
        <f ca="1">MAX(OFFSET(DS195,DO195,1):OFFSET(DS195,DO195,4))</f>
        <v>3.7749999999999995</v>
      </c>
      <c r="DU209" s="52"/>
      <c r="DV209" s="22">
        <f ca="1">MATCH(DT209,OFFSET(DS195,DO195,1):OFFSET(DS195,DO195,4),0)</f>
        <v>3</v>
      </c>
      <c r="DW209"/>
      <c r="DX209" s="21"/>
    </row>
    <row r="210" spans="1:128" ht="13.5" customHeight="1" thickBot="1">
      <c r="A210"/>
      <c r="B210" s="42">
        <v>2</v>
      </c>
      <c r="C210" s="42">
        <v>0</v>
      </c>
      <c r="D210" s="82">
        <v>0.33333333333333331</v>
      </c>
      <c r="E210" s="83">
        <v>0.33333333333333331</v>
      </c>
      <c r="F210" s="82">
        <v>0.66666666666666663</v>
      </c>
      <c r="G210" s="82">
        <v>1</v>
      </c>
      <c r="H210" s="6"/>
      <c r="K210"/>
      <c r="L210"/>
      <c r="M210"/>
      <c r="N210"/>
      <c r="O210" s="63" t="s">
        <v>22</v>
      </c>
      <c r="P210" s="56"/>
      <c r="Q210" s="57">
        <f ca="1">OFFSET(乱数表!$C$3,$C193,2*K$7)</f>
        <v>0.64769676412477795</v>
      </c>
      <c r="R210" s="38">
        <f ca="1">MATCH(Q210,OFFSET($B208,K196,1):OFFSET($B208,K196,5))</f>
        <v>4</v>
      </c>
      <c r="S210"/>
      <c r="T210" s="21"/>
      <c r="W210"/>
      <c r="X210"/>
      <c r="Y210"/>
      <c r="Z210"/>
      <c r="AA210" s="63" t="s">
        <v>22</v>
      </c>
      <c r="AB210" s="56"/>
      <c r="AC210" s="57">
        <f ca="1">OFFSET(乱数表!$C$3,$C193,2*W$7)</f>
        <v>0.10769384673086502</v>
      </c>
      <c r="AD210" s="38">
        <f ca="1">MATCH(AC210,OFFSET($B208,W196,1):OFFSET($B208,W196,5))</f>
        <v>1</v>
      </c>
      <c r="AE210"/>
      <c r="AF210" s="21"/>
      <c r="AI210"/>
      <c r="AJ210"/>
      <c r="AK210"/>
      <c r="AL210"/>
      <c r="AM210" s="63" t="s">
        <v>22</v>
      </c>
      <c r="AN210" s="56"/>
      <c r="AO210" s="57">
        <f ca="1">OFFSET(乱数表!$C$3,$C193,2*AI$7)</f>
        <v>0.16723379204603461</v>
      </c>
      <c r="AP210" s="38">
        <f ca="1">MATCH(AO210,OFFSET($B208,AI196,1):OFFSET($B208,AI196,5))</f>
        <v>2</v>
      </c>
      <c r="AQ210"/>
      <c r="AR210" s="21"/>
      <c r="AU210"/>
      <c r="AV210"/>
      <c r="AW210"/>
      <c r="AX210"/>
      <c r="AY210" s="63" t="s">
        <v>22</v>
      </c>
      <c r="AZ210" s="56"/>
      <c r="BA210" s="57">
        <f ca="1">OFFSET(乱数表!$C$3,$C193,2*AU$7)</f>
        <v>0.36621471144398765</v>
      </c>
      <c r="BB210" s="38">
        <f ca="1">MATCH(BA210,OFFSET($B208,AU196,1):OFFSET($B208,AU196,5))</f>
        <v>3</v>
      </c>
      <c r="BC210"/>
      <c r="BD210" s="21"/>
      <c r="BG210"/>
      <c r="BH210"/>
      <c r="BI210"/>
      <c r="BJ210"/>
      <c r="BK210" s="63" t="s">
        <v>22</v>
      </c>
      <c r="BL210" s="56"/>
      <c r="BM210" s="57">
        <f ca="1">OFFSET(乱数表!$C$3,$C193,2*BG$7)</f>
        <v>0.95370105390836102</v>
      </c>
      <c r="BN210" s="38">
        <f ca="1">MATCH(BM210,OFFSET($B208,BG196,1):OFFSET($B208,BG196,5))</f>
        <v>4</v>
      </c>
      <c r="BO210"/>
      <c r="BP210" s="21"/>
      <c r="BS210"/>
      <c r="BT210"/>
      <c r="BU210"/>
      <c r="BV210"/>
      <c r="BW210" s="63" t="s">
        <v>22</v>
      </c>
      <c r="BX210" s="56"/>
      <c r="BY210" s="57">
        <f ca="1">OFFSET(乱数表!$C$3,$C193,2*BS$7)</f>
        <v>0.97299999999999998</v>
      </c>
      <c r="BZ210" s="38">
        <f ca="1">MATCH(BY210,OFFSET($B208,BS196,1):OFFSET($B208,BS196,5))</f>
        <v>4</v>
      </c>
      <c r="CA210"/>
      <c r="CB210" s="21"/>
      <c r="CE210"/>
      <c r="CF210"/>
      <c r="CG210"/>
      <c r="CH210"/>
      <c r="CI210" s="63" t="s">
        <v>22</v>
      </c>
      <c r="CJ210" s="56"/>
      <c r="CK210" s="57">
        <f ca="1">OFFSET(乱数表!$C$3,$C193,2*CE$7)</f>
        <v>0.20965977159551419</v>
      </c>
      <c r="CL210" s="38">
        <f ca="1">MATCH(CK210,OFFSET($B208,CE196,1):OFFSET($B208,CE196,5))</f>
        <v>1</v>
      </c>
      <c r="CM210"/>
      <c r="CN210" s="21"/>
      <c r="CQ210"/>
      <c r="CR210"/>
      <c r="CS210"/>
      <c r="CT210"/>
      <c r="CU210" s="63" t="s">
        <v>22</v>
      </c>
      <c r="CV210" s="56"/>
      <c r="CW210" s="57">
        <f ca="1">OFFSET(乱数表!$C$3,$C193,2*CQ$7)</f>
        <v>0.127</v>
      </c>
      <c r="CX210" s="38">
        <f ca="1">MATCH(CW210,OFFSET($B208,CQ196,1):OFFSET($B208,CQ196,5))</f>
        <v>1</v>
      </c>
      <c r="CY210"/>
      <c r="CZ210" s="21"/>
      <c r="DC210"/>
      <c r="DD210"/>
      <c r="DE210"/>
      <c r="DF210"/>
      <c r="DG210" s="63" t="s">
        <v>22</v>
      </c>
      <c r="DH210" s="56"/>
      <c r="DI210" s="57">
        <f ca="1">OFFSET(乱数表!$C$3,$C193,2*DC$7)</f>
        <v>0.95326421665935623</v>
      </c>
      <c r="DJ210" s="38">
        <f ca="1">MATCH(DI210,OFFSET($B208,DC196,1):OFFSET($B208,DC196,5))</f>
        <v>1</v>
      </c>
      <c r="DK210"/>
      <c r="DL210" s="21"/>
      <c r="DO210"/>
      <c r="DP210"/>
      <c r="DQ210"/>
      <c r="DR210"/>
      <c r="DS210" s="63" t="s">
        <v>22</v>
      </c>
      <c r="DT210" s="56"/>
      <c r="DU210" s="57">
        <f ca="1">OFFSET(乱数表!$C$3,$C193,2*DO$7)</f>
        <v>0.24785762514160958</v>
      </c>
      <c r="DV210" s="38">
        <f ca="1">MATCH(DU210,OFFSET($B208,DO195,1):OFFSET($B208,DO195,5))</f>
        <v>3</v>
      </c>
      <c r="DW210"/>
      <c r="DX210" s="21"/>
    </row>
    <row r="211" spans="1:128" ht="13.5" customHeight="1">
      <c r="A211"/>
      <c r="B211" s="41">
        <v>3</v>
      </c>
      <c r="C211" s="41">
        <v>0</v>
      </c>
      <c r="D211" s="81">
        <v>0</v>
      </c>
      <c r="E211" s="81">
        <v>0</v>
      </c>
      <c r="F211" s="80">
        <v>1</v>
      </c>
      <c r="G211" s="81">
        <v>1</v>
      </c>
      <c r="H211" s="7"/>
      <c r="K211"/>
      <c r="L211"/>
      <c r="M211"/>
      <c r="N211"/>
      <c r="O211" s="6"/>
      <c r="P211"/>
      <c r="Q211"/>
      <c r="R211" t="s">
        <v>56</v>
      </c>
      <c r="S211"/>
      <c r="T211" s="21"/>
      <c r="W211"/>
      <c r="X211"/>
      <c r="Y211"/>
      <c r="Z211"/>
      <c r="AA211" s="6"/>
      <c r="AB211"/>
      <c r="AC211"/>
      <c r="AD211" t="s">
        <v>56</v>
      </c>
      <c r="AE211"/>
      <c r="AF211" s="21"/>
      <c r="AI211"/>
      <c r="AJ211"/>
      <c r="AK211"/>
      <c r="AL211"/>
      <c r="AM211" s="6"/>
      <c r="AN211"/>
      <c r="AO211"/>
      <c r="AP211" t="s">
        <v>56</v>
      </c>
      <c r="AQ211"/>
      <c r="AR211" s="21"/>
      <c r="AU211"/>
      <c r="AV211"/>
      <c r="AW211"/>
      <c r="AX211"/>
      <c r="AY211" s="6"/>
      <c r="AZ211"/>
      <c r="BA211"/>
      <c r="BB211" t="s">
        <v>56</v>
      </c>
      <c r="BC211"/>
      <c r="BD211" s="21"/>
      <c r="BG211"/>
      <c r="BH211"/>
      <c r="BI211"/>
      <c r="BJ211"/>
      <c r="BK211" s="6"/>
      <c r="BL211"/>
      <c r="BM211"/>
      <c r="BN211" t="s">
        <v>56</v>
      </c>
      <c r="BO211"/>
      <c r="BP211" s="21"/>
      <c r="BS211"/>
      <c r="BT211"/>
      <c r="BU211"/>
      <c r="BV211"/>
      <c r="BW211" s="6"/>
      <c r="BX211"/>
      <c r="BY211"/>
      <c r="BZ211" t="s">
        <v>56</v>
      </c>
      <c r="CA211"/>
      <c r="CB211" s="21"/>
      <c r="CE211"/>
      <c r="CF211"/>
      <c r="CG211"/>
      <c r="CH211"/>
      <c r="CI211" s="6"/>
      <c r="CJ211"/>
      <c r="CK211"/>
      <c r="CL211" t="s">
        <v>56</v>
      </c>
      <c r="CM211"/>
      <c r="CN211" s="21"/>
      <c r="CQ211"/>
      <c r="CR211"/>
      <c r="CS211"/>
      <c r="CT211"/>
      <c r="CU211" s="6"/>
      <c r="CV211"/>
      <c r="CW211"/>
      <c r="CX211" t="s">
        <v>56</v>
      </c>
      <c r="CY211"/>
      <c r="CZ211" s="21"/>
      <c r="DC211"/>
      <c r="DD211"/>
      <c r="DE211"/>
      <c r="DF211"/>
      <c r="DG211" s="6"/>
      <c r="DH211"/>
      <c r="DI211"/>
      <c r="DJ211" t="s">
        <v>56</v>
      </c>
      <c r="DK211"/>
      <c r="DL211" s="21"/>
      <c r="DO211"/>
      <c r="DP211"/>
      <c r="DQ211"/>
      <c r="DR211"/>
      <c r="DS211" s="6"/>
      <c r="DT211"/>
      <c r="DU211"/>
      <c r="DV211" t="s">
        <v>56</v>
      </c>
      <c r="DW211"/>
      <c r="DX211" s="21"/>
    </row>
    <row r="212" spans="1:128" ht="13.5" customHeight="1">
      <c r="A212"/>
      <c r="B212" s="42">
        <v>4</v>
      </c>
      <c r="C212" s="42">
        <v>0</v>
      </c>
      <c r="D212" s="82">
        <v>0.33333333333333331</v>
      </c>
      <c r="E212" s="82">
        <v>0.66666666666666663</v>
      </c>
      <c r="F212" s="83">
        <v>0.66666666666666663</v>
      </c>
      <c r="G212" s="82">
        <v>1</v>
      </c>
      <c r="H212" s="7"/>
      <c r="K212"/>
      <c r="L212"/>
      <c r="M212"/>
      <c r="N212"/>
      <c r="O212" s="63" t="s">
        <v>39</v>
      </c>
      <c r="P212" s="49">
        <f ca="1">IF(R207="Exploit",R209,R210)</f>
        <v>4</v>
      </c>
      <c r="Q212" s="28" t="str">
        <f ca="1">"("&amp;OFFSET(O195,0,P212)&amp;") →"</f>
        <v>(下) →</v>
      </c>
      <c r="R212" s="18" t="s">
        <v>53</v>
      </c>
      <c r="S212" s="3">
        <f ca="1">MIN(K194+FIXED(1.1*COS(PI()/2*P212),0),3)</f>
        <v>2</v>
      </c>
      <c r="T212" s="6"/>
      <c r="W212"/>
      <c r="X212"/>
      <c r="Y212"/>
      <c r="Z212"/>
      <c r="AA212" s="63" t="s">
        <v>39</v>
      </c>
      <c r="AB212" s="49">
        <f ca="1">IF(AD207="Exploit",AD209,AD210)</f>
        <v>1</v>
      </c>
      <c r="AC212" s="28" t="str">
        <f ca="1">"("&amp;OFFSET(AA195,0,AB212)&amp;") →"</f>
        <v>(右) →</v>
      </c>
      <c r="AD212" s="18" t="s">
        <v>53</v>
      </c>
      <c r="AE212" s="3">
        <f ca="1">MIN(W194+FIXED(1.1*COS(PI()/2*AB212),0),3)</f>
        <v>2</v>
      </c>
      <c r="AF212" s="6"/>
      <c r="AI212"/>
      <c r="AJ212"/>
      <c r="AK212"/>
      <c r="AL212"/>
      <c r="AM212" s="63" t="s">
        <v>39</v>
      </c>
      <c r="AN212" s="49">
        <f ca="1">IF(AP207="Exploit",AP209,AP210)</f>
        <v>2</v>
      </c>
      <c r="AO212" s="28" t="str">
        <f ca="1">"("&amp;OFFSET(AM195,0,AN212)&amp;") →"</f>
        <v>(上) →</v>
      </c>
      <c r="AP212" s="18" t="s">
        <v>53</v>
      </c>
      <c r="AQ212" s="3">
        <f ca="1">MIN(AI194+FIXED(1.1*COS(PI()/2*AN212),0),3)</f>
        <v>1</v>
      </c>
      <c r="AR212" s="6"/>
      <c r="AU212"/>
      <c r="AV212"/>
      <c r="AW212"/>
      <c r="AX212"/>
      <c r="AY212" s="63" t="s">
        <v>39</v>
      </c>
      <c r="AZ212" s="49">
        <f ca="1">IF(BB207="Exploit",BB209,BB210)</f>
        <v>3</v>
      </c>
      <c r="BA212" s="28" t="str">
        <f ca="1">"("&amp;OFFSET(AY195,0,AZ212)&amp;") →"</f>
        <v>(左) →</v>
      </c>
      <c r="BB212" s="18" t="s">
        <v>53</v>
      </c>
      <c r="BC212" s="3">
        <f ca="1">MIN(AU194+FIXED(1.1*COS(PI()/2*AZ212),0),3)</f>
        <v>1</v>
      </c>
      <c r="BD212" s="6"/>
      <c r="BG212"/>
      <c r="BH212"/>
      <c r="BI212"/>
      <c r="BJ212"/>
      <c r="BK212" s="63" t="s">
        <v>39</v>
      </c>
      <c r="BL212" s="49">
        <f ca="1">IF(BN207="Exploit",BN209,BN210)</f>
        <v>4</v>
      </c>
      <c r="BM212" s="28" t="str">
        <f ca="1">"("&amp;OFFSET(BK195,0,BL212)&amp;") →"</f>
        <v>(下) →</v>
      </c>
      <c r="BN212" s="18" t="s">
        <v>53</v>
      </c>
      <c r="BO212" s="3">
        <f ca="1">MIN(BG194+FIXED(1.1*COS(PI()/2*BL212),0),3)</f>
        <v>2</v>
      </c>
      <c r="BP212" s="6"/>
      <c r="BS212"/>
      <c r="BT212"/>
      <c r="BU212"/>
      <c r="BV212"/>
      <c r="BW212" s="63" t="s">
        <v>39</v>
      </c>
      <c r="BX212" s="49">
        <f ca="1">IF(BZ207="Exploit",BZ209,BZ210)</f>
        <v>4</v>
      </c>
      <c r="BY212" s="28" t="str">
        <f ca="1">"("&amp;OFFSET(BW195,0,BX212)&amp;") →"</f>
        <v>(下) →</v>
      </c>
      <c r="BZ212" s="18" t="s">
        <v>53</v>
      </c>
      <c r="CA212" s="3">
        <f ca="1">MIN(BS194+FIXED(1.1*COS(PI()/2*BX212),0),3)</f>
        <v>3</v>
      </c>
      <c r="CB212" s="6"/>
      <c r="CE212"/>
      <c r="CF212"/>
      <c r="CG212"/>
      <c r="CH212"/>
      <c r="CI212" s="63" t="s">
        <v>39</v>
      </c>
      <c r="CJ212" s="49">
        <f ca="1">IF(CL207="Exploit",CL209,CL210)</f>
        <v>1</v>
      </c>
      <c r="CK212" s="28" t="str">
        <f ca="1">"("&amp;OFFSET(CI195,0,CJ212)&amp;") →"</f>
        <v>(右) →</v>
      </c>
      <c r="CL212" s="18" t="s">
        <v>53</v>
      </c>
      <c r="CM212" s="3">
        <f ca="1">MIN(CE194+FIXED(1.1*COS(PI()/2*CJ212),0),3)</f>
        <v>3</v>
      </c>
      <c r="CN212" s="6"/>
      <c r="CQ212"/>
      <c r="CR212"/>
      <c r="CS212"/>
      <c r="CT212"/>
      <c r="CU212" s="63" t="s">
        <v>39</v>
      </c>
      <c r="CV212" s="49">
        <f ca="1">IF(CX207="Exploit",CX209,CX210)</f>
        <v>1</v>
      </c>
      <c r="CW212" s="28" t="str">
        <f ca="1">"("&amp;OFFSET(CU195,0,CV212)&amp;") →"</f>
        <v>(右) →</v>
      </c>
      <c r="CX212" s="18" t="s">
        <v>53</v>
      </c>
      <c r="CY212" s="3">
        <f ca="1">MIN(CQ194+FIXED(1.1*COS(PI()/2*CV212),0),3)</f>
        <v>3</v>
      </c>
      <c r="CZ212" s="6"/>
      <c r="DC212"/>
      <c r="DD212"/>
      <c r="DE212"/>
      <c r="DF212"/>
      <c r="DG212" s="63" t="s">
        <v>39</v>
      </c>
      <c r="DH212" s="49">
        <f ca="1">IF(DJ207="Exploit",DJ209,DJ210)</f>
        <v>1</v>
      </c>
      <c r="DI212" s="28" t="str">
        <f ca="1">"("&amp;OFFSET(DG195,0,DH212)&amp;") →"</f>
        <v>(右) →</v>
      </c>
      <c r="DJ212" s="18" t="s">
        <v>53</v>
      </c>
      <c r="DK212" s="3">
        <f ca="1">MIN(DC194+FIXED(1.1*COS(PI()/2*DH212),0),3)</f>
        <v>3</v>
      </c>
      <c r="DL212" s="6"/>
      <c r="DO212"/>
      <c r="DP212"/>
      <c r="DQ212"/>
      <c r="DR212"/>
      <c r="DS212" s="63" t="s">
        <v>39</v>
      </c>
      <c r="DT212" s="49">
        <f ca="1">IF(DV207="Exploit",DV209,DV210)</f>
        <v>3</v>
      </c>
      <c r="DU212" s="28" t="str">
        <f ca="1">"("&amp;OFFSET(DS195,0,DT212)&amp;") →"</f>
        <v>(左) →</v>
      </c>
      <c r="DV212" s="18" t="s">
        <v>53</v>
      </c>
      <c r="DW212" s="3">
        <f ca="1">MIN(DO194+FIXED(1.1*COS(PI()/2*DT212),0),3)</f>
        <v>3</v>
      </c>
      <c r="DX212" s="6"/>
    </row>
    <row r="213" spans="1:128" ht="13.5" customHeight="1">
      <c r="A213"/>
      <c r="B213" s="41">
        <v>5</v>
      </c>
      <c r="C213" s="41">
        <v>0</v>
      </c>
      <c r="D213" s="83">
        <v>0</v>
      </c>
      <c r="E213" s="80">
        <v>0.33333333333333331</v>
      </c>
      <c r="F213" s="80">
        <v>0.66666666666666663</v>
      </c>
      <c r="G213" s="80">
        <v>1</v>
      </c>
      <c r="H213" s="7"/>
      <c r="K213"/>
      <c r="L213"/>
      <c r="M213"/>
      <c r="N213"/>
      <c r="O213" s="24" t="s">
        <v>33</v>
      </c>
      <c r="P213" s="24"/>
      <c r="Q213"/>
      <c r="R213" s="18" t="s">
        <v>54</v>
      </c>
      <c r="S213" s="3">
        <f ca="1">MIN(K195+FIXED(1.1*SIN(PI()/2*P212),0),3)</f>
        <v>1</v>
      </c>
      <c r="T213" s="6"/>
      <c r="W213"/>
      <c r="X213"/>
      <c r="Y213"/>
      <c r="Z213"/>
      <c r="AA213" s="24"/>
      <c r="AB213" s="24" t="s">
        <v>33</v>
      </c>
      <c r="AC213"/>
      <c r="AD213" s="18" t="s">
        <v>54</v>
      </c>
      <c r="AE213" s="3">
        <f ca="1">MIN(W195+FIXED(1.1*SIN(PI()/2*AB212),0),3)</f>
        <v>2</v>
      </c>
      <c r="AF213" s="6"/>
      <c r="AI213"/>
      <c r="AJ213"/>
      <c r="AK213"/>
      <c r="AL213"/>
      <c r="AM213" s="24"/>
      <c r="AN213" s="24" t="s">
        <v>33</v>
      </c>
      <c r="AO213"/>
      <c r="AP213" s="18" t="s">
        <v>54</v>
      </c>
      <c r="AQ213" s="3">
        <f ca="1">MIN(AI195+FIXED(1.1*SIN(PI()/2*AN212),0),3)</f>
        <v>2</v>
      </c>
      <c r="AR213" s="6"/>
      <c r="AU213"/>
      <c r="AV213"/>
      <c r="AW213"/>
      <c r="AX213"/>
      <c r="AY213" s="24"/>
      <c r="AZ213" s="24" t="s">
        <v>33</v>
      </c>
      <c r="BA213"/>
      <c r="BB213" s="18" t="s">
        <v>54</v>
      </c>
      <c r="BC213" s="3">
        <f ca="1">MIN(AU195+FIXED(1.1*SIN(PI()/2*AZ212),0),3)</f>
        <v>1</v>
      </c>
      <c r="BD213" s="6"/>
      <c r="BG213"/>
      <c r="BH213"/>
      <c r="BI213"/>
      <c r="BJ213"/>
      <c r="BK213" s="24"/>
      <c r="BL213" s="24" t="s">
        <v>33</v>
      </c>
      <c r="BM213"/>
      <c r="BN213" s="18" t="s">
        <v>54</v>
      </c>
      <c r="BO213" s="3">
        <f ca="1">MIN(BG195+FIXED(1.1*SIN(PI()/2*BL212),0),3)</f>
        <v>1</v>
      </c>
      <c r="BP213" s="6"/>
      <c r="BS213"/>
      <c r="BT213"/>
      <c r="BU213"/>
      <c r="BV213"/>
      <c r="BW213" s="24"/>
      <c r="BX213" s="24" t="s">
        <v>33</v>
      </c>
      <c r="BY213"/>
      <c r="BZ213" s="18" t="s">
        <v>54</v>
      </c>
      <c r="CA213" s="3">
        <f ca="1">MIN(BS195+FIXED(1.1*SIN(PI()/2*BX212),0),3)</f>
        <v>1</v>
      </c>
      <c r="CB213" s="6"/>
      <c r="CE213"/>
      <c r="CF213"/>
      <c r="CG213"/>
      <c r="CH213"/>
      <c r="CI213" s="24"/>
      <c r="CJ213" s="24" t="s">
        <v>33</v>
      </c>
      <c r="CK213"/>
      <c r="CL213" s="18" t="s">
        <v>54</v>
      </c>
      <c r="CM213" s="3">
        <f ca="1">MIN(CE195+FIXED(1.1*SIN(PI()/2*CJ212),0),3)</f>
        <v>2</v>
      </c>
      <c r="CN213" s="6"/>
      <c r="CQ213"/>
      <c r="CR213"/>
      <c r="CS213"/>
      <c r="CT213"/>
      <c r="CU213" s="24"/>
      <c r="CV213" s="24" t="s">
        <v>33</v>
      </c>
      <c r="CW213"/>
      <c r="CX213" s="18" t="s">
        <v>54</v>
      </c>
      <c r="CY213" s="3">
        <f ca="1">MIN(CQ195+FIXED(1.1*SIN(PI()/2*CV212),0),3)</f>
        <v>3</v>
      </c>
      <c r="CZ213" s="6"/>
      <c r="DC213"/>
      <c r="DD213"/>
      <c r="DE213"/>
      <c r="DF213"/>
      <c r="DG213" s="24"/>
      <c r="DH213" s="24" t="s">
        <v>33</v>
      </c>
      <c r="DI213"/>
      <c r="DJ213" s="18" t="s">
        <v>54</v>
      </c>
      <c r="DK213" s="3">
        <f ca="1">MIN(DC195+FIXED(1.1*SIN(PI()/2*DH212),0),3)</f>
        <v>3</v>
      </c>
      <c r="DL213" s="6"/>
      <c r="DO213"/>
      <c r="DP213"/>
      <c r="DQ213"/>
      <c r="DR213"/>
      <c r="DS213" s="24"/>
      <c r="DT213" s="24" t="s">
        <v>33</v>
      </c>
      <c r="DU213"/>
      <c r="DV213" s="18" t="s">
        <v>54</v>
      </c>
      <c r="DW213" s="3">
        <f ca="1">MIN(DO195+FIXED(1.1*SIN(PI()/2*DT212),0),3)</f>
        <v>2</v>
      </c>
      <c r="DX213" s="6"/>
    </row>
    <row r="214" spans="1:128" ht="13.5" customHeight="1">
      <c r="A214"/>
      <c r="B214" s="42">
        <v>6</v>
      </c>
      <c r="C214" s="61">
        <v>0</v>
      </c>
      <c r="D214" s="61">
        <v>0</v>
      </c>
      <c r="E214" s="61">
        <v>0</v>
      </c>
      <c r="F214" s="61">
        <v>0</v>
      </c>
      <c r="G214" s="61">
        <v>0</v>
      </c>
      <c r="H214" s="7"/>
      <c r="K214"/>
      <c r="L214"/>
      <c r="M214"/>
      <c r="N214"/>
      <c r="O214"/>
      <c r="P214"/>
      <c r="Q214"/>
      <c r="R214" s="3" t="s">
        <v>31</v>
      </c>
      <c r="S214" s="29">
        <f ca="1">3*(S212-1)+S213</f>
        <v>4</v>
      </c>
      <c r="T214" s="30"/>
      <c r="W214"/>
      <c r="X214"/>
      <c r="Y214"/>
      <c r="Z214"/>
      <c r="AA214"/>
      <c r="AB214"/>
      <c r="AC214"/>
      <c r="AD214" s="3" t="s">
        <v>32</v>
      </c>
      <c r="AE214" s="29">
        <f ca="1">3*(AE212-1)+AE213</f>
        <v>5</v>
      </c>
      <c r="AF214" s="6"/>
      <c r="AI214"/>
      <c r="AJ214"/>
      <c r="AK214"/>
      <c r="AL214"/>
      <c r="AM214"/>
      <c r="AN214"/>
      <c r="AO214"/>
      <c r="AP214" s="3" t="s">
        <v>32</v>
      </c>
      <c r="AQ214" s="29">
        <f ca="1">3*(AQ212-1)+AQ213</f>
        <v>2</v>
      </c>
      <c r="AR214" s="6"/>
      <c r="AU214"/>
      <c r="AV214"/>
      <c r="AW214"/>
      <c r="AX214"/>
      <c r="AY214"/>
      <c r="AZ214"/>
      <c r="BA214"/>
      <c r="BB214" s="3" t="s">
        <v>32</v>
      </c>
      <c r="BC214" s="29">
        <f ca="1">3*(BC212-1)+BC213</f>
        <v>1</v>
      </c>
      <c r="BD214" s="6"/>
      <c r="BG214"/>
      <c r="BH214"/>
      <c r="BI214"/>
      <c r="BJ214"/>
      <c r="BK214"/>
      <c r="BL214"/>
      <c r="BM214"/>
      <c r="BN214" s="3" t="s">
        <v>32</v>
      </c>
      <c r="BO214" s="29">
        <f ca="1">3*(BO212-1)+BO213</f>
        <v>4</v>
      </c>
      <c r="BP214" s="6"/>
      <c r="BS214"/>
      <c r="BT214"/>
      <c r="BU214"/>
      <c r="BV214"/>
      <c r="BW214"/>
      <c r="BX214"/>
      <c r="BY214"/>
      <c r="BZ214" s="3" t="s">
        <v>32</v>
      </c>
      <c r="CA214" s="29">
        <f ca="1">3*(CA212-1)+CA213</f>
        <v>7</v>
      </c>
      <c r="CB214" s="6"/>
      <c r="CE214"/>
      <c r="CF214"/>
      <c r="CG214"/>
      <c r="CH214"/>
      <c r="CI214"/>
      <c r="CJ214"/>
      <c r="CK214"/>
      <c r="CL214" s="3" t="s">
        <v>32</v>
      </c>
      <c r="CM214" s="29">
        <f ca="1">3*(CM212-1)+CM213</f>
        <v>8</v>
      </c>
      <c r="CN214" s="6"/>
      <c r="CQ214"/>
      <c r="CR214"/>
      <c r="CS214"/>
      <c r="CT214"/>
      <c r="CU214"/>
      <c r="CV214"/>
      <c r="CW214"/>
      <c r="CX214" s="3" t="s">
        <v>32</v>
      </c>
      <c r="CY214" s="29">
        <f ca="1">3*(CY212-1)+CY213</f>
        <v>9</v>
      </c>
      <c r="CZ214" s="6"/>
      <c r="DC214"/>
      <c r="DD214"/>
      <c r="DE214"/>
      <c r="DF214"/>
      <c r="DG214"/>
      <c r="DH214"/>
      <c r="DI214"/>
      <c r="DJ214" s="3" t="s">
        <v>32</v>
      </c>
      <c r="DK214" s="29">
        <f ca="1">3*(DK212-1)+DK213</f>
        <v>9</v>
      </c>
      <c r="DL214" s="6"/>
      <c r="DO214"/>
      <c r="DP214"/>
      <c r="DQ214"/>
      <c r="DR214"/>
      <c r="DS214"/>
      <c r="DT214"/>
      <c r="DU214"/>
      <c r="DV214" s="3" t="s">
        <v>32</v>
      </c>
      <c r="DW214" s="29">
        <f ca="1">3*(DW212-1)+DW213</f>
        <v>8</v>
      </c>
      <c r="DX214" s="6"/>
    </row>
    <row r="215" spans="1:128" ht="13.5" customHeight="1">
      <c r="A215"/>
      <c r="B215" s="41">
        <v>7</v>
      </c>
      <c r="C215" s="41">
        <v>0</v>
      </c>
      <c r="D215" s="80">
        <v>0.5</v>
      </c>
      <c r="E215" s="80">
        <v>1</v>
      </c>
      <c r="F215" s="61">
        <v>1</v>
      </c>
      <c r="G215" s="61">
        <v>1</v>
      </c>
      <c r="H215" s="7"/>
      <c r="K215"/>
      <c r="L215"/>
      <c r="M215"/>
      <c r="N215"/>
      <c r="P215"/>
      <c r="Q215"/>
      <c r="R215"/>
      <c r="S215" s="11" t="s">
        <v>51</v>
      </c>
      <c r="T215" s="24"/>
      <c r="W215"/>
      <c r="X215"/>
      <c r="Y215"/>
      <c r="Z215"/>
      <c r="AB215"/>
      <c r="AC215"/>
      <c r="AD215"/>
      <c r="AE215" s="11" t="s">
        <v>51</v>
      </c>
      <c r="AF215" s="24"/>
      <c r="AI215"/>
      <c r="AJ215"/>
      <c r="AK215"/>
      <c r="AL215"/>
      <c r="AN215"/>
      <c r="AO215"/>
      <c r="AP215"/>
      <c r="AQ215" s="11" t="s">
        <v>51</v>
      </c>
      <c r="AR215" s="24"/>
      <c r="AU215"/>
      <c r="AV215"/>
      <c r="AW215"/>
      <c r="AX215"/>
      <c r="AZ215"/>
      <c r="BA215"/>
      <c r="BB215"/>
      <c r="BC215" s="11" t="s">
        <v>51</v>
      </c>
      <c r="BD215" s="24"/>
      <c r="BG215"/>
      <c r="BH215"/>
      <c r="BI215"/>
      <c r="BJ215"/>
      <c r="BL215"/>
      <c r="BM215"/>
      <c r="BN215"/>
      <c r="BO215" s="11" t="s">
        <v>51</v>
      </c>
      <c r="BP215" s="24"/>
      <c r="BS215"/>
      <c r="BT215"/>
      <c r="BU215"/>
      <c r="BV215"/>
      <c r="BX215"/>
      <c r="BY215"/>
      <c r="BZ215"/>
      <c r="CA215" s="11" t="s">
        <v>51</v>
      </c>
      <c r="CB215" s="24"/>
      <c r="CE215"/>
      <c r="CF215"/>
      <c r="CG215"/>
      <c r="CH215"/>
      <c r="CJ215"/>
      <c r="CK215"/>
      <c r="CL215"/>
      <c r="CM215" s="11" t="s">
        <v>51</v>
      </c>
      <c r="CN215" s="24"/>
      <c r="CQ215"/>
      <c r="CR215"/>
      <c r="CS215"/>
      <c r="CT215"/>
      <c r="CV215"/>
      <c r="CW215"/>
      <c r="CX215"/>
      <c r="CY215" s="11" t="s">
        <v>51</v>
      </c>
      <c r="CZ215" s="24"/>
      <c r="DC215"/>
      <c r="DD215"/>
      <c r="DE215"/>
      <c r="DF215"/>
      <c r="DH215"/>
      <c r="DI215"/>
      <c r="DJ215"/>
      <c r="DK215" s="11" t="s">
        <v>51</v>
      </c>
      <c r="DL215" s="24"/>
      <c r="DO215"/>
      <c r="DP215"/>
      <c r="DQ215"/>
      <c r="DR215"/>
      <c r="DT215"/>
      <c r="DU215"/>
      <c r="DV215"/>
      <c r="DW215" s="11" t="s">
        <v>51</v>
      </c>
      <c r="DX215" s="24"/>
    </row>
    <row r="216" spans="1:128" ht="13.5" customHeight="1" thickBot="1">
      <c r="A216"/>
      <c r="B216" s="42">
        <v>8</v>
      </c>
      <c r="C216" s="42">
        <v>0</v>
      </c>
      <c r="D216" s="82">
        <v>0.33333333333333331</v>
      </c>
      <c r="E216" s="82">
        <v>0.66666666666666663</v>
      </c>
      <c r="F216" s="82">
        <v>1</v>
      </c>
      <c r="G216" s="83">
        <v>1</v>
      </c>
      <c r="H216" s="7"/>
      <c r="K216"/>
      <c r="L216"/>
      <c r="M216"/>
      <c r="N216"/>
      <c r="O216" t="s">
        <v>48</v>
      </c>
      <c r="R216"/>
      <c r="S216"/>
      <c r="T216" s="21"/>
      <c r="W216"/>
      <c r="X216"/>
      <c r="Y216"/>
      <c r="Z216"/>
      <c r="AA216" t="s">
        <v>48</v>
      </c>
      <c r="AD216"/>
      <c r="AE216"/>
      <c r="AF216" s="21"/>
      <c r="AI216"/>
      <c r="AJ216"/>
      <c r="AK216"/>
      <c r="AL216"/>
      <c r="AM216" t="s">
        <v>48</v>
      </c>
      <c r="AP216"/>
      <c r="AQ216"/>
      <c r="AR216" s="21"/>
      <c r="AU216"/>
      <c r="AV216"/>
      <c r="AW216"/>
      <c r="AX216"/>
      <c r="AY216" t="s">
        <v>48</v>
      </c>
      <c r="BB216"/>
      <c r="BC216"/>
      <c r="BD216" s="21"/>
      <c r="BG216"/>
      <c r="BH216"/>
      <c r="BI216"/>
      <c r="BJ216"/>
      <c r="BK216" t="s">
        <v>48</v>
      </c>
      <c r="BN216"/>
      <c r="BO216"/>
      <c r="BP216" s="21"/>
      <c r="BS216"/>
      <c r="BT216"/>
      <c r="BU216"/>
      <c r="BV216"/>
      <c r="BW216" t="s">
        <v>48</v>
      </c>
      <c r="BZ216"/>
      <c r="CA216"/>
      <c r="CB216" s="21"/>
      <c r="CE216"/>
      <c r="CF216"/>
      <c r="CG216"/>
      <c r="CH216"/>
      <c r="CI216" t="s">
        <v>48</v>
      </c>
      <c r="CL216"/>
      <c r="CM216"/>
      <c r="CN216" s="21"/>
      <c r="CQ216"/>
      <c r="CR216"/>
      <c r="CS216"/>
      <c r="CT216"/>
      <c r="CU216" t="s">
        <v>48</v>
      </c>
      <c r="CX216"/>
      <c r="CY216"/>
      <c r="CZ216" s="21"/>
      <c r="DC216"/>
      <c r="DD216"/>
      <c r="DE216"/>
      <c r="DF216"/>
      <c r="DG216" t="s">
        <v>48</v>
      </c>
      <c r="DJ216"/>
      <c r="DK216"/>
      <c r="DL216" s="21"/>
      <c r="DO216"/>
      <c r="DP216"/>
      <c r="DQ216"/>
      <c r="DR216"/>
      <c r="DS216" t="s">
        <v>48</v>
      </c>
      <c r="DU216" s="30"/>
      <c r="DV216"/>
      <c r="DW216"/>
      <c r="DX216" s="21"/>
    </row>
    <row r="217" spans="1:128" ht="13.5" customHeight="1" thickBot="1">
      <c r="A217"/>
      <c r="B217" s="43" t="s">
        <v>18</v>
      </c>
      <c r="C217" s="43">
        <v>0</v>
      </c>
      <c r="D217" s="84">
        <v>1</v>
      </c>
      <c r="E217" s="84">
        <v>1</v>
      </c>
      <c r="F217" s="84">
        <v>1</v>
      </c>
      <c r="G217" s="84">
        <v>1</v>
      </c>
      <c r="H217" s="7"/>
      <c r="K217"/>
      <c r="L217"/>
      <c r="M217"/>
      <c r="N217"/>
      <c r="O217" s="39" t="s">
        <v>52</v>
      </c>
      <c r="P217" s="33">
        <f ca="1">IF(K196&lt;9,OFFSET($D$3,S212,S213)+$C$4*MAX(OFFSET(O195,S214,1):OFFSET(O195,S214,4)),0)</f>
        <v>14.119999999999996</v>
      </c>
      <c r="Q217"/>
      <c r="R217"/>
      <c r="S217"/>
      <c r="T217" s="21"/>
      <c r="W217"/>
      <c r="X217"/>
      <c r="Y217"/>
      <c r="Z217"/>
      <c r="AA217" s="39" t="s">
        <v>52</v>
      </c>
      <c r="AB217" s="33">
        <f ca="1">IF(W196&lt;9,OFFSET($D$3,AE212,AE213)+$C$4*MAX(OFFSET(AA195,AE214,1):OFFSET(AA195,AE214,4)),0)</f>
        <v>41.625624999999992</v>
      </c>
      <c r="AC217"/>
      <c r="AD217"/>
      <c r="AE217"/>
      <c r="AF217" s="21"/>
      <c r="AI217"/>
      <c r="AJ217"/>
      <c r="AK217"/>
      <c r="AL217"/>
      <c r="AM217" s="39" t="s">
        <v>52</v>
      </c>
      <c r="AN217" s="33">
        <f ca="1">IF(AI196&lt;9,OFFSET($D$3,AQ212,AQ213)+$C$4*MAX(OFFSET(AM195,AQ214,1):OFFSET(AM195,AQ214,4)),0)</f>
        <v>9.0169999999999977</v>
      </c>
      <c r="AO217"/>
      <c r="AP217"/>
      <c r="AQ217"/>
      <c r="AR217" s="21"/>
      <c r="AU217"/>
      <c r="AV217"/>
      <c r="AW217"/>
      <c r="AX217"/>
      <c r="AY217" s="39" t="s">
        <v>52</v>
      </c>
      <c r="AZ217" s="33">
        <f ca="1">IF(AU196&lt;9,OFFSET($D$3,BC212,BC213)+$C$4*MAX(OFFSET(AY195,BC214,1):OFFSET(AY195,BC214,4)),0)</f>
        <v>5.4735124999999973</v>
      </c>
      <c r="BA217"/>
      <c r="BB217"/>
      <c r="BC217"/>
      <c r="BD217" s="21"/>
      <c r="BG217"/>
      <c r="BH217"/>
      <c r="BI217"/>
      <c r="BJ217"/>
      <c r="BK217" s="39" t="s">
        <v>52</v>
      </c>
      <c r="BL217" s="33">
        <f ca="1">IF(BG196&lt;9,OFFSET($D$3,BO212,BO213)+$C$4*MAX(OFFSET(BK195,BO214,1):OFFSET(BK195,BO214,4)),0)</f>
        <v>21.128968749999995</v>
      </c>
      <c r="BM217"/>
      <c r="BN217"/>
      <c r="BO217"/>
      <c r="BP217" s="21"/>
      <c r="BS217"/>
      <c r="BT217"/>
      <c r="BU217"/>
      <c r="BV217"/>
      <c r="BW217" s="39" t="s">
        <v>52</v>
      </c>
      <c r="BX217" s="33">
        <f ca="1">IF(BS196&lt;9,OFFSET($D$3,CA212,CA213)+$C$4*MAX(OFFSET(BW195,CA214,1):OFFSET(BW195,CA214,4)),0)</f>
        <v>22.537499999999998</v>
      </c>
      <c r="BY217"/>
      <c r="BZ217"/>
      <c r="CA217"/>
      <c r="CB217" s="21"/>
      <c r="CE217"/>
      <c r="CF217"/>
      <c r="CG217"/>
      <c r="CH217"/>
      <c r="CI217" s="39" t="s">
        <v>52</v>
      </c>
      <c r="CJ217" s="33">
        <f ca="1">IF(CE196&lt;9,OFFSET($D$3,CM212,CM213)+$C$4*MAX(OFFSET(CI195,CM214,1):OFFSET(CI195,CM214,4)),0)</f>
        <v>66.987499999999997</v>
      </c>
      <c r="CK217"/>
      <c r="CL217"/>
      <c r="CM217"/>
      <c r="CN217" s="21"/>
      <c r="CQ217"/>
      <c r="CR217"/>
      <c r="CS217"/>
      <c r="CT217"/>
      <c r="CU217" s="39" t="s">
        <v>52</v>
      </c>
      <c r="CV217" s="33">
        <f ca="1">IF(CQ196&lt;9,OFFSET($D$3,CY212,CY213)+$C$4*MAX(OFFSET(CU195,CY214,1):OFFSET(CU195,CY214,4)),0)</f>
        <v>100</v>
      </c>
      <c r="CW217"/>
      <c r="CX217"/>
      <c r="CY217"/>
      <c r="CZ217" s="21"/>
      <c r="DC217"/>
      <c r="DD217"/>
      <c r="DE217"/>
      <c r="DF217"/>
      <c r="DG217" s="39" t="s">
        <v>52</v>
      </c>
      <c r="DH217" s="33">
        <f ca="1">IF(DC196&lt;9,OFFSET($D$3,DK212,DK213)+$C$4*MAX(OFFSET(DG195,DK214,1):OFFSET(DG195,DK214,4)),0)</f>
        <v>0</v>
      </c>
      <c r="DI217"/>
      <c r="DJ217"/>
      <c r="DK217"/>
      <c r="DL217" s="21"/>
      <c r="DO217"/>
      <c r="DP217"/>
      <c r="DQ217"/>
      <c r="DR217"/>
      <c r="DS217" s="39" t="s">
        <v>52</v>
      </c>
      <c r="DT217" s="33">
        <f ca="1">IF(DO196&lt;9,OFFSET($D$3,DW212,DW213)+$C$4*MAX(OFFSET(DS195,DW214,1):OFFSET(DS195,DW214,4)),0)</f>
        <v>0</v>
      </c>
      <c r="DU217"/>
      <c r="DV217"/>
      <c r="DW217"/>
      <c r="DX217" s="21"/>
    </row>
    <row r="218" spans="1:128" ht="13.5" customHeight="1" thickBot="1">
      <c r="A218"/>
      <c r="H218" s="7"/>
      <c r="K218"/>
      <c r="L218"/>
      <c r="M218"/>
      <c r="N218"/>
      <c r="O218" s="35"/>
      <c r="P218" s="123" t="s">
        <v>12</v>
      </c>
      <c r="Q218" s="124"/>
      <c r="R218" s="124"/>
      <c r="S218" s="125"/>
      <c r="T218" s="64"/>
      <c r="W218"/>
      <c r="X218"/>
      <c r="Y218"/>
      <c r="Z218"/>
      <c r="AA218" s="5"/>
      <c r="AB218" s="123" t="s">
        <v>12</v>
      </c>
      <c r="AC218" s="124"/>
      <c r="AD218" s="124"/>
      <c r="AE218" s="125"/>
      <c r="AF218" s="64"/>
      <c r="AI218"/>
      <c r="AJ218"/>
      <c r="AK218"/>
      <c r="AL218"/>
      <c r="AM218" s="5"/>
      <c r="AN218" s="123" t="s">
        <v>12</v>
      </c>
      <c r="AO218" s="124"/>
      <c r="AP218" s="124"/>
      <c r="AQ218" s="125"/>
      <c r="AR218" s="64"/>
      <c r="AU218"/>
      <c r="AV218"/>
      <c r="AW218"/>
      <c r="AX218"/>
      <c r="AY218" s="5"/>
      <c r="AZ218" s="123" t="s">
        <v>12</v>
      </c>
      <c r="BA218" s="124"/>
      <c r="BB218" s="124"/>
      <c r="BC218" s="125"/>
      <c r="BD218" s="64"/>
      <c r="BG218"/>
      <c r="BH218"/>
      <c r="BI218"/>
      <c r="BJ218"/>
      <c r="BK218" s="5"/>
      <c r="BL218" s="123" t="s">
        <v>12</v>
      </c>
      <c r="BM218" s="124"/>
      <c r="BN218" s="124"/>
      <c r="BO218" s="125"/>
      <c r="BP218" s="64"/>
      <c r="BS218"/>
      <c r="BT218"/>
      <c r="BU218"/>
      <c r="BV218"/>
      <c r="BW218" s="5"/>
      <c r="BX218" s="123" t="s">
        <v>12</v>
      </c>
      <c r="BY218" s="124"/>
      <c r="BZ218" s="124"/>
      <c r="CA218" s="125"/>
      <c r="CB218" s="64"/>
      <c r="CE218"/>
      <c r="CF218"/>
      <c r="CG218"/>
      <c r="CH218"/>
      <c r="CI218" s="5"/>
      <c r="CJ218" s="123" t="s">
        <v>12</v>
      </c>
      <c r="CK218" s="124"/>
      <c r="CL218" s="124"/>
      <c r="CM218" s="125"/>
      <c r="CN218" s="64"/>
      <c r="CQ218"/>
      <c r="CR218"/>
      <c r="CS218"/>
      <c r="CT218"/>
      <c r="CU218" s="5"/>
      <c r="CV218" s="123" t="s">
        <v>12</v>
      </c>
      <c r="CW218" s="124"/>
      <c r="CX218" s="124"/>
      <c r="CY218" s="125"/>
      <c r="CZ218" s="64"/>
      <c r="DC218"/>
      <c r="DD218"/>
      <c r="DE218"/>
      <c r="DF218"/>
      <c r="DG218" s="5"/>
      <c r="DH218" s="123" t="s">
        <v>12</v>
      </c>
      <c r="DI218" s="124"/>
      <c r="DJ218" s="124"/>
      <c r="DK218" s="125"/>
      <c r="DL218" s="64"/>
      <c r="DO218"/>
      <c r="DP218"/>
      <c r="DQ218"/>
      <c r="DR218"/>
      <c r="DS218" s="5"/>
      <c r="DT218" s="123" t="s">
        <v>12</v>
      </c>
      <c r="DU218" s="124"/>
      <c r="DV218" s="124"/>
      <c r="DW218" s="125"/>
    </row>
    <row r="219" spans="1:128" ht="13.5" customHeight="1" thickBot="1">
      <c r="A219"/>
      <c r="B219"/>
      <c r="C219"/>
      <c r="D219"/>
      <c r="E219"/>
      <c r="F219" s="95"/>
      <c r="G219" t="s">
        <v>35</v>
      </c>
      <c r="H219" s="21"/>
      <c r="K219"/>
      <c r="L219"/>
      <c r="M219"/>
      <c r="N219"/>
      <c r="O219" s="23" t="s">
        <v>58</v>
      </c>
      <c r="P219" s="3" t="s">
        <v>68</v>
      </c>
      <c r="Q219" s="26" t="s">
        <v>69</v>
      </c>
      <c r="R219" s="26" t="s">
        <v>70</v>
      </c>
      <c r="S219" s="3" t="s">
        <v>71</v>
      </c>
      <c r="T219" s="6"/>
      <c r="W219"/>
      <c r="X219"/>
      <c r="Y219"/>
      <c r="Z219"/>
      <c r="AA219" s="23" t="str">
        <f>$O$34</f>
        <v>新Q値</v>
      </c>
      <c r="AB219" s="3" t="s">
        <v>3</v>
      </c>
      <c r="AC219" s="26" t="s">
        <v>4</v>
      </c>
      <c r="AD219" s="26" t="s">
        <v>5</v>
      </c>
      <c r="AE219" s="3" t="s">
        <v>6</v>
      </c>
      <c r="AF219" s="6"/>
      <c r="AI219"/>
      <c r="AJ219"/>
      <c r="AK219"/>
      <c r="AL219"/>
      <c r="AM219" s="23" t="str">
        <f>$O$34</f>
        <v>新Q値</v>
      </c>
      <c r="AN219" s="3" t="s">
        <v>3</v>
      </c>
      <c r="AO219" s="26" t="s">
        <v>4</v>
      </c>
      <c r="AP219" s="26" t="s">
        <v>5</v>
      </c>
      <c r="AQ219" s="3" t="s">
        <v>6</v>
      </c>
      <c r="AR219" s="6"/>
      <c r="AU219"/>
      <c r="AV219"/>
      <c r="AW219"/>
      <c r="AX219"/>
      <c r="AY219" s="23" t="str">
        <f>$O$34</f>
        <v>新Q値</v>
      </c>
      <c r="AZ219" s="3" t="s">
        <v>3</v>
      </c>
      <c r="BA219" s="26" t="s">
        <v>4</v>
      </c>
      <c r="BB219" s="26" t="s">
        <v>5</v>
      </c>
      <c r="BC219" s="3" t="s">
        <v>6</v>
      </c>
      <c r="BD219" s="6"/>
      <c r="BG219"/>
      <c r="BH219"/>
      <c r="BI219"/>
      <c r="BJ219"/>
      <c r="BK219" s="23" t="str">
        <f>$O$34</f>
        <v>新Q値</v>
      </c>
      <c r="BL219" s="3" t="s">
        <v>3</v>
      </c>
      <c r="BM219" s="26" t="s">
        <v>4</v>
      </c>
      <c r="BN219" s="26" t="s">
        <v>5</v>
      </c>
      <c r="BO219" s="3" t="s">
        <v>6</v>
      </c>
      <c r="BP219" s="6"/>
      <c r="BS219"/>
      <c r="BT219"/>
      <c r="BU219"/>
      <c r="BV219"/>
      <c r="BW219" s="23" t="str">
        <f>$O$34</f>
        <v>新Q値</v>
      </c>
      <c r="BX219" s="3" t="s">
        <v>3</v>
      </c>
      <c r="BY219" s="26" t="s">
        <v>4</v>
      </c>
      <c r="BZ219" s="26" t="s">
        <v>5</v>
      </c>
      <c r="CA219" s="3" t="s">
        <v>6</v>
      </c>
      <c r="CB219" s="6"/>
      <c r="CE219"/>
      <c r="CF219"/>
      <c r="CG219"/>
      <c r="CH219"/>
      <c r="CI219" s="23" t="str">
        <f>$O$34</f>
        <v>新Q値</v>
      </c>
      <c r="CJ219" s="3" t="s">
        <v>3</v>
      </c>
      <c r="CK219" s="26" t="s">
        <v>4</v>
      </c>
      <c r="CL219" s="26" t="s">
        <v>5</v>
      </c>
      <c r="CM219" s="3" t="s">
        <v>6</v>
      </c>
      <c r="CN219" s="6"/>
      <c r="CQ219"/>
      <c r="CR219"/>
      <c r="CS219"/>
      <c r="CT219"/>
      <c r="CU219" s="23" t="str">
        <f>$O$34</f>
        <v>新Q値</v>
      </c>
      <c r="CV219" s="3" t="s">
        <v>3</v>
      </c>
      <c r="CW219" s="26" t="s">
        <v>4</v>
      </c>
      <c r="CX219" s="26" t="s">
        <v>5</v>
      </c>
      <c r="CY219" s="3" t="s">
        <v>6</v>
      </c>
      <c r="CZ219" s="6"/>
      <c r="DC219"/>
      <c r="DD219"/>
      <c r="DE219"/>
      <c r="DF219"/>
      <c r="DG219" s="23" t="str">
        <f>$O$34</f>
        <v>新Q値</v>
      </c>
      <c r="DH219" s="3" t="s">
        <v>3</v>
      </c>
      <c r="DI219" s="26" t="s">
        <v>4</v>
      </c>
      <c r="DJ219" s="26" t="s">
        <v>5</v>
      </c>
      <c r="DK219" s="3" t="s">
        <v>6</v>
      </c>
      <c r="DL219" s="6"/>
      <c r="DO219"/>
      <c r="DP219"/>
      <c r="DQ219"/>
      <c r="DR219"/>
      <c r="DS219" s="23" t="str">
        <f>$O$34</f>
        <v>新Q値</v>
      </c>
      <c r="DT219" s="3" t="s">
        <v>3</v>
      </c>
      <c r="DU219" s="26" t="s">
        <v>4</v>
      </c>
      <c r="DV219" s="26" t="s">
        <v>5</v>
      </c>
      <c r="DW219" s="3" t="s">
        <v>6</v>
      </c>
      <c r="DX219" s="6"/>
    </row>
    <row r="220" spans="1:128" ht="13.5" customHeight="1">
      <c r="A220"/>
      <c r="B220"/>
      <c r="C220"/>
      <c r="D220"/>
      <c r="E220"/>
      <c r="F220"/>
      <c r="G220"/>
      <c r="H220" s="21"/>
      <c r="K220"/>
      <c r="L220"/>
      <c r="M220"/>
      <c r="N220" s="126" t="s">
        <v>7</v>
      </c>
      <c r="O220" s="17">
        <v>1</v>
      </c>
      <c r="P220" s="27">
        <f ca="1">P196+$C$5*IF(AND(O220=K196,P212=1),P217-P196,0)</f>
        <v>2.2956249999999998</v>
      </c>
      <c r="Q220" s="95" t="s">
        <v>9</v>
      </c>
      <c r="R220" s="95" t="s">
        <v>9</v>
      </c>
      <c r="S220" s="15">
        <f ca="1">S196+$C$5*IF(AND(O220=K196,P212=4),P217-S196,0)</f>
        <v>9.247874999999997</v>
      </c>
      <c r="T220" s="14"/>
      <c r="W220"/>
      <c r="X220"/>
      <c r="Y220"/>
      <c r="Z220" s="126" t="s">
        <v>7</v>
      </c>
      <c r="AA220" s="17">
        <v>1</v>
      </c>
      <c r="AB220" s="27">
        <f ca="1">AB196+$C$5*IF(AND(AA220=W196,AB212=1),AB217-AB196,0)</f>
        <v>2.2956249999999998</v>
      </c>
      <c r="AC220" s="95" t="s">
        <v>9</v>
      </c>
      <c r="AD220" s="95" t="s">
        <v>9</v>
      </c>
      <c r="AE220" s="15">
        <f ca="1">AE196+$C$5*IF(AND(AA220=W196,AB212=4),AB217-AE196,0)</f>
        <v>9.247874999999997</v>
      </c>
      <c r="AF220" s="14"/>
      <c r="AI220"/>
      <c r="AJ220"/>
      <c r="AK220"/>
      <c r="AL220" s="126" t="s">
        <v>7</v>
      </c>
      <c r="AM220" s="17">
        <v>1</v>
      </c>
      <c r="AN220" s="27">
        <f ca="1">AN196+$C$5*IF(AND(AM220=AI196,AN212=1),AN217-AN196,0)</f>
        <v>2.2956249999999998</v>
      </c>
      <c r="AO220" s="95" t="s">
        <v>9</v>
      </c>
      <c r="AP220" s="95" t="s">
        <v>9</v>
      </c>
      <c r="AQ220" s="15">
        <f ca="1">AQ196+$C$5*IF(AND(AM220=AI196,AN212=4),AN217-AQ196,0)</f>
        <v>9.247874999999997</v>
      </c>
      <c r="AR220" s="14"/>
      <c r="AU220"/>
      <c r="AV220"/>
      <c r="AW220"/>
      <c r="AX220" s="126" t="s">
        <v>7</v>
      </c>
      <c r="AY220" s="17">
        <v>1</v>
      </c>
      <c r="AZ220" s="27">
        <f ca="1">AZ196+$C$5*IF(AND(AY220=AU196,AZ212=1),AZ217-AZ196,0)</f>
        <v>2.2956249999999998</v>
      </c>
      <c r="BA220" s="95" t="s">
        <v>9</v>
      </c>
      <c r="BB220" s="95" t="s">
        <v>9</v>
      </c>
      <c r="BC220" s="15">
        <f ca="1">BC196+$C$5*IF(AND(AY220=AU196,AZ212=4),AZ217-BC196,0)</f>
        <v>9.247874999999997</v>
      </c>
      <c r="BD220" s="14"/>
      <c r="BG220"/>
      <c r="BH220"/>
      <c r="BI220"/>
      <c r="BJ220" s="126" t="s">
        <v>7</v>
      </c>
      <c r="BK220" s="17">
        <v>1</v>
      </c>
      <c r="BL220" s="27">
        <f ca="1">BL196+$C$5*IF(AND(BK220=BG196,BL212=1),BL217-BL196,0)</f>
        <v>2.2956249999999998</v>
      </c>
      <c r="BM220" s="95" t="s">
        <v>9</v>
      </c>
      <c r="BN220" s="95" t="s">
        <v>9</v>
      </c>
      <c r="BO220" s="15">
        <f ca="1">BO196+$C$5*IF(AND(BK220=BG196,BL212=4),BL217-BO196,0)</f>
        <v>15.188421874999996</v>
      </c>
      <c r="BP220" s="14"/>
      <c r="BS220"/>
      <c r="BT220"/>
      <c r="BU220"/>
      <c r="BV220" s="126" t="s">
        <v>7</v>
      </c>
      <c r="BW220" s="17">
        <v>1</v>
      </c>
      <c r="BX220" s="27">
        <f ca="1">BX196+$C$5*IF(AND(BW220=BS196,BX212=1),BX217-BX196,0)</f>
        <v>2.2956249999999998</v>
      </c>
      <c r="BY220" s="95" t="s">
        <v>9</v>
      </c>
      <c r="BZ220" s="95" t="s">
        <v>9</v>
      </c>
      <c r="CA220" s="15">
        <f ca="1">CA196+$C$5*IF(AND(BW220=BS196,BX212=4),BX217-CA196,0)</f>
        <v>15.188421874999996</v>
      </c>
      <c r="CB220" s="14"/>
      <c r="CE220"/>
      <c r="CF220"/>
      <c r="CG220"/>
      <c r="CH220" s="126" t="s">
        <v>7</v>
      </c>
      <c r="CI220" s="17">
        <v>1</v>
      </c>
      <c r="CJ220" s="27">
        <f ca="1">CJ196+$C$5*IF(AND(CI220=CE196,CJ212=1),CJ217-CJ196,0)</f>
        <v>2.2956249999999998</v>
      </c>
      <c r="CK220" s="95" t="s">
        <v>9</v>
      </c>
      <c r="CL220" s="95" t="s">
        <v>9</v>
      </c>
      <c r="CM220" s="15">
        <f ca="1">CM196+$C$5*IF(AND(CI220=CE196,CJ212=4),CJ217-CM196,0)</f>
        <v>15.188421874999996</v>
      </c>
      <c r="CN220" s="14"/>
      <c r="CQ220"/>
      <c r="CR220"/>
      <c r="CS220"/>
      <c r="CT220" s="126" t="s">
        <v>7</v>
      </c>
      <c r="CU220" s="17">
        <v>1</v>
      </c>
      <c r="CV220" s="27">
        <f ca="1">CV196+$C$5*IF(AND(CU220=CQ196,CV212=1),CV217-CV196,0)</f>
        <v>2.2956249999999998</v>
      </c>
      <c r="CW220" s="95" t="s">
        <v>9</v>
      </c>
      <c r="CX220" s="95" t="s">
        <v>9</v>
      </c>
      <c r="CY220" s="15">
        <f ca="1">CY196+$C$5*IF(AND(CU220=CQ196,CV212=4),CV217-CY196,0)</f>
        <v>15.188421874999996</v>
      </c>
      <c r="CZ220" s="14"/>
      <c r="DC220"/>
      <c r="DD220"/>
      <c r="DE220"/>
      <c r="DF220" s="126" t="s">
        <v>7</v>
      </c>
      <c r="DG220" s="17">
        <v>1</v>
      </c>
      <c r="DH220" s="27">
        <f ca="1">DH196+$C$5*IF(AND(DG220=DC196,DH212=1),DH217-DH196,0)</f>
        <v>2.2956249999999998</v>
      </c>
      <c r="DI220" s="95" t="s">
        <v>9</v>
      </c>
      <c r="DJ220" s="95" t="s">
        <v>9</v>
      </c>
      <c r="DK220" s="15">
        <f ca="1">DK196+$C$5*IF(AND(DG220=DC196,DH212=4),DH217-DK196,0)</f>
        <v>15.188421874999996</v>
      </c>
      <c r="DL220" s="14"/>
      <c r="DO220"/>
      <c r="DP220"/>
      <c r="DQ220"/>
      <c r="DR220" s="126" t="s">
        <v>7</v>
      </c>
      <c r="DS220" s="17">
        <v>1</v>
      </c>
      <c r="DT220" s="27">
        <f ca="1">DT196+$C$5*IF(AND(DS220=DO196,DT212=1),DT217-DT196,0)</f>
        <v>2.2956249999999998</v>
      </c>
      <c r="DU220" s="95" t="s">
        <v>9</v>
      </c>
      <c r="DV220" s="95" t="s">
        <v>9</v>
      </c>
      <c r="DW220" s="15">
        <f ca="1">DW196+$C$5*IF(AND(DS220=DO196,DT212=4),DT217-DW196,0)</f>
        <v>15.188421874999996</v>
      </c>
      <c r="DX220" s="14"/>
    </row>
    <row r="221" spans="1:128" ht="13.5" customHeight="1">
      <c r="A221"/>
      <c r="B221"/>
      <c r="C221"/>
      <c r="D221"/>
      <c r="E221"/>
      <c r="F221"/>
      <c r="G221"/>
      <c r="H221" s="21"/>
      <c r="K221"/>
      <c r="L221"/>
      <c r="M221"/>
      <c r="N221" s="127"/>
      <c r="O221" s="3">
        <v>2</v>
      </c>
      <c r="P221" s="15">
        <f ca="1">P197+$C$5*IF(AND(O221=K196,P212=1),P217-P197,0)</f>
        <v>3.7946249999999999</v>
      </c>
      <c r="Q221" s="95" t="s">
        <v>9</v>
      </c>
      <c r="R221" s="27">
        <f ca="1">R197+$C$5*IF(AND(O221=K196,P212=3),P217-R197,0)</f>
        <v>0.89512499999999984</v>
      </c>
      <c r="S221" s="15">
        <f ca="1">S197+$C$5*IF(AND(O221=K196,P212=4),P217-S197,0)</f>
        <v>14.309999999999997</v>
      </c>
      <c r="T221" s="14"/>
      <c r="W221"/>
      <c r="X221"/>
      <c r="Y221"/>
      <c r="Z221" s="127"/>
      <c r="AA221" s="3">
        <v>2</v>
      </c>
      <c r="AB221" s="15">
        <f ca="1">AB197+$C$5*IF(AND(AA221=W196,AB212=1),AB217-AB197,0)</f>
        <v>3.7946249999999999</v>
      </c>
      <c r="AC221" s="95" t="s">
        <v>9</v>
      </c>
      <c r="AD221" s="27">
        <f ca="1">AD197+$C$5*IF(AND(AA221=W196,AB212=3),AB217-AD197,0)</f>
        <v>0.89512499999999984</v>
      </c>
      <c r="AE221" s="15">
        <f ca="1">AE197+$C$5*IF(AND(AA221=W196,AB212=4),AB217-AE197,0)</f>
        <v>14.309999999999997</v>
      </c>
      <c r="AF221" s="14"/>
      <c r="AI221"/>
      <c r="AJ221"/>
      <c r="AK221"/>
      <c r="AL221" s="127"/>
      <c r="AM221" s="3">
        <v>2</v>
      </c>
      <c r="AN221" s="15">
        <f ca="1">AN197+$C$5*IF(AND(AM221=AI196,AN212=1),AN217-AN197,0)</f>
        <v>3.7946249999999999</v>
      </c>
      <c r="AO221" s="95" t="s">
        <v>9</v>
      </c>
      <c r="AP221" s="27">
        <f ca="1">AP197+$C$5*IF(AND(AM221=AI196,AN212=3),AN217-AP197,0)</f>
        <v>0.89512499999999984</v>
      </c>
      <c r="AQ221" s="15">
        <f ca="1">AQ197+$C$5*IF(AND(AM221=AI196,AN212=4),AN217-AQ197,0)</f>
        <v>14.309999999999997</v>
      </c>
      <c r="AR221" s="14"/>
      <c r="AU221"/>
      <c r="AV221"/>
      <c r="AW221"/>
      <c r="AX221" s="127"/>
      <c r="AY221" s="3">
        <v>2</v>
      </c>
      <c r="AZ221" s="15">
        <f ca="1">AZ197+$C$5*IF(AND(AY221=AU196,AZ212=1),AZ217-AZ197,0)</f>
        <v>3.7946249999999999</v>
      </c>
      <c r="BA221" s="95" t="s">
        <v>9</v>
      </c>
      <c r="BB221" s="27">
        <f ca="1">BB197+$C$5*IF(AND(AY221=AU196,AZ212=3),AZ217-BB197,0)</f>
        <v>3.1843187499999983</v>
      </c>
      <c r="BC221" s="15">
        <f ca="1">BC197+$C$5*IF(AND(AY221=AU196,AZ212=4),AZ217-BC197,0)</f>
        <v>14.309999999999997</v>
      </c>
      <c r="BD221" s="14"/>
      <c r="BG221"/>
      <c r="BH221"/>
      <c r="BI221"/>
      <c r="BJ221" s="127"/>
      <c r="BK221" s="3">
        <v>2</v>
      </c>
      <c r="BL221" s="15">
        <f ca="1">BL197+$C$5*IF(AND(BK221=BG196,BL212=1),BL217-BL197,0)</f>
        <v>3.7946249999999999</v>
      </c>
      <c r="BM221" s="95" t="s">
        <v>9</v>
      </c>
      <c r="BN221" s="27">
        <f ca="1">BN197+$C$5*IF(AND(BK221=BG196,BL212=3),BL217-BN197,0)</f>
        <v>3.1843187499999983</v>
      </c>
      <c r="BO221" s="15">
        <f ca="1">BO197+$C$5*IF(AND(BK221=BG196,BL212=4),BL217-BO197,0)</f>
        <v>14.309999999999997</v>
      </c>
      <c r="BP221" s="14"/>
      <c r="BS221"/>
      <c r="BT221"/>
      <c r="BU221"/>
      <c r="BV221" s="127"/>
      <c r="BW221" s="3">
        <v>2</v>
      </c>
      <c r="BX221" s="15">
        <f ca="1">BX197+$C$5*IF(AND(BW221=BS196,BX212=1),BX217-BX197,0)</f>
        <v>3.7946249999999999</v>
      </c>
      <c r="BY221" s="95" t="s">
        <v>9</v>
      </c>
      <c r="BZ221" s="27">
        <f ca="1">BZ197+$C$5*IF(AND(BW221=BS196,BX212=3),BX217-BZ197,0)</f>
        <v>3.1843187499999983</v>
      </c>
      <c r="CA221" s="15">
        <f ca="1">CA197+$C$5*IF(AND(BW221=BS196,BX212=4),BX217-CA197,0)</f>
        <v>14.309999999999997</v>
      </c>
      <c r="CB221" s="14"/>
      <c r="CE221"/>
      <c r="CF221"/>
      <c r="CG221"/>
      <c r="CH221" s="127"/>
      <c r="CI221" s="3">
        <v>2</v>
      </c>
      <c r="CJ221" s="15">
        <f ca="1">CJ197+$C$5*IF(AND(CI221=CE196,CJ212=1),CJ217-CJ197,0)</f>
        <v>3.7946249999999999</v>
      </c>
      <c r="CK221" s="95" t="s">
        <v>9</v>
      </c>
      <c r="CL221" s="27">
        <f ca="1">CL197+$C$5*IF(AND(CI221=CE196,CJ212=3),CJ217-CL197,0)</f>
        <v>3.1843187499999983</v>
      </c>
      <c r="CM221" s="15">
        <f ca="1">CM197+$C$5*IF(AND(CI221=CE196,CJ212=4),CJ217-CM197,0)</f>
        <v>14.309999999999997</v>
      </c>
      <c r="CN221" s="14"/>
      <c r="CQ221"/>
      <c r="CR221"/>
      <c r="CS221"/>
      <c r="CT221" s="127"/>
      <c r="CU221" s="3">
        <v>2</v>
      </c>
      <c r="CV221" s="15">
        <f ca="1">CV197+$C$5*IF(AND(CU221=CQ196,CV212=1),CV217-CV197,0)</f>
        <v>3.7946249999999999</v>
      </c>
      <c r="CW221" s="95" t="s">
        <v>9</v>
      </c>
      <c r="CX221" s="27">
        <f ca="1">CX197+$C$5*IF(AND(CU221=CQ196,CV212=3),CV217-CX197,0)</f>
        <v>3.1843187499999983</v>
      </c>
      <c r="CY221" s="15">
        <f ca="1">CY197+$C$5*IF(AND(CU221=CQ196,CV212=4),CV217-CY197,0)</f>
        <v>14.309999999999997</v>
      </c>
      <c r="CZ221" s="14"/>
      <c r="DC221"/>
      <c r="DD221"/>
      <c r="DE221"/>
      <c r="DF221" s="127"/>
      <c r="DG221" s="3">
        <v>2</v>
      </c>
      <c r="DH221" s="15">
        <f ca="1">DH197+$C$5*IF(AND(DG221=DC196,DH212=1),DH217-DH197,0)</f>
        <v>3.7946249999999999</v>
      </c>
      <c r="DI221" s="95" t="s">
        <v>9</v>
      </c>
      <c r="DJ221" s="27">
        <f ca="1">DJ197+$C$5*IF(AND(DG221=DC196,DH212=3),DH217-DJ197,0)</f>
        <v>3.1843187499999983</v>
      </c>
      <c r="DK221" s="15">
        <f ca="1">DK197+$C$5*IF(AND(DG221=DC196,DH212=4),DH217-DK197,0)</f>
        <v>14.309999999999997</v>
      </c>
      <c r="DL221" s="14"/>
      <c r="DO221"/>
      <c r="DP221"/>
      <c r="DQ221"/>
      <c r="DR221" s="127"/>
      <c r="DS221" s="3">
        <v>2</v>
      </c>
      <c r="DT221" s="15">
        <f ca="1">DT197+$C$5*IF(AND(DS221=DO195,DT212=1),DT217-DT197,0)</f>
        <v>3.7946249999999999</v>
      </c>
      <c r="DU221" s="95" t="s">
        <v>9</v>
      </c>
      <c r="DV221" s="27">
        <f ca="1">DV197+$C$5*IF(AND(DS221=DO195,DT212=3),DT217-DV197,0)</f>
        <v>3.1843187499999983</v>
      </c>
      <c r="DW221" s="15">
        <f ca="1">DW197+$C$5*IF(AND(DS221=DO196,DT212=4),DT217-DW197,0)</f>
        <v>14.309999999999997</v>
      </c>
      <c r="DX221" s="14"/>
    </row>
    <row r="222" spans="1:128">
      <c r="A222"/>
      <c r="B222"/>
      <c r="C222"/>
      <c r="D222"/>
      <c r="E222"/>
      <c r="F222"/>
      <c r="G222"/>
      <c r="H222" s="21"/>
      <c r="K222"/>
      <c r="L222"/>
      <c r="M222"/>
      <c r="N222" s="127"/>
      <c r="O222" s="3">
        <v>3</v>
      </c>
      <c r="P222" s="95" t="s">
        <v>9</v>
      </c>
      <c r="Q222" s="95" t="s">
        <v>9</v>
      </c>
      <c r="R222" s="15">
        <f ca="1">R198+$C$5*IF(AND(O222=K196,P212=3),P217-R198,0)</f>
        <v>3.7749999999999995</v>
      </c>
      <c r="S222" s="95" t="s">
        <v>64</v>
      </c>
      <c r="T222" s="14"/>
      <c r="W222"/>
      <c r="X222"/>
      <c r="Y222"/>
      <c r="Z222" s="127"/>
      <c r="AA222" s="3">
        <v>3</v>
      </c>
      <c r="AB222" s="95" t="s">
        <v>9</v>
      </c>
      <c r="AC222" s="95" t="s">
        <v>9</v>
      </c>
      <c r="AD222" s="15">
        <f ca="1">AD198+$C$5*IF(AND(AA222=W196,AB212=3),AB217-AD198,0)</f>
        <v>3.7749999999999995</v>
      </c>
      <c r="AE222" s="95" t="s">
        <v>64</v>
      </c>
      <c r="AF222" s="14"/>
      <c r="AI222"/>
      <c r="AJ222"/>
      <c r="AK222"/>
      <c r="AL222" s="127"/>
      <c r="AM222" s="3">
        <v>3</v>
      </c>
      <c r="AN222" s="95" t="s">
        <v>9</v>
      </c>
      <c r="AO222" s="95" t="s">
        <v>9</v>
      </c>
      <c r="AP222" s="15">
        <f ca="1">AP198+$C$5*IF(AND(AM222=AI196,AN212=3),AN217-AP198,0)</f>
        <v>3.7749999999999995</v>
      </c>
      <c r="AQ222" s="95" t="s">
        <v>64</v>
      </c>
      <c r="AR222" s="14"/>
      <c r="AU222"/>
      <c r="AV222"/>
      <c r="AW222"/>
      <c r="AX222" s="127"/>
      <c r="AY222" s="3">
        <v>3</v>
      </c>
      <c r="AZ222" s="95" t="s">
        <v>9</v>
      </c>
      <c r="BA222" s="95" t="s">
        <v>9</v>
      </c>
      <c r="BB222" s="15">
        <f ca="1">BB198+$C$5*IF(AND(AY222=AU196,AZ212=3),AZ217-BB198,0)</f>
        <v>3.7749999999999995</v>
      </c>
      <c r="BC222" s="95" t="s">
        <v>64</v>
      </c>
      <c r="BD222" s="14"/>
      <c r="BG222"/>
      <c r="BH222"/>
      <c r="BI222"/>
      <c r="BJ222" s="127"/>
      <c r="BK222" s="3">
        <v>3</v>
      </c>
      <c r="BL222" s="95" t="s">
        <v>9</v>
      </c>
      <c r="BM222" s="95" t="s">
        <v>9</v>
      </c>
      <c r="BN222" s="15">
        <f ca="1">BN198+$C$5*IF(AND(BK222=BG196,BL212=3),BL217-BN198,0)</f>
        <v>3.7749999999999995</v>
      </c>
      <c r="BO222" s="95" t="s">
        <v>64</v>
      </c>
      <c r="BP222" s="14"/>
      <c r="BS222"/>
      <c r="BT222"/>
      <c r="BU222"/>
      <c r="BV222" s="127"/>
      <c r="BW222" s="3">
        <v>3</v>
      </c>
      <c r="BX222" s="95" t="s">
        <v>9</v>
      </c>
      <c r="BY222" s="95" t="s">
        <v>9</v>
      </c>
      <c r="BZ222" s="15">
        <f ca="1">BZ198+$C$5*IF(AND(BW222=BS196,BX212=3),BX217-BZ198,0)</f>
        <v>3.7749999999999995</v>
      </c>
      <c r="CA222" s="95" t="s">
        <v>64</v>
      </c>
      <c r="CB222" s="14"/>
      <c r="CE222"/>
      <c r="CF222"/>
      <c r="CG222"/>
      <c r="CH222" s="127"/>
      <c r="CI222" s="3">
        <v>3</v>
      </c>
      <c r="CJ222" s="95" t="s">
        <v>9</v>
      </c>
      <c r="CK222" s="95" t="s">
        <v>9</v>
      </c>
      <c r="CL222" s="15">
        <f ca="1">CL198+$C$5*IF(AND(CI222=CE196,CJ212=3),CJ217-CL198,0)</f>
        <v>3.7749999999999995</v>
      </c>
      <c r="CM222" s="95" t="s">
        <v>64</v>
      </c>
      <c r="CN222" s="14"/>
      <c r="CQ222"/>
      <c r="CR222"/>
      <c r="CS222"/>
      <c r="CT222" s="127"/>
      <c r="CU222" s="3">
        <v>3</v>
      </c>
      <c r="CV222" s="95" t="s">
        <v>9</v>
      </c>
      <c r="CW222" s="95" t="s">
        <v>9</v>
      </c>
      <c r="CX222" s="15">
        <f ca="1">CX198+$C$5*IF(AND(CU222=CQ196,CV212=3),CV217-CX198,0)</f>
        <v>3.7749999999999995</v>
      </c>
      <c r="CY222" s="95" t="s">
        <v>64</v>
      </c>
      <c r="CZ222" s="14"/>
      <c r="DC222"/>
      <c r="DD222"/>
      <c r="DE222"/>
      <c r="DF222" s="127"/>
      <c r="DG222" s="3">
        <v>3</v>
      </c>
      <c r="DH222" s="95" t="s">
        <v>9</v>
      </c>
      <c r="DI222" s="95" t="s">
        <v>9</v>
      </c>
      <c r="DJ222" s="15">
        <f ca="1">DJ198+$C$5*IF(AND(DG222=DC196,DH212=3),DH217-DJ198,0)</f>
        <v>3.7749999999999995</v>
      </c>
      <c r="DK222" s="95" t="s">
        <v>64</v>
      </c>
      <c r="DL222" s="14"/>
      <c r="DO222"/>
      <c r="DP222"/>
      <c r="DQ222"/>
      <c r="DR222" s="127"/>
      <c r="DS222" s="3">
        <v>3</v>
      </c>
      <c r="DT222" s="95" t="s">
        <v>9</v>
      </c>
      <c r="DU222" s="95" t="s">
        <v>9</v>
      </c>
      <c r="DV222" s="15">
        <f ca="1">DV198+$C$5*IF(AND(DS222=DO196,DT212=3),DT217-DV198,0)</f>
        <v>3.7749999999999995</v>
      </c>
      <c r="DW222" s="95" t="s">
        <v>9</v>
      </c>
      <c r="DX222" s="14"/>
    </row>
    <row r="223" spans="1:128">
      <c r="A223"/>
      <c r="B223"/>
      <c r="C223"/>
      <c r="D223"/>
      <c r="E223"/>
      <c r="F223"/>
      <c r="G223"/>
      <c r="H223" s="21"/>
      <c r="K223"/>
      <c r="L223"/>
      <c r="M223"/>
      <c r="N223" s="127"/>
      <c r="O223" s="3">
        <v>4</v>
      </c>
      <c r="P223" s="27">
        <f ca="1">P199+$C$5*IF(AND(O223=K196,P212=1),P217-P199,0)</f>
        <v>21.599999999999994</v>
      </c>
      <c r="Q223" s="15">
        <f ca="1">Q199+$C$5*IF(AND(O223=K196,P212=2),P217-Q199,0)</f>
        <v>6</v>
      </c>
      <c r="R223" s="95" t="s">
        <v>9</v>
      </c>
      <c r="S223" s="15">
        <f ca="1">S199+$C$5*IF(AND(O223=K196,P212=4),P217-S199,0)</f>
        <v>4.1049999999999995</v>
      </c>
      <c r="T223" s="14"/>
      <c r="W223"/>
      <c r="X223"/>
      <c r="Y223"/>
      <c r="Z223" s="127"/>
      <c r="AA223" s="3">
        <v>4</v>
      </c>
      <c r="AB223" s="27">
        <f ca="1">AB199+$C$5*IF(AND(AA223=W196,AB212=1),AB217-AB199,0)</f>
        <v>31.612812499999993</v>
      </c>
      <c r="AC223" s="15">
        <f ca="1">AC199+$C$5*IF(AND(AA223=W196,AB212=2),AB217-AC199,0)</f>
        <v>6</v>
      </c>
      <c r="AD223" s="95" t="s">
        <v>9</v>
      </c>
      <c r="AE223" s="15">
        <f ca="1">AE199+$C$5*IF(AND(AA223=W196,AB212=4),AB217-AE199,0)</f>
        <v>4.1049999999999995</v>
      </c>
      <c r="AF223" s="14"/>
      <c r="AI223"/>
      <c r="AJ223"/>
      <c r="AK223"/>
      <c r="AL223" s="127"/>
      <c r="AM223" s="3">
        <v>4</v>
      </c>
      <c r="AN223" s="27">
        <f ca="1">AN199+$C$5*IF(AND(AM223=AI196,AN212=1),AN217-AN199,0)</f>
        <v>31.612812499999993</v>
      </c>
      <c r="AO223" s="15">
        <f ca="1">AO199+$C$5*IF(AND(AM223=AI196,AN212=2),AN217-AO199,0)</f>
        <v>6</v>
      </c>
      <c r="AP223" s="95" t="s">
        <v>9</v>
      </c>
      <c r="AQ223" s="15">
        <f ca="1">AQ199+$C$5*IF(AND(AM223=AI196,AN212=4),AN217-AQ199,0)</f>
        <v>4.1049999999999995</v>
      </c>
      <c r="AR223" s="14"/>
      <c r="AU223"/>
      <c r="AV223"/>
      <c r="AW223"/>
      <c r="AX223" s="127"/>
      <c r="AY223" s="3">
        <v>4</v>
      </c>
      <c r="AZ223" s="27">
        <f ca="1">AZ199+$C$5*IF(AND(AY223=AU196,AZ212=1),AZ217-AZ199,0)</f>
        <v>31.612812499999993</v>
      </c>
      <c r="BA223" s="15">
        <f ca="1">BA199+$C$5*IF(AND(AY223=AU196,AZ212=2),AZ217-BA199,0)</f>
        <v>6</v>
      </c>
      <c r="BB223" s="95" t="s">
        <v>9</v>
      </c>
      <c r="BC223" s="15">
        <f ca="1">BC199+$C$5*IF(AND(AY223=AU196,AZ212=4),AZ217-BC199,0)</f>
        <v>4.1049999999999995</v>
      </c>
      <c r="BD223" s="14"/>
      <c r="BG223"/>
      <c r="BH223"/>
      <c r="BI223"/>
      <c r="BJ223" s="127"/>
      <c r="BK223" s="3">
        <v>4</v>
      </c>
      <c r="BL223" s="27">
        <f ca="1">BL199+$C$5*IF(AND(BK223=BG196,BL212=1),BL217-BL199,0)</f>
        <v>31.612812499999993</v>
      </c>
      <c r="BM223" s="15">
        <f ca="1">BM199+$C$5*IF(AND(BK223=BG196,BL212=2),BL217-BM199,0)</f>
        <v>6</v>
      </c>
      <c r="BN223" s="95" t="s">
        <v>9</v>
      </c>
      <c r="BO223" s="15">
        <f ca="1">BO199+$C$5*IF(AND(BK223=BG196,BL212=4),BL217-BO199,0)</f>
        <v>4.1049999999999995</v>
      </c>
      <c r="BP223" s="14"/>
      <c r="BS223"/>
      <c r="BT223"/>
      <c r="BU223"/>
      <c r="BV223" s="127"/>
      <c r="BW223" s="3">
        <v>4</v>
      </c>
      <c r="BX223" s="27">
        <f ca="1">BX199+$C$5*IF(AND(BW223=BS196,BX212=1),BX217-BX199,0)</f>
        <v>31.612812499999993</v>
      </c>
      <c r="BY223" s="15">
        <f ca="1">BY199+$C$5*IF(AND(BW223=BS196,BX212=2),BX217-BY199,0)</f>
        <v>6</v>
      </c>
      <c r="BZ223" s="95" t="s">
        <v>9</v>
      </c>
      <c r="CA223" s="15">
        <f ca="1">CA199+$C$5*IF(AND(BW223=BS196,BX212=4),BX217-CA199,0)</f>
        <v>13.321249999999999</v>
      </c>
      <c r="CB223" s="14"/>
      <c r="CE223"/>
      <c r="CF223"/>
      <c r="CG223"/>
      <c r="CH223" s="127"/>
      <c r="CI223" s="3">
        <v>4</v>
      </c>
      <c r="CJ223" s="27">
        <f ca="1">CJ199+$C$5*IF(AND(CI223=CE196,CJ212=1),CJ217-CJ199,0)</f>
        <v>31.612812499999993</v>
      </c>
      <c r="CK223" s="15">
        <f ca="1">CK199+$C$5*IF(AND(CI223=CE196,CJ212=2),CJ217-CK199,0)</f>
        <v>6</v>
      </c>
      <c r="CL223" s="95" t="s">
        <v>9</v>
      </c>
      <c r="CM223" s="15">
        <f ca="1">CM199+$C$5*IF(AND(CI223=CE196,CJ212=4),CJ217-CM199,0)</f>
        <v>13.321249999999999</v>
      </c>
      <c r="CN223" s="14"/>
      <c r="CQ223"/>
      <c r="CR223"/>
      <c r="CS223"/>
      <c r="CT223" s="127"/>
      <c r="CU223" s="3">
        <v>4</v>
      </c>
      <c r="CV223" s="27">
        <f ca="1">CV199+$C$5*IF(AND(CU223=CQ196,CV212=1),CV217-CV199,0)</f>
        <v>31.612812499999993</v>
      </c>
      <c r="CW223" s="15">
        <f ca="1">CW199+$C$5*IF(AND(CU223=CQ196,CV212=2),CV217-CW199,0)</f>
        <v>6</v>
      </c>
      <c r="CX223" s="95" t="s">
        <v>9</v>
      </c>
      <c r="CY223" s="15">
        <f ca="1">CY199+$C$5*IF(AND(CU223=CQ196,CV212=4),CV217-CY199,0)</f>
        <v>13.321249999999999</v>
      </c>
      <c r="CZ223" s="14"/>
      <c r="DC223"/>
      <c r="DD223"/>
      <c r="DE223"/>
      <c r="DF223" s="127"/>
      <c r="DG223" s="3">
        <v>4</v>
      </c>
      <c r="DH223" s="27">
        <f ca="1">DH199+$C$5*IF(AND(DG223=DC196,DH212=1),DH217-DH199,0)</f>
        <v>31.612812499999993</v>
      </c>
      <c r="DI223" s="15">
        <f ca="1">DI199+$C$5*IF(AND(DG223=DC196,DH212=2),DH217-DI199,0)</f>
        <v>6</v>
      </c>
      <c r="DJ223" s="95" t="s">
        <v>9</v>
      </c>
      <c r="DK223" s="15">
        <f ca="1">DK199+$C$5*IF(AND(DG223=DC196,DH212=4),DH217-DK199,0)</f>
        <v>13.321249999999999</v>
      </c>
      <c r="DL223" s="14"/>
      <c r="DO223"/>
      <c r="DP223"/>
      <c r="DQ223"/>
      <c r="DR223" s="127"/>
      <c r="DS223" s="3">
        <v>4</v>
      </c>
      <c r="DT223" s="27">
        <f ca="1">DT199+$C$5*IF(AND(DS223=DO196,DT212=1),DT217-DT199,0)</f>
        <v>31.612812499999993</v>
      </c>
      <c r="DU223" s="15">
        <f ca="1">DU199+$C$5*IF(AND(DS223=DO196,DT212=2),DT217-DU199,0)</f>
        <v>6</v>
      </c>
      <c r="DV223" s="95" t="s">
        <v>9</v>
      </c>
      <c r="DW223" s="15">
        <f ca="1">DW199+$C$5*IF(AND(DS223=DO196,DT212=4),DT217-DW199,0)</f>
        <v>13.321249999999999</v>
      </c>
      <c r="DX223" s="14"/>
    </row>
    <row r="224" spans="1:128">
      <c r="A224"/>
      <c r="B224"/>
      <c r="C224"/>
      <c r="D224"/>
      <c r="E224"/>
      <c r="F224"/>
      <c r="G224"/>
      <c r="H224" s="21"/>
      <c r="K224"/>
      <c r="L224"/>
      <c r="M224"/>
      <c r="N224" s="127"/>
      <c r="O224" s="3">
        <v>5</v>
      </c>
      <c r="P224" s="95" t="s">
        <v>64</v>
      </c>
      <c r="Q224" s="27">
        <f ca="1">Q200+$C$5*IF(AND(O224=K196,P212=2),P217-Q200,0)</f>
        <v>2.25</v>
      </c>
      <c r="R224" s="27">
        <f ca="1">R200+$C$5*IF(AND(O224=K196,P212=3),P217-R200,0)</f>
        <v>5.6005000000000003</v>
      </c>
      <c r="S224" s="27">
        <f ca="1">S200+$C$5*IF(AND(O224=K196,P212=4),P217-S200,0)</f>
        <v>60.893749999999997</v>
      </c>
      <c r="T224" s="14"/>
      <c r="W224"/>
      <c r="X224"/>
      <c r="Y224"/>
      <c r="Z224" s="127"/>
      <c r="AA224" s="3">
        <v>5</v>
      </c>
      <c r="AB224" s="95" t="s">
        <v>64</v>
      </c>
      <c r="AC224" s="27">
        <f ca="1">AC200+$C$5*IF(AND(AA224=W196,AB212=2),AB217-AC200,0)</f>
        <v>2.25</v>
      </c>
      <c r="AD224" s="27">
        <f ca="1">AD200+$C$5*IF(AND(AA224=W196,AB212=3),AB217-AD200,0)</f>
        <v>5.6005000000000003</v>
      </c>
      <c r="AE224" s="27">
        <f ca="1">AE200+$C$5*IF(AND(AA224=W196,AB212=4),AB217-AE200,0)</f>
        <v>60.893749999999997</v>
      </c>
      <c r="AF224" s="14"/>
      <c r="AI224"/>
      <c r="AJ224"/>
      <c r="AK224"/>
      <c r="AL224" s="127"/>
      <c r="AM224" s="3">
        <v>5</v>
      </c>
      <c r="AN224" s="95" t="s">
        <v>64</v>
      </c>
      <c r="AO224" s="27">
        <f ca="1">AO200+$C$5*IF(AND(AM224=AI196,AN212=2),AN217-AO200,0)</f>
        <v>5.6334999999999988</v>
      </c>
      <c r="AP224" s="27">
        <f ca="1">AP200+$C$5*IF(AND(AM224=AI196,AN212=3),AN217-AP200,0)</f>
        <v>5.6005000000000003</v>
      </c>
      <c r="AQ224" s="27">
        <f ca="1">AQ200+$C$5*IF(AND(AM224=AI196,AN212=4),AN217-AQ200,0)</f>
        <v>60.893749999999997</v>
      </c>
      <c r="AR224" s="14"/>
      <c r="AU224"/>
      <c r="AV224"/>
      <c r="AW224"/>
      <c r="AX224" s="127"/>
      <c r="AY224" s="3">
        <v>5</v>
      </c>
      <c r="AZ224" s="95" t="s">
        <v>64</v>
      </c>
      <c r="BA224" s="27">
        <f ca="1">BA200+$C$5*IF(AND(AY224=AU196,AZ212=2),AZ217-BA200,0)</f>
        <v>5.6334999999999988</v>
      </c>
      <c r="BB224" s="27">
        <f ca="1">BB200+$C$5*IF(AND(AY224=AU196,AZ212=3),AZ217-BB200,0)</f>
        <v>5.6005000000000003</v>
      </c>
      <c r="BC224" s="27">
        <f ca="1">BC200+$C$5*IF(AND(AY224=AU196,AZ212=4),AZ217-BC200,0)</f>
        <v>60.893749999999997</v>
      </c>
      <c r="BD224" s="14"/>
      <c r="BG224"/>
      <c r="BH224"/>
      <c r="BI224"/>
      <c r="BJ224" s="127"/>
      <c r="BK224" s="3">
        <v>5</v>
      </c>
      <c r="BL224" s="95" t="s">
        <v>64</v>
      </c>
      <c r="BM224" s="27">
        <f ca="1">BM200+$C$5*IF(AND(BK224=BG196,BL212=2),BL217-BM200,0)</f>
        <v>5.6334999999999988</v>
      </c>
      <c r="BN224" s="27">
        <f ca="1">BN200+$C$5*IF(AND(BK224=BG196,BL212=3),BL217-BN200,0)</f>
        <v>5.6005000000000003</v>
      </c>
      <c r="BO224" s="27">
        <f ca="1">BO200+$C$5*IF(AND(BK224=BG196,BL212=4),BL217-BO200,0)</f>
        <v>60.893749999999997</v>
      </c>
      <c r="BP224" s="14"/>
      <c r="BS224"/>
      <c r="BT224"/>
      <c r="BU224"/>
      <c r="BV224" s="127"/>
      <c r="BW224" s="3">
        <v>5</v>
      </c>
      <c r="BX224" s="95" t="s">
        <v>64</v>
      </c>
      <c r="BY224" s="27">
        <f ca="1">BY200+$C$5*IF(AND(BW224=BS196,BX212=2),BX217-BY200,0)</f>
        <v>5.6334999999999988</v>
      </c>
      <c r="BZ224" s="27">
        <f ca="1">BZ200+$C$5*IF(AND(BW224=BS196,BX212=3),BX217-BZ200,0)</f>
        <v>5.6005000000000003</v>
      </c>
      <c r="CA224" s="27">
        <f ca="1">CA200+$C$5*IF(AND(BW224=BS196,BX212=4),BX217-CA200,0)</f>
        <v>60.893749999999997</v>
      </c>
      <c r="CB224" s="14"/>
      <c r="CE224"/>
      <c r="CF224"/>
      <c r="CG224"/>
      <c r="CH224" s="127"/>
      <c r="CI224" s="3">
        <v>5</v>
      </c>
      <c r="CJ224" s="95" t="s">
        <v>64</v>
      </c>
      <c r="CK224" s="27">
        <f ca="1">CK200+$C$5*IF(AND(CI224=CE196,CJ212=2),CJ217-CK200,0)</f>
        <v>5.6334999999999988</v>
      </c>
      <c r="CL224" s="27">
        <f ca="1">CL200+$C$5*IF(AND(CI224=CE196,CJ212=3),CJ217-CL200,0)</f>
        <v>5.6005000000000003</v>
      </c>
      <c r="CM224" s="27">
        <f ca="1">CM200+$C$5*IF(AND(CI224=CE196,CJ212=4),CJ217-CM200,0)</f>
        <v>60.893749999999997</v>
      </c>
      <c r="CN224" s="14"/>
      <c r="CQ224"/>
      <c r="CR224"/>
      <c r="CS224"/>
      <c r="CT224" s="127"/>
      <c r="CU224" s="3">
        <v>5</v>
      </c>
      <c r="CV224" s="95" t="s">
        <v>64</v>
      </c>
      <c r="CW224" s="27">
        <f ca="1">CW200+$C$5*IF(AND(CU224=CQ196,CV212=2),CV217-CW200,0)</f>
        <v>5.6334999999999988</v>
      </c>
      <c r="CX224" s="27">
        <f ca="1">CX200+$C$5*IF(AND(CU224=CQ196,CV212=3),CV217-CX200,0)</f>
        <v>5.6005000000000003</v>
      </c>
      <c r="CY224" s="27">
        <f ca="1">CY200+$C$5*IF(AND(CU224=CQ196,CV212=4),CV217-CY200,0)</f>
        <v>60.893749999999997</v>
      </c>
      <c r="CZ224" s="14"/>
      <c r="DC224"/>
      <c r="DD224"/>
      <c r="DE224"/>
      <c r="DF224" s="127"/>
      <c r="DG224" s="3">
        <v>5</v>
      </c>
      <c r="DH224" s="95" t="s">
        <v>64</v>
      </c>
      <c r="DI224" s="27">
        <f ca="1">DI200+$C$5*IF(AND(DG224=DC196,DH212=2),DH217-DI200,0)</f>
        <v>5.6334999999999988</v>
      </c>
      <c r="DJ224" s="27">
        <f ca="1">DJ200+$C$5*IF(AND(DG224=DC196,DH212=3),DH217-DJ200,0)</f>
        <v>5.6005000000000003</v>
      </c>
      <c r="DK224" s="27">
        <f ca="1">DK200+$C$5*IF(AND(DG224=DC196,DH212=4),DH217-DK200,0)</f>
        <v>60.893749999999997</v>
      </c>
      <c r="DL224" s="14"/>
      <c r="DO224"/>
      <c r="DP224"/>
      <c r="DQ224"/>
      <c r="DR224" s="127"/>
      <c r="DS224" s="3">
        <v>5</v>
      </c>
      <c r="DT224" s="95" t="s">
        <v>9</v>
      </c>
      <c r="DU224" s="27">
        <f ca="1">DU200+$C$5*IF(AND(DS224=DO196,DT212=2),DT217-DU200,0)</f>
        <v>5.6334999999999988</v>
      </c>
      <c r="DV224" s="27">
        <f ca="1">DV200+$C$5*IF(AND(DS224=DO196,DT212=3),DT217-DV200,0)</f>
        <v>5.6005000000000003</v>
      </c>
      <c r="DW224" s="27">
        <f ca="1">DW200+$C$5*IF(AND(DS224=DO196,DT212=4),DT217-DW200,0)</f>
        <v>60.893749999999997</v>
      </c>
      <c r="DX224" s="14"/>
    </row>
    <row r="225" spans="1:128">
      <c r="A225"/>
      <c r="B225"/>
      <c r="C225"/>
      <c r="D225"/>
      <c r="E225"/>
      <c r="F225"/>
      <c r="G225"/>
      <c r="H225" s="21"/>
      <c r="K225"/>
      <c r="L225"/>
      <c r="M225"/>
      <c r="N225" s="127"/>
      <c r="O225" s="3">
        <v>6</v>
      </c>
      <c r="P225" s="95" t="s">
        <v>9</v>
      </c>
      <c r="Q225" s="95" t="s">
        <v>9</v>
      </c>
      <c r="R225" s="95" t="s">
        <v>9</v>
      </c>
      <c r="S225" s="95" t="s">
        <v>9</v>
      </c>
      <c r="T225" s="14"/>
      <c r="W225"/>
      <c r="X225"/>
      <c r="Y225"/>
      <c r="Z225" s="127"/>
      <c r="AA225" s="3">
        <v>6</v>
      </c>
      <c r="AB225" s="95" t="s">
        <v>9</v>
      </c>
      <c r="AC225" s="95" t="s">
        <v>9</v>
      </c>
      <c r="AD225" s="95" t="s">
        <v>9</v>
      </c>
      <c r="AE225" s="95" t="s">
        <v>9</v>
      </c>
      <c r="AF225" s="14"/>
      <c r="AI225"/>
      <c r="AJ225"/>
      <c r="AK225"/>
      <c r="AL225" s="127"/>
      <c r="AM225" s="3">
        <v>6</v>
      </c>
      <c r="AN225" s="95" t="s">
        <v>9</v>
      </c>
      <c r="AO225" s="95" t="s">
        <v>9</v>
      </c>
      <c r="AP225" s="95" t="s">
        <v>9</v>
      </c>
      <c r="AQ225" s="95" t="s">
        <v>9</v>
      </c>
      <c r="AR225" s="14"/>
      <c r="AU225"/>
      <c r="AV225"/>
      <c r="AW225"/>
      <c r="AX225" s="127"/>
      <c r="AY225" s="3">
        <v>6</v>
      </c>
      <c r="AZ225" s="95" t="s">
        <v>9</v>
      </c>
      <c r="BA225" s="95" t="s">
        <v>9</v>
      </c>
      <c r="BB225" s="95" t="s">
        <v>9</v>
      </c>
      <c r="BC225" s="95" t="s">
        <v>9</v>
      </c>
      <c r="BD225" s="14"/>
      <c r="BG225"/>
      <c r="BH225"/>
      <c r="BI225"/>
      <c r="BJ225" s="127"/>
      <c r="BK225" s="3">
        <v>6</v>
      </c>
      <c r="BL225" s="95" t="s">
        <v>9</v>
      </c>
      <c r="BM225" s="95" t="s">
        <v>9</v>
      </c>
      <c r="BN225" s="95" t="s">
        <v>9</v>
      </c>
      <c r="BO225" s="95" t="s">
        <v>9</v>
      </c>
      <c r="BP225" s="14"/>
      <c r="BS225"/>
      <c r="BT225"/>
      <c r="BU225"/>
      <c r="BV225" s="127"/>
      <c r="BW225" s="3">
        <v>6</v>
      </c>
      <c r="BX225" s="95" t="s">
        <v>9</v>
      </c>
      <c r="BY225" s="95" t="s">
        <v>9</v>
      </c>
      <c r="BZ225" s="95" t="s">
        <v>9</v>
      </c>
      <c r="CA225" s="95" t="s">
        <v>9</v>
      </c>
      <c r="CB225" s="14"/>
      <c r="CE225"/>
      <c r="CF225"/>
      <c r="CG225"/>
      <c r="CH225" s="127"/>
      <c r="CI225" s="3">
        <v>6</v>
      </c>
      <c r="CJ225" s="95" t="s">
        <v>9</v>
      </c>
      <c r="CK225" s="95" t="s">
        <v>9</v>
      </c>
      <c r="CL225" s="95" t="s">
        <v>9</v>
      </c>
      <c r="CM225" s="95" t="s">
        <v>9</v>
      </c>
      <c r="CN225" s="14"/>
      <c r="CQ225"/>
      <c r="CR225"/>
      <c r="CS225"/>
      <c r="CT225" s="127"/>
      <c r="CU225" s="3">
        <v>6</v>
      </c>
      <c r="CV225" s="95" t="s">
        <v>9</v>
      </c>
      <c r="CW225" s="95" t="s">
        <v>9</v>
      </c>
      <c r="CX225" s="95" t="s">
        <v>9</v>
      </c>
      <c r="CY225" s="95" t="s">
        <v>9</v>
      </c>
      <c r="CZ225" s="14"/>
      <c r="DC225"/>
      <c r="DD225"/>
      <c r="DE225"/>
      <c r="DF225" s="127"/>
      <c r="DG225" s="3">
        <v>6</v>
      </c>
      <c r="DH225" s="95" t="s">
        <v>9</v>
      </c>
      <c r="DI225" s="95" t="s">
        <v>9</v>
      </c>
      <c r="DJ225" s="95" t="s">
        <v>9</v>
      </c>
      <c r="DK225" s="95" t="s">
        <v>9</v>
      </c>
      <c r="DL225" s="14"/>
      <c r="DO225"/>
      <c r="DP225"/>
      <c r="DQ225"/>
      <c r="DR225" s="127"/>
      <c r="DS225" s="3">
        <v>6</v>
      </c>
      <c r="DT225" s="95" t="s">
        <v>9</v>
      </c>
      <c r="DU225" s="95" t="s">
        <v>9</v>
      </c>
      <c r="DV225" s="95" t="s">
        <v>9</v>
      </c>
      <c r="DW225" s="95" t="s">
        <v>9</v>
      </c>
      <c r="DX225" s="14"/>
    </row>
    <row r="226" spans="1:128">
      <c r="A226"/>
      <c r="B226"/>
      <c r="C226"/>
      <c r="D226"/>
      <c r="E226"/>
      <c r="F226"/>
      <c r="G226"/>
      <c r="H226" s="21"/>
      <c r="K226"/>
      <c r="L226"/>
      <c r="M226"/>
      <c r="N226" s="127"/>
      <c r="O226" s="3">
        <v>7</v>
      </c>
      <c r="P226" s="27">
        <f ca="1">P202+$C$5*IF(AND(O226=K196,P212=1),P217-P202,0)</f>
        <v>33.625</v>
      </c>
      <c r="Q226" s="27">
        <f ca="1">Q202+$C$5*IF(AND(O226=K196,P212=2),P217-Q202,0)</f>
        <v>3.1004999999999998</v>
      </c>
      <c r="R226" s="95" t="s">
        <v>9</v>
      </c>
      <c r="S226" s="95" t="s">
        <v>9</v>
      </c>
      <c r="T226" s="13"/>
      <c r="W226"/>
      <c r="X226"/>
      <c r="Y226"/>
      <c r="Z226" s="127"/>
      <c r="AA226" s="3">
        <v>7</v>
      </c>
      <c r="AB226" s="27">
        <f ca="1">AB202+$C$5*IF(AND(AA226=W196,AB212=1),AB217-AB202,0)</f>
        <v>33.625</v>
      </c>
      <c r="AC226" s="27">
        <f ca="1">AC202+$C$5*IF(AND(AA226=W196,AB212=2),AB217-AC202,0)</f>
        <v>3.1004999999999998</v>
      </c>
      <c r="AD226" s="95" t="s">
        <v>9</v>
      </c>
      <c r="AE226" s="95" t="s">
        <v>9</v>
      </c>
      <c r="AF226" s="13"/>
      <c r="AI226"/>
      <c r="AJ226"/>
      <c r="AK226"/>
      <c r="AL226" s="127"/>
      <c r="AM226" s="3">
        <v>7</v>
      </c>
      <c r="AN226" s="27">
        <f ca="1">AN202+$C$5*IF(AND(AM226=AI196,AN212=1),AN217-AN202,0)</f>
        <v>33.625</v>
      </c>
      <c r="AO226" s="27">
        <f ca="1">AO202+$C$5*IF(AND(AM226=AI196,AN212=2),AN217-AO202,0)</f>
        <v>3.1004999999999998</v>
      </c>
      <c r="AP226" s="95" t="s">
        <v>9</v>
      </c>
      <c r="AQ226" s="95" t="s">
        <v>9</v>
      </c>
      <c r="AR226" s="13"/>
      <c r="AU226"/>
      <c r="AV226"/>
      <c r="AW226"/>
      <c r="AX226" s="127"/>
      <c r="AY226" s="3">
        <v>7</v>
      </c>
      <c r="AZ226" s="27">
        <f ca="1">AZ202+$C$5*IF(AND(AY226=AU196,AZ212=1),AZ217-AZ202,0)</f>
        <v>33.625</v>
      </c>
      <c r="BA226" s="27">
        <f ca="1">BA202+$C$5*IF(AND(AY226=AU196,AZ212=2),AZ217-BA202,0)</f>
        <v>3.1004999999999998</v>
      </c>
      <c r="BB226" s="95" t="s">
        <v>9</v>
      </c>
      <c r="BC226" s="95" t="s">
        <v>9</v>
      </c>
      <c r="BD226" s="13"/>
      <c r="BG226"/>
      <c r="BH226"/>
      <c r="BI226"/>
      <c r="BJ226" s="127"/>
      <c r="BK226" s="3">
        <v>7</v>
      </c>
      <c r="BL226" s="27">
        <f ca="1">BL202+$C$5*IF(AND(BK226=BG196,BL212=1),BL217-BL202,0)</f>
        <v>33.625</v>
      </c>
      <c r="BM226" s="27">
        <f ca="1">BM202+$C$5*IF(AND(BK226=BG196,BL212=2),BL217-BM202,0)</f>
        <v>3.1004999999999998</v>
      </c>
      <c r="BN226" s="95" t="s">
        <v>9</v>
      </c>
      <c r="BO226" s="95" t="s">
        <v>9</v>
      </c>
      <c r="BP226" s="13"/>
      <c r="BS226"/>
      <c r="BT226"/>
      <c r="BU226"/>
      <c r="BV226" s="127"/>
      <c r="BW226" s="3">
        <v>7</v>
      </c>
      <c r="BX226" s="27">
        <f ca="1">BX202+$C$5*IF(AND(BW226=BS196,BX212=1),BX217-BX202,0)</f>
        <v>33.625</v>
      </c>
      <c r="BY226" s="27">
        <f ca="1">BY202+$C$5*IF(AND(BW226=BS196,BX212=2),BX217-BY202,0)</f>
        <v>3.1004999999999998</v>
      </c>
      <c r="BZ226" s="95" t="s">
        <v>9</v>
      </c>
      <c r="CA226" s="95" t="s">
        <v>9</v>
      </c>
      <c r="CB226" s="13"/>
      <c r="CE226"/>
      <c r="CF226"/>
      <c r="CG226"/>
      <c r="CH226" s="127"/>
      <c r="CI226" s="3">
        <v>7</v>
      </c>
      <c r="CJ226" s="27">
        <f ca="1">CJ202+$C$5*IF(AND(CI226=CE196,CJ212=1),CJ217-CJ202,0)</f>
        <v>50.306249999999999</v>
      </c>
      <c r="CK226" s="27">
        <f ca="1">CK202+$C$5*IF(AND(CI226=CE196,CJ212=2),CJ217-CK202,0)</f>
        <v>3.1004999999999998</v>
      </c>
      <c r="CL226" s="95" t="s">
        <v>9</v>
      </c>
      <c r="CM226" s="95" t="s">
        <v>9</v>
      </c>
      <c r="CN226" s="13"/>
      <c r="CQ226"/>
      <c r="CR226"/>
      <c r="CS226"/>
      <c r="CT226" s="127"/>
      <c r="CU226" s="3">
        <v>7</v>
      </c>
      <c r="CV226" s="27">
        <f ca="1">CV202+$C$5*IF(AND(CU226=CQ196,CV212=1),CV217-CV202,0)</f>
        <v>50.306249999999999</v>
      </c>
      <c r="CW226" s="27">
        <f ca="1">CW202+$C$5*IF(AND(CU226=CQ196,CV212=2),CV217-CW202,0)</f>
        <v>3.1004999999999998</v>
      </c>
      <c r="CX226" s="95" t="s">
        <v>9</v>
      </c>
      <c r="CY226" s="95" t="s">
        <v>9</v>
      </c>
      <c r="CZ226" s="13"/>
      <c r="DC226"/>
      <c r="DD226"/>
      <c r="DE226"/>
      <c r="DF226" s="127"/>
      <c r="DG226" s="3">
        <v>7</v>
      </c>
      <c r="DH226" s="27">
        <f ca="1">DH202+$C$5*IF(AND(DG226=DC196,DH212=1),DH217-DH202,0)</f>
        <v>50.306249999999999</v>
      </c>
      <c r="DI226" s="27">
        <f ca="1">DI202+$C$5*IF(AND(DG226=DC196,DH212=2),DH217-DI202,0)</f>
        <v>3.1004999999999998</v>
      </c>
      <c r="DJ226" s="95" t="s">
        <v>9</v>
      </c>
      <c r="DK226" s="95" t="s">
        <v>9</v>
      </c>
      <c r="DL226" s="13"/>
      <c r="DO226"/>
      <c r="DP226"/>
      <c r="DQ226"/>
      <c r="DR226" s="127"/>
      <c r="DS226" s="3">
        <v>7</v>
      </c>
      <c r="DT226" s="27">
        <f ca="1">DT202+$C$5*IF(AND(DS226=DO196,DT212=1),DT217-DT202,0)</f>
        <v>50.306249999999999</v>
      </c>
      <c r="DU226" s="27">
        <f ca="1">DU202+$C$5*IF(AND(DS226=DO196,DT212=2),DT217-DU202,0)</f>
        <v>3.1004999999999998</v>
      </c>
      <c r="DV226" s="95" t="s">
        <v>9</v>
      </c>
      <c r="DW226" s="95" t="s">
        <v>9</v>
      </c>
      <c r="DX226" s="13"/>
    </row>
    <row r="227" spans="1:128">
      <c r="A227"/>
      <c r="B227"/>
      <c r="C227"/>
      <c r="D227"/>
      <c r="E227"/>
      <c r="F227"/>
      <c r="G227"/>
      <c r="H227" s="21"/>
      <c r="K227"/>
      <c r="L227"/>
      <c r="M227"/>
      <c r="N227" s="127"/>
      <c r="O227" s="3">
        <v>8</v>
      </c>
      <c r="P227" s="27">
        <f ca="1">P203+$C$5*IF(AND(O227=K196,P212=1),P217-P203,0)</f>
        <v>97.125</v>
      </c>
      <c r="Q227" s="27">
        <f ca="1">Q203+$C$5*IF(AND(O227=K196,P212=2),P217-Q203,0)</f>
        <v>20.609374999999993</v>
      </c>
      <c r="R227" s="27">
        <f ca="1">R203+$C$5*IF(AND(O227=K196,P212=3),P217-R203,0)</f>
        <v>5.7050000000000001</v>
      </c>
      <c r="S227" s="95" t="s">
        <v>9</v>
      </c>
      <c r="T227" s="13"/>
      <c r="W227"/>
      <c r="X227"/>
      <c r="Y227"/>
      <c r="Z227" s="127"/>
      <c r="AA227" s="3">
        <v>8</v>
      </c>
      <c r="AB227" s="27">
        <f ca="1">AB203+$C$5*IF(AND(AA227=W196,AB212=1),AB217-AB203,0)</f>
        <v>97.125</v>
      </c>
      <c r="AC227" s="27">
        <f ca="1">AC203+$C$5*IF(AND(AA227=W196,AB212=2),AB217-AC203,0)</f>
        <v>20.609374999999993</v>
      </c>
      <c r="AD227" s="27">
        <f ca="1">AD203+$C$5*IF(AND(AA227=W196,AB212=3),AB217-AD203,0)</f>
        <v>5.7050000000000001</v>
      </c>
      <c r="AE227" s="95" t="s">
        <v>9</v>
      </c>
      <c r="AF227" s="13"/>
      <c r="AI227"/>
      <c r="AJ227"/>
      <c r="AK227"/>
      <c r="AL227" s="127"/>
      <c r="AM227" s="3">
        <v>8</v>
      </c>
      <c r="AN227" s="27">
        <f ca="1">AN203+$C$5*IF(AND(AM227=AI196,AN212=1),AN217-AN203,0)</f>
        <v>97.125</v>
      </c>
      <c r="AO227" s="27">
        <f ca="1">AO203+$C$5*IF(AND(AM227=AI196,AN212=2),AN217-AO203,0)</f>
        <v>20.609374999999993</v>
      </c>
      <c r="AP227" s="27">
        <f ca="1">AP203+$C$5*IF(AND(AM227=AI196,AN212=3),AN217-AP203,0)</f>
        <v>5.7050000000000001</v>
      </c>
      <c r="AQ227" s="95" t="s">
        <v>9</v>
      </c>
      <c r="AR227" s="13"/>
      <c r="AU227"/>
      <c r="AV227"/>
      <c r="AW227"/>
      <c r="AX227" s="127"/>
      <c r="AY227" s="3">
        <v>8</v>
      </c>
      <c r="AZ227" s="27">
        <f ca="1">AZ203+$C$5*IF(AND(AY227=AU196,AZ212=1),AZ217-AZ203,0)</f>
        <v>97.125</v>
      </c>
      <c r="BA227" s="27">
        <f ca="1">BA203+$C$5*IF(AND(AY227=AU196,AZ212=2),AZ217-BA203,0)</f>
        <v>20.609374999999993</v>
      </c>
      <c r="BB227" s="27">
        <f ca="1">BB203+$C$5*IF(AND(AY227=AU196,AZ212=3),AZ217-BB203,0)</f>
        <v>5.7050000000000001</v>
      </c>
      <c r="BC227" s="95" t="s">
        <v>9</v>
      </c>
      <c r="BD227" s="13"/>
      <c r="BG227"/>
      <c r="BH227"/>
      <c r="BI227"/>
      <c r="BJ227" s="127"/>
      <c r="BK227" s="3">
        <v>8</v>
      </c>
      <c r="BL227" s="27">
        <f ca="1">BL203+$C$5*IF(AND(BK227=BG196,BL212=1),BL217-BL203,0)</f>
        <v>97.125</v>
      </c>
      <c r="BM227" s="27">
        <f ca="1">BM203+$C$5*IF(AND(BK227=BG196,BL212=2),BL217-BM203,0)</f>
        <v>20.609374999999993</v>
      </c>
      <c r="BN227" s="27">
        <f ca="1">BN203+$C$5*IF(AND(BK227=BG196,BL212=3),BL217-BN203,0)</f>
        <v>5.7050000000000001</v>
      </c>
      <c r="BO227" s="95" t="s">
        <v>9</v>
      </c>
      <c r="BP227" s="13"/>
      <c r="BS227"/>
      <c r="BT227"/>
      <c r="BU227"/>
      <c r="BV227" s="127"/>
      <c r="BW227" s="3">
        <v>8</v>
      </c>
      <c r="BX227" s="27">
        <f ca="1">BX203+$C$5*IF(AND(BW227=BS196,BX212=1),BX217-BX203,0)</f>
        <v>97.125</v>
      </c>
      <c r="BY227" s="27">
        <f ca="1">BY203+$C$5*IF(AND(BW227=BS196,BX212=2),BX217-BY203,0)</f>
        <v>20.609374999999993</v>
      </c>
      <c r="BZ227" s="27">
        <f ca="1">BZ203+$C$5*IF(AND(BW227=BS196,BX212=3),BX217-BZ203,0)</f>
        <v>5.7050000000000001</v>
      </c>
      <c r="CA227" s="95" t="s">
        <v>9</v>
      </c>
      <c r="CB227" s="13"/>
      <c r="CE227"/>
      <c r="CF227"/>
      <c r="CG227"/>
      <c r="CH227" s="127"/>
      <c r="CI227" s="3">
        <v>8</v>
      </c>
      <c r="CJ227" s="27">
        <f ca="1">CJ203+$C$5*IF(AND(CI227=CE196,CJ212=1),CJ217-CJ203,0)</f>
        <v>97.125</v>
      </c>
      <c r="CK227" s="27">
        <f ca="1">CK203+$C$5*IF(AND(CI227=CE196,CJ212=2),CJ217-CK203,0)</f>
        <v>20.609374999999993</v>
      </c>
      <c r="CL227" s="27">
        <f ca="1">CL203+$C$5*IF(AND(CI227=CE196,CJ212=3),CJ217-CL203,0)</f>
        <v>5.7050000000000001</v>
      </c>
      <c r="CM227" s="95" t="s">
        <v>9</v>
      </c>
      <c r="CN227" s="13"/>
      <c r="CQ227"/>
      <c r="CR227"/>
      <c r="CS227"/>
      <c r="CT227" s="127"/>
      <c r="CU227" s="3">
        <v>8</v>
      </c>
      <c r="CV227" s="27">
        <f ca="1">CV203+$C$5*IF(AND(CU227=CQ196,CV212=1),CV217-CV203,0)</f>
        <v>98.5625</v>
      </c>
      <c r="CW227" s="27">
        <f ca="1">CW203+$C$5*IF(AND(CU227=CQ196,CV212=2),CV217-CW203,0)</f>
        <v>20.609374999999993</v>
      </c>
      <c r="CX227" s="27">
        <f ca="1">CX203+$C$5*IF(AND(CU227=CQ196,CV212=3),CV217-CX203,0)</f>
        <v>5.7050000000000001</v>
      </c>
      <c r="CY227" s="95" t="s">
        <v>9</v>
      </c>
      <c r="CZ227" s="13"/>
      <c r="DC227"/>
      <c r="DD227"/>
      <c r="DE227"/>
      <c r="DF227" s="127"/>
      <c r="DG227" s="3">
        <v>8</v>
      </c>
      <c r="DH227" s="27">
        <f ca="1">DH203+$C$5*IF(AND(DG227=DC196,DH212=1),DH217-DH203,0)</f>
        <v>98.5625</v>
      </c>
      <c r="DI227" s="27">
        <f ca="1">DI203+$C$5*IF(AND(DG227=DC196,DH212=2),DH217-DI203,0)</f>
        <v>20.609374999999993</v>
      </c>
      <c r="DJ227" s="27">
        <f ca="1">DJ203+$C$5*IF(AND(DG227=DC196,DH212=3),DH217-DJ203,0)</f>
        <v>5.7050000000000001</v>
      </c>
      <c r="DK227" s="95" t="s">
        <v>9</v>
      </c>
      <c r="DL227" s="13"/>
      <c r="DO227"/>
      <c r="DP227"/>
      <c r="DQ227"/>
      <c r="DR227" s="127"/>
      <c r="DS227" s="3">
        <v>8</v>
      </c>
      <c r="DT227" s="27">
        <f ca="1">DT203+$C$5*IF(AND(DS227=DO196,DT212=1),DT217-DT203,0)</f>
        <v>98.5625</v>
      </c>
      <c r="DU227" s="27">
        <f ca="1">DU203+$C$5*IF(AND(DS227=DO196,DT212=2),DT217-DU203,0)</f>
        <v>20.609374999999993</v>
      </c>
      <c r="DV227" s="27">
        <f ca="1">DV203+$C$5*IF(AND(DS227=DO196,DT212=3),DT217-DV203,0)</f>
        <v>5.7050000000000001</v>
      </c>
      <c r="DW227" s="95" t="s">
        <v>9</v>
      </c>
      <c r="DX227" s="13"/>
    </row>
    <row r="228" spans="1:128">
      <c r="A228"/>
      <c r="B228"/>
      <c r="C228"/>
      <c r="D228"/>
      <c r="E228"/>
      <c r="F228"/>
      <c r="G228"/>
      <c r="H228" s="21"/>
      <c r="K228"/>
      <c r="L228"/>
      <c r="M228"/>
      <c r="N228" s="128"/>
      <c r="O228" s="3" t="s">
        <v>40</v>
      </c>
      <c r="P228" s="44">
        <v>0</v>
      </c>
      <c r="Q228" s="44">
        <v>0</v>
      </c>
      <c r="R228" s="44">
        <v>0</v>
      </c>
      <c r="S228" s="40">
        <v>0</v>
      </c>
      <c r="T228" s="12"/>
      <c r="W228"/>
      <c r="X228"/>
      <c r="Y228"/>
      <c r="Z228" s="128"/>
      <c r="AA228" s="3" t="s">
        <v>40</v>
      </c>
      <c r="AB228" s="44">
        <v>0</v>
      </c>
      <c r="AC228" s="44">
        <v>0</v>
      </c>
      <c r="AD228" s="44">
        <v>0</v>
      </c>
      <c r="AE228" s="40">
        <v>0</v>
      </c>
      <c r="AF228" s="12"/>
      <c r="AI228"/>
      <c r="AJ228"/>
      <c r="AK228"/>
      <c r="AL228" s="128"/>
      <c r="AM228" s="3" t="s">
        <v>40</v>
      </c>
      <c r="AN228" s="44">
        <v>0</v>
      </c>
      <c r="AO228" s="44">
        <v>0</v>
      </c>
      <c r="AP228" s="44">
        <v>0</v>
      </c>
      <c r="AQ228" s="40">
        <v>0</v>
      </c>
      <c r="AR228" s="12"/>
      <c r="AU228"/>
      <c r="AV228"/>
      <c r="AW228"/>
      <c r="AX228" s="128"/>
      <c r="AY228" s="3" t="s">
        <v>40</v>
      </c>
      <c r="AZ228" s="44">
        <v>0</v>
      </c>
      <c r="BA228" s="44">
        <v>0</v>
      </c>
      <c r="BB228" s="44">
        <v>0</v>
      </c>
      <c r="BC228" s="40">
        <v>0</v>
      </c>
      <c r="BD228" s="12"/>
      <c r="BG228"/>
      <c r="BH228"/>
      <c r="BI228"/>
      <c r="BJ228" s="128"/>
      <c r="BK228" s="3" t="s">
        <v>40</v>
      </c>
      <c r="BL228" s="44">
        <v>0</v>
      </c>
      <c r="BM228" s="44">
        <v>0</v>
      </c>
      <c r="BN228" s="44">
        <v>0</v>
      </c>
      <c r="BO228" s="40">
        <v>0</v>
      </c>
      <c r="BP228" s="12"/>
      <c r="BS228"/>
      <c r="BT228"/>
      <c r="BU228"/>
      <c r="BV228" s="128"/>
      <c r="BW228" s="3" t="s">
        <v>40</v>
      </c>
      <c r="BX228" s="44">
        <v>0</v>
      </c>
      <c r="BY228" s="44">
        <v>0</v>
      </c>
      <c r="BZ228" s="44">
        <v>0</v>
      </c>
      <c r="CA228" s="40">
        <v>0</v>
      </c>
      <c r="CB228" s="12"/>
      <c r="CE228"/>
      <c r="CF228"/>
      <c r="CG228"/>
      <c r="CH228" s="128"/>
      <c r="CI228" s="3" t="s">
        <v>40</v>
      </c>
      <c r="CJ228" s="44">
        <v>0</v>
      </c>
      <c r="CK228" s="44">
        <v>0</v>
      </c>
      <c r="CL228" s="44">
        <v>0</v>
      </c>
      <c r="CM228" s="40">
        <v>0</v>
      </c>
      <c r="CN228" s="12"/>
      <c r="CQ228"/>
      <c r="CR228"/>
      <c r="CS228"/>
      <c r="CT228" s="128"/>
      <c r="CU228" s="3" t="s">
        <v>40</v>
      </c>
      <c r="CV228" s="44">
        <v>0</v>
      </c>
      <c r="CW228" s="44">
        <v>0</v>
      </c>
      <c r="CX228" s="44">
        <v>0</v>
      </c>
      <c r="CY228" s="40">
        <v>0</v>
      </c>
      <c r="CZ228" s="12"/>
      <c r="DC228"/>
      <c r="DD228"/>
      <c r="DE228"/>
      <c r="DF228" s="128"/>
      <c r="DG228" s="3" t="s">
        <v>40</v>
      </c>
      <c r="DH228" s="44">
        <v>0</v>
      </c>
      <c r="DI228" s="44">
        <v>0</v>
      </c>
      <c r="DJ228" s="44">
        <v>0</v>
      </c>
      <c r="DK228" s="40">
        <v>0</v>
      </c>
      <c r="DL228" s="12"/>
      <c r="DO228"/>
      <c r="DP228"/>
      <c r="DQ228"/>
      <c r="DR228" s="128"/>
      <c r="DS228" s="3" t="s">
        <v>40</v>
      </c>
      <c r="DT228" s="44">
        <v>0</v>
      </c>
      <c r="DU228" s="44">
        <v>0</v>
      </c>
      <c r="DV228" s="44">
        <v>0</v>
      </c>
      <c r="DW228" s="40">
        <v>0</v>
      </c>
      <c r="DX228" s="12"/>
    </row>
    <row r="229" spans="1:128" ht="13.8" thickBot="1">
      <c r="O229" s="62"/>
      <c r="AA229" s="62"/>
      <c r="AM229" s="62"/>
      <c r="AY229" s="62"/>
      <c r="BK229" s="62"/>
      <c r="BW229" s="62"/>
      <c r="CI229" s="62"/>
      <c r="CU229" s="62"/>
      <c r="DG229" s="62"/>
      <c r="DS229" s="62"/>
    </row>
    <row r="230" spans="1:128" ht="15" customHeight="1" thickTop="1" thickBot="1">
      <c r="A230" s="67"/>
      <c r="B230" s="75" t="s">
        <v>46</v>
      </c>
      <c r="C230" s="68">
        <f>C193+1</f>
        <v>7</v>
      </c>
      <c r="D230" s="69"/>
      <c r="E230" s="69"/>
      <c r="F230" s="69"/>
      <c r="G230" s="69"/>
      <c r="H230" s="69"/>
      <c r="I230" s="73"/>
      <c r="J230" s="8" t="s">
        <v>55</v>
      </c>
      <c r="K230" s="71"/>
      <c r="L230" s="67"/>
      <c r="M230" s="67"/>
      <c r="N230" s="67"/>
      <c r="O230" s="67"/>
      <c r="P230" s="67"/>
      <c r="Q230" s="67"/>
      <c r="R230" s="67"/>
      <c r="S230" s="67"/>
      <c r="T230" s="69"/>
      <c r="U230" s="73"/>
      <c r="V230" s="8" t="s">
        <v>55</v>
      </c>
      <c r="W230" s="71"/>
      <c r="X230" s="67"/>
      <c r="Y230" s="67"/>
      <c r="Z230" s="67"/>
      <c r="AA230" s="67"/>
      <c r="AB230" s="67"/>
      <c r="AC230" s="67"/>
      <c r="AD230" s="67"/>
      <c r="AE230" s="67"/>
      <c r="AF230" s="69"/>
      <c r="AG230" s="73"/>
      <c r="AH230" s="8" t="s">
        <v>55</v>
      </c>
      <c r="AI230" s="71"/>
      <c r="AJ230" s="67"/>
      <c r="AK230" s="67"/>
      <c r="AL230" s="67"/>
      <c r="AM230" s="67"/>
      <c r="AN230" s="67"/>
      <c r="AO230" s="67"/>
      <c r="AP230" s="67"/>
      <c r="AQ230" s="67"/>
      <c r="AR230" s="69"/>
      <c r="AS230" s="73"/>
      <c r="AT230" s="8" t="s">
        <v>55</v>
      </c>
      <c r="AU230" s="71"/>
      <c r="AV230" s="67"/>
      <c r="AW230" s="67"/>
      <c r="AX230" s="67"/>
      <c r="AY230" s="67"/>
      <c r="AZ230" s="67"/>
      <c r="BA230" s="67"/>
      <c r="BB230" s="67"/>
      <c r="BC230" s="67"/>
      <c r="BD230" s="69"/>
      <c r="BE230" s="73"/>
      <c r="BF230" s="8" t="s">
        <v>55</v>
      </c>
      <c r="BG230" s="71"/>
      <c r="BH230" s="67"/>
      <c r="BI230" s="67"/>
      <c r="BJ230" s="67"/>
      <c r="BK230" s="67"/>
      <c r="BL230" s="67"/>
      <c r="BM230" s="67"/>
      <c r="BN230" s="67"/>
      <c r="BO230" s="67"/>
      <c r="BP230" s="69"/>
      <c r="BQ230" s="73"/>
      <c r="BR230" s="8" t="s">
        <v>55</v>
      </c>
      <c r="BS230" s="71"/>
      <c r="BT230" s="67"/>
      <c r="BU230" s="67"/>
      <c r="BV230" s="67"/>
      <c r="BW230" s="67"/>
      <c r="BX230" s="67"/>
      <c r="BY230" s="67"/>
      <c r="BZ230" s="67"/>
      <c r="CA230" s="67"/>
      <c r="CB230" s="69"/>
      <c r="CC230" s="73"/>
      <c r="CD230" s="8" t="s">
        <v>55</v>
      </c>
      <c r="CE230" s="71"/>
      <c r="CF230" s="67"/>
      <c r="CG230" s="67"/>
      <c r="CH230" s="67"/>
      <c r="CI230" s="67"/>
      <c r="CJ230" s="67"/>
      <c r="CK230" s="67"/>
      <c r="CL230" s="67"/>
      <c r="CM230" s="67"/>
      <c r="CN230" s="69"/>
      <c r="CO230" s="73"/>
      <c r="CP230" s="8" t="s">
        <v>55</v>
      </c>
      <c r="CQ230" s="71"/>
      <c r="CR230" s="67"/>
      <c r="CS230" s="67"/>
      <c r="CT230" s="67"/>
      <c r="CU230" s="67"/>
      <c r="CV230" s="67"/>
      <c r="CW230" s="67"/>
      <c r="CX230" s="67"/>
      <c r="CY230" s="67"/>
      <c r="CZ230" s="69"/>
      <c r="DA230" s="73"/>
      <c r="DB230" s="8" t="s">
        <v>55</v>
      </c>
      <c r="DC230" s="71"/>
      <c r="DD230" s="67"/>
      <c r="DE230" s="67"/>
      <c r="DF230" s="67"/>
      <c r="DG230" s="67"/>
      <c r="DH230" s="67"/>
      <c r="DI230" s="67"/>
      <c r="DJ230" s="67"/>
      <c r="DK230" s="67"/>
      <c r="DL230" s="69"/>
      <c r="DM230" s="73"/>
      <c r="DN230" s="8" t="s">
        <v>55</v>
      </c>
      <c r="DO230" s="71"/>
      <c r="DP230" s="67"/>
      <c r="DQ230" s="67"/>
      <c r="DR230" s="67"/>
      <c r="DS230" s="67"/>
      <c r="DT230" s="67"/>
      <c r="DU230" s="67"/>
      <c r="DV230" s="67"/>
      <c r="DW230" s="67"/>
      <c r="DX230" s="69"/>
    </row>
    <row r="231" spans="1:128" ht="13.5" customHeight="1" thickBot="1">
      <c r="A231"/>
      <c r="E231"/>
      <c r="F231"/>
      <c r="G231"/>
      <c r="H231" s="21"/>
      <c r="J231" s="18" t="s">
        <v>53</v>
      </c>
      <c r="K231" s="17">
        <v>1</v>
      </c>
      <c r="L231"/>
      <c r="M231"/>
      <c r="N231"/>
      <c r="P231" s="123" t="s">
        <v>12</v>
      </c>
      <c r="Q231" s="124"/>
      <c r="R231" s="124"/>
      <c r="S231" s="125"/>
      <c r="T231" s="21"/>
      <c r="V231" s="18" t="s">
        <v>53</v>
      </c>
      <c r="W231" s="17">
        <f ca="1">S249</f>
        <v>2</v>
      </c>
      <c r="X231"/>
      <c r="Y231"/>
      <c r="Z231"/>
      <c r="AB231" s="123" t="s">
        <v>12</v>
      </c>
      <c r="AC231" s="124"/>
      <c r="AD231" s="124"/>
      <c r="AE231" s="125"/>
      <c r="AF231" s="21"/>
      <c r="AH231" s="18" t="s">
        <v>53</v>
      </c>
      <c r="AI231" s="17">
        <f ca="1">AE249</f>
        <v>2</v>
      </c>
      <c r="AJ231"/>
      <c r="AK231"/>
      <c r="AL231"/>
      <c r="AN231" s="123" t="s">
        <v>12</v>
      </c>
      <c r="AO231" s="124"/>
      <c r="AP231" s="124"/>
      <c r="AQ231" s="125"/>
      <c r="AR231" s="21"/>
      <c r="AT231" s="18" t="s">
        <v>53</v>
      </c>
      <c r="AU231" s="17">
        <f ca="1">AQ249</f>
        <v>2</v>
      </c>
      <c r="AV231"/>
      <c r="AW231"/>
      <c r="AX231"/>
      <c r="AZ231" s="123" t="s">
        <v>12</v>
      </c>
      <c r="BA231" s="124"/>
      <c r="BB231" s="124"/>
      <c r="BC231" s="125"/>
      <c r="BD231" s="21"/>
      <c r="BF231" s="18" t="s">
        <v>53</v>
      </c>
      <c r="BG231" s="17">
        <f ca="1">BC249</f>
        <v>2</v>
      </c>
      <c r="BH231"/>
      <c r="BI231"/>
      <c r="BJ231"/>
      <c r="BL231" s="123" t="s">
        <v>12</v>
      </c>
      <c r="BM231" s="124"/>
      <c r="BN231" s="124"/>
      <c r="BO231" s="125"/>
      <c r="BP231" s="21"/>
      <c r="BR231" s="18" t="s">
        <v>53</v>
      </c>
      <c r="BS231" s="17">
        <f ca="1">BO249</f>
        <v>3</v>
      </c>
      <c r="BT231"/>
      <c r="BU231"/>
      <c r="BV231"/>
      <c r="BX231" s="123" t="s">
        <v>12</v>
      </c>
      <c r="BY231" s="124"/>
      <c r="BZ231" s="124"/>
      <c r="CA231" s="125"/>
      <c r="CB231" s="21"/>
      <c r="CD231" s="18" t="s">
        <v>53</v>
      </c>
      <c r="CE231" s="17">
        <f ca="1">CA249</f>
        <v>3</v>
      </c>
      <c r="CF231"/>
      <c r="CG231"/>
      <c r="CH231"/>
      <c r="CJ231" s="123" t="s">
        <v>12</v>
      </c>
      <c r="CK231" s="124"/>
      <c r="CL231" s="124"/>
      <c r="CM231" s="125"/>
      <c r="CN231" s="21"/>
      <c r="CP231" s="18" t="s">
        <v>53</v>
      </c>
      <c r="CQ231" s="17">
        <f ca="1">CM249</f>
        <v>3</v>
      </c>
      <c r="CR231"/>
      <c r="CS231"/>
      <c r="CT231"/>
      <c r="CV231" s="123" t="s">
        <v>12</v>
      </c>
      <c r="CW231" s="124"/>
      <c r="CX231" s="124"/>
      <c r="CY231" s="125"/>
      <c r="CZ231" s="21"/>
      <c r="DB231" s="18" t="s">
        <v>53</v>
      </c>
      <c r="DC231" s="17">
        <f ca="1">CY249</f>
        <v>3</v>
      </c>
      <c r="DD231"/>
      <c r="DE231"/>
      <c r="DF231"/>
      <c r="DH231" s="123" t="s">
        <v>12</v>
      </c>
      <c r="DI231" s="124"/>
      <c r="DJ231" s="124"/>
      <c r="DK231" s="125"/>
      <c r="DL231" s="21"/>
      <c r="DN231" s="18" t="s">
        <v>53</v>
      </c>
      <c r="DO231" s="17">
        <f ca="1">DK249</f>
        <v>3</v>
      </c>
      <c r="DP231"/>
      <c r="DQ231"/>
      <c r="DR231"/>
      <c r="DT231" s="123" t="s">
        <v>12</v>
      </c>
      <c r="DU231" s="124"/>
      <c r="DV231" s="124"/>
      <c r="DW231" s="125"/>
      <c r="DX231" s="21"/>
    </row>
    <row r="232" spans="1:128" ht="13.5" customHeight="1" thickBot="1">
      <c r="A232"/>
      <c r="B232" s="63" t="s">
        <v>45</v>
      </c>
      <c r="C232" s="9" t="str">
        <f ca="1">IF(DO233=9,"到着","未着")</f>
        <v>到着</v>
      </c>
      <c r="D232" t="s">
        <v>19</v>
      </c>
      <c r="E232"/>
      <c r="F232"/>
      <c r="G232"/>
      <c r="H232" s="21"/>
      <c r="J232" s="18" t="s">
        <v>54</v>
      </c>
      <c r="K232" s="3">
        <v>1</v>
      </c>
      <c r="L232"/>
      <c r="M232"/>
      <c r="N232"/>
      <c r="O232" s="9" t="s">
        <v>57</v>
      </c>
      <c r="P232" s="93" t="s">
        <v>3</v>
      </c>
      <c r="Q232" s="26" t="s">
        <v>4</v>
      </c>
      <c r="R232" s="26" t="s">
        <v>5</v>
      </c>
      <c r="S232" s="3" t="s">
        <v>6</v>
      </c>
      <c r="T232" s="6"/>
      <c r="V232" s="18" t="s">
        <v>54</v>
      </c>
      <c r="W232" s="3">
        <f ca="1">S250</f>
        <v>1</v>
      </c>
      <c r="X232"/>
      <c r="Y232"/>
      <c r="Z232"/>
      <c r="AA232" s="9" t="str">
        <f>$O$10</f>
        <v>現Q値</v>
      </c>
      <c r="AB232" s="93" t="s">
        <v>3</v>
      </c>
      <c r="AC232" s="26" t="s">
        <v>4</v>
      </c>
      <c r="AD232" s="26" t="s">
        <v>5</v>
      </c>
      <c r="AE232" s="3" t="s">
        <v>6</v>
      </c>
      <c r="AF232" s="6"/>
      <c r="AH232" s="18" t="s">
        <v>54</v>
      </c>
      <c r="AI232" s="3">
        <f ca="1">AE250</f>
        <v>2</v>
      </c>
      <c r="AJ232"/>
      <c r="AK232"/>
      <c r="AL232"/>
      <c r="AM232" s="9" t="str">
        <f>$O$10</f>
        <v>現Q値</v>
      </c>
      <c r="AN232" s="93" t="s">
        <v>3</v>
      </c>
      <c r="AO232" s="26" t="s">
        <v>4</v>
      </c>
      <c r="AP232" s="26" t="s">
        <v>5</v>
      </c>
      <c r="AQ232" s="3" t="s">
        <v>6</v>
      </c>
      <c r="AR232" s="6"/>
      <c r="AT232" s="18" t="s">
        <v>54</v>
      </c>
      <c r="AU232" s="3">
        <f ca="1">AQ250</f>
        <v>1</v>
      </c>
      <c r="AV232"/>
      <c r="AW232"/>
      <c r="AX232"/>
      <c r="AY232" s="9" t="str">
        <f>$O$10</f>
        <v>現Q値</v>
      </c>
      <c r="AZ232" s="93" t="s">
        <v>3</v>
      </c>
      <c r="BA232" s="26" t="s">
        <v>4</v>
      </c>
      <c r="BB232" s="26" t="s">
        <v>5</v>
      </c>
      <c r="BC232" s="3" t="s">
        <v>6</v>
      </c>
      <c r="BD232" s="6"/>
      <c r="BF232" s="18" t="s">
        <v>54</v>
      </c>
      <c r="BG232" s="3">
        <f ca="1">BC250</f>
        <v>2</v>
      </c>
      <c r="BH232"/>
      <c r="BI232"/>
      <c r="BJ232"/>
      <c r="BK232" s="9" t="str">
        <f>$O$10</f>
        <v>現Q値</v>
      </c>
      <c r="BL232" s="93" t="s">
        <v>3</v>
      </c>
      <c r="BM232" s="26" t="s">
        <v>4</v>
      </c>
      <c r="BN232" s="26" t="s">
        <v>5</v>
      </c>
      <c r="BO232" s="3" t="s">
        <v>6</v>
      </c>
      <c r="BP232" s="6"/>
      <c r="BR232" s="18" t="s">
        <v>54</v>
      </c>
      <c r="BS232" s="3">
        <f ca="1">BO250</f>
        <v>2</v>
      </c>
      <c r="BT232"/>
      <c r="BU232"/>
      <c r="BV232"/>
      <c r="BW232" s="9" t="str">
        <f>$O$10</f>
        <v>現Q値</v>
      </c>
      <c r="BX232" s="93" t="s">
        <v>3</v>
      </c>
      <c r="BY232" s="26" t="s">
        <v>4</v>
      </c>
      <c r="BZ232" s="26" t="s">
        <v>5</v>
      </c>
      <c r="CA232" s="3" t="s">
        <v>6</v>
      </c>
      <c r="CB232" s="6"/>
      <c r="CD232" s="18" t="s">
        <v>54</v>
      </c>
      <c r="CE232" s="3">
        <f ca="1">CA250</f>
        <v>3</v>
      </c>
      <c r="CF232"/>
      <c r="CG232"/>
      <c r="CH232"/>
      <c r="CI232" s="9" t="str">
        <f>$O$10</f>
        <v>現Q値</v>
      </c>
      <c r="CJ232" s="93" t="s">
        <v>3</v>
      </c>
      <c r="CK232" s="26" t="s">
        <v>4</v>
      </c>
      <c r="CL232" s="26" t="s">
        <v>5</v>
      </c>
      <c r="CM232" s="3" t="s">
        <v>6</v>
      </c>
      <c r="CN232" s="6"/>
      <c r="CP232" s="18" t="s">
        <v>54</v>
      </c>
      <c r="CQ232" s="3">
        <f ca="1">CM250</f>
        <v>3</v>
      </c>
      <c r="CR232"/>
      <c r="CS232"/>
      <c r="CT232"/>
      <c r="CU232" s="9" t="str">
        <f>$O$10</f>
        <v>現Q値</v>
      </c>
      <c r="CV232" s="93" t="s">
        <v>3</v>
      </c>
      <c r="CW232" s="26" t="s">
        <v>4</v>
      </c>
      <c r="CX232" s="26" t="s">
        <v>5</v>
      </c>
      <c r="CY232" s="3" t="s">
        <v>6</v>
      </c>
      <c r="CZ232" s="6"/>
      <c r="DB232" s="18" t="s">
        <v>54</v>
      </c>
      <c r="DC232" s="3">
        <f ca="1">CY250</f>
        <v>3</v>
      </c>
      <c r="DD232"/>
      <c r="DE232"/>
      <c r="DF232"/>
      <c r="DG232" s="9" t="str">
        <f>$O$10</f>
        <v>現Q値</v>
      </c>
      <c r="DH232" s="93" t="s">
        <v>3</v>
      </c>
      <c r="DI232" s="26" t="s">
        <v>4</v>
      </c>
      <c r="DJ232" s="26" t="s">
        <v>5</v>
      </c>
      <c r="DK232" s="3" t="s">
        <v>6</v>
      </c>
      <c r="DL232" s="6"/>
      <c r="DN232" s="18" t="s">
        <v>54</v>
      </c>
      <c r="DO232" s="3">
        <f ca="1">DK250</f>
        <v>3</v>
      </c>
      <c r="DP232"/>
      <c r="DQ232"/>
      <c r="DR232"/>
      <c r="DS232" s="9" t="str">
        <f>$O$10</f>
        <v>現Q値</v>
      </c>
      <c r="DT232" s="93" t="s">
        <v>3</v>
      </c>
      <c r="DU232" s="26" t="s">
        <v>4</v>
      </c>
      <c r="DV232" s="26" t="s">
        <v>5</v>
      </c>
      <c r="DW232" s="3" t="s">
        <v>6</v>
      </c>
      <c r="DX232" s="6"/>
    </row>
    <row r="233" spans="1:128" ht="13.5" customHeight="1" thickBot="1">
      <c r="A233"/>
      <c r="B233" s="63" t="s">
        <v>10</v>
      </c>
      <c r="C233" s="78">
        <f ca="1">C196+IF(C232="未着",0,1)</f>
        <v>7</v>
      </c>
      <c r="D233"/>
      <c r="E233"/>
      <c r="F233"/>
      <c r="G233"/>
      <c r="H233" s="21"/>
      <c r="J233" s="3" t="s">
        <v>7</v>
      </c>
      <c r="K233" s="29">
        <f>3*(K231-1)+K232</f>
        <v>1</v>
      </c>
      <c r="L233" s="30" t="s">
        <v>34</v>
      </c>
      <c r="M233"/>
      <c r="N233" s="126" t="s">
        <v>7</v>
      </c>
      <c r="O233" s="17">
        <v>1</v>
      </c>
      <c r="P233" s="27">
        <f t="array" aca="1" ref="P233:S240" ca="1">IF(C195="到着",DT220:DW227,P196:S203)</f>
        <v>2.2956249999999998</v>
      </c>
      <c r="Q233" s="95" t="str">
        <f ca="1"/>
        <v>欄外</v>
      </c>
      <c r="R233" s="95" t="str">
        <f ca="1"/>
        <v>欄外</v>
      </c>
      <c r="S233" s="15">
        <f ca="1"/>
        <v>15.188421874999996</v>
      </c>
      <c r="T233" s="12"/>
      <c r="V233" s="3" t="s">
        <v>7</v>
      </c>
      <c r="W233" s="29">
        <f ca="1">3*(W231-1)+W232</f>
        <v>4</v>
      </c>
      <c r="X233" s="30" t="s">
        <v>34</v>
      </c>
      <c r="Y233"/>
      <c r="Z233" s="126" t="s">
        <v>7</v>
      </c>
      <c r="AA233" s="17">
        <v>1</v>
      </c>
      <c r="AB233" s="27">
        <f t="array" ref="AB233:AE240" ca="1">P257:S264</f>
        <v>2.2956249999999998</v>
      </c>
      <c r="AC233" s="95" t="str">
        <v>欄外</v>
      </c>
      <c r="AD233" s="95" t="str">
        <v>欄外</v>
      </c>
      <c r="AE233" s="15">
        <f ca="1"/>
        <v>18.158695312499994</v>
      </c>
      <c r="AF233" s="12"/>
      <c r="AH233" s="3" t="s">
        <v>7</v>
      </c>
      <c r="AI233" s="29">
        <f ca="1">3*(AI231-1)+AI232</f>
        <v>5</v>
      </c>
      <c r="AJ233" s="30" t="s">
        <v>34</v>
      </c>
      <c r="AK233"/>
      <c r="AL233" s="126" t="s">
        <v>7</v>
      </c>
      <c r="AM233" s="17">
        <v>1</v>
      </c>
      <c r="AN233" s="27">
        <f t="array" ref="AN233:AQ240" ca="1">AB257:AE264</f>
        <v>2.2956249999999998</v>
      </c>
      <c r="AO233" s="95" t="str">
        <v>欄外</v>
      </c>
      <c r="AP233" s="95" t="str">
        <v>欄外</v>
      </c>
      <c r="AQ233" s="15">
        <f ca="1"/>
        <v>18.158695312499994</v>
      </c>
      <c r="AR233" s="12"/>
      <c r="AT233" s="3" t="s">
        <v>7</v>
      </c>
      <c r="AU233" s="29">
        <f ca="1">3*(AU231-1)+AU232</f>
        <v>4</v>
      </c>
      <c r="AV233" s="30" t="s">
        <v>34</v>
      </c>
      <c r="AW233"/>
      <c r="AX233" s="126" t="s">
        <v>7</v>
      </c>
      <c r="AY233" s="17">
        <v>1</v>
      </c>
      <c r="AZ233" s="27">
        <f t="array" ref="AZ233:BC240" ca="1">AN257:AQ264</f>
        <v>2.2956249999999998</v>
      </c>
      <c r="BA233" s="95" t="str">
        <v>欄外</v>
      </c>
      <c r="BB233" s="95" t="str">
        <v>欄外</v>
      </c>
      <c r="BC233" s="15">
        <f ca="1"/>
        <v>18.158695312499994</v>
      </c>
      <c r="BD233" s="12"/>
      <c r="BF233" s="3" t="s">
        <v>7</v>
      </c>
      <c r="BG233" s="29">
        <f ca="1">3*(BG231-1)+BG232</f>
        <v>5</v>
      </c>
      <c r="BH233" s="30" t="s">
        <v>34</v>
      </c>
      <c r="BI233"/>
      <c r="BJ233" s="126" t="s">
        <v>7</v>
      </c>
      <c r="BK233" s="17">
        <v>1</v>
      </c>
      <c r="BL233" s="27">
        <f t="array" ref="BL233:BO240" ca="1">AZ257:BC264</f>
        <v>2.2956249999999998</v>
      </c>
      <c r="BM233" s="95" t="str">
        <v>欄外</v>
      </c>
      <c r="BN233" s="95" t="str">
        <v>欄外</v>
      </c>
      <c r="BO233" s="15">
        <f ca="1"/>
        <v>18.158695312499994</v>
      </c>
      <c r="BP233" s="12"/>
      <c r="BR233" s="3" t="s">
        <v>7</v>
      </c>
      <c r="BS233" s="29">
        <f ca="1">3*(BS231-1)+BS232</f>
        <v>8</v>
      </c>
      <c r="BT233" s="30" t="s">
        <v>34</v>
      </c>
      <c r="BU233"/>
      <c r="BV233" s="126" t="s">
        <v>7</v>
      </c>
      <c r="BW233" s="17">
        <v>1</v>
      </c>
      <c r="BX233" s="27">
        <f t="array" ref="BX233:CA240" ca="1">BL257:BO264</f>
        <v>2.2956249999999998</v>
      </c>
      <c r="BY233" s="95" t="str">
        <v>欄外</v>
      </c>
      <c r="BZ233" s="95" t="str">
        <v>欄外</v>
      </c>
      <c r="CA233" s="15">
        <f ca="1"/>
        <v>18.158695312499994</v>
      </c>
      <c r="CB233" s="12"/>
      <c r="CD233" s="3" t="s">
        <v>7</v>
      </c>
      <c r="CE233" s="29">
        <f ca="1">3*(CE231-1)+CE232</f>
        <v>9</v>
      </c>
      <c r="CF233" s="30" t="s">
        <v>34</v>
      </c>
      <c r="CG233"/>
      <c r="CH233" s="126" t="s">
        <v>7</v>
      </c>
      <c r="CI233" s="17">
        <v>1</v>
      </c>
      <c r="CJ233" s="27">
        <f t="array" ref="CJ233:CM240" ca="1">BX257:CA264</f>
        <v>2.2956249999999998</v>
      </c>
      <c r="CK233" s="95" t="str">
        <v>欄外</v>
      </c>
      <c r="CL233" s="95" t="str">
        <v>欄外</v>
      </c>
      <c r="CM233" s="15">
        <f ca="1"/>
        <v>18.158695312499994</v>
      </c>
      <c r="CN233" s="12"/>
      <c r="CP233" s="3" t="s">
        <v>7</v>
      </c>
      <c r="CQ233" s="29">
        <f ca="1">3*(CQ231-1)+CQ232</f>
        <v>9</v>
      </c>
      <c r="CR233" s="30" t="s">
        <v>34</v>
      </c>
      <c r="CS233"/>
      <c r="CT233" s="126" t="s">
        <v>7</v>
      </c>
      <c r="CU233" s="17">
        <v>1</v>
      </c>
      <c r="CV233" s="27">
        <f t="array" ref="CV233:CY240" ca="1">CJ257:CM264</f>
        <v>2.2956249999999998</v>
      </c>
      <c r="CW233" s="95" t="str">
        <v>欄外</v>
      </c>
      <c r="CX233" s="95" t="str">
        <v>欄外</v>
      </c>
      <c r="CY233" s="15">
        <f ca="1"/>
        <v>18.158695312499994</v>
      </c>
      <c r="CZ233" s="12"/>
      <c r="DB233" s="3" t="s">
        <v>7</v>
      </c>
      <c r="DC233" s="29">
        <f ca="1">3*(DC231-1)+DC232</f>
        <v>9</v>
      </c>
      <c r="DD233" s="30" t="s">
        <v>34</v>
      </c>
      <c r="DE233"/>
      <c r="DF233" s="126" t="s">
        <v>7</v>
      </c>
      <c r="DG233" s="17">
        <v>1</v>
      </c>
      <c r="DH233" s="27">
        <f t="array" ref="DH233:DK240" ca="1">CV257:CY264</f>
        <v>2.2956249999999998</v>
      </c>
      <c r="DI233" s="95" t="str">
        <v>欄外</v>
      </c>
      <c r="DJ233" s="95" t="str">
        <v>欄外</v>
      </c>
      <c r="DK233" s="15">
        <f ca="1"/>
        <v>18.158695312499994</v>
      </c>
      <c r="DL233" s="12"/>
      <c r="DN233" s="3" t="s">
        <v>7</v>
      </c>
      <c r="DO233" s="29">
        <f ca="1">3*(DO231-1)+DO232</f>
        <v>9</v>
      </c>
      <c r="DP233" s="30" t="s">
        <v>34</v>
      </c>
      <c r="DQ233"/>
      <c r="DR233" s="126" t="s">
        <v>7</v>
      </c>
      <c r="DS233" s="17">
        <v>1</v>
      </c>
      <c r="DT233" s="27">
        <f t="array" ref="DT233:DW240" ca="1">DH257:DK264</f>
        <v>2.2956249999999998</v>
      </c>
      <c r="DU233" s="95" t="str">
        <v>欄外</v>
      </c>
      <c r="DV233" s="95" t="str">
        <v>欄外</v>
      </c>
      <c r="DW233" s="15">
        <f ca="1"/>
        <v>18.158695312499994</v>
      </c>
      <c r="DX233" s="12"/>
    </row>
    <row r="234" spans="1:128" ht="13.5" customHeight="1" thickBot="1">
      <c r="A234"/>
      <c r="B234"/>
      <c r="C234"/>
      <c r="D234"/>
      <c r="E234"/>
      <c r="F234"/>
      <c r="G234"/>
      <c r="H234" s="21"/>
      <c r="K234" s="24"/>
      <c r="L234" s="6"/>
      <c r="M234"/>
      <c r="N234" s="127"/>
      <c r="O234" s="3">
        <v>2</v>
      </c>
      <c r="P234" s="15">
        <f ca="1"/>
        <v>3.7946249999999999</v>
      </c>
      <c r="Q234" s="95" t="str">
        <f ca="1"/>
        <v>欄外</v>
      </c>
      <c r="R234" s="27">
        <f ca="1"/>
        <v>3.1843187499999983</v>
      </c>
      <c r="S234" s="15">
        <f ca="1"/>
        <v>14.309999999999997</v>
      </c>
      <c r="T234" s="12"/>
      <c r="W234" s="24"/>
      <c r="X234" s="6"/>
      <c r="Y234"/>
      <c r="Z234" s="127"/>
      <c r="AA234" s="3">
        <v>2</v>
      </c>
      <c r="AB234" s="15">
        <f ca="1"/>
        <v>3.7946249999999999</v>
      </c>
      <c r="AC234" s="95" t="str">
        <v>欄外</v>
      </c>
      <c r="AD234" s="27">
        <f ca="1"/>
        <v>3.1843187499999983</v>
      </c>
      <c r="AE234" s="15">
        <f ca="1"/>
        <v>14.309999999999997</v>
      </c>
      <c r="AF234" s="12"/>
      <c r="AI234" s="24"/>
      <c r="AJ234" s="6"/>
      <c r="AK234"/>
      <c r="AL234" s="127"/>
      <c r="AM234" s="3">
        <v>2</v>
      </c>
      <c r="AN234" s="15">
        <f ca="1"/>
        <v>3.7946249999999999</v>
      </c>
      <c r="AO234" s="95" t="str">
        <v>欄外</v>
      </c>
      <c r="AP234" s="27">
        <f ca="1"/>
        <v>3.1843187499999983</v>
      </c>
      <c r="AQ234" s="15">
        <f ca="1"/>
        <v>14.309999999999997</v>
      </c>
      <c r="AR234" s="12"/>
      <c r="AU234" s="24"/>
      <c r="AV234" s="6"/>
      <c r="AW234"/>
      <c r="AX234" s="127"/>
      <c r="AY234" s="3">
        <v>2</v>
      </c>
      <c r="AZ234" s="15">
        <f ca="1"/>
        <v>3.7946249999999999</v>
      </c>
      <c r="BA234" s="95" t="str">
        <v>欄外</v>
      </c>
      <c r="BB234" s="27">
        <f ca="1"/>
        <v>3.1843187499999983</v>
      </c>
      <c r="BC234" s="15">
        <f ca="1"/>
        <v>14.309999999999997</v>
      </c>
      <c r="BD234" s="12"/>
      <c r="BG234" s="24"/>
      <c r="BH234" s="6"/>
      <c r="BI234"/>
      <c r="BJ234" s="127"/>
      <c r="BK234" s="3">
        <v>2</v>
      </c>
      <c r="BL234" s="15">
        <f ca="1"/>
        <v>3.7946249999999999</v>
      </c>
      <c r="BM234" s="95" t="str">
        <v>欄外</v>
      </c>
      <c r="BN234" s="27">
        <f ca="1"/>
        <v>3.1843187499999983</v>
      </c>
      <c r="BO234" s="15">
        <f ca="1"/>
        <v>14.309999999999997</v>
      </c>
      <c r="BP234" s="12"/>
      <c r="BS234" s="24"/>
      <c r="BT234" s="6"/>
      <c r="BU234"/>
      <c r="BV234" s="127"/>
      <c r="BW234" s="3">
        <v>2</v>
      </c>
      <c r="BX234" s="15">
        <f ca="1"/>
        <v>3.7946249999999999</v>
      </c>
      <c r="BY234" s="95" t="str">
        <v>欄外</v>
      </c>
      <c r="BZ234" s="27">
        <f ca="1"/>
        <v>3.1843187499999983</v>
      </c>
      <c r="CA234" s="15">
        <f ca="1"/>
        <v>14.309999999999997</v>
      </c>
      <c r="CB234" s="12"/>
      <c r="CE234" s="24"/>
      <c r="CF234" s="6"/>
      <c r="CG234"/>
      <c r="CH234" s="127"/>
      <c r="CI234" s="3">
        <v>2</v>
      </c>
      <c r="CJ234" s="15">
        <f ca="1"/>
        <v>3.7946249999999999</v>
      </c>
      <c r="CK234" s="95" t="str">
        <v>欄外</v>
      </c>
      <c r="CL234" s="27">
        <f ca="1"/>
        <v>3.1843187499999983</v>
      </c>
      <c r="CM234" s="15">
        <f ca="1"/>
        <v>14.309999999999997</v>
      </c>
      <c r="CN234" s="12"/>
      <c r="CQ234" s="24"/>
      <c r="CR234" s="6"/>
      <c r="CS234"/>
      <c r="CT234" s="127"/>
      <c r="CU234" s="3">
        <v>2</v>
      </c>
      <c r="CV234" s="15">
        <f ca="1"/>
        <v>3.7946249999999999</v>
      </c>
      <c r="CW234" s="95" t="str">
        <v>欄外</v>
      </c>
      <c r="CX234" s="27">
        <f ca="1"/>
        <v>3.1843187499999983</v>
      </c>
      <c r="CY234" s="15">
        <f ca="1"/>
        <v>14.309999999999997</v>
      </c>
      <c r="CZ234" s="12"/>
      <c r="DC234" s="24"/>
      <c r="DD234" s="6"/>
      <c r="DE234"/>
      <c r="DF234" s="127"/>
      <c r="DG234" s="3">
        <v>2</v>
      </c>
      <c r="DH234" s="15">
        <f ca="1"/>
        <v>3.7946249999999999</v>
      </c>
      <c r="DI234" s="95" t="str">
        <v>欄外</v>
      </c>
      <c r="DJ234" s="27">
        <f ca="1"/>
        <v>3.1843187499999983</v>
      </c>
      <c r="DK234" s="15">
        <f ca="1"/>
        <v>14.309999999999997</v>
      </c>
      <c r="DL234" s="12"/>
      <c r="DO234" s="24"/>
      <c r="DP234" s="6"/>
      <c r="DQ234"/>
      <c r="DR234" s="127"/>
      <c r="DS234" s="3">
        <v>2</v>
      </c>
      <c r="DT234" s="15">
        <f ca="1"/>
        <v>3.7946249999999999</v>
      </c>
      <c r="DU234" s="95" t="str">
        <v>欄外</v>
      </c>
      <c r="DV234" s="27">
        <f ca="1"/>
        <v>3.1843187499999983</v>
      </c>
      <c r="DW234" s="15">
        <f ca="1"/>
        <v>14.309999999999997</v>
      </c>
      <c r="DX234" s="12"/>
    </row>
    <row r="235" spans="1:128" ht="13.5" customHeight="1" thickTop="1" thickBot="1">
      <c r="A235"/>
      <c r="B235" s="10" t="s">
        <v>15</v>
      </c>
      <c r="C235"/>
      <c r="D235"/>
      <c r="E235"/>
      <c r="F235"/>
      <c r="G235"/>
      <c r="H235" s="21"/>
      <c r="J235" s="25" t="str">
        <f>IF(AND(K231=1,K232=1),"★","")</f>
        <v>★</v>
      </c>
      <c r="K235" s="93" t="str">
        <f>IF(AND(K231=1,K232=2),"★","")</f>
        <v/>
      </c>
      <c r="L235" s="3" t="str">
        <f>IF(AND(K231=1,K232=3),"★","")</f>
        <v/>
      </c>
      <c r="M235"/>
      <c r="N235" s="127"/>
      <c r="O235" s="3">
        <v>3</v>
      </c>
      <c r="P235" s="95" t="str">
        <f ca="1"/>
        <v>欄外</v>
      </c>
      <c r="Q235" s="95" t="str">
        <f ca="1"/>
        <v>欄外</v>
      </c>
      <c r="R235" s="15">
        <f ca="1"/>
        <v>3.7749999999999995</v>
      </c>
      <c r="S235" s="95" t="str">
        <f ca="1"/>
        <v>欄外</v>
      </c>
      <c r="T235" s="12"/>
      <c r="V235" s="25" t="str">
        <f ca="1">IF(AND(W231=1,W232=1),"★","")</f>
        <v/>
      </c>
      <c r="W235" s="93" t="str">
        <f ca="1">IF(AND(W231=1,W232=2),"★","")</f>
        <v/>
      </c>
      <c r="X235" s="3" t="str">
        <f ca="1">IF(AND(W231=1,W232=3),"★","")</f>
        <v/>
      </c>
      <c r="Y235"/>
      <c r="Z235" s="127"/>
      <c r="AA235" s="3">
        <v>3</v>
      </c>
      <c r="AB235" s="95" t="str">
        <v>欄外</v>
      </c>
      <c r="AC235" s="95" t="str">
        <v>欄外</v>
      </c>
      <c r="AD235" s="15">
        <f ca="1"/>
        <v>3.7749999999999995</v>
      </c>
      <c r="AE235" s="95" t="str">
        <v>欄外</v>
      </c>
      <c r="AF235" s="12"/>
      <c r="AH235" s="25" t="str">
        <f ca="1">IF(AND(AI231=1,AI232=1),"★","")</f>
        <v/>
      </c>
      <c r="AI235" s="93" t="str">
        <f ca="1">IF(AND(AI231=1,AI232=2),"★","")</f>
        <v/>
      </c>
      <c r="AJ235" s="3" t="str">
        <f ca="1">IF(AND(AI231=1,AI232=3),"★","")</f>
        <v/>
      </c>
      <c r="AK235"/>
      <c r="AL235" s="127"/>
      <c r="AM235" s="3">
        <v>3</v>
      </c>
      <c r="AN235" s="95" t="str">
        <v>欄外</v>
      </c>
      <c r="AO235" s="95" t="str">
        <v>欄外</v>
      </c>
      <c r="AP235" s="15">
        <f ca="1"/>
        <v>3.7749999999999995</v>
      </c>
      <c r="AQ235" s="95" t="str">
        <v>欄外</v>
      </c>
      <c r="AR235" s="12"/>
      <c r="AT235" s="25" t="str">
        <f ca="1">IF(AND(AU231=1,AU232=1),"★","")</f>
        <v/>
      </c>
      <c r="AU235" s="93" t="str">
        <f ca="1">IF(AND(AU231=1,AU232=2),"★","")</f>
        <v/>
      </c>
      <c r="AV235" s="3" t="str">
        <f ca="1">IF(AND(AU231=1,AU232=3),"★","")</f>
        <v/>
      </c>
      <c r="AW235"/>
      <c r="AX235" s="127"/>
      <c r="AY235" s="3">
        <v>3</v>
      </c>
      <c r="AZ235" s="95" t="str">
        <v>欄外</v>
      </c>
      <c r="BA235" s="95" t="str">
        <v>欄外</v>
      </c>
      <c r="BB235" s="15">
        <f ca="1"/>
        <v>3.7749999999999995</v>
      </c>
      <c r="BC235" s="95" t="str">
        <v>欄外</v>
      </c>
      <c r="BD235" s="12"/>
      <c r="BF235" s="25" t="str">
        <f ca="1">IF(AND(BG231=1,BG232=1),"★","")</f>
        <v/>
      </c>
      <c r="BG235" s="93" t="str">
        <f ca="1">IF(AND(BG231=1,BG232=2),"★","")</f>
        <v/>
      </c>
      <c r="BH235" s="3" t="str">
        <f ca="1">IF(AND(BG231=1,BG232=3),"★","")</f>
        <v/>
      </c>
      <c r="BI235"/>
      <c r="BJ235" s="127"/>
      <c r="BK235" s="3">
        <v>3</v>
      </c>
      <c r="BL235" s="95" t="str">
        <v>欄外</v>
      </c>
      <c r="BM235" s="95" t="str">
        <v>欄外</v>
      </c>
      <c r="BN235" s="15">
        <f ca="1"/>
        <v>3.7749999999999995</v>
      </c>
      <c r="BO235" s="95" t="str">
        <v>欄外</v>
      </c>
      <c r="BP235" s="12"/>
      <c r="BR235" s="25" t="str">
        <f ca="1">IF(AND(BS231=1,BS232=1),"★","")</f>
        <v/>
      </c>
      <c r="BS235" s="93" t="str">
        <f ca="1">IF(AND(BS231=1,BS232=2),"★","")</f>
        <v/>
      </c>
      <c r="BT235" s="3" t="str">
        <f ca="1">IF(AND(BS231=1,BS232=3),"★","")</f>
        <v/>
      </c>
      <c r="BU235"/>
      <c r="BV235" s="127"/>
      <c r="BW235" s="3">
        <v>3</v>
      </c>
      <c r="BX235" s="95" t="str">
        <v>欄外</v>
      </c>
      <c r="BY235" s="95" t="str">
        <v>欄外</v>
      </c>
      <c r="BZ235" s="15">
        <f ca="1"/>
        <v>3.7749999999999995</v>
      </c>
      <c r="CA235" s="95" t="str">
        <v>欄外</v>
      </c>
      <c r="CB235" s="12"/>
      <c r="CD235" s="25" t="str">
        <f ca="1">IF(AND(CE231=1,CE232=1),"★","")</f>
        <v/>
      </c>
      <c r="CE235" s="93" t="str">
        <f ca="1">IF(AND(CE231=1,CE232=2),"★","")</f>
        <v/>
      </c>
      <c r="CF235" s="3" t="str">
        <f ca="1">IF(AND(CE231=1,CE232=3),"★","")</f>
        <v/>
      </c>
      <c r="CG235"/>
      <c r="CH235" s="127"/>
      <c r="CI235" s="3">
        <v>3</v>
      </c>
      <c r="CJ235" s="95" t="str">
        <v>欄外</v>
      </c>
      <c r="CK235" s="95" t="str">
        <v>欄外</v>
      </c>
      <c r="CL235" s="15">
        <f ca="1"/>
        <v>3.7749999999999995</v>
      </c>
      <c r="CM235" s="95" t="str">
        <v>欄外</v>
      </c>
      <c r="CN235" s="12"/>
      <c r="CP235" s="25" t="str">
        <f ca="1">IF(AND(CQ231=1,CQ232=1),"★","")</f>
        <v/>
      </c>
      <c r="CQ235" s="93" t="str">
        <f ca="1">IF(AND(CQ231=1,CQ232=2),"★","")</f>
        <v/>
      </c>
      <c r="CR235" s="3" t="str">
        <f ca="1">IF(AND(CQ231=1,CQ232=3),"★","")</f>
        <v/>
      </c>
      <c r="CS235"/>
      <c r="CT235" s="127"/>
      <c r="CU235" s="3">
        <v>3</v>
      </c>
      <c r="CV235" s="95" t="str">
        <v>欄外</v>
      </c>
      <c r="CW235" s="95" t="str">
        <v>欄外</v>
      </c>
      <c r="CX235" s="15">
        <f ca="1"/>
        <v>3.7749999999999995</v>
      </c>
      <c r="CY235" s="95" t="str">
        <v>欄外</v>
      </c>
      <c r="CZ235" s="12"/>
      <c r="DB235" s="25" t="str">
        <f ca="1">IF(AND(DC231=1,DC232=1),"★","")</f>
        <v/>
      </c>
      <c r="DC235" s="93" t="str">
        <f ca="1">IF(AND(DC231=1,DC232=2),"★","")</f>
        <v/>
      </c>
      <c r="DD235" s="3" t="str">
        <f ca="1">IF(AND(DC231=1,DC232=3),"★","")</f>
        <v/>
      </c>
      <c r="DE235"/>
      <c r="DF235" s="127"/>
      <c r="DG235" s="3">
        <v>3</v>
      </c>
      <c r="DH235" s="95" t="str">
        <v>欄外</v>
      </c>
      <c r="DI235" s="95" t="str">
        <v>欄外</v>
      </c>
      <c r="DJ235" s="15">
        <f ca="1"/>
        <v>3.7749999999999995</v>
      </c>
      <c r="DK235" s="95" t="str">
        <v>欄外</v>
      </c>
      <c r="DL235" s="12"/>
      <c r="DN235" s="25" t="str">
        <f ca="1">IF(AND(DO231=1,DO232=1),"★","")</f>
        <v/>
      </c>
      <c r="DO235" s="93" t="str">
        <f ca="1">IF(AND(DO231=1,DO232=2),"★","")</f>
        <v/>
      </c>
      <c r="DP235" s="3" t="str">
        <f ca="1">IF(AND(DO231=1,DO232=3),"★","")</f>
        <v/>
      </c>
      <c r="DQ235"/>
      <c r="DR235" s="127"/>
      <c r="DS235" s="3">
        <v>3</v>
      </c>
      <c r="DT235" s="95" t="str">
        <v>欄外</v>
      </c>
      <c r="DU235" s="95" t="str">
        <v>欄外</v>
      </c>
      <c r="DV235" s="15">
        <f ca="1"/>
        <v>3.7749999999999995</v>
      </c>
      <c r="DW235" s="95" t="str">
        <v>欄外</v>
      </c>
      <c r="DX235" s="12"/>
    </row>
    <row r="236" spans="1:128" ht="13.5" customHeight="1" thickTop="1" thickBot="1">
      <c r="A236"/>
      <c r="B236" s="63" t="s">
        <v>14</v>
      </c>
      <c r="C236" s="79">
        <f ca="1">1-C196/50</f>
        <v>0.88</v>
      </c>
      <c r="D236"/>
      <c r="E236"/>
      <c r="F236"/>
      <c r="G236"/>
      <c r="H236" s="21"/>
      <c r="J236" s="17" t="str">
        <f>IF(AND(K231=2,K232=1),"★","")</f>
        <v/>
      </c>
      <c r="K236" s="3" t="str">
        <f>IF(AND(K231=2,K232=2),"★","")</f>
        <v/>
      </c>
      <c r="L236" s="16" t="str">
        <f>IF(AND(K231=2,K232=3),"★","")</f>
        <v/>
      </c>
      <c r="M236"/>
      <c r="N236" s="127"/>
      <c r="O236" s="3">
        <v>4</v>
      </c>
      <c r="P236" s="27">
        <f ca="1"/>
        <v>31.612812499999993</v>
      </c>
      <c r="Q236" s="15">
        <f ca="1"/>
        <v>6</v>
      </c>
      <c r="R236" s="95" t="str">
        <f ca="1"/>
        <v>欄外</v>
      </c>
      <c r="S236" s="15">
        <f ca="1"/>
        <v>13.321249999999999</v>
      </c>
      <c r="T236" s="12"/>
      <c r="V236" s="17" t="str">
        <f ca="1">IF(AND(W231=2,W232=1),"★","")</f>
        <v>★</v>
      </c>
      <c r="W236" s="3" t="str">
        <f ca="1">IF(AND(W231=2,W232=2),"★","")</f>
        <v/>
      </c>
      <c r="X236" s="16" t="str">
        <f ca="1">IF(AND(W231=2,W232=3),"★","")</f>
        <v/>
      </c>
      <c r="Y236"/>
      <c r="Z236" s="127"/>
      <c r="AA236" s="3">
        <v>4</v>
      </c>
      <c r="AB236" s="27">
        <f ca="1"/>
        <v>31.612812499999993</v>
      </c>
      <c r="AC236" s="15">
        <f ca="1"/>
        <v>6</v>
      </c>
      <c r="AD236" s="95" t="str">
        <v>欄外</v>
      </c>
      <c r="AE236" s="15">
        <f ca="1"/>
        <v>13.321249999999999</v>
      </c>
      <c r="AF236" s="12"/>
      <c r="AH236" s="17" t="str">
        <f ca="1">IF(AND(AI231=2,AI232=1),"★","")</f>
        <v/>
      </c>
      <c r="AI236" s="3" t="str">
        <f ca="1">IF(AND(AI231=2,AI232=2),"★","")</f>
        <v>★</v>
      </c>
      <c r="AJ236" s="16" t="str">
        <f ca="1">IF(AND(AI231=2,AI232=3),"★","")</f>
        <v/>
      </c>
      <c r="AK236"/>
      <c r="AL236" s="127"/>
      <c r="AM236" s="3">
        <v>4</v>
      </c>
      <c r="AN236" s="27">
        <f ca="1"/>
        <v>36.619218749999995</v>
      </c>
      <c r="AO236" s="15">
        <f ca="1"/>
        <v>6</v>
      </c>
      <c r="AP236" s="95" t="str">
        <v>欄外</v>
      </c>
      <c r="AQ236" s="15">
        <f ca="1"/>
        <v>13.321249999999999</v>
      </c>
      <c r="AR236" s="12"/>
      <c r="AT236" s="17" t="str">
        <f ca="1">IF(AND(AU231=2,AU232=1),"★","")</f>
        <v>★</v>
      </c>
      <c r="AU236" s="3" t="str">
        <f ca="1">IF(AND(AU231=2,AU232=2),"★","")</f>
        <v/>
      </c>
      <c r="AV236" s="16" t="str">
        <f ca="1">IF(AND(AU231=2,AU232=3),"★","")</f>
        <v/>
      </c>
      <c r="AW236"/>
      <c r="AX236" s="127"/>
      <c r="AY236" s="3">
        <v>4</v>
      </c>
      <c r="AZ236" s="27">
        <f ca="1"/>
        <v>36.619218749999995</v>
      </c>
      <c r="BA236" s="15">
        <f ca="1"/>
        <v>6</v>
      </c>
      <c r="BB236" s="95" t="str">
        <v>欄外</v>
      </c>
      <c r="BC236" s="15">
        <f ca="1"/>
        <v>13.321249999999999</v>
      </c>
      <c r="BD236" s="12"/>
      <c r="BF236" s="17" t="str">
        <f ca="1">IF(AND(BG231=2,BG232=1),"★","")</f>
        <v/>
      </c>
      <c r="BG236" s="3" t="str">
        <f ca="1">IF(AND(BG231=2,BG232=2),"★","")</f>
        <v>★</v>
      </c>
      <c r="BH236" s="16" t="str">
        <f ca="1">IF(AND(BG231=2,BG232=3),"★","")</f>
        <v/>
      </c>
      <c r="BI236"/>
      <c r="BJ236" s="127"/>
      <c r="BK236" s="3">
        <v>4</v>
      </c>
      <c r="BL236" s="27">
        <f ca="1"/>
        <v>39.122421874999993</v>
      </c>
      <c r="BM236" s="15">
        <f ca="1"/>
        <v>6</v>
      </c>
      <c r="BN236" s="95" t="str">
        <v>欄外</v>
      </c>
      <c r="BO236" s="15">
        <f ca="1"/>
        <v>13.321249999999999</v>
      </c>
      <c r="BP236" s="12"/>
      <c r="BR236" s="17" t="str">
        <f ca="1">IF(AND(BS231=2,BS232=1),"★","")</f>
        <v/>
      </c>
      <c r="BS236" s="3" t="str">
        <f ca="1">IF(AND(BS231=2,BS232=2),"★","")</f>
        <v/>
      </c>
      <c r="BT236" s="16" t="str">
        <f ca="1">IF(AND(BS231=2,BS232=3),"★","")</f>
        <v/>
      </c>
      <c r="BU236"/>
      <c r="BV236" s="127"/>
      <c r="BW236" s="3">
        <v>4</v>
      </c>
      <c r="BX236" s="27">
        <f ca="1"/>
        <v>39.122421874999993</v>
      </c>
      <c r="BY236" s="15">
        <f ca="1"/>
        <v>6</v>
      </c>
      <c r="BZ236" s="95" t="str">
        <v>欄外</v>
      </c>
      <c r="CA236" s="15">
        <f ca="1"/>
        <v>13.321249999999999</v>
      </c>
      <c r="CB236" s="12"/>
      <c r="CD236" s="17" t="str">
        <f ca="1">IF(AND(CE231=2,CE232=1),"★","")</f>
        <v/>
      </c>
      <c r="CE236" s="3" t="str">
        <f ca="1">IF(AND(CE231=2,CE232=2),"★","")</f>
        <v/>
      </c>
      <c r="CF236" s="16" t="str">
        <f ca="1">IF(AND(CE231=2,CE232=3),"★","")</f>
        <v/>
      </c>
      <c r="CG236"/>
      <c r="CH236" s="127"/>
      <c r="CI236" s="3">
        <v>4</v>
      </c>
      <c r="CJ236" s="27">
        <f ca="1"/>
        <v>39.122421874999993</v>
      </c>
      <c r="CK236" s="15">
        <f ca="1"/>
        <v>6</v>
      </c>
      <c r="CL236" s="95" t="str">
        <v>欄外</v>
      </c>
      <c r="CM236" s="15">
        <f ca="1"/>
        <v>13.321249999999999</v>
      </c>
      <c r="CN236" s="12"/>
      <c r="CP236" s="17" t="str">
        <f ca="1">IF(AND(CQ231=2,CQ232=1),"★","")</f>
        <v/>
      </c>
      <c r="CQ236" s="3" t="str">
        <f ca="1">IF(AND(CQ231=2,CQ232=2),"★","")</f>
        <v/>
      </c>
      <c r="CR236" s="16" t="str">
        <f ca="1">IF(AND(CQ231=2,CQ232=3),"★","")</f>
        <v/>
      </c>
      <c r="CS236"/>
      <c r="CT236" s="127"/>
      <c r="CU236" s="3">
        <v>4</v>
      </c>
      <c r="CV236" s="27">
        <f ca="1"/>
        <v>39.122421874999993</v>
      </c>
      <c r="CW236" s="15">
        <f ca="1"/>
        <v>6</v>
      </c>
      <c r="CX236" s="95" t="str">
        <v>欄外</v>
      </c>
      <c r="CY236" s="15">
        <f ca="1"/>
        <v>13.321249999999999</v>
      </c>
      <c r="CZ236" s="12"/>
      <c r="DB236" s="17" t="str">
        <f ca="1">IF(AND(DC231=2,DC232=1),"★","")</f>
        <v/>
      </c>
      <c r="DC236" s="3" t="str">
        <f ca="1">IF(AND(DC231=2,DC232=2),"★","")</f>
        <v/>
      </c>
      <c r="DD236" s="16" t="str">
        <f ca="1">IF(AND(DC231=2,DC232=3),"★","")</f>
        <v/>
      </c>
      <c r="DE236"/>
      <c r="DF236" s="127"/>
      <c r="DG236" s="3">
        <v>4</v>
      </c>
      <c r="DH236" s="27">
        <f ca="1"/>
        <v>39.122421874999993</v>
      </c>
      <c r="DI236" s="15">
        <f ca="1"/>
        <v>6</v>
      </c>
      <c r="DJ236" s="95" t="str">
        <v>欄外</v>
      </c>
      <c r="DK236" s="15">
        <f ca="1"/>
        <v>13.321249999999999</v>
      </c>
      <c r="DL236" s="12"/>
      <c r="DN236" s="17" t="str">
        <f ca="1">IF(AND(DO231=2,DO232=1),"★","")</f>
        <v/>
      </c>
      <c r="DO236" s="3" t="str">
        <f ca="1">IF(AND(DO231=2,DO232=2),"★","")</f>
        <v/>
      </c>
      <c r="DP236" s="16" t="str">
        <f ca="1">IF(AND(DO231=2,DO232=3),"★","")</f>
        <v/>
      </c>
      <c r="DQ236"/>
      <c r="DR236" s="127"/>
      <c r="DS236" s="3">
        <v>4</v>
      </c>
      <c r="DT236" s="27">
        <f ca="1"/>
        <v>39.122421874999993</v>
      </c>
      <c r="DU236" s="15">
        <f ca="1"/>
        <v>6</v>
      </c>
      <c r="DV236" s="95" t="str">
        <v>欄外</v>
      </c>
      <c r="DW236" s="15">
        <f ca="1"/>
        <v>13.321249999999999</v>
      </c>
      <c r="DX236" s="12"/>
    </row>
    <row r="237" spans="1:128" ht="13.5" customHeight="1" thickTop="1" thickBot="1">
      <c r="A237"/>
      <c r="B237"/>
      <c r="C237"/>
      <c r="D237"/>
      <c r="E237"/>
      <c r="F237"/>
      <c r="G237"/>
      <c r="H237" s="21"/>
      <c r="J237" s="3" t="str">
        <f>IF(AND(K231=3,K232=1),"★","")</f>
        <v/>
      </c>
      <c r="K237" s="92" t="str">
        <f>IF(AND(K231=3,K232=2),"★","")</f>
        <v/>
      </c>
      <c r="L237" s="37" t="str">
        <f>IF(AND(K231=3,K232=3),"★","終")</f>
        <v>終</v>
      </c>
      <c r="M237"/>
      <c r="N237" s="127"/>
      <c r="O237" s="3">
        <v>5</v>
      </c>
      <c r="P237" s="95" t="str">
        <f ca="1"/>
        <v>欄外</v>
      </c>
      <c r="Q237" s="27">
        <f ca="1"/>
        <v>5.6334999999999988</v>
      </c>
      <c r="R237" s="27">
        <f ca="1"/>
        <v>5.6005000000000003</v>
      </c>
      <c r="S237" s="27">
        <f ca="1"/>
        <v>60.893749999999997</v>
      </c>
      <c r="T237" s="12"/>
      <c r="V237" s="3" t="str">
        <f ca="1">IF(AND(W231=3,W232=1),"★","")</f>
        <v/>
      </c>
      <c r="W237" s="92" t="str">
        <f ca="1">IF(AND(W231=3,W232=2),"★","")</f>
        <v/>
      </c>
      <c r="X237" s="37" t="str">
        <f ca="1">IF(AND(W231=3,W232=3),"★","終")</f>
        <v>終</v>
      </c>
      <c r="Y237"/>
      <c r="Z237" s="127"/>
      <c r="AA237" s="3">
        <v>5</v>
      </c>
      <c r="AB237" s="95" t="str">
        <v>欄外</v>
      </c>
      <c r="AC237" s="27">
        <f ca="1"/>
        <v>5.6334999999999988</v>
      </c>
      <c r="AD237" s="27">
        <f ca="1"/>
        <v>5.6005000000000003</v>
      </c>
      <c r="AE237" s="27">
        <f ca="1"/>
        <v>60.893749999999997</v>
      </c>
      <c r="AF237" s="12"/>
      <c r="AH237" s="3" t="str">
        <f ca="1">IF(AND(AI231=3,AI232=1),"★","")</f>
        <v/>
      </c>
      <c r="AI237" s="92" t="str">
        <f ca="1">IF(AND(AI231=3,AI232=2),"★","")</f>
        <v/>
      </c>
      <c r="AJ237" s="37" t="str">
        <f ca="1">IF(AND(AI231=3,AI232=3),"★","終")</f>
        <v>終</v>
      </c>
      <c r="AK237"/>
      <c r="AL237" s="127"/>
      <c r="AM237" s="3">
        <v>5</v>
      </c>
      <c r="AN237" s="95" t="str">
        <v>欄外</v>
      </c>
      <c r="AO237" s="27">
        <f ca="1"/>
        <v>5.6334999999999988</v>
      </c>
      <c r="AP237" s="27">
        <f ca="1"/>
        <v>5.6005000000000003</v>
      </c>
      <c r="AQ237" s="27">
        <f ca="1"/>
        <v>60.893749999999997</v>
      </c>
      <c r="AR237" s="12"/>
      <c r="AT237" s="3" t="str">
        <f ca="1">IF(AND(AU231=3,AU232=1),"★","")</f>
        <v/>
      </c>
      <c r="AU237" s="92" t="str">
        <f ca="1">IF(AND(AU231=3,AU232=2),"★","")</f>
        <v/>
      </c>
      <c r="AV237" s="37" t="str">
        <f ca="1">IF(AND(AU231=3,AU232=3),"★","終")</f>
        <v>終</v>
      </c>
      <c r="AW237"/>
      <c r="AX237" s="127"/>
      <c r="AY237" s="3">
        <v>5</v>
      </c>
      <c r="AZ237" s="95" t="str">
        <v>欄外</v>
      </c>
      <c r="BA237" s="27">
        <f ca="1"/>
        <v>5.6334999999999988</v>
      </c>
      <c r="BB237" s="27">
        <f ca="1"/>
        <v>15.116976562499998</v>
      </c>
      <c r="BC237" s="27">
        <f ca="1"/>
        <v>60.893749999999997</v>
      </c>
      <c r="BD237" s="12"/>
      <c r="BF237" s="3" t="str">
        <f ca="1">IF(AND(BG231=3,BG232=1),"★","")</f>
        <v/>
      </c>
      <c r="BG237" s="92" t="str">
        <f ca="1">IF(AND(BG231=3,BG232=2),"★","")</f>
        <v/>
      </c>
      <c r="BH237" s="37" t="str">
        <f ca="1">IF(AND(BG231=3,BG232=3),"★","終")</f>
        <v>終</v>
      </c>
      <c r="BI237"/>
      <c r="BJ237" s="127"/>
      <c r="BK237" s="3">
        <v>5</v>
      </c>
      <c r="BL237" s="95" t="str">
        <v>欄外</v>
      </c>
      <c r="BM237" s="27">
        <f ca="1"/>
        <v>5.6334999999999988</v>
      </c>
      <c r="BN237" s="27">
        <f ca="1"/>
        <v>15.116976562499998</v>
      </c>
      <c r="BO237" s="27">
        <f ca="1"/>
        <v>60.893749999999997</v>
      </c>
      <c r="BP237" s="12"/>
      <c r="BR237" s="3" t="str">
        <f ca="1">IF(AND(BS231=3,BS232=1),"★","")</f>
        <v/>
      </c>
      <c r="BS237" s="92" t="str">
        <f ca="1">IF(AND(BS231=3,BS232=2),"★","")</f>
        <v>★</v>
      </c>
      <c r="BT237" s="37" t="str">
        <f ca="1">IF(AND(BS231=3,BS232=3),"★","終")</f>
        <v>終</v>
      </c>
      <c r="BU237"/>
      <c r="BV237" s="127"/>
      <c r="BW237" s="3">
        <v>5</v>
      </c>
      <c r="BX237" s="95" t="str">
        <v>欄外</v>
      </c>
      <c r="BY237" s="27">
        <f ca="1"/>
        <v>5.6334999999999988</v>
      </c>
      <c r="BZ237" s="27">
        <f ca="1"/>
        <v>15.116976562499998</v>
      </c>
      <c r="CA237" s="27">
        <f ca="1"/>
        <v>64.443749999999994</v>
      </c>
      <c r="CB237" s="12"/>
      <c r="CD237" s="3" t="str">
        <f ca="1">IF(AND(CE231=3,CE232=1),"★","")</f>
        <v/>
      </c>
      <c r="CE237" s="92" t="str">
        <f ca="1">IF(AND(CE231=3,CE232=2),"★","")</f>
        <v/>
      </c>
      <c r="CF237" s="37" t="str">
        <f ca="1">IF(AND(CE231=3,CE232=3),"★","終")</f>
        <v>★</v>
      </c>
      <c r="CG237"/>
      <c r="CH237" s="127"/>
      <c r="CI237" s="3">
        <v>5</v>
      </c>
      <c r="CJ237" s="95" t="str">
        <v>欄外</v>
      </c>
      <c r="CK237" s="27">
        <f ca="1"/>
        <v>5.6334999999999988</v>
      </c>
      <c r="CL237" s="27">
        <f ca="1"/>
        <v>15.116976562499998</v>
      </c>
      <c r="CM237" s="27">
        <f ca="1"/>
        <v>64.443749999999994</v>
      </c>
      <c r="CN237" s="12"/>
      <c r="CP237" s="3" t="str">
        <f ca="1">IF(AND(CQ231=3,CQ232=1),"★","")</f>
        <v/>
      </c>
      <c r="CQ237" s="92" t="str">
        <f ca="1">IF(AND(CQ231=3,CQ232=2),"★","")</f>
        <v/>
      </c>
      <c r="CR237" s="37" t="str">
        <f ca="1">IF(AND(CQ231=3,CQ232=3),"★","終")</f>
        <v>★</v>
      </c>
      <c r="CS237"/>
      <c r="CT237" s="127"/>
      <c r="CU237" s="3">
        <v>5</v>
      </c>
      <c r="CV237" s="95" t="str">
        <v>欄外</v>
      </c>
      <c r="CW237" s="27">
        <f ca="1"/>
        <v>5.6334999999999988</v>
      </c>
      <c r="CX237" s="27">
        <f ca="1"/>
        <v>15.116976562499998</v>
      </c>
      <c r="CY237" s="27">
        <f ca="1"/>
        <v>64.443749999999994</v>
      </c>
      <c r="CZ237" s="12"/>
      <c r="DB237" s="3" t="str">
        <f ca="1">IF(AND(DC231=3,DC232=1),"★","")</f>
        <v/>
      </c>
      <c r="DC237" s="92" t="str">
        <f ca="1">IF(AND(DC231=3,DC232=2),"★","")</f>
        <v/>
      </c>
      <c r="DD237" s="37" t="str">
        <f ca="1">IF(AND(DC231=3,DC232=3),"★","終")</f>
        <v>★</v>
      </c>
      <c r="DE237"/>
      <c r="DF237" s="127"/>
      <c r="DG237" s="3">
        <v>5</v>
      </c>
      <c r="DH237" s="95" t="str">
        <v>欄外</v>
      </c>
      <c r="DI237" s="27">
        <f ca="1"/>
        <v>5.6334999999999988</v>
      </c>
      <c r="DJ237" s="27">
        <f ca="1"/>
        <v>15.116976562499998</v>
      </c>
      <c r="DK237" s="27">
        <f ca="1"/>
        <v>64.443749999999994</v>
      </c>
      <c r="DL237" s="12"/>
      <c r="DN237" s="3" t="str">
        <f ca="1">IF(AND(DO231=3,DO232=1),"★","")</f>
        <v/>
      </c>
      <c r="DO237" s="92" t="str">
        <f ca="1">IF(AND(DO231=3,DO232=2),"★","")</f>
        <v/>
      </c>
      <c r="DP237" s="37" t="str">
        <f ca="1">IF(AND(DO231=3,DO232=3),"★","終")</f>
        <v>★</v>
      </c>
      <c r="DQ237"/>
      <c r="DR237" s="127"/>
      <c r="DS237" s="3">
        <v>5</v>
      </c>
      <c r="DT237" s="95" t="str">
        <v>欄外</v>
      </c>
      <c r="DU237" s="27">
        <f ca="1"/>
        <v>5.6334999999999988</v>
      </c>
      <c r="DV237" s="27">
        <f ca="1"/>
        <v>15.116976562499998</v>
      </c>
      <c r="DW237" s="27">
        <f ca="1"/>
        <v>64.443749999999994</v>
      </c>
      <c r="DX237" s="12"/>
    </row>
    <row r="238" spans="1:128" ht="13.5" customHeight="1" thickTop="1">
      <c r="A238"/>
      <c r="B238"/>
      <c r="C238"/>
      <c r="D238"/>
      <c r="E238"/>
      <c r="F238"/>
      <c r="G238"/>
      <c r="H238" s="21"/>
      <c r="M238"/>
      <c r="N238" s="127"/>
      <c r="O238" s="3">
        <v>6</v>
      </c>
      <c r="P238" s="95" t="str">
        <f ca="1"/>
        <v>欄外</v>
      </c>
      <c r="Q238" s="95" t="str">
        <f ca="1"/>
        <v>欄外</v>
      </c>
      <c r="R238" s="95" t="str">
        <f ca="1"/>
        <v>欄外</v>
      </c>
      <c r="S238" s="95" t="str">
        <f ca="1"/>
        <v>欄外</v>
      </c>
      <c r="T238" s="12"/>
      <c r="Y238"/>
      <c r="Z238" s="127"/>
      <c r="AA238" s="3">
        <v>6</v>
      </c>
      <c r="AB238" s="95" t="str">
        <v>欄外</v>
      </c>
      <c r="AC238" s="95" t="str">
        <v>欄外</v>
      </c>
      <c r="AD238" s="95" t="str">
        <v>欄外</v>
      </c>
      <c r="AE238" s="95" t="str">
        <v>欄外</v>
      </c>
      <c r="AF238" s="12"/>
      <c r="AK238"/>
      <c r="AL238" s="127"/>
      <c r="AM238" s="3">
        <v>6</v>
      </c>
      <c r="AN238" s="95" t="str">
        <v>欄外</v>
      </c>
      <c r="AO238" s="95" t="str">
        <v>欄外</v>
      </c>
      <c r="AP238" s="95" t="str">
        <v>欄外</v>
      </c>
      <c r="AQ238" s="95" t="str">
        <v>欄外</v>
      </c>
      <c r="AR238" s="12"/>
      <c r="AW238"/>
      <c r="AX238" s="127"/>
      <c r="AY238" s="3">
        <v>6</v>
      </c>
      <c r="AZ238" s="95" t="str">
        <v>欄外</v>
      </c>
      <c r="BA238" s="95" t="str">
        <v>欄外</v>
      </c>
      <c r="BB238" s="95" t="str">
        <v>欄外</v>
      </c>
      <c r="BC238" s="95" t="str">
        <v>欄外</v>
      </c>
      <c r="BD238" s="12"/>
      <c r="BI238"/>
      <c r="BJ238" s="127"/>
      <c r="BK238" s="3">
        <v>6</v>
      </c>
      <c r="BL238" s="95" t="str">
        <v>欄外</v>
      </c>
      <c r="BM238" s="95" t="str">
        <v>欄外</v>
      </c>
      <c r="BN238" s="95" t="str">
        <v>欄外</v>
      </c>
      <c r="BO238" s="95" t="str">
        <v>欄外</v>
      </c>
      <c r="BP238" s="12"/>
      <c r="BU238"/>
      <c r="BV238" s="127"/>
      <c r="BW238" s="3">
        <v>6</v>
      </c>
      <c r="BX238" s="95" t="str">
        <v>欄外</v>
      </c>
      <c r="BY238" s="95" t="str">
        <v>欄外</v>
      </c>
      <c r="BZ238" s="95" t="str">
        <v>欄外</v>
      </c>
      <c r="CA238" s="95" t="str">
        <v>欄外</v>
      </c>
      <c r="CB238" s="12"/>
      <c r="CG238"/>
      <c r="CH238" s="127"/>
      <c r="CI238" s="3">
        <v>6</v>
      </c>
      <c r="CJ238" s="95" t="str">
        <v>欄外</v>
      </c>
      <c r="CK238" s="95" t="str">
        <v>欄外</v>
      </c>
      <c r="CL238" s="95" t="str">
        <v>欄外</v>
      </c>
      <c r="CM238" s="95" t="str">
        <v>欄外</v>
      </c>
      <c r="CN238" s="12"/>
      <c r="CS238"/>
      <c r="CT238" s="127"/>
      <c r="CU238" s="3">
        <v>6</v>
      </c>
      <c r="CV238" s="95" t="str">
        <v>欄外</v>
      </c>
      <c r="CW238" s="95" t="str">
        <v>欄外</v>
      </c>
      <c r="CX238" s="95" t="str">
        <v>欄外</v>
      </c>
      <c r="CY238" s="95" t="str">
        <v>欄外</v>
      </c>
      <c r="CZ238" s="12"/>
      <c r="DE238"/>
      <c r="DF238" s="127"/>
      <c r="DG238" s="3">
        <v>6</v>
      </c>
      <c r="DH238" s="95" t="str">
        <v>欄外</v>
      </c>
      <c r="DI238" s="95" t="str">
        <v>欄外</v>
      </c>
      <c r="DJ238" s="95" t="str">
        <v>欄外</v>
      </c>
      <c r="DK238" s="95" t="str">
        <v>欄外</v>
      </c>
      <c r="DL238" s="12"/>
      <c r="DQ238"/>
      <c r="DR238" s="127"/>
      <c r="DS238" s="3">
        <v>6</v>
      </c>
      <c r="DT238" s="95" t="str">
        <v>欄外</v>
      </c>
      <c r="DU238" s="95" t="str">
        <v>欄外</v>
      </c>
      <c r="DV238" s="95" t="str">
        <v>欄外</v>
      </c>
      <c r="DW238" s="95" t="str">
        <v>欄外</v>
      </c>
      <c r="DX238" s="12"/>
    </row>
    <row r="239" spans="1:128" ht="13.5" customHeight="1">
      <c r="A239"/>
      <c r="B239"/>
      <c r="C239"/>
      <c r="D239"/>
      <c r="E239"/>
      <c r="F239"/>
      <c r="G239"/>
      <c r="H239" s="21"/>
      <c r="M239"/>
      <c r="N239" s="127"/>
      <c r="O239" s="3">
        <v>7</v>
      </c>
      <c r="P239" s="27">
        <f ca="1"/>
        <v>50.306249999999999</v>
      </c>
      <c r="Q239" s="27">
        <f ca="1"/>
        <v>3.1004999999999998</v>
      </c>
      <c r="R239" s="95" t="str">
        <f ca="1"/>
        <v>欄外</v>
      </c>
      <c r="S239" s="95" t="str">
        <f ca="1"/>
        <v>欄外</v>
      </c>
      <c r="T239" s="12"/>
      <c r="Y239"/>
      <c r="Z239" s="127"/>
      <c r="AA239" s="3">
        <v>7</v>
      </c>
      <c r="AB239" s="27">
        <f ca="1"/>
        <v>50.306249999999999</v>
      </c>
      <c r="AC239" s="27">
        <f ca="1"/>
        <v>3.1004999999999998</v>
      </c>
      <c r="AD239" s="95" t="str">
        <v>欄外</v>
      </c>
      <c r="AE239" s="95" t="str">
        <v>欄外</v>
      </c>
      <c r="AF239" s="12"/>
      <c r="AK239"/>
      <c r="AL239" s="127"/>
      <c r="AM239" s="3">
        <v>7</v>
      </c>
      <c r="AN239" s="27">
        <f ca="1"/>
        <v>50.306249999999999</v>
      </c>
      <c r="AO239" s="27">
        <f ca="1"/>
        <v>3.1004999999999998</v>
      </c>
      <c r="AP239" s="95" t="str">
        <v>欄外</v>
      </c>
      <c r="AQ239" s="95" t="str">
        <v>欄外</v>
      </c>
      <c r="AR239" s="12"/>
      <c r="AW239"/>
      <c r="AX239" s="127"/>
      <c r="AY239" s="3">
        <v>7</v>
      </c>
      <c r="AZ239" s="27">
        <f ca="1"/>
        <v>50.306249999999999</v>
      </c>
      <c r="BA239" s="27">
        <f ca="1"/>
        <v>3.1004999999999998</v>
      </c>
      <c r="BB239" s="95" t="str">
        <v>欄外</v>
      </c>
      <c r="BC239" s="95" t="str">
        <v>欄外</v>
      </c>
      <c r="BD239" s="12"/>
      <c r="BI239"/>
      <c r="BJ239" s="127"/>
      <c r="BK239" s="3">
        <v>7</v>
      </c>
      <c r="BL239" s="27">
        <f ca="1"/>
        <v>50.306249999999999</v>
      </c>
      <c r="BM239" s="27">
        <f ca="1"/>
        <v>3.1004999999999998</v>
      </c>
      <c r="BN239" s="95" t="str">
        <v>欄外</v>
      </c>
      <c r="BO239" s="95" t="str">
        <v>欄外</v>
      </c>
      <c r="BP239" s="12"/>
      <c r="BU239"/>
      <c r="BV239" s="127"/>
      <c r="BW239" s="3">
        <v>7</v>
      </c>
      <c r="BX239" s="27">
        <f ca="1"/>
        <v>50.306249999999999</v>
      </c>
      <c r="BY239" s="27">
        <f ca="1"/>
        <v>3.1004999999999998</v>
      </c>
      <c r="BZ239" s="95" t="str">
        <v>欄外</v>
      </c>
      <c r="CA239" s="95" t="str">
        <v>欄外</v>
      </c>
      <c r="CB239" s="12"/>
      <c r="CG239"/>
      <c r="CH239" s="127"/>
      <c r="CI239" s="3">
        <v>7</v>
      </c>
      <c r="CJ239" s="27">
        <f ca="1"/>
        <v>50.306249999999999</v>
      </c>
      <c r="CK239" s="27">
        <f ca="1"/>
        <v>3.1004999999999998</v>
      </c>
      <c r="CL239" s="95" t="str">
        <v>欄外</v>
      </c>
      <c r="CM239" s="95" t="str">
        <v>欄外</v>
      </c>
      <c r="CN239" s="12"/>
      <c r="CS239"/>
      <c r="CT239" s="127"/>
      <c r="CU239" s="3">
        <v>7</v>
      </c>
      <c r="CV239" s="27">
        <f ca="1"/>
        <v>50.306249999999999</v>
      </c>
      <c r="CW239" s="27">
        <f ca="1"/>
        <v>3.1004999999999998</v>
      </c>
      <c r="CX239" s="95" t="str">
        <v>欄外</v>
      </c>
      <c r="CY239" s="95" t="str">
        <v>欄外</v>
      </c>
      <c r="CZ239" s="12"/>
      <c r="DE239"/>
      <c r="DF239" s="127"/>
      <c r="DG239" s="3">
        <v>7</v>
      </c>
      <c r="DH239" s="27">
        <f ca="1"/>
        <v>50.306249999999999</v>
      </c>
      <c r="DI239" s="27">
        <f ca="1"/>
        <v>3.1004999999999998</v>
      </c>
      <c r="DJ239" s="95" t="str">
        <v>欄外</v>
      </c>
      <c r="DK239" s="95" t="str">
        <v>欄外</v>
      </c>
      <c r="DL239" s="12"/>
      <c r="DQ239"/>
      <c r="DR239" s="127"/>
      <c r="DS239" s="3">
        <v>7</v>
      </c>
      <c r="DT239" s="27">
        <f ca="1"/>
        <v>50.306249999999999</v>
      </c>
      <c r="DU239" s="27">
        <f ca="1"/>
        <v>3.1004999999999998</v>
      </c>
      <c r="DV239" s="95" t="str">
        <v>欄外</v>
      </c>
      <c r="DW239" s="95" t="str">
        <v>欄外</v>
      </c>
      <c r="DX239" s="12"/>
    </row>
    <row r="240" spans="1:128" ht="13.5" customHeight="1">
      <c r="A240"/>
      <c r="B240"/>
      <c r="C240"/>
      <c r="D240"/>
      <c r="E240"/>
      <c r="F240"/>
      <c r="G240"/>
      <c r="H240" s="21"/>
      <c r="K240" s="11"/>
      <c r="L240" s="6"/>
      <c r="M240"/>
      <c r="N240" s="127"/>
      <c r="O240" s="3">
        <v>8</v>
      </c>
      <c r="P240" s="27">
        <f ca="1"/>
        <v>98.5625</v>
      </c>
      <c r="Q240" s="27">
        <f ca="1"/>
        <v>20.609374999999993</v>
      </c>
      <c r="R240" s="27">
        <f ca="1"/>
        <v>5.7050000000000001</v>
      </c>
      <c r="S240" s="95" t="str">
        <f ca="1"/>
        <v>欄外</v>
      </c>
      <c r="T240" s="12"/>
      <c r="W240" s="11"/>
      <c r="X240" s="6"/>
      <c r="Y240"/>
      <c r="Z240" s="127"/>
      <c r="AA240" s="3">
        <v>8</v>
      </c>
      <c r="AB240" s="27">
        <f ca="1"/>
        <v>98.5625</v>
      </c>
      <c r="AC240" s="27">
        <f ca="1"/>
        <v>20.609374999999993</v>
      </c>
      <c r="AD240" s="27">
        <f ca="1"/>
        <v>5.7050000000000001</v>
      </c>
      <c r="AE240" s="95" t="str">
        <v>欄外</v>
      </c>
      <c r="AF240" s="12"/>
      <c r="AI240" s="11"/>
      <c r="AJ240" s="6"/>
      <c r="AK240"/>
      <c r="AL240" s="127"/>
      <c r="AM240" s="3">
        <v>8</v>
      </c>
      <c r="AN240" s="27">
        <f ca="1"/>
        <v>98.5625</v>
      </c>
      <c r="AO240" s="27">
        <f ca="1"/>
        <v>20.609374999999993</v>
      </c>
      <c r="AP240" s="27">
        <f ca="1"/>
        <v>5.7050000000000001</v>
      </c>
      <c r="AQ240" s="95" t="str">
        <v>欄外</v>
      </c>
      <c r="AR240" s="12"/>
      <c r="AU240" s="11"/>
      <c r="AV240" s="6"/>
      <c r="AW240"/>
      <c r="AX240" s="127"/>
      <c r="AY240" s="3">
        <v>8</v>
      </c>
      <c r="AZ240" s="27">
        <f ca="1"/>
        <v>98.5625</v>
      </c>
      <c r="BA240" s="27">
        <f ca="1"/>
        <v>20.609374999999993</v>
      </c>
      <c r="BB240" s="27">
        <f ca="1"/>
        <v>5.7050000000000001</v>
      </c>
      <c r="BC240" s="95" t="str">
        <v>欄外</v>
      </c>
      <c r="BD240" s="12"/>
      <c r="BG240" s="11"/>
      <c r="BH240" s="6"/>
      <c r="BI240"/>
      <c r="BJ240" s="127"/>
      <c r="BK240" s="3">
        <v>8</v>
      </c>
      <c r="BL240" s="27">
        <f ca="1"/>
        <v>98.5625</v>
      </c>
      <c r="BM240" s="27">
        <f ca="1"/>
        <v>20.609374999999993</v>
      </c>
      <c r="BN240" s="27">
        <f ca="1"/>
        <v>5.7050000000000001</v>
      </c>
      <c r="BO240" s="95" t="str">
        <v>欄外</v>
      </c>
      <c r="BP240" s="12"/>
      <c r="BS240" s="11"/>
      <c r="BT240" s="6"/>
      <c r="BU240"/>
      <c r="BV240" s="127"/>
      <c r="BW240" s="3">
        <v>8</v>
      </c>
      <c r="BX240" s="27">
        <f ca="1"/>
        <v>98.5625</v>
      </c>
      <c r="BY240" s="27">
        <f ca="1"/>
        <v>20.609374999999993</v>
      </c>
      <c r="BZ240" s="27">
        <f ca="1"/>
        <v>5.7050000000000001</v>
      </c>
      <c r="CA240" s="95" t="str">
        <v>欄外</v>
      </c>
      <c r="CB240" s="12"/>
      <c r="CE240" s="11"/>
      <c r="CF240" s="6"/>
      <c r="CG240"/>
      <c r="CH240" s="127"/>
      <c r="CI240" s="3">
        <v>8</v>
      </c>
      <c r="CJ240" s="27">
        <f ca="1"/>
        <v>99.28125</v>
      </c>
      <c r="CK240" s="27">
        <f ca="1"/>
        <v>20.609374999999993</v>
      </c>
      <c r="CL240" s="27">
        <f ca="1"/>
        <v>5.7050000000000001</v>
      </c>
      <c r="CM240" s="95" t="str">
        <v>欄外</v>
      </c>
      <c r="CN240" s="12"/>
      <c r="CQ240" s="11"/>
      <c r="CR240" s="6"/>
      <c r="CS240"/>
      <c r="CT240" s="127"/>
      <c r="CU240" s="3">
        <v>8</v>
      </c>
      <c r="CV240" s="27">
        <f ca="1"/>
        <v>99.28125</v>
      </c>
      <c r="CW240" s="27">
        <f ca="1"/>
        <v>20.609374999999993</v>
      </c>
      <c r="CX240" s="27">
        <f ca="1"/>
        <v>5.7050000000000001</v>
      </c>
      <c r="CY240" s="95" t="str">
        <v>欄外</v>
      </c>
      <c r="CZ240" s="12"/>
      <c r="DC240" s="11"/>
      <c r="DD240" s="6"/>
      <c r="DE240"/>
      <c r="DF240" s="127"/>
      <c r="DG240" s="3">
        <v>8</v>
      </c>
      <c r="DH240" s="27">
        <f ca="1"/>
        <v>99.28125</v>
      </c>
      <c r="DI240" s="27">
        <f ca="1"/>
        <v>20.609374999999993</v>
      </c>
      <c r="DJ240" s="27">
        <f ca="1"/>
        <v>5.7050000000000001</v>
      </c>
      <c r="DK240" s="95" t="str">
        <v>欄外</v>
      </c>
      <c r="DL240" s="12"/>
      <c r="DO240" s="11"/>
      <c r="DP240" s="6"/>
      <c r="DQ240"/>
      <c r="DR240" s="127"/>
      <c r="DS240" s="3">
        <v>8</v>
      </c>
      <c r="DT240" s="27">
        <f ca="1"/>
        <v>99.28125</v>
      </c>
      <c r="DU240" s="27">
        <f ca="1"/>
        <v>20.609374999999993</v>
      </c>
      <c r="DV240" s="27">
        <f ca="1"/>
        <v>5.7050000000000001</v>
      </c>
      <c r="DW240" s="95" t="str">
        <v>欄外</v>
      </c>
      <c r="DX240" s="12"/>
    </row>
    <row r="241" spans="1:128" ht="13.5" customHeight="1">
      <c r="A241"/>
      <c r="B241"/>
      <c r="C241"/>
      <c r="D241"/>
      <c r="E241"/>
      <c r="F241"/>
      <c r="G241"/>
      <c r="H241" s="21"/>
      <c r="J241" s="11"/>
      <c r="K241" s="11"/>
      <c r="L241" s="6"/>
      <c r="M241"/>
      <c r="N241" s="128"/>
      <c r="O241" s="3" t="s">
        <v>66</v>
      </c>
      <c r="P241" s="44">
        <v>0</v>
      </c>
      <c r="Q241" s="44">
        <v>0</v>
      </c>
      <c r="R241" s="44">
        <v>0</v>
      </c>
      <c r="S241" s="40">
        <v>0</v>
      </c>
      <c r="T241" s="12"/>
      <c r="V241" s="11"/>
      <c r="W241" s="11"/>
      <c r="X241" s="6"/>
      <c r="Y241"/>
      <c r="Z241" s="128"/>
      <c r="AA241" s="3" t="s">
        <v>41</v>
      </c>
      <c r="AB241" s="44">
        <v>0</v>
      </c>
      <c r="AC241" s="44">
        <v>0</v>
      </c>
      <c r="AD241" s="44">
        <v>0</v>
      </c>
      <c r="AE241" s="40">
        <v>0</v>
      </c>
      <c r="AF241" s="12"/>
      <c r="AH241" s="11"/>
      <c r="AI241" s="11"/>
      <c r="AJ241" s="6"/>
      <c r="AK241"/>
      <c r="AL241" s="128"/>
      <c r="AM241" s="3" t="s">
        <v>41</v>
      </c>
      <c r="AN241" s="44">
        <v>0</v>
      </c>
      <c r="AO241" s="44">
        <v>0</v>
      </c>
      <c r="AP241" s="44">
        <v>0</v>
      </c>
      <c r="AQ241" s="40">
        <v>0</v>
      </c>
      <c r="AR241" s="12"/>
      <c r="AT241" s="11"/>
      <c r="AU241" s="11"/>
      <c r="AV241" s="6"/>
      <c r="AW241"/>
      <c r="AX241" s="128"/>
      <c r="AY241" s="3" t="s">
        <v>41</v>
      </c>
      <c r="AZ241" s="44">
        <v>0</v>
      </c>
      <c r="BA241" s="44">
        <v>0</v>
      </c>
      <c r="BB241" s="44">
        <v>0</v>
      </c>
      <c r="BC241" s="40">
        <v>0</v>
      </c>
      <c r="BD241" s="12"/>
      <c r="BF241" s="11"/>
      <c r="BG241" s="11"/>
      <c r="BH241" s="6"/>
      <c r="BI241"/>
      <c r="BJ241" s="128"/>
      <c r="BK241" s="3" t="s">
        <v>41</v>
      </c>
      <c r="BL241" s="44">
        <v>0</v>
      </c>
      <c r="BM241" s="44">
        <v>0</v>
      </c>
      <c r="BN241" s="44">
        <v>0</v>
      </c>
      <c r="BO241" s="40">
        <v>0</v>
      </c>
      <c r="BP241" s="12"/>
      <c r="BR241" s="11"/>
      <c r="BS241" s="11"/>
      <c r="BT241" s="6"/>
      <c r="BU241"/>
      <c r="BV241" s="128"/>
      <c r="BW241" s="3" t="s">
        <v>41</v>
      </c>
      <c r="BX241" s="44">
        <v>0</v>
      </c>
      <c r="BY241" s="44">
        <v>0</v>
      </c>
      <c r="BZ241" s="44">
        <v>0</v>
      </c>
      <c r="CA241" s="40">
        <v>0</v>
      </c>
      <c r="CB241" s="12"/>
      <c r="CD241" s="11"/>
      <c r="CE241" s="11"/>
      <c r="CF241" s="6"/>
      <c r="CG241"/>
      <c r="CH241" s="128"/>
      <c r="CI241" s="3" t="s">
        <v>41</v>
      </c>
      <c r="CJ241" s="44">
        <v>0</v>
      </c>
      <c r="CK241" s="44">
        <v>0</v>
      </c>
      <c r="CL241" s="44">
        <v>0</v>
      </c>
      <c r="CM241" s="40">
        <v>0</v>
      </c>
      <c r="CN241" s="12"/>
      <c r="CP241" s="11"/>
      <c r="CQ241" s="11"/>
      <c r="CR241" s="6"/>
      <c r="CS241"/>
      <c r="CT241" s="128"/>
      <c r="CU241" s="3" t="s">
        <v>41</v>
      </c>
      <c r="CV241" s="44">
        <v>0</v>
      </c>
      <c r="CW241" s="44">
        <v>0</v>
      </c>
      <c r="CX241" s="44">
        <v>0</v>
      </c>
      <c r="CY241" s="40">
        <v>0</v>
      </c>
      <c r="CZ241" s="12"/>
      <c r="DB241" s="11"/>
      <c r="DC241" s="11"/>
      <c r="DD241" s="6"/>
      <c r="DE241"/>
      <c r="DF241" s="128"/>
      <c r="DG241" s="3" t="s">
        <v>41</v>
      </c>
      <c r="DH241" s="44">
        <v>0</v>
      </c>
      <c r="DI241" s="44">
        <v>0</v>
      </c>
      <c r="DJ241" s="44">
        <v>0</v>
      </c>
      <c r="DK241" s="40">
        <v>0</v>
      </c>
      <c r="DL241" s="12"/>
      <c r="DN241" s="11"/>
      <c r="DO241" s="11"/>
      <c r="DP241" s="6"/>
      <c r="DQ241"/>
      <c r="DR241" s="128"/>
      <c r="DS241" s="3" t="s">
        <v>41</v>
      </c>
      <c r="DT241" s="44">
        <v>0</v>
      </c>
      <c r="DU241" s="44">
        <v>0</v>
      </c>
      <c r="DV241" s="44">
        <v>0</v>
      </c>
      <c r="DW241" s="40">
        <v>0</v>
      </c>
      <c r="DX241" s="12"/>
    </row>
    <row r="242" spans="1:128" ht="13.5" customHeight="1">
      <c r="A242"/>
      <c r="B242"/>
      <c r="C242"/>
      <c r="D242"/>
      <c r="E242"/>
      <c r="F242"/>
      <c r="G242"/>
      <c r="H242" s="21"/>
      <c r="J242" s="11"/>
      <c r="K242" s="11"/>
      <c r="L242" s="6"/>
      <c r="M242"/>
      <c r="N242"/>
      <c r="O242" s="11"/>
      <c r="P242" s="12"/>
      <c r="Q242" s="12"/>
      <c r="R242" s="12"/>
      <c r="S242" s="12"/>
      <c r="T242" s="12"/>
      <c r="V242" s="11"/>
      <c r="W242" s="11"/>
      <c r="X242" s="6"/>
      <c r="Y242"/>
      <c r="Z242"/>
      <c r="AA242" s="11"/>
      <c r="AB242" s="12"/>
      <c r="AC242" s="12"/>
      <c r="AD242" s="12"/>
      <c r="AE242" s="12"/>
      <c r="AF242" s="12"/>
      <c r="AH242" s="11"/>
      <c r="AI242" s="11"/>
      <c r="AJ242" s="6"/>
      <c r="AK242"/>
      <c r="AL242"/>
      <c r="AM242" s="11"/>
      <c r="AN242" s="12"/>
      <c r="AO242" s="12"/>
      <c r="AP242" s="12"/>
      <c r="AQ242" s="12"/>
      <c r="AR242" s="12"/>
      <c r="AT242" s="11"/>
      <c r="AU242" s="11"/>
      <c r="AV242" s="6"/>
      <c r="AW242"/>
      <c r="AX242"/>
      <c r="AY242" s="11"/>
      <c r="AZ242" s="12"/>
      <c r="BA242" s="12"/>
      <c r="BB242" s="12"/>
      <c r="BC242" s="12"/>
      <c r="BD242" s="12"/>
      <c r="BF242" s="11"/>
      <c r="BG242" s="11"/>
      <c r="BH242" s="6"/>
      <c r="BI242"/>
      <c r="BJ242"/>
      <c r="BK242" s="11"/>
      <c r="BL242" s="12"/>
      <c r="BM242" s="12"/>
      <c r="BN242" s="12"/>
      <c r="BO242" s="12"/>
      <c r="BP242" s="12"/>
      <c r="BR242" s="11"/>
      <c r="BS242" s="11"/>
      <c r="BT242" s="6"/>
      <c r="BU242"/>
      <c r="BV242"/>
      <c r="BW242" s="11"/>
      <c r="BX242" s="12"/>
      <c r="BY242" s="12"/>
      <c r="BZ242" s="12"/>
      <c r="CA242" s="12"/>
      <c r="CB242" s="12"/>
      <c r="CD242" s="11"/>
      <c r="CE242" s="11"/>
      <c r="CF242" s="6"/>
      <c r="CG242"/>
      <c r="CH242"/>
      <c r="CI242" s="11"/>
      <c r="CJ242" s="12"/>
      <c r="CK242" s="12"/>
      <c r="CL242" s="12"/>
      <c r="CM242" s="12"/>
      <c r="CN242" s="12"/>
      <c r="CP242" s="11"/>
      <c r="CQ242" s="11"/>
      <c r="CR242" s="6"/>
      <c r="CS242"/>
      <c r="CT242"/>
      <c r="CU242" s="11"/>
      <c r="CV242" s="12"/>
      <c r="CW242" s="12"/>
      <c r="CX242" s="12"/>
      <c r="CY242" s="12"/>
      <c r="CZ242" s="12"/>
      <c r="DB242" s="11"/>
      <c r="DC242" s="11"/>
      <c r="DD242" s="6"/>
      <c r="DE242"/>
      <c r="DF242"/>
      <c r="DG242" s="11"/>
      <c r="DH242" s="12"/>
      <c r="DI242" s="12"/>
      <c r="DJ242" s="12"/>
      <c r="DK242" s="12"/>
      <c r="DL242" s="12"/>
      <c r="DN242" s="11"/>
      <c r="DO242" s="11"/>
      <c r="DP242" s="6"/>
      <c r="DQ242"/>
      <c r="DR242"/>
      <c r="DS242" s="11"/>
      <c r="DT242" s="12"/>
      <c r="DU242" s="12"/>
      <c r="DV242" s="12"/>
      <c r="DW242" s="12"/>
      <c r="DX242" s="12"/>
    </row>
    <row r="243" spans="1:128" ht="13.5" customHeight="1">
      <c r="A243"/>
      <c r="B243" t="s">
        <v>63</v>
      </c>
      <c r="C243"/>
      <c r="D243"/>
      <c r="E243"/>
      <c r="F243"/>
      <c r="G243"/>
      <c r="H243" s="21"/>
      <c r="K243"/>
      <c r="L243"/>
      <c r="M243"/>
      <c r="N243"/>
      <c r="O243" t="s">
        <v>43</v>
      </c>
      <c r="P243"/>
      <c r="Q243"/>
      <c r="R243"/>
      <c r="S243"/>
      <c r="T243" s="21"/>
      <c r="W243"/>
      <c r="X243"/>
      <c r="Y243"/>
      <c r="Z243"/>
      <c r="AA243" t="s">
        <v>43</v>
      </c>
      <c r="AB243"/>
      <c r="AC243"/>
      <c r="AD243"/>
      <c r="AE243"/>
      <c r="AF243" s="21"/>
      <c r="AI243"/>
      <c r="AJ243"/>
      <c r="AK243"/>
      <c r="AL243"/>
      <c r="AM243" t="s">
        <v>43</v>
      </c>
      <c r="AN243"/>
      <c r="AO243"/>
      <c r="AP243"/>
      <c r="AQ243"/>
      <c r="AR243" s="21"/>
      <c r="AU243"/>
      <c r="AV243"/>
      <c r="AW243"/>
      <c r="AX243"/>
      <c r="AY243" t="s">
        <v>43</v>
      </c>
      <c r="AZ243"/>
      <c r="BA243"/>
      <c r="BB243"/>
      <c r="BC243"/>
      <c r="BD243" s="21"/>
      <c r="BG243"/>
      <c r="BH243"/>
      <c r="BI243"/>
      <c r="BJ243"/>
      <c r="BK243" t="s">
        <v>43</v>
      </c>
      <c r="BL243"/>
      <c r="BM243"/>
      <c r="BN243"/>
      <c r="BO243"/>
      <c r="BP243" s="21"/>
      <c r="BS243"/>
      <c r="BT243"/>
      <c r="BU243"/>
      <c r="BV243"/>
      <c r="BW243" t="s">
        <v>43</v>
      </c>
      <c r="BX243"/>
      <c r="BY243"/>
      <c r="BZ243"/>
      <c r="CA243"/>
      <c r="CB243" s="21"/>
      <c r="CE243"/>
      <c r="CF243"/>
      <c r="CG243"/>
      <c r="CH243"/>
      <c r="CI243" t="s">
        <v>43</v>
      </c>
      <c r="CJ243"/>
      <c r="CK243"/>
      <c r="CL243"/>
      <c r="CM243"/>
      <c r="CN243" s="21"/>
      <c r="CQ243"/>
      <c r="CR243"/>
      <c r="CS243"/>
      <c r="CT243"/>
      <c r="CU243" t="s">
        <v>43</v>
      </c>
      <c r="CV243"/>
      <c r="CW243"/>
      <c r="CX243"/>
      <c r="CY243"/>
      <c r="CZ243" s="21"/>
      <c r="DC243"/>
      <c r="DD243"/>
      <c r="DE243"/>
      <c r="DF243"/>
      <c r="DG243" t="s">
        <v>43</v>
      </c>
      <c r="DH243"/>
      <c r="DI243"/>
      <c r="DJ243"/>
      <c r="DK243"/>
      <c r="DL243" s="21"/>
      <c r="DO243"/>
      <c r="DP243"/>
      <c r="DQ243"/>
      <c r="DR243"/>
      <c r="DS243" t="s">
        <v>43</v>
      </c>
      <c r="DT243"/>
      <c r="DU243"/>
      <c r="DV243"/>
      <c r="DW243"/>
      <c r="DX243" s="21"/>
    </row>
    <row r="244" spans="1:128" ht="13.5" customHeight="1" thickBot="1">
      <c r="A244"/>
      <c r="B244"/>
      <c r="C244"/>
      <c r="D244" s="123" t="s">
        <v>67</v>
      </c>
      <c r="E244" s="124"/>
      <c r="F244" s="124"/>
      <c r="G244" s="125"/>
      <c r="H244" s="21"/>
      <c r="K244" s="3" t="s">
        <v>14</v>
      </c>
      <c r="L244" s="85">
        <f ca="1">$C236</f>
        <v>0.88</v>
      </c>
      <c r="M244" s="28"/>
      <c r="N244" s="28"/>
      <c r="O244" s="18" t="s">
        <v>25</v>
      </c>
      <c r="P244" s="53">
        <f ca="1">OFFSET(乱数表!$C$3,$C230,2*K$7-1)</f>
        <v>0.53984752677519388</v>
      </c>
      <c r="Q244" s="28" t="s">
        <v>23</v>
      </c>
      <c r="R244" s="54" t="str">
        <f ca="1">IF(P244&lt;$C236,"Explore","Exploit")</f>
        <v>Explore</v>
      </c>
      <c r="S244"/>
      <c r="T244" s="21"/>
      <c r="W244" s="3" t="s">
        <v>14</v>
      </c>
      <c r="X244" s="85">
        <f ca="1">$C236</f>
        <v>0.88</v>
      </c>
      <c r="Y244" s="28"/>
      <c r="Z244" s="28"/>
      <c r="AA244" s="18" t="s">
        <v>25</v>
      </c>
      <c r="AB244" s="53">
        <f ca="1">OFFSET(乱数表!$C$3,$C230,2*W$7-1)</f>
        <v>8.8045261662361707E-3</v>
      </c>
      <c r="AC244" s="28" t="s">
        <v>23</v>
      </c>
      <c r="AD244" s="54" t="str">
        <f ca="1">IF(AB244&lt;$C236,"Explore","Exploit")</f>
        <v>Explore</v>
      </c>
      <c r="AE244"/>
      <c r="AF244" s="21"/>
      <c r="AI244" s="3" t="s">
        <v>14</v>
      </c>
      <c r="AJ244" s="85">
        <f ca="1">$C236</f>
        <v>0.88</v>
      </c>
      <c r="AK244" s="28"/>
      <c r="AL244" s="28"/>
      <c r="AM244" s="18" t="s">
        <v>25</v>
      </c>
      <c r="AN244" s="53">
        <f ca="1">OFFSET(乱数表!$C$3,$C230,2*AI$7-1)</f>
        <v>0.3349601393861994</v>
      </c>
      <c r="AO244" s="28" t="s">
        <v>23</v>
      </c>
      <c r="AP244" s="54" t="str">
        <f ca="1">IF(AN244&lt;$C236,"Explore","Exploit")</f>
        <v>Explore</v>
      </c>
      <c r="AQ244"/>
      <c r="AR244" s="21"/>
      <c r="AU244" s="3" t="s">
        <v>14</v>
      </c>
      <c r="AV244" s="85">
        <f ca="1">$C236</f>
        <v>0.88</v>
      </c>
      <c r="AW244" s="28"/>
      <c r="AX244" s="28"/>
      <c r="AY244" s="18" t="s">
        <v>25</v>
      </c>
      <c r="AZ244" s="53">
        <f ca="1">OFFSET(乱数表!$C$3,$C230,2*AU$7-1)</f>
        <v>0.78863634100944424</v>
      </c>
      <c r="BA244" s="28" t="s">
        <v>23</v>
      </c>
      <c r="BB244" s="54" t="str">
        <f ca="1">IF(AZ244&lt;$C236,"Explore","Exploit")</f>
        <v>Explore</v>
      </c>
      <c r="BC244"/>
      <c r="BD244" s="21"/>
      <c r="BG244" s="3" t="s">
        <v>14</v>
      </c>
      <c r="BH244" s="85">
        <f ca="1">$C236</f>
        <v>0.88</v>
      </c>
      <c r="BI244" s="28"/>
      <c r="BJ244" s="28"/>
      <c r="BK244" s="18" t="s">
        <v>25</v>
      </c>
      <c r="BL244" s="53">
        <f ca="1">OFFSET(乱数表!$C$3,$C230,2*BG$7-1)</f>
        <v>0.65837252010584091</v>
      </c>
      <c r="BM244" s="28" t="s">
        <v>23</v>
      </c>
      <c r="BN244" s="54" t="str">
        <f ca="1">IF(BL244&lt;$C236,"Explore","Exploit")</f>
        <v>Explore</v>
      </c>
      <c r="BO244"/>
      <c r="BP244" s="21"/>
      <c r="BS244" s="3" t="s">
        <v>14</v>
      </c>
      <c r="BT244" s="85">
        <f ca="1">$C236</f>
        <v>0.88</v>
      </c>
      <c r="BU244" s="28"/>
      <c r="BV244" s="28"/>
      <c r="BW244" s="18" t="s">
        <v>25</v>
      </c>
      <c r="BX244" s="53">
        <f ca="1">OFFSET(乱数表!$C$3,$C230,2*BS$7-1)</f>
        <v>0.89354936825261999</v>
      </c>
      <c r="BY244" s="28" t="s">
        <v>23</v>
      </c>
      <c r="BZ244" s="54" t="str">
        <f ca="1">IF(BX244&lt;$C236,"Explore","Exploit")</f>
        <v>Exploit</v>
      </c>
      <c r="CA244"/>
      <c r="CB244" s="21"/>
      <c r="CE244" s="3" t="s">
        <v>14</v>
      </c>
      <c r="CF244" s="85">
        <f ca="1">$C236</f>
        <v>0.88</v>
      </c>
      <c r="CG244" s="28"/>
      <c r="CH244" s="28"/>
      <c r="CI244" s="18" t="s">
        <v>25</v>
      </c>
      <c r="CJ244" s="53">
        <f ca="1">OFFSET(乱数表!$C$3,$C230,2*CE$7-1)</f>
        <v>0.60753689247187859</v>
      </c>
      <c r="CK244" s="28" t="s">
        <v>23</v>
      </c>
      <c r="CL244" s="54" t="str">
        <f ca="1">IF(CJ244&lt;$C236,"Explore","Exploit")</f>
        <v>Explore</v>
      </c>
      <c r="CM244"/>
      <c r="CN244" s="21"/>
      <c r="CQ244" s="3" t="s">
        <v>14</v>
      </c>
      <c r="CR244" s="85">
        <f ca="1">$C236</f>
        <v>0.88</v>
      </c>
      <c r="CS244" s="28"/>
      <c r="CT244" s="28"/>
      <c r="CU244" s="18" t="s">
        <v>25</v>
      </c>
      <c r="CV244" s="53">
        <f ca="1">OFFSET(乱数表!$C$3,$C230,2*CQ$7-1)</f>
        <v>9.2473719092883266E-2</v>
      </c>
      <c r="CW244" s="28" t="s">
        <v>23</v>
      </c>
      <c r="CX244" s="54" t="str">
        <f ca="1">IF(CV244&lt;$C236,"Explore","Exploit")</f>
        <v>Explore</v>
      </c>
      <c r="CY244"/>
      <c r="CZ244" s="21"/>
      <c r="DC244" s="3" t="s">
        <v>14</v>
      </c>
      <c r="DD244" s="85">
        <f ca="1">$C236</f>
        <v>0.88</v>
      </c>
      <c r="DE244" s="28"/>
      <c r="DF244" s="28"/>
      <c r="DG244" s="18" t="s">
        <v>25</v>
      </c>
      <c r="DH244" s="53">
        <f ca="1">OFFSET(乱数表!$C$3,$C230,2*DC$7-1)</f>
        <v>0.86745438469466063</v>
      </c>
      <c r="DI244" s="28" t="s">
        <v>23</v>
      </c>
      <c r="DJ244" s="54" t="str">
        <f ca="1">IF(DH244&lt;$C236,"Explore","Exploit")</f>
        <v>Explore</v>
      </c>
      <c r="DK244"/>
      <c r="DL244" s="21"/>
      <c r="DO244" s="3" t="s">
        <v>14</v>
      </c>
      <c r="DP244" s="85">
        <f ca="1">$C236</f>
        <v>0.88</v>
      </c>
      <c r="DQ244" s="28"/>
      <c r="DR244" s="28"/>
      <c r="DS244" s="18" t="s">
        <v>25</v>
      </c>
      <c r="DT244" s="53">
        <f ca="1">OFFSET(乱数表!$C$3,$C230,2*DO$7-1)</f>
        <v>0.77321760811546547</v>
      </c>
      <c r="DU244" s="28" t="s">
        <v>23</v>
      </c>
      <c r="DV244" s="54" t="str">
        <f ca="1">IF(DT244&lt;$C236,"Explore","Exploit")</f>
        <v>Explore</v>
      </c>
      <c r="DW244"/>
      <c r="DX244" s="21"/>
    </row>
    <row r="245" spans="1:128" ht="13.5" customHeight="1">
      <c r="A245"/>
      <c r="B245" s="3" t="s">
        <v>7</v>
      </c>
      <c r="C245" s="3" t="s">
        <v>17</v>
      </c>
      <c r="D245" s="93" t="s">
        <v>27</v>
      </c>
      <c r="E245" s="26" t="s">
        <v>28</v>
      </c>
      <c r="F245" s="26" t="s">
        <v>29</v>
      </c>
      <c r="G245" s="3" t="s">
        <v>30</v>
      </c>
      <c r="H245" s="21"/>
      <c r="K245"/>
      <c r="L245"/>
      <c r="M245"/>
      <c r="N245"/>
      <c r="O245"/>
      <c r="P245" s="58" t="s">
        <v>42</v>
      </c>
      <c r="Q245" s="59" t="s">
        <v>26</v>
      </c>
      <c r="R245" s="60" t="s">
        <v>38</v>
      </c>
      <c r="S245"/>
      <c r="T245" s="21"/>
      <c r="W245"/>
      <c r="X245"/>
      <c r="Y245"/>
      <c r="Z245"/>
      <c r="AA245"/>
      <c r="AB245" s="58" t="s">
        <v>42</v>
      </c>
      <c r="AC245" s="59" t="s">
        <v>26</v>
      </c>
      <c r="AD245" s="60" t="s">
        <v>38</v>
      </c>
      <c r="AE245"/>
      <c r="AF245" s="21"/>
      <c r="AI245"/>
      <c r="AJ245"/>
      <c r="AK245"/>
      <c r="AL245"/>
      <c r="AM245"/>
      <c r="AN245" s="58" t="s">
        <v>42</v>
      </c>
      <c r="AO245" s="59" t="s">
        <v>26</v>
      </c>
      <c r="AP245" s="60" t="s">
        <v>38</v>
      </c>
      <c r="AQ245"/>
      <c r="AR245" s="21"/>
      <c r="AU245"/>
      <c r="AV245"/>
      <c r="AW245"/>
      <c r="AX245"/>
      <c r="AY245"/>
      <c r="AZ245" s="58" t="s">
        <v>42</v>
      </c>
      <c r="BA245" s="59" t="s">
        <v>26</v>
      </c>
      <c r="BB245" s="60" t="s">
        <v>38</v>
      </c>
      <c r="BC245"/>
      <c r="BD245" s="21"/>
      <c r="BG245"/>
      <c r="BH245"/>
      <c r="BI245"/>
      <c r="BJ245"/>
      <c r="BK245"/>
      <c r="BL245" s="58" t="s">
        <v>42</v>
      </c>
      <c r="BM245" s="59" t="s">
        <v>26</v>
      </c>
      <c r="BN245" s="60" t="s">
        <v>38</v>
      </c>
      <c r="BO245"/>
      <c r="BP245" s="21"/>
      <c r="BS245"/>
      <c r="BT245"/>
      <c r="BU245"/>
      <c r="BV245"/>
      <c r="BW245"/>
      <c r="BX245" s="58" t="s">
        <v>42</v>
      </c>
      <c r="BY245" s="59" t="s">
        <v>26</v>
      </c>
      <c r="BZ245" s="60" t="s">
        <v>38</v>
      </c>
      <c r="CA245"/>
      <c r="CB245" s="21"/>
      <c r="CE245"/>
      <c r="CF245"/>
      <c r="CG245"/>
      <c r="CH245"/>
      <c r="CI245"/>
      <c r="CJ245" s="58" t="s">
        <v>42</v>
      </c>
      <c r="CK245" s="59" t="s">
        <v>26</v>
      </c>
      <c r="CL245" s="60" t="s">
        <v>38</v>
      </c>
      <c r="CM245"/>
      <c r="CN245" s="21"/>
      <c r="CQ245"/>
      <c r="CR245"/>
      <c r="CS245"/>
      <c r="CT245"/>
      <c r="CU245"/>
      <c r="CV245" s="58" t="s">
        <v>42</v>
      </c>
      <c r="CW245" s="59" t="s">
        <v>26</v>
      </c>
      <c r="CX245" s="60" t="s">
        <v>38</v>
      </c>
      <c r="CY245"/>
      <c r="CZ245" s="21"/>
      <c r="DC245"/>
      <c r="DD245"/>
      <c r="DE245"/>
      <c r="DF245"/>
      <c r="DG245"/>
      <c r="DH245" s="58" t="s">
        <v>42</v>
      </c>
      <c r="DI245" s="59" t="s">
        <v>26</v>
      </c>
      <c r="DJ245" s="60" t="s">
        <v>38</v>
      </c>
      <c r="DK245"/>
      <c r="DL245" s="21"/>
      <c r="DO245"/>
      <c r="DP245"/>
      <c r="DQ245"/>
      <c r="DR245"/>
      <c r="DS245"/>
      <c r="DT245" s="58" t="s">
        <v>42</v>
      </c>
      <c r="DU245" s="59" t="s">
        <v>26</v>
      </c>
      <c r="DV245" s="60" t="s">
        <v>38</v>
      </c>
      <c r="DW245"/>
      <c r="DX245" s="21"/>
    </row>
    <row r="246" spans="1:128" ht="13.5" customHeight="1">
      <c r="A246"/>
      <c r="B246" s="41">
        <v>1</v>
      </c>
      <c r="C246" s="41">
        <f t="array" ref="C246:G254">$C$24:$G$32</f>
        <v>0</v>
      </c>
      <c r="D246" s="80">
        <v>0.5</v>
      </c>
      <c r="E246" s="81">
        <v>0.5</v>
      </c>
      <c r="F246" s="81">
        <v>0.5</v>
      </c>
      <c r="G246" s="80">
        <v>1</v>
      </c>
      <c r="H246" s="6"/>
      <c r="K246"/>
      <c r="L246"/>
      <c r="M246"/>
      <c r="N246"/>
      <c r="O246" s="63" t="s">
        <v>24</v>
      </c>
      <c r="P246" s="55">
        <f ca="1">MAX(OFFSET(O232,K233,1):OFFSET(O232,K233,4))</f>
        <v>15.188421874999996</v>
      </c>
      <c r="Q246" s="52"/>
      <c r="R246" s="22">
        <f ca="1">MATCH(P246,OFFSET(O232,K233,1):OFFSET(O232,K233,4),0)</f>
        <v>4</v>
      </c>
      <c r="S246"/>
      <c r="T246" s="21"/>
      <c r="W246"/>
      <c r="X246"/>
      <c r="Y246"/>
      <c r="Z246"/>
      <c r="AA246" s="63" t="s">
        <v>24</v>
      </c>
      <c r="AB246" s="55">
        <f ca="1">MAX(OFFSET(AA232,W233,1):OFFSET(AA232,W233,4))</f>
        <v>31.612812499999993</v>
      </c>
      <c r="AC246" s="52"/>
      <c r="AD246" s="22">
        <f ca="1">MATCH(AB246,OFFSET(AA232,W233,1):OFFSET(AA232,W233,4),0)</f>
        <v>1</v>
      </c>
      <c r="AE246"/>
      <c r="AF246" s="21"/>
      <c r="AI246"/>
      <c r="AJ246"/>
      <c r="AK246"/>
      <c r="AL246"/>
      <c r="AM246" s="63" t="s">
        <v>24</v>
      </c>
      <c r="AN246" s="55">
        <f ca="1">MAX(OFFSET(AM232,AI233,1):OFFSET(AM232,AI233,4))</f>
        <v>60.893749999999997</v>
      </c>
      <c r="AO246" s="52"/>
      <c r="AP246" s="22">
        <f ca="1">MATCH(AN246,OFFSET(AM232,AI233,1):OFFSET(AM232,AI233,4),0)</f>
        <v>4</v>
      </c>
      <c r="AQ246"/>
      <c r="AR246" s="21"/>
      <c r="AU246"/>
      <c r="AV246"/>
      <c r="AW246"/>
      <c r="AX246"/>
      <c r="AY246" s="63" t="s">
        <v>24</v>
      </c>
      <c r="AZ246" s="55">
        <f ca="1">MAX(OFFSET(AY232,AU233,1):OFFSET(AY232,AU233,4))</f>
        <v>36.619218749999995</v>
      </c>
      <c r="BA246" s="52"/>
      <c r="BB246" s="22">
        <f ca="1">MATCH(AZ246,OFFSET(AY232,AU233,1):OFFSET(AY232,AU233,4),0)</f>
        <v>1</v>
      </c>
      <c r="BC246"/>
      <c r="BD246" s="21"/>
      <c r="BG246"/>
      <c r="BH246"/>
      <c r="BI246"/>
      <c r="BJ246"/>
      <c r="BK246" s="63" t="s">
        <v>24</v>
      </c>
      <c r="BL246" s="55">
        <f ca="1">MAX(OFFSET(BK232,BG233,1):OFFSET(BK232,BG233,4))</f>
        <v>60.893749999999997</v>
      </c>
      <c r="BM246" s="52"/>
      <c r="BN246" s="22">
        <f ca="1">MATCH(BL246,OFFSET(BK232,BG233,1):OFFSET(BK232,BG233,4),0)</f>
        <v>4</v>
      </c>
      <c r="BO246"/>
      <c r="BP246" s="21"/>
      <c r="BS246"/>
      <c r="BT246"/>
      <c r="BU246"/>
      <c r="BV246"/>
      <c r="BW246" s="63" t="s">
        <v>24</v>
      </c>
      <c r="BX246" s="55">
        <f ca="1">MAX(OFFSET(BW232,BS233,1):OFFSET(BW232,BS233,4))</f>
        <v>98.5625</v>
      </c>
      <c r="BY246" s="52"/>
      <c r="BZ246" s="22">
        <f ca="1">MATCH(BX246,OFFSET(BW232,BS233,1):OFFSET(BW232,BS233,4),0)</f>
        <v>1</v>
      </c>
      <c r="CA246"/>
      <c r="CB246" s="21"/>
      <c r="CE246"/>
      <c r="CF246"/>
      <c r="CG246"/>
      <c r="CH246"/>
      <c r="CI246" s="63" t="s">
        <v>24</v>
      </c>
      <c r="CJ246" s="55">
        <f ca="1">MAX(OFFSET(CI232,CE233,1):OFFSET(CI232,CE233,4))</f>
        <v>0</v>
      </c>
      <c r="CK246" s="52"/>
      <c r="CL246" s="22">
        <f ca="1">MATCH(CJ246,OFFSET(CI232,CE233,1):OFFSET(CI232,CE233,4),0)</f>
        <v>1</v>
      </c>
      <c r="CM246"/>
      <c r="CN246" s="21"/>
      <c r="CQ246"/>
      <c r="CR246"/>
      <c r="CS246"/>
      <c r="CT246"/>
      <c r="CU246" s="63" t="s">
        <v>24</v>
      </c>
      <c r="CV246" s="55">
        <f ca="1">MAX(OFFSET(CU232,CQ233,1):OFFSET(CU232,CQ233,4))</f>
        <v>0</v>
      </c>
      <c r="CW246" s="52"/>
      <c r="CX246" s="22">
        <f ca="1">MATCH(CV246,OFFSET(CU232,CQ233,1):OFFSET(CU232,CQ233,4),0)</f>
        <v>1</v>
      </c>
      <c r="CY246"/>
      <c r="CZ246" s="21"/>
      <c r="DC246"/>
      <c r="DD246"/>
      <c r="DE246"/>
      <c r="DF246"/>
      <c r="DG246" s="63" t="s">
        <v>24</v>
      </c>
      <c r="DH246" s="55">
        <f ca="1">MAX(OFFSET(DG232,DC233,1):OFFSET(DG232,DC233,4))</f>
        <v>0</v>
      </c>
      <c r="DI246" s="52"/>
      <c r="DJ246" s="22">
        <f ca="1">MATCH(DH246,OFFSET(DG232,DC233,1):OFFSET(DG232,DC233,4),0)</f>
        <v>1</v>
      </c>
      <c r="DK246"/>
      <c r="DL246" s="21"/>
      <c r="DO246"/>
      <c r="DP246"/>
      <c r="DQ246"/>
      <c r="DR246"/>
      <c r="DS246" s="63" t="s">
        <v>24</v>
      </c>
      <c r="DT246" s="55">
        <f ca="1">MAX(OFFSET(DS232,DO232,1):OFFSET(DS232,DO232,4))</f>
        <v>3.7749999999999995</v>
      </c>
      <c r="DU246" s="52"/>
      <c r="DV246" s="22">
        <f ca="1">MATCH(DT246,OFFSET(DS232,DO232,1):OFFSET(DS232,DO232,4),0)</f>
        <v>3</v>
      </c>
      <c r="DW246"/>
      <c r="DX246" s="21"/>
    </row>
    <row r="247" spans="1:128" ht="13.5" customHeight="1" thickBot="1">
      <c r="A247"/>
      <c r="B247" s="42">
        <v>2</v>
      </c>
      <c r="C247" s="42">
        <v>0</v>
      </c>
      <c r="D247" s="82">
        <v>0.33333333333333331</v>
      </c>
      <c r="E247" s="83">
        <v>0.33333333333333331</v>
      </c>
      <c r="F247" s="82">
        <v>0.66666666666666663</v>
      </c>
      <c r="G247" s="82">
        <v>1</v>
      </c>
      <c r="H247" s="6"/>
      <c r="K247"/>
      <c r="L247"/>
      <c r="M247"/>
      <c r="N247"/>
      <c r="O247" s="63" t="s">
        <v>22</v>
      </c>
      <c r="P247" s="56"/>
      <c r="Q247" s="57">
        <f ca="1">OFFSET(乱数表!$C$3,$C230,2*K$7)</f>
        <v>0.82674217456048438</v>
      </c>
      <c r="R247" s="38">
        <f ca="1">MATCH(Q247,OFFSET($B245,K233,1):OFFSET($B245,K233,5))</f>
        <v>4</v>
      </c>
      <c r="S247"/>
      <c r="T247" s="21"/>
      <c r="W247"/>
      <c r="X247"/>
      <c r="Y247"/>
      <c r="Z247"/>
      <c r="AA247" s="63" t="s">
        <v>22</v>
      </c>
      <c r="AB247" s="56"/>
      <c r="AC247" s="57">
        <f ca="1">OFFSET(乱数表!$C$3,$C230,2*W$7)</f>
        <v>0.22755129784825567</v>
      </c>
      <c r="AD247" s="38">
        <f ca="1">MATCH(AC247,OFFSET($B245,W233,1):OFFSET($B245,W233,5))</f>
        <v>1</v>
      </c>
      <c r="AE247"/>
      <c r="AF247" s="21"/>
      <c r="AI247"/>
      <c r="AJ247"/>
      <c r="AK247"/>
      <c r="AL247"/>
      <c r="AM247" s="63" t="s">
        <v>22</v>
      </c>
      <c r="AN247" s="56"/>
      <c r="AO247" s="57">
        <f ca="1">OFFSET(乱数表!$C$3,$C230,2*AI$7)</f>
        <v>0.66061694616427058</v>
      </c>
      <c r="AP247" s="38">
        <f ca="1">MATCH(AO247,OFFSET($B245,AI233,1):OFFSET($B245,AI233,5))</f>
        <v>3</v>
      </c>
      <c r="AQ247"/>
      <c r="AR247" s="21"/>
      <c r="AU247"/>
      <c r="AV247"/>
      <c r="AW247"/>
      <c r="AX247"/>
      <c r="AY247" s="63" t="s">
        <v>22</v>
      </c>
      <c r="AZ247" s="56"/>
      <c r="BA247" s="57">
        <f ca="1">OFFSET(乱数表!$C$3,$C230,2*AU$7)</f>
        <v>0.2</v>
      </c>
      <c r="BB247" s="38">
        <f ca="1">MATCH(BA247,OFFSET($B245,AU233,1):OFFSET($B245,AU233,5))</f>
        <v>1</v>
      </c>
      <c r="BC247"/>
      <c r="BD247" s="21"/>
      <c r="BG247"/>
      <c r="BH247"/>
      <c r="BI247"/>
      <c r="BJ247"/>
      <c r="BK247" s="63" t="s">
        <v>22</v>
      </c>
      <c r="BL247" s="56"/>
      <c r="BM247" s="57">
        <f ca="1">OFFSET(乱数表!$C$3,$C230,2*BG$7)</f>
        <v>0.82895719980121318</v>
      </c>
      <c r="BN247" s="38">
        <f ca="1">MATCH(BM247,OFFSET($B245,BG233,1):OFFSET($B245,BG233,5))</f>
        <v>4</v>
      </c>
      <c r="BO247"/>
      <c r="BP247" s="21"/>
      <c r="BS247"/>
      <c r="BT247"/>
      <c r="BU247"/>
      <c r="BV247"/>
      <c r="BW247" s="63" t="s">
        <v>22</v>
      </c>
      <c r="BX247" s="56"/>
      <c r="BY247" s="57">
        <f ca="1">OFFSET(乱数表!$C$3,$C230,2*BS$7)</f>
        <v>0.93944834640584285</v>
      </c>
      <c r="BZ247" s="38">
        <f ca="1">MATCH(BY247,OFFSET($B245,BS233,1):OFFSET($B245,BS233,5))</f>
        <v>3</v>
      </c>
      <c r="CA247"/>
      <c r="CB247" s="21"/>
      <c r="CE247"/>
      <c r="CF247"/>
      <c r="CG247"/>
      <c r="CH247"/>
      <c r="CI247" s="63" t="s">
        <v>22</v>
      </c>
      <c r="CJ247" s="56"/>
      <c r="CK247" s="57">
        <f ca="1">OFFSET(乱数表!$C$3,$C230,2*CE$7)</f>
        <v>0.68882292965394887</v>
      </c>
      <c r="CL247" s="38">
        <f ca="1">MATCH(CK247,OFFSET($B245,CE233,1):OFFSET($B245,CE233,5))</f>
        <v>1</v>
      </c>
      <c r="CM247"/>
      <c r="CN247" s="21"/>
      <c r="CQ247"/>
      <c r="CR247"/>
      <c r="CS247"/>
      <c r="CT247"/>
      <c r="CU247" s="63" t="s">
        <v>22</v>
      </c>
      <c r="CV247" s="56"/>
      <c r="CW247" s="57">
        <f ca="1">OFFSET(乱数表!$C$3,$C230,2*CQ$7)</f>
        <v>0.91062270461407713</v>
      </c>
      <c r="CX247" s="38">
        <f ca="1">MATCH(CW247,OFFSET($B245,CQ233,1):OFFSET($B245,CQ233,5))</f>
        <v>1</v>
      </c>
      <c r="CY247"/>
      <c r="CZ247" s="21"/>
      <c r="DC247"/>
      <c r="DD247"/>
      <c r="DE247"/>
      <c r="DF247"/>
      <c r="DG247" s="63" t="s">
        <v>22</v>
      </c>
      <c r="DH247" s="56"/>
      <c r="DI247" s="57">
        <f ca="1">OFFSET(乱数表!$C$3,$C230,2*DC$7)</f>
        <v>0.61567526579237342</v>
      </c>
      <c r="DJ247" s="38">
        <f ca="1">MATCH(DI247,OFFSET($B245,DC233,1):OFFSET($B245,DC233,5))</f>
        <v>1</v>
      </c>
      <c r="DK247"/>
      <c r="DL247" s="21"/>
      <c r="DO247"/>
      <c r="DP247"/>
      <c r="DQ247"/>
      <c r="DR247"/>
      <c r="DS247" s="63" t="s">
        <v>22</v>
      </c>
      <c r="DT247" s="56"/>
      <c r="DU247" s="57">
        <f ca="1">OFFSET(乱数表!$C$3,$C230,2*DO$7)</f>
        <v>0.30306228039472949</v>
      </c>
      <c r="DV247" s="38">
        <f ca="1">MATCH(DU247,OFFSET($B245,DO232,1):OFFSET($B245,DO232,5))</f>
        <v>3</v>
      </c>
      <c r="DW247"/>
      <c r="DX247" s="21"/>
    </row>
    <row r="248" spans="1:128" ht="13.5" customHeight="1">
      <c r="A248"/>
      <c r="B248" s="41">
        <v>3</v>
      </c>
      <c r="C248" s="41">
        <v>0</v>
      </c>
      <c r="D248" s="81">
        <v>0</v>
      </c>
      <c r="E248" s="81">
        <v>0</v>
      </c>
      <c r="F248" s="80">
        <v>1</v>
      </c>
      <c r="G248" s="81">
        <v>1</v>
      </c>
      <c r="H248" s="7"/>
      <c r="K248"/>
      <c r="L248"/>
      <c r="M248"/>
      <c r="N248"/>
      <c r="O248" s="6"/>
      <c r="P248"/>
      <c r="Q248"/>
      <c r="R248" t="s">
        <v>56</v>
      </c>
      <c r="S248"/>
      <c r="T248" s="21"/>
      <c r="W248"/>
      <c r="X248"/>
      <c r="Y248"/>
      <c r="Z248"/>
      <c r="AA248" s="6"/>
      <c r="AB248"/>
      <c r="AC248"/>
      <c r="AD248" t="s">
        <v>56</v>
      </c>
      <c r="AE248"/>
      <c r="AF248" s="21"/>
      <c r="AI248"/>
      <c r="AJ248"/>
      <c r="AK248"/>
      <c r="AL248"/>
      <c r="AM248" s="6"/>
      <c r="AN248"/>
      <c r="AO248"/>
      <c r="AP248" t="s">
        <v>56</v>
      </c>
      <c r="AQ248"/>
      <c r="AR248" s="21"/>
      <c r="AU248"/>
      <c r="AV248"/>
      <c r="AW248"/>
      <c r="AX248"/>
      <c r="AY248" s="6"/>
      <c r="AZ248"/>
      <c r="BA248"/>
      <c r="BB248" t="s">
        <v>56</v>
      </c>
      <c r="BC248"/>
      <c r="BD248" s="21"/>
      <c r="BG248"/>
      <c r="BH248"/>
      <c r="BI248"/>
      <c r="BJ248"/>
      <c r="BK248" s="6"/>
      <c r="BL248"/>
      <c r="BM248"/>
      <c r="BN248" t="s">
        <v>56</v>
      </c>
      <c r="BO248"/>
      <c r="BP248" s="21"/>
      <c r="BS248"/>
      <c r="BT248"/>
      <c r="BU248"/>
      <c r="BV248"/>
      <c r="BW248" s="6"/>
      <c r="BX248"/>
      <c r="BY248"/>
      <c r="BZ248" t="s">
        <v>56</v>
      </c>
      <c r="CA248"/>
      <c r="CB248" s="21"/>
      <c r="CE248"/>
      <c r="CF248"/>
      <c r="CG248"/>
      <c r="CH248"/>
      <c r="CI248" s="6"/>
      <c r="CJ248"/>
      <c r="CK248"/>
      <c r="CL248" t="s">
        <v>56</v>
      </c>
      <c r="CM248"/>
      <c r="CN248" s="21"/>
      <c r="CQ248"/>
      <c r="CR248"/>
      <c r="CS248"/>
      <c r="CT248"/>
      <c r="CU248" s="6"/>
      <c r="CV248"/>
      <c r="CW248"/>
      <c r="CX248" t="s">
        <v>56</v>
      </c>
      <c r="CY248"/>
      <c r="CZ248" s="21"/>
      <c r="DC248"/>
      <c r="DD248"/>
      <c r="DE248"/>
      <c r="DF248"/>
      <c r="DG248" s="6"/>
      <c r="DH248"/>
      <c r="DI248"/>
      <c r="DJ248" t="s">
        <v>56</v>
      </c>
      <c r="DK248"/>
      <c r="DL248" s="21"/>
      <c r="DO248"/>
      <c r="DP248"/>
      <c r="DQ248"/>
      <c r="DR248"/>
      <c r="DS248" s="6"/>
      <c r="DT248"/>
      <c r="DU248"/>
      <c r="DV248" t="s">
        <v>56</v>
      </c>
      <c r="DW248"/>
      <c r="DX248" s="21"/>
    </row>
    <row r="249" spans="1:128" ht="13.5" customHeight="1">
      <c r="A249"/>
      <c r="B249" s="42">
        <v>4</v>
      </c>
      <c r="C249" s="42">
        <v>0</v>
      </c>
      <c r="D249" s="82">
        <v>0.33333333333333331</v>
      </c>
      <c r="E249" s="82">
        <v>0.66666666666666663</v>
      </c>
      <c r="F249" s="83">
        <v>0.66666666666666663</v>
      </c>
      <c r="G249" s="82">
        <v>1</v>
      </c>
      <c r="H249" s="7"/>
      <c r="K249"/>
      <c r="L249"/>
      <c r="M249"/>
      <c r="N249"/>
      <c r="O249" s="63" t="s">
        <v>39</v>
      </c>
      <c r="P249" s="49">
        <f ca="1">IF(R244="Exploit",R246,R247)</f>
        <v>4</v>
      </c>
      <c r="Q249" s="28" t="str">
        <f ca="1">"("&amp;OFFSET(O232,0,P249)&amp;") →"</f>
        <v>(下) →</v>
      </c>
      <c r="R249" s="18" t="s">
        <v>53</v>
      </c>
      <c r="S249" s="3">
        <f ca="1">MIN(K231+FIXED(1.1*COS(PI()/2*P249),0),3)</f>
        <v>2</v>
      </c>
      <c r="T249" s="6"/>
      <c r="W249"/>
      <c r="X249"/>
      <c r="Y249"/>
      <c r="Z249"/>
      <c r="AA249" s="63" t="s">
        <v>39</v>
      </c>
      <c r="AB249" s="49">
        <f ca="1">IF(AD244="Exploit",AD246,AD247)</f>
        <v>1</v>
      </c>
      <c r="AC249" s="28" t="str">
        <f ca="1">"("&amp;OFFSET(AA232,0,AB249)&amp;") →"</f>
        <v>(右) →</v>
      </c>
      <c r="AD249" s="18" t="s">
        <v>53</v>
      </c>
      <c r="AE249" s="3">
        <f ca="1">MIN(W231+FIXED(1.1*COS(PI()/2*AB249),0),3)</f>
        <v>2</v>
      </c>
      <c r="AF249" s="6"/>
      <c r="AI249"/>
      <c r="AJ249"/>
      <c r="AK249"/>
      <c r="AL249"/>
      <c r="AM249" s="63" t="s">
        <v>39</v>
      </c>
      <c r="AN249" s="49">
        <f ca="1">IF(AP244="Exploit",AP246,AP247)</f>
        <v>3</v>
      </c>
      <c r="AO249" s="28" t="str">
        <f ca="1">"("&amp;OFFSET(AM232,0,AN249)&amp;") →"</f>
        <v>(左) →</v>
      </c>
      <c r="AP249" s="18" t="s">
        <v>53</v>
      </c>
      <c r="AQ249" s="3">
        <f ca="1">MIN(AI231+FIXED(1.1*COS(PI()/2*AN249),0),3)</f>
        <v>2</v>
      </c>
      <c r="AR249" s="6"/>
      <c r="AU249"/>
      <c r="AV249"/>
      <c r="AW249"/>
      <c r="AX249"/>
      <c r="AY249" s="63" t="s">
        <v>39</v>
      </c>
      <c r="AZ249" s="49">
        <f ca="1">IF(BB244="Exploit",BB246,BB247)</f>
        <v>1</v>
      </c>
      <c r="BA249" s="28" t="str">
        <f ca="1">"("&amp;OFFSET(AY232,0,AZ249)&amp;") →"</f>
        <v>(右) →</v>
      </c>
      <c r="BB249" s="18" t="s">
        <v>53</v>
      </c>
      <c r="BC249" s="3">
        <f ca="1">MIN(AU231+FIXED(1.1*COS(PI()/2*AZ249),0),3)</f>
        <v>2</v>
      </c>
      <c r="BD249" s="6"/>
      <c r="BG249"/>
      <c r="BH249"/>
      <c r="BI249"/>
      <c r="BJ249"/>
      <c r="BK249" s="63" t="s">
        <v>39</v>
      </c>
      <c r="BL249" s="49">
        <f ca="1">IF(BN244="Exploit",BN246,BN247)</f>
        <v>4</v>
      </c>
      <c r="BM249" s="28" t="str">
        <f ca="1">"("&amp;OFFSET(BK232,0,BL249)&amp;") →"</f>
        <v>(下) →</v>
      </c>
      <c r="BN249" s="18" t="s">
        <v>53</v>
      </c>
      <c r="BO249" s="3">
        <f ca="1">MIN(BG231+FIXED(1.1*COS(PI()/2*BL249),0),3)</f>
        <v>3</v>
      </c>
      <c r="BP249" s="6"/>
      <c r="BS249"/>
      <c r="BT249"/>
      <c r="BU249"/>
      <c r="BV249"/>
      <c r="BW249" s="63" t="s">
        <v>39</v>
      </c>
      <c r="BX249" s="49">
        <f ca="1">IF(BZ244="Exploit",BZ246,BZ247)</f>
        <v>1</v>
      </c>
      <c r="BY249" s="28" t="str">
        <f ca="1">"("&amp;OFFSET(BW232,0,BX249)&amp;") →"</f>
        <v>(右) →</v>
      </c>
      <c r="BZ249" s="18" t="s">
        <v>53</v>
      </c>
      <c r="CA249" s="3">
        <f ca="1">MIN(BS231+FIXED(1.1*COS(PI()/2*BX249),0),3)</f>
        <v>3</v>
      </c>
      <c r="CB249" s="6"/>
      <c r="CE249"/>
      <c r="CF249"/>
      <c r="CG249"/>
      <c r="CH249"/>
      <c r="CI249" s="63" t="s">
        <v>39</v>
      </c>
      <c r="CJ249" s="49">
        <f ca="1">IF(CL244="Exploit",CL246,CL247)</f>
        <v>1</v>
      </c>
      <c r="CK249" s="28" t="str">
        <f ca="1">"("&amp;OFFSET(CI232,0,CJ249)&amp;") →"</f>
        <v>(右) →</v>
      </c>
      <c r="CL249" s="18" t="s">
        <v>53</v>
      </c>
      <c r="CM249" s="3">
        <f ca="1">MIN(CE231+FIXED(1.1*COS(PI()/2*CJ249),0),3)</f>
        <v>3</v>
      </c>
      <c r="CN249" s="6"/>
      <c r="CQ249"/>
      <c r="CR249"/>
      <c r="CS249"/>
      <c r="CT249"/>
      <c r="CU249" s="63" t="s">
        <v>39</v>
      </c>
      <c r="CV249" s="49">
        <f ca="1">IF(CX244="Exploit",CX246,CX247)</f>
        <v>1</v>
      </c>
      <c r="CW249" s="28" t="str">
        <f ca="1">"("&amp;OFFSET(CU232,0,CV249)&amp;") →"</f>
        <v>(右) →</v>
      </c>
      <c r="CX249" s="18" t="s">
        <v>53</v>
      </c>
      <c r="CY249" s="3">
        <f ca="1">MIN(CQ231+FIXED(1.1*COS(PI()/2*CV249),0),3)</f>
        <v>3</v>
      </c>
      <c r="CZ249" s="6"/>
      <c r="DC249"/>
      <c r="DD249"/>
      <c r="DE249"/>
      <c r="DF249"/>
      <c r="DG249" s="63" t="s">
        <v>39</v>
      </c>
      <c r="DH249" s="49">
        <f ca="1">IF(DJ244="Exploit",DJ246,DJ247)</f>
        <v>1</v>
      </c>
      <c r="DI249" s="28" t="str">
        <f ca="1">"("&amp;OFFSET(DG232,0,DH249)&amp;") →"</f>
        <v>(右) →</v>
      </c>
      <c r="DJ249" s="18" t="s">
        <v>53</v>
      </c>
      <c r="DK249" s="3">
        <f ca="1">MIN(DC231+FIXED(1.1*COS(PI()/2*DH249),0),3)</f>
        <v>3</v>
      </c>
      <c r="DL249" s="6"/>
      <c r="DO249"/>
      <c r="DP249"/>
      <c r="DQ249"/>
      <c r="DR249"/>
      <c r="DS249" s="63" t="s">
        <v>39</v>
      </c>
      <c r="DT249" s="49">
        <f ca="1">IF(DV244="Exploit",DV246,DV247)</f>
        <v>3</v>
      </c>
      <c r="DU249" s="28" t="str">
        <f ca="1">"("&amp;OFFSET(DS232,0,DT249)&amp;") →"</f>
        <v>(左) →</v>
      </c>
      <c r="DV249" s="18" t="s">
        <v>53</v>
      </c>
      <c r="DW249" s="3">
        <f ca="1">MIN(DO231+FIXED(1.1*COS(PI()/2*DT249),0),3)</f>
        <v>3</v>
      </c>
      <c r="DX249" s="6"/>
    </row>
    <row r="250" spans="1:128" ht="13.5" customHeight="1">
      <c r="A250"/>
      <c r="B250" s="41">
        <v>5</v>
      </c>
      <c r="C250" s="41">
        <v>0</v>
      </c>
      <c r="D250" s="83">
        <v>0</v>
      </c>
      <c r="E250" s="80">
        <v>0.33333333333333331</v>
      </c>
      <c r="F250" s="80">
        <v>0.66666666666666663</v>
      </c>
      <c r="G250" s="80">
        <v>1</v>
      </c>
      <c r="H250" s="7"/>
      <c r="K250"/>
      <c r="L250"/>
      <c r="M250"/>
      <c r="N250"/>
      <c r="O250" s="24" t="s">
        <v>33</v>
      </c>
      <c r="P250" s="24"/>
      <c r="Q250"/>
      <c r="R250" s="18" t="s">
        <v>54</v>
      </c>
      <c r="S250" s="3">
        <f ca="1">MIN(K232+FIXED(1.1*SIN(PI()/2*P249),0),3)</f>
        <v>1</v>
      </c>
      <c r="T250" s="6"/>
      <c r="W250"/>
      <c r="X250"/>
      <c r="Y250"/>
      <c r="Z250"/>
      <c r="AA250" s="24"/>
      <c r="AB250" s="24" t="s">
        <v>33</v>
      </c>
      <c r="AC250"/>
      <c r="AD250" s="18" t="s">
        <v>54</v>
      </c>
      <c r="AE250" s="3">
        <f ca="1">MIN(W232+FIXED(1.1*SIN(PI()/2*AB249),0),3)</f>
        <v>2</v>
      </c>
      <c r="AF250" s="6"/>
      <c r="AI250"/>
      <c r="AJ250"/>
      <c r="AK250"/>
      <c r="AL250"/>
      <c r="AM250" s="24"/>
      <c r="AN250" s="24" t="s">
        <v>33</v>
      </c>
      <c r="AO250"/>
      <c r="AP250" s="18" t="s">
        <v>54</v>
      </c>
      <c r="AQ250" s="3">
        <f ca="1">MIN(AI232+FIXED(1.1*SIN(PI()/2*AN249),0),3)</f>
        <v>1</v>
      </c>
      <c r="AR250" s="6"/>
      <c r="AU250"/>
      <c r="AV250"/>
      <c r="AW250"/>
      <c r="AX250"/>
      <c r="AY250" s="24"/>
      <c r="AZ250" s="24" t="s">
        <v>33</v>
      </c>
      <c r="BA250"/>
      <c r="BB250" s="18" t="s">
        <v>54</v>
      </c>
      <c r="BC250" s="3">
        <f ca="1">MIN(AU232+FIXED(1.1*SIN(PI()/2*AZ249),0),3)</f>
        <v>2</v>
      </c>
      <c r="BD250" s="6"/>
      <c r="BG250"/>
      <c r="BH250"/>
      <c r="BI250"/>
      <c r="BJ250"/>
      <c r="BK250" s="24"/>
      <c r="BL250" s="24" t="s">
        <v>33</v>
      </c>
      <c r="BM250"/>
      <c r="BN250" s="18" t="s">
        <v>54</v>
      </c>
      <c r="BO250" s="3">
        <f ca="1">MIN(BG232+FIXED(1.1*SIN(PI()/2*BL249),0),3)</f>
        <v>2</v>
      </c>
      <c r="BP250" s="6"/>
      <c r="BS250"/>
      <c r="BT250"/>
      <c r="BU250"/>
      <c r="BV250"/>
      <c r="BW250" s="24"/>
      <c r="BX250" s="24" t="s">
        <v>33</v>
      </c>
      <c r="BY250"/>
      <c r="BZ250" s="18" t="s">
        <v>54</v>
      </c>
      <c r="CA250" s="3">
        <f ca="1">MIN(BS232+FIXED(1.1*SIN(PI()/2*BX249),0),3)</f>
        <v>3</v>
      </c>
      <c r="CB250" s="6"/>
      <c r="CE250"/>
      <c r="CF250"/>
      <c r="CG250"/>
      <c r="CH250"/>
      <c r="CI250" s="24"/>
      <c r="CJ250" s="24" t="s">
        <v>33</v>
      </c>
      <c r="CK250"/>
      <c r="CL250" s="18" t="s">
        <v>54</v>
      </c>
      <c r="CM250" s="3">
        <f ca="1">MIN(CE232+FIXED(1.1*SIN(PI()/2*CJ249),0),3)</f>
        <v>3</v>
      </c>
      <c r="CN250" s="6"/>
      <c r="CQ250"/>
      <c r="CR250"/>
      <c r="CS250"/>
      <c r="CT250"/>
      <c r="CU250" s="24"/>
      <c r="CV250" s="24" t="s">
        <v>33</v>
      </c>
      <c r="CW250"/>
      <c r="CX250" s="18" t="s">
        <v>54</v>
      </c>
      <c r="CY250" s="3">
        <f ca="1">MIN(CQ232+FIXED(1.1*SIN(PI()/2*CV249),0),3)</f>
        <v>3</v>
      </c>
      <c r="CZ250" s="6"/>
      <c r="DC250"/>
      <c r="DD250"/>
      <c r="DE250"/>
      <c r="DF250"/>
      <c r="DG250" s="24"/>
      <c r="DH250" s="24" t="s">
        <v>33</v>
      </c>
      <c r="DI250"/>
      <c r="DJ250" s="18" t="s">
        <v>54</v>
      </c>
      <c r="DK250" s="3">
        <f ca="1">MIN(DC232+FIXED(1.1*SIN(PI()/2*DH249),0),3)</f>
        <v>3</v>
      </c>
      <c r="DL250" s="6"/>
      <c r="DO250"/>
      <c r="DP250"/>
      <c r="DQ250"/>
      <c r="DR250"/>
      <c r="DS250" s="24"/>
      <c r="DT250" s="24" t="s">
        <v>33</v>
      </c>
      <c r="DU250"/>
      <c r="DV250" s="18" t="s">
        <v>54</v>
      </c>
      <c r="DW250" s="3">
        <f ca="1">MIN(DO232+FIXED(1.1*SIN(PI()/2*DT249),0),3)</f>
        <v>2</v>
      </c>
      <c r="DX250" s="6"/>
    </row>
    <row r="251" spans="1:128" ht="13.5" customHeight="1">
      <c r="A251"/>
      <c r="B251" s="42">
        <v>6</v>
      </c>
      <c r="C251" s="61">
        <v>0</v>
      </c>
      <c r="D251" s="61">
        <v>0</v>
      </c>
      <c r="E251" s="61">
        <v>0</v>
      </c>
      <c r="F251" s="61">
        <v>0</v>
      </c>
      <c r="G251" s="61">
        <v>0</v>
      </c>
      <c r="H251" s="7"/>
      <c r="K251"/>
      <c r="L251"/>
      <c r="M251"/>
      <c r="N251"/>
      <c r="O251"/>
      <c r="P251"/>
      <c r="Q251"/>
      <c r="R251" s="3" t="s">
        <v>31</v>
      </c>
      <c r="S251" s="29">
        <f ca="1">3*(S249-1)+S250</f>
        <v>4</v>
      </c>
      <c r="T251" s="30"/>
      <c r="W251"/>
      <c r="X251"/>
      <c r="Y251"/>
      <c r="Z251"/>
      <c r="AA251"/>
      <c r="AB251"/>
      <c r="AC251"/>
      <c r="AD251" s="3" t="s">
        <v>32</v>
      </c>
      <c r="AE251" s="29">
        <f ca="1">3*(AE249-1)+AE250</f>
        <v>5</v>
      </c>
      <c r="AF251" s="6"/>
      <c r="AI251"/>
      <c r="AJ251"/>
      <c r="AK251"/>
      <c r="AL251"/>
      <c r="AM251"/>
      <c r="AN251"/>
      <c r="AO251"/>
      <c r="AP251" s="3" t="s">
        <v>32</v>
      </c>
      <c r="AQ251" s="29">
        <f ca="1">3*(AQ249-1)+AQ250</f>
        <v>4</v>
      </c>
      <c r="AR251" s="6"/>
      <c r="AU251"/>
      <c r="AV251"/>
      <c r="AW251"/>
      <c r="AX251"/>
      <c r="AY251"/>
      <c r="AZ251"/>
      <c r="BA251"/>
      <c r="BB251" s="3" t="s">
        <v>32</v>
      </c>
      <c r="BC251" s="29">
        <f ca="1">3*(BC249-1)+BC250</f>
        <v>5</v>
      </c>
      <c r="BD251" s="6"/>
      <c r="BG251"/>
      <c r="BH251"/>
      <c r="BI251"/>
      <c r="BJ251"/>
      <c r="BK251"/>
      <c r="BL251"/>
      <c r="BM251"/>
      <c r="BN251" s="3" t="s">
        <v>32</v>
      </c>
      <c r="BO251" s="29">
        <f ca="1">3*(BO249-1)+BO250</f>
        <v>8</v>
      </c>
      <c r="BP251" s="6"/>
      <c r="BS251"/>
      <c r="BT251"/>
      <c r="BU251"/>
      <c r="BV251"/>
      <c r="BW251"/>
      <c r="BX251"/>
      <c r="BY251"/>
      <c r="BZ251" s="3" t="s">
        <v>32</v>
      </c>
      <c r="CA251" s="29">
        <f ca="1">3*(CA249-1)+CA250</f>
        <v>9</v>
      </c>
      <c r="CB251" s="6"/>
      <c r="CE251"/>
      <c r="CF251"/>
      <c r="CG251"/>
      <c r="CH251"/>
      <c r="CI251"/>
      <c r="CJ251"/>
      <c r="CK251"/>
      <c r="CL251" s="3" t="s">
        <v>32</v>
      </c>
      <c r="CM251" s="29">
        <f ca="1">3*(CM249-1)+CM250</f>
        <v>9</v>
      </c>
      <c r="CN251" s="6"/>
      <c r="CQ251"/>
      <c r="CR251"/>
      <c r="CS251"/>
      <c r="CT251"/>
      <c r="CU251"/>
      <c r="CV251"/>
      <c r="CW251"/>
      <c r="CX251" s="3" t="s">
        <v>32</v>
      </c>
      <c r="CY251" s="29">
        <f ca="1">3*(CY249-1)+CY250</f>
        <v>9</v>
      </c>
      <c r="CZ251" s="6"/>
      <c r="DC251"/>
      <c r="DD251"/>
      <c r="DE251"/>
      <c r="DF251"/>
      <c r="DG251"/>
      <c r="DH251"/>
      <c r="DI251"/>
      <c r="DJ251" s="3" t="s">
        <v>32</v>
      </c>
      <c r="DK251" s="29">
        <f ca="1">3*(DK249-1)+DK250</f>
        <v>9</v>
      </c>
      <c r="DL251" s="6"/>
      <c r="DO251"/>
      <c r="DP251"/>
      <c r="DQ251"/>
      <c r="DR251"/>
      <c r="DS251"/>
      <c r="DT251"/>
      <c r="DU251"/>
      <c r="DV251" s="3" t="s">
        <v>32</v>
      </c>
      <c r="DW251" s="29">
        <f ca="1">3*(DW249-1)+DW250</f>
        <v>8</v>
      </c>
      <c r="DX251" s="6"/>
    </row>
    <row r="252" spans="1:128" ht="13.5" customHeight="1">
      <c r="A252"/>
      <c r="B252" s="41">
        <v>7</v>
      </c>
      <c r="C252" s="41">
        <v>0</v>
      </c>
      <c r="D252" s="80">
        <v>0.5</v>
      </c>
      <c r="E252" s="80">
        <v>1</v>
      </c>
      <c r="F252" s="61">
        <v>1</v>
      </c>
      <c r="G252" s="61">
        <v>1</v>
      </c>
      <c r="H252" s="7"/>
      <c r="K252"/>
      <c r="L252"/>
      <c r="M252"/>
      <c r="N252"/>
      <c r="P252"/>
      <c r="Q252"/>
      <c r="R252"/>
      <c r="S252" s="11" t="s">
        <v>51</v>
      </c>
      <c r="T252" s="24"/>
      <c r="W252"/>
      <c r="X252"/>
      <c r="Y252"/>
      <c r="Z252"/>
      <c r="AB252"/>
      <c r="AC252"/>
      <c r="AD252"/>
      <c r="AE252" s="11" t="s">
        <v>51</v>
      </c>
      <c r="AF252" s="24"/>
      <c r="AI252"/>
      <c r="AJ252"/>
      <c r="AK252"/>
      <c r="AL252"/>
      <c r="AN252"/>
      <c r="AO252"/>
      <c r="AP252"/>
      <c r="AQ252" s="11" t="s">
        <v>51</v>
      </c>
      <c r="AR252" s="24"/>
      <c r="AU252"/>
      <c r="AV252"/>
      <c r="AW252"/>
      <c r="AX252"/>
      <c r="AZ252"/>
      <c r="BA252"/>
      <c r="BB252"/>
      <c r="BC252" s="11" t="s">
        <v>51</v>
      </c>
      <c r="BD252" s="24"/>
      <c r="BG252"/>
      <c r="BH252"/>
      <c r="BI252"/>
      <c r="BJ252"/>
      <c r="BL252"/>
      <c r="BM252"/>
      <c r="BN252"/>
      <c r="BO252" s="11" t="s">
        <v>51</v>
      </c>
      <c r="BP252" s="24"/>
      <c r="BS252"/>
      <c r="BT252"/>
      <c r="BU252"/>
      <c r="BV252"/>
      <c r="BX252"/>
      <c r="BY252"/>
      <c r="BZ252"/>
      <c r="CA252" s="11" t="s">
        <v>51</v>
      </c>
      <c r="CB252" s="24"/>
      <c r="CE252"/>
      <c r="CF252"/>
      <c r="CG252"/>
      <c r="CH252"/>
      <c r="CJ252"/>
      <c r="CK252"/>
      <c r="CL252"/>
      <c r="CM252" s="11" t="s">
        <v>51</v>
      </c>
      <c r="CN252" s="24"/>
      <c r="CQ252"/>
      <c r="CR252"/>
      <c r="CS252"/>
      <c r="CT252"/>
      <c r="CV252"/>
      <c r="CW252"/>
      <c r="CX252"/>
      <c r="CY252" s="11" t="s">
        <v>51</v>
      </c>
      <c r="CZ252" s="24"/>
      <c r="DC252"/>
      <c r="DD252"/>
      <c r="DE252"/>
      <c r="DF252"/>
      <c r="DH252"/>
      <c r="DI252"/>
      <c r="DJ252"/>
      <c r="DK252" s="11" t="s">
        <v>51</v>
      </c>
      <c r="DL252" s="24"/>
      <c r="DO252"/>
      <c r="DP252"/>
      <c r="DQ252"/>
      <c r="DR252"/>
      <c r="DT252"/>
      <c r="DU252"/>
      <c r="DV252"/>
      <c r="DW252" s="11" t="s">
        <v>51</v>
      </c>
      <c r="DX252" s="24"/>
    </row>
    <row r="253" spans="1:128" ht="13.5" customHeight="1" thickBot="1">
      <c r="A253"/>
      <c r="B253" s="42">
        <v>8</v>
      </c>
      <c r="C253" s="42">
        <v>0</v>
      </c>
      <c r="D253" s="82">
        <v>0.33333333333333331</v>
      </c>
      <c r="E253" s="82">
        <v>0.66666666666666663</v>
      </c>
      <c r="F253" s="82">
        <v>1</v>
      </c>
      <c r="G253" s="83">
        <v>1</v>
      </c>
      <c r="H253" s="7"/>
      <c r="K253"/>
      <c r="L253"/>
      <c r="M253"/>
      <c r="N253"/>
      <c r="O253" t="s">
        <v>48</v>
      </c>
      <c r="R253"/>
      <c r="S253"/>
      <c r="T253" s="21"/>
      <c r="W253"/>
      <c r="X253"/>
      <c r="Y253"/>
      <c r="Z253"/>
      <c r="AA253" t="s">
        <v>48</v>
      </c>
      <c r="AD253"/>
      <c r="AE253"/>
      <c r="AF253" s="21"/>
      <c r="AI253"/>
      <c r="AJ253"/>
      <c r="AK253"/>
      <c r="AL253"/>
      <c r="AM253" t="s">
        <v>48</v>
      </c>
      <c r="AP253"/>
      <c r="AQ253"/>
      <c r="AR253" s="21"/>
      <c r="AU253"/>
      <c r="AV253"/>
      <c r="AW253"/>
      <c r="AX253"/>
      <c r="AY253" t="s">
        <v>48</v>
      </c>
      <c r="BB253"/>
      <c r="BC253"/>
      <c r="BD253" s="21"/>
      <c r="BG253"/>
      <c r="BH253"/>
      <c r="BI253"/>
      <c r="BJ253"/>
      <c r="BK253" t="s">
        <v>48</v>
      </c>
      <c r="BN253"/>
      <c r="BO253"/>
      <c r="BP253" s="21"/>
      <c r="BS253"/>
      <c r="BT253"/>
      <c r="BU253"/>
      <c r="BV253"/>
      <c r="BW253" t="s">
        <v>48</v>
      </c>
      <c r="BZ253"/>
      <c r="CA253"/>
      <c r="CB253" s="21"/>
      <c r="CE253"/>
      <c r="CF253"/>
      <c r="CG253"/>
      <c r="CH253"/>
      <c r="CI253" t="s">
        <v>48</v>
      </c>
      <c r="CL253"/>
      <c r="CM253"/>
      <c r="CN253" s="21"/>
      <c r="CQ253"/>
      <c r="CR253"/>
      <c r="CS253"/>
      <c r="CT253"/>
      <c r="CU253" t="s">
        <v>48</v>
      </c>
      <c r="CX253"/>
      <c r="CY253"/>
      <c r="CZ253" s="21"/>
      <c r="DC253"/>
      <c r="DD253"/>
      <c r="DE253"/>
      <c r="DF253"/>
      <c r="DG253" t="s">
        <v>48</v>
      </c>
      <c r="DJ253"/>
      <c r="DK253"/>
      <c r="DL253" s="21"/>
      <c r="DO253"/>
      <c r="DP253"/>
      <c r="DQ253"/>
      <c r="DR253"/>
      <c r="DS253" t="s">
        <v>48</v>
      </c>
      <c r="DU253" s="30"/>
      <c r="DV253"/>
      <c r="DW253"/>
      <c r="DX253" s="21"/>
    </row>
    <row r="254" spans="1:128" ht="13.5" customHeight="1" thickBot="1">
      <c r="A254"/>
      <c r="B254" s="43" t="s">
        <v>18</v>
      </c>
      <c r="C254" s="43">
        <v>0</v>
      </c>
      <c r="D254" s="84">
        <v>1</v>
      </c>
      <c r="E254" s="84">
        <v>1</v>
      </c>
      <c r="F254" s="84">
        <v>1</v>
      </c>
      <c r="G254" s="84">
        <v>1</v>
      </c>
      <c r="H254" s="7"/>
      <c r="K254"/>
      <c r="L254"/>
      <c r="M254"/>
      <c r="N254"/>
      <c r="O254" s="39" t="s">
        <v>52</v>
      </c>
      <c r="P254" s="33">
        <f ca="1">IF(K233&lt;9,OFFSET($D$3,S249,S250)+$C$4*MAX(OFFSET(O232,S251,1):OFFSET(O232,S251,4)),0)</f>
        <v>21.128968749999995</v>
      </c>
      <c r="Q254"/>
      <c r="R254"/>
      <c r="S254"/>
      <c r="T254" s="21"/>
      <c r="W254"/>
      <c r="X254"/>
      <c r="Y254"/>
      <c r="Z254"/>
      <c r="AA254" s="39" t="s">
        <v>52</v>
      </c>
      <c r="AB254" s="33">
        <f ca="1">IF(W233&lt;9,OFFSET($D$3,AE249,AE250)+$C$4*MAX(OFFSET(AA232,AE251,1):OFFSET(AA232,AE251,4)),0)</f>
        <v>41.625624999999992</v>
      </c>
      <c r="AC254"/>
      <c r="AD254"/>
      <c r="AE254"/>
      <c r="AF254" s="21"/>
      <c r="AI254"/>
      <c r="AJ254"/>
      <c r="AK254"/>
      <c r="AL254"/>
      <c r="AM254" s="39" t="s">
        <v>52</v>
      </c>
      <c r="AN254" s="33">
        <f ca="1">IF(AI233&lt;9,OFFSET($D$3,AQ249,AQ250)+$C$4*MAX(OFFSET(AM232,AQ251,1):OFFSET(AM232,AQ251,4)),0)</f>
        <v>24.633453124999996</v>
      </c>
      <c r="AO254"/>
      <c r="AP254"/>
      <c r="AQ254"/>
      <c r="AR254" s="21"/>
      <c r="AU254"/>
      <c r="AV254"/>
      <c r="AW254"/>
      <c r="AX254"/>
      <c r="AY254" s="39" t="s">
        <v>52</v>
      </c>
      <c r="AZ254" s="33">
        <f ca="1">IF(AU233&lt;9,OFFSET($D$3,BC249,BC250)+$C$4*MAX(OFFSET(AY232,BC251,1):OFFSET(AY232,BC251,4)),0)</f>
        <v>41.625624999999992</v>
      </c>
      <c r="BA254"/>
      <c r="BB254"/>
      <c r="BC254"/>
      <c r="BD254" s="21"/>
      <c r="BG254"/>
      <c r="BH254"/>
      <c r="BI254"/>
      <c r="BJ254"/>
      <c r="BK254" s="39" t="s">
        <v>52</v>
      </c>
      <c r="BL254" s="33">
        <f ca="1">IF(BG233&lt;9,OFFSET($D$3,BO249,BO250)+$C$4*MAX(OFFSET(BK232,BO251,1):OFFSET(BK232,BO251,4)),0)</f>
        <v>67.993749999999991</v>
      </c>
      <c r="BM254"/>
      <c r="BN254"/>
      <c r="BO254"/>
      <c r="BP254" s="21"/>
      <c r="BS254"/>
      <c r="BT254"/>
      <c r="BU254"/>
      <c r="BV254"/>
      <c r="BW254" s="39" t="s">
        <v>52</v>
      </c>
      <c r="BX254" s="33">
        <f ca="1">IF(BS233&lt;9,OFFSET($D$3,CA249,CA250)+$C$4*MAX(OFFSET(BW232,CA251,1):OFFSET(BW232,CA251,4)),0)</f>
        <v>100</v>
      </c>
      <c r="BY254"/>
      <c r="BZ254"/>
      <c r="CA254"/>
      <c r="CB254" s="21"/>
      <c r="CE254"/>
      <c r="CF254"/>
      <c r="CG254"/>
      <c r="CH254"/>
      <c r="CI254" s="39" t="s">
        <v>52</v>
      </c>
      <c r="CJ254" s="33">
        <f ca="1">IF(CE233&lt;9,OFFSET($D$3,CM249,CM250)+$C$4*MAX(OFFSET(CI232,CM251,1):OFFSET(CI232,CM251,4)),0)</f>
        <v>0</v>
      </c>
      <c r="CK254"/>
      <c r="CL254"/>
      <c r="CM254"/>
      <c r="CN254" s="21"/>
      <c r="CQ254"/>
      <c r="CR254"/>
      <c r="CS254"/>
      <c r="CT254"/>
      <c r="CU254" s="39" t="s">
        <v>52</v>
      </c>
      <c r="CV254" s="33">
        <f ca="1">IF(CQ233&lt;9,OFFSET($D$3,CY249,CY250)+$C$4*MAX(OFFSET(CU232,CY251,1):OFFSET(CU232,CY251,4)),0)</f>
        <v>0</v>
      </c>
      <c r="CW254"/>
      <c r="CX254"/>
      <c r="CY254"/>
      <c r="CZ254" s="21"/>
      <c r="DC254"/>
      <c r="DD254"/>
      <c r="DE254"/>
      <c r="DF254"/>
      <c r="DG254" s="39" t="s">
        <v>52</v>
      </c>
      <c r="DH254" s="33">
        <f ca="1">IF(DC233&lt;9,OFFSET($D$3,DK249,DK250)+$C$4*MAX(OFFSET(DG232,DK251,1):OFFSET(DG232,DK251,4)),0)</f>
        <v>0</v>
      </c>
      <c r="DI254"/>
      <c r="DJ254"/>
      <c r="DK254"/>
      <c r="DL254" s="21"/>
      <c r="DO254"/>
      <c r="DP254"/>
      <c r="DQ254"/>
      <c r="DR254"/>
      <c r="DS254" s="39" t="s">
        <v>52</v>
      </c>
      <c r="DT254" s="33">
        <f ca="1">IF(DO233&lt;9,OFFSET($D$3,DW249,DW250)+$C$4*MAX(OFFSET(DS232,DW251,1):OFFSET(DS232,DW251,4)),0)</f>
        <v>0</v>
      </c>
      <c r="DU254"/>
      <c r="DV254"/>
      <c r="DW254"/>
      <c r="DX254" s="21"/>
    </row>
    <row r="255" spans="1:128" ht="13.5" customHeight="1" thickBot="1">
      <c r="A255"/>
      <c r="H255" s="7"/>
      <c r="K255"/>
      <c r="L255"/>
      <c r="M255"/>
      <c r="N255"/>
      <c r="O255" s="35"/>
      <c r="P255" s="123" t="s">
        <v>12</v>
      </c>
      <c r="Q255" s="124"/>
      <c r="R255" s="124"/>
      <c r="S255" s="125"/>
      <c r="T255" s="64"/>
      <c r="W255"/>
      <c r="X255"/>
      <c r="Y255"/>
      <c r="Z255"/>
      <c r="AA255" s="5"/>
      <c r="AB255" s="123" t="s">
        <v>12</v>
      </c>
      <c r="AC255" s="124"/>
      <c r="AD255" s="124"/>
      <c r="AE255" s="125"/>
      <c r="AF255" s="64"/>
      <c r="AI255"/>
      <c r="AJ255"/>
      <c r="AK255"/>
      <c r="AL255"/>
      <c r="AM255" s="5"/>
      <c r="AN255" s="123" t="s">
        <v>12</v>
      </c>
      <c r="AO255" s="124"/>
      <c r="AP255" s="124"/>
      <c r="AQ255" s="125"/>
      <c r="AR255" s="64"/>
      <c r="AU255"/>
      <c r="AV255"/>
      <c r="AW255"/>
      <c r="AX255"/>
      <c r="AY255" s="5"/>
      <c r="AZ255" s="123" t="s">
        <v>12</v>
      </c>
      <c r="BA255" s="124"/>
      <c r="BB255" s="124"/>
      <c r="BC255" s="125"/>
      <c r="BD255" s="64"/>
      <c r="BG255"/>
      <c r="BH255"/>
      <c r="BI255"/>
      <c r="BJ255"/>
      <c r="BK255" s="5"/>
      <c r="BL255" s="123" t="s">
        <v>12</v>
      </c>
      <c r="BM255" s="124"/>
      <c r="BN255" s="124"/>
      <c r="BO255" s="125"/>
      <c r="BP255" s="64"/>
      <c r="BS255"/>
      <c r="BT255"/>
      <c r="BU255"/>
      <c r="BV255"/>
      <c r="BW255" s="5"/>
      <c r="BX255" s="123" t="s">
        <v>12</v>
      </c>
      <c r="BY255" s="124"/>
      <c r="BZ255" s="124"/>
      <c r="CA255" s="125"/>
      <c r="CB255" s="64"/>
      <c r="CE255"/>
      <c r="CF255"/>
      <c r="CG255"/>
      <c r="CH255"/>
      <c r="CI255" s="5"/>
      <c r="CJ255" s="123" t="s">
        <v>12</v>
      </c>
      <c r="CK255" s="124"/>
      <c r="CL255" s="124"/>
      <c r="CM255" s="125"/>
      <c r="CN255" s="64"/>
      <c r="CQ255"/>
      <c r="CR255"/>
      <c r="CS255"/>
      <c r="CT255"/>
      <c r="CU255" s="5"/>
      <c r="CV255" s="123" t="s">
        <v>12</v>
      </c>
      <c r="CW255" s="124"/>
      <c r="CX255" s="124"/>
      <c r="CY255" s="125"/>
      <c r="CZ255" s="64"/>
      <c r="DC255"/>
      <c r="DD255"/>
      <c r="DE255"/>
      <c r="DF255"/>
      <c r="DG255" s="5"/>
      <c r="DH255" s="123" t="s">
        <v>12</v>
      </c>
      <c r="DI255" s="124"/>
      <c r="DJ255" s="124"/>
      <c r="DK255" s="125"/>
      <c r="DL255" s="64"/>
      <c r="DO255"/>
      <c r="DP255"/>
      <c r="DQ255"/>
      <c r="DR255"/>
      <c r="DS255" s="5"/>
      <c r="DT255" s="123" t="s">
        <v>12</v>
      </c>
      <c r="DU255" s="124"/>
      <c r="DV255" s="124"/>
      <c r="DW255" s="125"/>
    </row>
    <row r="256" spans="1:128" ht="13.5" customHeight="1" thickBot="1">
      <c r="A256"/>
      <c r="B256"/>
      <c r="C256"/>
      <c r="D256"/>
      <c r="E256"/>
      <c r="F256" s="95"/>
      <c r="G256" t="s">
        <v>35</v>
      </c>
      <c r="H256" s="21"/>
      <c r="K256"/>
      <c r="L256"/>
      <c r="M256"/>
      <c r="N256"/>
      <c r="O256" s="23" t="s">
        <v>58</v>
      </c>
      <c r="P256" s="3" t="s">
        <v>68</v>
      </c>
      <c r="Q256" s="26" t="s">
        <v>69</v>
      </c>
      <c r="R256" s="26" t="s">
        <v>70</v>
      </c>
      <c r="S256" s="3" t="s">
        <v>71</v>
      </c>
      <c r="T256" s="6"/>
      <c r="W256"/>
      <c r="X256"/>
      <c r="Y256"/>
      <c r="Z256"/>
      <c r="AA256" s="23" t="str">
        <f>$O$34</f>
        <v>新Q値</v>
      </c>
      <c r="AB256" s="3" t="s">
        <v>3</v>
      </c>
      <c r="AC256" s="26" t="s">
        <v>4</v>
      </c>
      <c r="AD256" s="26" t="s">
        <v>5</v>
      </c>
      <c r="AE256" s="3" t="s">
        <v>6</v>
      </c>
      <c r="AF256" s="6"/>
      <c r="AI256"/>
      <c r="AJ256"/>
      <c r="AK256"/>
      <c r="AL256"/>
      <c r="AM256" s="23" t="str">
        <f>$O$34</f>
        <v>新Q値</v>
      </c>
      <c r="AN256" s="3" t="s">
        <v>3</v>
      </c>
      <c r="AO256" s="26" t="s">
        <v>4</v>
      </c>
      <c r="AP256" s="26" t="s">
        <v>5</v>
      </c>
      <c r="AQ256" s="3" t="s">
        <v>6</v>
      </c>
      <c r="AR256" s="6"/>
      <c r="AU256"/>
      <c r="AV256"/>
      <c r="AW256"/>
      <c r="AX256"/>
      <c r="AY256" s="23" t="str">
        <f>$O$34</f>
        <v>新Q値</v>
      </c>
      <c r="AZ256" s="3" t="s">
        <v>3</v>
      </c>
      <c r="BA256" s="26" t="s">
        <v>4</v>
      </c>
      <c r="BB256" s="26" t="s">
        <v>5</v>
      </c>
      <c r="BC256" s="3" t="s">
        <v>6</v>
      </c>
      <c r="BD256" s="6"/>
      <c r="BG256"/>
      <c r="BH256"/>
      <c r="BI256"/>
      <c r="BJ256"/>
      <c r="BK256" s="23" t="str">
        <f>$O$34</f>
        <v>新Q値</v>
      </c>
      <c r="BL256" s="3" t="s">
        <v>3</v>
      </c>
      <c r="BM256" s="26" t="s">
        <v>4</v>
      </c>
      <c r="BN256" s="26" t="s">
        <v>5</v>
      </c>
      <c r="BO256" s="3" t="s">
        <v>6</v>
      </c>
      <c r="BP256" s="6"/>
      <c r="BS256"/>
      <c r="BT256"/>
      <c r="BU256"/>
      <c r="BV256"/>
      <c r="BW256" s="23" t="str">
        <f>$O$34</f>
        <v>新Q値</v>
      </c>
      <c r="BX256" s="3" t="s">
        <v>3</v>
      </c>
      <c r="BY256" s="26" t="s">
        <v>4</v>
      </c>
      <c r="BZ256" s="26" t="s">
        <v>5</v>
      </c>
      <c r="CA256" s="3" t="s">
        <v>6</v>
      </c>
      <c r="CB256" s="6"/>
      <c r="CE256"/>
      <c r="CF256"/>
      <c r="CG256"/>
      <c r="CH256"/>
      <c r="CI256" s="23" t="str">
        <f>$O$34</f>
        <v>新Q値</v>
      </c>
      <c r="CJ256" s="3" t="s">
        <v>3</v>
      </c>
      <c r="CK256" s="26" t="s">
        <v>4</v>
      </c>
      <c r="CL256" s="26" t="s">
        <v>5</v>
      </c>
      <c r="CM256" s="3" t="s">
        <v>6</v>
      </c>
      <c r="CN256" s="6"/>
      <c r="CQ256"/>
      <c r="CR256"/>
      <c r="CS256"/>
      <c r="CT256"/>
      <c r="CU256" s="23" t="str">
        <f>$O$34</f>
        <v>新Q値</v>
      </c>
      <c r="CV256" s="3" t="s">
        <v>3</v>
      </c>
      <c r="CW256" s="26" t="s">
        <v>4</v>
      </c>
      <c r="CX256" s="26" t="s">
        <v>5</v>
      </c>
      <c r="CY256" s="3" t="s">
        <v>6</v>
      </c>
      <c r="CZ256" s="6"/>
      <c r="DC256"/>
      <c r="DD256"/>
      <c r="DE256"/>
      <c r="DF256"/>
      <c r="DG256" s="23" t="str">
        <f>$O$34</f>
        <v>新Q値</v>
      </c>
      <c r="DH256" s="3" t="s">
        <v>3</v>
      </c>
      <c r="DI256" s="26" t="s">
        <v>4</v>
      </c>
      <c r="DJ256" s="26" t="s">
        <v>5</v>
      </c>
      <c r="DK256" s="3" t="s">
        <v>6</v>
      </c>
      <c r="DL256" s="6"/>
      <c r="DO256"/>
      <c r="DP256"/>
      <c r="DQ256"/>
      <c r="DR256"/>
      <c r="DS256" s="23" t="str">
        <f>$O$34</f>
        <v>新Q値</v>
      </c>
      <c r="DT256" s="3" t="s">
        <v>3</v>
      </c>
      <c r="DU256" s="26" t="s">
        <v>4</v>
      </c>
      <c r="DV256" s="26" t="s">
        <v>5</v>
      </c>
      <c r="DW256" s="3" t="s">
        <v>6</v>
      </c>
      <c r="DX256" s="6"/>
    </row>
    <row r="257" spans="1:128" ht="13.5" customHeight="1">
      <c r="A257"/>
      <c r="B257"/>
      <c r="C257"/>
      <c r="D257"/>
      <c r="E257"/>
      <c r="F257"/>
      <c r="G257"/>
      <c r="H257" s="21"/>
      <c r="K257"/>
      <c r="L257"/>
      <c r="M257"/>
      <c r="N257" s="126" t="s">
        <v>7</v>
      </c>
      <c r="O257" s="17">
        <v>1</v>
      </c>
      <c r="P257" s="27">
        <f ca="1">P233+$C$5*IF(AND(O257=K233,P249=1),P254-P233,0)</f>
        <v>2.2956249999999998</v>
      </c>
      <c r="Q257" s="95" t="s">
        <v>9</v>
      </c>
      <c r="R257" s="95" t="s">
        <v>9</v>
      </c>
      <c r="S257" s="15">
        <f ca="1">S233+$C$5*IF(AND(O257=K233,P249=4),P254-S233,0)</f>
        <v>18.158695312499994</v>
      </c>
      <c r="T257" s="14"/>
      <c r="W257"/>
      <c r="X257"/>
      <c r="Y257"/>
      <c r="Z257" s="126" t="s">
        <v>7</v>
      </c>
      <c r="AA257" s="17">
        <v>1</v>
      </c>
      <c r="AB257" s="27">
        <f ca="1">AB233+$C$5*IF(AND(AA257=W233,AB249=1),AB254-AB233,0)</f>
        <v>2.2956249999999998</v>
      </c>
      <c r="AC257" s="95" t="s">
        <v>9</v>
      </c>
      <c r="AD257" s="95" t="s">
        <v>9</v>
      </c>
      <c r="AE257" s="15">
        <f ca="1">AE233+$C$5*IF(AND(AA257=W233,AB249=4),AB254-AE233,0)</f>
        <v>18.158695312499994</v>
      </c>
      <c r="AF257" s="14"/>
      <c r="AI257"/>
      <c r="AJ257"/>
      <c r="AK257"/>
      <c r="AL257" s="126" t="s">
        <v>7</v>
      </c>
      <c r="AM257" s="17">
        <v>1</v>
      </c>
      <c r="AN257" s="27">
        <f ca="1">AN233+$C$5*IF(AND(AM257=AI233,AN249=1),AN254-AN233,0)</f>
        <v>2.2956249999999998</v>
      </c>
      <c r="AO257" s="95" t="s">
        <v>9</v>
      </c>
      <c r="AP257" s="95" t="s">
        <v>9</v>
      </c>
      <c r="AQ257" s="15">
        <f ca="1">AQ233+$C$5*IF(AND(AM257=AI233,AN249=4),AN254-AQ233,0)</f>
        <v>18.158695312499994</v>
      </c>
      <c r="AR257" s="14"/>
      <c r="AU257"/>
      <c r="AV257"/>
      <c r="AW257"/>
      <c r="AX257" s="126" t="s">
        <v>7</v>
      </c>
      <c r="AY257" s="17">
        <v>1</v>
      </c>
      <c r="AZ257" s="27">
        <f ca="1">AZ233+$C$5*IF(AND(AY257=AU233,AZ249=1),AZ254-AZ233,0)</f>
        <v>2.2956249999999998</v>
      </c>
      <c r="BA257" s="95" t="s">
        <v>9</v>
      </c>
      <c r="BB257" s="95" t="s">
        <v>9</v>
      </c>
      <c r="BC257" s="15">
        <f ca="1">BC233+$C$5*IF(AND(AY257=AU233,AZ249=4),AZ254-BC233,0)</f>
        <v>18.158695312499994</v>
      </c>
      <c r="BD257" s="14"/>
      <c r="BG257"/>
      <c r="BH257"/>
      <c r="BI257"/>
      <c r="BJ257" s="126" t="s">
        <v>7</v>
      </c>
      <c r="BK257" s="17">
        <v>1</v>
      </c>
      <c r="BL257" s="27">
        <f ca="1">BL233+$C$5*IF(AND(BK257=BG233,BL249=1),BL254-BL233,0)</f>
        <v>2.2956249999999998</v>
      </c>
      <c r="BM257" s="95" t="s">
        <v>9</v>
      </c>
      <c r="BN257" s="95" t="s">
        <v>9</v>
      </c>
      <c r="BO257" s="15">
        <f ca="1">BO233+$C$5*IF(AND(BK257=BG233,BL249=4),BL254-BO233,0)</f>
        <v>18.158695312499994</v>
      </c>
      <c r="BP257" s="14"/>
      <c r="BS257"/>
      <c r="BT257"/>
      <c r="BU257"/>
      <c r="BV257" s="126" t="s">
        <v>7</v>
      </c>
      <c r="BW257" s="17">
        <v>1</v>
      </c>
      <c r="BX257" s="27">
        <f ca="1">BX233+$C$5*IF(AND(BW257=BS233,BX249=1),BX254-BX233,0)</f>
        <v>2.2956249999999998</v>
      </c>
      <c r="BY257" s="95" t="s">
        <v>9</v>
      </c>
      <c r="BZ257" s="95" t="s">
        <v>9</v>
      </c>
      <c r="CA257" s="15">
        <f ca="1">CA233+$C$5*IF(AND(BW257=BS233,BX249=4),BX254-CA233,0)</f>
        <v>18.158695312499994</v>
      </c>
      <c r="CB257" s="14"/>
      <c r="CE257"/>
      <c r="CF257"/>
      <c r="CG257"/>
      <c r="CH257" s="126" t="s">
        <v>7</v>
      </c>
      <c r="CI257" s="17">
        <v>1</v>
      </c>
      <c r="CJ257" s="27">
        <f ca="1">CJ233+$C$5*IF(AND(CI257=CE233,CJ249=1),CJ254-CJ233,0)</f>
        <v>2.2956249999999998</v>
      </c>
      <c r="CK257" s="95" t="s">
        <v>9</v>
      </c>
      <c r="CL257" s="95" t="s">
        <v>9</v>
      </c>
      <c r="CM257" s="15">
        <f ca="1">CM233+$C$5*IF(AND(CI257=CE233,CJ249=4),CJ254-CM233,0)</f>
        <v>18.158695312499994</v>
      </c>
      <c r="CN257" s="14"/>
      <c r="CQ257"/>
      <c r="CR257"/>
      <c r="CS257"/>
      <c r="CT257" s="126" t="s">
        <v>7</v>
      </c>
      <c r="CU257" s="17">
        <v>1</v>
      </c>
      <c r="CV257" s="27">
        <f ca="1">CV233+$C$5*IF(AND(CU257=CQ233,CV249=1),CV254-CV233,0)</f>
        <v>2.2956249999999998</v>
      </c>
      <c r="CW257" s="95" t="s">
        <v>9</v>
      </c>
      <c r="CX257" s="95" t="s">
        <v>9</v>
      </c>
      <c r="CY257" s="15">
        <f ca="1">CY233+$C$5*IF(AND(CU257=CQ233,CV249=4),CV254-CY233,0)</f>
        <v>18.158695312499994</v>
      </c>
      <c r="CZ257" s="14"/>
      <c r="DC257"/>
      <c r="DD257"/>
      <c r="DE257"/>
      <c r="DF257" s="126" t="s">
        <v>7</v>
      </c>
      <c r="DG257" s="17">
        <v>1</v>
      </c>
      <c r="DH257" s="27">
        <f ca="1">DH233+$C$5*IF(AND(DG257=DC233,DH249=1),DH254-DH233,0)</f>
        <v>2.2956249999999998</v>
      </c>
      <c r="DI257" s="95" t="s">
        <v>9</v>
      </c>
      <c r="DJ257" s="95" t="s">
        <v>9</v>
      </c>
      <c r="DK257" s="15">
        <f ca="1">DK233+$C$5*IF(AND(DG257=DC233,DH249=4),DH254-DK233,0)</f>
        <v>18.158695312499994</v>
      </c>
      <c r="DL257" s="14"/>
      <c r="DO257"/>
      <c r="DP257"/>
      <c r="DQ257"/>
      <c r="DR257" s="126" t="s">
        <v>7</v>
      </c>
      <c r="DS257" s="17">
        <v>1</v>
      </c>
      <c r="DT257" s="27">
        <f ca="1">DT233+$C$5*IF(AND(DS257=DO233,DT249=1),DT254-DT233,0)</f>
        <v>2.2956249999999998</v>
      </c>
      <c r="DU257" s="95" t="s">
        <v>9</v>
      </c>
      <c r="DV257" s="95" t="s">
        <v>9</v>
      </c>
      <c r="DW257" s="15">
        <f ca="1">DW233+$C$5*IF(AND(DS257=DO233,DT249=4),DT254-DW233,0)</f>
        <v>18.158695312499994</v>
      </c>
      <c r="DX257" s="14"/>
    </row>
    <row r="258" spans="1:128" ht="13.5" customHeight="1">
      <c r="A258"/>
      <c r="B258"/>
      <c r="C258"/>
      <c r="D258"/>
      <c r="E258"/>
      <c r="F258"/>
      <c r="G258"/>
      <c r="H258" s="21"/>
      <c r="K258"/>
      <c r="L258"/>
      <c r="M258"/>
      <c r="N258" s="127"/>
      <c r="O258" s="3">
        <v>2</v>
      </c>
      <c r="P258" s="15">
        <f ca="1">P234+$C$5*IF(AND(O258=K233,P249=1),P254-P234,0)</f>
        <v>3.7946249999999999</v>
      </c>
      <c r="Q258" s="95" t="s">
        <v>9</v>
      </c>
      <c r="R258" s="27">
        <f ca="1">R234+$C$5*IF(AND(O258=K233,P249=3),P254-R234,0)</f>
        <v>3.1843187499999983</v>
      </c>
      <c r="S258" s="15">
        <f ca="1">S234+$C$5*IF(AND(O258=K233,P249=4),P254-S234,0)</f>
        <v>14.309999999999997</v>
      </c>
      <c r="T258" s="14"/>
      <c r="W258"/>
      <c r="X258"/>
      <c r="Y258"/>
      <c r="Z258" s="127"/>
      <c r="AA258" s="3">
        <v>2</v>
      </c>
      <c r="AB258" s="15">
        <f ca="1">AB234+$C$5*IF(AND(AA258=W233,AB249=1),AB254-AB234,0)</f>
        <v>3.7946249999999999</v>
      </c>
      <c r="AC258" s="95" t="s">
        <v>9</v>
      </c>
      <c r="AD258" s="27">
        <f ca="1">AD234+$C$5*IF(AND(AA258=W233,AB249=3),AB254-AD234,0)</f>
        <v>3.1843187499999983</v>
      </c>
      <c r="AE258" s="15">
        <f ca="1">AE234+$C$5*IF(AND(AA258=W233,AB249=4),AB254-AE234,0)</f>
        <v>14.309999999999997</v>
      </c>
      <c r="AF258" s="14"/>
      <c r="AI258"/>
      <c r="AJ258"/>
      <c r="AK258"/>
      <c r="AL258" s="127"/>
      <c r="AM258" s="3">
        <v>2</v>
      </c>
      <c r="AN258" s="15">
        <f ca="1">AN234+$C$5*IF(AND(AM258=AI233,AN249=1),AN254-AN234,0)</f>
        <v>3.7946249999999999</v>
      </c>
      <c r="AO258" s="95" t="s">
        <v>9</v>
      </c>
      <c r="AP258" s="27">
        <f ca="1">AP234+$C$5*IF(AND(AM258=AI233,AN249=3),AN254-AP234,0)</f>
        <v>3.1843187499999983</v>
      </c>
      <c r="AQ258" s="15">
        <f ca="1">AQ234+$C$5*IF(AND(AM258=AI233,AN249=4),AN254-AQ234,0)</f>
        <v>14.309999999999997</v>
      </c>
      <c r="AR258" s="14"/>
      <c r="AU258"/>
      <c r="AV258"/>
      <c r="AW258"/>
      <c r="AX258" s="127"/>
      <c r="AY258" s="3">
        <v>2</v>
      </c>
      <c r="AZ258" s="15">
        <f ca="1">AZ234+$C$5*IF(AND(AY258=AU233,AZ249=1),AZ254-AZ234,0)</f>
        <v>3.7946249999999999</v>
      </c>
      <c r="BA258" s="95" t="s">
        <v>9</v>
      </c>
      <c r="BB258" s="27">
        <f ca="1">BB234+$C$5*IF(AND(AY258=AU233,AZ249=3),AZ254-BB234,0)</f>
        <v>3.1843187499999983</v>
      </c>
      <c r="BC258" s="15">
        <f ca="1">BC234+$C$5*IF(AND(AY258=AU233,AZ249=4),AZ254-BC234,0)</f>
        <v>14.309999999999997</v>
      </c>
      <c r="BD258" s="14"/>
      <c r="BG258"/>
      <c r="BH258"/>
      <c r="BI258"/>
      <c r="BJ258" s="127"/>
      <c r="BK258" s="3">
        <v>2</v>
      </c>
      <c r="BL258" s="15">
        <f ca="1">BL234+$C$5*IF(AND(BK258=BG233,BL249=1),BL254-BL234,0)</f>
        <v>3.7946249999999999</v>
      </c>
      <c r="BM258" s="95" t="s">
        <v>9</v>
      </c>
      <c r="BN258" s="27">
        <f ca="1">BN234+$C$5*IF(AND(BK258=BG233,BL249=3),BL254-BN234,0)</f>
        <v>3.1843187499999983</v>
      </c>
      <c r="BO258" s="15">
        <f ca="1">BO234+$C$5*IF(AND(BK258=BG233,BL249=4),BL254-BO234,0)</f>
        <v>14.309999999999997</v>
      </c>
      <c r="BP258" s="14"/>
      <c r="BS258"/>
      <c r="BT258"/>
      <c r="BU258"/>
      <c r="BV258" s="127"/>
      <c r="BW258" s="3">
        <v>2</v>
      </c>
      <c r="BX258" s="15">
        <f ca="1">BX234+$C$5*IF(AND(BW258=BS233,BX249=1),BX254-BX234,0)</f>
        <v>3.7946249999999999</v>
      </c>
      <c r="BY258" s="95" t="s">
        <v>9</v>
      </c>
      <c r="BZ258" s="27">
        <f ca="1">BZ234+$C$5*IF(AND(BW258=BS233,BX249=3),BX254-BZ234,0)</f>
        <v>3.1843187499999983</v>
      </c>
      <c r="CA258" s="15">
        <f ca="1">CA234+$C$5*IF(AND(BW258=BS233,BX249=4),BX254-CA234,0)</f>
        <v>14.309999999999997</v>
      </c>
      <c r="CB258" s="14"/>
      <c r="CE258"/>
      <c r="CF258"/>
      <c r="CG258"/>
      <c r="CH258" s="127"/>
      <c r="CI258" s="3">
        <v>2</v>
      </c>
      <c r="CJ258" s="15">
        <f ca="1">CJ234+$C$5*IF(AND(CI258=CE233,CJ249=1),CJ254-CJ234,0)</f>
        <v>3.7946249999999999</v>
      </c>
      <c r="CK258" s="95" t="s">
        <v>9</v>
      </c>
      <c r="CL258" s="27">
        <f ca="1">CL234+$C$5*IF(AND(CI258=CE233,CJ249=3),CJ254-CL234,0)</f>
        <v>3.1843187499999983</v>
      </c>
      <c r="CM258" s="15">
        <f ca="1">CM234+$C$5*IF(AND(CI258=CE233,CJ249=4),CJ254-CM234,0)</f>
        <v>14.309999999999997</v>
      </c>
      <c r="CN258" s="14"/>
      <c r="CQ258"/>
      <c r="CR258"/>
      <c r="CS258"/>
      <c r="CT258" s="127"/>
      <c r="CU258" s="3">
        <v>2</v>
      </c>
      <c r="CV258" s="15">
        <f ca="1">CV234+$C$5*IF(AND(CU258=CQ233,CV249=1),CV254-CV234,0)</f>
        <v>3.7946249999999999</v>
      </c>
      <c r="CW258" s="95" t="s">
        <v>9</v>
      </c>
      <c r="CX258" s="27">
        <f ca="1">CX234+$C$5*IF(AND(CU258=CQ233,CV249=3),CV254-CX234,0)</f>
        <v>3.1843187499999983</v>
      </c>
      <c r="CY258" s="15">
        <f ca="1">CY234+$C$5*IF(AND(CU258=CQ233,CV249=4),CV254-CY234,0)</f>
        <v>14.309999999999997</v>
      </c>
      <c r="CZ258" s="14"/>
      <c r="DC258"/>
      <c r="DD258"/>
      <c r="DE258"/>
      <c r="DF258" s="127"/>
      <c r="DG258" s="3">
        <v>2</v>
      </c>
      <c r="DH258" s="15">
        <f ca="1">DH234+$C$5*IF(AND(DG258=DC233,DH249=1),DH254-DH234,0)</f>
        <v>3.7946249999999999</v>
      </c>
      <c r="DI258" s="95" t="s">
        <v>9</v>
      </c>
      <c r="DJ258" s="27">
        <f ca="1">DJ234+$C$5*IF(AND(DG258=DC233,DH249=3),DH254-DJ234,0)</f>
        <v>3.1843187499999983</v>
      </c>
      <c r="DK258" s="15">
        <f ca="1">DK234+$C$5*IF(AND(DG258=DC233,DH249=4),DH254-DK234,0)</f>
        <v>14.309999999999997</v>
      </c>
      <c r="DL258" s="14"/>
      <c r="DO258"/>
      <c r="DP258"/>
      <c r="DQ258"/>
      <c r="DR258" s="127"/>
      <c r="DS258" s="3">
        <v>2</v>
      </c>
      <c r="DT258" s="15">
        <f ca="1">DT234+$C$5*IF(AND(DS258=DO232,DT249=1),DT254-DT234,0)</f>
        <v>3.7946249999999999</v>
      </c>
      <c r="DU258" s="95" t="s">
        <v>9</v>
      </c>
      <c r="DV258" s="27">
        <f ca="1">DV234+$C$5*IF(AND(DS258=DO232,DT249=3),DT254-DV234,0)</f>
        <v>3.1843187499999983</v>
      </c>
      <c r="DW258" s="15">
        <f ca="1">DW234+$C$5*IF(AND(DS258=DO233,DT249=4),DT254-DW234,0)</f>
        <v>14.309999999999997</v>
      </c>
      <c r="DX258" s="14"/>
    </row>
    <row r="259" spans="1:128">
      <c r="A259"/>
      <c r="B259"/>
      <c r="C259"/>
      <c r="D259"/>
      <c r="E259"/>
      <c r="F259"/>
      <c r="G259"/>
      <c r="H259" s="21"/>
      <c r="K259"/>
      <c r="L259"/>
      <c r="M259"/>
      <c r="N259" s="127"/>
      <c r="O259" s="3">
        <v>3</v>
      </c>
      <c r="P259" s="95" t="s">
        <v>9</v>
      </c>
      <c r="Q259" s="95" t="s">
        <v>9</v>
      </c>
      <c r="R259" s="15">
        <f ca="1">R235+$C$5*IF(AND(O259=K233,P249=3),P254-R235,0)</f>
        <v>3.7749999999999995</v>
      </c>
      <c r="S259" s="95" t="s">
        <v>64</v>
      </c>
      <c r="T259" s="14"/>
      <c r="W259"/>
      <c r="X259"/>
      <c r="Y259"/>
      <c r="Z259" s="127"/>
      <c r="AA259" s="3">
        <v>3</v>
      </c>
      <c r="AB259" s="95" t="s">
        <v>9</v>
      </c>
      <c r="AC259" s="95" t="s">
        <v>9</v>
      </c>
      <c r="AD259" s="15">
        <f ca="1">AD235+$C$5*IF(AND(AA259=W233,AB249=3),AB254-AD235,0)</f>
        <v>3.7749999999999995</v>
      </c>
      <c r="AE259" s="95" t="s">
        <v>64</v>
      </c>
      <c r="AF259" s="14"/>
      <c r="AI259"/>
      <c r="AJ259"/>
      <c r="AK259"/>
      <c r="AL259" s="127"/>
      <c r="AM259" s="3">
        <v>3</v>
      </c>
      <c r="AN259" s="95" t="s">
        <v>9</v>
      </c>
      <c r="AO259" s="95" t="s">
        <v>9</v>
      </c>
      <c r="AP259" s="15">
        <f ca="1">AP235+$C$5*IF(AND(AM259=AI233,AN249=3),AN254-AP235,0)</f>
        <v>3.7749999999999995</v>
      </c>
      <c r="AQ259" s="95" t="s">
        <v>64</v>
      </c>
      <c r="AR259" s="14"/>
      <c r="AU259"/>
      <c r="AV259"/>
      <c r="AW259"/>
      <c r="AX259" s="127"/>
      <c r="AY259" s="3">
        <v>3</v>
      </c>
      <c r="AZ259" s="95" t="s">
        <v>9</v>
      </c>
      <c r="BA259" s="95" t="s">
        <v>9</v>
      </c>
      <c r="BB259" s="15">
        <f ca="1">BB235+$C$5*IF(AND(AY259=AU233,AZ249=3),AZ254-BB235,0)</f>
        <v>3.7749999999999995</v>
      </c>
      <c r="BC259" s="95" t="s">
        <v>64</v>
      </c>
      <c r="BD259" s="14"/>
      <c r="BG259"/>
      <c r="BH259"/>
      <c r="BI259"/>
      <c r="BJ259" s="127"/>
      <c r="BK259" s="3">
        <v>3</v>
      </c>
      <c r="BL259" s="95" t="s">
        <v>9</v>
      </c>
      <c r="BM259" s="95" t="s">
        <v>9</v>
      </c>
      <c r="BN259" s="15">
        <f ca="1">BN235+$C$5*IF(AND(BK259=BG233,BL249=3),BL254-BN235,0)</f>
        <v>3.7749999999999995</v>
      </c>
      <c r="BO259" s="95" t="s">
        <v>64</v>
      </c>
      <c r="BP259" s="14"/>
      <c r="BS259"/>
      <c r="BT259"/>
      <c r="BU259"/>
      <c r="BV259" s="127"/>
      <c r="BW259" s="3">
        <v>3</v>
      </c>
      <c r="BX259" s="95" t="s">
        <v>9</v>
      </c>
      <c r="BY259" s="95" t="s">
        <v>9</v>
      </c>
      <c r="BZ259" s="15">
        <f ca="1">BZ235+$C$5*IF(AND(BW259=BS233,BX249=3),BX254-BZ235,0)</f>
        <v>3.7749999999999995</v>
      </c>
      <c r="CA259" s="95" t="s">
        <v>64</v>
      </c>
      <c r="CB259" s="14"/>
      <c r="CE259"/>
      <c r="CF259"/>
      <c r="CG259"/>
      <c r="CH259" s="127"/>
      <c r="CI259" s="3">
        <v>3</v>
      </c>
      <c r="CJ259" s="95" t="s">
        <v>9</v>
      </c>
      <c r="CK259" s="95" t="s">
        <v>9</v>
      </c>
      <c r="CL259" s="15">
        <f ca="1">CL235+$C$5*IF(AND(CI259=CE233,CJ249=3),CJ254-CL235,0)</f>
        <v>3.7749999999999995</v>
      </c>
      <c r="CM259" s="95" t="s">
        <v>64</v>
      </c>
      <c r="CN259" s="14"/>
      <c r="CQ259"/>
      <c r="CR259"/>
      <c r="CS259"/>
      <c r="CT259" s="127"/>
      <c r="CU259" s="3">
        <v>3</v>
      </c>
      <c r="CV259" s="95" t="s">
        <v>9</v>
      </c>
      <c r="CW259" s="95" t="s">
        <v>9</v>
      </c>
      <c r="CX259" s="15">
        <f ca="1">CX235+$C$5*IF(AND(CU259=CQ233,CV249=3),CV254-CX235,0)</f>
        <v>3.7749999999999995</v>
      </c>
      <c r="CY259" s="95" t="s">
        <v>64</v>
      </c>
      <c r="CZ259" s="14"/>
      <c r="DC259"/>
      <c r="DD259"/>
      <c r="DE259"/>
      <c r="DF259" s="127"/>
      <c r="DG259" s="3">
        <v>3</v>
      </c>
      <c r="DH259" s="95" t="s">
        <v>9</v>
      </c>
      <c r="DI259" s="95" t="s">
        <v>9</v>
      </c>
      <c r="DJ259" s="15">
        <f ca="1">DJ235+$C$5*IF(AND(DG259=DC233,DH249=3),DH254-DJ235,0)</f>
        <v>3.7749999999999995</v>
      </c>
      <c r="DK259" s="95" t="s">
        <v>64</v>
      </c>
      <c r="DL259" s="14"/>
      <c r="DO259"/>
      <c r="DP259"/>
      <c r="DQ259"/>
      <c r="DR259" s="127"/>
      <c r="DS259" s="3">
        <v>3</v>
      </c>
      <c r="DT259" s="95" t="s">
        <v>9</v>
      </c>
      <c r="DU259" s="95" t="s">
        <v>9</v>
      </c>
      <c r="DV259" s="15">
        <f ca="1">DV235+$C$5*IF(AND(DS259=DO233,DT249=3),DT254-DV235,0)</f>
        <v>3.7749999999999995</v>
      </c>
      <c r="DW259" s="95" t="s">
        <v>9</v>
      </c>
      <c r="DX259" s="14"/>
    </row>
    <row r="260" spans="1:128">
      <c r="A260"/>
      <c r="B260"/>
      <c r="C260"/>
      <c r="D260"/>
      <c r="E260"/>
      <c r="F260"/>
      <c r="G260"/>
      <c r="H260" s="21"/>
      <c r="K260"/>
      <c r="L260"/>
      <c r="M260"/>
      <c r="N260" s="127"/>
      <c r="O260" s="3">
        <v>4</v>
      </c>
      <c r="P260" s="27">
        <f ca="1">P236+$C$5*IF(AND(O260=K233,P249=1),P254-P236,0)</f>
        <v>31.612812499999993</v>
      </c>
      <c r="Q260" s="15">
        <f ca="1">Q236+$C$5*IF(AND(O260=K233,P249=2),P254-Q236,0)</f>
        <v>6</v>
      </c>
      <c r="R260" s="95" t="s">
        <v>9</v>
      </c>
      <c r="S260" s="15">
        <f ca="1">S236+$C$5*IF(AND(O260=K233,P249=4),P254-S236,0)</f>
        <v>13.321249999999999</v>
      </c>
      <c r="T260" s="14"/>
      <c r="W260"/>
      <c r="X260"/>
      <c r="Y260"/>
      <c r="Z260" s="127"/>
      <c r="AA260" s="3">
        <v>4</v>
      </c>
      <c r="AB260" s="27">
        <f ca="1">AB236+$C$5*IF(AND(AA260=W233,AB249=1),AB254-AB236,0)</f>
        <v>36.619218749999995</v>
      </c>
      <c r="AC260" s="15">
        <f ca="1">AC236+$C$5*IF(AND(AA260=W233,AB249=2),AB254-AC236,0)</f>
        <v>6</v>
      </c>
      <c r="AD260" s="95" t="s">
        <v>9</v>
      </c>
      <c r="AE260" s="15">
        <f ca="1">AE236+$C$5*IF(AND(AA260=W233,AB249=4),AB254-AE236,0)</f>
        <v>13.321249999999999</v>
      </c>
      <c r="AF260" s="14"/>
      <c r="AI260"/>
      <c r="AJ260"/>
      <c r="AK260"/>
      <c r="AL260" s="127"/>
      <c r="AM260" s="3">
        <v>4</v>
      </c>
      <c r="AN260" s="27">
        <f ca="1">AN236+$C$5*IF(AND(AM260=AI233,AN249=1),AN254-AN236,0)</f>
        <v>36.619218749999995</v>
      </c>
      <c r="AO260" s="15">
        <f ca="1">AO236+$C$5*IF(AND(AM260=AI233,AN249=2),AN254-AO236,0)</f>
        <v>6</v>
      </c>
      <c r="AP260" s="95" t="s">
        <v>9</v>
      </c>
      <c r="AQ260" s="15">
        <f ca="1">AQ236+$C$5*IF(AND(AM260=AI233,AN249=4),AN254-AQ236,0)</f>
        <v>13.321249999999999</v>
      </c>
      <c r="AR260" s="14"/>
      <c r="AU260"/>
      <c r="AV260"/>
      <c r="AW260"/>
      <c r="AX260" s="127"/>
      <c r="AY260" s="3">
        <v>4</v>
      </c>
      <c r="AZ260" s="27">
        <f ca="1">AZ236+$C$5*IF(AND(AY260=AU233,AZ249=1),AZ254-AZ236,0)</f>
        <v>39.122421874999993</v>
      </c>
      <c r="BA260" s="15">
        <f ca="1">BA236+$C$5*IF(AND(AY260=AU233,AZ249=2),AZ254-BA236,0)</f>
        <v>6</v>
      </c>
      <c r="BB260" s="95" t="s">
        <v>9</v>
      </c>
      <c r="BC260" s="15">
        <f ca="1">BC236+$C$5*IF(AND(AY260=AU233,AZ249=4),AZ254-BC236,0)</f>
        <v>13.321249999999999</v>
      </c>
      <c r="BD260" s="14"/>
      <c r="BG260"/>
      <c r="BH260"/>
      <c r="BI260"/>
      <c r="BJ260" s="127"/>
      <c r="BK260" s="3">
        <v>4</v>
      </c>
      <c r="BL260" s="27">
        <f ca="1">BL236+$C$5*IF(AND(BK260=BG233,BL249=1),BL254-BL236,0)</f>
        <v>39.122421874999993</v>
      </c>
      <c r="BM260" s="15">
        <f ca="1">BM236+$C$5*IF(AND(BK260=BG233,BL249=2),BL254-BM236,0)</f>
        <v>6</v>
      </c>
      <c r="BN260" s="95" t="s">
        <v>9</v>
      </c>
      <c r="BO260" s="15">
        <f ca="1">BO236+$C$5*IF(AND(BK260=BG233,BL249=4),BL254-BO236,0)</f>
        <v>13.321249999999999</v>
      </c>
      <c r="BP260" s="14"/>
      <c r="BS260"/>
      <c r="BT260"/>
      <c r="BU260"/>
      <c r="BV260" s="127"/>
      <c r="BW260" s="3">
        <v>4</v>
      </c>
      <c r="BX260" s="27">
        <f ca="1">BX236+$C$5*IF(AND(BW260=BS233,BX249=1),BX254-BX236,0)</f>
        <v>39.122421874999993</v>
      </c>
      <c r="BY260" s="15">
        <f ca="1">BY236+$C$5*IF(AND(BW260=BS233,BX249=2),BX254-BY236,0)</f>
        <v>6</v>
      </c>
      <c r="BZ260" s="95" t="s">
        <v>9</v>
      </c>
      <c r="CA260" s="15">
        <f ca="1">CA236+$C$5*IF(AND(BW260=BS233,BX249=4),BX254-CA236,0)</f>
        <v>13.321249999999999</v>
      </c>
      <c r="CB260" s="14"/>
      <c r="CE260"/>
      <c r="CF260"/>
      <c r="CG260"/>
      <c r="CH260" s="127"/>
      <c r="CI260" s="3">
        <v>4</v>
      </c>
      <c r="CJ260" s="27">
        <f ca="1">CJ236+$C$5*IF(AND(CI260=CE233,CJ249=1),CJ254-CJ236,0)</f>
        <v>39.122421874999993</v>
      </c>
      <c r="CK260" s="15">
        <f ca="1">CK236+$C$5*IF(AND(CI260=CE233,CJ249=2),CJ254-CK236,0)</f>
        <v>6</v>
      </c>
      <c r="CL260" s="95" t="s">
        <v>9</v>
      </c>
      <c r="CM260" s="15">
        <f ca="1">CM236+$C$5*IF(AND(CI260=CE233,CJ249=4),CJ254-CM236,0)</f>
        <v>13.321249999999999</v>
      </c>
      <c r="CN260" s="14"/>
      <c r="CQ260"/>
      <c r="CR260"/>
      <c r="CS260"/>
      <c r="CT260" s="127"/>
      <c r="CU260" s="3">
        <v>4</v>
      </c>
      <c r="CV260" s="27">
        <f ca="1">CV236+$C$5*IF(AND(CU260=CQ233,CV249=1),CV254-CV236,0)</f>
        <v>39.122421874999993</v>
      </c>
      <c r="CW260" s="15">
        <f ca="1">CW236+$C$5*IF(AND(CU260=CQ233,CV249=2),CV254-CW236,0)</f>
        <v>6</v>
      </c>
      <c r="CX260" s="95" t="s">
        <v>9</v>
      </c>
      <c r="CY260" s="15">
        <f ca="1">CY236+$C$5*IF(AND(CU260=CQ233,CV249=4),CV254-CY236,0)</f>
        <v>13.321249999999999</v>
      </c>
      <c r="CZ260" s="14"/>
      <c r="DC260"/>
      <c r="DD260"/>
      <c r="DE260"/>
      <c r="DF260" s="127"/>
      <c r="DG260" s="3">
        <v>4</v>
      </c>
      <c r="DH260" s="27">
        <f ca="1">DH236+$C$5*IF(AND(DG260=DC233,DH249=1),DH254-DH236,0)</f>
        <v>39.122421874999993</v>
      </c>
      <c r="DI260" s="15">
        <f ca="1">DI236+$C$5*IF(AND(DG260=DC233,DH249=2),DH254-DI236,0)</f>
        <v>6</v>
      </c>
      <c r="DJ260" s="95" t="s">
        <v>9</v>
      </c>
      <c r="DK260" s="15">
        <f ca="1">DK236+$C$5*IF(AND(DG260=DC233,DH249=4),DH254-DK236,0)</f>
        <v>13.321249999999999</v>
      </c>
      <c r="DL260" s="14"/>
      <c r="DO260"/>
      <c r="DP260"/>
      <c r="DQ260"/>
      <c r="DR260" s="127"/>
      <c r="DS260" s="3">
        <v>4</v>
      </c>
      <c r="DT260" s="27">
        <f ca="1">DT236+$C$5*IF(AND(DS260=DO233,DT249=1),DT254-DT236,0)</f>
        <v>39.122421874999993</v>
      </c>
      <c r="DU260" s="15">
        <f ca="1">DU236+$C$5*IF(AND(DS260=DO233,DT249=2),DT254-DU236,0)</f>
        <v>6</v>
      </c>
      <c r="DV260" s="95" t="s">
        <v>9</v>
      </c>
      <c r="DW260" s="15">
        <f ca="1">DW236+$C$5*IF(AND(DS260=DO233,DT249=4),DT254-DW236,0)</f>
        <v>13.321249999999999</v>
      </c>
      <c r="DX260" s="14"/>
    </row>
    <row r="261" spans="1:128">
      <c r="A261"/>
      <c r="B261"/>
      <c r="C261"/>
      <c r="D261"/>
      <c r="E261"/>
      <c r="F261"/>
      <c r="G261"/>
      <c r="H261" s="21"/>
      <c r="K261"/>
      <c r="L261"/>
      <c r="M261"/>
      <c r="N261" s="127"/>
      <c r="O261" s="3">
        <v>5</v>
      </c>
      <c r="P261" s="95" t="s">
        <v>64</v>
      </c>
      <c r="Q261" s="27">
        <f ca="1">Q237+$C$5*IF(AND(O261=K233,P249=2),P254-Q237,0)</f>
        <v>5.6334999999999988</v>
      </c>
      <c r="R261" s="27">
        <f ca="1">R237+$C$5*IF(AND(O261=K233,P249=3),P254-R237,0)</f>
        <v>5.6005000000000003</v>
      </c>
      <c r="S261" s="27">
        <f ca="1">S237+$C$5*IF(AND(O261=K233,P249=4),P254-S237,0)</f>
        <v>60.893749999999997</v>
      </c>
      <c r="T261" s="14"/>
      <c r="W261"/>
      <c r="X261"/>
      <c r="Y261"/>
      <c r="Z261" s="127"/>
      <c r="AA261" s="3">
        <v>5</v>
      </c>
      <c r="AB261" s="95" t="s">
        <v>64</v>
      </c>
      <c r="AC261" s="27">
        <f ca="1">AC237+$C$5*IF(AND(AA261=W233,AB249=2),AB254-AC237,0)</f>
        <v>5.6334999999999988</v>
      </c>
      <c r="AD261" s="27">
        <f ca="1">AD237+$C$5*IF(AND(AA261=W233,AB249=3),AB254-AD237,0)</f>
        <v>5.6005000000000003</v>
      </c>
      <c r="AE261" s="27">
        <f ca="1">AE237+$C$5*IF(AND(AA261=W233,AB249=4),AB254-AE237,0)</f>
        <v>60.893749999999997</v>
      </c>
      <c r="AF261" s="14"/>
      <c r="AI261"/>
      <c r="AJ261"/>
      <c r="AK261"/>
      <c r="AL261" s="127"/>
      <c r="AM261" s="3">
        <v>5</v>
      </c>
      <c r="AN261" s="95" t="s">
        <v>64</v>
      </c>
      <c r="AO261" s="27">
        <f ca="1">AO237+$C$5*IF(AND(AM261=AI233,AN249=2),AN254-AO237,0)</f>
        <v>5.6334999999999988</v>
      </c>
      <c r="AP261" s="27">
        <f ca="1">AP237+$C$5*IF(AND(AM261=AI233,AN249=3),AN254-AP237,0)</f>
        <v>15.116976562499998</v>
      </c>
      <c r="AQ261" s="27">
        <f ca="1">AQ237+$C$5*IF(AND(AM261=AI233,AN249=4),AN254-AQ237,0)</f>
        <v>60.893749999999997</v>
      </c>
      <c r="AR261" s="14"/>
      <c r="AU261"/>
      <c r="AV261"/>
      <c r="AW261"/>
      <c r="AX261" s="127"/>
      <c r="AY261" s="3">
        <v>5</v>
      </c>
      <c r="AZ261" s="95" t="s">
        <v>64</v>
      </c>
      <c r="BA261" s="27">
        <f ca="1">BA237+$C$5*IF(AND(AY261=AU233,AZ249=2),AZ254-BA237,0)</f>
        <v>5.6334999999999988</v>
      </c>
      <c r="BB261" s="27">
        <f ca="1">BB237+$C$5*IF(AND(AY261=AU233,AZ249=3),AZ254-BB237,0)</f>
        <v>15.116976562499998</v>
      </c>
      <c r="BC261" s="27">
        <f ca="1">BC237+$C$5*IF(AND(AY261=AU233,AZ249=4),AZ254-BC237,0)</f>
        <v>60.893749999999997</v>
      </c>
      <c r="BD261" s="14"/>
      <c r="BG261"/>
      <c r="BH261"/>
      <c r="BI261"/>
      <c r="BJ261" s="127"/>
      <c r="BK261" s="3">
        <v>5</v>
      </c>
      <c r="BL261" s="95" t="s">
        <v>64</v>
      </c>
      <c r="BM261" s="27">
        <f ca="1">BM237+$C$5*IF(AND(BK261=BG233,BL249=2),BL254-BM237,0)</f>
        <v>5.6334999999999988</v>
      </c>
      <c r="BN261" s="27">
        <f ca="1">BN237+$C$5*IF(AND(BK261=BG233,BL249=3),BL254-BN237,0)</f>
        <v>15.116976562499998</v>
      </c>
      <c r="BO261" s="27">
        <f ca="1">BO237+$C$5*IF(AND(BK261=BG233,BL249=4),BL254-BO237,0)</f>
        <v>64.443749999999994</v>
      </c>
      <c r="BP261" s="14"/>
      <c r="BS261"/>
      <c r="BT261"/>
      <c r="BU261"/>
      <c r="BV261" s="127"/>
      <c r="BW261" s="3">
        <v>5</v>
      </c>
      <c r="BX261" s="95" t="s">
        <v>64</v>
      </c>
      <c r="BY261" s="27">
        <f ca="1">BY237+$C$5*IF(AND(BW261=BS233,BX249=2),BX254-BY237,0)</f>
        <v>5.6334999999999988</v>
      </c>
      <c r="BZ261" s="27">
        <f ca="1">BZ237+$C$5*IF(AND(BW261=BS233,BX249=3),BX254-BZ237,0)</f>
        <v>15.116976562499998</v>
      </c>
      <c r="CA261" s="27">
        <f ca="1">CA237+$C$5*IF(AND(BW261=BS233,BX249=4),BX254-CA237,0)</f>
        <v>64.443749999999994</v>
      </c>
      <c r="CB261" s="14"/>
      <c r="CE261"/>
      <c r="CF261"/>
      <c r="CG261"/>
      <c r="CH261" s="127"/>
      <c r="CI261" s="3">
        <v>5</v>
      </c>
      <c r="CJ261" s="95" t="s">
        <v>64</v>
      </c>
      <c r="CK261" s="27">
        <f ca="1">CK237+$C$5*IF(AND(CI261=CE233,CJ249=2),CJ254-CK237,0)</f>
        <v>5.6334999999999988</v>
      </c>
      <c r="CL261" s="27">
        <f ca="1">CL237+$C$5*IF(AND(CI261=CE233,CJ249=3),CJ254-CL237,0)</f>
        <v>15.116976562499998</v>
      </c>
      <c r="CM261" s="27">
        <f ca="1">CM237+$C$5*IF(AND(CI261=CE233,CJ249=4),CJ254-CM237,0)</f>
        <v>64.443749999999994</v>
      </c>
      <c r="CN261" s="14"/>
      <c r="CQ261"/>
      <c r="CR261"/>
      <c r="CS261"/>
      <c r="CT261" s="127"/>
      <c r="CU261" s="3">
        <v>5</v>
      </c>
      <c r="CV261" s="95" t="s">
        <v>64</v>
      </c>
      <c r="CW261" s="27">
        <f ca="1">CW237+$C$5*IF(AND(CU261=CQ233,CV249=2),CV254-CW237,0)</f>
        <v>5.6334999999999988</v>
      </c>
      <c r="CX261" s="27">
        <f ca="1">CX237+$C$5*IF(AND(CU261=CQ233,CV249=3),CV254-CX237,0)</f>
        <v>15.116976562499998</v>
      </c>
      <c r="CY261" s="27">
        <f ca="1">CY237+$C$5*IF(AND(CU261=CQ233,CV249=4),CV254-CY237,0)</f>
        <v>64.443749999999994</v>
      </c>
      <c r="CZ261" s="14"/>
      <c r="DC261"/>
      <c r="DD261"/>
      <c r="DE261"/>
      <c r="DF261" s="127"/>
      <c r="DG261" s="3">
        <v>5</v>
      </c>
      <c r="DH261" s="95" t="s">
        <v>64</v>
      </c>
      <c r="DI261" s="27">
        <f ca="1">DI237+$C$5*IF(AND(DG261=DC233,DH249=2),DH254-DI237,0)</f>
        <v>5.6334999999999988</v>
      </c>
      <c r="DJ261" s="27">
        <f ca="1">DJ237+$C$5*IF(AND(DG261=DC233,DH249=3),DH254-DJ237,0)</f>
        <v>15.116976562499998</v>
      </c>
      <c r="DK261" s="27">
        <f ca="1">DK237+$C$5*IF(AND(DG261=DC233,DH249=4),DH254-DK237,0)</f>
        <v>64.443749999999994</v>
      </c>
      <c r="DL261" s="14"/>
      <c r="DO261"/>
      <c r="DP261"/>
      <c r="DQ261"/>
      <c r="DR261" s="127"/>
      <c r="DS261" s="3">
        <v>5</v>
      </c>
      <c r="DT261" s="95" t="s">
        <v>9</v>
      </c>
      <c r="DU261" s="27">
        <f ca="1">DU237+$C$5*IF(AND(DS261=DO233,DT249=2),DT254-DU237,0)</f>
        <v>5.6334999999999988</v>
      </c>
      <c r="DV261" s="27">
        <f ca="1">DV237+$C$5*IF(AND(DS261=DO233,DT249=3),DT254-DV237,0)</f>
        <v>15.116976562499998</v>
      </c>
      <c r="DW261" s="27">
        <f ca="1">DW237+$C$5*IF(AND(DS261=DO233,DT249=4),DT254-DW237,0)</f>
        <v>64.443749999999994</v>
      </c>
      <c r="DX261" s="14"/>
    </row>
    <row r="262" spans="1:128">
      <c r="A262"/>
      <c r="B262"/>
      <c r="C262"/>
      <c r="D262"/>
      <c r="E262"/>
      <c r="F262"/>
      <c r="G262"/>
      <c r="H262" s="21"/>
      <c r="K262"/>
      <c r="L262"/>
      <c r="M262"/>
      <c r="N262" s="127"/>
      <c r="O262" s="3">
        <v>6</v>
      </c>
      <c r="P262" s="95" t="s">
        <v>9</v>
      </c>
      <c r="Q262" s="95" t="s">
        <v>9</v>
      </c>
      <c r="R262" s="95" t="s">
        <v>9</v>
      </c>
      <c r="S262" s="95" t="s">
        <v>9</v>
      </c>
      <c r="T262" s="14"/>
      <c r="W262"/>
      <c r="X262"/>
      <c r="Y262"/>
      <c r="Z262" s="127"/>
      <c r="AA262" s="3">
        <v>6</v>
      </c>
      <c r="AB262" s="95" t="s">
        <v>9</v>
      </c>
      <c r="AC262" s="95" t="s">
        <v>9</v>
      </c>
      <c r="AD262" s="95" t="s">
        <v>9</v>
      </c>
      <c r="AE262" s="95" t="s">
        <v>9</v>
      </c>
      <c r="AF262" s="14"/>
      <c r="AI262"/>
      <c r="AJ262"/>
      <c r="AK262"/>
      <c r="AL262" s="127"/>
      <c r="AM262" s="3">
        <v>6</v>
      </c>
      <c r="AN262" s="95" t="s">
        <v>9</v>
      </c>
      <c r="AO262" s="95" t="s">
        <v>9</v>
      </c>
      <c r="AP262" s="95" t="s">
        <v>9</v>
      </c>
      <c r="AQ262" s="95" t="s">
        <v>9</v>
      </c>
      <c r="AR262" s="14"/>
      <c r="AU262"/>
      <c r="AV262"/>
      <c r="AW262"/>
      <c r="AX262" s="127"/>
      <c r="AY262" s="3">
        <v>6</v>
      </c>
      <c r="AZ262" s="95" t="s">
        <v>9</v>
      </c>
      <c r="BA262" s="95" t="s">
        <v>9</v>
      </c>
      <c r="BB262" s="95" t="s">
        <v>9</v>
      </c>
      <c r="BC262" s="95" t="s">
        <v>9</v>
      </c>
      <c r="BD262" s="14"/>
      <c r="BG262"/>
      <c r="BH262"/>
      <c r="BI262"/>
      <c r="BJ262" s="127"/>
      <c r="BK262" s="3">
        <v>6</v>
      </c>
      <c r="BL262" s="95" t="s">
        <v>9</v>
      </c>
      <c r="BM262" s="95" t="s">
        <v>9</v>
      </c>
      <c r="BN262" s="95" t="s">
        <v>9</v>
      </c>
      <c r="BO262" s="95" t="s">
        <v>9</v>
      </c>
      <c r="BP262" s="14"/>
      <c r="BS262"/>
      <c r="BT262"/>
      <c r="BU262"/>
      <c r="BV262" s="127"/>
      <c r="BW262" s="3">
        <v>6</v>
      </c>
      <c r="BX262" s="95" t="s">
        <v>9</v>
      </c>
      <c r="BY262" s="95" t="s">
        <v>9</v>
      </c>
      <c r="BZ262" s="95" t="s">
        <v>9</v>
      </c>
      <c r="CA262" s="95" t="s">
        <v>9</v>
      </c>
      <c r="CB262" s="14"/>
      <c r="CE262"/>
      <c r="CF262"/>
      <c r="CG262"/>
      <c r="CH262" s="127"/>
      <c r="CI262" s="3">
        <v>6</v>
      </c>
      <c r="CJ262" s="95" t="s">
        <v>9</v>
      </c>
      <c r="CK262" s="95" t="s">
        <v>9</v>
      </c>
      <c r="CL262" s="95" t="s">
        <v>9</v>
      </c>
      <c r="CM262" s="95" t="s">
        <v>9</v>
      </c>
      <c r="CN262" s="14"/>
      <c r="CQ262"/>
      <c r="CR262"/>
      <c r="CS262"/>
      <c r="CT262" s="127"/>
      <c r="CU262" s="3">
        <v>6</v>
      </c>
      <c r="CV262" s="95" t="s">
        <v>9</v>
      </c>
      <c r="CW262" s="95" t="s">
        <v>9</v>
      </c>
      <c r="CX262" s="95" t="s">
        <v>9</v>
      </c>
      <c r="CY262" s="95" t="s">
        <v>9</v>
      </c>
      <c r="CZ262" s="14"/>
      <c r="DC262"/>
      <c r="DD262"/>
      <c r="DE262"/>
      <c r="DF262" s="127"/>
      <c r="DG262" s="3">
        <v>6</v>
      </c>
      <c r="DH262" s="95" t="s">
        <v>9</v>
      </c>
      <c r="DI262" s="95" t="s">
        <v>9</v>
      </c>
      <c r="DJ262" s="95" t="s">
        <v>9</v>
      </c>
      <c r="DK262" s="95" t="s">
        <v>9</v>
      </c>
      <c r="DL262" s="14"/>
      <c r="DO262"/>
      <c r="DP262"/>
      <c r="DQ262"/>
      <c r="DR262" s="127"/>
      <c r="DS262" s="3">
        <v>6</v>
      </c>
      <c r="DT262" s="95" t="s">
        <v>9</v>
      </c>
      <c r="DU262" s="95" t="s">
        <v>9</v>
      </c>
      <c r="DV262" s="95" t="s">
        <v>9</v>
      </c>
      <c r="DW262" s="95" t="s">
        <v>9</v>
      </c>
      <c r="DX262" s="14"/>
    </row>
    <row r="263" spans="1:128">
      <c r="A263"/>
      <c r="B263"/>
      <c r="C263"/>
      <c r="D263"/>
      <c r="E263"/>
      <c r="F263"/>
      <c r="G263"/>
      <c r="H263" s="21"/>
      <c r="K263"/>
      <c r="L263"/>
      <c r="M263"/>
      <c r="N263" s="127"/>
      <c r="O263" s="3">
        <v>7</v>
      </c>
      <c r="P263" s="27">
        <f ca="1">P239+$C$5*IF(AND(O263=K233,P249=1),P254-P239,0)</f>
        <v>50.306249999999999</v>
      </c>
      <c r="Q263" s="27">
        <f ca="1">Q239+$C$5*IF(AND(O263=K233,P249=2),P254-Q239,0)</f>
        <v>3.1004999999999998</v>
      </c>
      <c r="R263" s="95" t="s">
        <v>9</v>
      </c>
      <c r="S263" s="95" t="s">
        <v>9</v>
      </c>
      <c r="T263" s="13"/>
      <c r="W263"/>
      <c r="X263"/>
      <c r="Y263"/>
      <c r="Z263" s="127"/>
      <c r="AA263" s="3">
        <v>7</v>
      </c>
      <c r="AB263" s="27">
        <f ca="1">AB239+$C$5*IF(AND(AA263=W233,AB249=1),AB254-AB239,0)</f>
        <v>50.306249999999999</v>
      </c>
      <c r="AC263" s="27">
        <f ca="1">AC239+$C$5*IF(AND(AA263=W233,AB249=2),AB254-AC239,0)</f>
        <v>3.1004999999999998</v>
      </c>
      <c r="AD263" s="95" t="s">
        <v>9</v>
      </c>
      <c r="AE263" s="95" t="s">
        <v>9</v>
      </c>
      <c r="AF263" s="13"/>
      <c r="AI263"/>
      <c r="AJ263"/>
      <c r="AK263"/>
      <c r="AL263" s="127"/>
      <c r="AM263" s="3">
        <v>7</v>
      </c>
      <c r="AN263" s="27">
        <f ca="1">AN239+$C$5*IF(AND(AM263=AI233,AN249=1),AN254-AN239,0)</f>
        <v>50.306249999999999</v>
      </c>
      <c r="AO263" s="27">
        <f ca="1">AO239+$C$5*IF(AND(AM263=AI233,AN249=2),AN254-AO239,0)</f>
        <v>3.1004999999999998</v>
      </c>
      <c r="AP263" s="95" t="s">
        <v>9</v>
      </c>
      <c r="AQ263" s="95" t="s">
        <v>9</v>
      </c>
      <c r="AR263" s="13"/>
      <c r="AU263"/>
      <c r="AV263"/>
      <c r="AW263"/>
      <c r="AX263" s="127"/>
      <c r="AY263" s="3">
        <v>7</v>
      </c>
      <c r="AZ263" s="27">
        <f ca="1">AZ239+$C$5*IF(AND(AY263=AU233,AZ249=1),AZ254-AZ239,0)</f>
        <v>50.306249999999999</v>
      </c>
      <c r="BA263" s="27">
        <f ca="1">BA239+$C$5*IF(AND(AY263=AU233,AZ249=2),AZ254-BA239,0)</f>
        <v>3.1004999999999998</v>
      </c>
      <c r="BB263" s="95" t="s">
        <v>9</v>
      </c>
      <c r="BC263" s="95" t="s">
        <v>9</v>
      </c>
      <c r="BD263" s="13"/>
      <c r="BG263"/>
      <c r="BH263"/>
      <c r="BI263"/>
      <c r="BJ263" s="127"/>
      <c r="BK263" s="3">
        <v>7</v>
      </c>
      <c r="BL263" s="27">
        <f ca="1">BL239+$C$5*IF(AND(BK263=BG233,BL249=1),BL254-BL239,0)</f>
        <v>50.306249999999999</v>
      </c>
      <c r="BM263" s="27">
        <f ca="1">BM239+$C$5*IF(AND(BK263=BG233,BL249=2),BL254-BM239,0)</f>
        <v>3.1004999999999998</v>
      </c>
      <c r="BN263" s="95" t="s">
        <v>9</v>
      </c>
      <c r="BO263" s="95" t="s">
        <v>9</v>
      </c>
      <c r="BP263" s="13"/>
      <c r="BS263"/>
      <c r="BT263"/>
      <c r="BU263"/>
      <c r="BV263" s="127"/>
      <c r="BW263" s="3">
        <v>7</v>
      </c>
      <c r="BX263" s="27">
        <f ca="1">BX239+$C$5*IF(AND(BW263=BS233,BX249=1),BX254-BX239,0)</f>
        <v>50.306249999999999</v>
      </c>
      <c r="BY263" s="27">
        <f ca="1">BY239+$C$5*IF(AND(BW263=BS233,BX249=2),BX254-BY239,0)</f>
        <v>3.1004999999999998</v>
      </c>
      <c r="BZ263" s="95" t="s">
        <v>9</v>
      </c>
      <c r="CA263" s="95" t="s">
        <v>9</v>
      </c>
      <c r="CB263" s="13"/>
      <c r="CE263"/>
      <c r="CF263"/>
      <c r="CG263"/>
      <c r="CH263" s="127"/>
      <c r="CI263" s="3">
        <v>7</v>
      </c>
      <c r="CJ263" s="27">
        <f ca="1">CJ239+$C$5*IF(AND(CI263=CE233,CJ249=1),CJ254-CJ239,0)</f>
        <v>50.306249999999999</v>
      </c>
      <c r="CK263" s="27">
        <f ca="1">CK239+$C$5*IF(AND(CI263=CE233,CJ249=2),CJ254-CK239,0)</f>
        <v>3.1004999999999998</v>
      </c>
      <c r="CL263" s="95" t="s">
        <v>9</v>
      </c>
      <c r="CM263" s="95" t="s">
        <v>9</v>
      </c>
      <c r="CN263" s="13"/>
      <c r="CQ263"/>
      <c r="CR263"/>
      <c r="CS263"/>
      <c r="CT263" s="127"/>
      <c r="CU263" s="3">
        <v>7</v>
      </c>
      <c r="CV263" s="27">
        <f ca="1">CV239+$C$5*IF(AND(CU263=CQ233,CV249=1),CV254-CV239,0)</f>
        <v>50.306249999999999</v>
      </c>
      <c r="CW263" s="27">
        <f ca="1">CW239+$C$5*IF(AND(CU263=CQ233,CV249=2),CV254-CW239,0)</f>
        <v>3.1004999999999998</v>
      </c>
      <c r="CX263" s="95" t="s">
        <v>9</v>
      </c>
      <c r="CY263" s="95" t="s">
        <v>9</v>
      </c>
      <c r="CZ263" s="13"/>
      <c r="DC263"/>
      <c r="DD263"/>
      <c r="DE263"/>
      <c r="DF263" s="127"/>
      <c r="DG263" s="3">
        <v>7</v>
      </c>
      <c r="DH263" s="27">
        <f ca="1">DH239+$C$5*IF(AND(DG263=DC233,DH249=1),DH254-DH239,0)</f>
        <v>50.306249999999999</v>
      </c>
      <c r="DI263" s="27">
        <f ca="1">DI239+$C$5*IF(AND(DG263=DC233,DH249=2),DH254-DI239,0)</f>
        <v>3.1004999999999998</v>
      </c>
      <c r="DJ263" s="95" t="s">
        <v>9</v>
      </c>
      <c r="DK263" s="95" t="s">
        <v>9</v>
      </c>
      <c r="DL263" s="13"/>
      <c r="DO263"/>
      <c r="DP263"/>
      <c r="DQ263"/>
      <c r="DR263" s="127"/>
      <c r="DS263" s="3">
        <v>7</v>
      </c>
      <c r="DT263" s="27">
        <f ca="1">DT239+$C$5*IF(AND(DS263=DO233,DT249=1),DT254-DT239,0)</f>
        <v>50.306249999999999</v>
      </c>
      <c r="DU263" s="27">
        <f ca="1">DU239+$C$5*IF(AND(DS263=DO233,DT249=2),DT254-DU239,0)</f>
        <v>3.1004999999999998</v>
      </c>
      <c r="DV263" s="95" t="s">
        <v>9</v>
      </c>
      <c r="DW263" s="95" t="s">
        <v>9</v>
      </c>
      <c r="DX263" s="13"/>
    </row>
    <row r="264" spans="1:128">
      <c r="A264"/>
      <c r="B264"/>
      <c r="C264"/>
      <c r="D264"/>
      <c r="E264"/>
      <c r="F264"/>
      <c r="G264"/>
      <c r="H264" s="21"/>
      <c r="K264"/>
      <c r="L264"/>
      <c r="M264"/>
      <c r="N264" s="127"/>
      <c r="O264" s="3">
        <v>8</v>
      </c>
      <c r="P264" s="27">
        <f ca="1">P240+$C$5*IF(AND(O264=K233,P249=1),P254-P240,0)</f>
        <v>98.5625</v>
      </c>
      <c r="Q264" s="27">
        <f ca="1">Q240+$C$5*IF(AND(O264=K233,P249=2),P254-Q240,0)</f>
        <v>20.609374999999993</v>
      </c>
      <c r="R264" s="27">
        <f ca="1">R240+$C$5*IF(AND(O264=K233,P249=3),P254-R240,0)</f>
        <v>5.7050000000000001</v>
      </c>
      <c r="S264" s="95" t="s">
        <v>9</v>
      </c>
      <c r="T264" s="13"/>
      <c r="W264"/>
      <c r="X264"/>
      <c r="Y264"/>
      <c r="Z264" s="127"/>
      <c r="AA264" s="3">
        <v>8</v>
      </c>
      <c r="AB264" s="27">
        <f ca="1">AB240+$C$5*IF(AND(AA264=W233,AB249=1),AB254-AB240,0)</f>
        <v>98.5625</v>
      </c>
      <c r="AC264" s="27">
        <f ca="1">AC240+$C$5*IF(AND(AA264=W233,AB249=2),AB254-AC240,0)</f>
        <v>20.609374999999993</v>
      </c>
      <c r="AD264" s="27">
        <f ca="1">AD240+$C$5*IF(AND(AA264=W233,AB249=3),AB254-AD240,0)</f>
        <v>5.7050000000000001</v>
      </c>
      <c r="AE264" s="95" t="s">
        <v>9</v>
      </c>
      <c r="AF264" s="13"/>
      <c r="AI264"/>
      <c r="AJ264"/>
      <c r="AK264"/>
      <c r="AL264" s="127"/>
      <c r="AM264" s="3">
        <v>8</v>
      </c>
      <c r="AN264" s="27">
        <f ca="1">AN240+$C$5*IF(AND(AM264=AI233,AN249=1),AN254-AN240,0)</f>
        <v>98.5625</v>
      </c>
      <c r="AO264" s="27">
        <f ca="1">AO240+$C$5*IF(AND(AM264=AI233,AN249=2),AN254-AO240,0)</f>
        <v>20.609374999999993</v>
      </c>
      <c r="AP264" s="27">
        <f ca="1">AP240+$C$5*IF(AND(AM264=AI233,AN249=3),AN254-AP240,0)</f>
        <v>5.7050000000000001</v>
      </c>
      <c r="AQ264" s="95" t="s">
        <v>9</v>
      </c>
      <c r="AR264" s="13"/>
      <c r="AU264"/>
      <c r="AV264"/>
      <c r="AW264"/>
      <c r="AX264" s="127"/>
      <c r="AY264" s="3">
        <v>8</v>
      </c>
      <c r="AZ264" s="27">
        <f ca="1">AZ240+$C$5*IF(AND(AY264=AU233,AZ249=1),AZ254-AZ240,0)</f>
        <v>98.5625</v>
      </c>
      <c r="BA264" s="27">
        <f ca="1">BA240+$C$5*IF(AND(AY264=AU233,AZ249=2),AZ254-BA240,0)</f>
        <v>20.609374999999993</v>
      </c>
      <c r="BB264" s="27">
        <f ca="1">BB240+$C$5*IF(AND(AY264=AU233,AZ249=3),AZ254-BB240,0)</f>
        <v>5.7050000000000001</v>
      </c>
      <c r="BC264" s="95" t="s">
        <v>9</v>
      </c>
      <c r="BD264" s="13"/>
      <c r="BG264"/>
      <c r="BH264"/>
      <c r="BI264"/>
      <c r="BJ264" s="127"/>
      <c r="BK264" s="3">
        <v>8</v>
      </c>
      <c r="BL264" s="27">
        <f ca="1">BL240+$C$5*IF(AND(BK264=BG233,BL249=1),BL254-BL240,0)</f>
        <v>98.5625</v>
      </c>
      <c r="BM264" s="27">
        <f ca="1">BM240+$C$5*IF(AND(BK264=BG233,BL249=2),BL254-BM240,0)</f>
        <v>20.609374999999993</v>
      </c>
      <c r="BN264" s="27">
        <f ca="1">BN240+$C$5*IF(AND(BK264=BG233,BL249=3),BL254-BN240,0)</f>
        <v>5.7050000000000001</v>
      </c>
      <c r="BO264" s="95" t="s">
        <v>9</v>
      </c>
      <c r="BP264" s="13"/>
      <c r="BS264"/>
      <c r="BT264"/>
      <c r="BU264"/>
      <c r="BV264" s="127"/>
      <c r="BW264" s="3">
        <v>8</v>
      </c>
      <c r="BX264" s="27">
        <f ca="1">BX240+$C$5*IF(AND(BW264=BS233,BX249=1),BX254-BX240,0)</f>
        <v>99.28125</v>
      </c>
      <c r="BY264" s="27">
        <f ca="1">BY240+$C$5*IF(AND(BW264=BS233,BX249=2),BX254-BY240,0)</f>
        <v>20.609374999999993</v>
      </c>
      <c r="BZ264" s="27">
        <f ca="1">BZ240+$C$5*IF(AND(BW264=BS233,BX249=3),BX254-BZ240,0)</f>
        <v>5.7050000000000001</v>
      </c>
      <c r="CA264" s="95" t="s">
        <v>9</v>
      </c>
      <c r="CB264" s="13"/>
      <c r="CE264"/>
      <c r="CF264"/>
      <c r="CG264"/>
      <c r="CH264" s="127"/>
      <c r="CI264" s="3">
        <v>8</v>
      </c>
      <c r="CJ264" s="27">
        <f ca="1">CJ240+$C$5*IF(AND(CI264=CE233,CJ249=1),CJ254-CJ240,0)</f>
        <v>99.28125</v>
      </c>
      <c r="CK264" s="27">
        <f ca="1">CK240+$C$5*IF(AND(CI264=CE233,CJ249=2),CJ254-CK240,0)</f>
        <v>20.609374999999993</v>
      </c>
      <c r="CL264" s="27">
        <f ca="1">CL240+$C$5*IF(AND(CI264=CE233,CJ249=3),CJ254-CL240,0)</f>
        <v>5.7050000000000001</v>
      </c>
      <c r="CM264" s="95" t="s">
        <v>9</v>
      </c>
      <c r="CN264" s="13"/>
      <c r="CQ264"/>
      <c r="CR264"/>
      <c r="CS264"/>
      <c r="CT264" s="127"/>
      <c r="CU264" s="3">
        <v>8</v>
      </c>
      <c r="CV264" s="27">
        <f ca="1">CV240+$C$5*IF(AND(CU264=CQ233,CV249=1),CV254-CV240,0)</f>
        <v>99.28125</v>
      </c>
      <c r="CW264" s="27">
        <f ca="1">CW240+$C$5*IF(AND(CU264=CQ233,CV249=2),CV254-CW240,0)</f>
        <v>20.609374999999993</v>
      </c>
      <c r="CX264" s="27">
        <f ca="1">CX240+$C$5*IF(AND(CU264=CQ233,CV249=3),CV254-CX240,0)</f>
        <v>5.7050000000000001</v>
      </c>
      <c r="CY264" s="95" t="s">
        <v>9</v>
      </c>
      <c r="CZ264" s="13"/>
      <c r="DC264"/>
      <c r="DD264"/>
      <c r="DE264"/>
      <c r="DF264" s="127"/>
      <c r="DG264" s="3">
        <v>8</v>
      </c>
      <c r="DH264" s="27">
        <f ca="1">DH240+$C$5*IF(AND(DG264=DC233,DH249=1),DH254-DH240,0)</f>
        <v>99.28125</v>
      </c>
      <c r="DI264" s="27">
        <f ca="1">DI240+$C$5*IF(AND(DG264=DC233,DH249=2),DH254-DI240,0)</f>
        <v>20.609374999999993</v>
      </c>
      <c r="DJ264" s="27">
        <f ca="1">DJ240+$C$5*IF(AND(DG264=DC233,DH249=3),DH254-DJ240,0)</f>
        <v>5.7050000000000001</v>
      </c>
      <c r="DK264" s="95" t="s">
        <v>9</v>
      </c>
      <c r="DL264" s="13"/>
      <c r="DO264"/>
      <c r="DP264"/>
      <c r="DQ264"/>
      <c r="DR264" s="127"/>
      <c r="DS264" s="3">
        <v>8</v>
      </c>
      <c r="DT264" s="27">
        <f ca="1">DT240+$C$5*IF(AND(DS264=DO233,DT249=1),DT254-DT240,0)</f>
        <v>99.28125</v>
      </c>
      <c r="DU264" s="27">
        <f ca="1">DU240+$C$5*IF(AND(DS264=DO233,DT249=2),DT254-DU240,0)</f>
        <v>20.609374999999993</v>
      </c>
      <c r="DV264" s="27">
        <f ca="1">DV240+$C$5*IF(AND(DS264=DO233,DT249=3),DT254-DV240,0)</f>
        <v>5.7050000000000001</v>
      </c>
      <c r="DW264" s="95" t="s">
        <v>9</v>
      </c>
      <c r="DX264" s="13"/>
    </row>
    <row r="265" spans="1:128">
      <c r="A265"/>
      <c r="B265"/>
      <c r="C265"/>
      <c r="D265"/>
      <c r="E265"/>
      <c r="F265"/>
      <c r="G265"/>
      <c r="H265" s="21"/>
      <c r="K265"/>
      <c r="L265"/>
      <c r="M265"/>
      <c r="N265" s="128"/>
      <c r="O265" s="3" t="s">
        <v>40</v>
      </c>
      <c r="P265" s="44">
        <v>0</v>
      </c>
      <c r="Q265" s="44">
        <v>0</v>
      </c>
      <c r="R265" s="44">
        <v>0</v>
      </c>
      <c r="S265" s="40">
        <v>0</v>
      </c>
      <c r="T265" s="12"/>
      <c r="W265"/>
      <c r="X265"/>
      <c r="Y265"/>
      <c r="Z265" s="128"/>
      <c r="AA265" s="3" t="s">
        <v>40</v>
      </c>
      <c r="AB265" s="44">
        <v>0</v>
      </c>
      <c r="AC265" s="44">
        <v>0</v>
      </c>
      <c r="AD265" s="44">
        <v>0</v>
      </c>
      <c r="AE265" s="40">
        <v>0</v>
      </c>
      <c r="AF265" s="12"/>
      <c r="AI265"/>
      <c r="AJ265"/>
      <c r="AK265"/>
      <c r="AL265" s="128"/>
      <c r="AM265" s="3" t="s">
        <v>40</v>
      </c>
      <c r="AN265" s="44">
        <v>0</v>
      </c>
      <c r="AO265" s="44">
        <v>0</v>
      </c>
      <c r="AP265" s="44">
        <v>0</v>
      </c>
      <c r="AQ265" s="40">
        <v>0</v>
      </c>
      <c r="AR265" s="12"/>
      <c r="AU265"/>
      <c r="AV265"/>
      <c r="AW265"/>
      <c r="AX265" s="128"/>
      <c r="AY265" s="3" t="s">
        <v>40</v>
      </c>
      <c r="AZ265" s="44">
        <v>0</v>
      </c>
      <c r="BA265" s="44">
        <v>0</v>
      </c>
      <c r="BB265" s="44">
        <v>0</v>
      </c>
      <c r="BC265" s="40">
        <v>0</v>
      </c>
      <c r="BD265" s="12"/>
      <c r="BG265"/>
      <c r="BH265"/>
      <c r="BI265"/>
      <c r="BJ265" s="128"/>
      <c r="BK265" s="3" t="s">
        <v>40</v>
      </c>
      <c r="BL265" s="44">
        <v>0</v>
      </c>
      <c r="BM265" s="44">
        <v>0</v>
      </c>
      <c r="BN265" s="44">
        <v>0</v>
      </c>
      <c r="BO265" s="40">
        <v>0</v>
      </c>
      <c r="BP265" s="12"/>
      <c r="BS265"/>
      <c r="BT265"/>
      <c r="BU265"/>
      <c r="BV265" s="128"/>
      <c r="BW265" s="3" t="s">
        <v>40</v>
      </c>
      <c r="BX265" s="44">
        <v>0</v>
      </c>
      <c r="BY265" s="44">
        <v>0</v>
      </c>
      <c r="BZ265" s="44">
        <v>0</v>
      </c>
      <c r="CA265" s="40">
        <v>0</v>
      </c>
      <c r="CB265" s="12"/>
      <c r="CE265"/>
      <c r="CF265"/>
      <c r="CG265"/>
      <c r="CH265" s="128"/>
      <c r="CI265" s="3" t="s">
        <v>40</v>
      </c>
      <c r="CJ265" s="44">
        <v>0</v>
      </c>
      <c r="CK265" s="44">
        <v>0</v>
      </c>
      <c r="CL265" s="44">
        <v>0</v>
      </c>
      <c r="CM265" s="40">
        <v>0</v>
      </c>
      <c r="CN265" s="12"/>
      <c r="CQ265"/>
      <c r="CR265"/>
      <c r="CS265"/>
      <c r="CT265" s="128"/>
      <c r="CU265" s="3" t="s">
        <v>40</v>
      </c>
      <c r="CV265" s="44">
        <v>0</v>
      </c>
      <c r="CW265" s="44">
        <v>0</v>
      </c>
      <c r="CX265" s="44">
        <v>0</v>
      </c>
      <c r="CY265" s="40">
        <v>0</v>
      </c>
      <c r="CZ265" s="12"/>
      <c r="DC265"/>
      <c r="DD265"/>
      <c r="DE265"/>
      <c r="DF265" s="128"/>
      <c r="DG265" s="3" t="s">
        <v>40</v>
      </c>
      <c r="DH265" s="44">
        <v>0</v>
      </c>
      <c r="DI265" s="44">
        <v>0</v>
      </c>
      <c r="DJ265" s="44">
        <v>0</v>
      </c>
      <c r="DK265" s="40">
        <v>0</v>
      </c>
      <c r="DL265" s="12"/>
      <c r="DO265"/>
      <c r="DP265"/>
      <c r="DQ265"/>
      <c r="DR265" s="128"/>
      <c r="DS265" s="3" t="s">
        <v>40</v>
      </c>
      <c r="DT265" s="44">
        <v>0</v>
      </c>
      <c r="DU265" s="44">
        <v>0</v>
      </c>
      <c r="DV265" s="44">
        <v>0</v>
      </c>
      <c r="DW265" s="40">
        <v>0</v>
      </c>
      <c r="DX265" s="12"/>
    </row>
    <row r="266" spans="1:128" ht="13.8" thickBot="1">
      <c r="O266" s="62"/>
      <c r="AA266" s="62"/>
      <c r="AM266" s="62"/>
      <c r="AY266" s="62"/>
      <c r="BK266" s="62"/>
      <c r="BW266" s="62"/>
      <c r="CI266" s="62"/>
      <c r="CU266" s="62"/>
      <c r="DG266" s="62"/>
      <c r="DS266" s="62"/>
    </row>
    <row r="267" spans="1:128" ht="15" customHeight="1" thickTop="1" thickBot="1">
      <c r="A267" s="67"/>
      <c r="B267" s="75" t="s">
        <v>46</v>
      </c>
      <c r="C267" s="68">
        <f>C230+1</f>
        <v>8</v>
      </c>
      <c r="D267" s="69"/>
      <c r="E267" s="69"/>
      <c r="F267" s="69"/>
      <c r="G267" s="69"/>
      <c r="H267" s="69"/>
      <c r="I267" s="73"/>
      <c r="J267" s="8" t="s">
        <v>55</v>
      </c>
      <c r="K267" s="71"/>
      <c r="L267" s="67"/>
      <c r="M267" s="67"/>
      <c r="N267" s="67"/>
      <c r="O267" s="67"/>
      <c r="P267" s="67"/>
      <c r="Q267" s="67"/>
      <c r="R267" s="67"/>
      <c r="S267" s="67"/>
      <c r="T267" s="69"/>
      <c r="U267" s="73"/>
      <c r="V267" s="8" t="s">
        <v>55</v>
      </c>
      <c r="W267" s="71"/>
      <c r="X267" s="67"/>
      <c r="Y267" s="67"/>
      <c r="Z267" s="67"/>
      <c r="AA267" s="67"/>
      <c r="AB267" s="67"/>
      <c r="AC267" s="67"/>
      <c r="AD267" s="67"/>
      <c r="AE267" s="67"/>
      <c r="AF267" s="69"/>
      <c r="AG267" s="73"/>
      <c r="AH267" s="8" t="s">
        <v>55</v>
      </c>
      <c r="AI267" s="71"/>
      <c r="AJ267" s="67"/>
      <c r="AK267" s="67"/>
      <c r="AL267" s="67"/>
      <c r="AM267" s="67"/>
      <c r="AN267" s="67"/>
      <c r="AO267" s="67"/>
      <c r="AP267" s="67"/>
      <c r="AQ267" s="67"/>
      <c r="AR267" s="69"/>
      <c r="AS267" s="73"/>
      <c r="AT267" s="8" t="s">
        <v>55</v>
      </c>
      <c r="AU267" s="71"/>
      <c r="AV267" s="67"/>
      <c r="AW267" s="67"/>
      <c r="AX267" s="67"/>
      <c r="AY267" s="67"/>
      <c r="AZ267" s="67"/>
      <c r="BA267" s="67"/>
      <c r="BB267" s="67"/>
      <c r="BC267" s="67"/>
      <c r="BD267" s="69"/>
      <c r="BE267" s="73"/>
      <c r="BF267" s="8" t="s">
        <v>55</v>
      </c>
      <c r="BG267" s="71"/>
      <c r="BH267" s="67"/>
      <c r="BI267" s="67"/>
      <c r="BJ267" s="67"/>
      <c r="BK267" s="67"/>
      <c r="BL267" s="67"/>
      <c r="BM267" s="67"/>
      <c r="BN267" s="67"/>
      <c r="BO267" s="67"/>
      <c r="BP267" s="69"/>
      <c r="BQ267" s="73"/>
      <c r="BR267" s="8" t="s">
        <v>55</v>
      </c>
      <c r="BS267" s="71"/>
      <c r="BT267" s="67"/>
      <c r="BU267" s="67"/>
      <c r="BV267" s="67"/>
      <c r="BW267" s="67"/>
      <c r="BX267" s="67"/>
      <c r="BY267" s="67"/>
      <c r="BZ267" s="67"/>
      <c r="CA267" s="67"/>
      <c r="CB267" s="69"/>
      <c r="CC267" s="73"/>
      <c r="CD267" s="8" t="s">
        <v>55</v>
      </c>
      <c r="CE267" s="71"/>
      <c r="CF267" s="67"/>
      <c r="CG267" s="67"/>
      <c r="CH267" s="67"/>
      <c r="CI267" s="67"/>
      <c r="CJ267" s="67"/>
      <c r="CK267" s="67"/>
      <c r="CL267" s="67"/>
      <c r="CM267" s="67"/>
      <c r="CN267" s="69"/>
      <c r="CO267" s="73"/>
      <c r="CP267" s="8" t="s">
        <v>55</v>
      </c>
      <c r="CQ267" s="71"/>
      <c r="CR267" s="67"/>
      <c r="CS267" s="67"/>
      <c r="CT267" s="67"/>
      <c r="CU267" s="67"/>
      <c r="CV267" s="67"/>
      <c r="CW267" s="67"/>
      <c r="CX267" s="67"/>
      <c r="CY267" s="67"/>
      <c r="CZ267" s="69"/>
      <c r="DA267" s="73"/>
      <c r="DB267" s="8" t="s">
        <v>55</v>
      </c>
      <c r="DC267" s="71"/>
      <c r="DD267" s="67"/>
      <c r="DE267" s="67"/>
      <c r="DF267" s="67"/>
      <c r="DG267" s="67"/>
      <c r="DH267" s="67"/>
      <c r="DI267" s="67"/>
      <c r="DJ267" s="67"/>
      <c r="DK267" s="67"/>
      <c r="DL267" s="69"/>
      <c r="DM267" s="73"/>
      <c r="DN267" s="8" t="s">
        <v>55</v>
      </c>
      <c r="DO267" s="71"/>
      <c r="DP267" s="67"/>
      <c r="DQ267" s="67"/>
      <c r="DR267" s="67"/>
      <c r="DS267" s="67"/>
      <c r="DT267" s="67"/>
      <c r="DU267" s="67"/>
      <c r="DV267" s="67"/>
      <c r="DW267" s="67"/>
      <c r="DX267" s="69"/>
    </row>
    <row r="268" spans="1:128" ht="13.5" customHeight="1" thickBot="1">
      <c r="A268"/>
      <c r="E268"/>
      <c r="F268"/>
      <c r="G268"/>
      <c r="H268" s="21"/>
      <c r="J268" s="18" t="s">
        <v>53</v>
      </c>
      <c r="K268" s="17">
        <v>1</v>
      </c>
      <c r="L268"/>
      <c r="M268"/>
      <c r="N268"/>
      <c r="P268" s="123" t="s">
        <v>12</v>
      </c>
      <c r="Q268" s="124"/>
      <c r="R268" s="124"/>
      <c r="S268" s="125"/>
      <c r="T268" s="21"/>
      <c r="V268" s="18" t="s">
        <v>53</v>
      </c>
      <c r="W268" s="17">
        <f ca="1">S286</f>
        <v>2</v>
      </c>
      <c r="X268"/>
      <c r="Y268"/>
      <c r="Z268"/>
      <c r="AB268" s="123" t="s">
        <v>12</v>
      </c>
      <c r="AC268" s="124"/>
      <c r="AD268" s="124"/>
      <c r="AE268" s="125"/>
      <c r="AF268" s="21"/>
      <c r="AH268" s="18" t="s">
        <v>53</v>
      </c>
      <c r="AI268" s="17">
        <f ca="1">AE286</f>
        <v>1</v>
      </c>
      <c r="AJ268"/>
      <c r="AK268"/>
      <c r="AL268"/>
      <c r="AN268" s="123" t="s">
        <v>12</v>
      </c>
      <c r="AO268" s="124"/>
      <c r="AP268" s="124"/>
      <c r="AQ268" s="125"/>
      <c r="AR268" s="21"/>
      <c r="AT268" s="18" t="s">
        <v>53</v>
      </c>
      <c r="AU268" s="17">
        <f ca="1">AQ286</f>
        <v>2</v>
      </c>
      <c r="AV268"/>
      <c r="AW268"/>
      <c r="AX268"/>
      <c r="AZ268" s="123" t="s">
        <v>12</v>
      </c>
      <c r="BA268" s="124"/>
      <c r="BB268" s="124"/>
      <c r="BC268" s="125"/>
      <c r="BD268" s="21"/>
      <c r="BF268" s="18" t="s">
        <v>53</v>
      </c>
      <c r="BG268" s="17">
        <f ca="1">BC286</f>
        <v>2</v>
      </c>
      <c r="BH268"/>
      <c r="BI268"/>
      <c r="BJ268"/>
      <c r="BL268" s="123" t="s">
        <v>12</v>
      </c>
      <c r="BM268" s="124"/>
      <c r="BN268" s="124"/>
      <c r="BO268" s="125"/>
      <c r="BP268" s="21"/>
      <c r="BR268" s="18" t="s">
        <v>53</v>
      </c>
      <c r="BS268" s="17">
        <f ca="1">BO286</f>
        <v>2</v>
      </c>
      <c r="BT268"/>
      <c r="BU268"/>
      <c r="BV268"/>
      <c r="BX268" s="123" t="s">
        <v>12</v>
      </c>
      <c r="BY268" s="124"/>
      <c r="BZ268" s="124"/>
      <c r="CA268" s="125"/>
      <c r="CB268" s="21"/>
      <c r="CD268" s="18" t="s">
        <v>53</v>
      </c>
      <c r="CE268" s="17">
        <f ca="1">CA286</f>
        <v>2</v>
      </c>
      <c r="CF268"/>
      <c r="CG268"/>
      <c r="CH268"/>
      <c r="CJ268" s="123" t="s">
        <v>12</v>
      </c>
      <c r="CK268" s="124"/>
      <c r="CL268" s="124"/>
      <c r="CM268" s="125"/>
      <c r="CN268" s="21"/>
      <c r="CP268" s="18" t="s">
        <v>53</v>
      </c>
      <c r="CQ268" s="17">
        <f ca="1">CM286</f>
        <v>3</v>
      </c>
      <c r="CR268"/>
      <c r="CS268"/>
      <c r="CT268"/>
      <c r="CV268" s="123" t="s">
        <v>12</v>
      </c>
      <c r="CW268" s="124"/>
      <c r="CX268" s="124"/>
      <c r="CY268" s="125"/>
      <c r="CZ268" s="21"/>
      <c r="DB268" s="18" t="s">
        <v>53</v>
      </c>
      <c r="DC268" s="17">
        <f ca="1">CY286</f>
        <v>3</v>
      </c>
      <c r="DD268"/>
      <c r="DE268"/>
      <c r="DF268"/>
      <c r="DH268" s="123" t="s">
        <v>12</v>
      </c>
      <c r="DI268" s="124"/>
      <c r="DJ268" s="124"/>
      <c r="DK268" s="125"/>
      <c r="DL268" s="21"/>
      <c r="DN268" s="18" t="s">
        <v>53</v>
      </c>
      <c r="DO268" s="17">
        <f ca="1">DK286</f>
        <v>3</v>
      </c>
      <c r="DP268"/>
      <c r="DQ268"/>
      <c r="DR268"/>
      <c r="DT268" s="123" t="s">
        <v>12</v>
      </c>
      <c r="DU268" s="124"/>
      <c r="DV268" s="124"/>
      <c r="DW268" s="125"/>
      <c r="DX268" s="21"/>
    </row>
    <row r="269" spans="1:128" ht="13.5" customHeight="1" thickBot="1">
      <c r="A269"/>
      <c r="B269" s="63" t="s">
        <v>45</v>
      </c>
      <c r="C269" s="9" t="str">
        <f ca="1">IF(DO270=9,"到着","未着")</f>
        <v>到着</v>
      </c>
      <c r="D269" t="s">
        <v>19</v>
      </c>
      <c r="E269"/>
      <c r="F269"/>
      <c r="G269"/>
      <c r="H269" s="21"/>
      <c r="J269" s="18" t="s">
        <v>54</v>
      </c>
      <c r="K269" s="3">
        <v>1</v>
      </c>
      <c r="L269"/>
      <c r="M269"/>
      <c r="N269"/>
      <c r="O269" s="9" t="s">
        <v>57</v>
      </c>
      <c r="P269" s="93" t="s">
        <v>3</v>
      </c>
      <c r="Q269" s="26" t="s">
        <v>4</v>
      </c>
      <c r="R269" s="26" t="s">
        <v>5</v>
      </c>
      <c r="S269" s="3" t="s">
        <v>6</v>
      </c>
      <c r="T269" s="6"/>
      <c r="V269" s="18" t="s">
        <v>54</v>
      </c>
      <c r="W269" s="3">
        <f ca="1">S287</f>
        <v>1</v>
      </c>
      <c r="X269"/>
      <c r="Y269"/>
      <c r="Z269"/>
      <c r="AA269" s="9" t="str">
        <f>$O$10</f>
        <v>現Q値</v>
      </c>
      <c r="AB269" s="93" t="s">
        <v>3</v>
      </c>
      <c r="AC269" s="26" t="s">
        <v>4</v>
      </c>
      <c r="AD269" s="26" t="s">
        <v>5</v>
      </c>
      <c r="AE269" s="3" t="s">
        <v>6</v>
      </c>
      <c r="AF269" s="6"/>
      <c r="AH269" s="18" t="s">
        <v>54</v>
      </c>
      <c r="AI269" s="3">
        <f ca="1">AE287</f>
        <v>1</v>
      </c>
      <c r="AJ269"/>
      <c r="AK269"/>
      <c r="AL269"/>
      <c r="AM269" s="9" t="str">
        <f>$O$10</f>
        <v>現Q値</v>
      </c>
      <c r="AN269" s="93" t="s">
        <v>3</v>
      </c>
      <c r="AO269" s="26" t="s">
        <v>4</v>
      </c>
      <c r="AP269" s="26" t="s">
        <v>5</v>
      </c>
      <c r="AQ269" s="3" t="s">
        <v>6</v>
      </c>
      <c r="AR269" s="6"/>
      <c r="AT269" s="18" t="s">
        <v>54</v>
      </c>
      <c r="AU269" s="3">
        <f ca="1">AQ287</f>
        <v>1</v>
      </c>
      <c r="AV269"/>
      <c r="AW269"/>
      <c r="AX269"/>
      <c r="AY269" s="9" t="str">
        <f>$O$10</f>
        <v>現Q値</v>
      </c>
      <c r="AZ269" s="93" t="s">
        <v>3</v>
      </c>
      <c r="BA269" s="26" t="s">
        <v>4</v>
      </c>
      <c r="BB269" s="26" t="s">
        <v>5</v>
      </c>
      <c r="BC269" s="3" t="s">
        <v>6</v>
      </c>
      <c r="BD269" s="6"/>
      <c r="BF269" s="18" t="s">
        <v>54</v>
      </c>
      <c r="BG269" s="3">
        <f ca="1">BC287</f>
        <v>2</v>
      </c>
      <c r="BH269"/>
      <c r="BI269"/>
      <c r="BJ269"/>
      <c r="BK269" s="9" t="str">
        <f>$O$10</f>
        <v>現Q値</v>
      </c>
      <c r="BL269" s="93" t="s">
        <v>3</v>
      </c>
      <c r="BM269" s="26" t="s">
        <v>4</v>
      </c>
      <c r="BN269" s="26" t="s">
        <v>5</v>
      </c>
      <c r="BO269" s="3" t="s">
        <v>6</v>
      </c>
      <c r="BP269" s="6"/>
      <c r="BR269" s="18" t="s">
        <v>54</v>
      </c>
      <c r="BS269" s="3">
        <f ca="1">BO287</f>
        <v>1</v>
      </c>
      <c r="BT269"/>
      <c r="BU269"/>
      <c r="BV269"/>
      <c r="BW269" s="9" t="str">
        <f>$O$10</f>
        <v>現Q値</v>
      </c>
      <c r="BX269" s="93" t="s">
        <v>3</v>
      </c>
      <c r="BY269" s="26" t="s">
        <v>4</v>
      </c>
      <c r="BZ269" s="26" t="s">
        <v>5</v>
      </c>
      <c r="CA269" s="3" t="s">
        <v>6</v>
      </c>
      <c r="CB269" s="6"/>
      <c r="CD269" s="18" t="s">
        <v>54</v>
      </c>
      <c r="CE269" s="3">
        <f ca="1">CA287</f>
        <v>2</v>
      </c>
      <c r="CF269"/>
      <c r="CG269"/>
      <c r="CH269"/>
      <c r="CI269" s="9" t="str">
        <f>$O$10</f>
        <v>現Q値</v>
      </c>
      <c r="CJ269" s="93" t="s">
        <v>3</v>
      </c>
      <c r="CK269" s="26" t="s">
        <v>4</v>
      </c>
      <c r="CL269" s="26" t="s">
        <v>5</v>
      </c>
      <c r="CM269" s="3" t="s">
        <v>6</v>
      </c>
      <c r="CN269" s="6"/>
      <c r="CP269" s="18" t="s">
        <v>54</v>
      </c>
      <c r="CQ269" s="3">
        <f ca="1">CM287</f>
        <v>2</v>
      </c>
      <c r="CR269"/>
      <c r="CS269"/>
      <c r="CT269"/>
      <c r="CU269" s="9" t="str">
        <f>$O$10</f>
        <v>現Q値</v>
      </c>
      <c r="CV269" s="93" t="s">
        <v>3</v>
      </c>
      <c r="CW269" s="26" t="s">
        <v>4</v>
      </c>
      <c r="CX269" s="26" t="s">
        <v>5</v>
      </c>
      <c r="CY269" s="3" t="s">
        <v>6</v>
      </c>
      <c r="CZ269" s="6"/>
      <c r="DB269" s="18" t="s">
        <v>54</v>
      </c>
      <c r="DC269" s="3">
        <f ca="1">CY287</f>
        <v>3</v>
      </c>
      <c r="DD269"/>
      <c r="DE269"/>
      <c r="DF269"/>
      <c r="DG269" s="9" t="str">
        <f>$O$10</f>
        <v>現Q値</v>
      </c>
      <c r="DH269" s="93" t="s">
        <v>3</v>
      </c>
      <c r="DI269" s="26" t="s">
        <v>4</v>
      </c>
      <c r="DJ269" s="26" t="s">
        <v>5</v>
      </c>
      <c r="DK269" s="3" t="s">
        <v>6</v>
      </c>
      <c r="DL269" s="6"/>
      <c r="DN269" s="18" t="s">
        <v>54</v>
      </c>
      <c r="DO269" s="3">
        <f ca="1">DK287</f>
        <v>3</v>
      </c>
      <c r="DP269"/>
      <c r="DQ269"/>
      <c r="DR269"/>
      <c r="DS269" s="9" t="str">
        <f>$O$10</f>
        <v>現Q値</v>
      </c>
      <c r="DT269" s="93" t="s">
        <v>3</v>
      </c>
      <c r="DU269" s="26" t="s">
        <v>4</v>
      </c>
      <c r="DV269" s="26" t="s">
        <v>5</v>
      </c>
      <c r="DW269" s="3" t="s">
        <v>6</v>
      </c>
      <c r="DX269" s="6"/>
    </row>
    <row r="270" spans="1:128" ht="13.5" customHeight="1" thickBot="1">
      <c r="A270"/>
      <c r="B270" s="63" t="s">
        <v>10</v>
      </c>
      <c r="C270" s="78">
        <f ca="1">C233+IF(C269="未着",0,1)</f>
        <v>8</v>
      </c>
      <c r="D270"/>
      <c r="E270"/>
      <c r="F270"/>
      <c r="G270"/>
      <c r="H270" s="21"/>
      <c r="J270" s="3" t="s">
        <v>7</v>
      </c>
      <c r="K270" s="29">
        <f>3*(K268-1)+K269</f>
        <v>1</v>
      </c>
      <c r="L270" s="30" t="s">
        <v>34</v>
      </c>
      <c r="M270"/>
      <c r="N270" s="126" t="s">
        <v>7</v>
      </c>
      <c r="O270" s="17">
        <v>1</v>
      </c>
      <c r="P270" s="27">
        <f t="array" aca="1" ref="P270:S277" ca="1">IF(C232="到着",DT257:DW264,P233:S240)</f>
        <v>2.2956249999999998</v>
      </c>
      <c r="Q270" s="95" t="str">
        <f ca="1"/>
        <v>欄外</v>
      </c>
      <c r="R270" s="95" t="str">
        <f ca="1"/>
        <v>欄外</v>
      </c>
      <c r="S270" s="15">
        <f ca="1"/>
        <v>18.158695312499994</v>
      </c>
      <c r="T270" s="12"/>
      <c r="V270" s="3" t="s">
        <v>7</v>
      </c>
      <c r="W270" s="29">
        <f ca="1">3*(W268-1)+W269</f>
        <v>4</v>
      </c>
      <c r="X270" s="30" t="s">
        <v>34</v>
      </c>
      <c r="Y270"/>
      <c r="Z270" s="126" t="s">
        <v>7</v>
      </c>
      <c r="AA270" s="17">
        <v>1</v>
      </c>
      <c r="AB270" s="27">
        <f t="array" ref="AB270:AE277" ca="1">P294:S301</f>
        <v>2.2956249999999998</v>
      </c>
      <c r="AC270" s="95" t="str">
        <v>欄外</v>
      </c>
      <c r="AD270" s="95" t="str">
        <v>欄外</v>
      </c>
      <c r="AE270" s="15">
        <f ca="1"/>
        <v>22.272195312499996</v>
      </c>
      <c r="AF270" s="12"/>
      <c r="AH270" s="3" t="s">
        <v>7</v>
      </c>
      <c r="AI270" s="29">
        <f ca="1">3*(AI268-1)+AI269</f>
        <v>1</v>
      </c>
      <c r="AJ270" s="30" t="s">
        <v>34</v>
      </c>
      <c r="AK270"/>
      <c r="AL270" s="126" t="s">
        <v>7</v>
      </c>
      <c r="AM270" s="17">
        <v>1</v>
      </c>
      <c r="AN270" s="27">
        <f t="array" ref="AN270:AQ277" ca="1">AB294:AE301</f>
        <v>2.2956249999999998</v>
      </c>
      <c r="AO270" s="95" t="str">
        <v>欄外</v>
      </c>
      <c r="AP270" s="95" t="str">
        <v>欄外</v>
      </c>
      <c r="AQ270" s="15">
        <f ca="1"/>
        <v>22.272195312499996</v>
      </c>
      <c r="AR270" s="12"/>
      <c r="AT270" s="3" t="s">
        <v>7</v>
      </c>
      <c r="AU270" s="29">
        <f ca="1">3*(AU268-1)+AU269</f>
        <v>4</v>
      </c>
      <c r="AV270" s="30" t="s">
        <v>34</v>
      </c>
      <c r="AW270"/>
      <c r="AX270" s="126" t="s">
        <v>7</v>
      </c>
      <c r="AY270" s="17">
        <v>1</v>
      </c>
      <c r="AZ270" s="27">
        <f t="array" ref="AZ270:BC277" ca="1">AN294:AQ301</f>
        <v>2.2956249999999998</v>
      </c>
      <c r="BA270" s="95" t="str">
        <v>欄外</v>
      </c>
      <c r="BB270" s="95" t="str">
        <v>欄外</v>
      </c>
      <c r="BC270" s="15">
        <f ca="1"/>
        <v>24.328945312499997</v>
      </c>
      <c r="BD270" s="12"/>
      <c r="BF270" s="3" t="s">
        <v>7</v>
      </c>
      <c r="BG270" s="29">
        <f ca="1">3*(BG268-1)+BG269</f>
        <v>5</v>
      </c>
      <c r="BH270" s="30" t="s">
        <v>34</v>
      </c>
      <c r="BI270"/>
      <c r="BJ270" s="126" t="s">
        <v>7</v>
      </c>
      <c r="BK270" s="17">
        <v>1</v>
      </c>
      <c r="BL270" s="27">
        <f t="array" ref="BL270:BO277" ca="1">AZ294:BC301</f>
        <v>2.2956249999999998</v>
      </c>
      <c r="BM270" s="95" t="str">
        <v>欄外</v>
      </c>
      <c r="BN270" s="95" t="str">
        <v>欄外</v>
      </c>
      <c r="BO270" s="15">
        <f ca="1"/>
        <v>24.328945312499997</v>
      </c>
      <c r="BP270" s="12"/>
      <c r="BR270" s="3" t="s">
        <v>7</v>
      </c>
      <c r="BS270" s="29">
        <f ca="1">3*(BS268-1)+BS269</f>
        <v>4</v>
      </c>
      <c r="BT270" s="30" t="s">
        <v>34</v>
      </c>
      <c r="BU270"/>
      <c r="BV270" s="126" t="s">
        <v>7</v>
      </c>
      <c r="BW270" s="17">
        <v>1</v>
      </c>
      <c r="BX270" s="27">
        <f t="array" ref="BX270:CA277" ca="1">BL294:BO301</f>
        <v>2.2956249999999998</v>
      </c>
      <c r="BY270" s="95" t="str">
        <v>欄外</v>
      </c>
      <c r="BZ270" s="95" t="str">
        <v>欄外</v>
      </c>
      <c r="CA270" s="15">
        <f ca="1"/>
        <v>24.328945312499997</v>
      </c>
      <c r="CB270" s="12"/>
      <c r="CD270" s="3" t="s">
        <v>7</v>
      </c>
      <c r="CE270" s="29">
        <f ca="1">3*(CE268-1)+CE269</f>
        <v>5</v>
      </c>
      <c r="CF270" s="30" t="s">
        <v>34</v>
      </c>
      <c r="CG270"/>
      <c r="CH270" s="126" t="s">
        <v>7</v>
      </c>
      <c r="CI270" s="17">
        <v>1</v>
      </c>
      <c r="CJ270" s="27">
        <f t="array" ref="CJ270:CM277" ca="1">BX294:CA301</f>
        <v>2.2956249999999998</v>
      </c>
      <c r="CK270" s="95" t="str">
        <v>欄外</v>
      </c>
      <c r="CL270" s="95" t="str">
        <v>欄外</v>
      </c>
      <c r="CM270" s="15">
        <f ca="1"/>
        <v>24.328945312499997</v>
      </c>
      <c r="CN270" s="12"/>
      <c r="CP270" s="3" t="s">
        <v>7</v>
      </c>
      <c r="CQ270" s="29">
        <f ca="1">3*(CQ268-1)+CQ269</f>
        <v>8</v>
      </c>
      <c r="CR270" s="30" t="s">
        <v>34</v>
      </c>
      <c r="CS270"/>
      <c r="CT270" s="126" t="s">
        <v>7</v>
      </c>
      <c r="CU270" s="17">
        <v>1</v>
      </c>
      <c r="CV270" s="27">
        <f t="array" ref="CV270:CY277" ca="1">CJ294:CM301</f>
        <v>2.2956249999999998</v>
      </c>
      <c r="CW270" s="95" t="str">
        <v>欄外</v>
      </c>
      <c r="CX270" s="95" t="str">
        <v>欄外</v>
      </c>
      <c r="CY270" s="15">
        <f ca="1"/>
        <v>24.328945312499997</v>
      </c>
      <c r="CZ270" s="12"/>
      <c r="DB270" s="3" t="s">
        <v>7</v>
      </c>
      <c r="DC270" s="29">
        <f ca="1">3*(DC268-1)+DC269</f>
        <v>9</v>
      </c>
      <c r="DD270" s="30" t="s">
        <v>34</v>
      </c>
      <c r="DE270"/>
      <c r="DF270" s="126" t="s">
        <v>7</v>
      </c>
      <c r="DG270" s="17">
        <v>1</v>
      </c>
      <c r="DH270" s="27">
        <f t="array" ref="DH270:DK277" ca="1">CV294:CY301</f>
        <v>2.2956249999999998</v>
      </c>
      <c r="DI270" s="95" t="str">
        <v>欄外</v>
      </c>
      <c r="DJ270" s="95" t="str">
        <v>欄外</v>
      </c>
      <c r="DK270" s="15">
        <f ca="1"/>
        <v>24.328945312499997</v>
      </c>
      <c r="DL270" s="12"/>
      <c r="DN270" s="3" t="s">
        <v>7</v>
      </c>
      <c r="DO270" s="29">
        <f ca="1">3*(DO268-1)+DO269</f>
        <v>9</v>
      </c>
      <c r="DP270" s="30" t="s">
        <v>34</v>
      </c>
      <c r="DQ270"/>
      <c r="DR270" s="126" t="s">
        <v>7</v>
      </c>
      <c r="DS270" s="17">
        <v>1</v>
      </c>
      <c r="DT270" s="27">
        <f t="array" ref="DT270:DW277" ca="1">DH294:DK301</f>
        <v>2.2956249999999998</v>
      </c>
      <c r="DU270" s="95" t="str">
        <v>欄外</v>
      </c>
      <c r="DV270" s="95" t="str">
        <v>欄外</v>
      </c>
      <c r="DW270" s="15">
        <f ca="1"/>
        <v>24.328945312499997</v>
      </c>
      <c r="DX270" s="12"/>
    </row>
    <row r="271" spans="1:128" ht="13.5" customHeight="1" thickBot="1">
      <c r="A271"/>
      <c r="B271"/>
      <c r="C271"/>
      <c r="D271"/>
      <c r="E271"/>
      <c r="F271"/>
      <c r="G271"/>
      <c r="H271" s="21"/>
      <c r="K271" s="24"/>
      <c r="L271" s="6"/>
      <c r="M271"/>
      <c r="N271" s="127"/>
      <c r="O271" s="3">
        <v>2</v>
      </c>
      <c r="P271" s="15">
        <f ca="1"/>
        <v>3.7946249999999999</v>
      </c>
      <c r="Q271" s="95" t="str">
        <f ca="1"/>
        <v>欄外</v>
      </c>
      <c r="R271" s="27">
        <f ca="1"/>
        <v>3.1843187499999983</v>
      </c>
      <c r="S271" s="15">
        <f ca="1"/>
        <v>14.309999999999997</v>
      </c>
      <c r="T271" s="12"/>
      <c r="W271" s="24"/>
      <c r="X271" s="6"/>
      <c r="Y271"/>
      <c r="Z271" s="127"/>
      <c r="AA271" s="3">
        <v>2</v>
      </c>
      <c r="AB271" s="15">
        <f ca="1"/>
        <v>3.7946249999999999</v>
      </c>
      <c r="AC271" s="95" t="str">
        <v>欄外</v>
      </c>
      <c r="AD271" s="27">
        <f ca="1"/>
        <v>3.1843187499999983</v>
      </c>
      <c r="AE271" s="15">
        <f ca="1"/>
        <v>14.309999999999997</v>
      </c>
      <c r="AF271" s="12"/>
      <c r="AI271" s="24"/>
      <c r="AJ271" s="6"/>
      <c r="AK271"/>
      <c r="AL271" s="127"/>
      <c r="AM271" s="3">
        <v>2</v>
      </c>
      <c r="AN271" s="15">
        <f ca="1"/>
        <v>3.7946249999999999</v>
      </c>
      <c r="AO271" s="95" t="str">
        <v>欄外</v>
      </c>
      <c r="AP271" s="27">
        <f ca="1"/>
        <v>3.1843187499999983</v>
      </c>
      <c r="AQ271" s="15">
        <f ca="1"/>
        <v>14.309999999999997</v>
      </c>
      <c r="AR271" s="12"/>
      <c r="AU271" s="24"/>
      <c r="AV271" s="6"/>
      <c r="AW271"/>
      <c r="AX271" s="127"/>
      <c r="AY271" s="3">
        <v>2</v>
      </c>
      <c r="AZ271" s="15">
        <f ca="1"/>
        <v>3.7946249999999999</v>
      </c>
      <c r="BA271" s="95" t="str">
        <v>欄外</v>
      </c>
      <c r="BB271" s="27">
        <f ca="1"/>
        <v>3.1843187499999983</v>
      </c>
      <c r="BC271" s="15">
        <f ca="1"/>
        <v>14.309999999999997</v>
      </c>
      <c r="BD271" s="12"/>
      <c r="BG271" s="24"/>
      <c r="BH271" s="6"/>
      <c r="BI271"/>
      <c r="BJ271" s="127"/>
      <c r="BK271" s="3">
        <v>2</v>
      </c>
      <c r="BL271" s="15">
        <f ca="1"/>
        <v>3.7946249999999999</v>
      </c>
      <c r="BM271" s="95" t="str">
        <v>欄外</v>
      </c>
      <c r="BN271" s="27">
        <f ca="1"/>
        <v>3.1843187499999983</v>
      </c>
      <c r="BO271" s="15">
        <f ca="1"/>
        <v>14.309999999999997</v>
      </c>
      <c r="BP271" s="12"/>
      <c r="BS271" s="24"/>
      <c r="BT271" s="6"/>
      <c r="BU271"/>
      <c r="BV271" s="127"/>
      <c r="BW271" s="3">
        <v>2</v>
      </c>
      <c r="BX271" s="15">
        <f ca="1"/>
        <v>3.7946249999999999</v>
      </c>
      <c r="BY271" s="95" t="str">
        <v>欄外</v>
      </c>
      <c r="BZ271" s="27">
        <f ca="1"/>
        <v>3.1843187499999983</v>
      </c>
      <c r="CA271" s="15">
        <f ca="1"/>
        <v>14.309999999999997</v>
      </c>
      <c r="CB271" s="12"/>
      <c r="CE271" s="24"/>
      <c r="CF271" s="6"/>
      <c r="CG271"/>
      <c r="CH271" s="127"/>
      <c r="CI271" s="3">
        <v>2</v>
      </c>
      <c r="CJ271" s="15">
        <f ca="1"/>
        <v>3.7946249999999999</v>
      </c>
      <c r="CK271" s="95" t="str">
        <v>欄外</v>
      </c>
      <c r="CL271" s="27">
        <f ca="1"/>
        <v>3.1843187499999983</v>
      </c>
      <c r="CM271" s="15">
        <f ca="1"/>
        <v>14.309999999999997</v>
      </c>
      <c r="CN271" s="12"/>
      <c r="CQ271" s="24"/>
      <c r="CR271" s="6"/>
      <c r="CS271"/>
      <c r="CT271" s="127"/>
      <c r="CU271" s="3">
        <v>2</v>
      </c>
      <c r="CV271" s="15">
        <f ca="1"/>
        <v>3.7946249999999999</v>
      </c>
      <c r="CW271" s="95" t="str">
        <v>欄外</v>
      </c>
      <c r="CX271" s="27">
        <f ca="1"/>
        <v>3.1843187499999983</v>
      </c>
      <c r="CY271" s="15">
        <f ca="1"/>
        <v>14.309999999999997</v>
      </c>
      <c r="CZ271" s="12"/>
      <c r="DC271" s="24"/>
      <c r="DD271" s="6"/>
      <c r="DE271"/>
      <c r="DF271" s="127"/>
      <c r="DG271" s="3">
        <v>2</v>
      </c>
      <c r="DH271" s="15">
        <f ca="1"/>
        <v>3.7946249999999999</v>
      </c>
      <c r="DI271" s="95" t="str">
        <v>欄外</v>
      </c>
      <c r="DJ271" s="27">
        <f ca="1"/>
        <v>3.1843187499999983</v>
      </c>
      <c r="DK271" s="15">
        <f ca="1"/>
        <v>14.309999999999997</v>
      </c>
      <c r="DL271" s="12"/>
      <c r="DO271" s="24"/>
      <c r="DP271" s="6"/>
      <c r="DQ271"/>
      <c r="DR271" s="127"/>
      <c r="DS271" s="3">
        <v>2</v>
      </c>
      <c r="DT271" s="15">
        <f ca="1"/>
        <v>3.7946249999999999</v>
      </c>
      <c r="DU271" s="95" t="str">
        <v>欄外</v>
      </c>
      <c r="DV271" s="27">
        <f ca="1"/>
        <v>3.1843187499999983</v>
      </c>
      <c r="DW271" s="15">
        <f ca="1"/>
        <v>14.309999999999997</v>
      </c>
      <c r="DX271" s="12"/>
    </row>
    <row r="272" spans="1:128" ht="13.5" customHeight="1" thickTop="1" thickBot="1">
      <c r="A272"/>
      <c r="B272" s="10" t="s">
        <v>15</v>
      </c>
      <c r="C272"/>
      <c r="D272"/>
      <c r="E272"/>
      <c r="F272"/>
      <c r="G272"/>
      <c r="H272" s="21"/>
      <c r="J272" s="25" t="str">
        <f>IF(AND(K268=1,K269=1),"★","")</f>
        <v>★</v>
      </c>
      <c r="K272" s="93" t="str">
        <f>IF(AND(K268=1,K269=2),"★","")</f>
        <v/>
      </c>
      <c r="L272" s="3" t="str">
        <f>IF(AND(K268=1,K269=3),"★","")</f>
        <v/>
      </c>
      <c r="M272"/>
      <c r="N272" s="127"/>
      <c r="O272" s="3">
        <v>3</v>
      </c>
      <c r="P272" s="95" t="str">
        <f ca="1"/>
        <v>欄外</v>
      </c>
      <c r="Q272" s="95" t="str">
        <f ca="1"/>
        <v>欄外</v>
      </c>
      <c r="R272" s="15">
        <f ca="1"/>
        <v>3.7749999999999995</v>
      </c>
      <c r="S272" s="95" t="str">
        <f ca="1"/>
        <v>欄外</v>
      </c>
      <c r="T272" s="12"/>
      <c r="V272" s="25" t="str">
        <f ca="1">IF(AND(W268=1,W269=1),"★","")</f>
        <v/>
      </c>
      <c r="W272" s="93" t="str">
        <f ca="1">IF(AND(W268=1,W269=2),"★","")</f>
        <v/>
      </c>
      <c r="X272" s="3" t="str">
        <f ca="1">IF(AND(W268=1,W269=3),"★","")</f>
        <v/>
      </c>
      <c r="Y272"/>
      <c r="Z272" s="127"/>
      <c r="AA272" s="3">
        <v>3</v>
      </c>
      <c r="AB272" s="95" t="str">
        <v>欄外</v>
      </c>
      <c r="AC272" s="95" t="str">
        <v>欄外</v>
      </c>
      <c r="AD272" s="15">
        <f ca="1"/>
        <v>3.7749999999999995</v>
      </c>
      <c r="AE272" s="95" t="str">
        <v>欄外</v>
      </c>
      <c r="AF272" s="12"/>
      <c r="AH272" s="25" t="str">
        <f ca="1">IF(AND(AI268=1,AI269=1),"★","")</f>
        <v>★</v>
      </c>
      <c r="AI272" s="93" t="str">
        <f ca="1">IF(AND(AI268=1,AI269=2),"★","")</f>
        <v/>
      </c>
      <c r="AJ272" s="3" t="str">
        <f ca="1">IF(AND(AI268=1,AI269=3),"★","")</f>
        <v/>
      </c>
      <c r="AK272"/>
      <c r="AL272" s="127"/>
      <c r="AM272" s="3">
        <v>3</v>
      </c>
      <c r="AN272" s="95" t="str">
        <v>欄外</v>
      </c>
      <c r="AO272" s="95" t="str">
        <v>欄外</v>
      </c>
      <c r="AP272" s="15">
        <f ca="1"/>
        <v>3.7749999999999995</v>
      </c>
      <c r="AQ272" s="95" t="str">
        <v>欄外</v>
      </c>
      <c r="AR272" s="12"/>
      <c r="AT272" s="25" t="str">
        <f ca="1">IF(AND(AU268=1,AU269=1),"★","")</f>
        <v/>
      </c>
      <c r="AU272" s="93" t="str">
        <f ca="1">IF(AND(AU268=1,AU269=2),"★","")</f>
        <v/>
      </c>
      <c r="AV272" s="3" t="str">
        <f ca="1">IF(AND(AU268=1,AU269=3),"★","")</f>
        <v/>
      </c>
      <c r="AW272"/>
      <c r="AX272" s="127"/>
      <c r="AY272" s="3">
        <v>3</v>
      </c>
      <c r="AZ272" s="95" t="str">
        <v>欄外</v>
      </c>
      <c r="BA272" s="95" t="str">
        <v>欄外</v>
      </c>
      <c r="BB272" s="15">
        <f ca="1"/>
        <v>3.7749999999999995</v>
      </c>
      <c r="BC272" s="95" t="str">
        <v>欄外</v>
      </c>
      <c r="BD272" s="12"/>
      <c r="BF272" s="25" t="str">
        <f ca="1">IF(AND(BG268=1,BG269=1),"★","")</f>
        <v/>
      </c>
      <c r="BG272" s="93" t="str">
        <f ca="1">IF(AND(BG268=1,BG269=2),"★","")</f>
        <v/>
      </c>
      <c r="BH272" s="3" t="str">
        <f ca="1">IF(AND(BG268=1,BG269=3),"★","")</f>
        <v/>
      </c>
      <c r="BI272"/>
      <c r="BJ272" s="127"/>
      <c r="BK272" s="3">
        <v>3</v>
      </c>
      <c r="BL272" s="95" t="str">
        <v>欄外</v>
      </c>
      <c r="BM272" s="95" t="str">
        <v>欄外</v>
      </c>
      <c r="BN272" s="15">
        <f ca="1"/>
        <v>3.7749999999999995</v>
      </c>
      <c r="BO272" s="95" t="str">
        <v>欄外</v>
      </c>
      <c r="BP272" s="12"/>
      <c r="BR272" s="25" t="str">
        <f ca="1">IF(AND(BS268=1,BS269=1),"★","")</f>
        <v/>
      </c>
      <c r="BS272" s="93" t="str">
        <f ca="1">IF(AND(BS268=1,BS269=2),"★","")</f>
        <v/>
      </c>
      <c r="BT272" s="3" t="str">
        <f ca="1">IF(AND(BS268=1,BS269=3),"★","")</f>
        <v/>
      </c>
      <c r="BU272"/>
      <c r="BV272" s="127"/>
      <c r="BW272" s="3">
        <v>3</v>
      </c>
      <c r="BX272" s="95" t="str">
        <v>欄外</v>
      </c>
      <c r="BY272" s="95" t="str">
        <v>欄外</v>
      </c>
      <c r="BZ272" s="15">
        <f ca="1"/>
        <v>3.7749999999999995</v>
      </c>
      <c r="CA272" s="95" t="str">
        <v>欄外</v>
      </c>
      <c r="CB272" s="12"/>
      <c r="CD272" s="25" t="str">
        <f ca="1">IF(AND(CE268=1,CE269=1),"★","")</f>
        <v/>
      </c>
      <c r="CE272" s="93" t="str">
        <f ca="1">IF(AND(CE268=1,CE269=2),"★","")</f>
        <v/>
      </c>
      <c r="CF272" s="3" t="str">
        <f ca="1">IF(AND(CE268=1,CE269=3),"★","")</f>
        <v/>
      </c>
      <c r="CG272"/>
      <c r="CH272" s="127"/>
      <c r="CI272" s="3">
        <v>3</v>
      </c>
      <c r="CJ272" s="95" t="str">
        <v>欄外</v>
      </c>
      <c r="CK272" s="95" t="str">
        <v>欄外</v>
      </c>
      <c r="CL272" s="15">
        <f ca="1"/>
        <v>3.7749999999999995</v>
      </c>
      <c r="CM272" s="95" t="str">
        <v>欄外</v>
      </c>
      <c r="CN272" s="12"/>
      <c r="CP272" s="25" t="str">
        <f ca="1">IF(AND(CQ268=1,CQ269=1),"★","")</f>
        <v/>
      </c>
      <c r="CQ272" s="93" t="str">
        <f ca="1">IF(AND(CQ268=1,CQ269=2),"★","")</f>
        <v/>
      </c>
      <c r="CR272" s="3" t="str">
        <f ca="1">IF(AND(CQ268=1,CQ269=3),"★","")</f>
        <v/>
      </c>
      <c r="CS272"/>
      <c r="CT272" s="127"/>
      <c r="CU272" s="3">
        <v>3</v>
      </c>
      <c r="CV272" s="95" t="str">
        <v>欄外</v>
      </c>
      <c r="CW272" s="95" t="str">
        <v>欄外</v>
      </c>
      <c r="CX272" s="15">
        <f ca="1"/>
        <v>3.7749999999999995</v>
      </c>
      <c r="CY272" s="95" t="str">
        <v>欄外</v>
      </c>
      <c r="CZ272" s="12"/>
      <c r="DB272" s="25" t="str">
        <f ca="1">IF(AND(DC268=1,DC269=1),"★","")</f>
        <v/>
      </c>
      <c r="DC272" s="93" t="str">
        <f ca="1">IF(AND(DC268=1,DC269=2),"★","")</f>
        <v/>
      </c>
      <c r="DD272" s="3" t="str">
        <f ca="1">IF(AND(DC268=1,DC269=3),"★","")</f>
        <v/>
      </c>
      <c r="DE272"/>
      <c r="DF272" s="127"/>
      <c r="DG272" s="3">
        <v>3</v>
      </c>
      <c r="DH272" s="95" t="str">
        <v>欄外</v>
      </c>
      <c r="DI272" s="95" t="str">
        <v>欄外</v>
      </c>
      <c r="DJ272" s="15">
        <f ca="1"/>
        <v>3.7749999999999995</v>
      </c>
      <c r="DK272" s="95" t="str">
        <v>欄外</v>
      </c>
      <c r="DL272" s="12"/>
      <c r="DN272" s="25" t="str">
        <f ca="1">IF(AND(DO268=1,DO269=1),"★","")</f>
        <v/>
      </c>
      <c r="DO272" s="93" t="str">
        <f ca="1">IF(AND(DO268=1,DO269=2),"★","")</f>
        <v/>
      </c>
      <c r="DP272" s="3" t="str">
        <f ca="1">IF(AND(DO268=1,DO269=3),"★","")</f>
        <v/>
      </c>
      <c r="DQ272"/>
      <c r="DR272" s="127"/>
      <c r="DS272" s="3">
        <v>3</v>
      </c>
      <c r="DT272" s="95" t="str">
        <v>欄外</v>
      </c>
      <c r="DU272" s="95" t="str">
        <v>欄外</v>
      </c>
      <c r="DV272" s="15">
        <f ca="1"/>
        <v>3.7749999999999995</v>
      </c>
      <c r="DW272" s="95" t="str">
        <v>欄外</v>
      </c>
      <c r="DX272" s="12"/>
    </row>
    <row r="273" spans="1:128" ht="13.5" customHeight="1" thickTop="1" thickBot="1">
      <c r="A273"/>
      <c r="B273" s="63" t="s">
        <v>14</v>
      </c>
      <c r="C273" s="79">
        <f ca="1">1-C233/50</f>
        <v>0.86</v>
      </c>
      <c r="D273"/>
      <c r="E273"/>
      <c r="F273"/>
      <c r="G273"/>
      <c r="H273" s="21"/>
      <c r="J273" s="17" t="str">
        <f>IF(AND(K268=2,K269=1),"★","")</f>
        <v/>
      </c>
      <c r="K273" s="3" t="str">
        <f>IF(AND(K268=2,K269=2),"★","")</f>
        <v/>
      </c>
      <c r="L273" s="16" t="str">
        <f>IF(AND(K268=2,K269=3),"★","")</f>
        <v/>
      </c>
      <c r="M273"/>
      <c r="N273" s="127"/>
      <c r="O273" s="3">
        <v>4</v>
      </c>
      <c r="P273" s="27">
        <f ca="1"/>
        <v>39.122421874999993</v>
      </c>
      <c r="Q273" s="15">
        <f ca="1"/>
        <v>6</v>
      </c>
      <c r="R273" s="95" t="str">
        <f ca="1"/>
        <v>欄外</v>
      </c>
      <c r="S273" s="15">
        <f ca="1"/>
        <v>13.321249999999999</v>
      </c>
      <c r="T273" s="12"/>
      <c r="V273" s="17" t="str">
        <f ca="1">IF(AND(W268=2,W269=1),"★","")</f>
        <v>★</v>
      </c>
      <c r="W273" s="3" t="str">
        <f ca="1">IF(AND(W268=2,W269=2),"★","")</f>
        <v/>
      </c>
      <c r="X273" s="16" t="str">
        <f ca="1">IF(AND(W268=2,W269=3),"★","")</f>
        <v/>
      </c>
      <c r="Y273"/>
      <c r="Z273" s="127"/>
      <c r="AA273" s="3">
        <v>4</v>
      </c>
      <c r="AB273" s="27">
        <f ca="1"/>
        <v>39.122421874999993</v>
      </c>
      <c r="AC273" s="15">
        <f ca="1"/>
        <v>6</v>
      </c>
      <c r="AD273" s="95" t="str">
        <v>欄外</v>
      </c>
      <c r="AE273" s="15">
        <f ca="1"/>
        <v>13.321249999999999</v>
      </c>
      <c r="AF273" s="12"/>
      <c r="AH273" s="17" t="str">
        <f ca="1">IF(AND(AI268=2,AI269=1),"★","")</f>
        <v/>
      </c>
      <c r="AI273" s="3" t="str">
        <f ca="1">IF(AND(AI268=2,AI269=2),"★","")</f>
        <v/>
      </c>
      <c r="AJ273" s="16" t="str">
        <f ca="1">IF(AND(AI268=2,AI269=3),"★","")</f>
        <v/>
      </c>
      <c r="AK273"/>
      <c r="AL273" s="127"/>
      <c r="AM273" s="3">
        <v>4</v>
      </c>
      <c r="AN273" s="27">
        <f ca="1"/>
        <v>39.122421874999993</v>
      </c>
      <c r="AO273" s="15">
        <f ca="1"/>
        <v>10.295268359374997</v>
      </c>
      <c r="AP273" s="95" t="str">
        <v>欄外</v>
      </c>
      <c r="AQ273" s="15">
        <f ca="1"/>
        <v>13.321249999999999</v>
      </c>
      <c r="AR273" s="12"/>
      <c r="AT273" s="17" t="str">
        <f ca="1">IF(AND(AU268=2,AU269=1),"★","")</f>
        <v>★</v>
      </c>
      <c r="AU273" s="3" t="str">
        <f ca="1">IF(AND(AU268=2,AU269=2),"★","")</f>
        <v/>
      </c>
      <c r="AV273" s="16" t="str">
        <f ca="1">IF(AND(AU268=2,AU269=3),"★","")</f>
        <v/>
      </c>
      <c r="AW273"/>
      <c r="AX273" s="127"/>
      <c r="AY273" s="3">
        <v>4</v>
      </c>
      <c r="AZ273" s="27">
        <f ca="1"/>
        <v>39.122421874999993</v>
      </c>
      <c r="BA273" s="15">
        <f ca="1"/>
        <v>10.295268359374997</v>
      </c>
      <c r="BB273" s="95" t="str">
        <v>欄外</v>
      </c>
      <c r="BC273" s="15">
        <f ca="1"/>
        <v>13.321249999999999</v>
      </c>
      <c r="BD273" s="12"/>
      <c r="BF273" s="17" t="str">
        <f ca="1">IF(AND(BG268=2,BG269=1),"★","")</f>
        <v/>
      </c>
      <c r="BG273" s="3" t="str">
        <f ca="1">IF(AND(BG268=2,BG269=2),"★","")</f>
        <v>★</v>
      </c>
      <c r="BH273" s="16" t="str">
        <f ca="1">IF(AND(BG268=2,BG269=3),"★","")</f>
        <v/>
      </c>
      <c r="BI273"/>
      <c r="BJ273" s="127"/>
      <c r="BK273" s="3">
        <v>4</v>
      </c>
      <c r="BL273" s="27">
        <f ca="1"/>
        <v>41.616523437499993</v>
      </c>
      <c r="BM273" s="15">
        <f ca="1"/>
        <v>10.295268359374997</v>
      </c>
      <c r="BN273" s="95" t="str">
        <v>欄外</v>
      </c>
      <c r="BO273" s="15">
        <f ca="1"/>
        <v>13.321249999999999</v>
      </c>
      <c r="BP273" s="12"/>
      <c r="BR273" s="17" t="str">
        <f ca="1">IF(AND(BS268=2,BS269=1),"★","")</f>
        <v>★</v>
      </c>
      <c r="BS273" s="3" t="str">
        <f ca="1">IF(AND(BS268=2,BS269=2),"★","")</f>
        <v/>
      </c>
      <c r="BT273" s="16" t="str">
        <f ca="1">IF(AND(BS268=2,BS269=3),"★","")</f>
        <v/>
      </c>
      <c r="BU273"/>
      <c r="BV273" s="127"/>
      <c r="BW273" s="3">
        <v>4</v>
      </c>
      <c r="BX273" s="27">
        <f ca="1"/>
        <v>41.616523437499993</v>
      </c>
      <c r="BY273" s="15">
        <f ca="1"/>
        <v>10.295268359374997</v>
      </c>
      <c r="BZ273" s="95" t="str">
        <v>欄外</v>
      </c>
      <c r="CA273" s="15">
        <f ca="1"/>
        <v>13.321249999999999</v>
      </c>
      <c r="CB273" s="12"/>
      <c r="CD273" s="17" t="str">
        <f ca="1">IF(AND(CE268=2,CE269=1),"★","")</f>
        <v/>
      </c>
      <c r="CE273" s="3" t="str">
        <f ca="1">IF(AND(CE268=2,CE269=2),"★","")</f>
        <v>★</v>
      </c>
      <c r="CF273" s="16" t="str">
        <f ca="1">IF(AND(CE268=2,CE269=3),"★","")</f>
        <v/>
      </c>
      <c r="CG273"/>
      <c r="CH273" s="127"/>
      <c r="CI273" s="3">
        <v>4</v>
      </c>
      <c r="CJ273" s="27">
        <f ca="1"/>
        <v>42.863574218749989</v>
      </c>
      <c r="CK273" s="15">
        <f ca="1"/>
        <v>10.295268359374997</v>
      </c>
      <c r="CL273" s="95" t="str">
        <v>欄外</v>
      </c>
      <c r="CM273" s="15">
        <f ca="1"/>
        <v>13.321249999999999</v>
      </c>
      <c r="CN273" s="12"/>
      <c r="CP273" s="17" t="str">
        <f ca="1">IF(AND(CQ268=2,CQ269=1),"★","")</f>
        <v/>
      </c>
      <c r="CQ273" s="3" t="str">
        <f ca="1">IF(AND(CQ268=2,CQ269=2),"★","")</f>
        <v/>
      </c>
      <c r="CR273" s="16" t="str">
        <f ca="1">IF(AND(CQ268=2,CQ269=3),"★","")</f>
        <v/>
      </c>
      <c r="CS273"/>
      <c r="CT273" s="127"/>
      <c r="CU273" s="3">
        <v>4</v>
      </c>
      <c r="CV273" s="27">
        <f ca="1"/>
        <v>42.863574218749989</v>
      </c>
      <c r="CW273" s="15">
        <f ca="1"/>
        <v>10.295268359374997</v>
      </c>
      <c r="CX273" s="95" t="str">
        <v>欄外</v>
      </c>
      <c r="CY273" s="15">
        <f ca="1"/>
        <v>13.321249999999999</v>
      </c>
      <c r="CZ273" s="12"/>
      <c r="DB273" s="17" t="str">
        <f ca="1">IF(AND(DC268=2,DC269=1),"★","")</f>
        <v/>
      </c>
      <c r="DC273" s="3" t="str">
        <f ca="1">IF(AND(DC268=2,DC269=2),"★","")</f>
        <v/>
      </c>
      <c r="DD273" s="16" t="str">
        <f ca="1">IF(AND(DC268=2,DC269=3),"★","")</f>
        <v/>
      </c>
      <c r="DE273"/>
      <c r="DF273" s="127"/>
      <c r="DG273" s="3">
        <v>4</v>
      </c>
      <c r="DH273" s="27">
        <f ca="1"/>
        <v>42.863574218749989</v>
      </c>
      <c r="DI273" s="15">
        <f ca="1"/>
        <v>10.295268359374997</v>
      </c>
      <c r="DJ273" s="95" t="str">
        <v>欄外</v>
      </c>
      <c r="DK273" s="15">
        <f ca="1"/>
        <v>13.321249999999999</v>
      </c>
      <c r="DL273" s="12"/>
      <c r="DN273" s="17" t="str">
        <f ca="1">IF(AND(DO268=2,DO269=1),"★","")</f>
        <v/>
      </c>
      <c r="DO273" s="3" t="str">
        <f ca="1">IF(AND(DO268=2,DO269=2),"★","")</f>
        <v/>
      </c>
      <c r="DP273" s="16" t="str">
        <f ca="1">IF(AND(DO268=2,DO269=3),"★","")</f>
        <v/>
      </c>
      <c r="DQ273"/>
      <c r="DR273" s="127"/>
      <c r="DS273" s="3">
        <v>4</v>
      </c>
      <c r="DT273" s="27">
        <f ca="1"/>
        <v>42.863574218749989</v>
      </c>
      <c r="DU273" s="15">
        <f ca="1"/>
        <v>10.295268359374997</v>
      </c>
      <c r="DV273" s="95" t="str">
        <v>欄外</v>
      </c>
      <c r="DW273" s="15">
        <f ca="1"/>
        <v>13.321249999999999</v>
      </c>
      <c r="DX273" s="12"/>
    </row>
    <row r="274" spans="1:128" ht="13.5" customHeight="1" thickTop="1" thickBot="1">
      <c r="A274"/>
      <c r="B274"/>
      <c r="C274"/>
      <c r="D274"/>
      <c r="E274"/>
      <c r="F274"/>
      <c r="G274"/>
      <c r="H274" s="21"/>
      <c r="J274" s="3" t="str">
        <f>IF(AND(K268=3,K269=1),"★","")</f>
        <v/>
      </c>
      <c r="K274" s="92" t="str">
        <f>IF(AND(K268=3,K269=2),"★","")</f>
        <v/>
      </c>
      <c r="L274" s="37" t="str">
        <f>IF(AND(K268=3,K269=3),"★","終")</f>
        <v>終</v>
      </c>
      <c r="M274"/>
      <c r="N274" s="127"/>
      <c r="O274" s="3">
        <v>5</v>
      </c>
      <c r="P274" s="95" t="str">
        <f ca="1"/>
        <v>欄外</v>
      </c>
      <c r="Q274" s="27">
        <f ca="1"/>
        <v>5.6334999999999988</v>
      </c>
      <c r="R274" s="27">
        <f ca="1"/>
        <v>15.116976562499998</v>
      </c>
      <c r="S274" s="27">
        <f ca="1"/>
        <v>64.443749999999994</v>
      </c>
      <c r="T274" s="12"/>
      <c r="V274" s="3" t="str">
        <f ca="1">IF(AND(W268=3,W269=1),"★","")</f>
        <v/>
      </c>
      <c r="W274" s="92" t="str">
        <f ca="1">IF(AND(W268=3,W269=2),"★","")</f>
        <v/>
      </c>
      <c r="X274" s="37" t="str">
        <f ca="1">IF(AND(W268=3,W269=3),"★","終")</f>
        <v>終</v>
      </c>
      <c r="Y274"/>
      <c r="Z274" s="127"/>
      <c r="AA274" s="3">
        <v>5</v>
      </c>
      <c r="AB274" s="95" t="str">
        <v>欄外</v>
      </c>
      <c r="AC274" s="27">
        <f ca="1"/>
        <v>5.6334999999999988</v>
      </c>
      <c r="AD274" s="27">
        <f ca="1"/>
        <v>15.116976562499998</v>
      </c>
      <c r="AE274" s="27">
        <f ca="1"/>
        <v>64.443749999999994</v>
      </c>
      <c r="AF274" s="12"/>
      <c r="AH274" s="3" t="str">
        <f ca="1">IF(AND(AI268=3,AI269=1),"★","")</f>
        <v/>
      </c>
      <c r="AI274" s="92" t="str">
        <f ca="1">IF(AND(AI268=3,AI269=2),"★","")</f>
        <v/>
      </c>
      <c r="AJ274" s="37" t="str">
        <f ca="1">IF(AND(AI268=3,AI269=3),"★","終")</f>
        <v>終</v>
      </c>
      <c r="AK274"/>
      <c r="AL274" s="127"/>
      <c r="AM274" s="3">
        <v>5</v>
      </c>
      <c r="AN274" s="95" t="str">
        <v>欄外</v>
      </c>
      <c r="AO274" s="27">
        <f ca="1"/>
        <v>5.6334999999999988</v>
      </c>
      <c r="AP274" s="27">
        <f ca="1"/>
        <v>15.116976562499998</v>
      </c>
      <c r="AQ274" s="27">
        <f ca="1"/>
        <v>64.443749999999994</v>
      </c>
      <c r="AR274" s="12"/>
      <c r="AT274" s="3" t="str">
        <f ca="1">IF(AND(AU268=3,AU269=1),"★","")</f>
        <v/>
      </c>
      <c r="AU274" s="92" t="str">
        <f ca="1">IF(AND(AU268=3,AU269=2),"★","")</f>
        <v/>
      </c>
      <c r="AV274" s="37" t="str">
        <f ca="1">IF(AND(AU268=3,AU269=3),"★","終")</f>
        <v>終</v>
      </c>
      <c r="AW274"/>
      <c r="AX274" s="127"/>
      <c r="AY274" s="3">
        <v>5</v>
      </c>
      <c r="AZ274" s="95" t="str">
        <v>欄外</v>
      </c>
      <c r="BA274" s="27">
        <f ca="1"/>
        <v>5.6334999999999988</v>
      </c>
      <c r="BB274" s="27">
        <f ca="1"/>
        <v>15.116976562499998</v>
      </c>
      <c r="BC274" s="27">
        <f ca="1"/>
        <v>64.443749999999994</v>
      </c>
      <c r="BD274" s="12"/>
      <c r="BF274" s="3" t="str">
        <f ca="1">IF(AND(BG268=3,BG269=1),"★","")</f>
        <v/>
      </c>
      <c r="BG274" s="92" t="str">
        <f ca="1">IF(AND(BG268=3,BG269=2),"★","")</f>
        <v/>
      </c>
      <c r="BH274" s="37" t="str">
        <f ca="1">IF(AND(BG268=3,BG269=3),"★","終")</f>
        <v>終</v>
      </c>
      <c r="BI274"/>
      <c r="BJ274" s="127"/>
      <c r="BK274" s="3">
        <v>5</v>
      </c>
      <c r="BL274" s="95" t="str">
        <v>欄外</v>
      </c>
      <c r="BM274" s="27">
        <f ca="1"/>
        <v>5.6334999999999988</v>
      </c>
      <c r="BN274" s="27">
        <f ca="1"/>
        <v>15.116976562499998</v>
      </c>
      <c r="BO274" s="27">
        <f ca="1"/>
        <v>64.443749999999994</v>
      </c>
      <c r="BP274" s="12"/>
      <c r="BR274" s="3" t="str">
        <f ca="1">IF(AND(BS268=3,BS269=1),"★","")</f>
        <v/>
      </c>
      <c r="BS274" s="92" t="str">
        <f ca="1">IF(AND(BS268=3,BS269=2),"★","")</f>
        <v/>
      </c>
      <c r="BT274" s="37" t="str">
        <f ca="1">IF(AND(BS268=3,BS269=3),"★","終")</f>
        <v>終</v>
      </c>
      <c r="BU274"/>
      <c r="BV274" s="127"/>
      <c r="BW274" s="3">
        <v>5</v>
      </c>
      <c r="BX274" s="95" t="str">
        <v>欄外</v>
      </c>
      <c r="BY274" s="27">
        <f ca="1"/>
        <v>5.6334999999999988</v>
      </c>
      <c r="BZ274" s="27">
        <f ca="1"/>
        <v>21.624271484374994</v>
      </c>
      <c r="CA274" s="27">
        <f ca="1"/>
        <v>64.443749999999994</v>
      </c>
      <c r="CB274" s="12"/>
      <c r="CD274" s="3" t="str">
        <f ca="1">IF(AND(CE268=3,CE269=1),"★","")</f>
        <v/>
      </c>
      <c r="CE274" s="92" t="str">
        <f ca="1">IF(AND(CE268=3,CE269=2),"★","")</f>
        <v/>
      </c>
      <c r="CF274" s="37" t="str">
        <f ca="1">IF(AND(CE268=3,CE269=3),"★","終")</f>
        <v>終</v>
      </c>
      <c r="CG274"/>
      <c r="CH274" s="127"/>
      <c r="CI274" s="3">
        <v>5</v>
      </c>
      <c r="CJ274" s="95" t="str">
        <v>欄外</v>
      </c>
      <c r="CK274" s="27">
        <f ca="1"/>
        <v>5.6334999999999988</v>
      </c>
      <c r="CL274" s="27">
        <f ca="1"/>
        <v>21.624271484374994</v>
      </c>
      <c r="CM274" s="27">
        <f ca="1"/>
        <v>64.443749999999994</v>
      </c>
      <c r="CN274" s="12"/>
      <c r="CP274" s="3" t="str">
        <f ca="1">IF(AND(CQ268=3,CQ269=1),"★","")</f>
        <v/>
      </c>
      <c r="CQ274" s="92" t="str">
        <f ca="1">IF(AND(CQ268=3,CQ269=2),"★","")</f>
        <v>★</v>
      </c>
      <c r="CR274" s="37" t="str">
        <f ca="1">IF(AND(CQ268=3,CQ269=3),"★","終")</f>
        <v>終</v>
      </c>
      <c r="CS274"/>
      <c r="CT274" s="127"/>
      <c r="CU274" s="3">
        <v>5</v>
      </c>
      <c r="CV274" s="95" t="str">
        <v>欄外</v>
      </c>
      <c r="CW274" s="27">
        <f ca="1"/>
        <v>5.6334999999999988</v>
      </c>
      <c r="CX274" s="27">
        <f ca="1"/>
        <v>21.624271484374994</v>
      </c>
      <c r="CY274" s="27">
        <f ca="1"/>
        <v>66.470312499999991</v>
      </c>
      <c r="CZ274" s="12"/>
      <c r="DB274" s="3" t="str">
        <f ca="1">IF(AND(DC268=3,DC269=1),"★","")</f>
        <v/>
      </c>
      <c r="DC274" s="92" t="str">
        <f ca="1">IF(AND(DC268=3,DC269=2),"★","")</f>
        <v/>
      </c>
      <c r="DD274" s="37" t="str">
        <f ca="1">IF(AND(DC268=3,DC269=3),"★","終")</f>
        <v>★</v>
      </c>
      <c r="DE274"/>
      <c r="DF274" s="127"/>
      <c r="DG274" s="3">
        <v>5</v>
      </c>
      <c r="DH274" s="95" t="str">
        <v>欄外</v>
      </c>
      <c r="DI274" s="27">
        <f ca="1"/>
        <v>5.6334999999999988</v>
      </c>
      <c r="DJ274" s="27">
        <f ca="1"/>
        <v>21.624271484374994</v>
      </c>
      <c r="DK274" s="27">
        <f ca="1"/>
        <v>66.470312499999991</v>
      </c>
      <c r="DL274" s="12"/>
      <c r="DN274" s="3" t="str">
        <f ca="1">IF(AND(DO268=3,DO269=1),"★","")</f>
        <v/>
      </c>
      <c r="DO274" s="92" t="str">
        <f ca="1">IF(AND(DO268=3,DO269=2),"★","")</f>
        <v/>
      </c>
      <c r="DP274" s="37" t="str">
        <f ca="1">IF(AND(DO268=3,DO269=3),"★","終")</f>
        <v>★</v>
      </c>
      <c r="DQ274"/>
      <c r="DR274" s="127"/>
      <c r="DS274" s="3">
        <v>5</v>
      </c>
      <c r="DT274" s="95" t="str">
        <v>欄外</v>
      </c>
      <c r="DU274" s="27">
        <f ca="1"/>
        <v>5.6334999999999988</v>
      </c>
      <c r="DV274" s="27">
        <f ca="1"/>
        <v>21.624271484374994</v>
      </c>
      <c r="DW274" s="27">
        <f ca="1"/>
        <v>66.470312499999991</v>
      </c>
      <c r="DX274" s="12"/>
    </row>
    <row r="275" spans="1:128" ht="13.5" customHeight="1" thickTop="1">
      <c r="A275"/>
      <c r="B275"/>
      <c r="C275"/>
      <c r="D275"/>
      <c r="E275"/>
      <c r="F275"/>
      <c r="G275"/>
      <c r="H275" s="21"/>
      <c r="M275"/>
      <c r="N275" s="127"/>
      <c r="O275" s="3">
        <v>6</v>
      </c>
      <c r="P275" s="95" t="str">
        <f ca="1"/>
        <v>欄外</v>
      </c>
      <c r="Q275" s="95" t="str">
        <f ca="1"/>
        <v>欄外</v>
      </c>
      <c r="R275" s="95" t="str">
        <f ca="1"/>
        <v>欄外</v>
      </c>
      <c r="S275" s="95" t="str">
        <f ca="1"/>
        <v>欄外</v>
      </c>
      <c r="T275" s="12"/>
      <c r="Y275"/>
      <c r="Z275" s="127"/>
      <c r="AA275" s="3">
        <v>6</v>
      </c>
      <c r="AB275" s="95" t="str">
        <v>欄外</v>
      </c>
      <c r="AC275" s="95" t="str">
        <v>欄外</v>
      </c>
      <c r="AD275" s="95" t="str">
        <v>欄外</v>
      </c>
      <c r="AE275" s="95" t="str">
        <v>欄外</v>
      </c>
      <c r="AF275" s="12"/>
      <c r="AK275"/>
      <c r="AL275" s="127"/>
      <c r="AM275" s="3">
        <v>6</v>
      </c>
      <c r="AN275" s="95" t="str">
        <v>欄外</v>
      </c>
      <c r="AO275" s="95" t="str">
        <v>欄外</v>
      </c>
      <c r="AP275" s="95" t="str">
        <v>欄外</v>
      </c>
      <c r="AQ275" s="95" t="str">
        <v>欄外</v>
      </c>
      <c r="AR275" s="12"/>
      <c r="AW275"/>
      <c r="AX275" s="127"/>
      <c r="AY275" s="3">
        <v>6</v>
      </c>
      <c r="AZ275" s="95" t="str">
        <v>欄外</v>
      </c>
      <c r="BA275" s="95" t="str">
        <v>欄外</v>
      </c>
      <c r="BB275" s="95" t="str">
        <v>欄外</v>
      </c>
      <c r="BC275" s="95" t="str">
        <v>欄外</v>
      </c>
      <c r="BD275" s="12"/>
      <c r="BI275"/>
      <c r="BJ275" s="127"/>
      <c r="BK275" s="3">
        <v>6</v>
      </c>
      <c r="BL275" s="95" t="str">
        <v>欄外</v>
      </c>
      <c r="BM275" s="95" t="str">
        <v>欄外</v>
      </c>
      <c r="BN275" s="95" t="str">
        <v>欄外</v>
      </c>
      <c r="BO275" s="95" t="str">
        <v>欄外</v>
      </c>
      <c r="BP275" s="12"/>
      <c r="BU275"/>
      <c r="BV275" s="127"/>
      <c r="BW275" s="3">
        <v>6</v>
      </c>
      <c r="BX275" s="95" t="str">
        <v>欄外</v>
      </c>
      <c r="BY275" s="95" t="str">
        <v>欄外</v>
      </c>
      <c r="BZ275" s="95" t="str">
        <v>欄外</v>
      </c>
      <c r="CA275" s="95" t="str">
        <v>欄外</v>
      </c>
      <c r="CB275" s="12"/>
      <c r="CG275"/>
      <c r="CH275" s="127"/>
      <c r="CI275" s="3">
        <v>6</v>
      </c>
      <c r="CJ275" s="95" t="str">
        <v>欄外</v>
      </c>
      <c r="CK275" s="95" t="str">
        <v>欄外</v>
      </c>
      <c r="CL275" s="95" t="str">
        <v>欄外</v>
      </c>
      <c r="CM275" s="95" t="str">
        <v>欄外</v>
      </c>
      <c r="CN275" s="12"/>
      <c r="CS275"/>
      <c r="CT275" s="127"/>
      <c r="CU275" s="3">
        <v>6</v>
      </c>
      <c r="CV275" s="95" t="str">
        <v>欄外</v>
      </c>
      <c r="CW275" s="95" t="str">
        <v>欄外</v>
      </c>
      <c r="CX275" s="95" t="str">
        <v>欄外</v>
      </c>
      <c r="CY275" s="95" t="str">
        <v>欄外</v>
      </c>
      <c r="CZ275" s="12"/>
      <c r="DE275"/>
      <c r="DF275" s="127"/>
      <c r="DG275" s="3">
        <v>6</v>
      </c>
      <c r="DH275" s="95" t="str">
        <v>欄外</v>
      </c>
      <c r="DI275" s="95" t="str">
        <v>欄外</v>
      </c>
      <c r="DJ275" s="95" t="str">
        <v>欄外</v>
      </c>
      <c r="DK275" s="95" t="str">
        <v>欄外</v>
      </c>
      <c r="DL275" s="12"/>
      <c r="DQ275"/>
      <c r="DR275" s="127"/>
      <c r="DS275" s="3">
        <v>6</v>
      </c>
      <c r="DT275" s="95" t="str">
        <v>欄外</v>
      </c>
      <c r="DU275" s="95" t="str">
        <v>欄外</v>
      </c>
      <c r="DV275" s="95" t="str">
        <v>欄外</v>
      </c>
      <c r="DW275" s="95" t="str">
        <v>欄外</v>
      </c>
      <c r="DX275" s="12"/>
    </row>
    <row r="276" spans="1:128" ht="13.5" customHeight="1">
      <c r="A276"/>
      <c r="B276"/>
      <c r="C276"/>
      <c r="D276"/>
      <c r="E276"/>
      <c r="F276"/>
      <c r="G276"/>
      <c r="H276" s="21"/>
      <c r="M276"/>
      <c r="N276" s="127"/>
      <c r="O276" s="3">
        <v>7</v>
      </c>
      <c r="P276" s="27">
        <f ca="1"/>
        <v>50.306249999999999</v>
      </c>
      <c r="Q276" s="27">
        <f ca="1"/>
        <v>3.1004999999999998</v>
      </c>
      <c r="R276" s="95" t="str">
        <f ca="1"/>
        <v>欄外</v>
      </c>
      <c r="S276" s="95" t="str">
        <f ca="1"/>
        <v>欄外</v>
      </c>
      <c r="T276" s="12"/>
      <c r="Y276"/>
      <c r="Z276" s="127"/>
      <c r="AA276" s="3">
        <v>7</v>
      </c>
      <c r="AB276" s="27">
        <f ca="1"/>
        <v>50.306249999999999</v>
      </c>
      <c r="AC276" s="27">
        <f ca="1"/>
        <v>3.1004999999999998</v>
      </c>
      <c r="AD276" s="95" t="str">
        <v>欄外</v>
      </c>
      <c r="AE276" s="95" t="str">
        <v>欄外</v>
      </c>
      <c r="AF276" s="12"/>
      <c r="AK276"/>
      <c r="AL276" s="127"/>
      <c r="AM276" s="3">
        <v>7</v>
      </c>
      <c r="AN276" s="27">
        <f ca="1"/>
        <v>50.306249999999999</v>
      </c>
      <c r="AO276" s="27">
        <f ca="1"/>
        <v>3.1004999999999998</v>
      </c>
      <c r="AP276" s="95" t="str">
        <v>欄外</v>
      </c>
      <c r="AQ276" s="95" t="str">
        <v>欄外</v>
      </c>
      <c r="AR276" s="12"/>
      <c r="AW276"/>
      <c r="AX276" s="127"/>
      <c r="AY276" s="3">
        <v>7</v>
      </c>
      <c r="AZ276" s="27">
        <f ca="1"/>
        <v>50.306249999999999</v>
      </c>
      <c r="BA276" s="27">
        <f ca="1"/>
        <v>3.1004999999999998</v>
      </c>
      <c r="BB276" s="95" t="str">
        <v>欄外</v>
      </c>
      <c r="BC276" s="95" t="str">
        <v>欄外</v>
      </c>
      <c r="BD276" s="12"/>
      <c r="BI276"/>
      <c r="BJ276" s="127"/>
      <c r="BK276" s="3">
        <v>7</v>
      </c>
      <c r="BL276" s="27">
        <f ca="1"/>
        <v>50.306249999999999</v>
      </c>
      <c r="BM276" s="27">
        <f ca="1"/>
        <v>3.1004999999999998</v>
      </c>
      <c r="BN276" s="95" t="str">
        <v>欄外</v>
      </c>
      <c r="BO276" s="95" t="str">
        <v>欄外</v>
      </c>
      <c r="BP276" s="12"/>
      <c r="BU276"/>
      <c r="BV276" s="127"/>
      <c r="BW276" s="3">
        <v>7</v>
      </c>
      <c r="BX276" s="27">
        <f ca="1"/>
        <v>50.306249999999999</v>
      </c>
      <c r="BY276" s="27">
        <f ca="1"/>
        <v>3.1004999999999998</v>
      </c>
      <c r="BZ276" s="95" t="str">
        <v>欄外</v>
      </c>
      <c r="CA276" s="95" t="str">
        <v>欄外</v>
      </c>
      <c r="CB276" s="12"/>
      <c r="CG276"/>
      <c r="CH276" s="127"/>
      <c r="CI276" s="3">
        <v>7</v>
      </c>
      <c r="CJ276" s="27">
        <f ca="1"/>
        <v>50.306249999999999</v>
      </c>
      <c r="CK276" s="27">
        <f ca="1"/>
        <v>3.1004999999999998</v>
      </c>
      <c r="CL276" s="95" t="str">
        <v>欄外</v>
      </c>
      <c r="CM276" s="95" t="str">
        <v>欄外</v>
      </c>
      <c r="CN276" s="12"/>
      <c r="CS276"/>
      <c r="CT276" s="127"/>
      <c r="CU276" s="3">
        <v>7</v>
      </c>
      <c r="CV276" s="27">
        <f ca="1"/>
        <v>50.306249999999999</v>
      </c>
      <c r="CW276" s="27">
        <f ca="1"/>
        <v>3.1004999999999998</v>
      </c>
      <c r="CX276" s="95" t="str">
        <v>欄外</v>
      </c>
      <c r="CY276" s="95" t="str">
        <v>欄外</v>
      </c>
      <c r="CZ276" s="12"/>
      <c r="DE276"/>
      <c r="DF276" s="127"/>
      <c r="DG276" s="3">
        <v>7</v>
      </c>
      <c r="DH276" s="27">
        <f ca="1"/>
        <v>50.306249999999999</v>
      </c>
      <c r="DI276" s="27">
        <f ca="1"/>
        <v>3.1004999999999998</v>
      </c>
      <c r="DJ276" s="95" t="str">
        <v>欄外</v>
      </c>
      <c r="DK276" s="95" t="str">
        <v>欄外</v>
      </c>
      <c r="DL276" s="12"/>
      <c r="DQ276"/>
      <c r="DR276" s="127"/>
      <c r="DS276" s="3">
        <v>7</v>
      </c>
      <c r="DT276" s="27">
        <f ca="1"/>
        <v>50.306249999999999</v>
      </c>
      <c r="DU276" s="27">
        <f ca="1"/>
        <v>3.1004999999999998</v>
      </c>
      <c r="DV276" s="95" t="str">
        <v>欄外</v>
      </c>
      <c r="DW276" s="95" t="str">
        <v>欄外</v>
      </c>
      <c r="DX276" s="12"/>
    </row>
    <row r="277" spans="1:128" ht="13.5" customHeight="1">
      <c r="A277"/>
      <c r="B277"/>
      <c r="C277"/>
      <c r="D277"/>
      <c r="E277"/>
      <c r="F277"/>
      <c r="G277"/>
      <c r="H277" s="21"/>
      <c r="K277" s="11"/>
      <c r="L277" s="6"/>
      <c r="M277"/>
      <c r="N277" s="127"/>
      <c r="O277" s="3">
        <v>8</v>
      </c>
      <c r="P277" s="27">
        <f ca="1"/>
        <v>99.28125</v>
      </c>
      <c r="Q277" s="27">
        <f ca="1"/>
        <v>20.609374999999993</v>
      </c>
      <c r="R277" s="27">
        <f ca="1"/>
        <v>5.7050000000000001</v>
      </c>
      <c r="S277" s="95" t="str">
        <f ca="1"/>
        <v>欄外</v>
      </c>
      <c r="T277" s="12"/>
      <c r="W277" s="11"/>
      <c r="X277" s="6"/>
      <c r="Y277"/>
      <c r="Z277" s="127"/>
      <c r="AA277" s="3">
        <v>8</v>
      </c>
      <c r="AB277" s="27">
        <f ca="1"/>
        <v>99.28125</v>
      </c>
      <c r="AC277" s="27">
        <f ca="1"/>
        <v>20.609374999999993</v>
      </c>
      <c r="AD277" s="27">
        <f ca="1"/>
        <v>5.7050000000000001</v>
      </c>
      <c r="AE277" s="95" t="str">
        <v>欄外</v>
      </c>
      <c r="AF277" s="12"/>
      <c r="AI277" s="11"/>
      <c r="AJ277" s="6"/>
      <c r="AK277"/>
      <c r="AL277" s="127"/>
      <c r="AM277" s="3">
        <v>8</v>
      </c>
      <c r="AN277" s="27">
        <f ca="1"/>
        <v>99.28125</v>
      </c>
      <c r="AO277" s="27">
        <f ca="1"/>
        <v>20.609374999999993</v>
      </c>
      <c r="AP277" s="27">
        <f ca="1"/>
        <v>5.7050000000000001</v>
      </c>
      <c r="AQ277" s="95" t="str">
        <v>欄外</v>
      </c>
      <c r="AR277" s="12"/>
      <c r="AU277" s="11"/>
      <c r="AV277" s="6"/>
      <c r="AW277"/>
      <c r="AX277" s="127"/>
      <c r="AY277" s="3">
        <v>8</v>
      </c>
      <c r="AZ277" s="27">
        <f ca="1"/>
        <v>99.28125</v>
      </c>
      <c r="BA277" s="27">
        <f ca="1"/>
        <v>20.609374999999993</v>
      </c>
      <c r="BB277" s="27">
        <f ca="1"/>
        <v>5.7050000000000001</v>
      </c>
      <c r="BC277" s="95" t="str">
        <v>欄外</v>
      </c>
      <c r="BD277" s="12"/>
      <c r="BG277" s="11"/>
      <c r="BH277" s="6"/>
      <c r="BI277"/>
      <c r="BJ277" s="127"/>
      <c r="BK277" s="3">
        <v>8</v>
      </c>
      <c r="BL277" s="27">
        <f ca="1"/>
        <v>99.28125</v>
      </c>
      <c r="BM277" s="27">
        <f ca="1"/>
        <v>20.609374999999993</v>
      </c>
      <c r="BN277" s="27">
        <f ca="1"/>
        <v>5.7050000000000001</v>
      </c>
      <c r="BO277" s="95" t="str">
        <v>欄外</v>
      </c>
      <c r="BP277" s="12"/>
      <c r="BS277" s="11"/>
      <c r="BT277" s="6"/>
      <c r="BU277"/>
      <c r="BV277" s="127"/>
      <c r="BW277" s="3">
        <v>8</v>
      </c>
      <c r="BX277" s="27">
        <f ca="1"/>
        <v>99.28125</v>
      </c>
      <c r="BY277" s="27">
        <f ca="1"/>
        <v>20.609374999999993</v>
      </c>
      <c r="BZ277" s="27">
        <f ca="1"/>
        <v>5.7050000000000001</v>
      </c>
      <c r="CA277" s="95" t="str">
        <v>欄外</v>
      </c>
      <c r="CB277" s="12"/>
      <c r="CE277" s="11"/>
      <c r="CF277" s="6"/>
      <c r="CG277"/>
      <c r="CH277" s="127"/>
      <c r="CI277" s="3">
        <v>8</v>
      </c>
      <c r="CJ277" s="27">
        <f ca="1"/>
        <v>99.28125</v>
      </c>
      <c r="CK277" s="27">
        <f ca="1"/>
        <v>20.609374999999993</v>
      </c>
      <c r="CL277" s="27">
        <f ca="1"/>
        <v>5.7050000000000001</v>
      </c>
      <c r="CM277" s="95" t="str">
        <v>欄外</v>
      </c>
      <c r="CN277" s="12"/>
      <c r="CQ277" s="11"/>
      <c r="CR277" s="6"/>
      <c r="CS277"/>
      <c r="CT277" s="127"/>
      <c r="CU277" s="3">
        <v>8</v>
      </c>
      <c r="CV277" s="27">
        <f ca="1"/>
        <v>99.28125</v>
      </c>
      <c r="CW277" s="27">
        <f ca="1"/>
        <v>20.609374999999993</v>
      </c>
      <c r="CX277" s="27">
        <f ca="1"/>
        <v>5.7050000000000001</v>
      </c>
      <c r="CY277" s="95" t="str">
        <v>欄外</v>
      </c>
      <c r="CZ277" s="12"/>
      <c r="DC277" s="11"/>
      <c r="DD277" s="6"/>
      <c r="DE277"/>
      <c r="DF277" s="127"/>
      <c r="DG277" s="3">
        <v>8</v>
      </c>
      <c r="DH277" s="27">
        <f ca="1"/>
        <v>99.640625</v>
      </c>
      <c r="DI277" s="27">
        <f ca="1"/>
        <v>20.609374999999993</v>
      </c>
      <c r="DJ277" s="27">
        <f ca="1"/>
        <v>5.7050000000000001</v>
      </c>
      <c r="DK277" s="95" t="str">
        <v>欄外</v>
      </c>
      <c r="DL277" s="12"/>
      <c r="DO277" s="11"/>
      <c r="DP277" s="6"/>
      <c r="DQ277"/>
      <c r="DR277" s="127"/>
      <c r="DS277" s="3">
        <v>8</v>
      </c>
      <c r="DT277" s="27">
        <f ca="1"/>
        <v>99.640625</v>
      </c>
      <c r="DU277" s="27">
        <f ca="1"/>
        <v>20.609374999999993</v>
      </c>
      <c r="DV277" s="27">
        <f ca="1"/>
        <v>5.7050000000000001</v>
      </c>
      <c r="DW277" s="95" t="str">
        <v>欄外</v>
      </c>
      <c r="DX277" s="12"/>
    </row>
    <row r="278" spans="1:128" ht="13.5" customHeight="1">
      <c r="A278"/>
      <c r="B278"/>
      <c r="C278"/>
      <c r="D278"/>
      <c r="E278"/>
      <c r="F278"/>
      <c r="G278"/>
      <c r="H278" s="21"/>
      <c r="J278" s="11"/>
      <c r="K278" s="11"/>
      <c r="L278" s="6"/>
      <c r="M278"/>
      <c r="N278" s="128"/>
      <c r="O278" s="3" t="s">
        <v>66</v>
      </c>
      <c r="P278" s="44">
        <v>0</v>
      </c>
      <c r="Q278" s="44">
        <v>0</v>
      </c>
      <c r="R278" s="44">
        <v>0</v>
      </c>
      <c r="S278" s="40">
        <v>0</v>
      </c>
      <c r="T278" s="12"/>
      <c r="V278" s="11"/>
      <c r="W278" s="11"/>
      <c r="X278" s="6"/>
      <c r="Y278"/>
      <c r="Z278" s="128"/>
      <c r="AA278" s="3" t="s">
        <v>41</v>
      </c>
      <c r="AB278" s="44">
        <v>0</v>
      </c>
      <c r="AC278" s="44">
        <v>0</v>
      </c>
      <c r="AD278" s="44">
        <v>0</v>
      </c>
      <c r="AE278" s="40">
        <v>0</v>
      </c>
      <c r="AF278" s="12"/>
      <c r="AH278" s="11"/>
      <c r="AI278" s="11"/>
      <c r="AJ278" s="6"/>
      <c r="AK278"/>
      <c r="AL278" s="128"/>
      <c r="AM278" s="3" t="s">
        <v>41</v>
      </c>
      <c r="AN278" s="44">
        <v>0</v>
      </c>
      <c r="AO278" s="44">
        <v>0</v>
      </c>
      <c r="AP278" s="44">
        <v>0</v>
      </c>
      <c r="AQ278" s="40">
        <v>0</v>
      </c>
      <c r="AR278" s="12"/>
      <c r="AT278" s="11"/>
      <c r="AU278" s="11"/>
      <c r="AV278" s="6"/>
      <c r="AW278"/>
      <c r="AX278" s="128"/>
      <c r="AY278" s="3" t="s">
        <v>41</v>
      </c>
      <c r="AZ278" s="44">
        <v>0</v>
      </c>
      <c r="BA278" s="44">
        <v>0</v>
      </c>
      <c r="BB278" s="44">
        <v>0</v>
      </c>
      <c r="BC278" s="40">
        <v>0</v>
      </c>
      <c r="BD278" s="12"/>
      <c r="BF278" s="11"/>
      <c r="BG278" s="11"/>
      <c r="BH278" s="6"/>
      <c r="BI278"/>
      <c r="BJ278" s="128"/>
      <c r="BK278" s="3" t="s">
        <v>41</v>
      </c>
      <c r="BL278" s="44">
        <v>0</v>
      </c>
      <c r="BM278" s="44">
        <v>0</v>
      </c>
      <c r="BN278" s="44">
        <v>0</v>
      </c>
      <c r="BO278" s="40">
        <v>0</v>
      </c>
      <c r="BP278" s="12"/>
      <c r="BR278" s="11"/>
      <c r="BS278" s="11"/>
      <c r="BT278" s="6"/>
      <c r="BU278"/>
      <c r="BV278" s="128"/>
      <c r="BW278" s="3" t="s">
        <v>41</v>
      </c>
      <c r="BX278" s="44">
        <v>0</v>
      </c>
      <c r="BY278" s="44">
        <v>0</v>
      </c>
      <c r="BZ278" s="44">
        <v>0</v>
      </c>
      <c r="CA278" s="40">
        <v>0</v>
      </c>
      <c r="CB278" s="12"/>
      <c r="CD278" s="11"/>
      <c r="CE278" s="11"/>
      <c r="CF278" s="6"/>
      <c r="CG278"/>
      <c r="CH278" s="128"/>
      <c r="CI278" s="3" t="s">
        <v>41</v>
      </c>
      <c r="CJ278" s="44">
        <v>0</v>
      </c>
      <c r="CK278" s="44">
        <v>0</v>
      </c>
      <c r="CL278" s="44">
        <v>0</v>
      </c>
      <c r="CM278" s="40">
        <v>0</v>
      </c>
      <c r="CN278" s="12"/>
      <c r="CP278" s="11"/>
      <c r="CQ278" s="11"/>
      <c r="CR278" s="6"/>
      <c r="CS278"/>
      <c r="CT278" s="128"/>
      <c r="CU278" s="3" t="s">
        <v>41</v>
      </c>
      <c r="CV278" s="44">
        <v>0</v>
      </c>
      <c r="CW278" s="44">
        <v>0</v>
      </c>
      <c r="CX278" s="44">
        <v>0</v>
      </c>
      <c r="CY278" s="40">
        <v>0</v>
      </c>
      <c r="CZ278" s="12"/>
      <c r="DB278" s="11"/>
      <c r="DC278" s="11"/>
      <c r="DD278" s="6"/>
      <c r="DE278"/>
      <c r="DF278" s="128"/>
      <c r="DG278" s="3" t="s">
        <v>41</v>
      </c>
      <c r="DH278" s="44">
        <v>0</v>
      </c>
      <c r="DI278" s="44">
        <v>0</v>
      </c>
      <c r="DJ278" s="44">
        <v>0</v>
      </c>
      <c r="DK278" s="40">
        <v>0</v>
      </c>
      <c r="DL278" s="12"/>
      <c r="DN278" s="11"/>
      <c r="DO278" s="11"/>
      <c r="DP278" s="6"/>
      <c r="DQ278"/>
      <c r="DR278" s="128"/>
      <c r="DS278" s="3" t="s">
        <v>41</v>
      </c>
      <c r="DT278" s="44">
        <v>0</v>
      </c>
      <c r="DU278" s="44">
        <v>0</v>
      </c>
      <c r="DV278" s="44">
        <v>0</v>
      </c>
      <c r="DW278" s="40">
        <v>0</v>
      </c>
      <c r="DX278" s="12"/>
    </row>
    <row r="279" spans="1:128" ht="13.5" customHeight="1">
      <c r="A279"/>
      <c r="B279"/>
      <c r="C279"/>
      <c r="D279"/>
      <c r="E279"/>
      <c r="F279"/>
      <c r="G279"/>
      <c r="H279" s="21"/>
      <c r="J279" s="11"/>
      <c r="K279" s="11"/>
      <c r="L279" s="6"/>
      <c r="M279"/>
      <c r="N279"/>
      <c r="O279" s="11"/>
      <c r="P279" s="12"/>
      <c r="Q279" s="12"/>
      <c r="R279" s="12"/>
      <c r="S279" s="12"/>
      <c r="T279" s="12"/>
      <c r="V279" s="11"/>
      <c r="W279" s="11"/>
      <c r="X279" s="6"/>
      <c r="Y279"/>
      <c r="Z279"/>
      <c r="AA279" s="11"/>
      <c r="AB279" s="12"/>
      <c r="AC279" s="12"/>
      <c r="AD279" s="12"/>
      <c r="AE279" s="12"/>
      <c r="AF279" s="12"/>
      <c r="AH279" s="11"/>
      <c r="AI279" s="11"/>
      <c r="AJ279" s="6"/>
      <c r="AK279"/>
      <c r="AL279"/>
      <c r="AM279" s="11"/>
      <c r="AN279" s="12"/>
      <c r="AO279" s="12"/>
      <c r="AP279" s="12"/>
      <c r="AQ279" s="12"/>
      <c r="AR279" s="12"/>
      <c r="AT279" s="11"/>
      <c r="AU279" s="11"/>
      <c r="AV279" s="6"/>
      <c r="AW279"/>
      <c r="AX279"/>
      <c r="AY279" s="11"/>
      <c r="AZ279" s="12"/>
      <c r="BA279" s="12"/>
      <c r="BB279" s="12"/>
      <c r="BC279" s="12"/>
      <c r="BD279" s="12"/>
      <c r="BF279" s="11"/>
      <c r="BG279" s="11"/>
      <c r="BH279" s="6"/>
      <c r="BI279"/>
      <c r="BJ279"/>
      <c r="BK279" s="11"/>
      <c r="BL279" s="12"/>
      <c r="BM279" s="12"/>
      <c r="BN279" s="12"/>
      <c r="BO279" s="12"/>
      <c r="BP279" s="12"/>
      <c r="BR279" s="11"/>
      <c r="BS279" s="11"/>
      <c r="BT279" s="6"/>
      <c r="BU279"/>
      <c r="BV279"/>
      <c r="BW279" s="11"/>
      <c r="BX279" s="12"/>
      <c r="BY279" s="12"/>
      <c r="BZ279" s="12"/>
      <c r="CA279" s="12"/>
      <c r="CB279" s="12"/>
      <c r="CD279" s="11"/>
      <c r="CE279" s="11"/>
      <c r="CF279" s="6"/>
      <c r="CG279"/>
      <c r="CH279"/>
      <c r="CI279" s="11"/>
      <c r="CJ279" s="12"/>
      <c r="CK279" s="12"/>
      <c r="CL279" s="12"/>
      <c r="CM279" s="12"/>
      <c r="CN279" s="12"/>
      <c r="CP279" s="11"/>
      <c r="CQ279" s="11"/>
      <c r="CR279" s="6"/>
      <c r="CS279"/>
      <c r="CT279"/>
      <c r="CU279" s="11"/>
      <c r="CV279" s="12"/>
      <c r="CW279" s="12"/>
      <c r="CX279" s="12"/>
      <c r="CY279" s="12"/>
      <c r="CZ279" s="12"/>
      <c r="DB279" s="11"/>
      <c r="DC279" s="11"/>
      <c r="DD279" s="6"/>
      <c r="DE279"/>
      <c r="DF279"/>
      <c r="DG279" s="11"/>
      <c r="DH279" s="12"/>
      <c r="DI279" s="12"/>
      <c r="DJ279" s="12"/>
      <c r="DK279" s="12"/>
      <c r="DL279" s="12"/>
      <c r="DN279" s="11"/>
      <c r="DO279" s="11"/>
      <c r="DP279" s="6"/>
      <c r="DQ279"/>
      <c r="DR279"/>
      <c r="DS279" s="11"/>
      <c r="DT279" s="12"/>
      <c r="DU279" s="12"/>
      <c r="DV279" s="12"/>
      <c r="DW279" s="12"/>
      <c r="DX279" s="12"/>
    </row>
    <row r="280" spans="1:128" ht="13.5" customHeight="1">
      <c r="A280"/>
      <c r="B280" t="s">
        <v>63</v>
      </c>
      <c r="C280"/>
      <c r="D280"/>
      <c r="E280"/>
      <c r="F280"/>
      <c r="G280"/>
      <c r="H280" s="21"/>
      <c r="K280"/>
      <c r="L280"/>
      <c r="M280"/>
      <c r="N280"/>
      <c r="O280" t="s">
        <v>43</v>
      </c>
      <c r="P280"/>
      <c r="Q280"/>
      <c r="R280"/>
      <c r="S280"/>
      <c r="T280" s="21"/>
      <c r="W280"/>
      <c r="X280"/>
      <c r="Y280"/>
      <c r="Z280"/>
      <c r="AA280" t="s">
        <v>43</v>
      </c>
      <c r="AB280"/>
      <c r="AC280"/>
      <c r="AD280"/>
      <c r="AE280"/>
      <c r="AF280" s="21"/>
      <c r="AI280"/>
      <c r="AJ280"/>
      <c r="AK280"/>
      <c r="AL280"/>
      <c r="AM280" t="s">
        <v>43</v>
      </c>
      <c r="AN280"/>
      <c r="AO280"/>
      <c r="AP280"/>
      <c r="AQ280"/>
      <c r="AR280" s="21"/>
      <c r="AU280"/>
      <c r="AV280"/>
      <c r="AW280"/>
      <c r="AX280"/>
      <c r="AY280" t="s">
        <v>43</v>
      </c>
      <c r="AZ280"/>
      <c r="BA280"/>
      <c r="BB280"/>
      <c r="BC280"/>
      <c r="BD280" s="21"/>
      <c r="BG280"/>
      <c r="BH280"/>
      <c r="BI280"/>
      <c r="BJ280"/>
      <c r="BK280" t="s">
        <v>43</v>
      </c>
      <c r="BL280"/>
      <c r="BM280"/>
      <c r="BN280"/>
      <c r="BO280"/>
      <c r="BP280" s="21"/>
      <c r="BS280"/>
      <c r="BT280"/>
      <c r="BU280"/>
      <c r="BV280"/>
      <c r="BW280" t="s">
        <v>43</v>
      </c>
      <c r="BX280"/>
      <c r="BY280"/>
      <c r="BZ280"/>
      <c r="CA280"/>
      <c r="CB280" s="21"/>
      <c r="CE280"/>
      <c r="CF280"/>
      <c r="CG280"/>
      <c r="CH280"/>
      <c r="CI280" t="s">
        <v>43</v>
      </c>
      <c r="CJ280"/>
      <c r="CK280"/>
      <c r="CL280"/>
      <c r="CM280"/>
      <c r="CN280" s="21"/>
      <c r="CQ280"/>
      <c r="CR280"/>
      <c r="CS280"/>
      <c r="CT280"/>
      <c r="CU280" t="s">
        <v>43</v>
      </c>
      <c r="CV280"/>
      <c r="CW280"/>
      <c r="CX280"/>
      <c r="CY280"/>
      <c r="CZ280" s="21"/>
      <c r="DC280"/>
      <c r="DD280"/>
      <c r="DE280"/>
      <c r="DF280"/>
      <c r="DG280" t="s">
        <v>43</v>
      </c>
      <c r="DH280"/>
      <c r="DI280"/>
      <c r="DJ280"/>
      <c r="DK280"/>
      <c r="DL280" s="21"/>
      <c r="DO280"/>
      <c r="DP280"/>
      <c r="DQ280"/>
      <c r="DR280"/>
      <c r="DS280" t="s">
        <v>43</v>
      </c>
      <c r="DT280"/>
      <c r="DU280"/>
      <c r="DV280"/>
      <c r="DW280"/>
      <c r="DX280" s="21"/>
    </row>
    <row r="281" spans="1:128" ht="13.5" customHeight="1" thickBot="1">
      <c r="A281"/>
      <c r="B281"/>
      <c r="C281"/>
      <c r="D281" s="123" t="s">
        <v>67</v>
      </c>
      <c r="E281" s="124"/>
      <c r="F281" s="124"/>
      <c r="G281" s="125"/>
      <c r="H281" s="21"/>
      <c r="K281" s="3" t="s">
        <v>14</v>
      </c>
      <c r="L281" s="85">
        <f ca="1">$C273</f>
        <v>0.86</v>
      </c>
      <c r="M281" s="28"/>
      <c r="N281" s="28"/>
      <c r="O281" s="18" t="s">
        <v>25</v>
      </c>
      <c r="P281" s="53">
        <f ca="1">OFFSET(乱数表!$C$3,$C267,2*K$7-1)</f>
        <v>0.1</v>
      </c>
      <c r="Q281" s="28" t="s">
        <v>23</v>
      </c>
      <c r="R281" s="54" t="str">
        <f ca="1">IF(P281&lt;$C273,"Explore","Exploit")</f>
        <v>Explore</v>
      </c>
      <c r="S281"/>
      <c r="T281" s="21"/>
      <c r="W281" s="3" t="s">
        <v>14</v>
      </c>
      <c r="X281" s="85">
        <f ca="1">$C273</f>
        <v>0.86</v>
      </c>
      <c r="Y281" s="28"/>
      <c r="Z281" s="28"/>
      <c r="AA281" s="18" t="s">
        <v>25</v>
      </c>
      <c r="AB281" s="53">
        <f ca="1">OFFSET(乱数表!$C$3,$C267,2*W$7-1)</f>
        <v>0.15800080926723137</v>
      </c>
      <c r="AC281" s="28" t="s">
        <v>23</v>
      </c>
      <c r="AD281" s="54" t="str">
        <f ca="1">IF(AB281&lt;$C273,"Explore","Exploit")</f>
        <v>Explore</v>
      </c>
      <c r="AE281"/>
      <c r="AF281" s="21"/>
      <c r="AI281" s="3" t="s">
        <v>14</v>
      </c>
      <c r="AJ281" s="85">
        <f ca="1">$C273</f>
        <v>0.86</v>
      </c>
      <c r="AK281" s="28"/>
      <c r="AL281" s="28"/>
      <c r="AM281" s="18" t="s">
        <v>25</v>
      </c>
      <c r="AN281" s="53">
        <f ca="1">OFFSET(乱数表!$C$3,$C267,2*AI$7-1)</f>
        <v>0.25511131978586921</v>
      </c>
      <c r="AO281" s="28" t="s">
        <v>23</v>
      </c>
      <c r="AP281" s="54" t="str">
        <f ca="1">IF(AN281&lt;$C273,"Explore","Exploit")</f>
        <v>Explore</v>
      </c>
      <c r="AQ281"/>
      <c r="AR281" s="21"/>
      <c r="AU281" s="3" t="s">
        <v>14</v>
      </c>
      <c r="AV281" s="85">
        <f ca="1">$C273</f>
        <v>0.86</v>
      </c>
      <c r="AW281" s="28"/>
      <c r="AX281" s="28"/>
      <c r="AY281" s="18" t="s">
        <v>25</v>
      </c>
      <c r="AZ281" s="53">
        <f ca="1">OFFSET(乱数表!$C$3,$C267,2*AU$7-1)</f>
        <v>0.86087904941369997</v>
      </c>
      <c r="BA281" s="28" t="s">
        <v>23</v>
      </c>
      <c r="BB281" s="54" t="str">
        <f ca="1">IF(AZ281&lt;$C273,"Explore","Exploit")</f>
        <v>Exploit</v>
      </c>
      <c r="BC281"/>
      <c r="BD281" s="21"/>
      <c r="BG281" s="3" t="s">
        <v>14</v>
      </c>
      <c r="BH281" s="85">
        <f ca="1">$C273</f>
        <v>0.86</v>
      </c>
      <c r="BI281" s="28"/>
      <c r="BJ281" s="28"/>
      <c r="BK281" s="18" t="s">
        <v>25</v>
      </c>
      <c r="BL281" s="53">
        <f ca="1">OFFSET(乱数表!$C$3,$C267,2*BG$7-1)</f>
        <v>0.77338242813281644</v>
      </c>
      <c r="BM281" s="28" t="s">
        <v>23</v>
      </c>
      <c r="BN281" s="54" t="str">
        <f ca="1">IF(BL281&lt;$C273,"Explore","Exploit")</f>
        <v>Explore</v>
      </c>
      <c r="BO281"/>
      <c r="BP281" s="21"/>
      <c r="BS281" s="3" t="s">
        <v>14</v>
      </c>
      <c r="BT281" s="85">
        <f ca="1">$C273</f>
        <v>0.86</v>
      </c>
      <c r="BU281" s="28"/>
      <c r="BV281" s="28"/>
      <c r="BW281" s="18" t="s">
        <v>25</v>
      </c>
      <c r="BX281" s="53">
        <f ca="1">OFFSET(乱数表!$C$3,$C267,2*BS$7-1)</f>
        <v>0.90669910103703133</v>
      </c>
      <c r="BY281" s="28" t="s">
        <v>23</v>
      </c>
      <c r="BZ281" s="54" t="str">
        <f ca="1">IF(BX281&lt;$C273,"Explore","Exploit")</f>
        <v>Exploit</v>
      </c>
      <c r="CA281"/>
      <c r="CB281" s="21"/>
      <c r="CE281" s="3" t="s">
        <v>14</v>
      </c>
      <c r="CF281" s="85">
        <f ca="1">$C273</f>
        <v>0.86</v>
      </c>
      <c r="CG281" s="28"/>
      <c r="CH281" s="28"/>
      <c r="CI281" s="18" t="s">
        <v>25</v>
      </c>
      <c r="CJ281" s="53">
        <f ca="1">OFFSET(乱数表!$C$3,$C267,2*CE$7-1)</f>
        <v>0.62000284587790111</v>
      </c>
      <c r="CK281" s="28" t="s">
        <v>23</v>
      </c>
      <c r="CL281" s="54" t="str">
        <f ca="1">IF(CJ281&lt;$C273,"Explore","Exploit")</f>
        <v>Explore</v>
      </c>
      <c r="CM281"/>
      <c r="CN281" s="21"/>
      <c r="CQ281" s="3" t="s">
        <v>14</v>
      </c>
      <c r="CR281" s="85">
        <f ca="1">$C273</f>
        <v>0.86</v>
      </c>
      <c r="CS281" s="28"/>
      <c r="CT281" s="28"/>
      <c r="CU281" s="18" t="s">
        <v>25</v>
      </c>
      <c r="CV281" s="53">
        <f ca="1">OFFSET(乱数表!$C$3,$C267,2*CQ$7-1)</f>
        <v>0.96004933663587244</v>
      </c>
      <c r="CW281" s="28" t="s">
        <v>23</v>
      </c>
      <c r="CX281" s="54" t="str">
        <f ca="1">IF(CV281&lt;$C273,"Explore","Exploit")</f>
        <v>Exploit</v>
      </c>
      <c r="CY281"/>
      <c r="CZ281" s="21"/>
      <c r="DC281" s="3" t="s">
        <v>14</v>
      </c>
      <c r="DD281" s="85">
        <f ca="1">$C273</f>
        <v>0.86</v>
      </c>
      <c r="DE281" s="28"/>
      <c r="DF281" s="28"/>
      <c r="DG281" s="18" t="s">
        <v>25</v>
      </c>
      <c r="DH281" s="53">
        <f ca="1">OFFSET(乱数表!$C$3,$C267,2*DC$7-1)</f>
        <v>0.81669253102671924</v>
      </c>
      <c r="DI281" s="28" t="s">
        <v>23</v>
      </c>
      <c r="DJ281" s="54" t="str">
        <f ca="1">IF(DH281&lt;$C273,"Explore","Exploit")</f>
        <v>Explore</v>
      </c>
      <c r="DK281"/>
      <c r="DL281" s="21"/>
      <c r="DO281" s="3" t="s">
        <v>14</v>
      </c>
      <c r="DP281" s="85">
        <f ca="1">$C273</f>
        <v>0.86</v>
      </c>
      <c r="DQ281" s="28"/>
      <c r="DR281" s="28"/>
      <c r="DS281" s="18" t="s">
        <v>25</v>
      </c>
      <c r="DT281" s="53">
        <f ca="1">OFFSET(乱数表!$C$3,$C267,2*DO$7-1)</f>
        <v>0.3588569676284733</v>
      </c>
      <c r="DU281" s="28" t="s">
        <v>23</v>
      </c>
      <c r="DV281" s="54" t="str">
        <f ca="1">IF(DT281&lt;$C273,"Explore","Exploit")</f>
        <v>Explore</v>
      </c>
      <c r="DW281"/>
      <c r="DX281" s="21"/>
    </row>
    <row r="282" spans="1:128" ht="13.5" customHeight="1">
      <c r="A282"/>
      <c r="B282" s="3" t="s">
        <v>7</v>
      </c>
      <c r="C282" s="3" t="s">
        <v>17</v>
      </c>
      <c r="D282" s="93" t="s">
        <v>27</v>
      </c>
      <c r="E282" s="26" t="s">
        <v>28</v>
      </c>
      <c r="F282" s="26" t="s">
        <v>29</v>
      </c>
      <c r="G282" s="3" t="s">
        <v>30</v>
      </c>
      <c r="H282" s="21"/>
      <c r="K282"/>
      <c r="L282"/>
      <c r="M282"/>
      <c r="N282"/>
      <c r="O282"/>
      <c r="P282" s="58" t="s">
        <v>42</v>
      </c>
      <c r="Q282" s="59" t="s">
        <v>26</v>
      </c>
      <c r="R282" s="60" t="s">
        <v>38</v>
      </c>
      <c r="S282"/>
      <c r="T282" s="21"/>
      <c r="W282"/>
      <c r="X282"/>
      <c r="Y282"/>
      <c r="Z282"/>
      <c r="AA282"/>
      <c r="AB282" s="58" t="s">
        <v>42</v>
      </c>
      <c r="AC282" s="59" t="s">
        <v>26</v>
      </c>
      <c r="AD282" s="60" t="s">
        <v>38</v>
      </c>
      <c r="AE282"/>
      <c r="AF282" s="21"/>
      <c r="AI282"/>
      <c r="AJ282"/>
      <c r="AK282"/>
      <c r="AL282"/>
      <c r="AM282"/>
      <c r="AN282" s="58" t="s">
        <v>42</v>
      </c>
      <c r="AO282" s="59" t="s">
        <v>26</v>
      </c>
      <c r="AP282" s="60" t="s">
        <v>38</v>
      </c>
      <c r="AQ282"/>
      <c r="AR282" s="21"/>
      <c r="AU282"/>
      <c r="AV282"/>
      <c r="AW282"/>
      <c r="AX282"/>
      <c r="AY282"/>
      <c r="AZ282" s="58" t="s">
        <v>42</v>
      </c>
      <c r="BA282" s="59" t="s">
        <v>26</v>
      </c>
      <c r="BB282" s="60" t="s">
        <v>38</v>
      </c>
      <c r="BC282"/>
      <c r="BD282" s="21"/>
      <c r="BG282"/>
      <c r="BH282"/>
      <c r="BI282"/>
      <c r="BJ282"/>
      <c r="BK282"/>
      <c r="BL282" s="58" t="s">
        <v>42</v>
      </c>
      <c r="BM282" s="59" t="s">
        <v>26</v>
      </c>
      <c r="BN282" s="60" t="s">
        <v>38</v>
      </c>
      <c r="BO282"/>
      <c r="BP282" s="21"/>
      <c r="BS282"/>
      <c r="BT282"/>
      <c r="BU282"/>
      <c r="BV282"/>
      <c r="BW282"/>
      <c r="BX282" s="58" t="s">
        <v>42</v>
      </c>
      <c r="BY282" s="59" t="s">
        <v>26</v>
      </c>
      <c r="BZ282" s="60" t="s">
        <v>38</v>
      </c>
      <c r="CA282"/>
      <c r="CB282" s="21"/>
      <c r="CE282"/>
      <c r="CF282"/>
      <c r="CG282"/>
      <c r="CH282"/>
      <c r="CI282"/>
      <c r="CJ282" s="58" t="s">
        <v>42</v>
      </c>
      <c r="CK282" s="59" t="s">
        <v>26</v>
      </c>
      <c r="CL282" s="60" t="s">
        <v>38</v>
      </c>
      <c r="CM282"/>
      <c r="CN282" s="21"/>
      <c r="CQ282"/>
      <c r="CR282"/>
      <c r="CS282"/>
      <c r="CT282"/>
      <c r="CU282"/>
      <c r="CV282" s="58" t="s">
        <v>42</v>
      </c>
      <c r="CW282" s="59" t="s">
        <v>26</v>
      </c>
      <c r="CX282" s="60" t="s">
        <v>38</v>
      </c>
      <c r="CY282"/>
      <c r="CZ282" s="21"/>
      <c r="DC282"/>
      <c r="DD282"/>
      <c r="DE282"/>
      <c r="DF282"/>
      <c r="DG282"/>
      <c r="DH282" s="58" t="s">
        <v>42</v>
      </c>
      <c r="DI282" s="59" t="s">
        <v>26</v>
      </c>
      <c r="DJ282" s="60" t="s">
        <v>38</v>
      </c>
      <c r="DK282"/>
      <c r="DL282" s="21"/>
      <c r="DO282"/>
      <c r="DP282"/>
      <c r="DQ282"/>
      <c r="DR282"/>
      <c r="DS282"/>
      <c r="DT282" s="58" t="s">
        <v>42</v>
      </c>
      <c r="DU282" s="59" t="s">
        <v>26</v>
      </c>
      <c r="DV282" s="60" t="s">
        <v>38</v>
      </c>
      <c r="DW282"/>
      <c r="DX282" s="21"/>
    </row>
    <row r="283" spans="1:128" ht="13.5" customHeight="1">
      <c r="A283"/>
      <c r="B283" s="41">
        <v>1</v>
      </c>
      <c r="C283" s="41">
        <f t="array" ref="C283:G291">$C$24:$G$32</f>
        <v>0</v>
      </c>
      <c r="D283" s="80">
        <v>0.5</v>
      </c>
      <c r="E283" s="81">
        <v>0.5</v>
      </c>
      <c r="F283" s="81">
        <v>0.5</v>
      </c>
      <c r="G283" s="80">
        <v>1</v>
      </c>
      <c r="H283" s="6"/>
      <c r="K283"/>
      <c r="L283"/>
      <c r="M283"/>
      <c r="N283"/>
      <c r="O283" s="63" t="s">
        <v>24</v>
      </c>
      <c r="P283" s="55">
        <f ca="1">MAX(OFFSET(O269,K270,1):OFFSET(O269,K270,4))</f>
        <v>18.158695312499994</v>
      </c>
      <c r="Q283" s="52"/>
      <c r="R283" s="22">
        <f ca="1">MATCH(P283,OFFSET(O269,K270,1):OFFSET(O269,K270,4),0)</f>
        <v>4</v>
      </c>
      <c r="S283"/>
      <c r="T283" s="21"/>
      <c r="W283"/>
      <c r="X283"/>
      <c r="Y283"/>
      <c r="Z283"/>
      <c r="AA283" s="63" t="s">
        <v>24</v>
      </c>
      <c r="AB283" s="55">
        <f ca="1">MAX(OFFSET(AA269,W270,1):OFFSET(AA269,W270,4))</f>
        <v>39.122421874999993</v>
      </c>
      <c r="AC283" s="52"/>
      <c r="AD283" s="22">
        <f ca="1">MATCH(AB283,OFFSET(AA269,W270,1):OFFSET(AA269,W270,4),0)</f>
        <v>1</v>
      </c>
      <c r="AE283"/>
      <c r="AF283" s="21"/>
      <c r="AI283"/>
      <c r="AJ283"/>
      <c r="AK283"/>
      <c r="AL283"/>
      <c r="AM283" s="63" t="s">
        <v>24</v>
      </c>
      <c r="AN283" s="55">
        <f ca="1">MAX(OFFSET(AM269,AI270,1):OFFSET(AM269,AI270,4))</f>
        <v>22.272195312499996</v>
      </c>
      <c r="AO283" s="52"/>
      <c r="AP283" s="22">
        <f ca="1">MATCH(AN283,OFFSET(AM269,AI270,1):OFFSET(AM269,AI270,4),0)</f>
        <v>4</v>
      </c>
      <c r="AQ283"/>
      <c r="AR283" s="21"/>
      <c r="AU283"/>
      <c r="AV283"/>
      <c r="AW283"/>
      <c r="AX283"/>
      <c r="AY283" s="63" t="s">
        <v>24</v>
      </c>
      <c r="AZ283" s="55">
        <f ca="1">MAX(OFFSET(AY269,AU270,1):OFFSET(AY269,AU270,4))</f>
        <v>39.122421874999993</v>
      </c>
      <c r="BA283" s="52"/>
      <c r="BB283" s="22">
        <f ca="1">MATCH(AZ283,OFFSET(AY269,AU270,1):OFFSET(AY269,AU270,4),0)</f>
        <v>1</v>
      </c>
      <c r="BC283"/>
      <c r="BD283" s="21"/>
      <c r="BG283"/>
      <c r="BH283"/>
      <c r="BI283"/>
      <c r="BJ283"/>
      <c r="BK283" s="63" t="s">
        <v>24</v>
      </c>
      <c r="BL283" s="55">
        <f ca="1">MAX(OFFSET(BK269,BG270,1):OFFSET(BK269,BG270,4))</f>
        <v>64.443749999999994</v>
      </c>
      <c r="BM283" s="52"/>
      <c r="BN283" s="22">
        <f ca="1">MATCH(BL283,OFFSET(BK269,BG270,1):OFFSET(BK269,BG270,4),0)</f>
        <v>4</v>
      </c>
      <c r="BO283"/>
      <c r="BP283" s="21"/>
      <c r="BS283"/>
      <c r="BT283"/>
      <c r="BU283"/>
      <c r="BV283"/>
      <c r="BW283" s="63" t="s">
        <v>24</v>
      </c>
      <c r="BX283" s="55">
        <f ca="1">MAX(OFFSET(BW269,BS270,1):OFFSET(BW269,BS270,4))</f>
        <v>41.616523437499993</v>
      </c>
      <c r="BY283" s="52"/>
      <c r="BZ283" s="22">
        <f ca="1">MATCH(BX283,OFFSET(BW269,BS270,1):OFFSET(BW269,BS270,4),0)</f>
        <v>1</v>
      </c>
      <c r="CA283"/>
      <c r="CB283" s="21"/>
      <c r="CE283"/>
      <c r="CF283"/>
      <c r="CG283"/>
      <c r="CH283"/>
      <c r="CI283" s="63" t="s">
        <v>24</v>
      </c>
      <c r="CJ283" s="55">
        <f ca="1">MAX(OFFSET(CI269,CE270,1):OFFSET(CI269,CE270,4))</f>
        <v>64.443749999999994</v>
      </c>
      <c r="CK283" s="52"/>
      <c r="CL283" s="22">
        <f ca="1">MATCH(CJ283,OFFSET(CI269,CE270,1):OFFSET(CI269,CE270,4),0)</f>
        <v>4</v>
      </c>
      <c r="CM283"/>
      <c r="CN283" s="21"/>
      <c r="CQ283"/>
      <c r="CR283"/>
      <c r="CS283"/>
      <c r="CT283"/>
      <c r="CU283" s="63" t="s">
        <v>24</v>
      </c>
      <c r="CV283" s="55">
        <f ca="1">MAX(OFFSET(CU269,CQ270,1):OFFSET(CU269,CQ270,4))</f>
        <v>99.28125</v>
      </c>
      <c r="CW283" s="52"/>
      <c r="CX283" s="22">
        <f ca="1">MATCH(CV283,OFFSET(CU269,CQ270,1):OFFSET(CU269,CQ270,4),0)</f>
        <v>1</v>
      </c>
      <c r="CY283"/>
      <c r="CZ283" s="21"/>
      <c r="DC283"/>
      <c r="DD283"/>
      <c r="DE283"/>
      <c r="DF283"/>
      <c r="DG283" s="63" t="s">
        <v>24</v>
      </c>
      <c r="DH283" s="55">
        <f ca="1">MAX(OFFSET(DG269,DC270,1):OFFSET(DG269,DC270,4))</f>
        <v>0</v>
      </c>
      <c r="DI283" s="52"/>
      <c r="DJ283" s="22">
        <f ca="1">MATCH(DH283,OFFSET(DG269,DC270,1):OFFSET(DG269,DC270,4),0)</f>
        <v>1</v>
      </c>
      <c r="DK283"/>
      <c r="DL283" s="21"/>
      <c r="DO283"/>
      <c r="DP283"/>
      <c r="DQ283"/>
      <c r="DR283"/>
      <c r="DS283" s="63" t="s">
        <v>24</v>
      </c>
      <c r="DT283" s="55">
        <f ca="1">MAX(OFFSET(DS269,DO269,1):OFFSET(DS269,DO269,4))</f>
        <v>3.7749999999999995</v>
      </c>
      <c r="DU283" s="52"/>
      <c r="DV283" s="22">
        <f ca="1">MATCH(DT283,OFFSET(DS269,DO269,1):OFFSET(DS269,DO269,4),0)</f>
        <v>3</v>
      </c>
      <c r="DW283"/>
      <c r="DX283" s="21"/>
    </row>
    <row r="284" spans="1:128" ht="13.5" customHeight="1" thickBot="1">
      <c r="A284"/>
      <c r="B284" s="42">
        <v>2</v>
      </c>
      <c r="C284" s="42">
        <v>0</v>
      </c>
      <c r="D284" s="82">
        <v>0.33333333333333331</v>
      </c>
      <c r="E284" s="83">
        <v>0.33333333333333331</v>
      </c>
      <c r="F284" s="82">
        <v>0.66666666666666663</v>
      </c>
      <c r="G284" s="82">
        <v>1</v>
      </c>
      <c r="H284" s="6"/>
      <c r="K284"/>
      <c r="L284"/>
      <c r="M284"/>
      <c r="N284"/>
      <c r="O284" s="63" t="s">
        <v>22</v>
      </c>
      <c r="P284" s="56"/>
      <c r="Q284" s="57">
        <f ca="1">OFFSET(乱数表!$C$3,$C267,2*K$7)</f>
        <v>0.9</v>
      </c>
      <c r="R284" s="38">
        <f ca="1">MATCH(Q284,OFFSET($B282,K270,1):OFFSET($B282,K270,5))</f>
        <v>4</v>
      </c>
      <c r="S284"/>
      <c r="T284" s="21"/>
      <c r="W284"/>
      <c r="X284"/>
      <c r="Y284"/>
      <c r="Z284"/>
      <c r="AA284" s="63" t="s">
        <v>22</v>
      </c>
      <c r="AB284" s="56"/>
      <c r="AC284" s="57">
        <f ca="1">OFFSET(乱数表!$C$3,$C267,2*W$7)</f>
        <v>0.63875515795392257</v>
      </c>
      <c r="AD284" s="38">
        <f ca="1">MATCH(AC284,OFFSET($B282,W270,1):OFFSET($B282,W270,5))</f>
        <v>2</v>
      </c>
      <c r="AE284"/>
      <c r="AF284" s="21"/>
      <c r="AI284"/>
      <c r="AJ284"/>
      <c r="AK284"/>
      <c r="AL284"/>
      <c r="AM284" s="63" t="s">
        <v>22</v>
      </c>
      <c r="AN284" s="56"/>
      <c r="AO284" s="57">
        <f ca="1">OFFSET(乱数表!$C$3,$C267,2*AI$7)</f>
        <v>0.65711625503371041</v>
      </c>
      <c r="AP284" s="38">
        <f ca="1">MATCH(AO284,OFFSET($B282,AI270,1):OFFSET($B282,AI270,5))</f>
        <v>4</v>
      </c>
      <c r="AQ284"/>
      <c r="AR284" s="21"/>
      <c r="AU284"/>
      <c r="AV284"/>
      <c r="AW284"/>
      <c r="AX284"/>
      <c r="AY284" s="63" t="s">
        <v>22</v>
      </c>
      <c r="AZ284" s="56"/>
      <c r="BA284" s="57">
        <f ca="1">OFFSET(乱数表!$C$3,$C267,2*AU$7)</f>
        <v>0.47035388140316048</v>
      </c>
      <c r="BB284" s="38">
        <f ca="1">MATCH(BA284,OFFSET($B282,AU270,1):OFFSET($B282,AU270,5))</f>
        <v>2</v>
      </c>
      <c r="BC284"/>
      <c r="BD284" s="21"/>
      <c r="BG284"/>
      <c r="BH284"/>
      <c r="BI284"/>
      <c r="BJ284"/>
      <c r="BK284" s="63" t="s">
        <v>22</v>
      </c>
      <c r="BL284" s="56"/>
      <c r="BM284" s="57">
        <f ca="1">OFFSET(乱数表!$C$3,$C267,2*BG$7)</f>
        <v>0.37773501983887492</v>
      </c>
      <c r="BN284" s="38">
        <f ca="1">MATCH(BM284,OFFSET($B282,BG270,1):OFFSET($B282,BG270,5))</f>
        <v>3</v>
      </c>
      <c r="BO284"/>
      <c r="BP284" s="21"/>
      <c r="BS284"/>
      <c r="BT284"/>
      <c r="BU284"/>
      <c r="BV284"/>
      <c r="BW284" s="63" t="s">
        <v>22</v>
      </c>
      <c r="BX284" s="56"/>
      <c r="BY284" s="57">
        <f ca="1">OFFSET(乱数表!$C$3,$C267,2*BS$7)</f>
        <v>0.21958931408824012</v>
      </c>
      <c r="BZ284" s="38">
        <f ca="1">MATCH(BY284,OFFSET($B282,BS270,1):OFFSET($B282,BS270,5))</f>
        <v>1</v>
      </c>
      <c r="CA284"/>
      <c r="CB284" s="21"/>
      <c r="CE284"/>
      <c r="CF284"/>
      <c r="CG284"/>
      <c r="CH284"/>
      <c r="CI284" s="63" t="s">
        <v>22</v>
      </c>
      <c r="CJ284" s="56"/>
      <c r="CK284" s="57">
        <f ca="1">OFFSET(乱数表!$C$3,$C267,2*CE$7)</f>
        <v>0.95865670538969616</v>
      </c>
      <c r="CL284" s="38">
        <f ca="1">MATCH(CK284,OFFSET($B282,CE270,1):OFFSET($B282,CE270,5))</f>
        <v>4</v>
      </c>
      <c r="CM284"/>
      <c r="CN284" s="21"/>
      <c r="CQ284"/>
      <c r="CR284"/>
      <c r="CS284"/>
      <c r="CT284"/>
      <c r="CU284" s="63" t="s">
        <v>22</v>
      </c>
      <c r="CV284" s="56"/>
      <c r="CW284" s="57">
        <f ca="1">OFFSET(乱数表!$C$3,$C267,2*CQ$7)</f>
        <v>0.15400535502901191</v>
      </c>
      <c r="CX284" s="38">
        <f ca="1">MATCH(CW284,OFFSET($B282,CQ270,1):OFFSET($B282,CQ270,5))</f>
        <v>1</v>
      </c>
      <c r="CY284"/>
      <c r="CZ284" s="21"/>
      <c r="DC284"/>
      <c r="DD284"/>
      <c r="DE284"/>
      <c r="DF284"/>
      <c r="DG284" s="63" t="s">
        <v>22</v>
      </c>
      <c r="DH284" s="56"/>
      <c r="DI284" s="57">
        <f ca="1">OFFSET(乱数表!$C$3,$C267,2*DC$7)</f>
        <v>0.51195661456187036</v>
      </c>
      <c r="DJ284" s="38">
        <f ca="1">MATCH(DI284,OFFSET($B282,DC270,1):OFFSET($B282,DC270,5))</f>
        <v>1</v>
      </c>
      <c r="DK284"/>
      <c r="DL284" s="21"/>
      <c r="DO284"/>
      <c r="DP284"/>
      <c r="DQ284"/>
      <c r="DR284"/>
      <c r="DS284" s="63" t="s">
        <v>22</v>
      </c>
      <c r="DT284" s="56"/>
      <c r="DU284" s="57">
        <f ca="1">OFFSET(乱数表!$C$3,$C267,2*DO$7)</f>
        <v>0.55188067531677065</v>
      </c>
      <c r="DV284" s="38">
        <f ca="1">MATCH(DU284,OFFSET($B282,DO269,1):OFFSET($B282,DO269,5))</f>
        <v>3</v>
      </c>
      <c r="DW284"/>
      <c r="DX284" s="21"/>
    </row>
    <row r="285" spans="1:128" ht="13.5" customHeight="1">
      <c r="A285"/>
      <c r="B285" s="41">
        <v>3</v>
      </c>
      <c r="C285" s="41">
        <v>0</v>
      </c>
      <c r="D285" s="81">
        <v>0</v>
      </c>
      <c r="E285" s="81">
        <v>0</v>
      </c>
      <c r="F285" s="80">
        <v>1</v>
      </c>
      <c r="G285" s="81">
        <v>1</v>
      </c>
      <c r="H285" s="7"/>
      <c r="K285"/>
      <c r="L285"/>
      <c r="M285"/>
      <c r="N285"/>
      <c r="O285" s="6"/>
      <c r="P285"/>
      <c r="Q285"/>
      <c r="R285" t="s">
        <v>56</v>
      </c>
      <c r="S285"/>
      <c r="T285" s="21"/>
      <c r="W285"/>
      <c r="X285"/>
      <c r="Y285"/>
      <c r="Z285"/>
      <c r="AA285" s="6"/>
      <c r="AB285"/>
      <c r="AC285"/>
      <c r="AD285" t="s">
        <v>56</v>
      </c>
      <c r="AE285"/>
      <c r="AF285" s="21"/>
      <c r="AI285"/>
      <c r="AJ285"/>
      <c r="AK285"/>
      <c r="AL285"/>
      <c r="AM285" s="6"/>
      <c r="AN285"/>
      <c r="AO285"/>
      <c r="AP285" t="s">
        <v>56</v>
      </c>
      <c r="AQ285"/>
      <c r="AR285" s="21"/>
      <c r="AU285"/>
      <c r="AV285"/>
      <c r="AW285"/>
      <c r="AX285"/>
      <c r="AY285" s="6"/>
      <c r="AZ285"/>
      <c r="BA285"/>
      <c r="BB285" t="s">
        <v>56</v>
      </c>
      <c r="BC285"/>
      <c r="BD285" s="21"/>
      <c r="BG285"/>
      <c r="BH285"/>
      <c r="BI285"/>
      <c r="BJ285"/>
      <c r="BK285" s="6"/>
      <c r="BL285"/>
      <c r="BM285"/>
      <c r="BN285" t="s">
        <v>56</v>
      </c>
      <c r="BO285"/>
      <c r="BP285" s="21"/>
      <c r="BS285"/>
      <c r="BT285"/>
      <c r="BU285"/>
      <c r="BV285"/>
      <c r="BW285" s="6"/>
      <c r="BX285"/>
      <c r="BY285"/>
      <c r="BZ285" t="s">
        <v>56</v>
      </c>
      <c r="CA285"/>
      <c r="CB285" s="21"/>
      <c r="CE285"/>
      <c r="CF285"/>
      <c r="CG285"/>
      <c r="CH285"/>
      <c r="CI285" s="6"/>
      <c r="CJ285"/>
      <c r="CK285"/>
      <c r="CL285" t="s">
        <v>56</v>
      </c>
      <c r="CM285"/>
      <c r="CN285" s="21"/>
      <c r="CQ285"/>
      <c r="CR285"/>
      <c r="CS285"/>
      <c r="CT285"/>
      <c r="CU285" s="6"/>
      <c r="CV285"/>
      <c r="CW285"/>
      <c r="CX285" t="s">
        <v>56</v>
      </c>
      <c r="CY285"/>
      <c r="CZ285" s="21"/>
      <c r="DC285"/>
      <c r="DD285"/>
      <c r="DE285"/>
      <c r="DF285"/>
      <c r="DG285" s="6"/>
      <c r="DH285"/>
      <c r="DI285"/>
      <c r="DJ285" t="s">
        <v>56</v>
      </c>
      <c r="DK285"/>
      <c r="DL285" s="21"/>
      <c r="DO285"/>
      <c r="DP285"/>
      <c r="DQ285"/>
      <c r="DR285"/>
      <c r="DS285" s="6"/>
      <c r="DT285"/>
      <c r="DU285"/>
      <c r="DV285" t="s">
        <v>56</v>
      </c>
      <c r="DW285"/>
      <c r="DX285" s="21"/>
    </row>
    <row r="286" spans="1:128" ht="13.5" customHeight="1">
      <c r="A286"/>
      <c r="B286" s="42">
        <v>4</v>
      </c>
      <c r="C286" s="42">
        <v>0</v>
      </c>
      <c r="D286" s="82">
        <v>0.33333333333333331</v>
      </c>
      <c r="E286" s="82">
        <v>0.66666666666666663</v>
      </c>
      <c r="F286" s="83">
        <v>0.66666666666666663</v>
      </c>
      <c r="G286" s="82">
        <v>1</v>
      </c>
      <c r="H286" s="7"/>
      <c r="K286"/>
      <c r="L286"/>
      <c r="M286"/>
      <c r="N286"/>
      <c r="O286" s="63" t="s">
        <v>39</v>
      </c>
      <c r="P286" s="49">
        <f ca="1">IF(R281="Exploit",R283,R284)</f>
        <v>4</v>
      </c>
      <c r="Q286" s="28" t="str">
        <f ca="1">"("&amp;OFFSET(O269,0,P286)&amp;") →"</f>
        <v>(下) →</v>
      </c>
      <c r="R286" s="18" t="s">
        <v>53</v>
      </c>
      <c r="S286" s="3">
        <f ca="1">MIN(K268+FIXED(1.1*COS(PI()/2*P286),0),3)</f>
        <v>2</v>
      </c>
      <c r="T286" s="6"/>
      <c r="W286"/>
      <c r="X286"/>
      <c r="Y286"/>
      <c r="Z286"/>
      <c r="AA286" s="63" t="s">
        <v>39</v>
      </c>
      <c r="AB286" s="49">
        <f ca="1">IF(AD281="Exploit",AD283,AD284)</f>
        <v>2</v>
      </c>
      <c r="AC286" s="28" t="str">
        <f ca="1">"("&amp;OFFSET(AA269,0,AB286)&amp;") →"</f>
        <v>(上) →</v>
      </c>
      <c r="AD286" s="18" t="s">
        <v>53</v>
      </c>
      <c r="AE286" s="3">
        <f ca="1">MIN(W268+FIXED(1.1*COS(PI()/2*AB286),0),3)</f>
        <v>1</v>
      </c>
      <c r="AF286" s="6"/>
      <c r="AI286"/>
      <c r="AJ286"/>
      <c r="AK286"/>
      <c r="AL286"/>
      <c r="AM286" s="63" t="s">
        <v>39</v>
      </c>
      <c r="AN286" s="49">
        <f ca="1">IF(AP281="Exploit",AP283,AP284)</f>
        <v>4</v>
      </c>
      <c r="AO286" s="28" t="str">
        <f ca="1">"("&amp;OFFSET(AM269,0,AN286)&amp;") →"</f>
        <v>(下) →</v>
      </c>
      <c r="AP286" s="18" t="s">
        <v>53</v>
      </c>
      <c r="AQ286" s="3">
        <f ca="1">MIN(AI268+FIXED(1.1*COS(PI()/2*AN286),0),3)</f>
        <v>2</v>
      </c>
      <c r="AR286" s="6"/>
      <c r="AU286"/>
      <c r="AV286"/>
      <c r="AW286"/>
      <c r="AX286"/>
      <c r="AY286" s="63" t="s">
        <v>39</v>
      </c>
      <c r="AZ286" s="49">
        <f ca="1">IF(BB281="Exploit",BB283,BB284)</f>
        <v>1</v>
      </c>
      <c r="BA286" s="28" t="str">
        <f ca="1">"("&amp;OFFSET(AY269,0,AZ286)&amp;") →"</f>
        <v>(右) →</v>
      </c>
      <c r="BB286" s="18" t="s">
        <v>53</v>
      </c>
      <c r="BC286" s="3">
        <f ca="1">MIN(AU268+FIXED(1.1*COS(PI()/2*AZ286),0),3)</f>
        <v>2</v>
      </c>
      <c r="BD286" s="6"/>
      <c r="BG286"/>
      <c r="BH286"/>
      <c r="BI286"/>
      <c r="BJ286"/>
      <c r="BK286" s="63" t="s">
        <v>39</v>
      </c>
      <c r="BL286" s="49">
        <f ca="1">IF(BN281="Exploit",BN283,BN284)</f>
        <v>3</v>
      </c>
      <c r="BM286" s="28" t="str">
        <f ca="1">"("&amp;OFFSET(BK269,0,BL286)&amp;") →"</f>
        <v>(左) →</v>
      </c>
      <c r="BN286" s="18" t="s">
        <v>53</v>
      </c>
      <c r="BO286" s="3">
        <f ca="1">MIN(BG268+FIXED(1.1*COS(PI()/2*BL286),0),3)</f>
        <v>2</v>
      </c>
      <c r="BP286" s="6"/>
      <c r="BS286"/>
      <c r="BT286"/>
      <c r="BU286"/>
      <c r="BV286"/>
      <c r="BW286" s="63" t="s">
        <v>39</v>
      </c>
      <c r="BX286" s="49">
        <f ca="1">IF(BZ281="Exploit",BZ283,BZ284)</f>
        <v>1</v>
      </c>
      <c r="BY286" s="28" t="str">
        <f ca="1">"("&amp;OFFSET(BW269,0,BX286)&amp;") →"</f>
        <v>(右) →</v>
      </c>
      <c r="BZ286" s="18" t="s">
        <v>53</v>
      </c>
      <c r="CA286" s="3">
        <f ca="1">MIN(BS268+FIXED(1.1*COS(PI()/2*BX286),0),3)</f>
        <v>2</v>
      </c>
      <c r="CB286" s="6"/>
      <c r="CE286"/>
      <c r="CF286"/>
      <c r="CG286"/>
      <c r="CH286"/>
      <c r="CI286" s="63" t="s">
        <v>39</v>
      </c>
      <c r="CJ286" s="49">
        <f ca="1">IF(CL281="Exploit",CL283,CL284)</f>
        <v>4</v>
      </c>
      <c r="CK286" s="28" t="str">
        <f ca="1">"("&amp;OFFSET(CI269,0,CJ286)&amp;") →"</f>
        <v>(下) →</v>
      </c>
      <c r="CL286" s="18" t="s">
        <v>53</v>
      </c>
      <c r="CM286" s="3">
        <f ca="1">MIN(CE268+FIXED(1.1*COS(PI()/2*CJ286),0),3)</f>
        <v>3</v>
      </c>
      <c r="CN286" s="6"/>
      <c r="CQ286"/>
      <c r="CR286"/>
      <c r="CS286"/>
      <c r="CT286"/>
      <c r="CU286" s="63" t="s">
        <v>39</v>
      </c>
      <c r="CV286" s="49">
        <f ca="1">IF(CX281="Exploit",CX283,CX284)</f>
        <v>1</v>
      </c>
      <c r="CW286" s="28" t="str">
        <f ca="1">"("&amp;OFFSET(CU269,0,CV286)&amp;") →"</f>
        <v>(右) →</v>
      </c>
      <c r="CX286" s="18" t="s">
        <v>53</v>
      </c>
      <c r="CY286" s="3">
        <f ca="1">MIN(CQ268+FIXED(1.1*COS(PI()/2*CV286),0),3)</f>
        <v>3</v>
      </c>
      <c r="CZ286" s="6"/>
      <c r="DC286"/>
      <c r="DD286"/>
      <c r="DE286"/>
      <c r="DF286"/>
      <c r="DG286" s="63" t="s">
        <v>39</v>
      </c>
      <c r="DH286" s="49">
        <f ca="1">IF(DJ281="Exploit",DJ283,DJ284)</f>
        <v>1</v>
      </c>
      <c r="DI286" s="28" t="str">
        <f ca="1">"("&amp;OFFSET(DG269,0,DH286)&amp;") →"</f>
        <v>(右) →</v>
      </c>
      <c r="DJ286" s="18" t="s">
        <v>53</v>
      </c>
      <c r="DK286" s="3">
        <f ca="1">MIN(DC268+FIXED(1.1*COS(PI()/2*DH286),0),3)</f>
        <v>3</v>
      </c>
      <c r="DL286" s="6"/>
      <c r="DO286"/>
      <c r="DP286"/>
      <c r="DQ286"/>
      <c r="DR286"/>
      <c r="DS286" s="63" t="s">
        <v>39</v>
      </c>
      <c r="DT286" s="49">
        <f ca="1">IF(DV281="Exploit",DV283,DV284)</f>
        <v>3</v>
      </c>
      <c r="DU286" s="28" t="str">
        <f ca="1">"("&amp;OFFSET(DS269,0,DT286)&amp;") →"</f>
        <v>(左) →</v>
      </c>
      <c r="DV286" s="18" t="s">
        <v>53</v>
      </c>
      <c r="DW286" s="3">
        <f ca="1">MIN(DO268+FIXED(1.1*COS(PI()/2*DT286),0),3)</f>
        <v>3</v>
      </c>
      <c r="DX286" s="6"/>
    </row>
    <row r="287" spans="1:128" ht="13.5" customHeight="1">
      <c r="A287"/>
      <c r="B287" s="41">
        <v>5</v>
      </c>
      <c r="C287" s="41">
        <v>0</v>
      </c>
      <c r="D287" s="83">
        <v>0</v>
      </c>
      <c r="E287" s="80">
        <v>0.33333333333333331</v>
      </c>
      <c r="F287" s="80">
        <v>0.66666666666666663</v>
      </c>
      <c r="G287" s="80">
        <v>1</v>
      </c>
      <c r="H287" s="7"/>
      <c r="K287"/>
      <c r="L287"/>
      <c r="M287"/>
      <c r="N287"/>
      <c r="O287" s="24" t="s">
        <v>33</v>
      </c>
      <c r="P287" s="24"/>
      <c r="Q287"/>
      <c r="R287" s="18" t="s">
        <v>54</v>
      </c>
      <c r="S287" s="3">
        <f ca="1">MIN(K269+FIXED(1.1*SIN(PI()/2*P286),0),3)</f>
        <v>1</v>
      </c>
      <c r="T287" s="6"/>
      <c r="W287"/>
      <c r="X287"/>
      <c r="Y287"/>
      <c r="Z287"/>
      <c r="AA287" s="24"/>
      <c r="AB287" s="24" t="s">
        <v>33</v>
      </c>
      <c r="AC287"/>
      <c r="AD287" s="18" t="s">
        <v>54</v>
      </c>
      <c r="AE287" s="3">
        <f ca="1">MIN(W269+FIXED(1.1*SIN(PI()/2*AB286),0),3)</f>
        <v>1</v>
      </c>
      <c r="AF287" s="6"/>
      <c r="AI287"/>
      <c r="AJ287"/>
      <c r="AK287"/>
      <c r="AL287"/>
      <c r="AM287" s="24"/>
      <c r="AN287" s="24" t="s">
        <v>33</v>
      </c>
      <c r="AO287"/>
      <c r="AP287" s="18" t="s">
        <v>54</v>
      </c>
      <c r="AQ287" s="3">
        <f ca="1">MIN(AI269+FIXED(1.1*SIN(PI()/2*AN286),0),3)</f>
        <v>1</v>
      </c>
      <c r="AR287" s="6"/>
      <c r="AU287"/>
      <c r="AV287"/>
      <c r="AW287"/>
      <c r="AX287"/>
      <c r="AY287" s="24"/>
      <c r="AZ287" s="24" t="s">
        <v>33</v>
      </c>
      <c r="BA287"/>
      <c r="BB287" s="18" t="s">
        <v>54</v>
      </c>
      <c r="BC287" s="3">
        <f ca="1">MIN(AU269+FIXED(1.1*SIN(PI()/2*AZ286),0),3)</f>
        <v>2</v>
      </c>
      <c r="BD287" s="6"/>
      <c r="BG287"/>
      <c r="BH287"/>
      <c r="BI287"/>
      <c r="BJ287"/>
      <c r="BK287" s="24"/>
      <c r="BL287" s="24" t="s">
        <v>33</v>
      </c>
      <c r="BM287"/>
      <c r="BN287" s="18" t="s">
        <v>54</v>
      </c>
      <c r="BO287" s="3">
        <f ca="1">MIN(BG269+FIXED(1.1*SIN(PI()/2*BL286),0),3)</f>
        <v>1</v>
      </c>
      <c r="BP287" s="6"/>
      <c r="BS287"/>
      <c r="BT287"/>
      <c r="BU287"/>
      <c r="BV287"/>
      <c r="BW287" s="24"/>
      <c r="BX287" s="24" t="s">
        <v>33</v>
      </c>
      <c r="BY287"/>
      <c r="BZ287" s="18" t="s">
        <v>54</v>
      </c>
      <c r="CA287" s="3">
        <f ca="1">MIN(BS269+FIXED(1.1*SIN(PI()/2*BX286),0),3)</f>
        <v>2</v>
      </c>
      <c r="CB287" s="6"/>
      <c r="CE287"/>
      <c r="CF287"/>
      <c r="CG287"/>
      <c r="CH287"/>
      <c r="CI287" s="24"/>
      <c r="CJ287" s="24" t="s">
        <v>33</v>
      </c>
      <c r="CK287"/>
      <c r="CL287" s="18" t="s">
        <v>54</v>
      </c>
      <c r="CM287" s="3">
        <f ca="1">MIN(CE269+FIXED(1.1*SIN(PI()/2*CJ286),0),3)</f>
        <v>2</v>
      </c>
      <c r="CN287" s="6"/>
      <c r="CQ287"/>
      <c r="CR287"/>
      <c r="CS287"/>
      <c r="CT287"/>
      <c r="CU287" s="24"/>
      <c r="CV287" s="24" t="s">
        <v>33</v>
      </c>
      <c r="CW287"/>
      <c r="CX287" s="18" t="s">
        <v>54</v>
      </c>
      <c r="CY287" s="3">
        <f ca="1">MIN(CQ269+FIXED(1.1*SIN(PI()/2*CV286),0),3)</f>
        <v>3</v>
      </c>
      <c r="CZ287" s="6"/>
      <c r="DC287"/>
      <c r="DD287"/>
      <c r="DE287"/>
      <c r="DF287"/>
      <c r="DG287" s="24"/>
      <c r="DH287" s="24" t="s">
        <v>33</v>
      </c>
      <c r="DI287"/>
      <c r="DJ287" s="18" t="s">
        <v>54</v>
      </c>
      <c r="DK287" s="3">
        <f ca="1">MIN(DC269+FIXED(1.1*SIN(PI()/2*DH286),0),3)</f>
        <v>3</v>
      </c>
      <c r="DL287" s="6"/>
      <c r="DO287"/>
      <c r="DP287"/>
      <c r="DQ287"/>
      <c r="DR287"/>
      <c r="DS287" s="24"/>
      <c r="DT287" s="24" t="s">
        <v>33</v>
      </c>
      <c r="DU287"/>
      <c r="DV287" s="18" t="s">
        <v>54</v>
      </c>
      <c r="DW287" s="3">
        <f ca="1">MIN(DO269+FIXED(1.1*SIN(PI()/2*DT286),0),3)</f>
        <v>2</v>
      </c>
      <c r="DX287" s="6"/>
    </row>
    <row r="288" spans="1:128" ht="13.5" customHeight="1">
      <c r="A288"/>
      <c r="B288" s="42">
        <v>6</v>
      </c>
      <c r="C288" s="61">
        <v>0</v>
      </c>
      <c r="D288" s="61">
        <v>0</v>
      </c>
      <c r="E288" s="61">
        <v>0</v>
      </c>
      <c r="F288" s="61">
        <v>0</v>
      </c>
      <c r="G288" s="61">
        <v>0</v>
      </c>
      <c r="H288" s="7"/>
      <c r="K288"/>
      <c r="L288"/>
      <c r="M288"/>
      <c r="N288"/>
      <c r="O288"/>
      <c r="P288"/>
      <c r="Q288"/>
      <c r="R288" s="3" t="s">
        <v>31</v>
      </c>
      <c r="S288" s="29">
        <f ca="1">3*(S286-1)+S287</f>
        <v>4</v>
      </c>
      <c r="T288" s="30"/>
      <c r="W288"/>
      <c r="X288"/>
      <c r="Y288"/>
      <c r="Z288"/>
      <c r="AA288"/>
      <c r="AB288"/>
      <c r="AC288"/>
      <c r="AD288" s="3" t="s">
        <v>32</v>
      </c>
      <c r="AE288" s="29">
        <f ca="1">3*(AE286-1)+AE287</f>
        <v>1</v>
      </c>
      <c r="AF288" s="6"/>
      <c r="AI288"/>
      <c r="AJ288"/>
      <c r="AK288"/>
      <c r="AL288"/>
      <c r="AM288"/>
      <c r="AN288"/>
      <c r="AO288"/>
      <c r="AP288" s="3" t="s">
        <v>32</v>
      </c>
      <c r="AQ288" s="29">
        <f ca="1">3*(AQ286-1)+AQ287</f>
        <v>4</v>
      </c>
      <c r="AR288" s="6"/>
      <c r="AU288"/>
      <c r="AV288"/>
      <c r="AW288"/>
      <c r="AX288"/>
      <c r="AY288"/>
      <c r="AZ288"/>
      <c r="BA288"/>
      <c r="BB288" s="3" t="s">
        <v>32</v>
      </c>
      <c r="BC288" s="29">
        <f ca="1">3*(BC286-1)+BC287</f>
        <v>5</v>
      </c>
      <c r="BD288" s="6"/>
      <c r="BG288"/>
      <c r="BH288"/>
      <c r="BI288"/>
      <c r="BJ288"/>
      <c r="BK288"/>
      <c r="BL288"/>
      <c r="BM288"/>
      <c r="BN288" s="3" t="s">
        <v>32</v>
      </c>
      <c r="BO288" s="29">
        <f ca="1">3*(BO286-1)+BO287</f>
        <v>4</v>
      </c>
      <c r="BP288" s="6"/>
      <c r="BS288"/>
      <c r="BT288"/>
      <c r="BU288"/>
      <c r="BV288"/>
      <c r="BW288"/>
      <c r="BX288"/>
      <c r="BY288"/>
      <c r="BZ288" s="3" t="s">
        <v>32</v>
      </c>
      <c r="CA288" s="29">
        <f ca="1">3*(CA286-1)+CA287</f>
        <v>5</v>
      </c>
      <c r="CB288" s="6"/>
      <c r="CE288"/>
      <c r="CF288"/>
      <c r="CG288"/>
      <c r="CH288"/>
      <c r="CI288"/>
      <c r="CJ288"/>
      <c r="CK288"/>
      <c r="CL288" s="3" t="s">
        <v>32</v>
      </c>
      <c r="CM288" s="29">
        <f ca="1">3*(CM286-1)+CM287</f>
        <v>8</v>
      </c>
      <c r="CN288" s="6"/>
      <c r="CQ288"/>
      <c r="CR288"/>
      <c r="CS288"/>
      <c r="CT288"/>
      <c r="CU288"/>
      <c r="CV288"/>
      <c r="CW288"/>
      <c r="CX288" s="3" t="s">
        <v>32</v>
      </c>
      <c r="CY288" s="29">
        <f ca="1">3*(CY286-1)+CY287</f>
        <v>9</v>
      </c>
      <c r="CZ288" s="6"/>
      <c r="DC288"/>
      <c r="DD288"/>
      <c r="DE288"/>
      <c r="DF288"/>
      <c r="DG288"/>
      <c r="DH288"/>
      <c r="DI288"/>
      <c r="DJ288" s="3" t="s">
        <v>32</v>
      </c>
      <c r="DK288" s="29">
        <f ca="1">3*(DK286-1)+DK287</f>
        <v>9</v>
      </c>
      <c r="DL288" s="6"/>
      <c r="DO288"/>
      <c r="DP288"/>
      <c r="DQ288"/>
      <c r="DR288"/>
      <c r="DS288"/>
      <c r="DT288"/>
      <c r="DU288"/>
      <c r="DV288" s="3" t="s">
        <v>32</v>
      </c>
      <c r="DW288" s="29">
        <f ca="1">3*(DW286-1)+DW287</f>
        <v>8</v>
      </c>
      <c r="DX288" s="6"/>
    </row>
    <row r="289" spans="1:128" ht="13.5" customHeight="1">
      <c r="A289"/>
      <c r="B289" s="41">
        <v>7</v>
      </c>
      <c r="C289" s="41">
        <v>0</v>
      </c>
      <c r="D289" s="80">
        <v>0.5</v>
      </c>
      <c r="E289" s="80">
        <v>1</v>
      </c>
      <c r="F289" s="61">
        <v>1</v>
      </c>
      <c r="G289" s="61">
        <v>1</v>
      </c>
      <c r="H289" s="7"/>
      <c r="K289"/>
      <c r="L289"/>
      <c r="M289"/>
      <c r="N289"/>
      <c r="P289"/>
      <c r="Q289"/>
      <c r="R289"/>
      <c r="S289" s="11" t="s">
        <v>51</v>
      </c>
      <c r="T289" s="24"/>
      <c r="W289"/>
      <c r="X289"/>
      <c r="Y289"/>
      <c r="Z289"/>
      <c r="AB289"/>
      <c r="AC289"/>
      <c r="AD289"/>
      <c r="AE289" s="11" t="s">
        <v>51</v>
      </c>
      <c r="AF289" s="24"/>
      <c r="AI289"/>
      <c r="AJ289"/>
      <c r="AK289"/>
      <c r="AL289"/>
      <c r="AN289"/>
      <c r="AO289"/>
      <c r="AP289"/>
      <c r="AQ289" s="11" t="s">
        <v>51</v>
      </c>
      <c r="AR289" s="24"/>
      <c r="AU289"/>
      <c r="AV289"/>
      <c r="AW289"/>
      <c r="AX289"/>
      <c r="AZ289"/>
      <c r="BA289"/>
      <c r="BB289"/>
      <c r="BC289" s="11" t="s">
        <v>51</v>
      </c>
      <c r="BD289" s="24"/>
      <c r="BG289"/>
      <c r="BH289"/>
      <c r="BI289"/>
      <c r="BJ289"/>
      <c r="BL289"/>
      <c r="BM289"/>
      <c r="BN289"/>
      <c r="BO289" s="11" t="s">
        <v>51</v>
      </c>
      <c r="BP289" s="24"/>
      <c r="BS289"/>
      <c r="BT289"/>
      <c r="BU289"/>
      <c r="BV289"/>
      <c r="BX289"/>
      <c r="BY289"/>
      <c r="BZ289"/>
      <c r="CA289" s="11" t="s">
        <v>51</v>
      </c>
      <c r="CB289" s="24"/>
      <c r="CE289"/>
      <c r="CF289"/>
      <c r="CG289"/>
      <c r="CH289"/>
      <c r="CJ289"/>
      <c r="CK289"/>
      <c r="CL289"/>
      <c r="CM289" s="11" t="s">
        <v>51</v>
      </c>
      <c r="CN289" s="24"/>
      <c r="CQ289"/>
      <c r="CR289"/>
      <c r="CS289"/>
      <c r="CT289"/>
      <c r="CV289"/>
      <c r="CW289"/>
      <c r="CX289"/>
      <c r="CY289" s="11" t="s">
        <v>51</v>
      </c>
      <c r="CZ289" s="24"/>
      <c r="DC289"/>
      <c r="DD289"/>
      <c r="DE289"/>
      <c r="DF289"/>
      <c r="DH289"/>
      <c r="DI289"/>
      <c r="DJ289"/>
      <c r="DK289" s="11" t="s">
        <v>51</v>
      </c>
      <c r="DL289" s="24"/>
      <c r="DO289"/>
      <c r="DP289"/>
      <c r="DQ289"/>
      <c r="DR289"/>
      <c r="DT289"/>
      <c r="DU289"/>
      <c r="DV289"/>
      <c r="DW289" s="11" t="s">
        <v>51</v>
      </c>
      <c r="DX289" s="24"/>
    </row>
    <row r="290" spans="1:128" ht="13.5" customHeight="1" thickBot="1">
      <c r="A290"/>
      <c r="B290" s="42">
        <v>8</v>
      </c>
      <c r="C290" s="42">
        <v>0</v>
      </c>
      <c r="D290" s="82">
        <v>0.33333333333333331</v>
      </c>
      <c r="E290" s="82">
        <v>0.66666666666666663</v>
      </c>
      <c r="F290" s="82">
        <v>1</v>
      </c>
      <c r="G290" s="83">
        <v>1</v>
      </c>
      <c r="H290" s="7"/>
      <c r="K290"/>
      <c r="L290"/>
      <c r="M290"/>
      <c r="N290"/>
      <c r="O290" t="s">
        <v>48</v>
      </c>
      <c r="R290"/>
      <c r="S290"/>
      <c r="T290" s="21"/>
      <c r="W290"/>
      <c r="X290"/>
      <c r="Y290"/>
      <c r="Z290"/>
      <c r="AA290" t="s">
        <v>48</v>
      </c>
      <c r="AD290"/>
      <c r="AE290"/>
      <c r="AF290" s="21"/>
      <c r="AI290"/>
      <c r="AJ290"/>
      <c r="AK290"/>
      <c r="AL290"/>
      <c r="AM290" t="s">
        <v>48</v>
      </c>
      <c r="AP290"/>
      <c r="AQ290"/>
      <c r="AR290" s="21"/>
      <c r="AU290"/>
      <c r="AV290"/>
      <c r="AW290"/>
      <c r="AX290"/>
      <c r="AY290" t="s">
        <v>48</v>
      </c>
      <c r="BB290"/>
      <c r="BC290"/>
      <c r="BD290" s="21"/>
      <c r="BG290"/>
      <c r="BH290"/>
      <c r="BI290"/>
      <c r="BJ290"/>
      <c r="BK290" t="s">
        <v>48</v>
      </c>
      <c r="BN290"/>
      <c r="BO290"/>
      <c r="BP290" s="21"/>
      <c r="BS290"/>
      <c r="BT290"/>
      <c r="BU290"/>
      <c r="BV290"/>
      <c r="BW290" t="s">
        <v>48</v>
      </c>
      <c r="BZ290"/>
      <c r="CA290"/>
      <c r="CB290" s="21"/>
      <c r="CE290"/>
      <c r="CF290"/>
      <c r="CG290"/>
      <c r="CH290"/>
      <c r="CI290" t="s">
        <v>48</v>
      </c>
      <c r="CL290"/>
      <c r="CM290"/>
      <c r="CN290" s="21"/>
      <c r="CQ290"/>
      <c r="CR290"/>
      <c r="CS290"/>
      <c r="CT290"/>
      <c r="CU290" t="s">
        <v>48</v>
      </c>
      <c r="CX290"/>
      <c r="CY290"/>
      <c r="CZ290" s="21"/>
      <c r="DC290"/>
      <c r="DD290"/>
      <c r="DE290"/>
      <c r="DF290"/>
      <c r="DG290" t="s">
        <v>48</v>
      </c>
      <c r="DJ290"/>
      <c r="DK290"/>
      <c r="DL290" s="21"/>
      <c r="DO290"/>
      <c r="DP290"/>
      <c r="DQ290"/>
      <c r="DR290"/>
      <c r="DS290" t="s">
        <v>48</v>
      </c>
      <c r="DU290" s="30"/>
      <c r="DV290"/>
      <c r="DW290"/>
      <c r="DX290" s="21"/>
    </row>
    <row r="291" spans="1:128" ht="13.5" customHeight="1" thickBot="1">
      <c r="A291"/>
      <c r="B291" s="43" t="s">
        <v>18</v>
      </c>
      <c r="C291" s="43">
        <v>0</v>
      </c>
      <c r="D291" s="84">
        <v>1</v>
      </c>
      <c r="E291" s="84">
        <v>1</v>
      </c>
      <c r="F291" s="84">
        <v>1</v>
      </c>
      <c r="G291" s="84">
        <v>1</v>
      </c>
      <c r="H291" s="7"/>
      <c r="K291"/>
      <c r="L291"/>
      <c r="M291"/>
      <c r="N291"/>
      <c r="O291" s="39" t="s">
        <v>52</v>
      </c>
      <c r="P291" s="33">
        <f ca="1">IF(K270&lt;9,OFFSET($D$3,S286,S287)+$C$4*MAX(OFFSET(O269,S288,1):OFFSET(O269,S288,4)),0)</f>
        <v>26.385695312499994</v>
      </c>
      <c r="Q291"/>
      <c r="R291"/>
      <c r="S291"/>
      <c r="T291" s="21"/>
      <c r="W291"/>
      <c r="X291"/>
      <c r="Y291"/>
      <c r="Z291"/>
      <c r="AA291" s="39" t="s">
        <v>52</v>
      </c>
      <c r="AB291" s="33">
        <f ca="1">IF(W270&lt;9,OFFSET($D$3,AE286,AE287)+$C$4*MAX(OFFSET(AA269,AE288,1):OFFSET(AA269,AE288,4)),0)</f>
        <v>14.590536718749997</v>
      </c>
      <c r="AC291"/>
      <c r="AD291"/>
      <c r="AE291"/>
      <c r="AF291" s="21"/>
      <c r="AI291"/>
      <c r="AJ291"/>
      <c r="AK291"/>
      <c r="AL291"/>
      <c r="AM291" s="39" t="s">
        <v>52</v>
      </c>
      <c r="AN291" s="33">
        <f ca="1">IF(AI270&lt;9,OFFSET($D$3,AQ286,AQ287)+$C$4*MAX(OFFSET(AM269,AQ288,1):OFFSET(AM269,AQ288,4)),0)</f>
        <v>26.385695312499994</v>
      </c>
      <c r="AO291"/>
      <c r="AP291"/>
      <c r="AQ291"/>
      <c r="AR291" s="21"/>
      <c r="AU291"/>
      <c r="AV291"/>
      <c r="AW291"/>
      <c r="AX291"/>
      <c r="AY291" s="39" t="s">
        <v>52</v>
      </c>
      <c r="AZ291" s="33">
        <f ca="1">IF(AU270&lt;9,OFFSET($D$3,BC286,BC287)+$C$4*MAX(OFFSET(AY269,BC288,1):OFFSET(AY269,BC288,4)),0)</f>
        <v>44.110624999999992</v>
      </c>
      <c r="BA291"/>
      <c r="BB291"/>
      <c r="BC291"/>
      <c r="BD291" s="21"/>
      <c r="BG291"/>
      <c r="BH291"/>
      <c r="BI291"/>
      <c r="BJ291"/>
      <c r="BK291" s="39" t="s">
        <v>52</v>
      </c>
      <c r="BL291" s="33">
        <f ca="1">IF(BG270&lt;9,OFFSET($D$3,BO286,BO287)+$C$4*MAX(OFFSET(BK269,BO288,1):OFFSET(BK269,BO288,4)),0)</f>
        <v>28.131566406249991</v>
      </c>
      <c r="BM291"/>
      <c r="BN291"/>
      <c r="BO291"/>
      <c r="BP291" s="21"/>
      <c r="BS291"/>
      <c r="BT291"/>
      <c r="BU291"/>
      <c r="BV291"/>
      <c r="BW291" s="39" t="s">
        <v>52</v>
      </c>
      <c r="BX291" s="33">
        <f ca="1">IF(BS270&lt;9,OFFSET($D$3,CA286,CA287)+$C$4*MAX(OFFSET(BW269,CA288,1):OFFSET(BW269,CA288,4)),0)</f>
        <v>44.110624999999992</v>
      </c>
      <c r="BY291"/>
      <c r="BZ291"/>
      <c r="CA291"/>
      <c r="CB291" s="21"/>
      <c r="CE291"/>
      <c r="CF291"/>
      <c r="CG291"/>
      <c r="CH291"/>
      <c r="CI291" s="39" t="s">
        <v>52</v>
      </c>
      <c r="CJ291" s="33">
        <f ca="1">IF(CE270&lt;9,OFFSET($D$3,CM286,CM287)+$C$4*MAX(OFFSET(CI269,CM288,1):OFFSET(CI269,CM288,4)),0)</f>
        <v>68.496874999999989</v>
      </c>
      <c r="CK291"/>
      <c r="CL291"/>
      <c r="CM291"/>
      <c r="CN291" s="21"/>
      <c r="CQ291"/>
      <c r="CR291"/>
      <c r="CS291"/>
      <c r="CT291"/>
      <c r="CU291" s="39" t="s">
        <v>52</v>
      </c>
      <c r="CV291" s="33">
        <f ca="1">IF(CQ270&lt;9,OFFSET($D$3,CY286,CY287)+$C$4*MAX(OFFSET(CU269,CY288,1):OFFSET(CU269,CY288,4)),0)</f>
        <v>100</v>
      </c>
      <c r="CW291"/>
      <c r="CX291"/>
      <c r="CY291"/>
      <c r="CZ291" s="21"/>
      <c r="DC291"/>
      <c r="DD291"/>
      <c r="DE291"/>
      <c r="DF291"/>
      <c r="DG291" s="39" t="s">
        <v>52</v>
      </c>
      <c r="DH291" s="33">
        <f ca="1">IF(DC270&lt;9,OFFSET($D$3,DK286,DK287)+$C$4*MAX(OFFSET(DG269,DK288,1):OFFSET(DG269,DK288,4)),0)</f>
        <v>0</v>
      </c>
      <c r="DI291"/>
      <c r="DJ291"/>
      <c r="DK291"/>
      <c r="DL291" s="21"/>
      <c r="DO291"/>
      <c r="DP291"/>
      <c r="DQ291"/>
      <c r="DR291"/>
      <c r="DS291" s="39" t="s">
        <v>52</v>
      </c>
      <c r="DT291" s="33">
        <f ca="1">IF(DO270&lt;9,OFFSET($D$3,DW286,DW287)+$C$4*MAX(OFFSET(DS269,DW288,1):OFFSET(DS269,DW288,4)),0)</f>
        <v>0</v>
      </c>
      <c r="DU291"/>
      <c r="DV291"/>
      <c r="DW291"/>
      <c r="DX291" s="21"/>
    </row>
    <row r="292" spans="1:128" ht="13.5" customHeight="1" thickBot="1">
      <c r="A292"/>
      <c r="H292" s="7"/>
      <c r="K292"/>
      <c r="L292"/>
      <c r="M292"/>
      <c r="N292"/>
      <c r="O292" s="35"/>
      <c r="P292" s="123" t="s">
        <v>12</v>
      </c>
      <c r="Q292" s="124"/>
      <c r="R292" s="124"/>
      <c r="S292" s="125"/>
      <c r="T292" s="64"/>
      <c r="W292"/>
      <c r="X292"/>
      <c r="Y292"/>
      <c r="Z292"/>
      <c r="AA292" s="5"/>
      <c r="AB292" s="123" t="s">
        <v>12</v>
      </c>
      <c r="AC292" s="124"/>
      <c r="AD292" s="124"/>
      <c r="AE292" s="125"/>
      <c r="AF292" s="64"/>
      <c r="AI292"/>
      <c r="AJ292"/>
      <c r="AK292"/>
      <c r="AL292"/>
      <c r="AM292" s="5"/>
      <c r="AN292" s="123" t="s">
        <v>12</v>
      </c>
      <c r="AO292" s="124"/>
      <c r="AP292" s="124"/>
      <c r="AQ292" s="125"/>
      <c r="AR292" s="64"/>
      <c r="AU292"/>
      <c r="AV292"/>
      <c r="AW292"/>
      <c r="AX292"/>
      <c r="AY292" s="5"/>
      <c r="AZ292" s="123" t="s">
        <v>12</v>
      </c>
      <c r="BA292" s="124"/>
      <c r="BB292" s="124"/>
      <c r="BC292" s="125"/>
      <c r="BD292" s="64"/>
      <c r="BG292"/>
      <c r="BH292"/>
      <c r="BI292"/>
      <c r="BJ292"/>
      <c r="BK292" s="5"/>
      <c r="BL292" s="123" t="s">
        <v>12</v>
      </c>
      <c r="BM292" s="124"/>
      <c r="BN292" s="124"/>
      <c r="BO292" s="125"/>
      <c r="BP292" s="64"/>
      <c r="BS292"/>
      <c r="BT292"/>
      <c r="BU292"/>
      <c r="BV292"/>
      <c r="BW292" s="5"/>
      <c r="BX292" s="123" t="s">
        <v>12</v>
      </c>
      <c r="BY292" s="124"/>
      <c r="BZ292" s="124"/>
      <c r="CA292" s="125"/>
      <c r="CB292" s="64"/>
      <c r="CE292"/>
      <c r="CF292"/>
      <c r="CG292"/>
      <c r="CH292"/>
      <c r="CI292" s="5"/>
      <c r="CJ292" s="123" t="s">
        <v>12</v>
      </c>
      <c r="CK292" s="124"/>
      <c r="CL292" s="124"/>
      <c r="CM292" s="125"/>
      <c r="CN292" s="64"/>
      <c r="CQ292"/>
      <c r="CR292"/>
      <c r="CS292"/>
      <c r="CT292"/>
      <c r="CU292" s="5"/>
      <c r="CV292" s="123" t="s">
        <v>12</v>
      </c>
      <c r="CW292" s="124"/>
      <c r="CX292" s="124"/>
      <c r="CY292" s="125"/>
      <c r="CZ292" s="64"/>
      <c r="DC292"/>
      <c r="DD292"/>
      <c r="DE292"/>
      <c r="DF292"/>
      <c r="DG292" s="5"/>
      <c r="DH292" s="123" t="s">
        <v>12</v>
      </c>
      <c r="DI292" s="124"/>
      <c r="DJ292" s="124"/>
      <c r="DK292" s="125"/>
      <c r="DL292" s="64"/>
      <c r="DO292"/>
      <c r="DP292"/>
      <c r="DQ292"/>
      <c r="DR292"/>
      <c r="DS292" s="5"/>
      <c r="DT292" s="123" t="s">
        <v>12</v>
      </c>
      <c r="DU292" s="124"/>
      <c r="DV292" s="124"/>
      <c r="DW292" s="125"/>
    </row>
    <row r="293" spans="1:128" ht="13.5" customHeight="1" thickBot="1">
      <c r="A293"/>
      <c r="B293"/>
      <c r="C293"/>
      <c r="D293"/>
      <c r="E293"/>
      <c r="F293" s="95"/>
      <c r="G293" t="s">
        <v>35</v>
      </c>
      <c r="H293" s="21"/>
      <c r="K293"/>
      <c r="L293"/>
      <c r="M293"/>
      <c r="N293"/>
      <c r="O293" s="23" t="s">
        <v>58</v>
      </c>
      <c r="P293" s="3" t="s">
        <v>68</v>
      </c>
      <c r="Q293" s="26" t="s">
        <v>69</v>
      </c>
      <c r="R293" s="26" t="s">
        <v>70</v>
      </c>
      <c r="S293" s="3" t="s">
        <v>71</v>
      </c>
      <c r="T293" s="6"/>
      <c r="W293"/>
      <c r="X293"/>
      <c r="Y293"/>
      <c r="Z293"/>
      <c r="AA293" s="23" t="str">
        <f>$O$34</f>
        <v>新Q値</v>
      </c>
      <c r="AB293" s="3" t="s">
        <v>3</v>
      </c>
      <c r="AC293" s="26" t="s">
        <v>4</v>
      </c>
      <c r="AD293" s="26" t="s">
        <v>5</v>
      </c>
      <c r="AE293" s="3" t="s">
        <v>6</v>
      </c>
      <c r="AF293" s="6"/>
      <c r="AI293"/>
      <c r="AJ293"/>
      <c r="AK293"/>
      <c r="AL293"/>
      <c r="AM293" s="23" t="str">
        <f>$O$34</f>
        <v>新Q値</v>
      </c>
      <c r="AN293" s="3" t="s">
        <v>3</v>
      </c>
      <c r="AO293" s="26" t="s">
        <v>4</v>
      </c>
      <c r="AP293" s="26" t="s">
        <v>5</v>
      </c>
      <c r="AQ293" s="3" t="s">
        <v>6</v>
      </c>
      <c r="AR293" s="6"/>
      <c r="AU293"/>
      <c r="AV293"/>
      <c r="AW293"/>
      <c r="AX293"/>
      <c r="AY293" s="23" t="str">
        <f>$O$34</f>
        <v>新Q値</v>
      </c>
      <c r="AZ293" s="3" t="s">
        <v>3</v>
      </c>
      <c r="BA293" s="26" t="s">
        <v>4</v>
      </c>
      <c r="BB293" s="26" t="s">
        <v>5</v>
      </c>
      <c r="BC293" s="3" t="s">
        <v>6</v>
      </c>
      <c r="BD293" s="6"/>
      <c r="BG293"/>
      <c r="BH293"/>
      <c r="BI293"/>
      <c r="BJ293"/>
      <c r="BK293" s="23" t="str">
        <f>$O$34</f>
        <v>新Q値</v>
      </c>
      <c r="BL293" s="3" t="s">
        <v>3</v>
      </c>
      <c r="BM293" s="26" t="s">
        <v>4</v>
      </c>
      <c r="BN293" s="26" t="s">
        <v>5</v>
      </c>
      <c r="BO293" s="3" t="s">
        <v>6</v>
      </c>
      <c r="BP293" s="6"/>
      <c r="BS293"/>
      <c r="BT293"/>
      <c r="BU293"/>
      <c r="BV293"/>
      <c r="BW293" s="23" t="str">
        <f>$O$34</f>
        <v>新Q値</v>
      </c>
      <c r="BX293" s="3" t="s">
        <v>3</v>
      </c>
      <c r="BY293" s="26" t="s">
        <v>4</v>
      </c>
      <c r="BZ293" s="26" t="s">
        <v>5</v>
      </c>
      <c r="CA293" s="3" t="s">
        <v>6</v>
      </c>
      <c r="CB293" s="6"/>
      <c r="CE293"/>
      <c r="CF293"/>
      <c r="CG293"/>
      <c r="CH293"/>
      <c r="CI293" s="23" t="str">
        <f>$O$34</f>
        <v>新Q値</v>
      </c>
      <c r="CJ293" s="3" t="s">
        <v>3</v>
      </c>
      <c r="CK293" s="26" t="s">
        <v>4</v>
      </c>
      <c r="CL293" s="26" t="s">
        <v>5</v>
      </c>
      <c r="CM293" s="3" t="s">
        <v>6</v>
      </c>
      <c r="CN293" s="6"/>
      <c r="CQ293"/>
      <c r="CR293"/>
      <c r="CS293"/>
      <c r="CT293"/>
      <c r="CU293" s="23" t="str">
        <f>$O$34</f>
        <v>新Q値</v>
      </c>
      <c r="CV293" s="3" t="s">
        <v>3</v>
      </c>
      <c r="CW293" s="26" t="s">
        <v>4</v>
      </c>
      <c r="CX293" s="26" t="s">
        <v>5</v>
      </c>
      <c r="CY293" s="3" t="s">
        <v>6</v>
      </c>
      <c r="CZ293" s="6"/>
      <c r="DC293"/>
      <c r="DD293"/>
      <c r="DE293"/>
      <c r="DF293"/>
      <c r="DG293" s="23" t="str">
        <f>$O$34</f>
        <v>新Q値</v>
      </c>
      <c r="DH293" s="3" t="s">
        <v>3</v>
      </c>
      <c r="DI293" s="26" t="s">
        <v>4</v>
      </c>
      <c r="DJ293" s="26" t="s">
        <v>5</v>
      </c>
      <c r="DK293" s="3" t="s">
        <v>6</v>
      </c>
      <c r="DL293" s="6"/>
      <c r="DO293"/>
      <c r="DP293"/>
      <c r="DQ293"/>
      <c r="DR293"/>
      <c r="DS293" s="23" t="str">
        <f>$O$34</f>
        <v>新Q値</v>
      </c>
      <c r="DT293" s="3" t="s">
        <v>3</v>
      </c>
      <c r="DU293" s="26" t="s">
        <v>4</v>
      </c>
      <c r="DV293" s="26" t="s">
        <v>5</v>
      </c>
      <c r="DW293" s="3" t="s">
        <v>6</v>
      </c>
      <c r="DX293" s="6"/>
    </row>
    <row r="294" spans="1:128" ht="13.5" customHeight="1">
      <c r="A294"/>
      <c r="B294"/>
      <c r="C294"/>
      <c r="D294"/>
      <c r="E294"/>
      <c r="F294"/>
      <c r="G294"/>
      <c r="H294" s="21"/>
      <c r="K294"/>
      <c r="L294"/>
      <c r="M294"/>
      <c r="N294" s="126" t="s">
        <v>7</v>
      </c>
      <c r="O294" s="17">
        <v>1</v>
      </c>
      <c r="P294" s="27">
        <f ca="1">P270+$C$5*IF(AND(O294=K270,P286=1),P291-P270,0)</f>
        <v>2.2956249999999998</v>
      </c>
      <c r="Q294" s="95" t="s">
        <v>9</v>
      </c>
      <c r="R294" s="95" t="s">
        <v>9</v>
      </c>
      <c r="S294" s="15">
        <f ca="1">S270+$C$5*IF(AND(O294=K270,P286=4),P291-S270,0)</f>
        <v>22.272195312499996</v>
      </c>
      <c r="T294" s="14"/>
      <c r="W294"/>
      <c r="X294"/>
      <c r="Y294"/>
      <c r="Z294" s="126" t="s">
        <v>7</v>
      </c>
      <c r="AA294" s="17">
        <v>1</v>
      </c>
      <c r="AB294" s="27">
        <f ca="1">AB270+$C$5*IF(AND(AA294=W270,AB286=1),AB291-AB270,0)</f>
        <v>2.2956249999999998</v>
      </c>
      <c r="AC294" s="95" t="s">
        <v>9</v>
      </c>
      <c r="AD294" s="95" t="s">
        <v>9</v>
      </c>
      <c r="AE294" s="15">
        <f ca="1">AE270+$C$5*IF(AND(AA294=W270,AB286=4),AB291-AE270,0)</f>
        <v>22.272195312499996</v>
      </c>
      <c r="AF294" s="14"/>
      <c r="AI294"/>
      <c r="AJ294"/>
      <c r="AK294"/>
      <c r="AL294" s="126" t="s">
        <v>7</v>
      </c>
      <c r="AM294" s="17">
        <v>1</v>
      </c>
      <c r="AN294" s="27">
        <f ca="1">AN270+$C$5*IF(AND(AM294=AI270,AN286=1),AN291-AN270,0)</f>
        <v>2.2956249999999998</v>
      </c>
      <c r="AO294" s="95" t="s">
        <v>9</v>
      </c>
      <c r="AP294" s="95" t="s">
        <v>9</v>
      </c>
      <c r="AQ294" s="15">
        <f ca="1">AQ270+$C$5*IF(AND(AM294=AI270,AN286=4),AN291-AQ270,0)</f>
        <v>24.328945312499997</v>
      </c>
      <c r="AR294" s="14"/>
      <c r="AU294"/>
      <c r="AV294"/>
      <c r="AW294"/>
      <c r="AX294" s="126" t="s">
        <v>7</v>
      </c>
      <c r="AY294" s="17">
        <v>1</v>
      </c>
      <c r="AZ294" s="27">
        <f ca="1">AZ270+$C$5*IF(AND(AY294=AU270,AZ286=1),AZ291-AZ270,0)</f>
        <v>2.2956249999999998</v>
      </c>
      <c r="BA294" s="95" t="s">
        <v>9</v>
      </c>
      <c r="BB294" s="95" t="s">
        <v>9</v>
      </c>
      <c r="BC294" s="15">
        <f ca="1">BC270+$C$5*IF(AND(AY294=AU270,AZ286=4),AZ291-BC270,0)</f>
        <v>24.328945312499997</v>
      </c>
      <c r="BD294" s="14"/>
      <c r="BG294"/>
      <c r="BH294"/>
      <c r="BI294"/>
      <c r="BJ294" s="126" t="s">
        <v>7</v>
      </c>
      <c r="BK294" s="17">
        <v>1</v>
      </c>
      <c r="BL294" s="27">
        <f ca="1">BL270+$C$5*IF(AND(BK294=BG270,BL286=1),BL291-BL270,0)</f>
        <v>2.2956249999999998</v>
      </c>
      <c r="BM294" s="95" t="s">
        <v>9</v>
      </c>
      <c r="BN294" s="95" t="s">
        <v>9</v>
      </c>
      <c r="BO294" s="15">
        <f ca="1">BO270+$C$5*IF(AND(BK294=BG270,BL286=4),BL291-BO270,0)</f>
        <v>24.328945312499997</v>
      </c>
      <c r="BP294" s="14"/>
      <c r="BS294"/>
      <c r="BT294"/>
      <c r="BU294"/>
      <c r="BV294" s="126" t="s">
        <v>7</v>
      </c>
      <c r="BW294" s="17">
        <v>1</v>
      </c>
      <c r="BX294" s="27">
        <f ca="1">BX270+$C$5*IF(AND(BW294=BS270,BX286=1),BX291-BX270,0)</f>
        <v>2.2956249999999998</v>
      </c>
      <c r="BY294" s="95" t="s">
        <v>9</v>
      </c>
      <c r="BZ294" s="95" t="s">
        <v>9</v>
      </c>
      <c r="CA294" s="15">
        <f ca="1">CA270+$C$5*IF(AND(BW294=BS270,BX286=4),BX291-CA270,0)</f>
        <v>24.328945312499997</v>
      </c>
      <c r="CB294" s="14"/>
      <c r="CE294"/>
      <c r="CF294"/>
      <c r="CG294"/>
      <c r="CH294" s="126" t="s">
        <v>7</v>
      </c>
      <c r="CI294" s="17">
        <v>1</v>
      </c>
      <c r="CJ294" s="27">
        <f ca="1">CJ270+$C$5*IF(AND(CI294=CE270,CJ286=1),CJ291-CJ270,0)</f>
        <v>2.2956249999999998</v>
      </c>
      <c r="CK294" s="95" t="s">
        <v>9</v>
      </c>
      <c r="CL294" s="95" t="s">
        <v>9</v>
      </c>
      <c r="CM294" s="15">
        <f ca="1">CM270+$C$5*IF(AND(CI294=CE270,CJ286=4),CJ291-CM270,0)</f>
        <v>24.328945312499997</v>
      </c>
      <c r="CN294" s="14"/>
      <c r="CQ294"/>
      <c r="CR294"/>
      <c r="CS294"/>
      <c r="CT294" s="126" t="s">
        <v>7</v>
      </c>
      <c r="CU294" s="17">
        <v>1</v>
      </c>
      <c r="CV294" s="27">
        <f ca="1">CV270+$C$5*IF(AND(CU294=CQ270,CV286=1),CV291-CV270,0)</f>
        <v>2.2956249999999998</v>
      </c>
      <c r="CW294" s="95" t="s">
        <v>9</v>
      </c>
      <c r="CX294" s="95" t="s">
        <v>9</v>
      </c>
      <c r="CY294" s="15">
        <f ca="1">CY270+$C$5*IF(AND(CU294=CQ270,CV286=4),CV291-CY270,0)</f>
        <v>24.328945312499997</v>
      </c>
      <c r="CZ294" s="14"/>
      <c r="DC294"/>
      <c r="DD294"/>
      <c r="DE294"/>
      <c r="DF294" s="126" t="s">
        <v>7</v>
      </c>
      <c r="DG294" s="17">
        <v>1</v>
      </c>
      <c r="DH294" s="27">
        <f ca="1">DH270+$C$5*IF(AND(DG294=DC270,DH286=1),DH291-DH270,0)</f>
        <v>2.2956249999999998</v>
      </c>
      <c r="DI294" s="95" t="s">
        <v>9</v>
      </c>
      <c r="DJ294" s="95" t="s">
        <v>9</v>
      </c>
      <c r="DK294" s="15">
        <f ca="1">DK270+$C$5*IF(AND(DG294=DC270,DH286=4),DH291-DK270,0)</f>
        <v>24.328945312499997</v>
      </c>
      <c r="DL294" s="14"/>
      <c r="DO294"/>
      <c r="DP294"/>
      <c r="DQ294"/>
      <c r="DR294" s="126" t="s">
        <v>7</v>
      </c>
      <c r="DS294" s="17">
        <v>1</v>
      </c>
      <c r="DT294" s="27">
        <f ca="1">DT270+$C$5*IF(AND(DS294=DO270,DT286=1),DT291-DT270,0)</f>
        <v>2.2956249999999998</v>
      </c>
      <c r="DU294" s="95" t="s">
        <v>9</v>
      </c>
      <c r="DV294" s="95" t="s">
        <v>9</v>
      </c>
      <c r="DW294" s="15">
        <f ca="1">DW270+$C$5*IF(AND(DS294=DO270,DT286=4),DT291-DW270,0)</f>
        <v>24.328945312499997</v>
      </c>
      <c r="DX294" s="14"/>
    </row>
    <row r="295" spans="1:128" ht="13.5" customHeight="1">
      <c r="A295"/>
      <c r="B295"/>
      <c r="C295"/>
      <c r="D295"/>
      <c r="E295"/>
      <c r="F295"/>
      <c r="G295"/>
      <c r="H295" s="21"/>
      <c r="K295"/>
      <c r="L295"/>
      <c r="M295"/>
      <c r="N295" s="127"/>
      <c r="O295" s="3">
        <v>2</v>
      </c>
      <c r="P295" s="15">
        <f ca="1">P271+$C$5*IF(AND(O295=K270,P286=1),P291-P271,0)</f>
        <v>3.7946249999999999</v>
      </c>
      <c r="Q295" s="95" t="s">
        <v>9</v>
      </c>
      <c r="R295" s="27">
        <f ca="1">R271+$C$5*IF(AND(O295=K270,P286=3),P291-R271,0)</f>
        <v>3.1843187499999983</v>
      </c>
      <c r="S295" s="15">
        <f ca="1">S271+$C$5*IF(AND(O295=K270,P286=4),P291-S271,0)</f>
        <v>14.309999999999997</v>
      </c>
      <c r="T295" s="14"/>
      <c r="W295"/>
      <c r="X295"/>
      <c r="Y295"/>
      <c r="Z295" s="127"/>
      <c r="AA295" s="3">
        <v>2</v>
      </c>
      <c r="AB295" s="15">
        <f ca="1">AB271+$C$5*IF(AND(AA295=W270,AB286=1),AB291-AB271,0)</f>
        <v>3.7946249999999999</v>
      </c>
      <c r="AC295" s="95" t="s">
        <v>9</v>
      </c>
      <c r="AD295" s="27">
        <f ca="1">AD271+$C$5*IF(AND(AA295=W270,AB286=3),AB291-AD271,0)</f>
        <v>3.1843187499999983</v>
      </c>
      <c r="AE295" s="15">
        <f ca="1">AE271+$C$5*IF(AND(AA295=W270,AB286=4),AB291-AE271,0)</f>
        <v>14.309999999999997</v>
      </c>
      <c r="AF295" s="14"/>
      <c r="AI295"/>
      <c r="AJ295"/>
      <c r="AK295"/>
      <c r="AL295" s="127"/>
      <c r="AM295" s="3">
        <v>2</v>
      </c>
      <c r="AN295" s="15">
        <f ca="1">AN271+$C$5*IF(AND(AM295=AI270,AN286=1),AN291-AN271,0)</f>
        <v>3.7946249999999999</v>
      </c>
      <c r="AO295" s="95" t="s">
        <v>9</v>
      </c>
      <c r="AP295" s="27">
        <f ca="1">AP271+$C$5*IF(AND(AM295=AI270,AN286=3),AN291-AP271,0)</f>
        <v>3.1843187499999983</v>
      </c>
      <c r="AQ295" s="15">
        <f ca="1">AQ271+$C$5*IF(AND(AM295=AI270,AN286=4),AN291-AQ271,0)</f>
        <v>14.309999999999997</v>
      </c>
      <c r="AR295" s="14"/>
      <c r="AU295"/>
      <c r="AV295"/>
      <c r="AW295"/>
      <c r="AX295" s="127"/>
      <c r="AY295" s="3">
        <v>2</v>
      </c>
      <c r="AZ295" s="15">
        <f ca="1">AZ271+$C$5*IF(AND(AY295=AU270,AZ286=1),AZ291-AZ271,0)</f>
        <v>3.7946249999999999</v>
      </c>
      <c r="BA295" s="95" t="s">
        <v>9</v>
      </c>
      <c r="BB295" s="27">
        <f ca="1">BB271+$C$5*IF(AND(AY295=AU270,AZ286=3),AZ291-BB271,0)</f>
        <v>3.1843187499999983</v>
      </c>
      <c r="BC295" s="15">
        <f ca="1">BC271+$C$5*IF(AND(AY295=AU270,AZ286=4),AZ291-BC271,0)</f>
        <v>14.309999999999997</v>
      </c>
      <c r="BD295" s="14"/>
      <c r="BG295"/>
      <c r="BH295"/>
      <c r="BI295"/>
      <c r="BJ295" s="127"/>
      <c r="BK295" s="3">
        <v>2</v>
      </c>
      <c r="BL295" s="15">
        <f ca="1">BL271+$C$5*IF(AND(BK295=BG270,BL286=1),BL291-BL271,0)</f>
        <v>3.7946249999999999</v>
      </c>
      <c r="BM295" s="95" t="s">
        <v>9</v>
      </c>
      <c r="BN295" s="27">
        <f ca="1">BN271+$C$5*IF(AND(BK295=BG270,BL286=3),BL291-BN271,0)</f>
        <v>3.1843187499999983</v>
      </c>
      <c r="BO295" s="15">
        <f ca="1">BO271+$C$5*IF(AND(BK295=BG270,BL286=4),BL291-BO271,0)</f>
        <v>14.309999999999997</v>
      </c>
      <c r="BP295" s="14"/>
      <c r="BS295"/>
      <c r="BT295"/>
      <c r="BU295"/>
      <c r="BV295" s="127"/>
      <c r="BW295" s="3">
        <v>2</v>
      </c>
      <c r="BX295" s="15">
        <f ca="1">BX271+$C$5*IF(AND(BW295=BS270,BX286=1),BX291-BX271,0)</f>
        <v>3.7946249999999999</v>
      </c>
      <c r="BY295" s="95" t="s">
        <v>9</v>
      </c>
      <c r="BZ295" s="27">
        <f ca="1">BZ271+$C$5*IF(AND(BW295=BS270,BX286=3),BX291-BZ271,0)</f>
        <v>3.1843187499999983</v>
      </c>
      <c r="CA295" s="15">
        <f ca="1">CA271+$C$5*IF(AND(BW295=BS270,BX286=4),BX291-CA271,0)</f>
        <v>14.309999999999997</v>
      </c>
      <c r="CB295" s="14"/>
      <c r="CE295"/>
      <c r="CF295"/>
      <c r="CG295"/>
      <c r="CH295" s="127"/>
      <c r="CI295" s="3">
        <v>2</v>
      </c>
      <c r="CJ295" s="15">
        <f ca="1">CJ271+$C$5*IF(AND(CI295=CE270,CJ286=1),CJ291-CJ271,0)</f>
        <v>3.7946249999999999</v>
      </c>
      <c r="CK295" s="95" t="s">
        <v>9</v>
      </c>
      <c r="CL295" s="27">
        <f ca="1">CL271+$C$5*IF(AND(CI295=CE270,CJ286=3),CJ291-CL271,0)</f>
        <v>3.1843187499999983</v>
      </c>
      <c r="CM295" s="15">
        <f ca="1">CM271+$C$5*IF(AND(CI295=CE270,CJ286=4),CJ291-CM271,0)</f>
        <v>14.309999999999997</v>
      </c>
      <c r="CN295" s="14"/>
      <c r="CQ295"/>
      <c r="CR295"/>
      <c r="CS295"/>
      <c r="CT295" s="127"/>
      <c r="CU295" s="3">
        <v>2</v>
      </c>
      <c r="CV295" s="15">
        <f ca="1">CV271+$C$5*IF(AND(CU295=CQ270,CV286=1),CV291-CV271,0)</f>
        <v>3.7946249999999999</v>
      </c>
      <c r="CW295" s="95" t="s">
        <v>9</v>
      </c>
      <c r="CX295" s="27">
        <f ca="1">CX271+$C$5*IF(AND(CU295=CQ270,CV286=3),CV291-CX271,0)</f>
        <v>3.1843187499999983</v>
      </c>
      <c r="CY295" s="15">
        <f ca="1">CY271+$C$5*IF(AND(CU295=CQ270,CV286=4),CV291-CY271,0)</f>
        <v>14.309999999999997</v>
      </c>
      <c r="CZ295" s="14"/>
      <c r="DC295"/>
      <c r="DD295"/>
      <c r="DE295"/>
      <c r="DF295" s="127"/>
      <c r="DG295" s="3">
        <v>2</v>
      </c>
      <c r="DH295" s="15">
        <f ca="1">DH271+$C$5*IF(AND(DG295=DC270,DH286=1),DH291-DH271,0)</f>
        <v>3.7946249999999999</v>
      </c>
      <c r="DI295" s="95" t="s">
        <v>9</v>
      </c>
      <c r="DJ295" s="27">
        <f ca="1">DJ271+$C$5*IF(AND(DG295=DC270,DH286=3),DH291-DJ271,0)</f>
        <v>3.1843187499999983</v>
      </c>
      <c r="DK295" s="15">
        <f ca="1">DK271+$C$5*IF(AND(DG295=DC270,DH286=4),DH291-DK271,0)</f>
        <v>14.309999999999997</v>
      </c>
      <c r="DL295" s="14"/>
      <c r="DO295"/>
      <c r="DP295"/>
      <c r="DQ295"/>
      <c r="DR295" s="127"/>
      <c r="DS295" s="3">
        <v>2</v>
      </c>
      <c r="DT295" s="15">
        <f ca="1">DT271+$C$5*IF(AND(DS295=DO269,DT286=1),DT291-DT271,0)</f>
        <v>3.7946249999999999</v>
      </c>
      <c r="DU295" s="95" t="s">
        <v>9</v>
      </c>
      <c r="DV295" s="27">
        <f ca="1">DV271+$C$5*IF(AND(DS295=DO269,DT286=3),DT291-DV271,0)</f>
        <v>3.1843187499999983</v>
      </c>
      <c r="DW295" s="15">
        <f ca="1">DW271+$C$5*IF(AND(DS295=DO270,DT286=4),DT291-DW271,0)</f>
        <v>14.309999999999997</v>
      </c>
      <c r="DX295" s="14"/>
    </row>
    <row r="296" spans="1:128">
      <c r="A296"/>
      <c r="B296"/>
      <c r="C296"/>
      <c r="D296"/>
      <c r="E296"/>
      <c r="F296"/>
      <c r="G296"/>
      <c r="H296" s="21"/>
      <c r="K296"/>
      <c r="L296"/>
      <c r="M296"/>
      <c r="N296" s="127"/>
      <c r="O296" s="3">
        <v>3</v>
      </c>
      <c r="P296" s="95" t="s">
        <v>9</v>
      </c>
      <c r="Q296" s="95" t="s">
        <v>9</v>
      </c>
      <c r="R296" s="15">
        <f ca="1">R272+$C$5*IF(AND(O296=K270,P286=3),P291-R272,0)</f>
        <v>3.7749999999999995</v>
      </c>
      <c r="S296" s="95" t="s">
        <v>64</v>
      </c>
      <c r="T296" s="14"/>
      <c r="W296"/>
      <c r="X296"/>
      <c r="Y296"/>
      <c r="Z296" s="127"/>
      <c r="AA296" s="3">
        <v>3</v>
      </c>
      <c r="AB296" s="95" t="s">
        <v>9</v>
      </c>
      <c r="AC296" s="95" t="s">
        <v>9</v>
      </c>
      <c r="AD296" s="15">
        <f ca="1">AD272+$C$5*IF(AND(AA296=W270,AB286=3),AB291-AD272,0)</f>
        <v>3.7749999999999995</v>
      </c>
      <c r="AE296" s="95" t="s">
        <v>64</v>
      </c>
      <c r="AF296" s="14"/>
      <c r="AI296"/>
      <c r="AJ296"/>
      <c r="AK296"/>
      <c r="AL296" s="127"/>
      <c r="AM296" s="3">
        <v>3</v>
      </c>
      <c r="AN296" s="95" t="s">
        <v>9</v>
      </c>
      <c r="AO296" s="95" t="s">
        <v>9</v>
      </c>
      <c r="AP296" s="15">
        <f ca="1">AP272+$C$5*IF(AND(AM296=AI270,AN286=3),AN291-AP272,0)</f>
        <v>3.7749999999999995</v>
      </c>
      <c r="AQ296" s="95" t="s">
        <v>64</v>
      </c>
      <c r="AR296" s="14"/>
      <c r="AU296"/>
      <c r="AV296"/>
      <c r="AW296"/>
      <c r="AX296" s="127"/>
      <c r="AY296" s="3">
        <v>3</v>
      </c>
      <c r="AZ296" s="95" t="s">
        <v>9</v>
      </c>
      <c r="BA296" s="95" t="s">
        <v>9</v>
      </c>
      <c r="BB296" s="15">
        <f ca="1">BB272+$C$5*IF(AND(AY296=AU270,AZ286=3),AZ291-BB272,0)</f>
        <v>3.7749999999999995</v>
      </c>
      <c r="BC296" s="95" t="s">
        <v>64</v>
      </c>
      <c r="BD296" s="14"/>
      <c r="BG296"/>
      <c r="BH296"/>
      <c r="BI296"/>
      <c r="BJ296" s="127"/>
      <c r="BK296" s="3">
        <v>3</v>
      </c>
      <c r="BL296" s="95" t="s">
        <v>9</v>
      </c>
      <c r="BM296" s="95" t="s">
        <v>9</v>
      </c>
      <c r="BN296" s="15">
        <f ca="1">BN272+$C$5*IF(AND(BK296=BG270,BL286=3),BL291-BN272,0)</f>
        <v>3.7749999999999995</v>
      </c>
      <c r="BO296" s="95" t="s">
        <v>64</v>
      </c>
      <c r="BP296" s="14"/>
      <c r="BS296"/>
      <c r="BT296"/>
      <c r="BU296"/>
      <c r="BV296" s="127"/>
      <c r="BW296" s="3">
        <v>3</v>
      </c>
      <c r="BX296" s="95" t="s">
        <v>9</v>
      </c>
      <c r="BY296" s="95" t="s">
        <v>9</v>
      </c>
      <c r="BZ296" s="15">
        <f ca="1">BZ272+$C$5*IF(AND(BW296=BS270,BX286=3),BX291-BZ272,0)</f>
        <v>3.7749999999999995</v>
      </c>
      <c r="CA296" s="95" t="s">
        <v>64</v>
      </c>
      <c r="CB296" s="14"/>
      <c r="CE296"/>
      <c r="CF296"/>
      <c r="CG296"/>
      <c r="CH296" s="127"/>
      <c r="CI296" s="3">
        <v>3</v>
      </c>
      <c r="CJ296" s="95" t="s">
        <v>9</v>
      </c>
      <c r="CK296" s="95" t="s">
        <v>9</v>
      </c>
      <c r="CL296" s="15">
        <f ca="1">CL272+$C$5*IF(AND(CI296=CE270,CJ286=3),CJ291-CL272,0)</f>
        <v>3.7749999999999995</v>
      </c>
      <c r="CM296" s="95" t="s">
        <v>64</v>
      </c>
      <c r="CN296" s="14"/>
      <c r="CQ296"/>
      <c r="CR296"/>
      <c r="CS296"/>
      <c r="CT296" s="127"/>
      <c r="CU296" s="3">
        <v>3</v>
      </c>
      <c r="CV296" s="95" t="s">
        <v>9</v>
      </c>
      <c r="CW296" s="95" t="s">
        <v>9</v>
      </c>
      <c r="CX296" s="15">
        <f ca="1">CX272+$C$5*IF(AND(CU296=CQ270,CV286=3),CV291-CX272,0)</f>
        <v>3.7749999999999995</v>
      </c>
      <c r="CY296" s="95" t="s">
        <v>64</v>
      </c>
      <c r="CZ296" s="14"/>
      <c r="DC296"/>
      <c r="DD296"/>
      <c r="DE296"/>
      <c r="DF296" s="127"/>
      <c r="DG296" s="3">
        <v>3</v>
      </c>
      <c r="DH296" s="95" t="s">
        <v>9</v>
      </c>
      <c r="DI296" s="95" t="s">
        <v>9</v>
      </c>
      <c r="DJ296" s="15">
        <f ca="1">DJ272+$C$5*IF(AND(DG296=DC270,DH286=3),DH291-DJ272,0)</f>
        <v>3.7749999999999995</v>
      </c>
      <c r="DK296" s="95" t="s">
        <v>64</v>
      </c>
      <c r="DL296" s="14"/>
      <c r="DO296"/>
      <c r="DP296"/>
      <c r="DQ296"/>
      <c r="DR296" s="127"/>
      <c r="DS296" s="3">
        <v>3</v>
      </c>
      <c r="DT296" s="95" t="s">
        <v>9</v>
      </c>
      <c r="DU296" s="95" t="s">
        <v>9</v>
      </c>
      <c r="DV296" s="15">
        <f ca="1">DV272+$C$5*IF(AND(DS296=DO270,DT286=3),DT291-DV272,0)</f>
        <v>3.7749999999999995</v>
      </c>
      <c r="DW296" s="95" t="s">
        <v>9</v>
      </c>
      <c r="DX296" s="14"/>
    </row>
    <row r="297" spans="1:128">
      <c r="A297"/>
      <c r="B297"/>
      <c r="C297"/>
      <c r="D297"/>
      <c r="E297"/>
      <c r="F297"/>
      <c r="G297"/>
      <c r="H297" s="21"/>
      <c r="K297"/>
      <c r="L297"/>
      <c r="M297"/>
      <c r="N297" s="127"/>
      <c r="O297" s="3">
        <v>4</v>
      </c>
      <c r="P297" s="27">
        <f ca="1">P273+$C$5*IF(AND(O297=K270,P286=1),P291-P273,0)</f>
        <v>39.122421874999993</v>
      </c>
      <c r="Q297" s="15">
        <f ca="1">Q273+$C$5*IF(AND(O297=K270,P286=2),P291-Q273,0)</f>
        <v>6</v>
      </c>
      <c r="R297" s="95" t="s">
        <v>9</v>
      </c>
      <c r="S297" s="15">
        <f ca="1">S273+$C$5*IF(AND(O297=K270,P286=4),P291-S273,0)</f>
        <v>13.321249999999999</v>
      </c>
      <c r="T297" s="14"/>
      <c r="W297"/>
      <c r="X297"/>
      <c r="Y297"/>
      <c r="Z297" s="127"/>
      <c r="AA297" s="3">
        <v>4</v>
      </c>
      <c r="AB297" s="27">
        <f ca="1">AB273+$C$5*IF(AND(AA297=W270,AB286=1),AB291-AB273,0)</f>
        <v>39.122421874999993</v>
      </c>
      <c r="AC297" s="15">
        <f ca="1">AC273+$C$5*IF(AND(AA297=W270,AB286=2),AB291-AC273,0)</f>
        <v>10.295268359374997</v>
      </c>
      <c r="AD297" s="95" t="s">
        <v>9</v>
      </c>
      <c r="AE297" s="15">
        <f ca="1">AE273+$C$5*IF(AND(AA297=W270,AB286=4),AB291-AE273,0)</f>
        <v>13.321249999999999</v>
      </c>
      <c r="AF297" s="14"/>
      <c r="AI297"/>
      <c r="AJ297"/>
      <c r="AK297"/>
      <c r="AL297" s="127"/>
      <c r="AM297" s="3">
        <v>4</v>
      </c>
      <c r="AN297" s="27">
        <f ca="1">AN273+$C$5*IF(AND(AM297=AI270,AN286=1),AN291-AN273,0)</f>
        <v>39.122421874999993</v>
      </c>
      <c r="AO297" s="15">
        <f ca="1">AO273+$C$5*IF(AND(AM297=AI270,AN286=2),AN291-AO273,0)</f>
        <v>10.295268359374997</v>
      </c>
      <c r="AP297" s="95" t="s">
        <v>9</v>
      </c>
      <c r="AQ297" s="15">
        <f ca="1">AQ273+$C$5*IF(AND(AM297=AI270,AN286=4),AN291-AQ273,0)</f>
        <v>13.321249999999999</v>
      </c>
      <c r="AR297" s="14"/>
      <c r="AU297"/>
      <c r="AV297"/>
      <c r="AW297"/>
      <c r="AX297" s="127"/>
      <c r="AY297" s="3">
        <v>4</v>
      </c>
      <c r="AZ297" s="27">
        <f ca="1">AZ273+$C$5*IF(AND(AY297=AU270,AZ286=1),AZ291-AZ273,0)</f>
        <v>41.616523437499993</v>
      </c>
      <c r="BA297" s="15">
        <f ca="1">BA273+$C$5*IF(AND(AY297=AU270,AZ286=2),AZ291-BA273,0)</f>
        <v>10.295268359374997</v>
      </c>
      <c r="BB297" s="95" t="s">
        <v>9</v>
      </c>
      <c r="BC297" s="15">
        <f ca="1">BC273+$C$5*IF(AND(AY297=AU270,AZ286=4),AZ291-BC273,0)</f>
        <v>13.321249999999999</v>
      </c>
      <c r="BD297" s="14"/>
      <c r="BG297"/>
      <c r="BH297"/>
      <c r="BI297"/>
      <c r="BJ297" s="127"/>
      <c r="BK297" s="3">
        <v>4</v>
      </c>
      <c r="BL297" s="27">
        <f ca="1">BL273+$C$5*IF(AND(BK297=BG270,BL286=1),BL291-BL273,0)</f>
        <v>41.616523437499993</v>
      </c>
      <c r="BM297" s="15">
        <f ca="1">BM273+$C$5*IF(AND(BK297=BG270,BL286=2),BL291-BM273,0)</f>
        <v>10.295268359374997</v>
      </c>
      <c r="BN297" s="95" t="s">
        <v>9</v>
      </c>
      <c r="BO297" s="15">
        <f ca="1">BO273+$C$5*IF(AND(BK297=BG270,BL286=4),BL291-BO273,0)</f>
        <v>13.321249999999999</v>
      </c>
      <c r="BP297" s="14"/>
      <c r="BS297"/>
      <c r="BT297"/>
      <c r="BU297"/>
      <c r="BV297" s="127"/>
      <c r="BW297" s="3">
        <v>4</v>
      </c>
      <c r="BX297" s="27">
        <f ca="1">BX273+$C$5*IF(AND(BW297=BS270,BX286=1),BX291-BX273,0)</f>
        <v>42.863574218749989</v>
      </c>
      <c r="BY297" s="15">
        <f ca="1">BY273+$C$5*IF(AND(BW297=BS270,BX286=2),BX291-BY273,0)</f>
        <v>10.295268359374997</v>
      </c>
      <c r="BZ297" s="95" t="s">
        <v>9</v>
      </c>
      <c r="CA297" s="15">
        <f ca="1">CA273+$C$5*IF(AND(BW297=BS270,BX286=4),BX291-CA273,0)</f>
        <v>13.321249999999999</v>
      </c>
      <c r="CB297" s="14"/>
      <c r="CE297"/>
      <c r="CF297"/>
      <c r="CG297"/>
      <c r="CH297" s="127"/>
      <c r="CI297" s="3">
        <v>4</v>
      </c>
      <c r="CJ297" s="27">
        <f ca="1">CJ273+$C$5*IF(AND(CI297=CE270,CJ286=1),CJ291-CJ273,0)</f>
        <v>42.863574218749989</v>
      </c>
      <c r="CK297" s="15">
        <f ca="1">CK273+$C$5*IF(AND(CI297=CE270,CJ286=2),CJ291-CK273,0)</f>
        <v>10.295268359374997</v>
      </c>
      <c r="CL297" s="95" t="s">
        <v>9</v>
      </c>
      <c r="CM297" s="15">
        <f ca="1">CM273+$C$5*IF(AND(CI297=CE270,CJ286=4),CJ291-CM273,0)</f>
        <v>13.321249999999999</v>
      </c>
      <c r="CN297" s="14"/>
      <c r="CQ297"/>
      <c r="CR297"/>
      <c r="CS297"/>
      <c r="CT297" s="127"/>
      <c r="CU297" s="3">
        <v>4</v>
      </c>
      <c r="CV297" s="27">
        <f ca="1">CV273+$C$5*IF(AND(CU297=CQ270,CV286=1),CV291-CV273,0)</f>
        <v>42.863574218749989</v>
      </c>
      <c r="CW297" s="15">
        <f ca="1">CW273+$C$5*IF(AND(CU297=CQ270,CV286=2),CV291-CW273,0)</f>
        <v>10.295268359374997</v>
      </c>
      <c r="CX297" s="95" t="s">
        <v>9</v>
      </c>
      <c r="CY297" s="15">
        <f ca="1">CY273+$C$5*IF(AND(CU297=CQ270,CV286=4),CV291-CY273,0)</f>
        <v>13.321249999999999</v>
      </c>
      <c r="CZ297" s="14"/>
      <c r="DC297"/>
      <c r="DD297"/>
      <c r="DE297"/>
      <c r="DF297" s="127"/>
      <c r="DG297" s="3">
        <v>4</v>
      </c>
      <c r="DH297" s="27">
        <f ca="1">DH273+$C$5*IF(AND(DG297=DC270,DH286=1),DH291-DH273,0)</f>
        <v>42.863574218749989</v>
      </c>
      <c r="DI297" s="15">
        <f ca="1">DI273+$C$5*IF(AND(DG297=DC270,DH286=2),DH291-DI273,0)</f>
        <v>10.295268359374997</v>
      </c>
      <c r="DJ297" s="95" t="s">
        <v>9</v>
      </c>
      <c r="DK297" s="15">
        <f ca="1">DK273+$C$5*IF(AND(DG297=DC270,DH286=4),DH291-DK273,0)</f>
        <v>13.321249999999999</v>
      </c>
      <c r="DL297" s="14"/>
      <c r="DO297"/>
      <c r="DP297"/>
      <c r="DQ297"/>
      <c r="DR297" s="127"/>
      <c r="DS297" s="3">
        <v>4</v>
      </c>
      <c r="DT297" s="27">
        <f ca="1">DT273+$C$5*IF(AND(DS297=DO270,DT286=1),DT291-DT273,0)</f>
        <v>42.863574218749989</v>
      </c>
      <c r="DU297" s="15">
        <f ca="1">DU273+$C$5*IF(AND(DS297=DO270,DT286=2),DT291-DU273,0)</f>
        <v>10.295268359374997</v>
      </c>
      <c r="DV297" s="95" t="s">
        <v>9</v>
      </c>
      <c r="DW297" s="15">
        <f ca="1">DW273+$C$5*IF(AND(DS297=DO270,DT286=4),DT291-DW273,0)</f>
        <v>13.321249999999999</v>
      </c>
      <c r="DX297" s="14"/>
    </row>
    <row r="298" spans="1:128">
      <c r="A298"/>
      <c r="B298"/>
      <c r="C298"/>
      <c r="D298"/>
      <c r="E298"/>
      <c r="F298"/>
      <c r="G298"/>
      <c r="H298" s="21"/>
      <c r="K298"/>
      <c r="L298"/>
      <c r="M298"/>
      <c r="N298" s="127"/>
      <c r="O298" s="3">
        <v>5</v>
      </c>
      <c r="P298" s="95" t="s">
        <v>64</v>
      </c>
      <c r="Q298" s="27">
        <f ca="1">Q274+$C$5*IF(AND(O298=K270,P286=2),P291-Q274,0)</f>
        <v>5.6334999999999988</v>
      </c>
      <c r="R298" s="27">
        <f ca="1">R274+$C$5*IF(AND(O298=K270,P286=3),P291-R274,0)</f>
        <v>15.116976562499998</v>
      </c>
      <c r="S298" s="27">
        <f ca="1">S274+$C$5*IF(AND(O298=K270,P286=4),P291-S274,0)</f>
        <v>64.443749999999994</v>
      </c>
      <c r="T298" s="14"/>
      <c r="W298"/>
      <c r="X298"/>
      <c r="Y298"/>
      <c r="Z298" s="127"/>
      <c r="AA298" s="3">
        <v>5</v>
      </c>
      <c r="AB298" s="95" t="s">
        <v>64</v>
      </c>
      <c r="AC298" s="27">
        <f ca="1">AC274+$C$5*IF(AND(AA298=W270,AB286=2),AB291-AC274,0)</f>
        <v>5.6334999999999988</v>
      </c>
      <c r="AD298" s="27">
        <f ca="1">AD274+$C$5*IF(AND(AA298=W270,AB286=3),AB291-AD274,0)</f>
        <v>15.116976562499998</v>
      </c>
      <c r="AE298" s="27">
        <f ca="1">AE274+$C$5*IF(AND(AA298=W270,AB286=4),AB291-AE274,0)</f>
        <v>64.443749999999994</v>
      </c>
      <c r="AF298" s="14"/>
      <c r="AI298"/>
      <c r="AJ298"/>
      <c r="AK298"/>
      <c r="AL298" s="127"/>
      <c r="AM298" s="3">
        <v>5</v>
      </c>
      <c r="AN298" s="95" t="s">
        <v>64</v>
      </c>
      <c r="AO298" s="27">
        <f ca="1">AO274+$C$5*IF(AND(AM298=AI270,AN286=2),AN291-AO274,0)</f>
        <v>5.6334999999999988</v>
      </c>
      <c r="AP298" s="27">
        <f ca="1">AP274+$C$5*IF(AND(AM298=AI270,AN286=3),AN291-AP274,0)</f>
        <v>15.116976562499998</v>
      </c>
      <c r="AQ298" s="27">
        <f ca="1">AQ274+$C$5*IF(AND(AM298=AI270,AN286=4),AN291-AQ274,0)</f>
        <v>64.443749999999994</v>
      </c>
      <c r="AR298" s="14"/>
      <c r="AU298"/>
      <c r="AV298"/>
      <c r="AW298"/>
      <c r="AX298" s="127"/>
      <c r="AY298" s="3">
        <v>5</v>
      </c>
      <c r="AZ298" s="95" t="s">
        <v>64</v>
      </c>
      <c r="BA298" s="27">
        <f ca="1">BA274+$C$5*IF(AND(AY298=AU270,AZ286=2),AZ291-BA274,0)</f>
        <v>5.6334999999999988</v>
      </c>
      <c r="BB298" s="27">
        <f ca="1">BB274+$C$5*IF(AND(AY298=AU270,AZ286=3),AZ291-BB274,0)</f>
        <v>15.116976562499998</v>
      </c>
      <c r="BC298" s="27">
        <f ca="1">BC274+$C$5*IF(AND(AY298=AU270,AZ286=4),AZ291-BC274,0)</f>
        <v>64.443749999999994</v>
      </c>
      <c r="BD298" s="14"/>
      <c r="BG298"/>
      <c r="BH298"/>
      <c r="BI298"/>
      <c r="BJ298" s="127"/>
      <c r="BK298" s="3">
        <v>5</v>
      </c>
      <c r="BL298" s="95" t="s">
        <v>64</v>
      </c>
      <c r="BM298" s="27">
        <f ca="1">BM274+$C$5*IF(AND(BK298=BG270,BL286=2),BL291-BM274,0)</f>
        <v>5.6334999999999988</v>
      </c>
      <c r="BN298" s="27">
        <f ca="1">BN274+$C$5*IF(AND(BK298=BG270,BL286=3),BL291-BN274,0)</f>
        <v>21.624271484374994</v>
      </c>
      <c r="BO298" s="27">
        <f ca="1">BO274+$C$5*IF(AND(BK298=BG270,BL286=4),BL291-BO274,0)</f>
        <v>64.443749999999994</v>
      </c>
      <c r="BP298" s="14"/>
      <c r="BS298"/>
      <c r="BT298"/>
      <c r="BU298"/>
      <c r="BV298" s="127"/>
      <c r="BW298" s="3">
        <v>5</v>
      </c>
      <c r="BX298" s="95" t="s">
        <v>64</v>
      </c>
      <c r="BY298" s="27">
        <f ca="1">BY274+$C$5*IF(AND(BW298=BS270,BX286=2),BX291-BY274,0)</f>
        <v>5.6334999999999988</v>
      </c>
      <c r="BZ298" s="27">
        <f ca="1">BZ274+$C$5*IF(AND(BW298=BS270,BX286=3),BX291-BZ274,0)</f>
        <v>21.624271484374994</v>
      </c>
      <c r="CA298" s="27">
        <f ca="1">CA274+$C$5*IF(AND(BW298=BS270,BX286=4),BX291-CA274,0)</f>
        <v>64.443749999999994</v>
      </c>
      <c r="CB298" s="14"/>
      <c r="CE298"/>
      <c r="CF298"/>
      <c r="CG298"/>
      <c r="CH298" s="127"/>
      <c r="CI298" s="3">
        <v>5</v>
      </c>
      <c r="CJ298" s="95" t="s">
        <v>64</v>
      </c>
      <c r="CK298" s="27">
        <f ca="1">CK274+$C$5*IF(AND(CI298=CE270,CJ286=2),CJ291-CK274,0)</f>
        <v>5.6334999999999988</v>
      </c>
      <c r="CL298" s="27">
        <f ca="1">CL274+$C$5*IF(AND(CI298=CE270,CJ286=3),CJ291-CL274,0)</f>
        <v>21.624271484374994</v>
      </c>
      <c r="CM298" s="27">
        <f ca="1">CM274+$C$5*IF(AND(CI298=CE270,CJ286=4),CJ291-CM274,0)</f>
        <v>66.470312499999991</v>
      </c>
      <c r="CN298" s="14"/>
      <c r="CQ298"/>
      <c r="CR298"/>
      <c r="CS298"/>
      <c r="CT298" s="127"/>
      <c r="CU298" s="3">
        <v>5</v>
      </c>
      <c r="CV298" s="95" t="s">
        <v>64</v>
      </c>
      <c r="CW298" s="27">
        <f ca="1">CW274+$C$5*IF(AND(CU298=CQ270,CV286=2),CV291-CW274,0)</f>
        <v>5.6334999999999988</v>
      </c>
      <c r="CX298" s="27">
        <f ca="1">CX274+$C$5*IF(AND(CU298=CQ270,CV286=3),CV291-CX274,0)</f>
        <v>21.624271484374994</v>
      </c>
      <c r="CY298" s="27">
        <f ca="1">CY274+$C$5*IF(AND(CU298=CQ270,CV286=4),CV291-CY274,0)</f>
        <v>66.470312499999991</v>
      </c>
      <c r="CZ298" s="14"/>
      <c r="DC298"/>
      <c r="DD298"/>
      <c r="DE298"/>
      <c r="DF298" s="127"/>
      <c r="DG298" s="3">
        <v>5</v>
      </c>
      <c r="DH298" s="95" t="s">
        <v>64</v>
      </c>
      <c r="DI298" s="27">
        <f ca="1">DI274+$C$5*IF(AND(DG298=DC270,DH286=2),DH291-DI274,0)</f>
        <v>5.6334999999999988</v>
      </c>
      <c r="DJ298" s="27">
        <f ca="1">DJ274+$C$5*IF(AND(DG298=DC270,DH286=3),DH291-DJ274,0)</f>
        <v>21.624271484374994</v>
      </c>
      <c r="DK298" s="27">
        <f ca="1">DK274+$C$5*IF(AND(DG298=DC270,DH286=4),DH291-DK274,0)</f>
        <v>66.470312499999991</v>
      </c>
      <c r="DL298" s="14"/>
      <c r="DO298"/>
      <c r="DP298"/>
      <c r="DQ298"/>
      <c r="DR298" s="127"/>
      <c r="DS298" s="3">
        <v>5</v>
      </c>
      <c r="DT298" s="95" t="s">
        <v>9</v>
      </c>
      <c r="DU298" s="27">
        <f ca="1">DU274+$C$5*IF(AND(DS298=DO270,DT286=2),DT291-DU274,0)</f>
        <v>5.6334999999999988</v>
      </c>
      <c r="DV298" s="27">
        <f ca="1">DV274+$C$5*IF(AND(DS298=DO270,DT286=3),DT291-DV274,0)</f>
        <v>21.624271484374994</v>
      </c>
      <c r="DW298" s="27">
        <f ca="1">DW274+$C$5*IF(AND(DS298=DO270,DT286=4),DT291-DW274,0)</f>
        <v>66.470312499999991</v>
      </c>
      <c r="DX298" s="14"/>
    </row>
    <row r="299" spans="1:128">
      <c r="A299"/>
      <c r="B299"/>
      <c r="C299"/>
      <c r="D299"/>
      <c r="E299"/>
      <c r="F299"/>
      <c r="G299"/>
      <c r="H299" s="21"/>
      <c r="K299"/>
      <c r="L299"/>
      <c r="M299"/>
      <c r="N299" s="127"/>
      <c r="O299" s="3">
        <v>6</v>
      </c>
      <c r="P299" s="95" t="s">
        <v>9</v>
      </c>
      <c r="Q299" s="95" t="s">
        <v>9</v>
      </c>
      <c r="R299" s="95" t="s">
        <v>9</v>
      </c>
      <c r="S299" s="95" t="s">
        <v>9</v>
      </c>
      <c r="T299" s="14"/>
      <c r="W299"/>
      <c r="X299"/>
      <c r="Y299"/>
      <c r="Z299" s="127"/>
      <c r="AA299" s="3">
        <v>6</v>
      </c>
      <c r="AB299" s="95" t="s">
        <v>9</v>
      </c>
      <c r="AC299" s="95" t="s">
        <v>9</v>
      </c>
      <c r="AD299" s="95" t="s">
        <v>9</v>
      </c>
      <c r="AE299" s="95" t="s">
        <v>9</v>
      </c>
      <c r="AF299" s="14"/>
      <c r="AI299"/>
      <c r="AJ299"/>
      <c r="AK299"/>
      <c r="AL299" s="127"/>
      <c r="AM299" s="3">
        <v>6</v>
      </c>
      <c r="AN299" s="95" t="s">
        <v>9</v>
      </c>
      <c r="AO299" s="95" t="s">
        <v>9</v>
      </c>
      <c r="AP299" s="95" t="s">
        <v>9</v>
      </c>
      <c r="AQ299" s="95" t="s">
        <v>9</v>
      </c>
      <c r="AR299" s="14"/>
      <c r="AU299"/>
      <c r="AV299"/>
      <c r="AW299"/>
      <c r="AX299" s="127"/>
      <c r="AY299" s="3">
        <v>6</v>
      </c>
      <c r="AZ299" s="95" t="s">
        <v>9</v>
      </c>
      <c r="BA299" s="95" t="s">
        <v>9</v>
      </c>
      <c r="BB299" s="95" t="s">
        <v>9</v>
      </c>
      <c r="BC299" s="95" t="s">
        <v>9</v>
      </c>
      <c r="BD299" s="14"/>
      <c r="BG299"/>
      <c r="BH299"/>
      <c r="BI299"/>
      <c r="BJ299" s="127"/>
      <c r="BK299" s="3">
        <v>6</v>
      </c>
      <c r="BL299" s="95" t="s">
        <v>9</v>
      </c>
      <c r="BM299" s="95" t="s">
        <v>9</v>
      </c>
      <c r="BN299" s="95" t="s">
        <v>9</v>
      </c>
      <c r="BO299" s="95" t="s">
        <v>9</v>
      </c>
      <c r="BP299" s="14"/>
      <c r="BS299"/>
      <c r="BT299"/>
      <c r="BU299"/>
      <c r="BV299" s="127"/>
      <c r="BW299" s="3">
        <v>6</v>
      </c>
      <c r="BX299" s="95" t="s">
        <v>9</v>
      </c>
      <c r="BY299" s="95" t="s">
        <v>9</v>
      </c>
      <c r="BZ299" s="95" t="s">
        <v>9</v>
      </c>
      <c r="CA299" s="95" t="s">
        <v>9</v>
      </c>
      <c r="CB299" s="14"/>
      <c r="CE299"/>
      <c r="CF299"/>
      <c r="CG299"/>
      <c r="CH299" s="127"/>
      <c r="CI299" s="3">
        <v>6</v>
      </c>
      <c r="CJ299" s="95" t="s">
        <v>9</v>
      </c>
      <c r="CK299" s="95" t="s">
        <v>9</v>
      </c>
      <c r="CL299" s="95" t="s">
        <v>9</v>
      </c>
      <c r="CM299" s="95" t="s">
        <v>9</v>
      </c>
      <c r="CN299" s="14"/>
      <c r="CQ299"/>
      <c r="CR299"/>
      <c r="CS299"/>
      <c r="CT299" s="127"/>
      <c r="CU299" s="3">
        <v>6</v>
      </c>
      <c r="CV299" s="95" t="s">
        <v>9</v>
      </c>
      <c r="CW299" s="95" t="s">
        <v>9</v>
      </c>
      <c r="CX299" s="95" t="s">
        <v>9</v>
      </c>
      <c r="CY299" s="95" t="s">
        <v>9</v>
      </c>
      <c r="CZ299" s="14"/>
      <c r="DC299"/>
      <c r="DD299"/>
      <c r="DE299"/>
      <c r="DF299" s="127"/>
      <c r="DG299" s="3">
        <v>6</v>
      </c>
      <c r="DH299" s="95" t="s">
        <v>9</v>
      </c>
      <c r="DI299" s="95" t="s">
        <v>9</v>
      </c>
      <c r="DJ299" s="95" t="s">
        <v>9</v>
      </c>
      <c r="DK299" s="95" t="s">
        <v>9</v>
      </c>
      <c r="DL299" s="14"/>
      <c r="DO299"/>
      <c r="DP299"/>
      <c r="DQ299"/>
      <c r="DR299" s="127"/>
      <c r="DS299" s="3">
        <v>6</v>
      </c>
      <c r="DT299" s="95" t="s">
        <v>9</v>
      </c>
      <c r="DU299" s="95" t="s">
        <v>9</v>
      </c>
      <c r="DV299" s="95" t="s">
        <v>9</v>
      </c>
      <c r="DW299" s="95" t="s">
        <v>9</v>
      </c>
      <c r="DX299" s="14"/>
    </row>
    <row r="300" spans="1:128">
      <c r="A300"/>
      <c r="B300"/>
      <c r="C300"/>
      <c r="D300"/>
      <c r="E300"/>
      <c r="F300"/>
      <c r="G300"/>
      <c r="H300" s="21"/>
      <c r="K300"/>
      <c r="L300"/>
      <c r="M300"/>
      <c r="N300" s="127"/>
      <c r="O300" s="3">
        <v>7</v>
      </c>
      <c r="P300" s="27">
        <f ca="1">P276+$C$5*IF(AND(O300=K270,P286=1),P291-P276,0)</f>
        <v>50.306249999999999</v>
      </c>
      <c r="Q300" s="27">
        <f ca="1">Q276+$C$5*IF(AND(O300=K270,P286=2),P291-Q276,0)</f>
        <v>3.1004999999999998</v>
      </c>
      <c r="R300" s="95" t="s">
        <v>9</v>
      </c>
      <c r="S300" s="95" t="s">
        <v>9</v>
      </c>
      <c r="T300" s="13"/>
      <c r="W300"/>
      <c r="X300"/>
      <c r="Y300"/>
      <c r="Z300" s="127"/>
      <c r="AA300" s="3">
        <v>7</v>
      </c>
      <c r="AB300" s="27">
        <f ca="1">AB276+$C$5*IF(AND(AA300=W270,AB286=1),AB291-AB276,0)</f>
        <v>50.306249999999999</v>
      </c>
      <c r="AC300" s="27">
        <f ca="1">AC276+$C$5*IF(AND(AA300=W270,AB286=2),AB291-AC276,0)</f>
        <v>3.1004999999999998</v>
      </c>
      <c r="AD300" s="95" t="s">
        <v>9</v>
      </c>
      <c r="AE300" s="95" t="s">
        <v>9</v>
      </c>
      <c r="AF300" s="13"/>
      <c r="AI300"/>
      <c r="AJ300"/>
      <c r="AK300"/>
      <c r="AL300" s="127"/>
      <c r="AM300" s="3">
        <v>7</v>
      </c>
      <c r="AN300" s="27">
        <f ca="1">AN276+$C$5*IF(AND(AM300=AI270,AN286=1),AN291-AN276,0)</f>
        <v>50.306249999999999</v>
      </c>
      <c r="AO300" s="27">
        <f ca="1">AO276+$C$5*IF(AND(AM300=AI270,AN286=2),AN291-AO276,0)</f>
        <v>3.1004999999999998</v>
      </c>
      <c r="AP300" s="95" t="s">
        <v>9</v>
      </c>
      <c r="AQ300" s="95" t="s">
        <v>9</v>
      </c>
      <c r="AR300" s="13"/>
      <c r="AU300"/>
      <c r="AV300"/>
      <c r="AW300"/>
      <c r="AX300" s="127"/>
      <c r="AY300" s="3">
        <v>7</v>
      </c>
      <c r="AZ300" s="27">
        <f ca="1">AZ276+$C$5*IF(AND(AY300=AU270,AZ286=1),AZ291-AZ276,0)</f>
        <v>50.306249999999999</v>
      </c>
      <c r="BA300" s="27">
        <f ca="1">BA276+$C$5*IF(AND(AY300=AU270,AZ286=2),AZ291-BA276,0)</f>
        <v>3.1004999999999998</v>
      </c>
      <c r="BB300" s="95" t="s">
        <v>9</v>
      </c>
      <c r="BC300" s="95" t="s">
        <v>9</v>
      </c>
      <c r="BD300" s="13"/>
      <c r="BG300"/>
      <c r="BH300"/>
      <c r="BI300"/>
      <c r="BJ300" s="127"/>
      <c r="BK300" s="3">
        <v>7</v>
      </c>
      <c r="BL300" s="27">
        <f ca="1">BL276+$C$5*IF(AND(BK300=BG270,BL286=1),BL291-BL276,0)</f>
        <v>50.306249999999999</v>
      </c>
      <c r="BM300" s="27">
        <f ca="1">BM276+$C$5*IF(AND(BK300=BG270,BL286=2),BL291-BM276,0)</f>
        <v>3.1004999999999998</v>
      </c>
      <c r="BN300" s="95" t="s">
        <v>9</v>
      </c>
      <c r="BO300" s="95" t="s">
        <v>9</v>
      </c>
      <c r="BP300" s="13"/>
      <c r="BS300"/>
      <c r="BT300"/>
      <c r="BU300"/>
      <c r="BV300" s="127"/>
      <c r="BW300" s="3">
        <v>7</v>
      </c>
      <c r="BX300" s="27">
        <f ca="1">BX276+$C$5*IF(AND(BW300=BS270,BX286=1),BX291-BX276,0)</f>
        <v>50.306249999999999</v>
      </c>
      <c r="BY300" s="27">
        <f ca="1">BY276+$C$5*IF(AND(BW300=BS270,BX286=2),BX291-BY276,0)</f>
        <v>3.1004999999999998</v>
      </c>
      <c r="BZ300" s="95" t="s">
        <v>9</v>
      </c>
      <c r="CA300" s="95" t="s">
        <v>9</v>
      </c>
      <c r="CB300" s="13"/>
      <c r="CE300"/>
      <c r="CF300"/>
      <c r="CG300"/>
      <c r="CH300" s="127"/>
      <c r="CI300" s="3">
        <v>7</v>
      </c>
      <c r="CJ300" s="27">
        <f ca="1">CJ276+$C$5*IF(AND(CI300=CE270,CJ286=1),CJ291-CJ276,0)</f>
        <v>50.306249999999999</v>
      </c>
      <c r="CK300" s="27">
        <f ca="1">CK276+$C$5*IF(AND(CI300=CE270,CJ286=2),CJ291-CK276,0)</f>
        <v>3.1004999999999998</v>
      </c>
      <c r="CL300" s="95" t="s">
        <v>9</v>
      </c>
      <c r="CM300" s="95" t="s">
        <v>9</v>
      </c>
      <c r="CN300" s="13"/>
      <c r="CQ300"/>
      <c r="CR300"/>
      <c r="CS300"/>
      <c r="CT300" s="127"/>
      <c r="CU300" s="3">
        <v>7</v>
      </c>
      <c r="CV300" s="27">
        <f ca="1">CV276+$C$5*IF(AND(CU300=CQ270,CV286=1),CV291-CV276,0)</f>
        <v>50.306249999999999</v>
      </c>
      <c r="CW300" s="27">
        <f ca="1">CW276+$C$5*IF(AND(CU300=CQ270,CV286=2),CV291-CW276,0)</f>
        <v>3.1004999999999998</v>
      </c>
      <c r="CX300" s="95" t="s">
        <v>9</v>
      </c>
      <c r="CY300" s="95" t="s">
        <v>9</v>
      </c>
      <c r="CZ300" s="13"/>
      <c r="DC300"/>
      <c r="DD300"/>
      <c r="DE300"/>
      <c r="DF300" s="127"/>
      <c r="DG300" s="3">
        <v>7</v>
      </c>
      <c r="DH300" s="27">
        <f ca="1">DH276+$C$5*IF(AND(DG300=DC270,DH286=1),DH291-DH276,0)</f>
        <v>50.306249999999999</v>
      </c>
      <c r="DI300" s="27">
        <f ca="1">DI276+$C$5*IF(AND(DG300=DC270,DH286=2),DH291-DI276,0)</f>
        <v>3.1004999999999998</v>
      </c>
      <c r="DJ300" s="95" t="s">
        <v>9</v>
      </c>
      <c r="DK300" s="95" t="s">
        <v>9</v>
      </c>
      <c r="DL300" s="13"/>
      <c r="DO300"/>
      <c r="DP300"/>
      <c r="DQ300"/>
      <c r="DR300" s="127"/>
      <c r="DS300" s="3">
        <v>7</v>
      </c>
      <c r="DT300" s="27">
        <f ca="1">DT276+$C$5*IF(AND(DS300=DO270,DT286=1),DT291-DT276,0)</f>
        <v>50.306249999999999</v>
      </c>
      <c r="DU300" s="27">
        <f ca="1">DU276+$C$5*IF(AND(DS300=DO270,DT286=2),DT291-DU276,0)</f>
        <v>3.1004999999999998</v>
      </c>
      <c r="DV300" s="95" t="s">
        <v>9</v>
      </c>
      <c r="DW300" s="95" t="s">
        <v>9</v>
      </c>
      <c r="DX300" s="13"/>
    </row>
    <row r="301" spans="1:128">
      <c r="A301"/>
      <c r="B301"/>
      <c r="C301"/>
      <c r="D301"/>
      <c r="E301"/>
      <c r="F301"/>
      <c r="G301"/>
      <c r="H301" s="21"/>
      <c r="K301"/>
      <c r="L301"/>
      <c r="M301"/>
      <c r="N301" s="127"/>
      <c r="O301" s="3">
        <v>8</v>
      </c>
      <c r="P301" s="27">
        <f ca="1">P277+$C$5*IF(AND(O301=K270,P286=1),P291-P277,0)</f>
        <v>99.28125</v>
      </c>
      <c r="Q301" s="27">
        <f ca="1">Q277+$C$5*IF(AND(O301=K270,P286=2),P291-Q277,0)</f>
        <v>20.609374999999993</v>
      </c>
      <c r="R301" s="27">
        <f ca="1">R277+$C$5*IF(AND(O301=K270,P286=3),P291-R277,0)</f>
        <v>5.7050000000000001</v>
      </c>
      <c r="S301" s="95" t="s">
        <v>9</v>
      </c>
      <c r="T301" s="13"/>
      <c r="W301"/>
      <c r="X301"/>
      <c r="Y301"/>
      <c r="Z301" s="127"/>
      <c r="AA301" s="3">
        <v>8</v>
      </c>
      <c r="AB301" s="27">
        <f ca="1">AB277+$C$5*IF(AND(AA301=W270,AB286=1),AB291-AB277,0)</f>
        <v>99.28125</v>
      </c>
      <c r="AC301" s="27">
        <f ca="1">AC277+$C$5*IF(AND(AA301=W270,AB286=2),AB291-AC277,0)</f>
        <v>20.609374999999993</v>
      </c>
      <c r="AD301" s="27">
        <f ca="1">AD277+$C$5*IF(AND(AA301=W270,AB286=3),AB291-AD277,0)</f>
        <v>5.7050000000000001</v>
      </c>
      <c r="AE301" s="95" t="s">
        <v>9</v>
      </c>
      <c r="AF301" s="13"/>
      <c r="AI301"/>
      <c r="AJ301"/>
      <c r="AK301"/>
      <c r="AL301" s="127"/>
      <c r="AM301" s="3">
        <v>8</v>
      </c>
      <c r="AN301" s="27">
        <f ca="1">AN277+$C$5*IF(AND(AM301=AI270,AN286=1),AN291-AN277,0)</f>
        <v>99.28125</v>
      </c>
      <c r="AO301" s="27">
        <f ca="1">AO277+$C$5*IF(AND(AM301=AI270,AN286=2),AN291-AO277,0)</f>
        <v>20.609374999999993</v>
      </c>
      <c r="AP301" s="27">
        <f ca="1">AP277+$C$5*IF(AND(AM301=AI270,AN286=3),AN291-AP277,0)</f>
        <v>5.7050000000000001</v>
      </c>
      <c r="AQ301" s="95" t="s">
        <v>9</v>
      </c>
      <c r="AR301" s="13"/>
      <c r="AU301"/>
      <c r="AV301"/>
      <c r="AW301"/>
      <c r="AX301" s="127"/>
      <c r="AY301" s="3">
        <v>8</v>
      </c>
      <c r="AZ301" s="27">
        <f ca="1">AZ277+$C$5*IF(AND(AY301=AU270,AZ286=1),AZ291-AZ277,0)</f>
        <v>99.28125</v>
      </c>
      <c r="BA301" s="27">
        <f ca="1">BA277+$C$5*IF(AND(AY301=AU270,AZ286=2),AZ291-BA277,0)</f>
        <v>20.609374999999993</v>
      </c>
      <c r="BB301" s="27">
        <f ca="1">BB277+$C$5*IF(AND(AY301=AU270,AZ286=3),AZ291-BB277,0)</f>
        <v>5.7050000000000001</v>
      </c>
      <c r="BC301" s="95" t="s">
        <v>9</v>
      </c>
      <c r="BD301" s="13"/>
      <c r="BG301"/>
      <c r="BH301"/>
      <c r="BI301"/>
      <c r="BJ301" s="127"/>
      <c r="BK301" s="3">
        <v>8</v>
      </c>
      <c r="BL301" s="27">
        <f ca="1">BL277+$C$5*IF(AND(BK301=BG270,BL286=1),BL291-BL277,0)</f>
        <v>99.28125</v>
      </c>
      <c r="BM301" s="27">
        <f ca="1">BM277+$C$5*IF(AND(BK301=BG270,BL286=2),BL291-BM277,0)</f>
        <v>20.609374999999993</v>
      </c>
      <c r="BN301" s="27">
        <f ca="1">BN277+$C$5*IF(AND(BK301=BG270,BL286=3),BL291-BN277,0)</f>
        <v>5.7050000000000001</v>
      </c>
      <c r="BO301" s="95" t="s">
        <v>9</v>
      </c>
      <c r="BP301" s="13"/>
      <c r="BS301"/>
      <c r="BT301"/>
      <c r="BU301"/>
      <c r="BV301" s="127"/>
      <c r="BW301" s="3">
        <v>8</v>
      </c>
      <c r="BX301" s="27">
        <f ca="1">BX277+$C$5*IF(AND(BW301=BS270,BX286=1),BX291-BX277,0)</f>
        <v>99.28125</v>
      </c>
      <c r="BY301" s="27">
        <f ca="1">BY277+$C$5*IF(AND(BW301=BS270,BX286=2),BX291-BY277,0)</f>
        <v>20.609374999999993</v>
      </c>
      <c r="BZ301" s="27">
        <f ca="1">BZ277+$C$5*IF(AND(BW301=BS270,BX286=3),BX291-BZ277,0)</f>
        <v>5.7050000000000001</v>
      </c>
      <c r="CA301" s="95" t="s">
        <v>9</v>
      </c>
      <c r="CB301" s="13"/>
      <c r="CE301"/>
      <c r="CF301"/>
      <c r="CG301"/>
      <c r="CH301" s="127"/>
      <c r="CI301" s="3">
        <v>8</v>
      </c>
      <c r="CJ301" s="27">
        <f ca="1">CJ277+$C$5*IF(AND(CI301=CE270,CJ286=1),CJ291-CJ277,0)</f>
        <v>99.28125</v>
      </c>
      <c r="CK301" s="27">
        <f ca="1">CK277+$C$5*IF(AND(CI301=CE270,CJ286=2),CJ291-CK277,0)</f>
        <v>20.609374999999993</v>
      </c>
      <c r="CL301" s="27">
        <f ca="1">CL277+$C$5*IF(AND(CI301=CE270,CJ286=3),CJ291-CL277,0)</f>
        <v>5.7050000000000001</v>
      </c>
      <c r="CM301" s="95" t="s">
        <v>9</v>
      </c>
      <c r="CN301" s="13"/>
      <c r="CQ301"/>
      <c r="CR301"/>
      <c r="CS301"/>
      <c r="CT301" s="127"/>
      <c r="CU301" s="3">
        <v>8</v>
      </c>
      <c r="CV301" s="27">
        <f ca="1">CV277+$C$5*IF(AND(CU301=CQ270,CV286=1),CV291-CV277,0)</f>
        <v>99.640625</v>
      </c>
      <c r="CW301" s="27">
        <f ca="1">CW277+$C$5*IF(AND(CU301=CQ270,CV286=2),CV291-CW277,0)</f>
        <v>20.609374999999993</v>
      </c>
      <c r="CX301" s="27">
        <f ca="1">CX277+$C$5*IF(AND(CU301=CQ270,CV286=3),CV291-CX277,0)</f>
        <v>5.7050000000000001</v>
      </c>
      <c r="CY301" s="95" t="s">
        <v>9</v>
      </c>
      <c r="CZ301" s="13"/>
      <c r="DC301"/>
      <c r="DD301"/>
      <c r="DE301"/>
      <c r="DF301" s="127"/>
      <c r="DG301" s="3">
        <v>8</v>
      </c>
      <c r="DH301" s="27">
        <f ca="1">DH277+$C$5*IF(AND(DG301=DC270,DH286=1),DH291-DH277,0)</f>
        <v>99.640625</v>
      </c>
      <c r="DI301" s="27">
        <f ca="1">DI277+$C$5*IF(AND(DG301=DC270,DH286=2),DH291-DI277,0)</f>
        <v>20.609374999999993</v>
      </c>
      <c r="DJ301" s="27">
        <f ca="1">DJ277+$C$5*IF(AND(DG301=DC270,DH286=3),DH291-DJ277,0)</f>
        <v>5.7050000000000001</v>
      </c>
      <c r="DK301" s="95" t="s">
        <v>9</v>
      </c>
      <c r="DL301" s="13"/>
      <c r="DO301"/>
      <c r="DP301"/>
      <c r="DQ301"/>
      <c r="DR301" s="127"/>
      <c r="DS301" s="3">
        <v>8</v>
      </c>
      <c r="DT301" s="27">
        <f ca="1">DT277+$C$5*IF(AND(DS301=DO270,DT286=1),DT291-DT277,0)</f>
        <v>99.640625</v>
      </c>
      <c r="DU301" s="27">
        <f ca="1">DU277+$C$5*IF(AND(DS301=DO270,DT286=2),DT291-DU277,0)</f>
        <v>20.609374999999993</v>
      </c>
      <c r="DV301" s="27">
        <f ca="1">DV277+$C$5*IF(AND(DS301=DO270,DT286=3),DT291-DV277,0)</f>
        <v>5.7050000000000001</v>
      </c>
      <c r="DW301" s="95" t="s">
        <v>9</v>
      </c>
      <c r="DX301" s="13"/>
    </row>
    <row r="302" spans="1:128">
      <c r="A302"/>
      <c r="B302"/>
      <c r="C302"/>
      <c r="D302"/>
      <c r="E302"/>
      <c r="F302"/>
      <c r="G302"/>
      <c r="H302" s="21"/>
      <c r="K302"/>
      <c r="L302"/>
      <c r="M302"/>
      <c r="N302" s="128"/>
      <c r="O302" s="3" t="s">
        <v>40</v>
      </c>
      <c r="P302" s="44">
        <v>0</v>
      </c>
      <c r="Q302" s="44">
        <v>0</v>
      </c>
      <c r="R302" s="44">
        <v>0</v>
      </c>
      <c r="S302" s="40">
        <v>0</v>
      </c>
      <c r="T302" s="12"/>
      <c r="W302"/>
      <c r="X302"/>
      <c r="Y302"/>
      <c r="Z302" s="128"/>
      <c r="AA302" s="3" t="s">
        <v>40</v>
      </c>
      <c r="AB302" s="44">
        <v>0</v>
      </c>
      <c r="AC302" s="44">
        <v>0</v>
      </c>
      <c r="AD302" s="44">
        <v>0</v>
      </c>
      <c r="AE302" s="40">
        <v>0</v>
      </c>
      <c r="AF302" s="12"/>
      <c r="AI302"/>
      <c r="AJ302"/>
      <c r="AK302"/>
      <c r="AL302" s="128"/>
      <c r="AM302" s="3" t="s">
        <v>40</v>
      </c>
      <c r="AN302" s="44">
        <v>0</v>
      </c>
      <c r="AO302" s="44">
        <v>0</v>
      </c>
      <c r="AP302" s="44">
        <v>0</v>
      </c>
      <c r="AQ302" s="40">
        <v>0</v>
      </c>
      <c r="AR302" s="12"/>
      <c r="AU302"/>
      <c r="AV302"/>
      <c r="AW302"/>
      <c r="AX302" s="128"/>
      <c r="AY302" s="3" t="s">
        <v>40</v>
      </c>
      <c r="AZ302" s="44">
        <v>0</v>
      </c>
      <c r="BA302" s="44">
        <v>0</v>
      </c>
      <c r="BB302" s="44">
        <v>0</v>
      </c>
      <c r="BC302" s="40">
        <v>0</v>
      </c>
      <c r="BD302" s="12"/>
      <c r="BG302"/>
      <c r="BH302"/>
      <c r="BI302"/>
      <c r="BJ302" s="128"/>
      <c r="BK302" s="3" t="s">
        <v>40</v>
      </c>
      <c r="BL302" s="44">
        <v>0</v>
      </c>
      <c r="BM302" s="44">
        <v>0</v>
      </c>
      <c r="BN302" s="44">
        <v>0</v>
      </c>
      <c r="BO302" s="40">
        <v>0</v>
      </c>
      <c r="BP302" s="12"/>
      <c r="BS302"/>
      <c r="BT302"/>
      <c r="BU302"/>
      <c r="BV302" s="128"/>
      <c r="BW302" s="3" t="s">
        <v>40</v>
      </c>
      <c r="BX302" s="44">
        <v>0</v>
      </c>
      <c r="BY302" s="44">
        <v>0</v>
      </c>
      <c r="BZ302" s="44">
        <v>0</v>
      </c>
      <c r="CA302" s="40">
        <v>0</v>
      </c>
      <c r="CB302" s="12"/>
      <c r="CE302"/>
      <c r="CF302"/>
      <c r="CG302"/>
      <c r="CH302" s="128"/>
      <c r="CI302" s="3" t="s">
        <v>40</v>
      </c>
      <c r="CJ302" s="44">
        <v>0</v>
      </c>
      <c r="CK302" s="44">
        <v>0</v>
      </c>
      <c r="CL302" s="44">
        <v>0</v>
      </c>
      <c r="CM302" s="40">
        <v>0</v>
      </c>
      <c r="CN302" s="12"/>
      <c r="CQ302"/>
      <c r="CR302"/>
      <c r="CS302"/>
      <c r="CT302" s="128"/>
      <c r="CU302" s="3" t="s">
        <v>40</v>
      </c>
      <c r="CV302" s="44">
        <v>0</v>
      </c>
      <c r="CW302" s="44">
        <v>0</v>
      </c>
      <c r="CX302" s="44">
        <v>0</v>
      </c>
      <c r="CY302" s="40">
        <v>0</v>
      </c>
      <c r="CZ302" s="12"/>
      <c r="DC302"/>
      <c r="DD302"/>
      <c r="DE302"/>
      <c r="DF302" s="128"/>
      <c r="DG302" s="3" t="s">
        <v>40</v>
      </c>
      <c r="DH302" s="44">
        <v>0</v>
      </c>
      <c r="DI302" s="44">
        <v>0</v>
      </c>
      <c r="DJ302" s="44">
        <v>0</v>
      </c>
      <c r="DK302" s="40">
        <v>0</v>
      </c>
      <c r="DL302" s="12"/>
      <c r="DO302"/>
      <c r="DP302"/>
      <c r="DQ302"/>
      <c r="DR302" s="128"/>
      <c r="DS302" s="3" t="s">
        <v>40</v>
      </c>
      <c r="DT302" s="44">
        <v>0</v>
      </c>
      <c r="DU302" s="44">
        <v>0</v>
      </c>
      <c r="DV302" s="44">
        <v>0</v>
      </c>
      <c r="DW302" s="40">
        <v>0</v>
      </c>
      <c r="DX302" s="12"/>
    </row>
    <row r="303" spans="1:128" ht="13.8" thickBot="1">
      <c r="O303" s="62"/>
      <c r="AA303" s="62"/>
      <c r="AM303" s="62"/>
      <c r="AY303" s="62"/>
      <c r="BK303" s="62"/>
      <c r="BW303" s="62"/>
      <c r="CI303" s="62"/>
      <c r="CU303" s="62"/>
      <c r="DG303" s="62"/>
      <c r="DS303" s="62"/>
    </row>
    <row r="304" spans="1:128" ht="15" customHeight="1" thickTop="1" thickBot="1">
      <c r="A304" s="67"/>
      <c r="B304" s="75" t="s">
        <v>46</v>
      </c>
      <c r="C304" s="68">
        <f>C267+1</f>
        <v>9</v>
      </c>
      <c r="D304" s="69"/>
      <c r="E304" s="69"/>
      <c r="F304" s="69"/>
      <c r="G304" s="69"/>
      <c r="H304" s="69"/>
      <c r="I304" s="73"/>
      <c r="J304" s="8" t="s">
        <v>55</v>
      </c>
      <c r="K304" s="71"/>
      <c r="L304" s="67"/>
      <c r="M304" s="67"/>
      <c r="N304" s="67"/>
      <c r="O304" s="67"/>
      <c r="P304" s="67"/>
      <c r="Q304" s="67"/>
      <c r="R304" s="67"/>
      <c r="S304" s="67"/>
      <c r="T304" s="69"/>
      <c r="U304" s="73"/>
      <c r="V304" s="8" t="s">
        <v>55</v>
      </c>
      <c r="W304" s="71"/>
      <c r="X304" s="67"/>
      <c r="Y304" s="67"/>
      <c r="Z304" s="67"/>
      <c r="AA304" s="67"/>
      <c r="AB304" s="67"/>
      <c r="AC304" s="67"/>
      <c r="AD304" s="67"/>
      <c r="AE304" s="67"/>
      <c r="AF304" s="69"/>
      <c r="AG304" s="73"/>
      <c r="AH304" s="8" t="s">
        <v>55</v>
      </c>
      <c r="AI304" s="71"/>
      <c r="AJ304" s="67"/>
      <c r="AK304" s="67"/>
      <c r="AL304" s="67"/>
      <c r="AM304" s="67"/>
      <c r="AN304" s="67"/>
      <c r="AO304" s="67"/>
      <c r="AP304" s="67"/>
      <c r="AQ304" s="67"/>
      <c r="AR304" s="69"/>
      <c r="AS304" s="73"/>
      <c r="AT304" s="8" t="s">
        <v>55</v>
      </c>
      <c r="AU304" s="71"/>
      <c r="AV304" s="67"/>
      <c r="AW304" s="67"/>
      <c r="AX304" s="67"/>
      <c r="AY304" s="67"/>
      <c r="AZ304" s="67"/>
      <c r="BA304" s="67"/>
      <c r="BB304" s="67"/>
      <c r="BC304" s="67"/>
      <c r="BD304" s="69"/>
      <c r="BE304" s="73"/>
      <c r="BF304" s="8" t="s">
        <v>55</v>
      </c>
      <c r="BG304" s="71"/>
      <c r="BH304" s="67"/>
      <c r="BI304" s="67"/>
      <c r="BJ304" s="67"/>
      <c r="BK304" s="67"/>
      <c r="BL304" s="67"/>
      <c r="BM304" s="67"/>
      <c r="BN304" s="67"/>
      <c r="BO304" s="67"/>
      <c r="BP304" s="69"/>
      <c r="BQ304" s="73"/>
      <c r="BR304" s="8" t="s">
        <v>55</v>
      </c>
      <c r="BS304" s="71"/>
      <c r="BT304" s="67"/>
      <c r="BU304" s="67"/>
      <c r="BV304" s="67"/>
      <c r="BW304" s="67"/>
      <c r="BX304" s="67"/>
      <c r="BY304" s="67"/>
      <c r="BZ304" s="67"/>
      <c r="CA304" s="67"/>
      <c r="CB304" s="69"/>
      <c r="CC304" s="73"/>
      <c r="CD304" s="8" t="s">
        <v>55</v>
      </c>
      <c r="CE304" s="71"/>
      <c r="CF304" s="67"/>
      <c r="CG304" s="67"/>
      <c r="CH304" s="67"/>
      <c r="CI304" s="67"/>
      <c r="CJ304" s="67"/>
      <c r="CK304" s="67"/>
      <c r="CL304" s="67"/>
      <c r="CM304" s="67"/>
      <c r="CN304" s="69"/>
      <c r="CO304" s="73"/>
      <c r="CP304" s="8" t="s">
        <v>55</v>
      </c>
      <c r="CQ304" s="71"/>
      <c r="CR304" s="67"/>
      <c r="CS304" s="67"/>
      <c r="CT304" s="67"/>
      <c r="CU304" s="67"/>
      <c r="CV304" s="67"/>
      <c r="CW304" s="67"/>
      <c r="CX304" s="67"/>
      <c r="CY304" s="67"/>
      <c r="CZ304" s="69"/>
      <c r="DA304" s="73"/>
      <c r="DB304" s="8" t="s">
        <v>55</v>
      </c>
      <c r="DC304" s="71"/>
      <c r="DD304" s="67"/>
      <c r="DE304" s="67"/>
      <c r="DF304" s="67"/>
      <c r="DG304" s="67"/>
      <c r="DH304" s="67"/>
      <c r="DI304" s="67"/>
      <c r="DJ304" s="67"/>
      <c r="DK304" s="67"/>
      <c r="DL304" s="69"/>
      <c r="DM304" s="73"/>
      <c r="DN304" s="8" t="s">
        <v>55</v>
      </c>
      <c r="DO304" s="71"/>
      <c r="DP304" s="67"/>
      <c r="DQ304" s="67"/>
      <c r="DR304" s="67"/>
      <c r="DS304" s="67"/>
      <c r="DT304" s="67"/>
      <c r="DU304" s="67"/>
      <c r="DV304" s="67"/>
      <c r="DW304" s="67"/>
      <c r="DX304" s="69"/>
    </row>
    <row r="305" spans="1:128" ht="13.5" customHeight="1" thickBot="1">
      <c r="A305"/>
      <c r="E305"/>
      <c r="F305"/>
      <c r="G305"/>
      <c r="H305" s="21"/>
      <c r="J305" s="18" t="s">
        <v>53</v>
      </c>
      <c r="K305" s="17">
        <v>1</v>
      </c>
      <c r="L305"/>
      <c r="M305"/>
      <c r="N305"/>
      <c r="P305" s="123" t="s">
        <v>12</v>
      </c>
      <c r="Q305" s="124"/>
      <c r="R305" s="124"/>
      <c r="S305" s="125"/>
      <c r="T305" s="21"/>
      <c r="V305" s="18" t="s">
        <v>53</v>
      </c>
      <c r="W305" s="17">
        <f ca="1">S323</f>
        <v>2</v>
      </c>
      <c r="X305"/>
      <c r="Y305"/>
      <c r="Z305"/>
      <c r="AB305" s="123" t="s">
        <v>12</v>
      </c>
      <c r="AC305" s="124"/>
      <c r="AD305" s="124"/>
      <c r="AE305" s="125"/>
      <c r="AF305" s="21"/>
      <c r="AH305" s="18" t="s">
        <v>53</v>
      </c>
      <c r="AI305" s="17">
        <f ca="1">AE323</f>
        <v>3</v>
      </c>
      <c r="AJ305"/>
      <c r="AK305"/>
      <c r="AL305"/>
      <c r="AN305" s="123" t="s">
        <v>12</v>
      </c>
      <c r="AO305" s="124"/>
      <c r="AP305" s="124"/>
      <c r="AQ305" s="125"/>
      <c r="AR305" s="21"/>
      <c r="AT305" s="18" t="s">
        <v>53</v>
      </c>
      <c r="AU305" s="17">
        <f ca="1">AQ323</f>
        <v>3</v>
      </c>
      <c r="AV305"/>
      <c r="AW305"/>
      <c r="AX305"/>
      <c r="AZ305" s="123" t="s">
        <v>12</v>
      </c>
      <c r="BA305" s="124"/>
      <c r="BB305" s="124"/>
      <c r="BC305" s="125"/>
      <c r="BD305" s="21"/>
      <c r="BF305" s="18" t="s">
        <v>53</v>
      </c>
      <c r="BG305" s="17">
        <f ca="1">BC323</f>
        <v>3</v>
      </c>
      <c r="BH305"/>
      <c r="BI305"/>
      <c r="BJ305"/>
      <c r="BL305" s="123" t="s">
        <v>12</v>
      </c>
      <c r="BM305" s="124"/>
      <c r="BN305" s="124"/>
      <c r="BO305" s="125"/>
      <c r="BP305" s="21"/>
      <c r="BR305" s="18" t="s">
        <v>53</v>
      </c>
      <c r="BS305" s="17">
        <f ca="1">BO323</f>
        <v>3</v>
      </c>
      <c r="BT305"/>
      <c r="BU305"/>
      <c r="BV305"/>
      <c r="BX305" s="123" t="s">
        <v>12</v>
      </c>
      <c r="BY305" s="124"/>
      <c r="BZ305" s="124"/>
      <c r="CA305" s="125"/>
      <c r="CB305" s="21"/>
      <c r="CD305" s="18" t="s">
        <v>53</v>
      </c>
      <c r="CE305" s="17">
        <f ca="1">CA323</f>
        <v>3</v>
      </c>
      <c r="CF305"/>
      <c r="CG305"/>
      <c r="CH305"/>
      <c r="CJ305" s="123" t="s">
        <v>12</v>
      </c>
      <c r="CK305" s="124"/>
      <c r="CL305" s="124"/>
      <c r="CM305" s="125"/>
      <c r="CN305" s="21"/>
      <c r="CP305" s="18" t="s">
        <v>53</v>
      </c>
      <c r="CQ305" s="17">
        <f ca="1">CM323</f>
        <v>3</v>
      </c>
      <c r="CR305"/>
      <c r="CS305"/>
      <c r="CT305"/>
      <c r="CV305" s="123" t="s">
        <v>12</v>
      </c>
      <c r="CW305" s="124"/>
      <c r="CX305" s="124"/>
      <c r="CY305" s="125"/>
      <c r="CZ305" s="21"/>
      <c r="DB305" s="18" t="s">
        <v>53</v>
      </c>
      <c r="DC305" s="17">
        <f ca="1">CY323</f>
        <v>3</v>
      </c>
      <c r="DD305"/>
      <c r="DE305"/>
      <c r="DF305"/>
      <c r="DH305" s="123" t="s">
        <v>12</v>
      </c>
      <c r="DI305" s="124"/>
      <c r="DJ305" s="124"/>
      <c r="DK305" s="125"/>
      <c r="DL305" s="21"/>
      <c r="DN305" s="18" t="s">
        <v>53</v>
      </c>
      <c r="DO305" s="17">
        <f ca="1">DK323</f>
        <v>3</v>
      </c>
      <c r="DP305"/>
      <c r="DQ305"/>
      <c r="DR305"/>
      <c r="DT305" s="123" t="s">
        <v>12</v>
      </c>
      <c r="DU305" s="124"/>
      <c r="DV305" s="124"/>
      <c r="DW305" s="125"/>
      <c r="DX305" s="21"/>
    </row>
    <row r="306" spans="1:128" ht="13.5" customHeight="1" thickBot="1">
      <c r="A306"/>
      <c r="B306" s="63" t="s">
        <v>45</v>
      </c>
      <c r="C306" s="9" t="str">
        <f ca="1">IF(DO307=9,"到着","未着")</f>
        <v>到着</v>
      </c>
      <c r="D306" t="s">
        <v>19</v>
      </c>
      <c r="E306"/>
      <c r="F306"/>
      <c r="G306"/>
      <c r="H306" s="21"/>
      <c r="J306" s="18" t="s">
        <v>54</v>
      </c>
      <c r="K306" s="3">
        <v>1</v>
      </c>
      <c r="L306"/>
      <c r="M306"/>
      <c r="N306"/>
      <c r="O306" s="9" t="s">
        <v>57</v>
      </c>
      <c r="P306" s="93" t="s">
        <v>3</v>
      </c>
      <c r="Q306" s="26" t="s">
        <v>4</v>
      </c>
      <c r="R306" s="26" t="s">
        <v>5</v>
      </c>
      <c r="S306" s="3" t="s">
        <v>6</v>
      </c>
      <c r="T306" s="6"/>
      <c r="V306" s="18" t="s">
        <v>54</v>
      </c>
      <c r="W306" s="3">
        <f ca="1">S324</f>
        <v>1</v>
      </c>
      <c r="X306"/>
      <c r="Y306"/>
      <c r="Z306"/>
      <c r="AA306" s="9" t="str">
        <f>$O$10</f>
        <v>現Q値</v>
      </c>
      <c r="AB306" s="93" t="s">
        <v>3</v>
      </c>
      <c r="AC306" s="26" t="s">
        <v>4</v>
      </c>
      <c r="AD306" s="26" t="s">
        <v>5</v>
      </c>
      <c r="AE306" s="3" t="s">
        <v>6</v>
      </c>
      <c r="AF306" s="6"/>
      <c r="AH306" s="18" t="s">
        <v>54</v>
      </c>
      <c r="AI306" s="3">
        <f ca="1">AE324</f>
        <v>1</v>
      </c>
      <c r="AJ306"/>
      <c r="AK306"/>
      <c r="AL306"/>
      <c r="AM306" s="9" t="str">
        <f>$O$10</f>
        <v>現Q値</v>
      </c>
      <c r="AN306" s="93" t="s">
        <v>3</v>
      </c>
      <c r="AO306" s="26" t="s">
        <v>4</v>
      </c>
      <c r="AP306" s="26" t="s">
        <v>5</v>
      </c>
      <c r="AQ306" s="3" t="s">
        <v>6</v>
      </c>
      <c r="AR306" s="6"/>
      <c r="AT306" s="18" t="s">
        <v>54</v>
      </c>
      <c r="AU306" s="3">
        <f ca="1">AQ324</f>
        <v>2</v>
      </c>
      <c r="AV306"/>
      <c r="AW306"/>
      <c r="AX306"/>
      <c r="AY306" s="9" t="str">
        <f>$O$10</f>
        <v>現Q値</v>
      </c>
      <c r="AZ306" s="93" t="s">
        <v>3</v>
      </c>
      <c r="BA306" s="26" t="s">
        <v>4</v>
      </c>
      <c r="BB306" s="26" t="s">
        <v>5</v>
      </c>
      <c r="BC306" s="3" t="s">
        <v>6</v>
      </c>
      <c r="BD306" s="6"/>
      <c r="BF306" s="18" t="s">
        <v>54</v>
      </c>
      <c r="BG306" s="3">
        <f ca="1">BC324</f>
        <v>3</v>
      </c>
      <c r="BH306"/>
      <c r="BI306"/>
      <c r="BJ306"/>
      <c r="BK306" s="9" t="str">
        <f>$O$10</f>
        <v>現Q値</v>
      </c>
      <c r="BL306" s="93" t="s">
        <v>3</v>
      </c>
      <c r="BM306" s="26" t="s">
        <v>4</v>
      </c>
      <c r="BN306" s="26" t="s">
        <v>5</v>
      </c>
      <c r="BO306" s="3" t="s">
        <v>6</v>
      </c>
      <c r="BP306" s="6"/>
      <c r="BR306" s="18" t="s">
        <v>54</v>
      </c>
      <c r="BS306" s="3">
        <f ca="1">BO324</f>
        <v>3</v>
      </c>
      <c r="BT306"/>
      <c r="BU306"/>
      <c r="BV306"/>
      <c r="BW306" s="9" t="str">
        <f>$O$10</f>
        <v>現Q値</v>
      </c>
      <c r="BX306" s="93" t="s">
        <v>3</v>
      </c>
      <c r="BY306" s="26" t="s">
        <v>4</v>
      </c>
      <c r="BZ306" s="26" t="s">
        <v>5</v>
      </c>
      <c r="CA306" s="3" t="s">
        <v>6</v>
      </c>
      <c r="CB306" s="6"/>
      <c r="CD306" s="18" t="s">
        <v>54</v>
      </c>
      <c r="CE306" s="3">
        <f ca="1">CA324</f>
        <v>3</v>
      </c>
      <c r="CF306"/>
      <c r="CG306"/>
      <c r="CH306"/>
      <c r="CI306" s="9" t="str">
        <f>$O$10</f>
        <v>現Q値</v>
      </c>
      <c r="CJ306" s="93" t="s">
        <v>3</v>
      </c>
      <c r="CK306" s="26" t="s">
        <v>4</v>
      </c>
      <c r="CL306" s="26" t="s">
        <v>5</v>
      </c>
      <c r="CM306" s="3" t="s">
        <v>6</v>
      </c>
      <c r="CN306" s="6"/>
      <c r="CP306" s="18" t="s">
        <v>54</v>
      </c>
      <c r="CQ306" s="3">
        <f ca="1">CM324</f>
        <v>3</v>
      </c>
      <c r="CR306"/>
      <c r="CS306"/>
      <c r="CT306"/>
      <c r="CU306" s="9" t="str">
        <f>$O$10</f>
        <v>現Q値</v>
      </c>
      <c r="CV306" s="93" t="s">
        <v>3</v>
      </c>
      <c r="CW306" s="26" t="s">
        <v>4</v>
      </c>
      <c r="CX306" s="26" t="s">
        <v>5</v>
      </c>
      <c r="CY306" s="3" t="s">
        <v>6</v>
      </c>
      <c r="CZ306" s="6"/>
      <c r="DB306" s="18" t="s">
        <v>54</v>
      </c>
      <c r="DC306" s="3">
        <f ca="1">CY324</f>
        <v>3</v>
      </c>
      <c r="DD306"/>
      <c r="DE306"/>
      <c r="DF306"/>
      <c r="DG306" s="9" t="str">
        <f>$O$10</f>
        <v>現Q値</v>
      </c>
      <c r="DH306" s="93" t="s">
        <v>3</v>
      </c>
      <c r="DI306" s="26" t="s">
        <v>4</v>
      </c>
      <c r="DJ306" s="26" t="s">
        <v>5</v>
      </c>
      <c r="DK306" s="3" t="s">
        <v>6</v>
      </c>
      <c r="DL306" s="6"/>
      <c r="DN306" s="18" t="s">
        <v>54</v>
      </c>
      <c r="DO306" s="3">
        <f ca="1">DK324</f>
        <v>3</v>
      </c>
      <c r="DP306"/>
      <c r="DQ306"/>
      <c r="DR306"/>
      <c r="DS306" s="9" t="str">
        <f>$O$10</f>
        <v>現Q値</v>
      </c>
      <c r="DT306" s="93" t="s">
        <v>3</v>
      </c>
      <c r="DU306" s="26" t="s">
        <v>4</v>
      </c>
      <c r="DV306" s="26" t="s">
        <v>5</v>
      </c>
      <c r="DW306" s="3" t="s">
        <v>6</v>
      </c>
      <c r="DX306" s="6"/>
    </row>
    <row r="307" spans="1:128" ht="13.5" customHeight="1" thickBot="1">
      <c r="A307"/>
      <c r="B307" s="63" t="s">
        <v>10</v>
      </c>
      <c r="C307" s="78">
        <f ca="1">C270+IF(C306="未着",0,1)</f>
        <v>9</v>
      </c>
      <c r="D307"/>
      <c r="E307"/>
      <c r="F307"/>
      <c r="G307"/>
      <c r="H307" s="21"/>
      <c r="J307" s="3" t="s">
        <v>7</v>
      </c>
      <c r="K307" s="29">
        <f>3*(K305-1)+K306</f>
        <v>1</v>
      </c>
      <c r="L307" s="30" t="s">
        <v>34</v>
      </c>
      <c r="M307"/>
      <c r="N307" s="126" t="s">
        <v>7</v>
      </c>
      <c r="O307" s="17">
        <v>1</v>
      </c>
      <c r="P307" s="27">
        <f t="array" aca="1" ref="P307:S314" ca="1">IF(C269="到着",DT294:DW301,P270:S277)</f>
        <v>2.2956249999999998</v>
      </c>
      <c r="Q307" s="95" t="str">
        <f ca="1"/>
        <v>欄外</v>
      </c>
      <c r="R307" s="95" t="str">
        <f ca="1"/>
        <v>欄外</v>
      </c>
      <c r="S307" s="15">
        <f ca="1"/>
        <v>24.328945312499997</v>
      </c>
      <c r="T307" s="12"/>
      <c r="V307" s="3" t="s">
        <v>7</v>
      </c>
      <c r="W307" s="29">
        <f ca="1">3*(W305-1)+W306</f>
        <v>4</v>
      </c>
      <c r="X307" s="30" t="s">
        <v>34</v>
      </c>
      <c r="Y307"/>
      <c r="Z307" s="126" t="s">
        <v>7</v>
      </c>
      <c r="AA307" s="17">
        <v>1</v>
      </c>
      <c r="AB307" s="27">
        <f t="array" ref="AB307:AE314" ca="1">P331:S338</f>
        <v>2.2956249999999998</v>
      </c>
      <c r="AC307" s="95" t="str">
        <v>欄外</v>
      </c>
      <c r="AD307" s="95" t="str">
        <v>欄外</v>
      </c>
      <c r="AE307" s="15">
        <f ca="1"/>
        <v>26.666723632812491</v>
      </c>
      <c r="AF307" s="12"/>
      <c r="AH307" s="3" t="s">
        <v>7</v>
      </c>
      <c r="AI307" s="29">
        <f ca="1">3*(AI305-1)+AI306</f>
        <v>7</v>
      </c>
      <c r="AJ307" s="30" t="s">
        <v>34</v>
      </c>
      <c r="AK307"/>
      <c r="AL307" s="126" t="s">
        <v>7</v>
      </c>
      <c r="AM307" s="17">
        <v>1</v>
      </c>
      <c r="AN307" s="27">
        <f t="array" ref="AN307:AQ314" ca="1">AB331:AE338</f>
        <v>2.2956249999999998</v>
      </c>
      <c r="AO307" s="95" t="str">
        <v>欄外</v>
      </c>
      <c r="AP307" s="95" t="str">
        <v>欄外</v>
      </c>
      <c r="AQ307" s="15">
        <f ca="1"/>
        <v>26.666723632812491</v>
      </c>
      <c r="AR307" s="12"/>
      <c r="AT307" s="3" t="s">
        <v>7</v>
      </c>
      <c r="AU307" s="29">
        <f ca="1">3*(AU305-1)+AU306</f>
        <v>8</v>
      </c>
      <c r="AV307" s="30" t="s">
        <v>34</v>
      </c>
      <c r="AW307"/>
      <c r="AX307" s="126" t="s">
        <v>7</v>
      </c>
      <c r="AY307" s="17">
        <v>1</v>
      </c>
      <c r="AZ307" s="27">
        <f t="array" ref="AZ307:BC314" ca="1">AN331:AQ338</f>
        <v>2.2956249999999998</v>
      </c>
      <c r="BA307" s="95" t="str">
        <v>欄外</v>
      </c>
      <c r="BB307" s="95" t="str">
        <v>欄外</v>
      </c>
      <c r="BC307" s="15">
        <f ca="1"/>
        <v>26.666723632812491</v>
      </c>
      <c r="BD307" s="12"/>
      <c r="BF307" s="3" t="s">
        <v>7</v>
      </c>
      <c r="BG307" s="29">
        <f ca="1">3*(BG305-1)+BG306</f>
        <v>9</v>
      </c>
      <c r="BH307" s="30" t="s">
        <v>34</v>
      </c>
      <c r="BI307"/>
      <c r="BJ307" s="126" t="s">
        <v>7</v>
      </c>
      <c r="BK307" s="17">
        <v>1</v>
      </c>
      <c r="BL307" s="27">
        <f t="array" ref="BL307:BO314" ca="1">AZ331:BC338</f>
        <v>2.2956249999999998</v>
      </c>
      <c r="BM307" s="95" t="str">
        <v>欄外</v>
      </c>
      <c r="BN307" s="95" t="str">
        <v>欄外</v>
      </c>
      <c r="BO307" s="15">
        <f ca="1"/>
        <v>26.666723632812491</v>
      </c>
      <c r="BP307" s="12"/>
      <c r="BR307" s="3" t="s">
        <v>7</v>
      </c>
      <c r="BS307" s="29">
        <f ca="1">3*(BS305-1)+BS306</f>
        <v>9</v>
      </c>
      <c r="BT307" s="30" t="s">
        <v>34</v>
      </c>
      <c r="BU307"/>
      <c r="BV307" s="126" t="s">
        <v>7</v>
      </c>
      <c r="BW307" s="17">
        <v>1</v>
      </c>
      <c r="BX307" s="27">
        <f t="array" ref="BX307:CA314" ca="1">BL331:BO338</f>
        <v>2.2956249999999998</v>
      </c>
      <c r="BY307" s="95" t="str">
        <v>欄外</v>
      </c>
      <c r="BZ307" s="95" t="str">
        <v>欄外</v>
      </c>
      <c r="CA307" s="15">
        <f ca="1"/>
        <v>26.666723632812491</v>
      </c>
      <c r="CB307" s="12"/>
      <c r="CD307" s="3" t="s">
        <v>7</v>
      </c>
      <c r="CE307" s="29">
        <f ca="1">3*(CE305-1)+CE306</f>
        <v>9</v>
      </c>
      <c r="CF307" s="30" t="s">
        <v>34</v>
      </c>
      <c r="CG307"/>
      <c r="CH307" s="126" t="s">
        <v>7</v>
      </c>
      <c r="CI307" s="17">
        <v>1</v>
      </c>
      <c r="CJ307" s="27">
        <f t="array" ref="CJ307:CM314" ca="1">BX331:CA338</f>
        <v>2.2956249999999998</v>
      </c>
      <c r="CK307" s="95" t="str">
        <v>欄外</v>
      </c>
      <c r="CL307" s="95" t="str">
        <v>欄外</v>
      </c>
      <c r="CM307" s="15">
        <f ca="1"/>
        <v>26.666723632812491</v>
      </c>
      <c r="CN307" s="12"/>
      <c r="CP307" s="3" t="s">
        <v>7</v>
      </c>
      <c r="CQ307" s="29">
        <f ca="1">3*(CQ305-1)+CQ306</f>
        <v>9</v>
      </c>
      <c r="CR307" s="30" t="s">
        <v>34</v>
      </c>
      <c r="CS307"/>
      <c r="CT307" s="126" t="s">
        <v>7</v>
      </c>
      <c r="CU307" s="17">
        <v>1</v>
      </c>
      <c r="CV307" s="27">
        <f t="array" ref="CV307:CY314" ca="1">CJ331:CM338</f>
        <v>2.2956249999999998</v>
      </c>
      <c r="CW307" s="95" t="str">
        <v>欄外</v>
      </c>
      <c r="CX307" s="95" t="str">
        <v>欄外</v>
      </c>
      <c r="CY307" s="15">
        <f ca="1"/>
        <v>26.666723632812491</v>
      </c>
      <c r="CZ307" s="12"/>
      <c r="DB307" s="3" t="s">
        <v>7</v>
      </c>
      <c r="DC307" s="29">
        <f ca="1">3*(DC305-1)+DC306</f>
        <v>9</v>
      </c>
      <c r="DD307" s="30" t="s">
        <v>34</v>
      </c>
      <c r="DE307"/>
      <c r="DF307" s="126" t="s">
        <v>7</v>
      </c>
      <c r="DG307" s="17">
        <v>1</v>
      </c>
      <c r="DH307" s="27">
        <f t="array" ref="DH307:DK314" ca="1">CV331:CY338</f>
        <v>2.2956249999999998</v>
      </c>
      <c r="DI307" s="95" t="str">
        <v>欄外</v>
      </c>
      <c r="DJ307" s="95" t="str">
        <v>欄外</v>
      </c>
      <c r="DK307" s="15">
        <f ca="1"/>
        <v>26.666723632812491</v>
      </c>
      <c r="DL307" s="12"/>
      <c r="DN307" s="3" t="s">
        <v>7</v>
      </c>
      <c r="DO307" s="29">
        <f ca="1">3*(DO305-1)+DO306</f>
        <v>9</v>
      </c>
      <c r="DP307" s="30" t="s">
        <v>34</v>
      </c>
      <c r="DQ307"/>
      <c r="DR307" s="126" t="s">
        <v>7</v>
      </c>
      <c r="DS307" s="17">
        <v>1</v>
      </c>
      <c r="DT307" s="27">
        <f t="array" ref="DT307:DW314" ca="1">DH331:DK338</f>
        <v>2.2956249999999998</v>
      </c>
      <c r="DU307" s="95" t="str">
        <v>欄外</v>
      </c>
      <c r="DV307" s="95" t="str">
        <v>欄外</v>
      </c>
      <c r="DW307" s="15">
        <f ca="1"/>
        <v>26.666723632812491</v>
      </c>
      <c r="DX307" s="12"/>
    </row>
    <row r="308" spans="1:128" ht="13.5" customHeight="1" thickBot="1">
      <c r="A308"/>
      <c r="B308"/>
      <c r="C308"/>
      <c r="D308"/>
      <c r="E308"/>
      <c r="F308"/>
      <c r="G308"/>
      <c r="H308" s="21"/>
      <c r="K308" s="24"/>
      <c r="L308" s="6"/>
      <c r="M308"/>
      <c r="N308" s="127"/>
      <c r="O308" s="3">
        <v>2</v>
      </c>
      <c r="P308" s="15">
        <f ca="1"/>
        <v>3.7946249999999999</v>
      </c>
      <c r="Q308" s="95" t="str">
        <f ca="1"/>
        <v>欄外</v>
      </c>
      <c r="R308" s="27">
        <f ca="1"/>
        <v>3.1843187499999983</v>
      </c>
      <c r="S308" s="15">
        <f ca="1"/>
        <v>14.309999999999997</v>
      </c>
      <c r="T308" s="12"/>
      <c r="W308" s="24"/>
      <c r="X308" s="6"/>
      <c r="Y308"/>
      <c r="Z308" s="127"/>
      <c r="AA308" s="3">
        <v>2</v>
      </c>
      <c r="AB308" s="15">
        <f ca="1"/>
        <v>3.7946249999999999</v>
      </c>
      <c r="AC308" s="95" t="str">
        <v>欄外</v>
      </c>
      <c r="AD308" s="27">
        <f ca="1"/>
        <v>3.1843187499999983</v>
      </c>
      <c r="AE308" s="15">
        <f ca="1"/>
        <v>14.309999999999997</v>
      </c>
      <c r="AF308" s="12"/>
      <c r="AI308" s="24"/>
      <c r="AJ308" s="6"/>
      <c r="AK308"/>
      <c r="AL308" s="127"/>
      <c r="AM308" s="3">
        <v>2</v>
      </c>
      <c r="AN308" s="15">
        <f ca="1"/>
        <v>3.7946249999999999</v>
      </c>
      <c r="AO308" s="95" t="str">
        <v>欄外</v>
      </c>
      <c r="AP308" s="27">
        <f ca="1"/>
        <v>3.1843187499999983</v>
      </c>
      <c r="AQ308" s="15">
        <f ca="1"/>
        <v>14.309999999999997</v>
      </c>
      <c r="AR308" s="12"/>
      <c r="AU308" s="24"/>
      <c r="AV308" s="6"/>
      <c r="AW308"/>
      <c r="AX308" s="127"/>
      <c r="AY308" s="3">
        <v>2</v>
      </c>
      <c r="AZ308" s="15">
        <f ca="1"/>
        <v>3.7946249999999999</v>
      </c>
      <c r="BA308" s="95" t="str">
        <v>欄外</v>
      </c>
      <c r="BB308" s="27">
        <f ca="1"/>
        <v>3.1843187499999983</v>
      </c>
      <c r="BC308" s="15">
        <f ca="1"/>
        <v>14.309999999999997</v>
      </c>
      <c r="BD308" s="12"/>
      <c r="BG308" s="24"/>
      <c r="BH308" s="6"/>
      <c r="BI308"/>
      <c r="BJ308" s="127"/>
      <c r="BK308" s="3">
        <v>2</v>
      </c>
      <c r="BL308" s="15">
        <f ca="1"/>
        <v>3.7946249999999999</v>
      </c>
      <c r="BM308" s="95" t="str">
        <v>欄外</v>
      </c>
      <c r="BN308" s="27">
        <f ca="1"/>
        <v>3.1843187499999983</v>
      </c>
      <c r="BO308" s="15">
        <f ca="1"/>
        <v>14.309999999999997</v>
      </c>
      <c r="BP308" s="12"/>
      <c r="BS308" s="24"/>
      <c r="BT308" s="6"/>
      <c r="BU308"/>
      <c r="BV308" s="127"/>
      <c r="BW308" s="3">
        <v>2</v>
      </c>
      <c r="BX308" s="15">
        <f ca="1"/>
        <v>3.7946249999999999</v>
      </c>
      <c r="BY308" s="95" t="str">
        <v>欄外</v>
      </c>
      <c r="BZ308" s="27">
        <f ca="1"/>
        <v>3.1843187499999983</v>
      </c>
      <c r="CA308" s="15">
        <f ca="1"/>
        <v>14.309999999999997</v>
      </c>
      <c r="CB308" s="12"/>
      <c r="CE308" s="24"/>
      <c r="CF308" s="6"/>
      <c r="CG308"/>
      <c r="CH308" s="127"/>
      <c r="CI308" s="3">
        <v>2</v>
      </c>
      <c r="CJ308" s="15">
        <f ca="1"/>
        <v>3.7946249999999999</v>
      </c>
      <c r="CK308" s="95" t="str">
        <v>欄外</v>
      </c>
      <c r="CL308" s="27">
        <f ca="1"/>
        <v>3.1843187499999983</v>
      </c>
      <c r="CM308" s="15">
        <f ca="1"/>
        <v>14.309999999999997</v>
      </c>
      <c r="CN308" s="12"/>
      <c r="CQ308" s="24"/>
      <c r="CR308" s="6"/>
      <c r="CS308"/>
      <c r="CT308" s="127"/>
      <c r="CU308" s="3">
        <v>2</v>
      </c>
      <c r="CV308" s="15">
        <f ca="1"/>
        <v>3.7946249999999999</v>
      </c>
      <c r="CW308" s="95" t="str">
        <v>欄外</v>
      </c>
      <c r="CX308" s="27">
        <f ca="1"/>
        <v>3.1843187499999983</v>
      </c>
      <c r="CY308" s="15">
        <f ca="1"/>
        <v>14.309999999999997</v>
      </c>
      <c r="CZ308" s="12"/>
      <c r="DC308" s="24"/>
      <c r="DD308" s="6"/>
      <c r="DE308"/>
      <c r="DF308" s="127"/>
      <c r="DG308" s="3">
        <v>2</v>
      </c>
      <c r="DH308" s="15">
        <f ca="1"/>
        <v>3.7946249999999999</v>
      </c>
      <c r="DI308" s="95" t="str">
        <v>欄外</v>
      </c>
      <c r="DJ308" s="27">
        <f ca="1"/>
        <v>3.1843187499999983</v>
      </c>
      <c r="DK308" s="15">
        <f ca="1"/>
        <v>14.309999999999997</v>
      </c>
      <c r="DL308" s="12"/>
      <c r="DO308" s="24"/>
      <c r="DP308" s="6"/>
      <c r="DQ308"/>
      <c r="DR308" s="127"/>
      <c r="DS308" s="3">
        <v>2</v>
      </c>
      <c r="DT308" s="15">
        <f ca="1"/>
        <v>3.7946249999999999</v>
      </c>
      <c r="DU308" s="95" t="str">
        <v>欄外</v>
      </c>
      <c r="DV308" s="27">
        <f ca="1"/>
        <v>3.1843187499999983</v>
      </c>
      <c r="DW308" s="15">
        <f ca="1"/>
        <v>14.309999999999997</v>
      </c>
      <c r="DX308" s="12"/>
    </row>
    <row r="309" spans="1:128" ht="13.5" customHeight="1" thickTop="1" thickBot="1">
      <c r="A309"/>
      <c r="B309" s="10" t="s">
        <v>15</v>
      </c>
      <c r="C309"/>
      <c r="D309"/>
      <c r="E309"/>
      <c r="F309"/>
      <c r="G309"/>
      <c r="H309" s="21"/>
      <c r="J309" s="25" t="str">
        <f>IF(AND(K305=1,K306=1),"★","")</f>
        <v>★</v>
      </c>
      <c r="K309" s="93" t="str">
        <f>IF(AND(K305=1,K306=2),"★","")</f>
        <v/>
      </c>
      <c r="L309" s="3" t="str">
        <f>IF(AND(K305=1,K306=3),"★","")</f>
        <v/>
      </c>
      <c r="M309"/>
      <c r="N309" s="127"/>
      <c r="O309" s="3">
        <v>3</v>
      </c>
      <c r="P309" s="95" t="str">
        <f ca="1"/>
        <v>欄外</v>
      </c>
      <c r="Q309" s="95" t="str">
        <f ca="1"/>
        <v>欄外</v>
      </c>
      <c r="R309" s="15">
        <f ca="1"/>
        <v>3.7749999999999995</v>
      </c>
      <c r="S309" s="95" t="str">
        <f ca="1"/>
        <v>欄外</v>
      </c>
      <c r="T309" s="12"/>
      <c r="V309" s="25" t="str">
        <f ca="1">IF(AND(W305=1,W306=1),"★","")</f>
        <v/>
      </c>
      <c r="W309" s="93" t="str">
        <f ca="1">IF(AND(W305=1,W306=2),"★","")</f>
        <v/>
      </c>
      <c r="X309" s="3" t="str">
        <f ca="1">IF(AND(W305=1,W306=3),"★","")</f>
        <v/>
      </c>
      <c r="Y309"/>
      <c r="Z309" s="127"/>
      <c r="AA309" s="3">
        <v>3</v>
      </c>
      <c r="AB309" s="95" t="str">
        <v>欄外</v>
      </c>
      <c r="AC309" s="95" t="str">
        <v>欄外</v>
      </c>
      <c r="AD309" s="15">
        <f ca="1"/>
        <v>3.7749999999999995</v>
      </c>
      <c r="AE309" s="95" t="str">
        <v>欄外</v>
      </c>
      <c r="AF309" s="12"/>
      <c r="AH309" s="25" t="str">
        <f ca="1">IF(AND(AI305=1,AI306=1),"★","")</f>
        <v/>
      </c>
      <c r="AI309" s="93" t="str">
        <f ca="1">IF(AND(AI305=1,AI306=2),"★","")</f>
        <v/>
      </c>
      <c r="AJ309" s="3" t="str">
        <f ca="1">IF(AND(AI305=1,AI306=3),"★","")</f>
        <v/>
      </c>
      <c r="AK309"/>
      <c r="AL309" s="127"/>
      <c r="AM309" s="3">
        <v>3</v>
      </c>
      <c r="AN309" s="95" t="str">
        <v>欄外</v>
      </c>
      <c r="AO309" s="95" t="str">
        <v>欄外</v>
      </c>
      <c r="AP309" s="15">
        <f ca="1"/>
        <v>3.7749999999999995</v>
      </c>
      <c r="AQ309" s="95" t="str">
        <v>欄外</v>
      </c>
      <c r="AR309" s="12"/>
      <c r="AT309" s="25" t="str">
        <f ca="1">IF(AND(AU305=1,AU306=1),"★","")</f>
        <v/>
      </c>
      <c r="AU309" s="93" t="str">
        <f ca="1">IF(AND(AU305=1,AU306=2),"★","")</f>
        <v/>
      </c>
      <c r="AV309" s="3" t="str">
        <f ca="1">IF(AND(AU305=1,AU306=3),"★","")</f>
        <v/>
      </c>
      <c r="AW309"/>
      <c r="AX309" s="127"/>
      <c r="AY309" s="3">
        <v>3</v>
      </c>
      <c r="AZ309" s="95" t="str">
        <v>欄外</v>
      </c>
      <c r="BA309" s="95" t="str">
        <v>欄外</v>
      </c>
      <c r="BB309" s="15">
        <f ca="1"/>
        <v>3.7749999999999995</v>
      </c>
      <c r="BC309" s="95" t="str">
        <v>欄外</v>
      </c>
      <c r="BD309" s="12"/>
      <c r="BF309" s="25" t="str">
        <f ca="1">IF(AND(BG305=1,BG306=1),"★","")</f>
        <v/>
      </c>
      <c r="BG309" s="93" t="str">
        <f ca="1">IF(AND(BG305=1,BG306=2),"★","")</f>
        <v/>
      </c>
      <c r="BH309" s="3" t="str">
        <f ca="1">IF(AND(BG305=1,BG306=3),"★","")</f>
        <v/>
      </c>
      <c r="BI309"/>
      <c r="BJ309" s="127"/>
      <c r="BK309" s="3">
        <v>3</v>
      </c>
      <c r="BL309" s="95" t="str">
        <v>欄外</v>
      </c>
      <c r="BM309" s="95" t="str">
        <v>欄外</v>
      </c>
      <c r="BN309" s="15">
        <f ca="1"/>
        <v>3.7749999999999995</v>
      </c>
      <c r="BO309" s="95" t="str">
        <v>欄外</v>
      </c>
      <c r="BP309" s="12"/>
      <c r="BR309" s="25" t="str">
        <f ca="1">IF(AND(BS305=1,BS306=1),"★","")</f>
        <v/>
      </c>
      <c r="BS309" s="93" t="str">
        <f ca="1">IF(AND(BS305=1,BS306=2),"★","")</f>
        <v/>
      </c>
      <c r="BT309" s="3" t="str">
        <f ca="1">IF(AND(BS305=1,BS306=3),"★","")</f>
        <v/>
      </c>
      <c r="BU309"/>
      <c r="BV309" s="127"/>
      <c r="BW309" s="3">
        <v>3</v>
      </c>
      <c r="BX309" s="95" t="str">
        <v>欄外</v>
      </c>
      <c r="BY309" s="95" t="str">
        <v>欄外</v>
      </c>
      <c r="BZ309" s="15">
        <f ca="1"/>
        <v>3.7749999999999995</v>
      </c>
      <c r="CA309" s="95" t="str">
        <v>欄外</v>
      </c>
      <c r="CB309" s="12"/>
      <c r="CD309" s="25" t="str">
        <f ca="1">IF(AND(CE305=1,CE306=1),"★","")</f>
        <v/>
      </c>
      <c r="CE309" s="93" t="str">
        <f ca="1">IF(AND(CE305=1,CE306=2),"★","")</f>
        <v/>
      </c>
      <c r="CF309" s="3" t="str">
        <f ca="1">IF(AND(CE305=1,CE306=3),"★","")</f>
        <v/>
      </c>
      <c r="CG309"/>
      <c r="CH309" s="127"/>
      <c r="CI309" s="3">
        <v>3</v>
      </c>
      <c r="CJ309" s="95" t="str">
        <v>欄外</v>
      </c>
      <c r="CK309" s="95" t="str">
        <v>欄外</v>
      </c>
      <c r="CL309" s="15">
        <f ca="1"/>
        <v>3.7749999999999995</v>
      </c>
      <c r="CM309" s="95" t="str">
        <v>欄外</v>
      </c>
      <c r="CN309" s="12"/>
      <c r="CP309" s="25" t="str">
        <f ca="1">IF(AND(CQ305=1,CQ306=1),"★","")</f>
        <v/>
      </c>
      <c r="CQ309" s="93" t="str">
        <f ca="1">IF(AND(CQ305=1,CQ306=2),"★","")</f>
        <v/>
      </c>
      <c r="CR309" s="3" t="str">
        <f ca="1">IF(AND(CQ305=1,CQ306=3),"★","")</f>
        <v/>
      </c>
      <c r="CS309"/>
      <c r="CT309" s="127"/>
      <c r="CU309" s="3">
        <v>3</v>
      </c>
      <c r="CV309" s="95" t="str">
        <v>欄外</v>
      </c>
      <c r="CW309" s="95" t="str">
        <v>欄外</v>
      </c>
      <c r="CX309" s="15">
        <f ca="1"/>
        <v>3.7749999999999995</v>
      </c>
      <c r="CY309" s="95" t="str">
        <v>欄外</v>
      </c>
      <c r="CZ309" s="12"/>
      <c r="DB309" s="25" t="str">
        <f ca="1">IF(AND(DC305=1,DC306=1),"★","")</f>
        <v/>
      </c>
      <c r="DC309" s="93" t="str">
        <f ca="1">IF(AND(DC305=1,DC306=2),"★","")</f>
        <v/>
      </c>
      <c r="DD309" s="3" t="str">
        <f ca="1">IF(AND(DC305=1,DC306=3),"★","")</f>
        <v/>
      </c>
      <c r="DE309"/>
      <c r="DF309" s="127"/>
      <c r="DG309" s="3">
        <v>3</v>
      </c>
      <c r="DH309" s="95" t="str">
        <v>欄外</v>
      </c>
      <c r="DI309" s="95" t="str">
        <v>欄外</v>
      </c>
      <c r="DJ309" s="15">
        <f ca="1"/>
        <v>3.7749999999999995</v>
      </c>
      <c r="DK309" s="95" t="str">
        <v>欄外</v>
      </c>
      <c r="DL309" s="12"/>
      <c r="DN309" s="25" t="str">
        <f ca="1">IF(AND(DO305=1,DO306=1),"★","")</f>
        <v/>
      </c>
      <c r="DO309" s="93" t="str">
        <f ca="1">IF(AND(DO305=1,DO306=2),"★","")</f>
        <v/>
      </c>
      <c r="DP309" s="3" t="str">
        <f ca="1">IF(AND(DO305=1,DO306=3),"★","")</f>
        <v/>
      </c>
      <c r="DQ309"/>
      <c r="DR309" s="127"/>
      <c r="DS309" s="3">
        <v>3</v>
      </c>
      <c r="DT309" s="95" t="str">
        <v>欄外</v>
      </c>
      <c r="DU309" s="95" t="str">
        <v>欄外</v>
      </c>
      <c r="DV309" s="15">
        <f ca="1"/>
        <v>3.7749999999999995</v>
      </c>
      <c r="DW309" s="95" t="str">
        <v>欄外</v>
      </c>
      <c r="DX309" s="12"/>
    </row>
    <row r="310" spans="1:128" ht="13.5" customHeight="1" thickTop="1" thickBot="1">
      <c r="A310"/>
      <c r="B310" s="63" t="s">
        <v>14</v>
      </c>
      <c r="C310" s="79">
        <f ca="1">1-C270/50</f>
        <v>0.84</v>
      </c>
      <c r="D310"/>
      <c r="E310"/>
      <c r="F310"/>
      <c r="G310"/>
      <c r="H310" s="21"/>
      <c r="J310" s="17" t="str">
        <f>IF(AND(K305=2,K306=1),"★","")</f>
        <v/>
      </c>
      <c r="K310" s="3" t="str">
        <f>IF(AND(K305=2,K306=2),"★","")</f>
        <v/>
      </c>
      <c r="L310" s="16" t="str">
        <f>IF(AND(K305=2,K306=3),"★","")</f>
        <v/>
      </c>
      <c r="M310"/>
      <c r="N310" s="127"/>
      <c r="O310" s="3">
        <v>4</v>
      </c>
      <c r="P310" s="27">
        <f ca="1"/>
        <v>42.863574218749989</v>
      </c>
      <c r="Q310" s="15">
        <f ca="1"/>
        <v>10.295268359374997</v>
      </c>
      <c r="R310" s="95" t="str">
        <f ca="1"/>
        <v>欄外</v>
      </c>
      <c r="S310" s="15">
        <f ca="1"/>
        <v>13.321249999999999</v>
      </c>
      <c r="T310" s="12"/>
      <c r="V310" s="17" t="str">
        <f ca="1">IF(AND(W305=2,W306=1),"★","")</f>
        <v>★</v>
      </c>
      <c r="W310" s="3" t="str">
        <f ca="1">IF(AND(W305=2,W306=2),"★","")</f>
        <v/>
      </c>
      <c r="X310" s="16" t="str">
        <f ca="1">IF(AND(W305=2,W306=3),"★","")</f>
        <v/>
      </c>
      <c r="Y310"/>
      <c r="Z310" s="127"/>
      <c r="AA310" s="3">
        <v>4</v>
      </c>
      <c r="AB310" s="27">
        <f ca="1"/>
        <v>42.863574218749989</v>
      </c>
      <c r="AC310" s="15">
        <f ca="1"/>
        <v>10.295268359374997</v>
      </c>
      <c r="AD310" s="95" t="str">
        <v>欄外</v>
      </c>
      <c r="AE310" s="15">
        <f ca="1"/>
        <v>13.321249999999999</v>
      </c>
      <c r="AF310" s="12"/>
      <c r="AH310" s="17" t="str">
        <f ca="1">IF(AND(AI305=2,AI306=1),"★","")</f>
        <v/>
      </c>
      <c r="AI310" s="3" t="str">
        <f ca="1">IF(AND(AI305=2,AI306=2),"★","")</f>
        <v/>
      </c>
      <c r="AJ310" s="16" t="str">
        <f ca="1">IF(AND(AI305=2,AI306=3),"★","")</f>
        <v/>
      </c>
      <c r="AK310"/>
      <c r="AL310" s="127"/>
      <c r="AM310" s="3">
        <v>4</v>
      </c>
      <c r="AN310" s="27">
        <f ca="1"/>
        <v>42.863574218749989</v>
      </c>
      <c r="AO310" s="15">
        <f ca="1"/>
        <v>10.295268359374997</v>
      </c>
      <c r="AP310" s="95" t="str">
        <v>欄外</v>
      </c>
      <c r="AQ310" s="15">
        <f ca="1"/>
        <v>23.767812499999998</v>
      </c>
      <c r="AR310" s="12"/>
      <c r="AT310" s="17" t="str">
        <f ca="1">IF(AND(AU305=2,AU306=1),"★","")</f>
        <v/>
      </c>
      <c r="AU310" s="3" t="str">
        <f ca="1">IF(AND(AU305=2,AU306=2),"★","")</f>
        <v/>
      </c>
      <c r="AV310" s="16" t="str">
        <f ca="1">IF(AND(AU305=2,AU306=3),"★","")</f>
        <v/>
      </c>
      <c r="AW310"/>
      <c r="AX310" s="127"/>
      <c r="AY310" s="3">
        <v>4</v>
      </c>
      <c r="AZ310" s="27">
        <f ca="1"/>
        <v>42.863574218749989</v>
      </c>
      <c r="BA310" s="15">
        <f ca="1"/>
        <v>10.295268359374997</v>
      </c>
      <c r="BB310" s="95" t="str">
        <v>欄外</v>
      </c>
      <c r="BC310" s="15">
        <f ca="1"/>
        <v>23.767812499999998</v>
      </c>
      <c r="BD310" s="12"/>
      <c r="BF310" s="17" t="str">
        <f ca="1">IF(AND(BG305=2,BG306=1),"★","")</f>
        <v/>
      </c>
      <c r="BG310" s="3" t="str">
        <f ca="1">IF(AND(BG305=2,BG306=2),"★","")</f>
        <v/>
      </c>
      <c r="BH310" s="16" t="str">
        <f ca="1">IF(AND(BG305=2,BG306=3),"★","")</f>
        <v/>
      </c>
      <c r="BI310"/>
      <c r="BJ310" s="127"/>
      <c r="BK310" s="3">
        <v>4</v>
      </c>
      <c r="BL310" s="27">
        <f ca="1"/>
        <v>42.863574218749989</v>
      </c>
      <c r="BM310" s="15">
        <f ca="1"/>
        <v>10.295268359374997</v>
      </c>
      <c r="BN310" s="95" t="str">
        <v>欄外</v>
      </c>
      <c r="BO310" s="15">
        <f ca="1"/>
        <v>23.767812499999998</v>
      </c>
      <c r="BP310" s="12"/>
      <c r="BR310" s="17" t="str">
        <f ca="1">IF(AND(BS305=2,BS306=1),"★","")</f>
        <v/>
      </c>
      <c r="BS310" s="3" t="str">
        <f ca="1">IF(AND(BS305=2,BS306=2),"★","")</f>
        <v/>
      </c>
      <c r="BT310" s="16" t="str">
        <f ca="1">IF(AND(BS305=2,BS306=3),"★","")</f>
        <v/>
      </c>
      <c r="BU310"/>
      <c r="BV310" s="127"/>
      <c r="BW310" s="3">
        <v>4</v>
      </c>
      <c r="BX310" s="27">
        <f ca="1"/>
        <v>42.863574218749989</v>
      </c>
      <c r="BY310" s="15">
        <f ca="1"/>
        <v>10.295268359374997</v>
      </c>
      <c r="BZ310" s="95" t="str">
        <v>欄外</v>
      </c>
      <c r="CA310" s="15">
        <f ca="1"/>
        <v>23.767812499999998</v>
      </c>
      <c r="CB310" s="12"/>
      <c r="CD310" s="17" t="str">
        <f ca="1">IF(AND(CE305=2,CE306=1),"★","")</f>
        <v/>
      </c>
      <c r="CE310" s="3" t="str">
        <f ca="1">IF(AND(CE305=2,CE306=2),"★","")</f>
        <v/>
      </c>
      <c r="CF310" s="16" t="str">
        <f ca="1">IF(AND(CE305=2,CE306=3),"★","")</f>
        <v/>
      </c>
      <c r="CG310"/>
      <c r="CH310" s="127"/>
      <c r="CI310" s="3">
        <v>4</v>
      </c>
      <c r="CJ310" s="27">
        <f ca="1"/>
        <v>42.863574218749989</v>
      </c>
      <c r="CK310" s="15">
        <f ca="1"/>
        <v>10.295268359374997</v>
      </c>
      <c r="CL310" s="95" t="str">
        <v>欄外</v>
      </c>
      <c r="CM310" s="15">
        <f ca="1"/>
        <v>23.767812499999998</v>
      </c>
      <c r="CN310" s="12"/>
      <c r="CP310" s="17" t="str">
        <f ca="1">IF(AND(CQ305=2,CQ306=1),"★","")</f>
        <v/>
      </c>
      <c r="CQ310" s="3" t="str">
        <f ca="1">IF(AND(CQ305=2,CQ306=2),"★","")</f>
        <v/>
      </c>
      <c r="CR310" s="16" t="str">
        <f ca="1">IF(AND(CQ305=2,CQ306=3),"★","")</f>
        <v/>
      </c>
      <c r="CS310"/>
      <c r="CT310" s="127"/>
      <c r="CU310" s="3">
        <v>4</v>
      </c>
      <c r="CV310" s="27">
        <f ca="1"/>
        <v>42.863574218749989</v>
      </c>
      <c r="CW310" s="15">
        <f ca="1"/>
        <v>10.295268359374997</v>
      </c>
      <c r="CX310" s="95" t="str">
        <v>欄外</v>
      </c>
      <c r="CY310" s="15">
        <f ca="1"/>
        <v>23.767812499999998</v>
      </c>
      <c r="CZ310" s="12"/>
      <c r="DB310" s="17" t="str">
        <f ca="1">IF(AND(DC305=2,DC306=1),"★","")</f>
        <v/>
      </c>
      <c r="DC310" s="3" t="str">
        <f ca="1">IF(AND(DC305=2,DC306=2),"★","")</f>
        <v/>
      </c>
      <c r="DD310" s="16" t="str">
        <f ca="1">IF(AND(DC305=2,DC306=3),"★","")</f>
        <v/>
      </c>
      <c r="DE310"/>
      <c r="DF310" s="127"/>
      <c r="DG310" s="3">
        <v>4</v>
      </c>
      <c r="DH310" s="27">
        <f ca="1"/>
        <v>42.863574218749989</v>
      </c>
      <c r="DI310" s="15">
        <f ca="1"/>
        <v>10.295268359374997</v>
      </c>
      <c r="DJ310" s="95" t="str">
        <v>欄外</v>
      </c>
      <c r="DK310" s="15">
        <f ca="1"/>
        <v>23.767812499999998</v>
      </c>
      <c r="DL310" s="12"/>
      <c r="DN310" s="17" t="str">
        <f ca="1">IF(AND(DO305=2,DO306=1),"★","")</f>
        <v/>
      </c>
      <c r="DO310" s="3" t="str">
        <f ca="1">IF(AND(DO305=2,DO306=2),"★","")</f>
        <v/>
      </c>
      <c r="DP310" s="16" t="str">
        <f ca="1">IF(AND(DO305=2,DO306=3),"★","")</f>
        <v/>
      </c>
      <c r="DQ310"/>
      <c r="DR310" s="127"/>
      <c r="DS310" s="3">
        <v>4</v>
      </c>
      <c r="DT310" s="27">
        <f ca="1"/>
        <v>42.863574218749989</v>
      </c>
      <c r="DU310" s="15">
        <f ca="1"/>
        <v>10.295268359374997</v>
      </c>
      <c r="DV310" s="95" t="str">
        <v>欄外</v>
      </c>
      <c r="DW310" s="15">
        <f ca="1"/>
        <v>23.767812499999998</v>
      </c>
      <c r="DX310" s="12"/>
    </row>
    <row r="311" spans="1:128" ht="13.5" customHeight="1" thickTop="1" thickBot="1">
      <c r="A311"/>
      <c r="B311"/>
      <c r="C311"/>
      <c r="D311"/>
      <c r="E311"/>
      <c r="F311"/>
      <c r="G311"/>
      <c r="H311" s="21"/>
      <c r="J311" s="3" t="str">
        <f>IF(AND(K305=3,K306=1),"★","")</f>
        <v/>
      </c>
      <c r="K311" s="92" t="str">
        <f>IF(AND(K305=3,K306=2),"★","")</f>
        <v/>
      </c>
      <c r="L311" s="37" t="str">
        <f>IF(AND(K305=3,K306=3),"★","終")</f>
        <v>終</v>
      </c>
      <c r="M311"/>
      <c r="N311" s="127"/>
      <c r="O311" s="3">
        <v>5</v>
      </c>
      <c r="P311" s="95" t="str">
        <f ca="1"/>
        <v>欄外</v>
      </c>
      <c r="Q311" s="27">
        <f ca="1"/>
        <v>5.6334999999999988</v>
      </c>
      <c r="R311" s="27">
        <f ca="1"/>
        <v>21.624271484374994</v>
      </c>
      <c r="S311" s="27">
        <f ca="1"/>
        <v>66.470312499999991</v>
      </c>
      <c r="T311" s="12"/>
      <c r="V311" s="3" t="str">
        <f ca="1">IF(AND(W305=3,W306=1),"★","")</f>
        <v/>
      </c>
      <c r="W311" s="92" t="str">
        <f ca="1">IF(AND(W305=3,W306=2),"★","")</f>
        <v/>
      </c>
      <c r="X311" s="37" t="str">
        <f ca="1">IF(AND(W305=3,W306=3),"★","終")</f>
        <v>終</v>
      </c>
      <c r="Y311"/>
      <c r="Z311" s="127"/>
      <c r="AA311" s="3">
        <v>5</v>
      </c>
      <c r="AB311" s="95" t="str">
        <v>欄外</v>
      </c>
      <c r="AC311" s="27">
        <f ca="1"/>
        <v>5.6334999999999988</v>
      </c>
      <c r="AD311" s="27">
        <f ca="1"/>
        <v>21.624271484374994</v>
      </c>
      <c r="AE311" s="27">
        <f ca="1"/>
        <v>66.470312499999991</v>
      </c>
      <c r="AF311" s="12"/>
      <c r="AH311" s="3" t="str">
        <f ca="1">IF(AND(AI305=3,AI306=1),"★","")</f>
        <v>★</v>
      </c>
      <c r="AI311" s="92" t="str">
        <f ca="1">IF(AND(AI305=3,AI306=2),"★","")</f>
        <v/>
      </c>
      <c r="AJ311" s="37" t="str">
        <f ca="1">IF(AND(AI305=3,AI306=3),"★","終")</f>
        <v>終</v>
      </c>
      <c r="AK311"/>
      <c r="AL311" s="127"/>
      <c r="AM311" s="3">
        <v>5</v>
      </c>
      <c r="AN311" s="95" t="str">
        <v>欄外</v>
      </c>
      <c r="AO311" s="27">
        <f ca="1"/>
        <v>5.6334999999999988</v>
      </c>
      <c r="AP311" s="27">
        <f ca="1"/>
        <v>21.624271484374994</v>
      </c>
      <c r="AQ311" s="27">
        <f ca="1"/>
        <v>66.470312499999991</v>
      </c>
      <c r="AR311" s="12"/>
      <c r="AT311" s="3" t="str">
        <f ca="1">IF(AND(AU305=3,AU306=1),"★","")</f>
        <v/>
      </c>
      <c r="AU311" s="92" t="str">
        <f ca="1">IF(AND(AU305=3,AU306=2),"★","")</f>
        <v>★</v>
      </c>
      <c r="AV311" s="37" t="str">
        <f ca="1">IF(AND(AU305=3,AU306=3),"★","終")</f>
        <v>終</v>
      </c>
      <c r="AW311"/>
      <c r="AX311" s="127"/>
      <c r="AY311" s="3">
        <v>5</v>
      </c>
      <c r="AZ311" s="95" t="str">
        <v>欄外</v>
      </c>
      <c r="BA311" s="27">
        <f ca="1"/>
        <v>5.6334999999999988</v>
      </c>
      <c r="BB311" s="27">
        <f ca="1"/>
        <v>21.624271484374994</v>
      </c>
      <c r="BC311" s="27">
        <f ca="1"/>
        <v>66.470312499999991</v>
      </c>
      <c r="BD311" s="12"/>
      <c r="BF311" s="3" t="str">
        <f ca="1">IF(AND(BG305=3,BG306=1),"★","")</f>
        <v/>
      </c>
      <c r="BG311" s="92" t="str">
        <f ca="1">IF(AND(BG305=3,BG306=2),"★","")</f>
        <v/>
      </c>
      <c r="BH311" s="37" t="str">
        <f ca="1">IF(AND(BG305=3,BG306=3),"★","終")</f>
        <v>★</v>
      </c>
      <c r="BI311"/>
      <c r="BJ311" s="127"/>
      <c r="BK311" s="3">
        <v>5</v>
      </c>
      <c r="BL311" s="95" t="str">
        <v>欄外</v>
      </c>
      <c r="BM311" s="27">
        <f ca="1"/>
        <v>5.6334999999999988</v>
      </c>
      <c r="BN311" s="27">
        <f ca="1"/>
        <v>21.624271484374994</v>
      </c>
      <c r="BO311" s="27">
        <f ca="1"/>
        <v>66.470312499999991</v>
      </c>
      <c r="BP311" s="12"/>
      <c r="BR311" s="3" t="str">
        <f ca="1">IF(AND(BS305=3,BS306=1),"★","")</f>
        <v/>
      </c>
      <c r="BS311" s="92" t="str">
        <f ca="1">IF(AND(BS305=3,BS306=2),"★","")</f>
        <v/>
      </c>
      <c r="BT311" s="37" t="str">
        <f ca="1">IF(AND(BS305=3,BS306=3),"★","終")</f>
        <v>★</v>
      </c>
      <c r="BU311"/>
      <c r="BV311" s="127"/>
      <c r="BW311" s="3">
        <v>5</v>
      </c>
      <c r="BX311" s="95" t="str">
        <v>欄外</v>
      </c>
      <c r="BY311" s="27">
        <f ca="1"/>
        <v>5.6334999999999988</v>
      </c>
      <c r="BZ311" s="27">
        <f ca="1"/>
        <v>21.624271484374994</v>
      </c>
      <c r="CA311" s="27">
        <f ca="1"/>
        <v>66.470312499999991</v>
      </c>
      <c r="CB311" s="12"/>
      <c r="CD311" s="3" t="str">
        <f ca="1">IF(AND(CE305=3,CE306=1),"★","")</f>
        <v/>
      </c>
      <c r="CE311" s="92" t="str">
        <f ca="1">IF(AND(CE305=3,CE306=2),"★","")</f>
        <v/>
      </c>
      <c r="CF311" s="37" t="str">
        <f ca="1">IF(AND(CE305=3,CE306=3),"★","終")</f>
        <v>★</v>
      </c>
      <c r="CG311"/>
      <c r="CH311" s="127"/>
      <c r="CI311" s="3">
        <v>5</v>
      </c>
      <c r="CJ311" s="95" t="str">
        <v>欄外</v>
      </c>
      <c r="CK311" s="27">
        <f ca="1"/>
        <v>5.6334999999999988</v>
      </c>
      <c r="CL311" s="27">
        <f ca="1"/>
        <v>21.624271484374994</v>
      </c>
      <c r="CM311" s="27">
        <f ca="1"/>
        <v>66.470312499999991</v>
      </c>
      <c r="CN311" s="12"/>
      <c r="CP311" s="3" t="str">
        <f ca="1">IF(AND(CQ305=3,CQ306=1),"★","")</f>
        <v/>
      </c>
      <c r="CQ311" s="92" t="str">
        <f ca="1">IF(AND(CQ305=3,CQ306=2),"★","")</f>
        <v/>
      </c>
      <c r="CR311" s="37" t="str">
        <f ca="1">IF(AND(CQ305=3,CQ306=3),"★","終")</f>
        <v>★</v>
      </c>
      <c r="CS311"/>
      <c r="CT311" s="127"/>
      <c r="CU311" s="3">
        <v>5</v>
      </c>
      <c r="CV311" s="95" t="str">
        <v>欄外</v>
      </c>
      <c r="CW311" s="27">
        <f ca="1"/>
        <v>5.6334999999999988</v>
      </c>
      <c r="CX311" s="27">
        <f ca="1"/>
        <v>21.624271484374994</v>
      </c>
      <c r="CY311" s="27">
        <f ca="1"/>
        <v>66.470312499999991</v>
      </c>
      <c r="CZ311" s="12"/>
      <c r="DB311" s="3" t="str">
        <f ca="1">IF(AND(DC305=3,DC306=1),"★","")</f>
        <v/>
      </c>
      <c r="DC311" s="92" t="str">
        <f ca="1">IF(AND(DC305=3,DC306=2),"★","")</f>
        <v/>
      </c>
      <c r="DD311" s="37" t="str">
        <f ca="1">IF(AND(DC305=3,DC306=3),"★","終")</f>
        <v>★</v>
      </c>
      <c r="DE311"/>
      <c r="DF311" s="127"/>
      <c r="DG311" s="3">
        <v>5</v>
      </c>
      <c r="DH311" s="95" t="str">
        <v>欄外</v>
      </c>
      <c r="DI311" s="27">
        <f ca="1"/>
        <v>5.6334999999999988</v>
      </c>
      <c r="DJ311" s="27">
        <f ca="1"/>
        <v>21.624271484374994</v>
      </c>
      <c r="DK311" s="27">
        <f ca="1"/>
        <v>66.470312499999991</v>
      </c>
      <c r="DL311" s="12"/>
      <c r="DN311" s="3" t="str">
        <f ca="1">IF(AND(DO305=3,DO306=1),"★","")</f>
        <v/>
      </c>
      <c r="DO311" s="92" t="str">
        <f ca="1">IF(AND(DO305=3,DO306=2),"★","")</f>
        <v/>
      </c>
      <c r="DP311" s="37" t="str">
        <f ca="1">IF(AND(DO305=3,DO306=3),"★","終")</f>
        <v>★</v>
      </c>
      <c r="DQ311"/>
      <c r="DR311" s="127"/>
      <c r="DS311" s="3">
        <v>5</v>
      </c>
      <c r="DT311" s="95" t="str">
        <v>欄外</v>
      </c>
      <c r="DU311" s="27">
        <f ca="1"/>
        <v>5.6334999999999988</v>
      </c>
      <c r="DV311" s="27">
        <f ca="1"/>
        <v>21.624271484374994</v>
      </c>
      <c r="DW311" s="27">
        <f ca="1"/>
        <v>66.470312499999991</v>
      </c>
      <c r="DX311" s="12"/>
    </row>
    <row r="312" spans="1:128" ht="13.5" customHeight="1" thickTop="1">
      <c r="A312"/>
      <c r="B312"/>
      <c r="C312"/>
      <c r="D312"/>
      <c r="E312"/>
      <c r="F312"/>
      <c r="G312"/>
      <c r="H312" s="21"/>
      <c r="M312"/>
      <c r="N312" s="127"/>
      <c r="O312" s="3">
        <v>6</v>
      </c>
      <c r="P312" s="95" t="str">
        <f ca="1"/>
        <v>欄外</v>
      </c>
      <c r="Q312" s="95" t="str">
        <f ca="1"/>
        <v>欄外</v>
      </c>
      <c r="R312" s="95" t="str">
        <f ca="1"/>
        <v>欄外</v>
      </c>
      <c r="S312" s="95" t="str">
        <f ca="1"/>
        <v>欄外</v>
      </c>
      <c r="T312" s="12"/>
      <c r="Y312"/>
      <c r="Z312" s="127"/>
      <c r="AA312" s="3">
        <v>6</v>
      </c>
      <c r="AB312" s="95" t="str">
        <v>欄外</v>
      </c>
      <c r="AC312" s="95" t="str">
        <v>欄外</v>
      </c>
      <c r="AD312" s="95" t="str">
        <v>欄外</v>
      </c>
      <c r="AE312" s="95" t="str">
        <v>欄外</v>
      </c>
      <c r="AF312" s="12"/>
      <c r="AK312"/>
      <c r="AL312" s="127"/>
      <c r="AM312" s="3">
        <v>6</v>
      </c>
      <c r="AN312" s="95" t="str">
        <v>欄外</v>
      </c>
      <c r="AO312" s="95" t="str">
        <v>欄外</v>
      </c>
      <c r="AP312" s="95" t="str">
        <v>欄外</v>
      </c>
      <c r="AQ312" s="95" t="str">
        <v>欄外</v>
      </c>
      <c r="AR312" s="12"/>
      <c r="AW312"/>
      <c r="AX312" s="127"/>
      <c r="AY312" s="3">
        <v>6</v>
      </c>
      <c r="AZ312" s="95" t="str">
        <v>欄外</v>
      </c>
      <c r="BA312" s="95" t="str">
        <v>欄外</v>
      </c>
      <c r="BB312" s="95" t="str">
        <v>欄外</v>
      </c>
      <c r="BC312" s="95" t="str">
        <v>欄外</v>
      </c>
      <c r="BD312" s="12"/>
      <c r="BI312"/>
      <c r="BJ312" s="127"/>
      <c r="BK312" s="3">
        <v>6</v>
      </c>
      <c r="BL312" s="95" t="str">
        <v>欄外</v>
      </c>
      <c r="BM312" s="95" t="str">
        <v>欄外</v>
      </c>
      <c r="BN312" s="95" t="str">
        <v>欄外</v>
      </c>
      <c r="BO312" s="95" t="str">
        <v>欄外</v>
      </c>
      <c r="BP312" s="12"/>
      <c r="BU312"/>
      <c r="BV312" s="127"/>
      <c r="BW312" s="3">
        <v>6</v>
      </c>
      <c r="BX312" s="95" t="str">
        <v>欄外</v>
      </c>
      <c r="BY312" s="95" t="str">
        <v>欄外</v>
      </c>
      <c r="BZ312" s="95" t="str">
        <v>欄外</v>
      </c>
      <c r="CA312" s="95" t="str">
        <v>欄外</v>
      </c>
      <c r="CB312" s="12"/>
      <c r="CG312"/>
      <c r="CH312" s="127"/>
      <c r="CI312" s="3">
        <v>6</v>
      </c>
      <c r="CJ312" s="95" t="str">
        <v>欄外</v>
      </c>
      <c r="CK312" s="95" t="str">
        <v>欄外</v>
      </c>
      <c r="CL312" s="95" t="str">
        <v>欄外</v>
      </c>
      <c r="CM312" s="95" t="str">
        <v>欄外</v>
      </c>
      <c r="CN312" s="12"/>
      <c r="CS312"/>
      <c r="CT312" s="127"/>
      <c r="CU312" s="3">
        <v>6</v>
      </c>
      <c r="CV312" s="95" t="str">
        <v>欄外</v>
      </c>
      <c r="CW312" s="95" t="str">
        <v>欄外</v>
      </c>
      <c r="CX312" s="95" t="str">
        <v>欄外</v>
      </c>
      <c r="CY312" s="95" t="str">
        <v>欄外</v>
      </c>
      <c r="CZ312" s="12"/>
      <c r="DE312"/>
      <c r="DF312" s="127"/>
      <c r="DG312" s="3">
        <v>6</v>
      </c>
      <c r="DH312" s="95" t="str">
        <v>欄外</v>
      </c>
      <c r="DI312" s="95" t="str">
        <v>欄外</v>
      </c>
      <c r="DJ312" s="95" t="str">
        <v>欄外</v>
      </c>
      <c r="DK312" s="95" t="str">
        <v>欄外</v>
      </c>
      <c r="DL312" s="12"/>
      <c r="DQ312"/>
      <c r="DR312" s="127"/>
      <c r="DS312" s="3">
        <v>6</v>
      </c>
      <c r="DT312" s="95" t="str">
        <v>欄外</v>
      </c>
      <c r="DU312" s="95" t="str">
        <v>欄外</v>
      </c>
      <c r="DV312" s="95" t="str">
        <v>欄外</v>
      </c>
      <c r="DW312" s="95" t="str">
        <v>欄外</v>
      </c>
      <c r="DX312" s="12"/>
    </row>
    <row r="313" spans="1:128" ht="13.5" customHeight="1">
      <c r="A313"/>
      <c r="B313"/>
      <c r="C313"/>
      <c r="D313"/>
      <c r="E313"/>
      <c r="F313"/>
      <c r="G313"/>
      <c r="H313" s="21"/>
      <c r="M313"/>
      <c r="N313" s="127"/>
      <c r="O313" s="3">
        <v>7</v>
      </c>
      <c r="P313" s="27">
        <f ca="1"/>
        <v>50.306249999999999</v>
      </c>
      <c r="Q313" s="27">
        <f ca="1"/>
        <v>3.1004999999999998</v>
      </c>
      <c r="R313" s="95" t="str">
        <f ca="1"/>
        <v>欄外</v>
      </c>
      <c r="S313" s="95" t="str">
        <f ca="1"/>
        <v>欄外</v>
      </c>
      <c r="T313" s="12"/>
      <c r="Y313"/>
      <c r="Z313" s="127"/>
      <c r="AA313" s="3">
        <v>7</v>
      </c>
      <c r="AB313" s="27">
        <f ca="1"/>
        <v>50.306249999999999</v>
      </c>
      <c r="AC313" s="27">
        <f ca="1"/>
        <v>3.1004999999999998</v>
      </c>
      <c r="AD313" s="95" t="str">
        <v>欄外</v>
      </c>
      <c r="AE313" s="95" t="str">
        <v>欄外</v>
      </c>
      <c r="AF313" s="12"/>
      <c r="AK313"/>
      <c r="AL313" s="127"/>
      <c r="AM313" s="3">
        <v>7</v>
      </c>
      <c r="AN313" s="27">
        <f ca="1"/>
        <v>50.306249999999999</v>
      </c>
      <c r="AO313" s="27">
        <f ca="1"/>
        <v>3.1004999999999998</v>
      </c>
      <c r="AP313" s="95" t="str">
        <v>欄外</v>
      </c>
      <c r="AQ313" s="95" t="str">
        <v>欄外</v>
      </c>
      <c r="AR313" s="12"/>
      <c r="AW313"/>
      <c r="AX313" s="127"/>
      <c r="AY313" s="3">
        <v>7</v>
      </c>
      <c r="AZ313" s="27">
        <f ca="1"/>
        <v>59.52734375</v>
      </c>
      <c r="BA313" s="27">
        <f ca="1"/>
        <v>3.1004999999999998</v>
      </c>
      <c r="BB313" s="95" t="str">
        <v>欄外</v>
      </c>
      <c r="BC313" s="95" t="str">
        <v>欄外</v>
      </c>
      <c r="BD313" s="12"/>
      <c r="BI313"/>
      <c r="BJ313" s="127"/>
      <c r="BK313" s="3">
        <v>7</v>
      </c>
      <c r="BL313" s="27">
        <f ca="1"/>
        <v>59.52734375</v>
      </c>
      <c r="BM313" s="27">
        <f ca="1"/>
        <v>3.1004999999999998</v>
      </c>
      <c r="BN313" s="95" t="str">
        <v>欄外</v>
      </c>
      <c r="BO313" s="95" t="str">
        <v>欄外</v>
      </c>
      <c r="BP313" s="12"/>
      <c r="BU313"/>
      <c r="BV313" s="127"/>
      <c r="BW313" s="3">
        <v>7</v>
      </c>
      <c r="BX313" s="27">
        <f ca="1"/>
        <v>59.52734375</v>
      </c>
      <c r="BY313" s="27">
        <f ca="1"/>
        <v>3.1004999999999998</v>
      </c>
      <c r="BZ313" s="95" t="str">
        <v>欄外</v>
      </c>
      <c r="CA313" s="95" t="str">
        <v>欄外</v>
      </c>
      <c r="CB313" s="12"/>
      <c r="CG313"/>
      <c r="CH313" s="127"/>
      <c r="CI313" s="3">
        <v>7</v>
      </c>
      <c r="CJ313" s="27">
        <f ca="1"/>
        <v>59.52734375</v>
      </c>
      <c r="CK313" s="27">
        <f ca="1"/>
        <v>3.1004999999999998</v>
      </c>
      <c r="CL313" s="95" t="str">
        <v>欄外</v>
      </c>
      <c r="CM313" s="95" t="str">
        <v>欄外</v>
      </c>
      <c r="CN313" s="12"/>
      <c r="CS313"/>
      <c r="CT313" s="127"/>
      <c r="CU313" s="3">
        <v>7</v>
      </c>
      <c r="CV313" s="27">
        <f ca="1"/>
        <v>59.52734375</v>
      </c>
      <c r="CW313" s="27">
        <f ca="1"/>
        <v>3.1004999999999998</v>
      </c>
      <c r="CX313" s="95" t="str">
        <v>欄外</v>
      </c>
      <c r="CY313" s="95" t="str">
        <v>欄外</v>
      </c>
      <c r="CZ313" s="12"/>
      <c r="DE313"/>
      <c r="DF313" s="127"/>
      <c r="DG313" s="3">
        <v>7</v>
      </c>
      <c r="DH313" s="27">
        <f ca="1"/>
        <v>59.52734375</v>
      </c>
      <c r="DI313" s="27">
        <f ca="1"/>
        <v>3.1004999999999998</v>
      </c>
      <c r="DJ313" s="95" t="str">
        <v>欄外</v>
      </c>
      <c r="DK313" s="95" t="str">
        <v>欄外</v>
      </c>
      <c r="DL313" s="12"/>
      <c r="DQ313"/>
      <c r="DR313" s="127"/>
      <c r="DS313" s="3">
        <v>7</v>
      </c>
      <c r="DT313" s="27">
        <f ca="1"/>
        <v>59.52734375</v>
      </c>
      <c r="DU313" s="27">
        <f ca="1"/>
        <v>3.1004999999999998</v>
      </c>
      <c r="DV313" s="95" t="str">
        <v>欄外</v>
      </c>
      <c r="DW313" s="95" t="str">
        <v>欄外</v>
      </c>
      <c r="DX313" s="12"/>
    </row>
    <row r="314" spans="1:128" ht="13.5" customHeight="1">
      <c r="A314"/>
      <c r="B314"/>
      <c r="C314"/>
      <c r="D314"/>
      <c r="E314"/>
      <c r="F314"/>
      <c r="G314"/>
      <c r="H314" s="21"/>
      <c r="K314" s="11"/>
      <c r="L314" s="6"/>
      <c r="M314"/>
      <c r="N314" s="127"/>
      <c r="O314" s="3">
        <v>8</v>
      </c>
      <c r="P314" s="27">
        <f ca="1"/>
        <v>99.640625</v>
      </c>
      <c r="Q314" s="27">
        <f ca="1"/>
        <v>20.609374999999993</v>
      </c>
      <c r="R314" s="27">
        <f ca="1"/>
        <v>5.7050000000000001</v>
      </c>
      <c r="S314" s="95" t="str">
        <f ca="1"/>
        <v>欄外</v>
      </c>
      <c r="T314" s="12"/>
      <c r="W314" s="11"/>
      <c r="X314" s="6"/>
      <c r="Y314"/>
      <c r="Z314" s="127"/>
      <c r="AA314" s="3">
        <v>8</v>
      </c>
      <c r="AB314" s="27">
        <f ca="1"/>
        <v>99.640625</v>
      </c>
      <c r="AC314" s="27">
        <f ca="1"/>
        <v>20.609374999999993</v>
      </c>
      <c r="AD314" s="27">
        <f ca="1"/>
        <v>5.7050000000000001</v>
      </c>
      <c r="AE314" s="95" t="str">
        <v>欄外</v>
      </c>
      <c r="AF314" s="12"/>
      <c r="AI314" s="11"/>
      <c r="AJ314" s="6"/>
      <c r="AK314"/>
      <c r="AL314" s="127"/>
      <c r="AM314" s="3">
        <v>8</v>
      </c>
      <c r="AN314" s="27">
        <f ca="1"/>
        <v>99.640625</v>
      </c>
      <c r="AO314" s="27">
        <f ca="1"/>
        <v>20.609374999999993</v>
      </c>
      <c r="AP314" s="27">
        <f ca="1"/>
        <v>5.7050000000000001</v>
      </c>
      <c r="AQ314" s="95" t="str">
        <v>欄外</v>
      </c>
      <c r="AR314" s="12"/>
      <c r="AU314" s="11"/>
      <c r="AV314" s="6"/>
      <c r="AW314"/>
      <c r="AX314" s="127"/>
      <c r="AY314" s="3">
        <v>8</v>
      </c>
      <c r="AZ314" s="27">
        <f ca="1"/>
        <v>99.640625</v>
      </c>
      <c r="BA314" s="27">
        <f ca="1"/>
        <v>20.609374999999993</v>
      </c>
      <c r="BB314" s="27">
        <f ca="1"/>
        <v>5.7050000000000001</v>
      </c>
      <c r="BC314" s="95" t="str">
        <v>欄外</v>
      </c>
      <c r="BD314" s="12"/>
      <c r="BG314" s="11"/>
      <c r="BH314" s="6"/>
      <c r="BI314"/>
      <c r="BJ314" s="127"/>
      <c r="BK314" s="3">
        <v>8</v>
      </c>
      <c r="BL314" s="27">
        <f ca="1"/>
        <v>99.8203125</v>
      </c>
      <c r="BM314" s="27">
        <f ca="1"/>
        <v>20.609374999999993</v>
      </c>
      <c r="BN314" s="27">
        <f ca="1"/>
        <v>5.7050000000000001</v>
      </c>
      <c r="BO314" s="95" t="str">
        <v>欄外</v>
      </c>
      <c r="BP314" s="12"/>
      <c r="BS314" s="11"/>
      <c r="BT314" s="6"/>
      <c r="BU314"/>
      <c r="BV314" s="127"/>
      <c r="BW314" s="3">
        <v>8</v>
      </c>
      <c r="BX314" s="27">
        <f ca="1"/>
        <v>99.8203125</v>
      </c>
      <c r="BY314" s="27">
        <f ca="1"/>
        <v>20.609374999999993</v>
      </c>
      <c r="BZ314" s="27">
        <f ca="1"/>
        <v>5.7050000000000001</v>
      </c>
      <c r="CA314" s="95" t="str">
        <v>欄外</v>
      </c>
      <c r="CB314" s="12"/>
      <c r="CE314" s="11"/>
      <c r="CF314" s="6"/>
      <c r="CG314"/>
      <c r="CH314" s="127"/>
      <c r="CI314" s="3">
        <v>8</v>
      </c>
      <c r="CJ314" s="27">
        <f ca="1"/>
        <v>99.8203125</v>
      </c>
      <c r="CK314" s="27">
        <f ca="1"/>
        <v>20.609374999999993</v>
      </c>
      <c r="CL314" s="27">
        <f ca="1"/>
        <v>5.7050000000000001</v>
      </c>
      <c r="CM314" s="95" t="str">
        <v>欄外</v>
      </c>
      <c r="CN314" s="12"/>
      <c r="CQ314" s="11"/>
      <c r="CR314" s="6"/>
      <c r="CS314"/>
      <c r="CT314" s="127"/>
      <c r="CU314" s="3">
        <v>8</v>
      </c>
      <c r="CV314" s="27">
        <f ca="1"/>
        <v>99.8203125</v>
      </c>
      <c r="CW314" s="27">
        <f ca="1"/>
        <v>20.609374999999993</v>
      </c>
      <c r="CX314" s="27">
        <f ca="1"/>
        <v>5.7050000000000001</v>
      </c>
      <c r="CY314" s="95" t="str">
        <v>欄外</v>
      </c>
      <c r="CZ314" s="12"/>
      <c r="DC314" s="11"/>
      <c r="DD314" s="6"/>
      <c r="DE314"/>
      <c r="DF314" s="127"/>
      <c r="DG314" s="3">
        <v>8</v>
      </c>
      <c r="DH314" s="27">
        <f ca="1"/>
        <v>99.8203125</v>
      </c>
      <c r="DI314" s="27">
        <f ca="1"/>
        <v>20.609374999999993</v>
      </c>
      <c r="DJ314" s="27">
        <f ca="1"/>
        <v>5.7050000000000001</v>
      </c>
      <c r="DK314" s="95" t="str">
        <v>欄外</v>
      </c>
      <c r="DL314" s="12"/>
      <c r="DO314" s="11"/>
      <c r="DP314" s="6"/>
      <c r="DQ314"/>
      <c r="DR314" s="127"/>
      <c r="DS314" s="3">
        <v>8</v>
      </c>
      <c r="DT314" s="27">
        <f ca="1"/>
        <v>99.8203125</v>
      </c>
      <c r="DU314" s="27">
        <f ca="1"/>
        <v>20.609374999999993</v>
      </c>
      <c r="DV314" s="27">
        <f ca="1"/>
        <v>5.7050000000000001</v>
      </c>
      <c r="DW314" s="95" t="str">
        <v>欄外</v>
      </c>
      <c r="DX314" s="12"/>
    </row>
    <row r="315" spans="1:128" ht="13.5" customHeight="1">
      <c r="A315"/>
      <c r="B315"/>
      <c r="C315"/>
      <c r="D315"/>
      <c r="E315"/>
      <c r="F315"/>
      <c r="G315"/>
      <c r="H315" s="21"/>
      <c r="J315" s="11"/>
      <c r="K315" s="11"/>
      <c r="L315" s="6"/>
      <c r="M315"/>
      <c r="N315" s="128"/>
      <c r="O315" s="3" t="s">
        <v>66</v>
      </c>
      <c r="P315" s="44">
        <v>0</v>
      </c>
      <c r="Q315" s="44">
        <v>0</v>
      </c>
      <c r="R315" s="44">
        <v>0</v>
      </c>
      <c r="S315" s="40">
        <v>0</v>
      </c>
      <c r="T315" s="12"/>
      <c r="V315" s="11"/>
      <c r="W315" s="11"/>
      <c r="X315" s="6"/>
      <c r="Y315"/>
      <c r="Z315" s="128"/>
      <c r="AA315" s="3" t="s">
        <v>41</v>
      </c>
      <c r="AB315" s="44">
        <v>0</v>
      </c>
      <c r="AC315" s="44">
        <v>0</v>
      </c>
      <c r="AD315" s="44">
        <v>0</v>
      </c>
      <c r="AE315" s="40">
        <v>0</v>
      </c>
      <c r="AF315" s="12"/>
      <c r="AH315" s="11"/>
      <c r="AI315" s="11"/>
      <c r="AJ315" s="6"/>
      <c r="AK315"/>
      <c r="AL315" s="128"/>
      <c r="AM315" s="3" t="s">
        <v>41</v>
      </c>
      <c r="AN315" s="44">
        <v>0</v>
      </c>
      <c r="AO315" s="44">
        <v>0</v>
      </c>
      <c r="AP315" s="44">
        <v>0</v>
      </c>
      <c r="AQ315" s="40">
        <v>0</v>
      </c>
      <c r="AR315" s="12"/>
      <c r="AT315" s="11"/>
      <c r="AU315" s="11"/>
      <c r="AV315" s="6"/>
      <c r="AW315"/>
      <c r="AX315" s="128"/>
      <c r="AY315" s="3" t="s">
        <v>41</v>
      </c>
      <c r="AZ315" s="44">
        <v>0</v>
      </c>
      <c r="BA315" s="44">
        <v>0</v>
      </c>
      <c r="BB315" s="44">
        <v>0</v>
      </c>
      <c r="BC315" s="40">
        <v>0</v>
      </c>
      <c r="BD315" s="12"/>
      <c r="BF315" s="11"/>
      <c r="BG315" s="11"/>
      <c r="BH315" s="6"/>
      <c r="BI315"/>
      <c r="BJ315" s="128"/>
      <c r="BK315" s="3" t="s">
        <v>41</v>
      </c>
      <c r="BL315" s="44">
        <v>0</v>
      </c>
      <c r="BM315" s="44">
        <v>0</v>
      </c>
      <c r="BN315" s="44">
        <v>0</v>
      </c>
      <c r="BO315" s="40">
        <v>0</v>
      </c>
      <c r="BP315" s="12"/>
      <c r="BR315" s="11"/>
      <c r="BS315" s="11"/>
      <c r="BT315" s="6"/>
      <c r="BU315"/>
      <c r="BV315" s="128"/>
      <c r="BW315" s="3" t="s">
        <v>41</v>
      </c>
      <c r="BX315" s="44">
        <v>0</v>
      </c>
      <c r="BY315" s="44">
        <v>0</v>
      </c>
      <c r="BZ315" s="44">
        <v>0</v>
      </c>
      <c r="CA315" s="40">
        <v>0</v>
      </c>
      <c r="CB315" s="12"/>
      <c r="CD315" s="11"/>
      <c r="CE315" s="11"/>
      <c r="CF315" s="6"/>
      <c r="CG315"/>
      <c r="CH315" s="128"/>
      <c r="CI315" s="3" t="s">
        <v>41</v>
      </c>
      <c r="CJ315" s="44">
        <v>0</v>
      </c>
      <c r="CK315" s="44">
        <v>0</v>
      </c>
      <c r="CL315" s="44">
        <v>0</v>
      </c>
      <c r="CM315" s="40">
        <v>0</v>
      </c>
      <c r="CN315" s="12"/>
      <c r="CP315" s="11"/>
      <c r="CQ315" s="11"/>
      <c r="CR315" s="6"/>
      <c r="CS315"/>
      <c r="CT315" s="128"/>
      <c r="CU315" s="3" t="s">
        <v>41</v>
      </c>
      <c r="CV315" s="44">
        <v>0</v>
      </c>
      <c r="CW315" s="44">
        <v>0</v>
      </c>
      <c r="CX315" s="44">
        <v>0</v>
      </c>
      <c r="CY315" s="40">
        <v>0</v>
      </c>
      <c r="CZ315" s="12"/>
      <c r="DB315" s="11"/>
      <c r="DC315" s="11"/>
      <c r="DD315" s="6"/>
      <c r="DE315"/>
      <c r="DF315" s="128"/>
      <c r="DG315" s="3" t="s">
        <v>41</v>
      </c>
      <c r="DH315" s="44">
        <v>0</v>
      </c>
      <c r="DI315" s="44">
        <v>0</v>
      </c>
      <c r="DJ315" s="44">
        <v>0</v>
      </c>
      <c r="DK315" s="40">
        <v>0</v>
      </c>
      <c r="DL315" s="12"/>
      <c r="DN315" s="11"/>
      <c r="DO315" s="11"/>
      <c r="DP315" s="6"/>
      <c r="DQ315"/>
      <c r="DR315" s="128"/>
      <c r="DS315" s="3" t="s">
        <v>41</v>
      </c>
      <c r="DT315" s="44">
        <v>0</v>
      </c>
      <c r="DU315" s="44">
        <v>0</v>
      </c>
      <c r="DV315" s="44">
        <v>0</v>
      </c>
      <c r="DW315" s="40">
        <v>0</v>
      </c>
      <c r="DX315" s="12"/>
    </row>
    <row r="316" spans="1:128" ht="13.5" customHeight="1">
      <c r="A316"/>
      <c r="B316"/>
      <c r="C316"/>
      <c r="D316"/>
      <c r="E316"/>
      <c r="F316"/>
      <c r="G316"/>
      <c r="H316" s="21"/>
      <c r="J316" s="11"/>
      <c r="K316" s="11"/>
      <c r="L316" s="6"/>
      <c r="M316"/>
      <c r="N316"/>
      <c r="O316" s="11"/>
      <c r="P316" s="12"/>
      <c r="Q316" s="12"/>
      <c r="R316" s="12"/>
      <c r="S316" s="12"/>
      <c r="T316" s="12"/>
      <c r="V316" s="11"/>
      <c r="W316" s="11"/>
      <c r="X316" s="6"/>
      <c r="Y316"/>
      <c r="Z316"/>
      <c r="AA316" s="11"/>
      <c r="AB316" s="12"/>
      <c r="AC316" s="12"/>
      <c r="AD316" s="12"/>
      <c r="AE316" s="12"/>
      <c r="AF316" s="12"/>
      <c r="AH316" s="11"/>
      <c r="AI316" s="11"/>
      <c r="AJ316" s="6"/>
      <c r="AK316"/>
      <c r="AL316"/>
      <c r="AM316" s="11"/>
      <c r="AN316" s="12"/>
      <c r="AO316" s="12"/>
      <c r="AP316" s="12"/>
      <c r="AQ316" s="12"/>
      <c r="AR316" s="12"/>
      <c r="AT316" s="11"/>
      <c r="AU316" s="11"/>
      <c r="AV316" s="6"/>
      <c r="AW316"/>
      <c r="AX316"/>
      <c r="AY316" s="11"/>
      <c r="AZ316" s="12"/>
      <c r="BA316" s="12"/>
      <c r="BB316" s="12"/>
      <c r="BC316" s="12"/>
      <c r="BD316" s="12"/>
      <c r="BF316" s="11"/>
      <c r="BG316" s="11"/>
      <c r="BH316" s="6"/>
      <c r="BI316"/>
      <c r="BJ316"/>
      <c r="BK316" s="11"/>
      <c r="BL316" s="12"/>
      <c r="BM316" s="12"/>
      <c r="BN316" s="12"/>
      <c r="BO316" s="12"/>
      <c r="BP316" s="12"/>
      <c r="BR316" s="11"/>
      <c r="BS316" s="11"/>
      <c r="BT316" s="6"/>
      <c r="BU316"/>
      <c r="BV316"/>
      <c r="BW316" s="11"/>
      <c r="BX316" s="12"/>
      <c r="BY316" s="12"/>
      <c r="BZ316" s="12"/>
      <c r="CA316" s="12"/>
      <c r="CB316" s="12"/>
      <c r="CD316" s="11"/>
      <c r="CE316" s="11"/>
      <c r="CF316" s="6"/>
      <c r="CG316"/>
      <c r="CH316"/>
      <c r="CI316" s="11"/>
      <c r="CJ316" s="12"/>
      <c r="CK316" s="12"/>
      <c r="CL316" s="12"/>
      <c r="CM316" s="12"/>
      <c r="CN316" s="12"/>
      <c r="CP316" s="11"/>
      <c r="CQ316" s="11"/>
      <c r="CR316" s="6"/>
      <c r="CS316"/>
      <c r="CT316"/>
      <c r="CU316" s="11"/>
      <c r="CV316" s="12"/>
      <c r="CW316" s="12"/>
      <c r="CX316" s="12"/>
      <c r="CY316" s="12"/>
      <c r="CZ316" s="12"/>
      <c r="DB316" s="11"/>
      <c r="DC316" s="11"/>
      <c r="DD316" s="6"/>
      <c r="DE316"/>
      <c r="DF316"/>
      <c r="DG316" s="11"/>
      <c r="DH316" s="12"/>
      <c r="DI316" s="12"/>
      <c r="DJ316" s="12"/>
      <c r="DK316" s="12"/>
      <c r="DL316" s="12"/>
      <c r="DN316" s="11"/>
      <c r="DO316" s="11"/>
      <c r="DP316" s="6"/>
      <c r="DQ316"/>
      <c r="DR316"/>
      <c r="DS316" s="11"/>
      <c r="DT316" s="12"/>
      <c r="DU316" s="12"/>
      <c r="DV316" s="12"/>
      <c r="DW316" s="12"/>
      <c r="DX316" s="12"/>
    </row>
    <row r="317" spans="1:128" ht="13.5" customHeight="1">
      <c r="A317"/>
      <c r="B317" t="s">
        <v>63</v>
      </c>
      <c r="C317"/>
      <c r="D317"/>
      <c r="E317"/>
      <c r="F317"/>
      <c r="G317"/>
      <c r="H317" s="21"/>
      <c r="K317"/>
      <c r="L317"/>
      <c r="M317"/>
      <c r="N317"/>
      <c r="O317" t="s">
        <v>43</v>
      </c>
      <c r="P317"/>
      <c r="Q317"/>
      <c r="R317"/>
      <c r="S317"/>
      <c r="T317" s="21"/>
      <c r="W317"/>
      <c r="X317"/>
      <c r="Y317"/>
      <c r="Z317"/>
      <c r="AA317" t="s">
        <v>43</v>
      </c>
      <c r="AB317"/>
      <c r="AC317"/>
      <c r="AD317"/>
      <c r="AE317"/>
      <c r="AF317" s="21"/>
      <c r="AI317"/>
      <c r="AJ317"/>
      <c r="AK317"/>
      <c r="AL317"/>
      <c r="AM317" t="s">
        <v>43</v>
      </c>
      <c r="AN317"/>
      <c r="AO317"/>
      <c r="AP317"/>
      <c r="AQ317"/>
      <c r="AR317" s="21"/>
      <c r="AU317"/>
      <c r="AV317"/>
      <c r="AW317"/>
      <c r="AX317"/>
      <c r="AY317" t="s">
        <v>43</v>
      </c>
      <c r="AZ317"/>
      <c r="BA317"/>
      <c r="BB317"/>
      <c r="BC317"/>
      <c r="BD317" s="21"/>
      <c r="BG317"/>
      <c r="BH317"/>
      <c r="BI317"/>
      <c r="BJ317"/>
      <c r="BK317" t="s">
        <v>43</v>
      </c>
      <c r="BL317"/>
      <c r="BM317"/>
      <c r="BN317"/>
      <c r="BO317"/>
      <c r="BP317" s="21"/>
      <c r="BS317"/>
      <c r="BT317"/>
      <c r="BU317"/>
      <c r="BV317"/>
      <c r="BW317" t="s">
        <v>43</v>
      </c>
      <c r="BX317"/>
      <c r="BY317"/>
      <c r="BZ317"/>
      <c r="CA317"/>
      <c r="CB317" s="21"/>
      <c r="CE317"/>
      <c r="CF317"/>
      <c r="CG317"/>
      <c r="CH317"/>
      <c r="CI317" t="s">
        <v>43</v>
      </c>
      <c r="CJ317"/>
      <c r="CK317"/>
      <c r="CL317"/>
      <c r="CM317"/>
      <c r="CN317" s="21"/>
      <c r="CQ317"/>
      <c r="CR317"/>
      <c r="CS317"/>
      <c r="CT317"/>
      <c r="CU317" t="s">
        <v>43</v>
      </c>
      <c r="CV317"/>
      <c r="CW317"/>
      <c r="CX317"/>
      <c r="CY317"/>
      <c r="CZ317" s="21"/>
      <c r="DC317"/>
      <c r="DD317"/>
      <c r="DE317"/>
      <c r="DF317"/>
      <c r="DG317" t="s">
        <v>43</v>
      </c>
      <c r="DH317"/>
      <c r="DI317"/>
      <c r="DJ317"/>
      <c r="DK317"/>
      <c r="DL317" s="21"/>
      <c r="DO317"/>
      <c r="DP317"/>
      <c r="DQ317"/>
      <c r="DR317"/>
      <c r="DS317" t="s">
        <v>43</v>
      </c>
      <c r="DT317"/>
      <c r="DU317"/>
      <c r="DV317"/>
      <c r="DW317"/>
      <c r="DX317" s="21"/>
    </row>
    <row r="318" spans="1:128" ht="13.5" customHeight="1" thickBot="1">
      <c r="A318"/>
      <c r="B318"/>
      <c r="C318"/>
      <c r="D318" s="123" t="s">
        <v>67</v>
      </c>
      <c r="E318" s="124"/>
      <c r="F318" s="124"/>
      <c r="G318" s="125"/>
      <c r="H318" s="21"/>
      <c r="K318" s="3" t="s">
        <v>14</v>
      </c>
      <c r="L318" s="85">
        <f ca="1">$C310</f>
        <v>0.84</v>
      </c>
      <c r="M318" s="28"/>
      <c r="N318" s="28"/>
      <c r="O318" s="18" t="s">
        <v>25</v>
      </c>
      <c r="P318" s="53">
        <f ca="1">OFFSET(乱数表!$C$3,$C304,2*K$7-1)</f>
        <v>0.1</v>
      </c>
      <c r="Q318" s="28" t="s">
        <v>23</v>
      </c>
      <c r="R318" s="54" t="str">
        <f ca="1">IF(P318&lt;$C310,"Explore","Exploit")</f>
        <v>Explore</v>
      </c>
      <c r="S318"/>
      <c r="T318" s="21"/>
      <c r="W318" s="3" t="s">
        <v>14</v>
      </c>
      <c r="X318" s="85">
        <f ca="1">$C310</f>
        <v>0.84</v>
      </c>
      <c r="Y318" s="28"/>
      <c r="Z318" s="28"/>
      <c r="AA318" s="18" t="s">
        <v>25</v>
      </c>
      <c r="AB318" s="53">
        <f ca="1">OFFSET(乱数表!$C$3,$C304,2*W$7-1)</f>
        <v>0.1</v>
      </c>
      <c r="AC318" s="28" t="s">
        <v>23</v>
      </c>
      <c r="AD318" s="54" t="str">
        <f ca="1">IF(AB318&lt;$C310,"Explore","Exploit")</f>
        <v>Explore</v>
      </c>
      <c r="AE318"/>
      <c r="AF318" s="21"/>
      <c r="AI318" s="3" t="s">
        <v>14</v>
      </c>
      <c r="AJ318" s="85">
        <f ca="1">$C310</f>
        <v>0.84</v>
      </c>
      <c r="AK318" s="28"/>
      <c r="AL318" s="28"/>
      <c r="AM318" s="18" t="s">
        <v>25</v>
      </c>
      <c r="AN318" s="53">
        <f ca="1">OFFSET(乱数表!$C$3,$C304,2*AI$7-1)</f>
        <v>0.52064800419876345</v>
      </c>
      <c r="AO318" s="28" t="s">
        <v>23</v>
      </c>
      <c r="AP318" s="54" t="str">
        <f ca="1">IF(AN318&lt;$C310,"Explore","Exploit")</f>
        <v>Explore</v>
      </c>
      <c r="AQ318"/>
      <c r="AR318" s="21"/>
      <c r="AU318" s="3" t="s">
        <v>14</v>
      </c>
      <c r="AV318" s="85">
        <f ca="1">$C310</f>
        <v>0.84</v>
      </c>
      <c r="AW318" s="28"/>
      <c r="AX318" s="28"/>
      <c r="AY318" s="18" t="s">
        <v>25</v>
      </c>
      <c r="AZ318" s="53">
        <f ca="1">OFFSET(乱数表!$C$3,$C304,2*AU$7-1)</f>
        <v>0.1</v>
      </c>
      <c r="BA318" s="28" t="s">
        <v>23</v>
      </c>
      <c r="BB318" s="54" t="str">
        <f ca="1">IF(AZ318&lt;$C310,"Explore","Exploit")</f>
        <v>Explore</v>
      </c>
      <c r="BC318"/>
      <c r="BD318" s="21"/>
      <c r="BG318" s="3" t="s">
        <v>14</v>
      </c>
      <c r="BH318" s="85">
        <f ca="1">$C310</f>
        <v>0.84</v>
      </c>
      <c r="BI318" s="28"/>
      <c r="BJ318" s="28"/>
      <c r="BK318" s="18" t="s">
        <v>25</v>
      </c>
      <c r="BL318" s="53">
        <f ca="1">OFFSET(乱数表!$C$3,$C304,2*BG$7-1)</f>
        <v>0.52990608471128919</v>
      </c>
      <c r="BM318" s="28" t="s">
        <v>23</v>
      </c>
      <c r="BN318" s="54" t="str">
        <f ca="1">IF(BL318&lt;$C310,"Explore","Exploit")</f>
        <v>Explore</v>
      </c>
      <c r="BO318"/>
      <c r="BP318" s="21"/>
      <c r="BS318" s="3" t="s">
        <v>14</v>
      </c>
      <c r="BT318" s="85">
        <f ca="1">$C310</f>
        <v>0.84</v>
      </c>
      <c r="BU318" s="28"/>
      <c r="BV318" s="28"/>
      <c r="BW318" s="18" t="s">
        <v>25</v>
      </c>
      <c r="BX318" s="53">
        <f ca="1">OFFSET(乱数表!$C$3,$C304,2*BS$7-1)</f>
        <v>0.50979411336542135</v>
      </c>
      <c r="BY318" s="28" t="s">
        <v>23</v>
      </c>
      <c r="BZ318" s="54" t="str">
        <f ca="1">IF(BX318&lt;$C310,"Explore","Exploit")</f>
        <v>Explore</v>
      </c>
      <c r="CA318"/>
      <c r="CB318" s="21"/>
      <c r="CE318" s="3" t="s">
        <v>14</v>
      </c>
      <c r="CF318" s="85">
        <f ca="1">$C310</f>
        <v>0.84</v>
      </c>
      <c r="CG318" s="28"/>
      <c r="CH318" s="28"/>
      <c r="CI318" s="18" t="s">
        <v>25</v>
      </c>
      <c r="CJ318" s="53">
        <f ca="1">OFFSET(乱数表!$C$3,$C304,2*CE$7-1)</f>
        <v>0.47710793356251557</v>
      </c>
      <c r="CK318" s="28" t="s">
        <v>23</v>
      </c>
      <c r="CL318" s="54" t="str">
        <f ca="1">IF(CJ318&lt;$C310,"Explore","Exploit")</f>
        <v>Explore</v>
      </c>
      <c r="CM318"/>
      <c r="CN318" s="21"/>
      <c r="CQ318" s="3" t="s">
        <v>14</v>
      </c>
      <c r="CR318" s="85">
        <f ca="1">$C310</f>
        <v>0.84</v>
      </c>
      <c r="CS318" s="28"/>
      <c r="CT318" s="28"/>
      <c r="CU318" s="18" t="s">
        <v>25</v>
      </c>
      <c r="CV318" s="53">
        <f ca="1">OFFSET(乱数表!$C$3,$C304,2*CQ$7-1)</f>
        <v>0.91696823740651079</v>
      </c>
      <c r="CW318" s="28" t="s">
        <v>23</v>
      </c>
      <c r="CX318" s="54" t="str">
        <f ca="1">IF(CV318&lt;$C310,"Explore","Exploit")</f>
        <v>Exploit</v>
      </c>
      <c r="CY318"/>
      <c r="CZ318" s="21"/>
      <c r="DC318" s="3" t="s">
        <v>14</v>
      </c>
      <c r="DD318" s="85">
        <f ca="1">$C310</f>
        <v>0.84</v>
      </c>
      <c r="DE318" s="28"/>
      <c r="DF318" s="28"/>
      <c r="DG318" s="18" t="s">
        <v>25</v>
      </c>
      <c r="DH318" s="53">
        <f ca="1">OFFSET(乱数表!$C$3,$C304,2*DC$7-1)</f>
        <v>0.79808625935766697</v>
      </c>
      <c r="DI318" s="28" t="s">
        <v>23</v>
      </c>
      <c r="DJ318" s="54" t="str">
        <f ca="1">IF(DH318&lt;$C310,"Explore","Exploit")</f>
        <v>Explore</v>
      </c>
      <c r="DK318"/>
      <c r="DL318" s="21"/>
      <c r="DO318" s="3" t="s">
        <v>14</v>
      </c>
      <c r="DP318" s="85">
        <f ca="1">$C310</f>
        <v>0.84</v>
      </c>
      <c r="DQ318" s="28"/>
      <c r="DR318" s="28"/>
      <c r="DS318" s="18" t="s">
        <v>25</v>
      </c>
      <c r="DT318" s="53">
        <f ca="1">OFFSET(乱数表!$C$3,$C304,2*DO$7-1)</f>
        <v>0.38475951510431794</v>
      </c>
      <c r="DU318" s="28" t="s">
        <v>23</v>
      </c>
      <c r="DV318" s="54" t="str">
        <f ca="1">IF(DT318&lt;$C310,"Explore","Exploit")</f>
        <v>Explore</v>
      </c>
      <c r="DW318"/>
      <c r="DX318" s="21"/>
    </row>
    <row r="319" spans="1:128" ht="13.5" customHeight="1">
      <c r="A319"/>
      <c r="B319" s="3" t="s">
        <v>7</v>
      </c>
      <c r="C319" s="3" t="s">
        <v>17</v>
      </c>
      <c r="D319" s="93" t="s">
        <v>27</v>
      </c>
      <c r="E319" s="26" t="s">
        <v>28</v>
      </c>
      <c r="F319" s="26" t="s">
        <v>29</v>
      </c>
      <c r="G319" s="3" t="s">
        <v>30</v>
      </c>
      <c r="H319" s="21"/>
      <c r="K319"/>
      <c r="L319"/>
      <c r="M319"/>
      <c r="N319"/>
      <c r="O319"/>
      <c r="P319" s="58" t="s">
        <v>42</v>
      </c>
      <c r="Q319" s="59" t="s">
        <v>26</v>
      </c>
      <c r="R319" s="60" t="s">
        <v>38</v>
      </c>
      <c r="S319"/>
      <c r="T319" s="21"/>
      <c r="W319"/>
      <c r="X319"/>
      <c r="Y319"/>
      <c r="Z319"/>
      <c r="AA319"/>
      <c r="AB319" s="58" t="s">
        <v>42</v>
      </c>
      <c r="AC319" s="59" t="s">
        <v>26</v>
      </c>
      <c r="AD319" s="60" t="s">
        <v>38</v>
      </c>
      <c r="AE319"/>
      <c r="AF319" s="21"/>
      <c r="AI319"/>
      <c r="AJ319"/>
      <c r="AK319"/>
      <c r="AL319"/>
      <c r="AM319"/>
      <c r="AN319" s="58" t="s">
        <v>42</v>
      </c>
      <c r="AO319" s="59" t="s">
        <v>26</v>
      </c>
      <c r="AP319" s="60" t="s">
        <v>38</v>
      </c>
      <c r="AQ319"/>
      <c r="AR319" s="21"/>
      <c r="AU319"/>
      <c r="AV319"/>
      <c r="AW319"/>
      <c r="AX319"/>
      <c r="AY319"/>
      <c r="AZ319" s="58" t="s">
        <v>42</v>
      </c>
      <c r="BA319" s="59" t="s">
        <v>26</v>
      </c>
      <c r="BB319" s="60" t="s">
        <v>38</v>
      </c>
      <c r="BC319"/>
      <c r="BD319" s="21"/>
      <c r="BG319"/>
      <c r="BH319"/>
      <c r="BI319"/>
      <c r="BJ319"/>
      <c r="BK319"/>
      <c r="BL319" s="58" t="s">
        <v>42</v>
      </c>
      <c r="BM319" s="59" t="s">
        <v>26</v>
      </c>
      <c r="BN319" s="60" t="s">
        <v>38</v>
      </c>
      <c r="BO319"/>
      <c r="BP319" s="21"/>
      <c r="BS319"/>
      <c r="BT319"/>
      <c r="BU319"/>
      <c r="BV319"/>
      <c r="BW319"/>
      <c r="BX319" s="58" t="s">
        <v>42</v>
      </c>
      <c r="BY319" s="59" t="s">
        <v>26</v>
      </c>
      <c r="BZ319" s="60" t="s">
        <v>38</v>
      </c>
      <c r="CA319"/>
      <c r="CB319" s="21"/>
      <c r="CE319"/>
      <c r="CF319"/>
      <c r="CG319"/>
      <c r="CH319"/>
      <c r="CI319"/>
      <c r="CJ319" s="58" t="s">
        <v>42</v>
      </c>
      <c r="CK319" s="59" t="s">
        <v>26</v>
      </c>
      <c r="CL319" s="60" t="s">
        <v>38</v>
      </c>
      <c r="CM319"/>
      <c r="CN319" s="21"/>
      <c r="CQ319"/>
      <c r="CR319"/>
      <c r="CS319"/>
      <c r="CT319"/>
      <c r="CU319"/>
      <c r="CV319" s="58" t="s">
        <v>42</v>
      </c>
      <c r="CW319" s="59" t="s">
        <v>26</v>
      </c>
      <c r="CX319" s="60" t="s">
        <v>38</v>
      </c>
      <c r="CY319"/>
      <c r="CZ319" s="21"/>
      <c r="DC319"/>
      <c r="DD319"/>
      <c r="DE319"/>
      <c r="DF319"/>
      <c r="DG319"/>
      <c r="DH319" s="58" t="s">
        <v>42</v>
      </c>
      <c r="DI319" s="59" t="s">
        <v>26</v>
      </c>
      <c r="DJ319" s="60" t="s">
        <v>38</v>
      </c>
      <c r="DK319"/>
      <c r="DL319" s="21"/>
      <c r="DO319"/>
      <c r="DP319"/>
      <c r="DQ319"/>
      <c r="DR319"/>
      <c r="DS319"/>
      <c r="DT319" s="58" t="s">
        <v>42</v>
      </c>
      <c r="DU319" s="59" t="s">
        <v>26</v>
      </c>
      <c r="DV319" s="60" t="s">
        <v>38</v>
      </c>
      <c r="DW319"/>
      <c r="DX319" s="21"/>
    </row>
    <row r="320" spans="1:128" ht="13.5" customHeight="1">
      <c r="A320"/>
      <c r="B320" s="41">
        <v>1</v>
      </c>
      <c r="C320" s="41">
        <f t="array" ref="C320:G328">$C$24:$G$32</f>
        <v>0</v>
      </c>
      <c r="D320" s="80">
        <v>0.5</v>
      </c>
      <c r="E320" s="81">
        <v>0.5</v>
      </c>
      <c r="F320" s="81">
        <v>0.5</v>
      </c>
      <c r="G320" s="80">
        <v>1</v>
      </c>
      <c r="H320" s="6"/>
      <c r="K320"/>
      <c r="L320"/>
      <c r="M320"/>
      <c r="N320"/>
      <c r="O320" s="63" t="s">
        <v>24</v>
      </c>
      <c r="P320" s="55">
        <f ca="1">MAX(OFFSET(O306,K307,1):OFFSET(O306,K307,4))</f>
        <v>24.328945312499997</v>
      </c>
      <c r="Q320" s="52"/>
      <c r="R320" s="22">
        <f ca="1">MATCH(P320,OFFSET(O306,K307,1):OFFSET(O306,K307,4),0)</f>
        <v>4</v>
      </c>
      <c r="S320"/>
      <c r="T320" s="21"/>
      <c r="W320"/>
      <c r="X320"/>
      <c r="Y320"/>
      <c r="Z320"/>
      <c r="AA320" s="63" t="s">
        <v>24</v>
      </c>
      <c r="AB320" s="55">
        <f ca="1">MAX(OFFSET(AA306,W307,1):OFFSET(AA306,W307,4))</f>
        <v>42.863574218749989</v>
      </c>
      <c r="AC320" s="52"/>
      <c r="AD320" s="22">
        <f ca="1">MATCH(AB320,OFFSET(AA306,W307,1):OFFSET(AA306,W307,4),0)</f>
        <v>1</v>
      </c>
      <c r="AE320"/>
      <c r="AF320" s="21"/>
      <c r="AI320"/>
      <c r="AJ320"/>
      <c r="AK320"/>
      <c r="AL320"/>
      <c r="AM320" s="63" t="s">
        <v>24</v>
      </c>
      <c r="AN320" s="55">
        <f ca="1">MAX(OFFSET(AM306,AI307,1):OFFSET(AM306,AI307,4))</f>
        <v>50.306249999999999</v>
      </c>
      <c r="AO320" s="52"/>
      <c r="AP320" s="22">
        <f ca="1">MATCH(AN320,OFFSET(AM306,AI307,1):OFFSET(AM306,AI307,4),0)</f>
        <v>1</v>
      </c>
      <c r="AQ320"/>
      <c r="AR320" s="21"/>
      <c r="AU320"/>
      <c r="AV320"/>
      <c r="AW320"/>
      <c r="AX320"/>
      <c r="AY320" s="63" t="s">
        <v>24</v>
      </c>
      <c r="AZ320" s="55">
        <f ca="1">MAX(OFFSET(AY306,AU307,1):OFFSET(AY306,AU307,4))</f>
        <v>99.640625</v>
      </c>
      <c r="BA320" s="52"/>
      <c r="BB320" s="22">
        <f ca="1">MATCH(AZ320,OFFSET(AY306,AU307,1):OFFSET(AY306,AU307,4),0)</f>
        <v>1</v>
      </c>
      <c r="BC320"/>
      <c r="BD320" s="21"/>
      <c r="BG320"/>
      <c r="BH320"/>
      <c r="BI320"/>
      <c r="BJ320"/>
      <c r="BK320" s="63" t="s">
        <v>24</v>
      </c>
      <c r="BL320" s="55">
        <f ca="1">MAX(OFFSET(BK306,BG307,1):OFFSET(BK306,BG307,4))</f>
        <v>0</v>
      </c>
      <c r="BM320" s="52"/>
      <c r="BN320" s="22">
        <f ca="1">MATCH(BL320,OFFSET(BK306,BG307,1):OFFSET(BK306,BG307,4),0)</f>
        <v>1</v>
      </c>
      <c r="BO320"/>
      <c r="BP320" s="21"/>
      <c r="BS320"/>
      <c r="BT320"/>
      <c r="BU320"/>
      <c r="BV320"/>
      <c r="BW320" s="63" t="s">
        <v>24</v>
      </c>
      <c r="BX320" s="55">
        <f ca="1">MAX(OFFSET(BW306,BS307,1):OFFSET(BW306,BS307,4))</f>
        <v>0</v>
      </c>
      <c r="BY320" s="52"/>
      <c r="BZ320" s="22">
        <f ca="1">MATCH(BX320,OFFSET(BW306,BS307,1):OFFSET(BW306,BS307,4),0)</f>
        <v>1</v>
      </c>
      <c r="CA320"/>
      <c r="CB320" s="21"/>
      <c r="CE320"/>
      <c r="CF320"/>
      <c r="CG320"/>
      <c r="CH320"/>
      <c r="CI320" s="63" t="s">
        <v>24</v>
      </c>
      <c r="CJ320" s="55">
        <f ca="1">MAX(OFFSET(CI306,CE307,1):OFFSET(CI306,CE307,4))</f>
        <v>0</v>
      </c>
      <c r="CK320" s="52"/>
      <c r="CL320" s="22">
        <f ca="1">MATCH(CJ320,OFFSET(CI306,CE307,1):OFFSET(CI306,CE307,4),0)</f>
        <v>1</v>
      </c>
      <c r="CM320"/>
      <c r="CN320" s="21"/>
      <c r="CQ320"/>
      <c r="CR320"/>
      <c r="CS320"/>
      <c r="CT320"/>
      <c r="CU320" s="63" t="s">
        <v>24</v>
      </c>
      <c r="CV320" s="55">
        <f ca="1">MAX(OFFSET(CU306,CQ307,1):OFFSET(CU306,CQ307,4))</f>
        <v>0</v>
      </c>
      <c r="CW320" s="52"/>
      <c r="CX320" s="22">
        <f ca="1">MATCH(CV320,OFFSET(CU306,CQ307,1):OFFSET(CU306,CQ307,4),0)</f>
        <v>1</v>
      </c>
      <c r="CY320"/>
      <c r="CZ320" s="21"/>
      <c r="DC320"/>
      <c r="DD320"/>
      <c r="DE320"/>
      <c r="DF320"/>
      <c r="DG320" s="63" t="s">
        <v>24</v>
      </c>
      <c r="DH320" s="55">
        <f ca="1">MAX(OFFSET(DG306,DC307,1):OFFSET(DG306,DC307,4))</f>
        <v>0</v>
      </c>
      <c r="DI320" s="52"/>
      <c r="DJ320" s="22">
        <f ca="1">MATCH(DH320,OFFSET(DG306,DC307,1):OFFSET(DG306,DC307,4),0)</f>
        <v>1</v>
      </c>
      <c r="DK320"/>
      <c r="DL320" s="21"/>
      <c r="DO320"/>
      <c r="DP320"/>
      <c r="DQ320"/>
      <c r="DR320"/>
      <c r="DS320" s="63" t="s">
        <v>24</v>
      </c>
      <c r="DT320" s="55">
        <f ca="1">MAX(OFFSET(DS306,DO306,1):OFFSET(DS306,DO306,4))</f>
        <v>3.7749999999999995</v>
      </c>
      <c r="DU320" s="52"/>
      <c r="DV320" s="22">
        <f ca="1">MATCH(DT320,OFFSET(DS306,DO306,1):OFFSET(DS306,DO306,4),0)</f>
        <v>3</v>
      </c>
      <c r="DW320"/>
      <c r="DX320" s="21"/>
    </row>
    <row r="321" spans="1:128" ht="13.5" customHeight="1" thickBot="1">
      <c r="A321"/>
      <c r="B321" s="42">
        <v>2</v>
      </c>
      <c r="C321" s="42">
        <v>0</v>
      </c>
      <c r="D321" s="82">
        <v>0.33333333333333331</v>
      </c>
      <c r="E321" s="83">
        <v>0.33333333333333331</v>
      </c>
      <c r="F321" s="82">
        <v>0.66666666666666663</v>
      </c>
      <c r="G321" s="82">
        <v>1</v>
      </c>
      <c r="H321" s="6"/>
      <c r="K321"/>
      <c r="L321"/>
      <c r="M321"/>
      <c r="N321"/>
      <c r="O321" s="63" t="s">
        <v>22</v>
      </c>
      <c r="P321" s="56"/>
      <c r="Q321" s="57">
        <f ca="1">OFFSET(乱数表!$C$3,$C304,2*K$7)</f>
        <v>0.9</v>
      </c>
      <c r="R321" s="38">
        <f ca="1">MATCH(Q321,OFFSET($B319,K307,1):OFFSET($B319,K307,5))</f>
        <v>4</v>
      </c>
      <c r="S321"/>
      <c r="T321" s="21"/>
      <c r="W321"/>
      <c r="X321"/>
      <c r="Y321"/>
      <c r="Z321"/>
      <c r="AA321" s="63" t="s">
        <v>22</v>
      </c>
      <c r="AB321" s="56"/>
      <c r="AC321" s="57">
        <f ca="1">OFFSET(乱数表!$C$3,$C304,2*W$7)</f>
        <v>0.9</v>
      </c>
      <c r="AD321" s="38">
        <f ca="1">MATCH(AC321,OFFSET($B319,W307,1):OFFSET($B319,W307,5))</f>
        <v>4</v>
      </c>
      <c r="AE321"/>
      <c r="AF321" s="21"/>
      <c r="AI321"/>
      <c r="AJ321"/>
      <c r="AK321"/>
      <c r="AL321"/>
      <c r="AM321" s="63" t="s">
        <v>22</v>
      </c>
      <c r="AN321" s="56"/>
      <c r="AO321" s="57">
        <f ca="1">OFFSET(乱数表!$C$3,$C304,2*AI$7)</f>
        <v>0.47689058098989945</v>
      </c>
      <c r="AP321" s="38">
        <f ca="1">MATCH(AO321,OFFSET($B319,AI307,1):OFFSET($B319,AI307,5))</f>
        <v>1</v>
      </c>
      <c r="AQ321"/>
      <c r="AR321" s="21"/>
      <c r="AU321"/>
      <c r="AV321"/>
      <c r="AW321"/>
      <c r="AX321"/>
      <c r="AY321" s="63" t="s">
        <v>22</v>
      </c>
      <c r="AZ321" s="56"/>
      <c r="BA321" s="57">
        <f ca="1">OFFSET(乱数表!$C$3,$C304,2*AU$7)</f>
        <v>0.2</v>
      </c>
      <c r="BB321" s="38">
        <f ca="1">MATCH(BA321,OFFSET($B319,AU307,1):OFFSET($B319,AU307,5))</f>
        <v>1</v>
      </c>
      <c r="BC321"/>
      <c r="BD321" s="21"/>
      <c r="BG321"/>
      <c r="BH321"/>
      <c r="BI321"/>
      <c r="BJ321"/>
      <c r="BK321" s="63" t="s">
        <v>22</v>
      </c>
      <c r="BL321" s="56"/>
      <c r="BM321" s="57">
        <f ca="1">OFFSET(乱数表!$C$3,$C304,2*BG$7)</f>
        <v>0.32801689619667374</v>
      </c>
      <c r="BN321" s="38">
        <f ca="1">MATCH(BM321,OFFSET($B319,BG307,1):OFFSET($B319,BG307,5))</f>
        <v>1</v>
      </c>
      <c r="BO321"/>
      <c r="BP321" s="21"/>
      <c r="BS321"/>
      <c r="BT321"/>
      <c r="BU321"/>
      <c r="BV321"/>
      <c r="BW321" s="63" t="s">
        <v>22</v>
      </c>
      <c r="BX321" s="56"/>
      <c r="BY321" s="57">
        <f ca="1">OFFSET(乱数表!$C$3,$C304,2*BS$7)</f>
        <v>3.7436744585882864E-2</v>
      </c>
      <c r="BZ321" s="38">
        <f ca="1">MATCH(BY321,OFFSET($B319,BS307,1):OFFSET($B319,BS307,5))</f>
        <v>1</v>
      </c>
      <c r="CA321"/>
      <c r="CB321" s="21"/>
      <c r="CE321"/>
      <c r="CF321"/>
      <c r="CG321"/>
      <c r="CH321"/>
      <c r="CI321" s="63" t="s">
        <v>22</v>
      </c>
      <c r="CJ321" s="56"/>
      <c r="CK321" s="57">
        <f ca="1">OFFSET(乱数表!$C$3,$C304,2*CE$7)</f>
        <v>5.4404023884402797E-2</v>
      </c>
      <c r="CL321" s="38">
        <f ca="1">MATCH(CK321,OFFSET($B319,CE307,1):OFFSET($B319,CE307,5))</f>
        <v>1</v>
      </c>
      <c r="CM321"/>
      <c r="CN321" s="21"/>
      <c r="CQ321"/>
      <c r="CR321"/>
      <c r="CS321"/>
      <c r="CT321"/>
      <c r="CU321" s="63" t="s">
        <v>22</v>
      </c>
      <c r="CV321" s="56"/>
      <c r="CW321" s="57">
        <f ca="1">OFFSET(乱数表!$C$3,$C304,2*CQ$7)</f>
        <v>9.0196726391158499E-2</v>
      </c>
      <c r="CX321" s="38">
        <f ca="1">MATCH(CW321,OFFSET($B319,CQ307,1):OFFSET($B319,CQ307,5))</f>
        <v>1</v>
      </c>
      <c r="CY321"/>
      <c r="CZ321" s="21"/>
      <c r="DC321"/>
      <c r="DD321"/>
      <c r="DE321"/>
      <c r="DF321"/>
      <c r="DG321" s="63" t="s">
        <v>22</v>
      </c>
      <c r="DH321" s="56"/>
      <c r="DI321" s="57">
        <f ca="1">OFFSET(乱数表!$C$3,$C304,2*DC$7)</f>
        <v>0.65211024151643837</v>
      </c>
      <c r="DJ321" s="38">
        <f ca="1">MATCH(DI321,OFFSET($B319,DC307,1):OFFSET($B319,DC307,5))</f>
        <v>1</v>
      </c>
      <c r="DK321"/>
      <c r="DL321" s="21"/>
      <c r="DO321"/>
      <c r="DP321"/>
      <c r="DQ321"/>
      <c r="DR321"/>
      <c r="DS321" s="63" t="s">
        <v>22</v>
      </c>
      <c r="DT321" s="56"/>
      <c r="DU321" s="57">
        <f ca="1">OFFSET(乱数表!$C$3,$C304,2*DO$7)</f>
        <v>0.9197090677482479</v>
      </c>
      <c r="DV321" s="38">
        <f ca="1">MATCH(DU321,OFFSET($B319,DO306,1):OFFSET($B319,DO306,5))</f>
        <v>3</v>
      </c>
      <c r="DW321"/>
      <c r="DX321" s="21"/>
    </row>
    <row r="322" spans="1:128" ht="13.5" customHeight="1">
      <c r="A322"/>
      <c r="B322" s="41">
        <v>3</v>
      </c>
      <c r="C322" s="41">
        <v>0</v>
      </c>
      <c r="D322" s="81">
        <v>0</v>
      </c>
      <c r="E322" s="81">
        <v>0</v>
      </c>
      <c r="F322" s="80">
        <v>1</v>
      </c>
      <c r="G322" s="81">
        <v>1</v>
      </c>
      <c r="H322" s="7"/>
      <c r="K322"/>
      <c r="L322"/>
      <c r="M322"/>
      <c r="N322"/>
      <c r="O322" s="6"/>
      <c r="P322"/>
      <c r="Q322"/>
      <c r="R322" t="s">
        <v>56</v>
      </c>
      <c r="S322"/>
      <c r="T322" s="21"/>
      <c r="W322"/>
      <c r="X322"/>
      <c r="Y322"/>
      <c r="Z322"/>
      <c r="AA322" s="6"/>
      <c r="AB322"/>
      <c r="AC322"/>
      <c r="AD322" t="s">
        <v>56</v>
      </c>
      <c r="AE322"/>
      <c r="AF322" s="21"/>
      <c r="AI322"/>
      <c r="AJ322"/>
      <c r="AK322"/>
      <c r="AL322"/>
      <c r="AM322" s="6"/>
      <c r="AN322"/>
      <c r="AO322"/>
      <c r="AP322" t="s">
        <v>56</v>
      </c>
      <c r="AQ322"/>
      <c r="AR322" s="21"/>
      <c r="AU322"/>
      <c r="AV322"/>
      <c r="AW322"/>
      <c r="AX322"/>
      <c r="AY322" s="6"/>
      <c r="AZ322"/>
      <c r="BA322"/>
      <c r="BB322" t="s">
        <v>56</v>
      </c>
      <c r="BC322"/>
      <c r="BD322" s="21"/>
      <c r="BG322"/>
      <c r="BH322"/>
      <c r="BI322"/>
      <c r="BJ322"/>
      <c r="BK322" s="6"/>
      <c r="BL322"/>
      <c r="BM322"/>
      <c r="BN322" t="s">
        <v>56</v>
      </c>
      <c r="BO322"/>
      <c r="BP322" s="21"/>
      <c r="BS322"/>
      <c r="BT322"/>
      <c r="BU322"/>
      <c r="BV322"/>
      <c r="BW322" s="6"/>
      <c r="BX322"/>
      <c r="BY322"/>
      <c r="BZ322" t="s">
        <v>56</v>
      </c>
      <c r="CA322"/>
      <c r="CB322" s="21"/>
      <c r="CE322"/>
      <c r="CF322"/>
      <c r="CG322"/>
      <c r="CH322"/>
      <c r="CI322" s="6"/>
      <c r="CJ322"/>
      <c r="CK322"/>
      <c r="CL322" t="s">
        <v>56</v>
      </c>
      <c r="CM322"/>
      <c r="CN322" s="21"/>
      <c r="CQ322"/>
      <c r="CR322"/>
      <c r="CS322"/>
      <c r="CT322"/>
      <c r="CU322" s="6"/>
      <c r="CV322"/>
      <c r="CW322"/>
      <c r="CX322" t="s">
        <v>56</v>
      </c>
      <c r="CY322"/>
      <c r="CZ322" s="21"/>
      <c r="DC322"/>
      <c r="DD322"/>
      <c r="DE322"/>
      <c r="DF322"/>
      <c r="DG322" s="6"/>
      <c r="DH322"/>
      <c r="DI322"/>
      <c r="DJ322" t="s">
        <v>56</v>
      </c>
      <c r="DK322"/>
      <c r="DL322" s="21"/>
      <c r="DO322"/>
      <c r="DP322"/>
      <c r="DQ322"/>
      <c r="DR322"/>
      <c r="DS322" s="6"/>
      <c r="DT322"/>
      <c r="DU322"/>
      <c r="DV322" t="s">
        <v>56</v>
      </c>
      <c r="DW322"/>
      <c r="DX322" s="21"/>
    </row>
    <row r="323" spans="1:128" ht="13.5" customHeight="1">
      <c r="A323"/>
      <c r="B323" s="42">
        <v>4</v>
      </c>
      <c r="C323" s="42">
        <v>0</v>
      </c>
      <c r="D323" s="82">
        <v>0.33333333333333331</v>
      </c>
      <c r="E323" s="82">
        <v>0.66666666666666663</v>
      </c>
      <c r="F323" s="83">
        <v>0.66666666666666663</v>
      </c>
      <c r="G323" s="82">
        <v>1</v>
      </c>
      <c r="H323" s="7"/>
      <c r="K323"/>
      <c r="L323"/>
      <c r="M323"/>
      <c r="N323"/>
      <c r="O323" s="63" t="s">
        <v>39</v>
      </c>
      <c r="P323" s="49">
        <f ca="1">IF(R318="Exploit",R320,R321)</f>
        <v>4</v>
      </c>
      <c r="Q323" s="28" t="str">
        <f ca="1">"("&amp;OFFSET(O306,0,P323)&amp;") →"</f>
        <v>(下) →</v>
      </c>
      <c r="R323" s="18" t="s">
        <v>53</v>
      </c>
      <c r="S323" s="3">
        <f ca="1">MIN(K305+FIXED(1.1*COS(PI()/2*P323),0),3)</f>
        <v>2</v>
      </c>
      <c r="T323" s="6"/>
      <c r="W323"/>
      <c r="X323"/>
      <c r="Y323"/>
      <c r="Z323"/>
      <c r="AA323" s="63" t="s">
        <v>39</v>
      </c>
      <c r="AB323" s="49">
        <f ca="1">IF(AD318="Exploit",AD320,AD321)</f>
        <v>4</v>
      </c>
      <c r="AC323" s="28" t="str">
        <f ca="1">"("&amp;OFFSET(AA306,0,AB323)&amp;") →"</f>
        <v>(下) →</v>
      </c>
      <c r="AD323" s="18" t="s">
        <v>53</v>
      </c>
      <c r="AE323" s="3">
        <f ca="1">MIN(W305+FIXED(1.1*COS(PI()/2*AB323),0),3)</f>
        <v>3</v>
      </c>
      <c r="AF323" s="6"/>
      <c r="AI323"/>
      <c r="AJ323"/>
      <c r="AK323"/>
      <c r="AL323"/>
      <c r="AM323" s="63" t="s">
        <v>39</v>
      </c>
      <c r="AN323" s="49">
        <f ca="1">IF(AP318="Exploit",AP320,AP321)</f>
        <v>1</v>
      </c>
      <c r="AO323" s="28" t="str">
        <f ca="1">"("&amp;OFFSET(AM306,0,AN323)&amp;") →"</f>
        <v>(右) →</v>
      </c>
      <c r="AP323" s="18" t="s">
        <v>53</v>
      </c>
      <c r="AQ323" s="3">
        <f ca="1">MIN(AI305+FIXED(1.1*COS(PI()/2*AN323),0),3)</f>
        <v>3</v>
      </c>
      <c r="AR323" s="6"/>
      <c r="AU323"/>
      <c r="AV323"/>
      <c r="AW323"/>
      <c r="AX323"/>
      <c r="AY323" s="63" t="s">
        <v>39</v>
      </c>
      <c r="AZ323" s="49">
        <f ca="1">IF(BB318="Exploit",BB320,BB321)</f>
        <v>1</v>
      </c>
      <c r="BA323" s="28" t="str">
        <f ca="1">"("&amp;OFFSET(AY306,0,AZ323)&amp;") →"</f>
        <v>(右) →</v>
      </c>
      <c r="BB323" s="18" t="s">
        <v>53</v>
      </c>
      <c r="BC323" s="3">
        <f ca="1">MIN(AU305+FIXED(1.1*COS(PI()/2*AZ323),0),3)</f>
        <v>3</v>
      </c>
      <c r="BD323" s="6"/>
      <c r="BG323"/>
      <c r="BH323"/>
      <c r="BI323"/>
      <c r="BJ323"/>
      <c r="BK323" s="63" t="s">
        <v>39</v>
      </c>
      <c r="BL323" s="49">
        <f ca="1">IF(BN318="Exploit",BN320,BN321)</f>
        <v>1</v>
      </c>
      <c r="BM323" s="28" t="str">
        <f ca="1">"("&amp;OFFSET(BK306,0,BL323)&amp;") →"</f>
        <v>(右) →</v>
      </c>
      <c r="BN323" s="18" t="s">
        <v>53</v>
      </c>
      <c r="BO323" s="3">
        <f ca="1">MIN(BG305+FIXED(1.1*COS(PI()/2*BL323),0),3)</f>
        <v>3</v>
      </c>
      <c r="BP323" s="6"/>
      <c r="BS323"/>
      <c r="BT323"/>
      <c r="BU323"/>
      <c r="BV323"/>
      <c r="BW323" s="63" t="s">
        <v>39</v>
      </c>
      <c r="BX323" s="49">
        <f ca="1">IF(BZ318="Exploit",BZ320,BZ321)</f>
        <v>1</v>
      </c>
      <c r="BY323" s="28" t="str">
        <f ca="1">"("&amp;OFFSET(BW306,0,BX323)&amp;") →"</f>
        <v>(右) →</v>
      </c>
      <c r="BZ323" s="18" t="s">
        <v>53</v>
      </c>
      <c r="CA323" s="3">
        <f ca="1">MIN(BS305+FIXED(1.1*COS(PI()/2*BX323),0),3)</f>
        <v>3</v>
      </c>
      <c r="CB323" s="6"/>
      <c r="CE323"/>
      <c r="CF323"/>
      <c r="CG323"/>
      <c r="CH323"/>
      <c r="CI323" s="63" t="s">
        <v>39</v>
      </c>
      <c r="CJ323" s="49">
        <f ca="1">IF(CL318="Exploit",CL320,CL321)</f>
        <v>1</v>
      </c>
      <c r="CK323" s="28" t="str">
        <f ca="1">"("&amp;OFFSET(CI306,0,CJ323)&amp;") →"</f>
        <v>(右) →</v>
      </c>
      <c r="CL323" s="18" t="s">
        <v>53</v>
      </c>
      <c r="CM323" s="3">
        <f ca="1">MIN(CE305+FIXED(1.1*COS(PI()/2*CJ323),0),3)</f>
        <v>3</v>
      </c>
      <c r="CN323" s="6"/>
      <c r="CQ323"/>
      <c r="CR323"/>
      <c r="CS323"/>
      <c r="CT323"/>
      <c r="CU323" s="63" t="s">
        <v>39</v>
      </c>
      <c r="CV323" s="49">
        <f ca="1">IF(CX318="Exploit",CX320,CX321)</f>
        <v>1</v>
      </c>
      <c r="CW323" s="28" t="str">
        <f ca="1">"("&amp;OFFSET(CU306,0,CV323)&amp;") →"</f>
        <v>(右) →</v>
      </c>
      <c r="CX323" s="18" t="s">
        <v>53</v>
      </c>
      <c r="CY323" s="3">
        <f ca="1">MIN(CQ305+FIXED(1.1*COS(PI()/2*CV323),0),3)</f>
        <v>3</v>
      </c>
      <c r="CZ323" s="6"/>
      <c r="DC323"/>
      <c r="DD323"/>
      <c r="DE323"/>
      <c r="DF323"/>
      <c r="DG323" s="63" t="s">
        <v>39</v>
      </c>
      <c r="DH323" s="49">
        <f ca="1">IF(DJ318="Exploit",DJ320,DJ321)</f>
        <v>1</v>
      </c>
      <c r="DI323" s="28" t="str">
        <f ca="1">"("&amp;OFFSET(DG306,0,DH323)&amp;") →"</f>
        <v>(右) →</v>
      </c>
      <c r="DJ323" s="18" t="s">
        <v>53</v>
      </c>
      <c r="DK323" s="3">
        <f ca="1">MIN(DC305+FIXED(1.1*COS(PI()/2*DH323),0),3)</f>
        <v>3</v>
      </c>
      <c r="DL323" s="6"/>
      <c r="DO323"/>
      <c r="DP323"/>
      <c r="DQ323"/>
      <c r="DR323"/>
      <c r="DS323" s="63" t="s">
        <v>39</v>
      </c>
      <c r="DT323" s="49">
        <f ca="1">IF(DV318="Exploit",DV320,DV321)</f>
        <v>3</v>
      </c>
      <c r="DU323" s="28" t="str">
        <f ca="1">"("&amp;OFFSET(DS306,0,DT323)&amp;") →"</f>
        <v>(左) →</v>
      </c>
      <c r="DV323" s="18" t="s">
        <v>53</v>
      </c>
      <c r="DW323" s="3">
        <f ca="1">MIN(DO305+FIXED(1.1*COS(PI()/2*DT323),0),3)</f>
        <v>3</v>
      </c>
      <c r="DX323" s="6"/>
    </row>
    <row r="324" spans="1:128" ht="13.5" customHeight="1">
      <c r="A324"/>
      <c r="B324" s="41">
        <v>5</v>
      </c>
      <c r="C324" s="41">
        <v>0</v>
      </c>
      <c r="D324" s="83">
        <v>0</v>
      </c>
      <c r="E324" s="80">
        <v>0.33333333333333331</v>
      </c>
      <c r="F324" s="80">
        <v>0.66666666666666663</v>
      </c>
      <c r="G324" s="80">
        <v>1</v>
      </c>
      <c r="H324" s="7"/>
      <c r="K324"/>
      <c r="L324"/>
      <c r="M324"/>
      <c r="N324"/>
      <c r="O324" s="24" t="s">
        <v>33</v>
      </c>
      <c r="P324" s="24"/>
      <c r="Q324"/>
      <c r="R324" s="18" t="s">
        <v>54</v>
      </c>
      <c r="S324" s="3">
        <f ca="1">MIN(K306+FIXED(1.1*SIN(PI()/2*P323),0),3)</f>
        <v>1</v>
      </c>
      <c r="T324" s="6"/>
      <c r="W324"/>
      <c r="X324"/>
      <c r="Y324"/>
      <c r="Z324"/>
      <c r="AA324" s="24"/>
      <c r="AB324" s="24" t="s">
        <v>33</v>
      </c>
      <c r="AC324"/>
      <c r="AD324" s="18" t="s">
        <v>54</v>
      </c>
      <c r="AE324" s="3">
        <f ca="1">MIN(W306+FIXED(1.1*SIN(PI()/2*AB323),0),3)</f>
        <v>1</v>
      </c>
      <c r="AF324" s="6"/>
      <c r="AI324"/>
      <c r="AJ324"/>
      <c r="AK324"/>
      <c r="AL324"/>
      <c r="AM324" s="24"/>
      <c r="AN324" s="24" t="s">
        <v>33</v>
      </c>
      <c r="AO324"/>
      <c r="AP324" s="18" t="s">
        <v>54</v>
      </c>
      <c r="AQ324" s="3">
        <f ca="1">MIN(AI306+FIXED(1.1*SIN(PI()/2*AN323),0),3)</f>
        <v>2</v>
      </c>
      <c r="AR324" s="6"/>
      <c r="AU324"/>
      <c r="AV324"/>
      <c r="AW324"/>
      <c r="AX324"/>
      <c r="AY324" s="24"/>
      <c r="AZ324" s="24" t="s">
        <v>33</v>
      </c>
      <c r="BA324"/>
      <c r="BB324" s="18" t="s">
        <v>54</v>
      </c>
      <c r="BC324" s="3">
        <f ca="1">MIN(AU306+FIXED(1.1*SIN(PI()/2*AZ323),0),3)</f>
        <v>3</v>
      </c>
      <c r="BD324" s="6"/>
      <c r="BG324"/>
      <c r="BH324"/>
      <c r="BI324"/>
      <c r="BJ324"/>
      <c r="BK324" s="24"/>
      <c r="BL324" s="24" t="s">
        <v>33</v>
      </c>
      <c r="BM324"/>
      <c r="BN324" s="18" t="s">
        <v>54</v>
      </c>
      <c r="BO324" s="3">
        <f ca="1">MIN(BG306+FIXED(1.1*SIN(PI()/2*BL323),0),3)</f>
        <v>3</v>
      </c>
      <c r="BP324" s="6"/>
      <c r="BS324"/>
      <c r="BT324"/>
      <c r="BU324"/>
      <c r="BV324"/>
      <c r="BW324" s="24"/>
      <c r="BX324" s="24" t="s">
        <v>33</v>
      </c>
      <c r="BY324"/>
      <c r="BZ324" s="18" t="s">
        <v>54</v>
      </c>
      <c r="CA324" s="3">
        <f ca="1">MIN(BS306+FIXED(1.1*SIN(PI()/2*BX323),0),3)</f>
        <v>3</v>
      </c>
      <c r="CB324" s="6"/>
      <c r="CE324"/>
      <c r="CF324"/>
      <c r="CG324"/>
      <c r="CH324"/>
      <c r="CI324" s="24"/>
      <c r="CJ324" s="24" t="s">
        <v>33</v>
      </c>
      <c r="CK324"/>
      <c r="CL324" s="18" t="s">
        <v>54</v>
      </c>
      <c r="CM324" s="3">
        <f ca="1">MIN(CE306+FIXED(1.1*SIN(PI()/2*CJ323),0),3)</f>
        <v>3</v>
      </c>
      <c r="CN324" s="6"/>
      <c r="CQ324"/>
      <c r="CR324"/>
      <c r="CS324"/>
      <c r="CT324"/>
      <c r="CU324" s="24"/>
      <c r="CV324" s="24" t="s">
        <v>33</v>
      </c>
      <c r="CW324"/>
      <c r="CX324" s="18" t="s">
        <v>54</v>
      </c>
      <c r="CY324" s="3">
        <f ca="1">MIN(CQ306+FIXED(1.1*SIN(PI()/2*CV323),0),3)</f>
        <v>3</v>
      </c>
      <c r="CZ324" s="6"/>
      <c r="DC324"/>
      <c r="DD324"/>
      <c r="DE324"/>
      <c r="DF324"/>
      <c r="DG324" s="24"/>
      <c r="DH324" s="24" t="s">
        <v>33</v>
      </c>
      <c r="DI324"/>
      <c r="DJ324" s="18" t="s">
        <v>54</v>
      </c>
      <c r="DK324" s="3">
        <f ca="1">MIN(DC306+FIXED(1.1*SIN(PI()/2*DH323),0),3)</f>
        <v>3</v>
      </c>
      <c r="DL324" s="6"/>
      <c r="DO324"/>
      <c r="DP324"/>
      <c r="DQ324"/>
      <c r="DR324"/>
      <c r="DS324" s="24"/>
      <c r="DT324" s="24" t="s">
        <v>33</v>
      </c>
      <c r="DU324"/>
      <c r="DV324" s="18" t="s">
        <v>54</v>
      </c>
      <c r="DW324" s="3">
        <f ca="1">MIN(DO306+FIXED(1.1*SIN(PI()/2*DT323),0),3)</f>
        <v>2</v>
      </c>
      <c r="DX324" s="6"/>
    </row>
    <row r="325" spans="1:128" ht="13.5" customHeight="1">
      <c r="A325"/>
      <c r="B325" s="42">
        <v>6</v>
      </c>
      <c r="C325" s="61">
        <v>0</v>
      </c>
      <c r="D325" s="61">
        <v>0</v>
      </c>
      <c r="E325" s="61">
        <v>0</v>
      </c>
      <c r="F325" s="61">
        <v>0</v>
      </c>
      <c r="G325" s="61">
        <v>0</v>
      </c>
      <c r="H325" s="7"/>
      <c r="K325"/>
      <c r="L325"/>
      <c r="M325"/>
      <c r="N325"/>
      <c r="O325"/>
      <c r="P325"/>
      <c r="Q325"/>
      <c r="R325" s="3" t="s">
        <v>31</v>
      </c>
      <c r="S325" s="29">
        <f ca="1">3*(S323-1)+S324</f>
        <v>4</v>
      </c>
      <c r="T325" s="30"/>
      <c r="W325"/>
      <c r="X325"/>
      <c r="Y325"/>
      <c r="Z325"/>
      <c r="AA325"/>
      <c r="AB325"/>
      <c r="AC325"/>
      <c r="AD325" s="3" t="s">
        <v>32</v>
      </c>
      <c r="AE325" s="29">
        <f ca="1">3*(AE323-1)+AE324</f>
        <v>7</v>
      </c>
      <c r="AF325" s="6"/>
      <c r="AI325"/>
      <c r="AJ325"/>
      <c r="AK325"/>
      <c r="AL325"/>
      <c r="AM325"/>
      <c r="AN325"/>
      <c r="AO325"/>
      <c r="AP325" s="3" t="s">
        <v>32</v>
      </c>
      <c r="AQ325" s="29">
        <f ca="1">3*(AQ323-1)+AQ324</f>
        <v>8</v>
      </c>
      <c r="AR325" s="6"/>
      <c r="AU325"/>
      <c r="AV325"/>
      <c r="AW325"/>
      <c r="AX325"/>
      <c r="AY325"/>
      <c r="AZ325"/>
      <c r="BA325"/>
      <c r="BB325" s="3" t="s">
        <v>32</v>
      </c>
      <c r="BC325" s="29">
        <f ca="1">3*(BC323-1)+BC324</f>
        <v>9</v>
      </c>
      <c r="BD325" s="6"/>
      <c r="BG325"/>
      <c r="BH325"/>
      <c r="BI325"/>
      <c r="BJ325"/>
      <c r="BK325"/>
      <c r="BL325"/>
      <c r="BM325"/>
      <c r="BN325" s="3" t="s">
        <v>32</v>
      </c>
      <c r="BO325" s="29">
        <f ca="1">3*(BO323-1)+BO324</f>
        <v>9</v>
      </c>
      <c r="BP325" s="6"/>
      <c r="BS325"/>
      <c r="BT325"/>
      <c r="BU325"/>
      <c r="BV325"/>
      <c r="BW325"/>
      <c r="BX325"/>
      <c r="BY325"/>
      <c r="BZ325" s="3" t="s">
        <v>32</v>
      </c>
      <c r="CA325" s="29">
        <f ca="1">3*(CA323-1)+CA324</f>
        <v>9</v>
      </c>
      <c r="CB325" s="6"/>
      <c r="CE325"/>
      <c r="CF325"/>
      <c r="CG325"/>
      <c r="CH325"/>
      <c r="CI325"/>
      <c r="CJ325"/>
      <c r="CK325"/>
      <c r="CL325" s="3" t="s">
        <v>32</v>
      </c>
      <c r="CM325" s="29">
        <f ca="1">3*(CM323-1)+CM324</f>
        <v>9</v>
      </c>
      <c r="CN325" s="6"/>
      <c r="CQ325"/>
      <c r="CR325"/>
      <c r="CS325"/>
      <c r="CT325"/>
      <c r="CU325"/>
      <c r="CV325"/>
      <c r="CW325"/>
      <c r="CX325" s="3" t="s">
        <v>32</v>
      </c>
      <c r="CY325" s="29">
        <f ca="1">3*(CY323-1)+CY324</f>
        <v>9</v>
      </c>
      <c r="CZ325" s="6"/>
      <c r="DC325"/>
      <c r="DD325"/>
      <c r="DE325"/>
      <c r="DF325"/>
      <c r="DG325"/>
      <c r="DH325"/>
      <c r="DI325"/>
      <c r="DJ325" s="3" t="s">
        <v>32</v>
      </c>
      <c r="DK325" s="29">
        <f ca="1">3*(DK323-1)+DK324</f>
        <v>9</v>
      </c>
      <c r="DL325" s="6"/>
      <c r="DO325"/>
      <c r="DP325"/>
      <c r="DQ325"/>
      <c r="DR325"/>
      <c r="DS325"/>
      <c r="DT325"/>
      <c r="DU325"/>
      <c r="DV325" s="3" t="s">
        <v>32</v>
      </c>
      <c r="DW325" s="29">
        <f ca="1">3*(DW323-1)+DW324</f>
        <v>8</v>
      </c>
      <c r="DX325" s="6"/>
    </row>
    <row r="326" spans="1:128" ht="13.5" customHeight="1">
      <c r="A326"/>
      <c r="B326" s="41">
        <v>7</v>
      </c>
      <c r="C326" s="41">
        <v>0</v>
      </c>
      <c r="D326" s="80">
        <v>0.5</v>
      </c>
      <c r="E326" s="80">
        <v>1</v>
      </c>
      <c r="F326" s="61">
        <v>1</v>
      </c>
      <c r="G326" s="61">
        <v>1</v>
      </c>
      <c r="H326" s="7"/>
      <c r="K326"/>
      <c r="L326"/>
      <c r="M326"/>
      <c r="N326"/>
      <c r="P326"/>
      <c r="Q326"/>
      <c r="R326"/>
      <c r="S326" s="11" t="s">
        <v>51</v>
      </c>
      <c r="T326" s="24"/>
      <c r="W326"/>
      <c r="X326"/>
      <c r="Y326"/>
      <c r="Z326"/>
      <c r="AB326"/>
      <c r="AC326"/>
      <c r="AD326"/>
      <c r="AE326" s="11" t="s">
        <v>51</v>
      </c>
      <c r="AF326" s="24"/>
      <c r="AI326"/>
      <c r="AJ326"/>
      <c r="AK326"/>
      <c r="AL326"/>
      <c r="AN326"/>
      <c r="AO326"/>
      <c r="AP326"/>
      <c r="AQ326" s="11" t="s">
        <v>51</v>
      </c>
      <c r="AR326" s="24"/>
      <c r="AU326"/>
      <c r="AV326"/>
      <c r="AW326"/>
      <c r="AX326"/>
      <c r="AZ326"/>
      <c r="BA326"/>
      <c r="BB326"/>
      <c r="BC326" s="11" t="s">
        <v>51</v>
      </c>
      <c r="BD326" s="24"/>
      <c r="BG326"/>
      <c r="BH326"/>
      <c r="BI326"/>
      <c r="BJ326"/>
      <c r="BL326"/>
      <c r="BM326"/>
      <c r="BN326"/>
      <c r="BO326" s="11" t="s">
        <v>51</v>
      </c>
      <c r="BP326" s="24"/>
      <c r="BS326"/>
      <c r="BT326"/>
      <c r="BU326"/>
      <c r="BV326"/>
      <c r="BX326"/>
      <c r="BY326"/>
      <c r="BZ326"/>
      <c r="CA326" s="11" t="s">
        <v>51</v>
      </c>
      <c r="CB326" s="24"/>
      <c r="CE326"/>
      <c r="CF326"/>
      <c r="CG326"/>
      <c r="CH326"/>
      <c r="CJ326"/>
      <c r="CK326"/>
      <c r="CL326"/>
      <c r="CM326" s="11" t="s">
        <v>51</v>
      </c>
      <c r="CN326" s="24"/>
      <c r="CQ326"/>
      <c r="CR326"/>
      <c r="CS326"/>
      <c r="CT326"/>
      <c r="CV326"/>
      <c r="CW326"/>
      <c r="CX326"/>
      <c r="CY326" s="11" t="s">
        <v>51</v>
      </c>
      <c r="CZ326" s="24"/>
      <c r="DC326"/>
      <c r="DD326"/>
      <c r="DE326"/>
      <c r="DF326"/>
      <c r="DH326"/>
      <c r="DI326"/>
      <c r="DJ326"/>
      <c r="DK326" s="11" t="s">
        <v>51</v>
      </c>
      <c r="DL326" s="24"/>
      <c r="DO326"/>
      <c r="DP326"/>
      <c r="DQ326"/>
      <c r="DR326"/>
      <c r="DT326"/>
      <c r="DU326"/>
      <c r="DV326"/>
      <c r="DW326" s="11" t="s">
        <v>51</v>
      </c>
      <c r="DX326" s="24"/>
    </row>
    <row r="327" spans="1:128" ht="13.5" customHeight="1" thickBot="1">
      <c r="A327"/>
      <c r="B327" s="42">
        <v>8</v>
      </c>
      <c r="C327" s="42">
        <v>0</v>
      </c>
      <c r="D327" s="82">
        <v>0.33333333333333331</v>
      </c>
      <c r="E327" s="82">
        <v>0.66666666666666663</v>
      </c>
      <c r="F327" s="82">
        <v>1</v>
      </c>
      <c r="G327" s="83">
        <v>1</v>
      </c>
      <c r="H327" s="7"/>
      <c r="K327"/>
      <c r="L327"/>
      <c r="M327"/>
      <c r="N327"/>
      <c r="O327" t="s">
        <v>48</v>
      </c>
      <c r="R327"/>
      <c r="S327"/>
      <c r="T327" s="21"/>
      <c r="W327"/>
      <c r="X327"/>
      <c r="Y327"/>
      <c r="Z327"/>
      <c r="AA327" t="s">
        <v>48</v>
      </c>
      <c r="AD327"/>
      <c r="AE327"/>
      <c r="AF327" s="21"/>
      <c r="AI327"/>
      <c r="AJ327"/>
      <c r="AK327"/>
      <c r="AL327"/>
      <c r="AM327" t="s">
        <v>48</v>
      </c>
      <c r="AP327"/>
      <c r="AQ327"/>
      <c r="AR327" s="21"/>
      <c r="AU327"/>
      <c r="AV327"/>
      <c r="AW327"/>
      <c r="AX327"/>
      <c r="AY327" t="s">
        <v>48</v>
      </c>
      <c r="BB327"/>
      <c r="BC327"/>
      <c r="BD327" s="21"/>
      <c r="BG327"/>
      <c r="BH327"/>
      <c r="BI327"/>
      <c r="BJ327"/>
      <c r="BK327" t="s">
        <v>48</v>
      </c>
      <c r="BN327"/>
      <c r="BO327"/>
      <c r="BP327" s="21"/>
      <c r="BS327"/>
      <c r="BT327"/>
      <c r="BU327"/>
      <c r="BV327"/>
      <c r="BW327" t="s">
        <v>48</v>
      </c>
      <c r="BZ327"/>
      <c r="CA327"/>
      <c r="CB327" s="21"/>
      <c r="CE327"/>
      <c r="CF327"/>
      <c r="CG327"/>
      <c r="CH327"/>
      <c r="CI327" t="s">
        <v>48</v>
      </c>
      <c r="CL327"/>
      <c r="CM327"/>
      <c r="CN327" s="21"/>
      <c r="CQ327"/>
      <c r="CR327"/>
      <c r="CS327"/>
      <c r="CT327"/>
      <c r="CU327" t="s">
        <v>48</v>
      </c>
      <c r="CX327"/>
      <c r="CY327"/>
      <c r="CZ327" s="21"/>
      <c r="DC327"/>
      <c r="DD327"/>
      <c r="DE327"/>
      <c r="DF327"/>
      <c r="DG327" t="s">
        <v>48</v>
      </c>
      <c r="DJ327"/>
      <c r="DK327"/>
      <c r="DL327" s="21"/>
      <c r="DO327"/>
      <c r="DP327"/>
      <c r="DQ327"/>
      <c r="DR327"/>
      <c r="DS327" t="s">
        <v>48</v>
      </c>
      <c r="DU327" s="30"/>
      <c r="DV327"/>
      <c r="DW327"/>
      <c r="DX327" s="21"/>
    </row>
    <row r="328" spans="1:128" ht="13.5" customHeight="1" thickBot="1">
      <c r="A328"/>
      <c r="B328" s="43" t="s">
        <v>18</v>
      </c>
      <c r="C328" s="43">
        <v>0</v>
      </c>
      <c r="D328" s="84">
        <v>1</v>
      </c>
      <c r="E328" s="84">
        <v>1</v>
      </c>
      <c r="F328" s="84">
        <v>1</v>
      </c>
      <c r="G328" s="84">
        <v>1</v>
      </c>
      <c r="H328" s="7"/>
      <c r="K328"/>
      <c r="L328"/>
      <c r="M328"/>
      <c r="N328"/>
      <c r="O328" s="39" t="s">
        <v>52</v>
      </c>
      <c r="P328" s="33">
        <f ca="1">IF(K307&lt;9,OFFSET($D$3,S323,S324)+$C$4*MAX(OFFSET(O306,S325,1):OFFSET(O306,S325,4)),0)</f>
        <v>29.00450195312499</v>
      </c>
      <c r="Q328"/>
      <c r="R328"/>
      <c r="S328"/>
      <c r="T328" s="21"/>
      <c r="W328"/>
      <c r="X328"/>
      <c r="Y328"/>
      <c r="Z328"/>
      <c r="AA328" s="39" t="s">
        <v>52</v>
      </c>
      <c r="AB328" s="33">
        <f ca="1">IF(W307&lt;9,OFFSET($D$3,AE323,AE324)+$C$4*MAX(OFFSET(AA306,AE325,1):OFFSET(AA306,AE325,4)),0)</f>
        <v>34.214374999999997</v>
      </c>
      <c r="AC328"/>
      <c r="AD328"/>
      <c r="AE328"/>
      <c r="AF328" s="21"/>
      <c r="AI328"/>
      <c r="AJ328"/>
      <c r="AK328"/>
      <c r="AL328"/>
      <c r="AM328" s="39" t="s">
        <v>52</v>
      </c>
      <c r="AN328" s="33">
        <f ca="1">IF(AI307&lt;9,OFFSET($D$3,AQ323,AQ324)+$C$4*MAX(OFFSET(AM306,AQ325,1):OFFSET(AM306,AQ325,4)),0)</f>
        <v>68.748437499999994</v>
      </c>
      <c r="AO328"/>
      <c r="AP328"/>
      <c r="AQ328"/>
      <c r="AR328" s="21"/>
      <c r="AU328"/>
      <c r="AV328"/>
      <c r="AW328"/>
      <c r="AX328"/>
      <c r="AY328" s="39" t="s">
        <v>52</v>
      </c>
      <c r="AZ328" s="33">
        <f ca="1">IF(AU307&lt;9,OFFSET($D$3,BC323,BC324)+$C$4*MAX(OFFSET(AY306,BC325,1):OFFSET(AY306,BC325,4)),0)</f>
        <v>100</v>
      </c>
      <c r="BA328"/>
      <c r="BB328"/>
      <c r="BC328"/>
      <c r="BD328" s="21"/>
      <c r="BG328"/>
      <c r="BH328"/>
      <c r="BI328"/>
      <c r="BJ328"/>
      <c r="BK328" s="39" t="s">
        <v>52</v>
      </c>
      <c r="BL328" s="33">
        <f ca="1">IF(BG307&lt;9,OFFSET($D$3,BO323,BO324)+$C$4*MAX(OFFSET(BK306,BO325,1):OFFSET(BK306,BO325,4)),0)</f>
        <v>0</v>
      </c>
      <c r="BM328"/>
      <c r="BN328"/>
      <c r="BO328"/>
      <c r="BP328" s="21"/>
      <c r="BS328"/>
      <c r="BT328"/>
      <c r="BU328"/>
      <c r="BV328"/>
      <c r="BW328" s="39" t="s">
        <v>52</v>
      </c>
      <c r="BX328" s="33">
        <f ca="1">IF(BS307&lt;9,OFFSET($D$3,CA323,CA324)+$C$4*MAX(OFFSET(BW306,CA325,1):OFFSET(BW306,CA325,4)),0)</f>
        <v>0</v>
      </c>
      <c r="BY328"/>
      <c r="BZ328"/>
      <c r="CA328"/>
      <c r="CB328" s="21"/>
      <c r="CE328"/>
      <c r="CF328"/>
      <c r="CG328"/>
      <c r="CH328"/>
      <c r="CI328" s="39" t="s">
        <v>52</v>
      </c>
      <c r="CJ328" s="33">
        <f ca="1">IF(CE307&lt;9,OFFSET($D$3,CM323,CM324)+$C$4*MAX(OFFSET(CI306,CM325,1):OFFSET(CI306,CM325,4)),0)</f>
        <v>0</v>
      </c>
      <c r="CK328"/>
      <c r="CL328"/>
      <c r="CM328"/>
      <c r="CN328" s="21"/>
      <c r="CQ328"/>
      <c r="CR328"/>
      <c r="CS328"/>
      <c r="CT328"/>
      <c r="CU328" s="39" t="s">
        <v>52</v>
      </c>
      <c r="CV328" s="33">
        <f ca="1">IF(CQ307&lt;9,OFFSET($D$3,CY323,CY324)+$C$4*MAX(OFFSET(CU306,CY325,1):OFFSET(CU306,CY325,4)),0)</f>
        <v>0</v>
      </c>
      <c r="CW328"/>
      <c r="CX328"/>
      <c r="CY328"/>
      <c r="CZ328" s="21"/>
      <c r="DC328"/>
      <c r="DD328"/>
      <c r="DE328"/>
      <c r="DF328"/>
      <c r="DG328" s="39" t="s">
        <v>52</v>
      </c>
      <c r="DH328" s="33">
        <f ca="1">IF(DC307&lt;9,OFFSET($D$3,DK323,DK324)+$C$4*MAX(OFFSET(DG306,DK325,1):OFFSET(DG306,DK325,4)),0)</f>
        <v>0</v>
      </c>
      <c r="DI328"/>
      <c r="DJ328"/>
      <c r="DK328"/>
      <c r="DL328" s="21"/>
      <c r="DO328"/>
      <c r="DP328"/>
      <c r="DQ328"/>
      <c r="DR328"/>
      <c r="DS328" s="39" t="s">
        <v>52</v>
      </c>
      <c r="DT328" s="33">
        <f ca="1">IF(DO307&lt;9,OFFSET($D$3,DW323,DW324)+$C$4*MAX(OFFSET(DS306,DW325,1):OFFSET(DS306,DW325,4)),0)</f>
        <v>0</v>
      </c>
      <c r="DU328"/>
      <c r="DV328"/>
      <c r="DW328"/>
      <c r="DX328" s="21"/>
    </row>
    <row r="329" spans="1:128" ht="13.5" customHeight="1" thickBot="1">
      <c r="A329"/>
      <c r="H329" s="7"/>
      <c r="K329"/>
      <c r="L329"/>
      <c r="M329"/>
      <c r="N329"/>
      <c r="O329" s="35"/>
      <c r="P329" s="123" t="s">
        <v>12</v>
      </c>
      <c r="Q329" s="124"/>
      <c r="R329" s="124"/>
      <c r="S329" s="125"/>
      <c r="T329" s="64"/>
      <c r="W329"/>
      <c r="X329"/>
      <c r="Y329"/>
      <c r="Z329"/>
      <c r="AA329" s="5"/>
      <c r="AB329" s="123" t="s">
        <v>12</v>
      </c>
      <c r="AC329" s="124"/>
      <c r="AD329" s="124"/>
      <c r="AE329" s="125"/>
      <c r="AF329" s="64"/>
      <c r="AI329"/>
      <c r="AJ329"/>
      <c r="AK329"/>
      <c r="AL329"/>
      <c r="AM329" s="5"/>
      <c r="AN329" s="123" t="s">
        <v>12</v>
      </c>
      <c r="AO329" s="124"/>
      <c r="AP329" s="124"/>
      <c r="AQ329" s="125"/>
      <c r="AR329" s="64"/>
      <c r="AU329"/>
      <c r="AV329"/>
      <c r="AW329"/>
      <c r="AX329"/>
      <c r="AY329" s="5"/>
      <c r="AZ329" s="123" t="s">
        <v>12</v>
      </c>
      <c r="BA329" s="124"/>
      <c r="BB329" s="124"/>
      <c r="BC329" s="125"/>
      <c r="BD329" s="64"/>
      <c r="BG329"/>
      <c r="BH329"/>
      <c r="BI329"/>
      <c r="BJ329"/>
      <c r="BK329" s="5"/>
      <c r="BL329" s="123" t="s">
        <v>12</v>
      </c>
      <c r="BM329" s="124"/>
      <c r="BN329" s="124"/>
      <c r="BO329" s="125"/>
      <c r="BP329" s="64"/>
      <c r="BS329"/>
      <c r="BT329"/>
      <c r="BU329"/>
      <c r="BV329"/>
      <c r="BW329" s="5"/>
      <c r="BX329" s="123" t="s">
        <v>12</v>
      </c>
      <c r="BY329" s="124"/>
      <c r="BZ329" s="124"/>
      <c r="CA329" s="125"/>
      <c r="CB329" s="64"/>
      <c r="CE329"/>
      <c r="CF329"/>
      <c r="CG329"/>
      <c r="CH329"/>
      <c r="CI329" s="5"/>
      <c r="CJ329" s="123" t="s">
        <v>12</v>
      </c>
      <c r="CK329" s="124"/>
      <c r="CL329" s="124"/>
      <c r="CM329" s="125"/>
      <c r="CN329" s="64"/>
      <c r="CQ329"/>
      <c r="CR329"/>
      <c r="CS329"/>
      <c r="CT329"/>
      <c r="CU329" s="5"/>
      <c r="CV329" s="123" t="s">
        <v>12</v>
      </c>
      <c r="CW329" s="124"/>
      <c r="CX329" s="124"/>
      <c r="CY329" s="125"/>
      <c r="CZ329" s="64"/>
      <c r="DC329"/>
      <c r="DD329"/>
      <c r="DE329"/>
      <c r="DF329"/>
      <c r="DG329" s="5"/>
      <c r="DH329" s="123" t="s">
        <v>12</v>
      </c>
      <c r="DI329" s="124"/>
      <c r="DJ329" s="124"/>
      <c r="DK329" s="125"/>
      <c r="DL329" s="64"/>
      <c r="DO329"/>
      <c r="DP329"/>
      <c r="DQ329"/>
      <c r="DR329"/>
      <c r="DS329" s="5"/>
      <c r="DT329" s="123" t="s">
        <v>12</v>
      </c>
      <c r="DU329" s="124"/>
      <c r="DV329" s="124"/>
      <c r="DW329" s="125"/>
    </row>
    <row r="330" spans="1:128" ht="13.5" customHeight="1" thickBot="1">
      <c r="A330"/>
      <c r="B330"/>
      <c r="C330"/>
      <c r="D330"/>
      <c r="E330"/>
      <c r="F330" s="95"/>
      <c r="G330" t="s">
        <v>35</v>
      </c>
      <c r="H330" s="21"/>
      <c r="K330"/>
      <c r="L330"/>
      <c r="M330"/>
      <c r="N330"/>
      <c r="O330" s="23" t="s">
        <v>58</v>
      </c>
      <c r="P330" s="3" t="s">
        <v>68</v>
      </c>
      <c r="Q330" s="26" t="s">
        <v>69</v>
      </c>
      <c r="R330" s="26" t="s">
        <v>70</v>
      </c>
      <c r="S330" s="3" t="s">
        <v>71</v>
      </c>
      <c r="T330" s="6"/>
      <c r="W330"/>
      <c r="X330"/>
      <c r="Y330"/>
      <c r="Z330"/>
      <c r="AA330" s="23" t="str">
        <f>$O$34</f>
        <v>新Q値</v>
      </c>
      <c r="AB330" s="3" t="s">
        <v>3</v>
      </c>
      <c r="AC330" s="26" t="s">
        <v>4</v>
      </c>
      <c r="AD330" s="26" t="s">
        <v>5</v>
      </c>
      <c r="AE330" s="3" t="s">
        <v>6</v>
      </c>
      <c r="AF330" s="6"/>
      <c r="AI330"/>
      <c r="AJ330"/>
      <c r="AK330"/>
      <c r="AL330"/>
      <c r="AM330" s="23" t="str">
        <f>$O$34</f>
        <v>新Q値</v>
      </c>
      <c r="AN330" s="3" t="s">
        <v>3</v>
      </c>
      <c r="AO330" s="26" t="s">
        <v>4</v>
      </c>
      <c r="AP330" s="26" t="s">
        <v>5</v>
      </c>
      <c r="AQ330" s="3" t="s">
        <v>6</v>
      </c>
      <c r="AR330" s="6"/>
      <c r="AU330"/>
      <c r="AV330"/>
      <c r="AW330"/>
      <c r="AX330"/>
      <c r="AY330" s="23" t="str">
        <f>$O$34</f>
        <v>新Q値</v>
      </c>
      <c r="AZ330" s="3" t="s">
        <v>3</v>
      </c>
      <c r="BA330" s="26" t="s">
        <v>4</v>
      </c>
      <c r="BB330" s="26" t="s">
        <v>5</v>
      </c>
      <c r="BC330" s="3" t="s">
        <v>6</v>
      </c>
      <c r="BD330" s="6"/>
      <c r="BG330"/>
      <c r="BH330"/>
      <c r="BI330"/>
      <c r="BJ330"/>
      <c r="BK330" s="23" t="str">
        <f>$O$34</f>
        <v>新Q値</v>
      </c>
      <c r="BL330" s="3" t="s">
        <v>3</v>
      </c>
      <c r="BM330" s="26" t="s">
        <v>4</v>
      </c>
      <c r="BN330" s="26" t="s">
        <v>5</v>
      </c>
      <c r="BO330" s="3" t="s">
        <v>6</v>
      </c>
      <c r="BP330" s="6"/>
      <c r="BS330"/>
      <c r="BT330"/>
      <c r="BU330"/>
      <c r="BV330"/>
      <c r="BW330" s="23" t="str">
        <f>$O$34</f>
        <v>新Q値</v>
      </c>
      <c r="BX330" s="3" t="s">
        <v>3</v>
      </c>
      <c r="BY330" s="26" t="s">
        <v>4</v>
      </c>
      <c r="BZ330" s="26" t="s">
        <v>5</v>
      </c>
      <c r="CA330" s="3" t="s">
        <v>6</v>
      </c>
      <c r="CB330" s="6"/>
      <c r="CE330"/>
      <c r="CF330"/>
      <c r="CG330"/>
      <c r="CH330"/>
      <c r="CI330" s="23" t="str">
        <f>$O$34</f>
        <v>新Q値</v>
      </c>
      <c r="CJ330" s="3" t="s">
        <v>3</v>
      </c>
      <c r="CK330" s="26" t="s">
        <v>4</v>
      </c>
      <c r="CL330" s="26" t="s">
        <v>5</v>
      </c>
      <c r="CM330" s="3" t="s">
        <v>6</v>
      </c>
      <c r="CN330" s="6"/>
      <c r="CQ330"/>
      <c r="CR330"/>
      <c r="CS330"/>
      <c r="CT330"/>
      <c r="CU330" s="23" t="str">
        <f>$O$34</f>
        <v>新Q値</v>
      </c>
      <c r="CV330" s="3" t="s">
        <v>3</v>
      </c>
      <c r="CW330" s="26" t="s">
        <v>4</v>
      </c>
      <c r="CX330" s="26" t="s">
        <v>5</v>
      </c>
      <c r="CY330" s="3" t="s">
        <v>6</v>
      </c>
      <c r="CZ330" s="6"/>
      <c r="DC330"/>
      <c r="DD330"/>
      <c r="DE330"/>
      <c r="DF330"/>
      <c r="DG330" s="23" t="str">
        <f>$O$34</f>
        <v>新Q値</v>
      </c>
      <c r="DH330" s="3" t="s">
        <v>3</v>
      </c>
      <c r="DI330" s="26" t="s">
        <v>4</v>
      </c>
      <c r="DJ330" s="26" t="s">
        <v>5</v>
      </c>
      <c r="DK330" s="3" t="s">
        <v>6</v>
      </c>
      <c r="DL330" s="6"/>
      <c r="DO330"/>
      <c r="DP330"/>
      <c r="DQ330"/>
      <c r="DR330"/>
      <c r="DS330" s="23" t="str">
        <f>$O$34</f>
        <v>新Q値</v>
      </c>
      <c r="DT330" s="3" t="s">
        <v>3</v>
      </c>
      <c r="DU330" s="26" t="s">
        <v>4</v>
      </c>
      <c r="DV330" s="26" t="s">
        <v>5</v>
      </c>
      <c r="DW330" s="3" t="s">
        <v>6</v>
      </c>
      <c r="DX330" s="6"/>
    </row>
    <row r="331" spans="1:128" ht="13.5" customHeight="1">
      <c r="A331"/>
      <c r="B331"/>
      <c r="C331"/>
      <c r="D331"/>
      <c r="E331"/>
      <c r="F331"/>
      <c r="G331"/>
      <c r="H331" s="21"/>
      <c r="K331"/>
      <c r="L331"/>
      <c r="M331"/>
      <c r="N331" s="126" t="s">
        <v>7</v>
      </c>
      <c r="O331" s="17">
        <v>1</v>
      </c>
      <c r="P331" s="27">
        <f ca="1">P307+$C$5*IF(AND(O331=K307,P323=1),P328-P307,0)</f>
        <v>2.2956249999999998</v>
      </c>
      <c r="Q331" s="95" t="s">
        <v>9</v>
      </c>
      <c r="R331" s="95" t="s">
        <v>9</v>
      </c>
      <c r="S331" s="15">
        <f ca="1">S307+$C$5*IF(AND(O331=K307,P323=4),P328-S307,0)</f>
        <v>26.666723632812491</v>
      </c>
      <c r="T331" s="14"/>
      <c r="W331"/>
      <c r="X331"/>
      <c r="Y331"/>
      <c r="Z331" s="126" t="s">
        <v>7</v>
      </c>
      <c r="AA331" s="17">
        <v>1</v>
      </c>
      <c r="AB331" s="27">
        <f ca="1">AB307+$C$5*IF(AND(AA331=W307,AB323=1),AB328-AB307,0)</f>
        <v>2.2956249999999998</v>
      </c>
      <c r="AC331" s="95" t="s">
        <v>9</v>
      </c>
      <c r="AD331" s="95" t="s">
        <v>9</v>
      </c>
      <c r="AE331" s="15">
        <f ca="1">AE307+$C$5*IF(AND(AA331=W307,AB323=4),AB328-AE307,0)</f>
        <v>26.666723632812491</v>
      </c>
      <c r="AF331" s="14"/>
      <c r="AI331"/>
      <c r="AJ331"/>
      <c r="AK331"/>
      <c r="AL331" s="126" t="s">
        <v>7</v>
      </c>
      <c r="AM331" s="17">
        <v>1</v>
      </c>
      <c r="AN331" s="27">
        <f ca="1">AN307+$C$5*IF(AND(AM331=AI307,AN323=1),AN328-AN307,0)</f>
        <v>2.2956249999999998</v>
      </c>
      <c r="AO331" s="95" t="s">
        <v>9</v>
      </c>
      <c r="AP331" s="95" t="s">
        <v>9</v>
      </c>
      <c r="AQ331" s="15">
        <f ca="1">AQ307+$C$5*IF(AND(AM331=AI307,AN323=4),AN328-AQ307,0)</f>
        <v>26.666723632812491</v>
      </c>
      <c r="AR331" s="14"/>
      <c r="AU331"/>
      <c r="AV331"/>
      <c r="AW331"/>
      <c r="AX331" s="126" t="s">
        <v>7</v>
      </c>
      <c r="AY331" s="17">
        <v>1</v>
      </c>
      <c r="AZ331" s="27">
        <f ca="1">AZ307+$C$5*IF(AND(AY331=AU307,AZ323=1),AZ328-AZ307,0)</f>
        <v>2.2956249999999998</v>
      </c>
      <c r="BA331" s="95" t="s">
        <v>9</v>
      </c>
      <c r="BB331" s="95" t="s">
        <v>9</v>
      </c>
      <c r="BC331" s="15">
        <f ca="1">BC307+$C$5*IF(AND(AY331=AU307,AZ323=4),AZ328-BC307,0)</f>
        <v>26.666723632812491</v>
      </c>
      <c r="BD331" s="14"/>
      <c r="BG331"/>
      <c r="BH331"/>
      <c r="BI331"/>
      <c r="BJ331" s="126" t="s">
        <v>7</v>
      </c>
      <c r="BK331" s="17">
        <v>1</v>
      </c>
      <c r="BL331" s="27">
        <f ca="1">BL307+$C$5*IF(AND(BK331=BG307,BL323=1),BL328-BL307,0)</f>
        <v>2.2956249999999998</v>
      </c>
      <c r="BM331" s="95" t="s">
        <v>9</v>
      </c>
      <c r="BN331" s="95" t="s">
        <v>9</v>
      </c>
      <c r="BO331" s="15">
        <f ca="1">BO307+$C$5*IF(AND(BK331=BG307,BL323=4),BL328-BO307,0)</f>
        <v>26.666723632812491</v>
      </c>
      <c r="BP331" s="14"/>
      <c r="BS331"/>
      <c r="BT331"/>
      <c r="BU331"/>
      <c r="BV331" s="126" t="s">
        <v>7</v>
      </c>
      <c r="BW331" s="17">
        <v>1</v>
      </c>
      <c r="BX331" s="27">
        <f ca="1">BX307+$C$5*IF(AND(BW331=BS307,BX323=1),BX328-BX307,0)</f>
        <v>2.2956249999999998</v>
      </c>
      <c r="BY331" s="95" t="s">
        <v>9</v>
      </c>
      <c r="BZ331" s="95" t="s">
        <v>9</v>
      </c>
      <c r="CA331" s="15">
        <f ca="1">CA307+$C$5*IF(AND(BW331=BS307,BX323=4),BX328-CA307,0)</f>
        <v>26.666723632812491</v>
      </c>
      <c r="CB331" s="14"/>
      <c r="CE331"/>
      <c r="CF331"/>
      <c r="CG331"/>
      <c r="CH331" s="126" t="s">
        <v>7</v>
      </c>
      <c r="CI331" s="17">
        <v>1</v>
      </c>
      <c r="CJ331" s="27">
        <f ca="1">CJ307+$C$5*IF(AND(CI331=CE307,CJ323=1),CJ328-CJ307,0)</f>
        <v>2.2956249999999998</v>
      </c>
      <c r="CK331" s="95" t="s">
        <v>9</v>
      </c>
      <c r="CL331" s="95" t="s">
        <v>9</v>
      </c>
      <c r="CM331" s="15">
        <f ca="1">CM307+$C$5*IF(AND(CI331=CE307,CJ323=4),CJ328-CM307,0)</f>
        <v>26.666723632812491</v>
      </c>
      <c r="CN331" s="14"/>
      <c r="CQ331"/>
      <c r="CR331"/>
      <c r="CS331"/>
      <c r="CT331" s="126" t="s">
        <v>7</v>
      </c>
      <c r="CU331" s="17">
        <v>1</v>
      </c>
      <c r="CV331" s="27">
        <f ca="1">CV307+$C$5*IF(AND(CU331=CQ307,CV323=1),CV328-CV307,0)</f>
        <v>2.2956249999999998</v>
      </c>
      <c r="CW331" s="95" t="s">
        <v>9</v>
      </c>
      <c r="CX331" s="95" t="s">
        <v>9</v>
      </c>
      <c r="CY331" s="15">
        <f ca="1">CY307+$C$5*IF(AND(CU331=CQ307,CV323=4),CV328-CY307,0)</f>
        <v>26.666723632812491</v>
      </c>
      <c r="CZ331" s="14"/>
      <c r="DC331"/>
      <c r="DD331"/>
      <c r="DE331"/>
      <c r="DF331" s="126" t="s">
        <v>7</v>
      </c>
      <c r="DG331" s="17">
        <v>1</v>
      </c>
      <c r="DH331" s="27">
        <f ca="1">DH307+$C$5*IF(AND(DG331=DC307,DH323=1),DH328-DH307,0)</f>
        <v>2.2956249999999998</v>
      </c>
      <c r="DI331" s="95" t="s">
        <v>9</v>
      </c>
      <c r="DJ331" s="95" t="s">
        <v>9</v>
      </c>
      <c r="DK331" s="15">
        <f ca="1">DK307+$C$5*IF(AND(DG331=DC307,DH323=4),DH328-DK307,0)</f>
        <v>26.666723632812491</v>
      </c>
      <c r="DL331" s="14"/>
      <c r="DO331"/>
      <c r="DP331"/>
      <c r="DQ331"/>
      <c r="DR331" s="126" t="s">
        <v>7</v>
      </c>
      <c r="DS331" s="17">
        <v>1</v>
      </c>
      <c r="DT331" s="27">
        <f ca="1">DT307+$C$5*IF(AND(DS331=DO307,DT323=1),DT328-DT307,0)</f>
        <v>2.2956249999999998</v>
      </c>
      <c r="DU331" s="95" t="s">
        <v>9</v>
      </c>
      <c r="DV331" s="95" t="s">
        <v>9</v>
      </c>
      <c r="DW331" s="15">
        <f ca="1">DW307+$C$5*IF(AND(DS331=DO307,DT323=4),DT328-DW307,0)</f>
        <v>26.666723632812491</v>
      </c>
      <c r="DX331" s="14"/>
    </row>
    <row r="332" spans="1:128" ht="13.5" customHeight="1">
      <c r="A332"/>
      <c r="B332"/>
      <c r="C332"/>
      <c r="D332"/>
      <c r="E332"/>
      <c r="F332"/>
      <c r="G332"/>
      <c r="H332" s="21"/>
      <c r="K332"/>
      <c r="L332"/>
      <c r="M332"/>
      <c r="N332" s="127"/>
      <c r="O332" s="3">
        <v>2</v>
      </c>
      <c r="P332" s="15">
        <f ca="1">P308+$C$5*IF(AND(O332=K307,P323=1),P328-P308,0)</f>
        <v>3.7946249999999999</v>
      </c>
      <c r="Q332" s="95" t="s">
        <v>9</v>
      </c>
      <c r="R332" s="27">
        <f ca="1">R308+$C$5*IF(AND(O332=K307,P323=3),P328-R308,0)</f>
        <v>3.1843187499999983</v>
      </c>
      <c r="S332" s="15">
        <f ca="1">S308+$C$5*IF(AND(O332=K307,P323=4),P328-S308,0)</f>
        <v>14.309999999999997</v>
      </c>
      <c r="T332" s="14"/>
      <c r="W332"/>
      <c r="X332"/>
      <c r="Y332"/>
      <c r="Z332" s="127"/>
      <c r="AA332" s="3">
        <v>2</v>
      </c>
      <c r="AB332" s="15">
        <f ca="1">AB308+$C$5*IF(AND(AA332=W307,AB323=1),AB328-AB308,0)</f>
        <v>3.7946249999999999</v>
      </c>
      <c r="AC332" s="95" t="s">
        <v>9</v>
      </c>
      <c r="AD332" s="27">
        <f ca="1">AD308+$C$5*IF(AND(AA332=W307,AB323=3),AB328-AD308,0)</f>
        <v>3.1843187499999983</v>
      </c>
      <c r="AE332" s="15">
        <f ca="1">AE308+$C$5*IF(AND(AA332=W307,AB323=4),AB328-AE308,0)</f>
        <v>14.309999999999997</v>
      </c>
      <c r="AF332" s="14"/>
      <c r="AI332"/>
      <c r="AJ332"/>
      <c r="AK332"/>
      <c r="AL332" s="127"/>
      <c r="AM332" s="3">
        <v>2</v>
      </c>
      <c r="AN332" s="15">
        <f ca="1">AN308+$C$5*IF(AND(AM332=AI307,AN323=1),AN328-AN308,0)</f>
        <v>3.7946249999999999</v>
      </c>
      <c r="AO332" s="95" t="s">
        <v>9</v>
      </c>
      <c r="AP332" s="27">
        <f ca="1">AP308+$C$5*IF(AND(AM332=AI307,AN323=3),AN328-AP308,0)</f>
        <v>3.1843187499999983</v>
      </c>
      <c r="AQ332" s="15">
        <f ca="1">AQ308+$C$5*IF(AND(AM332=AI307,AN323=4),AN328-AQ308,0)</f>
        <v>14.309999999999997</v>
      </c>
      <c r="AR332" s="14"/>
      <c r="AU332"/>
      <c r="AV332"/>
      <c r="AW332"/>
      <c r="AX332" s="127"/>
      <c r="AY332" s="3">
        <v>2</v>
      </c>
      <c r="AZ332" s="15">
        <f ca="1">AZ308+$C$5*IF(AND(AY332=AU307,AZ323=1),AZ328-AZ308,0)</f>
        <v>3.7946249999999999</v>
      </c>
      <c r="BA332" s="95" t="s">
        <v>9</v>
      </c>
      <c r="BB332" s="27">
        <f ca="1">BB308+$C$5*IF(AND(AY332=AU307,AZ323=3),AZ328-BB308,0)</f>
        <v>3.1843187499999983</v>
      </c>
      <c r="BC332" s="15">
        <f ca="1">BC308+$C$5*IF(AND(AY332=AU307,AZ323=4),AZ328-BC308,0)</f>
        <v>14.309999999999997</v>
      </c>
      <c r="BD332" s="14"/>
      <c r="BG332"/>
      <c r="BH332"/>
      <c r="BI332"/>
      <c r="BJ332" s="127"/>
      <c r="BK332" s="3">
        <v>2</v>
      </c>
      <c r="BL332" s="15">
        <f ca="1">BL308+$C$5*IF(AND(BK332=BG307,BL323=1),BL328-BL308,0)</f>
        <v>3.7946249999999999</v>
      </c>
      <c r="BM332" s="95" t="s">
        <v>9</v>
      </c>
      <c r="BN332" s="27">
        <f ca="1">BN308+$C$5*IF(AND(BK332=BG307,BL323=3),BL328-BN308,0)</f>
        <v>3.1843187499999983</v>
      </c>
      <c r="BO332" s="15">
        <f ca="1">BO308+$C$5*IF(AND(BK332=BG307,BL323=4),BL328-BO308,0)</f>
        <v>14.309999999999997</v>
      </c>
      <c r="BP332" s="14"/>
      <c r="BS332"/>
      <c r="BT332"/>
      <c r="BU332"/>
      <c r="BV332" s="127"/>
      <c r="BW332" s="3">
        <v>2</v>
      </c>
      <c r="BX332" s="15">
        <f ca="1">BX308+$C$5*IF(AND(BW332=BS307,BX323=1),BX328-BX308,0)</f>
        <v>3.7946249999999999</v>
      </c>
      <c r="BY332" s="95" t="s">
        <v>9</v>
      </c>
      <c r="BZ332" s="27">
        <f ca="1">BZ308+$C$5*IF(AND(BW332=BS307,BX323=3),BX328-BZ308,0)</f>
        <v>3.1843187499999983</v>
      </c>
      <c r="CA332" s="15">
        <f ca="1">CA308+$C$5*IF(AND(BW332=BS307,BX323=4),BX328-CA308,0)</f>
        <v>14.309999999999997</v>
      </c>
      <c r="CB332" s="14"/>
      <c r="CE332"/>
      <c r="CF332"/>
      <c r="CG332"/>
      <c r="CH332" s="127"/>
      <c r="CI332" s="3">
        <v>2</v>
      </c>
      <c r="CJ332" s="15">
        <f ca="1">CJ308+$C$5*IF(AND(CI332=CE307,CJ323=1),CJ328-CJ308,0)</f>
        <v>3.7946249999999999</v>
      </c>
      <c r="CK332" s="95" t="s">
        <v>9</v>
      </c>
      <c r="CL332" s="27">
        <f ca="1">CL308+$C$5*IF(AND(CI332=CE307,CJ323=3),CJ328-CL308,0)</f>
        <v>3.1843187499999983</v>
      </c>
      <c r="CM332" s="15">
        <f ca="1">CM308+$C$5*IF(AND(CI332=CE307,CJ323=4),CJ328-CM308,0)</f>
        <v>14.309999999999997</v>
      </c>
      <c r="CN332" s="14"/>
      <c r="CQ332"/>
      <c r="CR332"/>
      <c r="CS332"/>
      <c r="CT332" s="127"/>
      <c r="CU332" s="3">
        <v>2</v>
      </c>
      <c r="CV332" s="15">
        <f ca="1">CV308+$C$5*IF(AND(CU332=CQ307,CV323=1),CV328-CV308,0)</f>
        <v>3.7946249999999999</v>
      </c>
      <c r="CW332" s="95" t="s">
        <v>9</v>
      </c>
      <c r="CX332" s="27">
        <f ca="1">CX308+$C$5*IF(AND(CU332=CQ307,CV323=3),CV328-CX308,0)</f>
        <v>3.1843187499999983</v>
      </c>
      <c r="CY332" s="15">
        <f ca="1">CY308+$C$5*IF(AND(CU332=CQ307,CV323=4),CV328-CY308,0)</f>
        <v>14.309999999999997</v>
      </c>
      <c r="CZ332" s="14"/>
      <c r="DC332"/>
      <c r="DD332"/>
      <c r="DE332"/>
      <c r="DF332" s="127"/>
      <c r="DG332" s="3">
        <v>2</v>
      </c>
      <c r="DH332" s="15">
        <f ca="1">DH308+$C$5*IF(AND(DG332=DC307,DH323=1),DH328-DH308,0)</f>
        <v>3.7946249999999999</v>
      </c>
      <c r="DI332" s="95" t="s">
        <v>9</v>
      </c>
      <c r="DJ332" s="27">
        <f ca="1">DJ308+$C$5*IF(AND(DG332=DC307,DH323=3),DH328-DJ308,0)</f>
        <v>3.1843187499999983</v>
      </c>
      <c r="DK332" s="15">
        <f ca="1">DK308+$C$5*IF(AND(DG332=DC307,DH323=4),DH328-DK308,0)</f>
        <v>14.309999999999997</v>
      </c>
      <c r="DL332" s="14"/>
      <c r="DO332"/>
      <c r="DP332"/>
      <c r="DQ332"/>
      <c r="DR332" s="127"/>
      <c r="DS332" s="3">
        <v>2</v>
      </c>
      <c r="DT332" s="15">
        <f ca="1">DT308+$C$5*IF(AND(DS332=DO306,DT323=1),DT328-DT308,0)</f>
        <v>3.7946249999999999</v>
      </c>
      <c r="DU332" s="95" t="s">
        <v>9</v>
      </c>
      <c r="DV332" s="27">
        <f ca="1">DV308+$C$5*IF(AND(DS332=DO306,DT323=3),DT328-DV308,0)</f>
        <v>3.1843187499999983</v>
      </c>
      <c r="DW332" s="15">
        <f ca="1">DW308+$C$5*IF(AND(DS332=DO307,DT323=4),DT328-DW308,0)</f>
        <v>14.309999999999997</v>
      </c>
      <c r="DX332" s="14"/>
    </row>
    <row r="333" spans="1:128">
      <c r="A333"/>
      <c r="B333"/>
      <c r="C333"/>
      <c r="D333"/>
      <c r="E333"/>
      <c r="F333"/>
      <c r="G333"/>
      <c r="H333" s="21"/>
      <c r="K333"/>
      <c r="L333"/>
      <c r="M333"/>
      <c r="N333" s="127"/>
      <c r="O333" s="3">
        <v>3</v>
      </c>
      <c r="P333" s="95" t="s">
        <v>9</v>
      </c>
      <c r="Q333" s="95" t="s">
        <v>9</v>
      </c>
      <c r="R333" s="15">
        <f ca="1">R309+$C$5*IF(AND(O333=K307,P323=3),P328-R309,0)</f>
        <v>3.7749999999999995</v>
      </c>
      <c r="S333" s="95" t="s">
        <v>64</v>
      </c>
      <c r="T333" s="14"/>
      <c r="W333"/>
      <c r="X333"/>
      <c r="Y333"/>
      <c r="Z333" s="127"/>
      <c r="AA333" s="3">
        <v>3</v>
      </c>
      <c r="AB333" s="95" t="s">
        <v>9</v>
      </c>
      <c r="AC333" s="95" t="s">
        <v>9</v>
      </c>
      <c r="AD333" s="15">
        <f ca="1">AD309+$C$5*IF(AND(AA333=W307,AB323=3),AB328-AD309,0)</f>
        <v>3.7749999999999995</v>
      </c>
      <c r="AE333" s="95" t="s">
        <v>64</v>
      </c>
      <c r="AF333" s="14"/>
      <c r="AI333"/>
      <c r="AJ333"/>
      <c r="AK333"/>
      <c r="AL333" s="127"/>
      <c r="AM333" s="3">
        <v>3</v>
      </c>
      <c r="AN333" s="95" t="s">
        <v>9</v>
      </c>
      <c r="AO333" s="95" t="s">
        <v>9</v>
      </c>
      <c r="AP333" s="15">
        <f ca="1">AP309+$C$5*IF(AND(AM333=AI307,AN323=3),AN328-AP309,0)</f>
        <v>3.7749999999999995</v>
      </c>
      <c r="AQ333" s="95" t="s">
        <v>64</v>
      </c>
      <c r="AR333" s="14"/>
      <c r="AU333"/>
      <c r="AV333"/>
      <c r="AW333"/>
      <c r="AX333" s="127"/>
      <c r="AY333" s="3">
        <v>3</v>
      </c>
      <c r="AZ333" s="95" t="s">
        <v>9</v>
      </c>
      <c r="BA333" s="95" t="s">
        <v>9</v>
      </c>
      <c r="BB333" s="15">
        <f ca="1">BB309+$C$5*IF(AND(AY333=AU307,AZ323=3),AZ328-BB309,0)</f>
        <v>3.7749999999999995</v>
      </c>
      <c r="BC333" s="95" t="s">
        <v>64</v>
      </c>
      <c r="BD333" s="14"/>
      <c r="BG333"/>
      <c r="BH333"/>
      <c r="BI333"/>
      <c r="BJ333" s="127"/>
      <c r="BK333" s="3">
        <v>3</v>
      </c>
      <c r="BL333" s="95" t="s">
        <v>9</v>
      </c>
      <c r="BM333" s="95" t="s">
        <v>9</v>
      </c>
      <c r="BN333" s="15">
        <f ca="1">BN309+$C$5*IF(AND(BK333=BG307,BL323=3),BL328-BN309,0)</f>
        <v>3.7749999999999995</v>
      </c>
      <c r="BO333" s="95" t="s">
        <v>64</v>
      </c>
      <c r="BP333" s="14"/>
      <c r="BS333"/>
      <c r="BT333"/>
      <c r="BU333"/>
      <c r="BV333" s="127"/>
      <c r="BW333" s="3">
        <v>3</v>
      </c>
      <c r="BX333" s="95" t="s">
        <v>9</v>
      </c>
      <c r="BY333" s="95" t="s">
        <v>9</v>
      </c>
      <c r="BZ333" s="15">
        <f ca="1">BZ309+$C$5*IF(AND(BW333=BS307,BX323=3),BX328-BZ309,0)</f>
        <v>3.7749999999999995</v>
      </c>
      <c r="CA333" s="95" t="s">
        <v>64</v>
      </c>
      <c r="CB333" s="14"/>
      <c r="CE333"/>
      <c r="CF333"/>
      <c r="CG333"/>
      <c r="CH333" s="127"/>
      <c r="CI333" s="3">
        <v>3</v>
      </c>
      <c r="CJ333" s="95" t="s">
        <v>9</v>
      </c>
      <c r="CK333" s="95" t="s">
        <v>9</v>
      </c>
      <c r="CL333" s="15">
        <f ca="1">CL309+$C$5*IF(AND(CI333=CE307,CJ323=3),CJ328-CL309,0)</f>
        <v>3.7749999999999995</v>
      </c>
      <c r="CM333" s="95" t="s">
        <v>64</v>
      </c>
      <c r="CN333" s="14"/>
      <c r="CQ333"/>
      <c r="CR333"/>
      <c r="CS333"/>
      <c r="CT333" s="127"/>
      <c r="CU333" s="3">
        <v>3</v>
      </c>
      <c r="CV333" s="95" t="s">
        <v>9</v>
      </c>
      <c r="CW333" s="95" t="s">
        <v>9</v>
      </c>
      <c r="CX333" s="15">
        <f ca="1">CX309+$C$5*IF(AND(CU333=CQ307,CV323=3),CV328-CX309,0)</f>
        <v>3.7749999999999995</v>
      </c>
      <c r="CY333" s="95" t="s">
        <v>64</v>
      </c>
      <c r="CZ333" s="14"/>
      <c r="DC333"/>
      <c r="DD333"/>
      <c r="DE333"/>
      <c r="DF333" s="127"/>
      <c r="DG333" s="3">
        <v>3</v>
      </c>
      <c r="DH333" s="95" t="s">
        <v>9</v>
      </c>
      <c r="DI333" s="95" t="s">
        <v>9</v>
      </c>
      <c r="DJ333" s="15">
        <f ca="1">DJ309+$C$5*IF(AND(DG333=DC307,DH323=3),DH328-DJ309,0)</f>
        <v>3.7749999999999995</v>
      </c>
      <c r="DK333" s="95" t="s">
        <v>64</v>
      </c>
      <c r="DL333" s="14"/>
      <c r="DO333"/>
      <c r="DP333"/>
      <c r="DQ333"/>
      <c r="DR333" s="127"/>
      <c r="DS333" s="3">
        <v>3</v>
      </c>
      <c r="DT333" s="95" t="s">
        <v>9</v>
      </c>
      <c r="DU333" s="95" t="s">
        <v>9</v>
      </c>
      <c r="DV333" s="15">
        <f ca="1">DV309+$C$5*IF(AND(DS333=DO307,DT323=3),DT328-DV309,0)</f>
        <v>3.7749999999999995</v>
      </c>
      <c r="DW333" s="95" t="s">
        <v>9</v>
      </c>
      <c r="DX333" s="14"/>
    </row>
    <row r="334" spans="1:128">
      <c r="A334"/>
      <c r="B334"/>
      <c r="C334"/>
      <c r="D334"/>
      <c r="E334"/>
      <c r="F334"/>
      <c r="G334"/>
      <c r="H334" s="21"/>
      <c r="K334"/>
      <c r="L334"/>
      <c r="M334"/>
      <c r="N334" s="127"/>
      <c r="O334" s="3">
        <v>4</v>
      </c>
      <c r="P334" s="27">
        <f ca="1">P310+$C$5*IF(AND(O334=K307,P323=1),P328-P310,0)</f>
        <v>42.863574218749989</v>
      </c>
      <c r="Q334" s="15">
        <f ca="1">Q310+$C$5*IF(AND(O334=K307,P323=2),P328-Q310,0)</f>
        <v>10.295268359374997</v>
      </c>
      <c r="R334" s="95" t="s">
        <v>9</v>
      </c>
      <c r="S334" s="15">
        <f ca="1">S310+$C$5*IF(AND(O334=K307,P323=4),P328-S310,0)</f>
        <v>13.321249999999999</v>
      </c>
      <c r="T334" s="14"/>
      <c r="W334"/>
      <c r="X334"/>
      <c r="Y334"/>
      <c r="Z334" s="127"/>
      <c r="AA334" s="3">
        <v>4</v>
      </c>
      <c r="AB334" s="27">
        <f ca="1">AB310+$C$5*IF(AND(AA334=W307,AB323=1),AB328-AB310,0)</f>
        <v>42.863574218749989</v>
      </c>
      <c r="AC334" s="15">
        <f ca="1">AC310+$C$5*IF(AND(AA334=W307,AB323=2),AB328-AC310,0)</f>
        <v>10.295268359374997</v>
      </c>
      <c r="AD334" s="95" t="s">
        <v>9</v>
      </c>
      <c r="AE334" s="15">
        <f ca="1">AE310+$C$5*IF(AND(AA334=W307,AB323=4),AB328-AE310,0)</f>
        <v>23.767812499999998</v>
      </c>
      <c r="AF334" s="14"/>
      <c r="AI334"/>
      <c r="AJ334"/>
      <c r="AK334"/>
      <c r="AL334" s="127"/>
      <c r="AM334" s="3">
        <v>4</v>
      </c>
      <c r="AN334" s="27">
        <f ca="1">AN310+$C$5*IF(AND(AM334=AI307,AN323=1),AN328-AN310,0)</f>
        <v>42.863574218749989</v>
      </c>
      <c r="AO334" s="15">
        <f ca="1">AO310+$C$5*IF(AND(AM334=AI307,AN323=2),AN328-AO310,0)</f>
        <v>10.295268359374997</v>
      </c>
      <c r="AP334" s="95" t="s">
        <v>9</v>
      </c>
      <c r="AQ334" s="15">
        <f ca="1">AQ310+$C$5*IF(AND(AM334=AI307,AN323=4),AN328-AQ310,0)</f>
        <v>23.767812499999998</v>
      </c>
      <c r="AR334" s="14"/>
      <c r="AU334"/>
      <c r="AV334"/>
      <c r="AW334"/>
      <c r="AX334" s="127"/>
      <c r="AY334" s="3">
        <v>4</v>
      </c>
      <c r="AZ334" s="27">
        <f ca="1">AZ310+$C$5*IF(AND(AY334=AU307,AZ323=1),AZ328-AZ310,0)</f>
        <v>42.863574218749989</v>
      </c>
      <c r="BA334" s="15">
        <f ca="1">BA310+$C$5*IF(AND(AY334=AU307,AZ323=2),AZ328-BA310,0)</f>
        <v>10.295268359374997</v>
      </c>
      <c r="BB334" s="95" t="s">
        <v>9</v>
      </c>
      <c r="BC334" s="15">
        <f ca="1">BC310+$C$5*IF(AND(AY334=AU307,AZ323=4),AZ328-BC310,0)</f>
        <v>23.767812499999998</v>
      </c>
      <c r="BD334" s="14"/>
      <c r="BG334"/>
      <c r="BH334"/>
      <c r="BI334"/>
      <c r="BJ334" s="127"/>
      <c r="BK334" s="3">
        <v>4</v>
      </c>
      <c r="BL334" s="27">
        <f ca="1">BL310+$C$5*IF(AND(BK334=BG307,BL323=1),BL328-BL310,0)</f>
        <v>42.863574218749989</v>
      </c>
      <c r="BM334" s="15">
        <f ca="1">BM310+$C$5*IF(AND(BK334=BG307,BL323=2),BL328-BM310,0)</f>
        <v>10.295268359374997</v>
      </c>
      <c r="BN334" s="95" t="s">
        <v>9</v>
      </c>
      <c r="BO334" s="15">
        <f ca="1">BO310+$C$5*IF(AND(BK334=BG307,BL323=4),BL328-BO310,0)</f>
        <v>23.767812499999998</v>
      </c>
      <c r="BP334" s="14"/>
      <c r="BS334"/>
      <c r="BT334"/>
      <c r="BU334"/>
      <c r="BV334" s="127"/>
      <c r="BW334" s="3">
        <v>4</v>
      </c>
      <c r="BX334" s="27">
        <f ca="1">BX310+$C$5*IF(AND(BW334=BS307,BX323=1),BX328-BX310,0)</f>
        <v>42.863574218749989</v>
      </c>
      <c r="BY334" s="15">
        <f ca="1">BY310+$C$5*IF(AND(BW334=BS307,BX323=2),BX328-BY310,0)</f>
        <v>10.295268359374997</v>
      </c>
      <c r="BZ334" s="95" t="s">
        <v>9</v>
      </c>
      <c r="CA334" s="15">
        <f ca="1">CA310+$C$5*IF(AND(BW334=BS307,BX323=4),BX328-CA310,0)</f>
        <v>23.767812499999998</v>
      </c>
      <c r="CB334" s="14"/>
      <c r="CE334"/>
      <c r="CF334"/>
      <c r="CG334"/>
      <c r="CH334" s="127"/>
      <c r="CI334" s="3">
        <v>4</v>
      </c>
      <c r="CJ334" s="27">
        <f ca="1">CJ310+$C$5*IF(AND(CI334=CE307,CJ323=1),CJ328-CJ310,0)</f>
        <v>42.863574218749989</v>
      </c>
      <c r="CK334" s="15">
        <f ca="1">CK310+$C$5*IF(AND(CI334=CE307,CJ323=2),CJ328-CK310,0)</f>
        <v>10.295268359374997</v>
      </c>
      <c r="CL334" s="95" t="s">
        <v>9</v>
      </c>
      <c r="CM334" s="15">
        <f ca="1">CM310+$C$5*IF(AND(CI334=CE307,CJ323=4),CJ328-CM310,0)</f>
        <v>23.767812499999998</v>
      </c>
      <c r="CN334" s="14"/>
      <c r="CQ334"/>
      <c r="CR334"/>
      <c r="CS334"/>
      <c r="CT334" s="127"/>
      <c r="CU334" s="3">
        <v>4</v>
      </c>
      <c r="CV334" s="27">
        <f ca="1">CV310+$C$5*IF(AND(CU334=CQ307,CV323=1),CV328-CV310,0)</f>
        <v>42.863574218749989</v>
      </c>
      <c r="CW334" s="15">
        <f ca="1">CW310+$C$5*IF(AND(CU334=CQ307,CV323=2),CV328-CW310,0)</f>
        <v>10.295268359374997</v>
      </c>
      <c r="CX334" s="95" t="s">
        <v>9</v>
      </c>
      <c r="CY334" s="15">
        <f ca="1">CY310+$C$5*IF(AND(CU334=CQ307,CV323=4),CV328-CY310,0)</f>
        <v>23.767812499999998</v>
      </c>
      <c r="CZ334" s="14"/>
      <c r="DC334"/>
      <c r="DD334"/>
      <c r="DE334"/>
      <c r="DF334" s="127"/>
      <c r="DG334" s="3">
        <v>4</v>
      </c>
      <c r="DH334" s="27">
        <f ca="1">DH310+$C$5*IF(AND(DG334=DC307,DH323=1),DH328-DH310,0)</f>
        <v>42.863574218749989</v>
      </c>
      <c r="DI334" s="15">
        <f ca="1">DI310+$C$5*IF(AND(DG334=DC307,DH323=2),DH328-DI310,0)</f>
        <v>10.295268359374997</v>
      </c>
      <c r="DJ334" s="95" t="s">
        <v>9</v>
      </c>
      <c r="DK334" s="15">
        <f ca="1">DK310+$C$5*IF(AND(DG334=DC307,DH323=4),DH328-DK310,0)</f>
        <v>23.767812499999998</v>
      </c>
      <c r="DL334" s="14"/>
      <c r="DO334"/>
      <c r="DP334"/>
      <c r="DQ334"/>
      <c r="DR334" s="127"/>
      <c r="DS334" s="3">
        <v>4</v>
      </c>
      <c r="DT334" s="27">
        <f ca="1">DT310+$C$5*IF(AND(DS334=DO307,DT323=1),DT328-DT310,0)</f>
        <v>42.863574218749989</v>
      </c>
      <c r="DU334" s="15">
        <f ca="1">DU310+$C$5*IF(AND(DS334=DO307,DT323=2),DT328-DU310,0)</f>
        <v>10.295268359374997</v>
      </c>
      <c r="DV334" s="95" t="s">
        <v>9</v>
      </c>
      <c r="DW334" s="15">
        <f ca="1">DW310+$C$5*IF(AND(DS334=DO307,DT323=4),DT328-DW310,0)</f>
        <v>23.767812499999998</v>
      </c>
      <c r="DX334" s="14"/>
    </row>
    <row r="335" spans="1:128">
      <c r="A335"/>
      <c r="B335"/>
      <c r="C335"/>
      <c r="D335"/>
      <c r="E335"/>
      <c r="F335"/>
      <c r="G335"/>
      <c r="H335" s="21"/>
      <c r="K335"/>
      <c r="L335"/>
      <c r="M335"/>
      <c r="N335" s="127"/>
      <c r="O335" s="3">
        <v>5</v>
      </c>
      <c r="P335" s="95" t="s">
        <v>64</v>
      </c>
      <c r="Q335" s="27">
        <f ca="1">Q311+$C$5*IF(AND(O335=K307,P323=2),P328-Q311,0)</f>
        <v>5.6334999999999988</v>
      </c>
      <c r="R335" s="27">
        <f ca="1">R311+$C$5*IF(AND(O335=K307,P323=3),P328-R311,0)</f>
        <v>21.624271484374994</v>
      </c>
      <c r="S335" s="27">
        <f ca="1">S311+$C$5*IF(AND(O335=K307,P323=4),P328-S311,0)</f>
        <v>66.470312499999991</v>
      </c>
      <c r="T335" s="14"/>
      <c r="W335"/>
      <c r="X335"/>
      <c r="Y335"/>
      <c r="Z335" s="127"/>
      <c r="AA335" s="3">
        <v>5</v>
      </c>
      <c r="AB335" s="95" t="s">
        <v>64</v>
      </c>
      <c r="AC335" s="27">
        <f ca="1">AC311+$C$5*IF(AND(AA335=W307,AB323=2),AB328-AC311,0)</f>
        <v>5.6334999999999988</v>
      </c>
      <c r="AD335" s="27">
        <f ca="1">AD311+$C$5*IF(AND(AA335=W307,AB323=3),AB328-AD311,0)</f>
        <v>21.624271484374994</v>
      </c>
      <c r="AE335" s="27">
        <f ca="1">AE311+$C$5*IF(AND(AA335=W307,AB323=4),AB328-AE311,0)</f>
        <v>66.470312499999991</v>
      </c>
      <c r="AF335" s="14"/>
      <c r="AI335"/>
      <c r="AJ335"/>
      <c r="AK335"/>
      <c r="AL335" s="127"/>
      <c r="AM335" s="3">
        <v>5</v>
      </c>
      <c r="AN335" s="95" t="s">
        <v>64</v>
      </c>
      <c r="AO335" s="27">
        <f ca="1">AO311+$C$5*IF(AND(AM335=AI307,AN323=2),AN328-AO311,0)</f>
        <v>5.6334999999999988</v>
      </c>
      <c r="AP335" s="27">
        <f ca="1">AP311+$C$5*IF(AND(AM335=AI307,AN323=3),AN328-AP311,0)</f>
        <v>21.624271484374994</v>
      </c>
      <c r="AQ335" s="27">
        <f ca="1">AQ311+$C$5*IF(AND(AM335=AI307,AN323=4),AN328-AQ311,0)</f>
        <v>66.470312499999991</v>
      </c>
      <c r="AR335" s="14"/>
      <c r="AU335"/>
      <c r="AV335"/>
      <c r="AW335"/>
      <c r="AX335" s="127"/>
      <c r="AY335" s="3">
        <v>5</v>
      </c>
      <c r="AZ335" s="95" t="s">
        <v>64</v>
      </c>
      <c r="BA335" s="27">
        <f ca="1">BA311+$C$5*IF(AND(AY335=AU307,AZ323=2),AZ328-BA311,0)</f>
        <v>5.6334999999999988</v>
      </c>
      <c r="BB335" s="27">
        <f ca="1">BB311+$C$5*IF(AND(AY335=AU307,AZ323=3),AZ328-BB311,0)</f>
        <v>21.624271484374994</v>
      </c>
      <c r="BC335" s="27">
        <f ca="1">BC311+$C$5*IF(AND(AY335=AU307,AZ323=4),AZ328-BC311,0)</f>
        <v>66.470312499999991</v>
      </c>
      <c r="BD335" s="14"/>
      <c r="BG335"/>
      <c r="BH335"/>
      <c r="BI335"/>
      <c r="BJ335" s="127"/>
      <c r="BK335" s="3">
        <v>5</v>
      </c>
      <c r="BL335" s="95" t="s">
        <v>64</v>
      </c>
      <c r="BM335" s="27">
        <f ca="1">BM311+$C$5*IF(AND(BK335=BG307,BL323=2),BL328-BM311,0)</f>
        <v>5.6334999999999988</v>
      </c>
      <c r="BN335" s="27">
        <f ca="1">BN311+$C$5*IF(AND(BK335=BG307,BL323=3),BL328-BN311,0)</f>
        <v>21.624271484374994</v>
      </c>
      <c r="BO335" s="27">
        <f ca="1">BO311+$C$5*IF(AND(BK335=BG307,BL323=4),BL328-BO311,0)</f>
        <v>66.470312499999991</v>
      </c>
      <c r="BP335" s="14"/>
      <c r="BS335"/>
      <c r="BT335"/>
      <c r="BU335"/>
      <c r="BV335" s="127"/>
      <c r="BW335" s="3">
        <v>5</v>
      </c>
      <c r="BX335" s="95" t="s">
        <v>64</v>
      </c>
      <c r="BY335" s="27">
        <f ca="1">BY311+$C$5*IF(AND(BW335=BS307,BX323=2),BX328-BY311,0)</f>
        <v>5.6334999999999988</v>
      </c>
      <c r="BZ335" s="27">
        <f ca="1">BZ311+$C$5*IF(AND(BW335=BS307,BX323=3),BX328-BZ311,0)</f>
        <v>21.624271484374994</v>
      </c>
      <c r="CA335" s="27">
        <f ca="1">CA311+$C$5*IF(AND(BW335=BS307,BX323=4),BX328-CA311,0)</f>
        <v>66.470312499999991</v>
      </c>
      <c r="CB335" s="14"/>
      <c r="CE335"/>
      <c r="CF335"/>
      <c r="CG335"/>
      <c r="CH335" s="127"/>
      <c r="CI335" s="3">
        <v>5</v>
      </c>
      <c r="CJ335" s="95" t="s">
        <v>64</v>
      </c>
      <c r="CK335" s="27">
        <f ca="1">CK311+$C$5*IF(AND(CI335=CE307,CJ323=2),CJ328-CK311,0)</f>
        <v>5.6334999999999988</v>
      </c>
      <c r="CL335" s="27">
        <f ca="1">CL311+$C$5*IF(AND(CI335=CE307,CJ323=3),CJ328-CL311,0)</f>
        <v>21.624271484374994</v>
      </c>
      <c r="CM335" s="27">
        <f ca="1">CM311+$C$5*IF(AND(CI335=CE307,CJ323=4),CJ328-CM311,0)</f>
        <v>66.470312499999991</v>
      </c>
      <c r="CN335" s="14"/>
      <c r="CQ335"/>
      <c r="CR335"/>
      <c r="CS335"/>
      <c r="CT335" s="127"/>
      <c r="CU335" s="3">
        <v>5</v>
      </c>
      <c r="CV335" s="95" t="s">
        <v>64</v>
      </c>
      <c r="CW335" s="27">
        <f ca="1">CW311+$C$5*IF(AND(CU335=CQ307,CV323=2),CV328-CW311,0)</f>
        <v>5.6334999999999988</v>
      </c>
      <c r="CX335" s="27">
        <f ca="1">CX311+$C$5*IF(AND(CU335=CQ307,CV323=3),CV328-CX311,0)</f>
        <v>21.624271484374994</v>
      </c>
      <c r="CY335" s="27">
        <f ca="1">CY311+$C$5*IF(AND(CU335=CQ307,CV323=4),CV328-CY311,0)</f>
        <v>66.470312499999991</v>
      </c>
      <c r="CZ335" s="14"/>
      <c r="DC335"/>
      <c r="DD335"/>
      <c r="DE335"/>
      <c r="DF335" s="127"/>
      <c r="DG335" s="3">
        <v>5</v>
      </c>
      <c r="DH335" s="95" t="s">
        <v>64</v>
      </c>
      <c r="DI335" s="27">
        <f ca="1">DI311+$C$5*IF(AND(DG335=DC307,DH323=2),DH328-DI311,0)</f>
        <v>5.6334999999999988</v>
      </c>
      <c r="DJ335" s="27">
        <f ca="1">DJ311+$C$5*IF(AND(DG335=DC307,DH323=3),DH328-DJ311,0)</f>
        <v>21.624271484374994</v>
      </c>
      <c r="DK335" s="27">
        <f ca="1">DK311+$C$5*IF(AND(DG335=DC307,DH323=4),DH328-DK311,0)</f>
        <v>66.470312499999991</v>
      </c>
      <c r="DL335" s="14"/>
      <c r="DO335"/>
      <c r="DP335"/>
      <c r="DQ335"/>
      <c r="DR335" s="127"/>
      <c r="DS335" s="3">
        <v>5</v>
      </c>
      <c r="DT335" s="95" t="s">
        <v>9</v>
      </c>
      <c r="DU335" s="27">
        <f ca="1">DU311+$C$5*IF(AND(DS335=DO307,DT323=2),DT328-DU311,0)</f>
        <v>5.6334999999999988</v>
      </c>
      <c r="DV335" s="27">
        <f ca="1">DV311+$C$5*IF(AND(DS335=DO307,DT323=3),DT328-DV311,0)</f>
        <v>21.624271484374994</v>
      </c>
      <c r="DW335" s="27">
        <f ca="1">DW311+$C$5*IF(AND(DS335=DO307,DT323=4),DT328-DW311,0)</f>
        <v>66.470312499999991</v>
      </c>
      <c r="DX335" s="14"/>
    </row>
    <row r="336" spans="1:128">
      <c r="A336"/>
      <c r="B336"/>
      <c r="C336"/>
      <c r="D336"/>
      <c r="E336"/>
      <c r="F336"/>
      <c r="G336"/>
      <c r="H336" s="21"/>
      <c r="K336"/>
      <c r="L336"/>
      <c r="M336"/>
      <c r="N336" s="127"/>
      <c r="O336" s="3">
        <v>6</v>
      </c>
      <c r="P336" s="95" t="s">
        <v>9</v>
      </c>
      <c r="Q336" s="95" t="s">
        <v>9</v>
      </c>
      <c r="R336" s="95" t="s">
        <v>9</v>
      </c>
      <c r="S336" s="95" t="s">
        <v>9</v>
      </c>
      <c r="T336" s="14"/>
      <c r="W336"/>
      <c r="X336"/>
      <c r="Y336"/>
      <c r="Z336" s="127"/>
      <c r="AA336" s="3">
        <v>6</v>
      </c>
      <c r="AB336" s="95" t="s">
        <v>9</v>
      </c>
      <c r="AC336" s="95" t="s">
        <v>9</v>
      </c>
      <c r="AD336" s="95" t="s">
        <v>9</v>
      </c>
      <c r="AE336" s="95" t="s">
        <v>9</v>
      </c>
      <c r="AF336" s="14"/>
      <c r="AI336"/>
      <c r="AJ336"/>
      <c r="AK336"/>
      <c r="AL336" s="127"/>
      <c r="AM336" s="3">
        <v>6</v>
      </c>
      <c r="AN336" s="95" t="s">
        <v>9</v>
      </c>
      <c r="AO336" s="95" t="s">
        <v>9</v>
      </c>
      <c r="AP336" s="95" t="s">
        <v>9</v>
      </c>
      <c r="AQ336" s="95" t="s">
        <v>9</v>
      </c>
      <c r="AR336" s="14"/>
      <c r="AU336"/>
      <c r="AV336"/>
      <c r="AW336"/>
      <c r="AX336" s="127"/>
      <c r="AY336" s="3">
        <v>6</v>
      </c>
      <c r="AZ336" s="95" t="s">
        <v>9</v>
      </c>
      <c r="BA336" s="95" t="s">
        <v>9</v>
      </c>
      <c r="BB336" s="95" t="s">
        <v>9</v>
      </c>
      <c r="BC336" s="95" t="s">
        <v>9</v>
      </c>
      <c r="BD336" s="14"/>
      <c r="BG336"/>
      <c r="BH336"/>
      <c r="BI336"/>
      <c r="BJ336" s="127"/>
      <c r="BK336" s="3">
        <v>6</v>
      </c>
      <c r="BL336" s="95" t="s">
        <v>9</v>
      </c>
      <c r="BM336" s="95" t="s">
        <v>9</v>
      </c>
      <c r="BN336" s="95" t="s">
        <v>9</v>
      </c>
      <c r="BO336" s="95" t="s">
        <v>9</v>
      </c>
      <c r="BP336" s="14"/>
      <c r="BS336"/>
      <c r="BT336"/>
      <c r="BU336"/>
      <c r="BV336" s="127"/>
      <c r="BW336" s="3">
        <v>6</v>
      </c>
      <c r="BX336" s="95" t="s">
        <v>9</v>
      </c>
      <c r="BY336" s="95" t="s">
        <v>9</v>
      </c>
      <c r="BZ336" s="95" t="s">
        <v>9</v>
      </c>
      <c r="CA336" s="95" t="s">
        <v>9</v>
      </c>
      <c r="CB336" s="14"/>
      <c r="CE336"/>
      <c r="CF336"/>
      <c r="CG336"/>
      <c r="CH336" s="127"/>
      <c r="CI336" s="3">
        <v>6</v>
      </c>
      <c r="CJ336" s="95" t="s">
        <v>9</v>
      </c>
      <c r="CK336" s="95" t="s">
        <v>9</v>
      </c>
      <c r="CL336" s="95" t="s">
        <v>9</v>
      </c>
      <c r="CM336" s="95" t="s">
        <v>9</v>
      </c>
      <c r="CN336" s="14"/>
      <c r="CQ336"/>
      <c r="CR336"/>
      <c r="CS336"/>
      <c r="CT336" s="127"/>
      <c r="CU336" s="3">
        <v>6</v>
      </c>
      <c r="CV336" s="95" t="s">
        <v>9</v>
      </c>
      <c r="CW336" s="95" t="s">
        <v>9</v>
      </c>
      <c r="CX336" s="95" t="s">
        <v>9</v>
      </c>
      <c r="CY336" s="95" t="s">
        <v>9</v>
      </c>
      <c r="CZ336" s="14"/>
      <c r="DC336"/>
      <c r="DD336"/>
      <c r="DE336"/>
      <c r="DF336" s="127"/>
      <c r="DG336" s="3">
        <v>6</v>
      </c>
      <c r="DH336" s="95" t="s">
        <v>9</v>
      </c>
      <c r="DI336" s="95" t="s">
        <v>9</v>
      </c>
      <c r="DJ336" s="95" t="s">
        <v>9</v>
      </c>
      <c r="DK336" s="95" t="s">
        <v>9</v>
      </c>
      <c r="DL336" s="14"/>
      <c r="DO336"/>
      <c r="DP336"/>
      <c r="DQ336"/>
      <c r="DR336" s="127"/>
      <c r="DS336" s="3">
        <v>6</v>
      </c>
      <c r="DT336" s="95" t="s">
        <v>9</v>
      </c>
      <c r="DU336" s="95" t="s">
        <v>9</v>
      </c>
      <c r="DV336" s="95" t="s">
        <v>9</v>
      </c>
      <c r="DW336" s="95" t="s">
        <v>9</v>
      </c>
      <c r="DX336" s="14"/>
    </row>
    <row r="337" spans="1:128">
      <c r="A337"/>
      <c r="B337"/>
      <c r="C337"/>
      <c r="D337"/>
      <c r="E337"/>
      <c r="F337"/>
      <c r="G337"/>
      <c r="H337" s="21"/>
      <c r="K337"/>
      <c r="L337"/>
      <c r="M337"/>
      <c r="N337" s="127"/>
      <c r="O337" s="3">
        <v>7</v>
      </c>
      <c r="P337" s="27">
        <f ca="1">P313+$C$5*IF(AND(O337=K307,P323=1),P328-P313,0)</f>
        <v>50.306249999999999</v>
      </c>
      <c r="Q337" s="27">
        <f ca="1">Q313+$C$5*IF(AND(O337=K307,P323=2),P328-Q313,0)</f>
        <v>3.1004999999999998</v>
      </c>
      <c r="R337" s="95" t="s">
        <v>9</v>
      </c>
      <c r="S337" s="95" t="s">
        <v>9</v>
      </c>
      <c r="T337" s="13"/>
      <c r="W337"/>
      <c r="X337"/>
      <c r="Y337"/>
      <c r="Z337" s="127"/>
      <c r="AA337" s="3">
        <v>7</v>
      </c>
      <c r="AB337" s="27">
        <f ca="1">AB313+$C$5*IF(AND(AA337=W307,AB323=1),AB328-AB313,0)</f>
        <v>50.306249999999999</v>
      </c>
      <c r="AC337" s="27">
        <f ca="1">AC313+$C$5*IF(AND(AA337=W307,AB323=2),AB328-AC313,0)</f>
        <v>3.1004999999999998</v>
      </c>
      <c r="AD337" s="95" t="s">
        <v>9</v>
      </c>
      <c r="AE337" s="95" t="s">
        <v>9</v>
      </c>
      <c r="AF337" s="13"/>
      <c r="AI337"/>
      <c r="AJ337"/>
      <c r="AK337"/>
      <c r="AL337" s="127"/>
      <c r="AM337" s="3">
        <v>7</v>
      </c>
      <c r="AN337" s="27">
        <f ca="1">AN313+$C$5*IF(AND(AM337=AI307,AN323=1),AN328-AN313,0)</f>
        <v>59.52734375</v>
      </c>
      <c r="AO337" s="27">
        <f ca="1">AO313+$C$5*IF(AND(AM337=AI307,AN323=2),AN328-AO313,0)</f>
        <v>3.1004999999999998</v>
      </c>
      <c r="AP337" s="95" t="s">
        <v>9</v>
      </c>
      <c r="AQ337" s="95" t="s">
        <v>9</v>
      </c>
      <c r="AR337" s="13"/>
      <c r="AU337"/>
      <c r="AV337"/>
      <c r="AW337"/>
      <c r="AX337" s="127"/>
      <c r="AY337" s="3">
        <v>7</v>
      </c>
      <c r="AZ337" s="27">
        <f ca="1">AZ313+$C$5*IF(AND(AY337=AU307,AZ323=1),AZ328-AZ313,0)</f>
        <v>59.52734375</v>
      </c>
      <c r="BA337" s="27">
        <f ca="1">BA313+$C$5*IF(AND(AY337=AU307,AZ323=2),AZ328-BA313,0)</f>
        <v>3.1004999999999998</v>
      </c>
      <c r="BB337" s="95" t="s">
        <v>9</v>
      </c>
      <c r="BC337" s="95" t="s">
        <v>9</v>
      </c>
      <c r="BD337" s="13"/>
      <c r="BG337"/>
      <c r="BH337"/>
      <c r="BI337"/>
      <c r="BJ337" s="127"/>
      <c r="BK337" s="3">
        <v>7</v>
      </c>
      <c r="BL337" s="27">
        <f ca="1">BL313+$C$5*IF(AND(BK337=BG307,BL323=1),BL328-BL313,0)</f>
        <v>59.52734375</v>
      </c>
      <c r="BM337" s="27">
        <f ca="1">BM313+$C$5*IF(AND(BK337=BG307,BL323=2),BL328-BM313,0)</f>
        <v>3.1004999999999998</v>
      </c>
      <c r="BN337" s="95" t="s">
        <v>9</v>
      </c>
      <c r="BO337" s="95" t="s">
        <v>9</v>
      </c>
      <c r="BP337" s="13"/>
      <c r="BS337"/>
      <c r="BT337"/>
      <c r="BU337"/>
      <c r="BV337" s="127"/>
      <c r="BW337" s="3">
        <v>7</v>
      </c>
      <c r="BX337" s="27">
        <f ca="1">BX313+$C$5*IF(AND(BW337=BS307,BX323=1),BX328-BX313,0)</f>
        <v>59.52734375</v>
      </c>
      <c r="BY337" s="27">
        <f ca="1">BY313+$C$5*IF(AND(BW337=BS307,BX323=2),BX328-BY313,0)</f>
        <v>3.1004999999999998</v>
      </c>
      <c r="BZ337" s="95" t="s">
        <v>9</v>
      </c>
      <c r="CA337" s="95" t="s">
        <v>9</v>
      </c>
      <c r="CB337" s="13"/>
      <c r="CE337"/>
      <c r="CF337"/>
      <c r="CG337"/>
      <c r="CH337" s="127"/>
      <c r="CI337" s="3">
        <v>7</v>
      </c>
      <c r="CJ337" s="27">
        <f ca="1">CJ313+$C$5*IF(AND(CI337=CE307,CJ323=1),CJ328-CJ313,0)</f>
        <v>59.52734375</v>
      </c>
      <c r="CK337" s="27">
        <f ca="1">CK313+$C$5*IF(AND(CI337=CE307,CJ323=2),CJ328-CK313,0)</f>
        <v>3.1004999999999998</v>
      </c>
      <c r="CL337" s="95" t="s">
        <v>9</v>
      </c>
      <c r="CM337" s="95" t="s">
        <v>9</v>
      </c>
      <c r="CN337" s="13"/>
      <c r="CQ337"/>
      <c r="CR337"/>
      <c r="CS337"/>
      <c r="CT337" s="127"/>
      <c r="CU337" s="3">
        <v>7</v>
      </c>
      <c r="CV337" s="27">
        <f ca="1">CV313+$C$5*IF(AND(CU337=CQ307,CV323=1),CV328-CV313,0)</f>
        <v>59.52734375</v>
      </c>
      <c r="CW337" s="27">
        <f ca="1">CW313+$C$5*IF(AND(CU337=CQ307,CV323=2),CV328-CW313,0)</f>
        <v>3.1004999999999998</v>
      </c>
      <c r="CX337" s="95" t="s">
        <v>9</v>
      </c>
      <c r="CY337" s="95" t="s">
        <v>9</v>
      </c>
      <c r="CZ337" s="13"/>
      <c r="DC337"/>
      <c r="DD337"/>
      <c r="DE337"/>
      <c r="DF337" s="127"/>
      <c r="DG337" s="3">
        <v>7</v>
      </c>
      <c r="DH337" s="27">
        <f ca="1">DH313+$C$5*IF(AND(DG337=DC307,DH323=1),DH328-DH313,0)</f>
        <v>59.52734375</v>
      </c>
      <c r="DI337" s="27">
        <f ca="1">DI313+$C$5*IF(AND(DG337=DC307,DH323=2),DH328-DI313,0)</f>
        <v>3.1004999999999998</v>
      </c>
      <c r="DJ337" s="95" t="s">
        <v>9</v>
      </c>
      <c r="DK337" s="95" t="s">
        <v>9</v>
      </c>
      <c r="DL337" s="13"/>
      <c r="DO337"/>
      <c r="DP337"/>
      <c r="DQ337"/>
      <c r="DR337" s="127"/>
      <c r="DS337" s="3">
        <v>7</v>
      </c>
      <c r="DT337" s="27">
        <f ca="1">DT313+$C$5*IF(AND(DS337=DO307,DT323=1),DT328-DT313,0)</f>
        <v>59.52734375</v>
      </c>
      <c r="DU337" s="27">
        <f ca="1">DU313+$C$5*IF(AND(DS337=DO307,DT323=2),DT328-DU313,0)</f>
        <v>3.1004999999999998</v>
      </c>
      <c r="DV337" s="95" t="s">
        <v>9</v>
      </c>
      <c r="DW337" s="95" t="s">
        <v>9</v>
      </c>
      <c r="DX337" s="13"/>
    </row>
    <row r="338" spans="1:128">
      <c r="A338"/>
      <c r="B338"/>
      <c r="C338"/>
      <c r="D338"/>
      <c r="E338"/>
      <c r="F338"/>
      <c r="G338"/>
      <c r="H338" s="21"/>
      <c r="K338"/>
      <c r="L338"/>
      <c r="M338"/>
      <c r="N338" s="127"/>
      <c r="O338" s="3">
        <v>8</v>
      </c>
      <c r="P338" s="27">
        <f ca="1">P314+$C$5*IF(AND(O338=K307,P323=1),P328-P314,0)</f>
        <v>99.640625</v>
      </c>
      <c r="Q338" s="27">
        <f ca="1">Q314+$C$5*IF(AND(O338=K307,P323=2),P328-Q314,0)</f>
        <v>20.609374999999993</v>
      </c>
      <c r="R338" s="27">
        <f ca="1">R314+$C$5*IF(AND(O338=K307,P323=3),P328-R314,0)</f>
        <v>5.7050000000000001</v>
      </c>
      <c r="S338" s="95" t="s">
        <v>9</v>
      </c>
      <c r="T338" s="13"/>
      <c r="W338"/>
      <c r="X338"/>
      <c r="Y338"/>
      <c r="Z338" s="127"/>
      <c r="AA338" s="3">
        <v>8</v>
      </c>
      <c r="AB338" s="27">
        <f ca="1">AB314+$C$5*IF(AND(AA338=W307,AB323=1),AB328-AB314,0)</f>
        <v>99.640625</v>
      </c>
      <c r="AC338" s="27">
        <f ca="1">AC314+$C$5*IF(AND(AA338=W307,AB323=2),AB328-AC314,0)</f>
        <v>20.609374999999993</v>
      </c>
      <c r="AD338" s="27">
        <f ca="1">AD314+$C$5*IF(AND(AA338=W307,AB323=3),AB328-AD314,0)</f>
        <v>5.7050000000000001</v>
      </c>
      <c r="AE338" s="95" t="s">
        <v>9</v>
      </c>
      <c r="AF338" s="13"/>
      <c r="AI338"/>
      <c r="AJ338"/>
      <c r="AK338"/>
      <c r="AL338" s="127"/>
      <c r="AM338" s="3">
        <v>8</v>
      </c>
      <c r="AN338" s="27">
        <f ca="1">AN314+$C$5*IF(AND(AM338=AI307,AN323=1),AN328-AN314,0)</f>
        <v>99.640625</v>
      </c>
      <c r="AO338" s="27">
        <f ca="1">AO314+$C$5*IF(AND(AM338=AI307,AN323=2),AN328-AO314,0)</f>
        <v>20.609374999999993</v>
      </c>
      <c r="AP338" s="27">
        <f ca="1">AP314+$C$5*IF(AND(AM338=AI307,AN323=3),AN328-AP314,0)</f>
        <v>5.7050000000000001</v>
      </c>
      <c r="AQ338" s="95" t="s">
        <v>9</v>
      </c>
      <c r="AR338" s="13"/>
      <c r="AU338"/>
      <c r="AV338"/>
      <c r="AW338"/>
      <c r="AX338" s="127"/>
      <c r="AY338" s="3">
        <v>8</v>
      </c>
      <c r="AZ338" s="27">
        <f ca="1">AZ314+$C$5*IF(AND(AY338=AU307,AZ323=1),AZ328-AZ314,0)</f>
        <v>99.8203125</v>
      </c>
      <c r="BA338" s="27">
        <f ca="1">BA314+$C$5*IF(AND(AY338=AU307,AZ323=2),AZ328-BA314,0)</f>
        <v>20.609374999999993</v>
      </c>
      <c r="BB338" s="27">
        <f ca="1">BB314+$C$5*IF(AND(AY338=AU307,AZ323=3),AZ328-BB314,0)</f>
        <v>5.7050000000000001</v>
      </c>
      <c r="BC338" s="95" t="s">
        <v>9</v>
      </c>
      <c r="BD338" s="13"/>
      <c r="BG338"/>
      <c r="BH338"/>
      <c r="BI338"/>
      <c r="BJ338" s="127"/>
      <c r="BK338" s="3">
        <v>8</v>
      </c>
      <c r="BL338" s="27">
        <f ca="1">BL314+$C$5*IF(AND(BK338=BG307,BL323=1),BL328-BL314,0)</f>
        <v>99.8203125</v>
      </c>
      <c r="BM338" s="27">
        <f ca="1">BM314+$C$5*IF(AND(BK338=BG307,BL323=2),BL328-BM314,0)</f>
        <v>20.609374999999993</v>
      </c>
      <c r="BN338" s="27">
        <f ca="1">BN314+$C$5*IF(AND(BK338=BG307,BL323=3),BL328-BN314,0)</f>
        <v>5.7050000000000001</v>
      </c>
      <c r="BO338" s="95" t="s">
        <v>9</v>
      </c>
      <c r="BP338" s="13"/>
      <c r="BS338"/>
      <c r="BT338"/>
      <c r="BU338"/>
      <c r="BV338" s="127"/>
      <c r="BW338" s="3">
        <v>8</v>
      </c>
      <c r="BX338" s="27">
        <f ca="1">BX314+$C$5*IF(AND(BW338=BS307,BX323=1),BX328-BX314,0)</f>
        <v>99.8203125</v>
      </c>
      <c r="BY338" s="27">
        <f ca="1">BY314+$C$5*IF(AND(BW338=BS307,BX323=2),BX328-BY314,0)</f>
        <v>20.609374999999993</v>
      </c>
      <c r="BZ338" s="27">
        <f ca="1">BZ314+$C$5*IF(AND(BW338=BS307,BX323=3),BX328-BZ314,0)</f>
        <v>5.7050000000000001</v>
      </c>
      <c r="CA338" s="95" t="s">
        <v>9</v>
      </c>
      <c r="CB338" s="13"/>
      <c r="CE338"/>
      <c r="CF338"/>
      <c r="CG338"/>
      <c r="CH338" s="127"/>
      <c r="CI338" s="3">
        <v>8</v>
      </c>
      <c r="CJ338" s="27">
        <f ca="1">CJ314+$C$5*IF(AND(CI338=CE307,CJ323=1),CJ328-CJ314,0)</f>
        <v>99.8203125</v>
      </c>
      <c r="CK338" s="27">
        <f ca="1">CK314+$C$5*IF(AND(CI338=CE307,CJ323=2),CJ328-CK314,0)</f>
        <v>20.609374999999993</v>
      </c>
      <c r="CL338" s="27">
        <f ca="1">CL314+$C$5*IF(AND(CI338=CE307,CJ323=3),CJ328-CL314,0)</f>
        <v>5.7050000000000001</v>
      </c>
      <c r="CM338" s="95" t="s">
        <v>9</v>
      </c>
      <c r="CN338" s="13"/>
      <c r="CQ338"/>
      <c r="CR338"/>
      <c r="CS338"/>
      <c r="CT338" s="127"/>
      <c r="CU338" s="3">
        <v>8</v>
      </c>
      <c r="CV338" s="27">
        <f ca="1">CV314+$C$5*IF(AND(CU338=CQ307,CV323=1),CV328-CV314,0)</f>
        <v>99.8203125</v>
      </c>
      <c r="CW338" s="27">
        <f ca="1">CW314+$C$5*IF(AND(CU338=CQ307,CV323=2),CV328-CW314,0)</f>
        <v>20.609374999999993</v>
      </c>
      <c r="CX338" s="27">
        <f ca="1">CX314+$C$5*IF(AND(CU338=CQ307,CV323=3),CV328-CX314,0)</f>
        <v>5.7050000000000001</v>
      </c>
      <c r="CY338" s="95" t="s">
        <v>9</v>
      </c>
      <c r="CZ338" s="13"/>
      <c r="DC338"/>
      <c r="DD338"/>
      <c r="DE338"/>
      <c r="DF338" s="127"/>
      <c r="DG338" s="3">
        <v>8</v>
      </c>
      <c r="DH338" s="27">
        <f ca="1">DH314+$C$5*IF(AND(DG338=DC307,DH323=1),DH328-DH314,0)</f>
        <v>99.8203125</v>
      </c>
      <c r="DI338" s="27">
        <f ca="1">DI314+$C$5*IF(AND(DG338=DC307,DH323=2),DH328-DI314,0)</f>
        <v>20.609374999999993</v>
      </c>
      <c r="DJ338" s="27">
        <f ca="1">DJ314+$C$5*IF(AND(DG338=DC307,DH323=3),DH328-DJ314,0)</f>
        <v>5.7050000000000001</v>
      </c>
      <c r="DK338" s="95" t="s">
        <v>9</v>
      </c>
      <c r="DL338" s="13"/>
      <c r="DO338"/>
      <c r="DP338"/>
      <c r="DQ338"/>
      <c r="DR338" s="127"/>
      <c r="DS338" s="3">
        <v>8</v>
      </c>
      <c r="DT338" s="27">
        <f ca="1">DT314+$C$5*IF(AND(DS338=DO307,DT323=1),DT328-DT314,0)</f>
        <v>99.8203125</v>
      </c>
      <c r="DU338" s="27">
        <f ca="1">DU314+$C$5*IF(AND(DS338=DO307,DT323=2),DT328-DU314,0)</f>
        <v>20.609374999999993</v>
      </c>
      <c r="DV338" s="27">
        <f ca="1">DV314+$C$5*IF(AND(DS338=DO307,DT323=3),DT328-DV314,0)</f>
        <v>5.7050000000000001</v>
      </c>
      <c r="DW338" s="95" t="s">
        <v>9</v>
      </c>
      <c r="DX338" s="13"/>
    </row>
    <row r="339" spans="1:128">
      <c r="A339"/>
      <c r="B339"/>
      <c r="C339"/>
      <c r="D339"/>
      <c r="E339"/>
      <c r="F339"/>
      <c r="G339"/>
      <c r="H339" s="21"/>
      <c r="K339"/>
      <c r="L339"/>
      <c r="M339"/>
      <c r="N339" s="128"/>
      <c r="O339" s="3" t="s">
        <v>40</v>
      </c>
      <c r="P339" s="44">
        <v>0</v>
      </c>
      <c r="Q339" s="44">
        <v>0</v>
      </c>
      <c r="R339" s="44">
        <v>0</v>
      </c>
      <c r="S339" s="40">
        <v>0</v>
      </c>
      <c r="T339" s="12"/>
      <c r="W339"/>
      <c r="X339"/>
      <c r="Y339"/>
      <c r="Z339" s="128"/>
      <c r="AA339" s="3" t="s">
        <v>40</v>
      </c>
      <c r="AB339" s="44">
        <v>0</v>
      </c>
      <c r="AC339" s="44">
        <v>0</v>
      </c>
      <c r="AD339" s="44">
        <v>0</v>
      </c>
      <c r="AE339" s="40">
        <v>0</v>
      </c>
      <c r="AF339" s="12"/>
      <c r="AI339"/>
      <c r="AJ339"/>
      <c r="AK339"/>
      <c r="AL339" s="128"/>
      <c r="AM339" s="3" t="s">
        <v>40</v>
      </c>
      <c r="AN339" s="44">
        <v>0</v>
      </c>
      <c r="AO339" s="44">
        <v>0</v>
      </c>
      <c r="AP339" s="44">
        <v>0</v>
      </c>
      <c r="AQ339" s="40">
        <v>0</v>
      </c>
      <c r="AR339" s="12"/>
      <c r="AU339"/>
      <c r="AV339"/>
      <c r="AW339"/>
      <c r="AX339" s="128"/>
      <c r="AY339" s="3" t="s">
        <v>40</v>
      </c>
      <c r="AZ339" s="44">
        <v>0</v>
      </c>
      <c r="BA339" s="44">
        <v>0</v>
      </c>
      <c r="BB339" s="44">
        <v>0</v>
      </c>
      <c r="BC339" s="40">
        <v>0</v>
      </c>
      <c r="BD339" s="12"/>
      <c r="BG339"/>
      <c r="BH339"/>
      <c r="BI339"/>
      <c r="BJ339" s="128"/>
      <c r="BK339" s="3" t="s">
        <v>40</v>
      </c>
      <c r="BL339" s="44">
        <v>0</v>
      </c>
      <c r="BM339" s="44">
        <v>0</v>
      </c>
      <c r="BN339" s="44">
        <v>0</v>
      </c>
      <c r="BO339" s="40">
        <v>0</v>
      </c>
      <c r="BP339" s="12"/>
      <c r="BS339"/>
      <c r="BT339"/>
      <c r="BU339"/>
      <c r="BV339" s="128"/>
      <c r="BW339" s="3" t="s">
        <v>40</v>
      </c>
      <c r="BX339" s="44">
        <v>0</v>
      </c>
      <c r="BY339" s="44">
        <v>0</v>
      </c>
      <c r="BZ339" s="44">
        <v>0</v>
      </c>
      <c r="CA339" s="40">
        <v>0</v>
      </c>
      <c r="CB339" s="12"/>
      <c r="CE339"/>
      <c r="CF339"/>
      <c r="CG339"/>
      <c r="CH339" s="128"/>
      <c r="CI339" s="3" t="s">
        <v>40</v>
      </c>
      <c r="CJ339" s="44">
        <v>0</v>
      </c>
      <c r="CK339" s="44">
        <v>0</v>
      </c>
      <c r="CL339" s="44">
        <v>0</v>
      </c>
      <c r="CM339" s="40">
        <v>0</v>
      </c>
      <c r="CN339" s="12"/>
      <c r="CQ339"/>
      <c r="CR339"/>
      <c r="CS339"/>
      <c r="CT339" s="128"/>
      <c r="CU339" s="3" t="s">
        <v>40</v>
      </c>
      <c r="CV339" s="44">
        <v>0</v>
      </c>
      <c r="CW339" s="44">
        <v>0</v>
      </c>
      <c r="CX339" s="44">
        <v>0</v>
      </c>
      <c r="CY339" s="40">
        <v>0</v>
      </c>
      <c r="CZ339" s="12"/>
      <c r="DC339"/>
      <c r="DD339"/>
      <c r="DE339"/>
      <c r="DF339" s="128"/>
      <c r="DG339" s="3" t="s">
        <v>40</v>
      </c>
      <c r="DH339" s="44">
        <v>0</v>
      </c>
      <c r="DI339" s="44">
        <v>0</v>
      </c>
      <c r="DJ339" s="44">
        <v>0</v>
      </c>
      <c r="DK339" s="40">
        <v>0</v>
      </c>
      <c r="DL339" s="12"/>
      <c r="DO339"/>
      <c r="DP339"/>
      <c r="DQ339"/>
      <c r="DR339" s="128"/>
      <c r="DS339" s="3" t="s">
        <v>40</v>
      </c>
      <c r="DT339" s="44">
        <v>0</v>
      </c>
      <c r="DU339" s="44">
        <v>0</v>
      </c>
      <c r="DV339" s="44">
        <v>0</v>
      </c>
      <c r="DW339" s="40">
        <v>0</v>
      </c>
      <c r="DX339" s="12"/>
    </row>
    <row r="340" spans="1:128" ht="13.8" thickBot="1">
      <c r="O340" s="62"/>
      <c r="AA340" s="62"/>
      <c r="AM340" s="62"/>
      <c r="AY340" s="62"/>
      <c r="BK340" s="62"/>
      <c r="BW340" s="62"/>
      <c r="CI340" s="62"/>
      <c r="CU340" s="62"/>
      <c r="DG340" s="62"/>
      <c r="DS340" s="62"/>
    </row>
    <row r="341" spans="1:128" ht="15" customHeight="1" thickTop="1" thickBot="1">
      <c r="A341" s="67"/>
      <c r="B341" s="75" t="s">
        <v>46</v>
      </c>
      <c r="C341" s="68">
        <f>C304+1</f>
        <v>10</v>
      </c>
      <c r="D341" s="69"/>
      <c r="E341" s="69"/>
      <c r="F341" s="69"/>
      <c r="G341" s="69"/>
      <c r="H341" s="69"/>
      <c r="I341" s="73"/>
      <c r="J341" s="8" t="s">
        <v>55</v>
      </c>
      <c r="K341" s="71"/>
      <c r="L341" s="67"/>
      <c r="M341" s="67"/>
      <c r="N341" s="67"/>
      <c r="O341" s="67"/>
      <c r="P341" s="67"/>
      <c r="Q341" s="67"/>
      <c r="R341" s="67"/>
      <c r="S341" s="67"/>
      <c r="T341" s="69"/>
      <c r="U341" s="73"/>
      <c r="V341" s="8" t="s">
        <v>55</v>
      </c>
      <c r="W341" s="71"/>
      <c r="X341" s="67"/>
      <c r="Y341" s="67"/>
      <c r="Z341" s="67"/>
      <c r="AA341" s="67"/>
      <c r="AB341" s="67"/>
      <c r="AC341" s="67"/>
      <c r="AD341" s="67"/>
      <c r="AE341" s="67"/>
      <c r="AF341" s="69"/>
      <c r="AG341" s="73"/>
      <c r="AH341" s="8" t="s">
        <v>55</v>
      </c>
      <c r="AI341" s="71"/>
      <c r="AJ341" s="67"/>
      <c r="AK341" s="67"/>
      <c r="AL341" s="67"/>
      <c r="AM341" s="67"/>
      <c r="AN341" s="67"/>
      <c r="AO341" s="67"/>
      <c r="AP341" s="67"/>
      <c r="AQ341" s="67"/>
      <c r="AR341" s="69"/>
      <c r="AS341" s="73"/>
      <c r="AT341" s="8" t="s">
        <v>55</v>
      </c>
      <c r="AU341" s="71"/>
      <c r="AV341" s="67"/>
      <c r="AW341" s="67"/>
      <c r="AX341" s="67"/>
      <c r="AY341" s="67"/>
      <c r="AZ341" s="67"/>
      <c r="BA341" s="67"/>
      <c r="BB341" s="67"/>
      <c r="BC341" s="67"/>
      <c r="BD341" s="69"/>
      <c r="BE341" s="73"/>
      <c r="BF341" s="8" t="s">
        <v>55</v>
      </c>
      <c r="BG341" s="71"/>
      <c r="BH341" s="67"/>
      <c r="BI341" s="67"/>
      <c r="BJ341" s="67"/>
      <c r="BK341" s="67"/>
      <c r="BL341" s="67"/>
      <c r="BM341" s="67"/>
      <c r="BN341" s="67"/>
      <c r="BO341" s="67"/>
      <c r="BP341" s="69"/>
      <c r="BQ341" s="73"/>
      <c r="BR341" s="8" t="s">
        <v>55</v>
      </c>
      <c r="BS341" s="71"/>
      <c r="BT341" s="67"/>
      <c r="BU341" s="67"/>
      <c r="BV341" s="67"/>
      <c r="BW341" s="67"/>
      <c r="BX341" s="67"/>
      <c r="BY341" s="67"/>
      <c r="BZ341" s="67"/>
      <c r="CA341" s="67"/>
      <c r="CB341" s="69"/>
      <c r="CC341" s="73"/>
      <c r="CD341" s="8" t="s">
        <v>55</v>
      </c>
      <c r="CE341" s="71"/>
      <c r="CF341" s="67"/>
      <c r="CG341" s="67"/>
      <c r="CH341" s="67"/>
      <c r="CI341" s="67"/>
      <c r="CJ341" s="67"/>
      <c r="CK341" s="67"/>
      <c r="CL341" s="67"/>
      <c r="CM341" s="67"/>
      <c r="CN341" s="69"/>
      <c r="CO341" s="73"/>
      <c r="CP341" s="8" t="s">
        <v>55</v>
      </c>
      <c r="CQ341" s="71"/>
      <c r="CR341" s="67"/>
      <c r="CS341" s="67"/>
      <c r="CT341" s="67"/>
      <c r="CU341" s="67"/>
      <c r="CV341" s="67"/>
      <c r="CW341" s="67"/>
      <c r="CX341" s="67"/>
      <c r="CY341" s="67"/>
      <c r="CZ341" s="69"/>
      <c r="DA341" s="73"/>
      <c r="DB341" s="8" t="s">
        <v>55</v>
      </c>
      <c r="DC341" s="71"/>
      <c r="DD341" s="67"/>
      <c r="DE341" s="67"/>
      <c r="DF341" s="67"/>
      <c r="DG341" s="67"/>
      <c r="DH341" s="67"/>
      <c r="DI341" s="67"/>
      <c r="DJ341" s="67"/>
      <c r="DK341" s="67"/>
      <c r="DL341" s="69"/>
      <c r="DM341" s="73"/>
      <c r="DN341" s="8" t="s">
        <v>55</v>
      </c>
      <c r="DO341" s="71"/>
      <c r="DP341" s="67"/>
      <c r="DQ341" s="67"/>
      <c r="DR341" s="67"/>
      <c r="DS341" s="67"/>
      <c r="DT341" s="67"/>
      <c r="DU341" s="67"/>
      <c r="DV341" s="67"/>
      <c r="DW341" s="67"/>
      <c r="DX341" s="69"/>
    </row>
    <row r="342" spans="1:128" ht="13.5" customHeight="1" thickBot="1">
      <c r="A342"/>
      <c r="E342"/>
      <c r="F342"/>
      <c r="G342"/>
      <c r="H342" s="21"/>
      <c r="J342" s="18" t="s">
        <v>53</v>
      </c>
      <c r="K342" s="17">
        <v>1</v>
      </c>
      <c r="L342"/>
      <c r="M342"/>
      <c r="N342"/>
      <c r="P342" s="123" t="s">
        <v>12</v>
      </c>
      <c r="Q342" s="124"/>
      <c r="R342" s="124"/>
      <c r="S342" s="125"/>
      <c r="T342" s="21"/>
      <c r="V342" s="18" t="s">
        <v>53</v>
      </c>
      <c r="W342" s="17">
        <f ca="1">S360</f>
        <v>2</v>
      </c>
      <c r="X342"/>
      <c r="Y342"/>
      <c r="Z342"/>
      <c r="AB342" s="123" t="s">
        <v>12</v>
      </c>
      <c r="AC342" s="124"/>
      <c r="AD342" s="124"/>
      <c r="AE342" s="125"/>
      <c r="AF342" s="21"/>
      <c r="AH342" s="18" t="s">
        <v>53</v>
      </c>
      <c r="AI342" s="17">
        <f ca="1">AE360</f>
        <v>1</v>
      </c>
      <c r="AJ342"/>
      <c r="AK342"/>
      <c r="AL342"/>
      <c r="AN342" s="123" t="s">
        <v>12</v>
      </c>
      <c r="AO342" s="124"/>
      <c r="AP342" s="124"/>
      <c r="AQ342" s="125"/>
      <c r="AR342" s="21"/>
      <c r="AT342" s="18" t="s">
        <v>53</v>
      </c>
      <c r="AU342" s="17">
        <f ca="1">AQ360</f>
        <v>1</v>
      </c>
      <c r="AV342"/>
      <c r="AW342"/>
      <c r="AX342"/>
      <c r="AZ342" s="123" t="s">
        <v>12</v>
      </c>
      <c r="BA342" s="124"/>
      <c r="BB342" s="124"/>
      <c r="BC342" s="125"/>
      <c r="BD342" s="21"/>
      <c r="BF342" s="18" t="s">
        <v>53</v>
      </c>
      <c r="BG342" s="17">
        <f ca="1">BC360</f>
        <v>1</v>
      </c>
      <c r="BH342"/>
      <c r="BI342"/>
      <c r="BJ342"/>
      <c r="BL342" s="123" t="s">
        <v>12</v>
      </c>
      <c r="BM342" s="124"/>
      <c r="BN342" s="124"/>
      <c r="BO342" s="125"/>
      <c r="BP342" s="21"/>
      <c r="BR342" s="18" t="s">
        <v>53</v>
      </c>
      <c r="BS342" s="17">
        <f ca="1">BO360</f>
        <v>2</v>
      </c>
      <c r="BT342"/>
      <c r="BU342"/>
      <c r="BV342"/>
      <c r="BX342" s="123" t="s">
        <v>12</v>
      </c>
      <c r="BY342" s="124"/>
      <c r="BZ342" s="124"/>
      <c r="CA342" s="125"/>
      <c r="CB342" s="21"/>
      <c r="CD342" s="18" t="s">
        <v>53</v>
      </c>
      <c r="CE342" s="17">
        <f ca="1">CA360</f>
        <v>3</v>
      </c>
      <c r="CF342"/>
      <c r="CG342"/>
      <c r="CH342"/>
      <c r="CJ342" s="123" t="s">
        <v>12</v>
      </c>
      <c r="CK342" s="124"/>
      <c r="CL342" s="124"/>
      <c r="CM342" s="125"/>
      <c r="CN342" s="21"/>
      <c r="CP342" s="18" t="s">
        <v>53</v>
      </c>
      <c r="CQ342" s="17">
        <f ca="1">CM360</f>
        <v>3</v>
      </c>
      <c r="CR342"/>
      <c r="CS342"/>
      <c r="CT342"/>
      <c r="CV342" s="123" t="s">
        <v>12</v>
      </c>
      <c r="CW342" s="124"/>
      <c r="CX342" s="124"/>
      <c r="CY342" s="125"/>
      <c r="CZ342" s="21"/>
      <c r="DB342" s="18" t="s">
        <v>53</v>
      </c>
      <c r="DC342" s="17">
        <f ca="1">CY360</f>
        <v>3</v>
      </c>
      <c r="DD342"/>
      <c r="DE342"/>
      <c r="DF342"/>
      <c r="DH342" s="123" t="s">
        <v>12</v>
      </c>
      <c r="DI342" s="124"/>
      <c r="DJ342" s="124"/>
      <c r="DK342" s="125"/>
      <c r="DL342" s="21"/>
      <c r="DN342" s="18" t="s">
        <v>53</v>
      </c>
      <c r="DO342" s="17">
        <f ca="1">DK360</f>
        <v>3</v>
      </c>
      <c r="DP342"/>
      <c r="DQ342"/>
      <c r="DR342"/>
      <c r="DT342" s="123" t="s">
        <v>12</v>
      </c>
      <c r="DU342" s="124"/>
      <c r="DV342" s="124"/>
      <c r="DW342" s="125"/>
      <c r="DX342" s="21"/>
    </row>
    <row r="343" spans="1:128" ht="13.5" customHeight="1" thickBot="1">
      <c r="A343"/>
      <c r="B343" s="63" t="s">
        <v>45</v>
      </c>
      <c r="C343" s="9" t="str">
        <f ca="1">IF(DO344=9,"到着","未着")</f>
        <v>到着</v>
      </c>
      <c r="D343" t="s">
        <v>19</v>
      </c>
      <c r="E343"/>
      <c r="F343"/>
      <c r="G343"/>
      <c r="H343" s="21"/>
      <c r="J343" s="18" t="s">
        <v>54</v>
      </c>
      <c r="K343" s="3">
        <v>1</v>
      </c>
      <c r="L343"/>
      <c r="M343"/>
      <c r="N343"/>
      <c r="O343" s="9" t="s">
        <v>57</v>
      </c>
      <c r="P343" s="93" t="s">
        <v>3</v>
      </c>
      <c r="Q343" s="26" t="s">
        <v>4</v>
      </c>
      <c r="R343" s="26" t="s">
        <v>5</v>
      </c>
      <c r="S343" s="3" t="s">
        <v>6</v>
      </c>
      <c r="T343" s="6"/>
      <c r="V343" s="18" t="s">
        <v>54</v>
      </c>
      <c r="W343" s="3">
        <f ca="1">S361</f>
        <v>1</v>
      </c>
      <c r="X343"/>
      <c r="Y343"/>
      <c r="Z343"/>
      <c r="AA343" s="9" t="str">
        <f>$O$10</f>
        <v>現Q値</v>
      </c>
      <c r="AB343" s="93" t="s">
        <v>3</v>
      </c>
      <c r="AC343" s="26" t="s">
        <v>4</v>
      </c>
      <c r="AD343" s="26" t="s">
        <v>5</v>
      </c>
      <c r="AE343" s="3" t="s">
        <v>6</v>
      </c>
      <c r="AF343" s="6"/>
      <c r="AH343" s="18" t="s">
        <v>54</v>
      </c>
      <c r="AI343" s="3">
        <f ca="1">AE361</f>
        <v>1</v>
      </c>
      <c r="AJ343"/>
      <c r="AK343"/>
      <c r="AL343"/>
      <c r="AM343" s="9" t="str">
        <f>$O$10</f>
        <v>現Q値</v>
      </c>
      <c r="AN343" s="93" t="s">
        <v>3</v>
      </c>
      <c r="AO343" s="26" t="s">
        <v>4</v>
      </c>
      <c r="AP343" s="26" t="s">
        <v>5</v>
      </c>
      <c r="AQ343" s="3" t="s">
        <v>6</v>
      </c>
      <c r="AR343" s="6"/>
      <c r="AT343" s="18" t="s">
        <v>54</v>
      </c>
      <c r="AU343" s="3">
        <f ca="1">AQ361</f>
        <v>2</v>
      </c>
      <c r="AV343"/>
      <c r="AW343"/>
      <c r="AX343"/>
      <c r="AY343" s="9" t="str">
        <f>$O$10</f>
        <v>現Q値</v>
      </c>
      <c r="AZ343" s="93" t="s">
        <v>3</v>
      </c>
      <c r="BA343" s="26" t="s">
        <v>4</v>
      </c>
      <c r="BB343" s="26" t="s">
        <v>5</v>
      </c>
      <c r="BC343" s="3" t="s">
        <v>6</v>
      </c>
      <c r="BD343" s="6"/>
      <c r="BF343" s="18" t="s">
        <v>54</v>
      </c>
      <c r="BG343" s="3">
        <f ca="1">BC361</f>
        <v>1</v>
      </c>
      <c r="BH343"/>
      <c r="BI343"/>
      <c r="BJ343"/>
      <c r="BK343" s="9" t="str">
        <f>$O$10</f>
        <v>現Q値</v>
      </c>
      <c r="BL343" s="93" t="s">
        <v>3</v>
      </c>
      <c r="BM343" s="26" t="s">
        <v>4</v>
      </c>
      <c r="BN343" s="26" t="s">
        <v>5</v>
      </c>
      <c r="BO343" s="3" t="s">
        <v>6</v>
      </c>
      <c r="BP343" s="6"/>
      <c r="BR343" s="18" t="s">
        <v>54</v>
      </c>
      <c r="BS343" s="3">
        <f ca="1">BO361</f>
        <v>1</v>
      </c>
      <c r="BT343"/>
      <c r="BU343"/>
      <c r="BV343"/>
      <c r="BW343" s="9" t="str">
        <f>$O$10</f>
        <v>現Q値</v>
      </c>
      <c r="BX343" s="93" t="s">
        <v>3</v>
      </c>
      <c r="BY343" s="26" t="s">
        <v>4</v>
      </c>
      <c r="BZ343" s="26" t="s">
        <v>5</v>
      </c>
      <c r="CA343" s="3" t="s">
        <v>6</v>
      </c>
      <c r="CB343" s="6"/>
      <c r="CD343" s="18" t="s">
        <v>54</v>
      </c>
      <c r="CE343" s="3">
        <f ca="1">CA361</f>
        <v>1</v>
      </c>
      <c r="CF343"/>
      <c r="CG343"/>
      <c r="CH343"/>
      <c r="CI343" s="9" t="str">
        <f>$O$10</f>
        <v>現Q値</v>
      </c>
      <c r="CJ343" s="93" t="s">
        <v>3</v>
      </c>
      <c r="CK343" s="26" t="s">
        <v>4</v>
      </c>
      <c r="CL343" s="26" t="s">
        <v>5</v>
      </c>
      <c r="CM343" s="3" t="s">
        <v>6</v>
      </c>
      <c r="CN343" s="6"/>
      <c r="CP343" s="18" t="s">
        <v>54</v>
      </c>
      <c r="CQ343" s="3">
        <f ca="1">CM361</f>
        <v>2</v>
      </c>
      <c r="CR343"/>
      <c r="CS343"/>
      <c r="CT343"/>
      <c r="CU343" s="9" t="str">
        <f>$O$10</f>
        <v>現Q値</v>
      </c>
      <c r="CV343" s="93" t="s">
        <v>3</v>
      </c>
      <c r="CW343" s="26" t="s">
        <v>4</v>
      </c>
      <c r="CX343" s="26" t="s">
        <v>5</v>
      </c>
      <c r="CY343" s="3" t="s">
        <v>6</v>
      </c>
      <c r="CZ343" s="6"/>
      <c r="DB343" s="18" t="s">
        <v>54</v>
      </c>
      <c r="DC343" s="3">
        <f ca="1">CY361</f>
        <v>3</v>
      </c>
      <c r="DD343"/>
      <c r="DE343"/>
      <c r="DF343"/>
      <c r="DG343" s="9" t="str">
        <f>$O$10</f>
        <v>現Q値</v>
      </c>
      <c r="DH343" s="93" t="s">
        <v>3</v>
      </c>
      <c r="DI343" s="26" t="s">
        <v>4</v>
      </c>
      <c r="DJ343" s="26" t="s">
        <v>5</v>
      </c>
      <c r="DK343" s="3" t="s">
        <v>6</v>
      </c>
      <c r="DL343" s="6"/>
      <c r="DN343" s="18" t="s">
        <v>54</v>
      </c>
      <c r="DO343" s="3">
        <f ca="1">DK361</f>
        <v>3</v>
      </c>
      <c r="DP343"/>
      <c r="DQ343"/>
      <c r="DR343"/>
      <c r="DS343" s="9" t="str">
        <f>$O$10</f>
        <v>現Q値</v>
      </c>
      <c r="DT343" s="93" t="s">
        <v>3</v>
      </c>
      <c r="DU343" s="26" t="s">
        <v>4</v>
      </c>
      <c r="DV343" s="26" t="s">
        <v>5</v>
      </c>
      <c r="DW343" s="3" t="s">
        <v>6</v>
      </c>
      <c r="DX343" s="6"/>
    </row>
    <row r="344" spans="1:128" ht="13.5" customHeight="1" thickBot="1">
      <c r="A344"/>
      <c r="B344" s="63" t="s">
        <v>10</v>
      </c>
      <c r="C344" s="78">
        <f ca="1">C307+IF(C343="未着",0,1)</f>
        <v>10</v>
      </c>
      <c r="D344"/>
      <c r="E344"/>
      <c r="F344"/>
      <c r="G344"/>
      <c r="H344" s="21"/>
      <c r="J344" s="3" t="s">
        <v>7</v>
      </c>
      <c r="K344" s="29">
        <f>3*(K342-1)+K343</f>
        <v>1</v>
      </c>
      <c r="L344" s="30" t="s">
        <v>34</v>
      </c>
      <c r="M344"/>
      <c r="N344" s="126" t="s">
        <v>7</v>
      </c>
      <c r="O344" s="17">
        <v>1</v>
      </c>
      <c r="P344" s="27">
        <f t="array" aca="1" ref="P344:S351" ca="1">IF(C306="到着",DT331:DW338,P307:S314)</f>
        <v>2.2956249999999998</v>
      </c>
      <c r="Q344" s="95" t="str">
        <f ca="1"/>
        <v>欄外</v>
      </c>
      <c r="R344" s="95" t="str">
        <f ca="1"/>
        <v>欄外</v>
      </c>
      <c r="S344" s="15">
        <f ca="1"/>
        <v>26.666723632812491</v>
      </c>
      <c r="T344" s="12"/>
      <c r="V344" s="3" t="s">
        <v>7</v>
      </c>
      <c r="W344" s="29">
        <f ca="1">3*(W342-1)+W343</f>
        <v>4</v>
      </c>
      <c r="X344" s="30" t="s">
        <v>34</v>
      </c>
      <c r="Y344"/>
      <c r="Z344" s="126" t="s">
        <v>7</v>
      </c>
      <c r="AA344" s="17">
        <v>1</v>
      </c>
      <c r="AB344" s="27">
        <f t="array" ref="AB344:AE351" ca="1">P368:S375</f>
        <v>2.2956249999999998</v>
      </c>
      <c r="AC344" s="95" t="str">
        <v>欄外</v>
      </c>
      <c r="AD344" s="95" t="str">
        <v>欄外</v>
      </c>
      <c r="AE344" s="15">
        <f ca="1"/>
        <v>27.835612792968739</v>
      </c>
      <c r="AF344" s="12"/>
      <c r="AH344" s="3" t="s">
        <v>7</v>
      </c>
      <c r="AI344" s="29">
        <f ca="1">3*(AI342-1)+AI343</f>
        <v>1</v>
      </c>
      <c r="AJ344" s="30" t="s">
        <v>34</v>
      </c>
      <c r="AK344"/>
      <c r="AL344" s="126" t="s">
        <v>7</v>
      </c>
      <c r="AM344" s="17">
        <v>1</v>
      </c>
      <c r="AN344" s="27">
        <f t="array" ref="AN344:AQ351" ca="1">AB368:AE375</f>
        <v>2.2956249999999998</v>
      </c>
      <c r="AO344" s="95" t="str">
        <v>欄外</v>
      </c>
      <c r="AP344" s="95" t="str">
        <v>欄外</v>
      </c>
      <c r="AQ344" s="15">
        <f ca="1"/>
        <v>27.835612792968739</v>
      </c>
      <c r="AR344" s="12"/>
      <c r="AT344" s="3" t="s">
        <v>7</v>
      </c>
      <c r="AU344" s="29">
        <f ca="1">3*(AU342-1)+AU343</f>
        <v>2</v>
      </c>
      <c r="AV344" s="30" t="s">
        <v>34</v>
      </c>
      <c r="AW344"/>
      <c r="AX344" s="126" t="s">
        <v>7</v>
      </c>
      <c r="AY344" s="17">
        <v>1</v>
      </c>
      <c r="AZ344" s="27">
        <f t="array" ref="AZ344:BC351" ca="1">AN368:AQ375</f>
        <v>5.6563124999999985</v>
      </c>
      <c r="BA344" s="95" t="str">
        <v>欄外</v>
      </c>
      <c r="BB344" s="95" t="str">
        <v>欄外</v>
      </c>
      <c r="BC344" s="15">
        <f ca="1"/>
        <v>27.835612792968739</v>
      </c>
      <c r="BD344" s="12"/>
      <c r="BF344" s="3" t="s">
        <v>7</v>
      </c>
      <c r="BG344" s="29">
        <f ca="1">3*(BG342-1)+BG343</f>
        <v>1</v>
      </c>
      <c r="BH344" s="30" t="s">
        <v>34</v>
      </c>
      <c r="BI344"/>
      <c r="BJ344" s="126" t="s">
        <v>7</v>
      </c>
      <c r="BK344" s="17">
        <v>1</v>
      </c>
      <c r="BL344" s="27">
        <f t="array" ref="BL344:BO351" ca="1">AZ368:BC375</f>
        <v>5.6563124999999985</v>
      </c>
      <c r="BM344" s="95" t="str">
        <v>欄外</v>
      </c>
      <c r="BN344" s="95" t="str">
        <v>欄外</v>
      </c>
      <c r="BO344" s="15">
        <f ca="1"/>
        <v>27.835612792968739</v>
      </c>
      <c r="BP344" s="12"/>
      <c r="BR344" s="3" t="s">
        <v>7</v>
      </c>
      <c r="BS344" s="29">
        <f ca="1">3*(BS342-1)+BS343</f>
        <v>4</v>
      </c>
      <c r="BT344" s="30" t="s">
        <v>34</v>
      </c>
      <c r="BU344"/>
      <c r="BV344" s="126" t="s">
        <v>7</v>
      </c>
      <c r="BW344" s="17">
        <v>1</v>
      </c>
      <c r="BX344" s="27">
        <f t="array" ref="BX344:CA351" ca="1">BL368:BO375</f>
        <v>5.6563124999999985</v>
      </c>
      <c r="BY344" s="95" t="str">
        <v>欄外</v>
      </c>
      <c r="BZ344" s="95" t="str">
        <v>欄外</v>
      </c>
      <c r="CA344" s="15">
        <f ca="1"/>
        <v>28.420057373046866</v>
      </c>
      <c r="CB344" s="12"/>
      <c r="CD344" s="3" t="s">
        <v>7</v>
      </c>
      <c r="CE344" s="29">
        <f ca="1">3*(CE342-1)+CE343</f>
        <v>7</v>
      </c>
      <c r="CF344" s="30" t="s">
        <v>34</v>
      </c>
      <c r="CG344"/>
      <c r="CH344" s="126" t="s">
        <v>7</v>
      </c>
      <c r="CI344" s="17">
        <v>1</v>
      </c>
      <c r="CJ344" s="27">
        <f t="array" ref="CJ344:CM351" ca="1">BX368:CA375</f>
        <v>5.6563124999999985</v>
      </c>
      <c r="CK344" s="95" t="str">
        <v>欄外</v>
      </c>
      <c r="CL344" s="95" t="str">
        <v>欄外</v>
      </c>
      <c r="CM344" s="15">
        <f ca="1"/>
        <v>28.420057373046866</v>
      </c>
      <c r="CN344" s="12"/>
      <c r="CP344" s="3" t="s">
        <v>7</v>
      </c>
      <c r="CQ344" s="29">
        <f ca="1">3*(CQ342-1)+CQ343</f>
        <v>8</v>
      </c>
      <c r="CR344" s="30" t="s">
        <v>34</v>
      </c>
      <c r="CS344"/>
      <c r="CT344" s="126" t="s">
        <v>7</v>
      </c>
      <c r="CU344" s="17">
        <v>1</v>
      </c>
      <c r="CV344" s="27">
        <f t="array" ref="CV344:CY351" ca="1">CJ368:CM375</f>
        <v>5.6563124999999985</v>
      </c>
      <c r="CW344" s="95" t="str">
        <v>欄外</v>
      </c>
      <c r="CX344" s="95" t="str">
        <v>欄外</v>
      </c>
      <c r="CY344" s="15">
        <f ca="1"/>
        <v>28.420057373046866</v>
      </c>
      <c r="CZ344" s="12"/>
      <c r="DB344" s="3" t="s">
        <v>7</v>
      </c>
      <c r="DC344" s="29">
        <f ca="1">3*(DC342-1)+DC343</f>
        <v>9</v>
      </c>
      <c r="DD344" s="30" t="s">
        <v>34</v>
      </c>
      <c r="DE344"/>
      <c r="DF344" s="126" t="s">
        <v>7</v>
      </c>
      <c r="DG344" s="17">
        <v>1</v>
      </c>
      <c r="DH344" s="27">
        <f t="array" ref="DH344:DK351" ca="1">CV368:CY375</f>
        <v>5.6563124999999985</v>
      </c>
      <c r="DI344" s="95" t="str">
        <v>欄外</v>
      </c>
      <c r="DJ344" s="95" t="str">
        <v>欄外</v>
      </c>
      <c r="DK344" s="15">
        <f ca="1"/>
        <v>28.420057373046866</v>
      </c>
      <c r="DL344" s="12"/>
      <c r="DN344" s="3" t="s">
        <v>7</v>
      </c>
      <c r="DO344" s="29">
        <f ca="1">3*(DO342-1)+DO343</f>
        <v>9</v>
      </c>
      <c r="DP344" s="30" t="s">
        <v>34</v>
      </c>
      <c r="DQ344"/>
      <c r="DR344" s="126" t="s">
        <v>7</v>
      </c>
      <c r="DS344" s="17">
        <v>1</v>
      </c>
      <c r="DT344" s="27">
        <f t="array" ref="DT344:DW351" ca="1">DH368:DK375</f>
        <v>5.6563124999999985</v>
      </c>
      <c r="DU344" s="95" t="str">
        <v>欄外</v>
      </c>
      <c r="DV344" s="95" t="str">
        <v>欄外</v>
      </c>
      <c r="DW344" s="15">
        <f ca="1"/>
        <v>28.420057373046866</v>
      </c>
      <c r="DX344" s="12"/>
    </row>
    <row r="345" spans="1:128" ht="13.5" customHeight="1" thickBot="1">
      <c r="A345"/>
      <c r="B345"/>
      <c r="C345"/>
      <c r="D345"/>
      <c r="E345"/>
      <c r="F345"/>
      <c r="G345"/>
      <c r="H345" s="21"/>
      <c r="K345" s="24"/>
      <c r="L345" s="6"/>
      <c r="M345"/>
      <c r="N345" s="127"/>
      <c r="O345" s="3">
        <v>2</v>
      </c>
      <c r="P345" s="15">
        <f ca="1"/>
        <v>3.7946249999999999</v>
      </c>
      <c r="Q345" s="95" t="str">
        <f ca="1"/>
        <v>欄外</v>
      </c>
      <c r="R345" s="27">
        <f ca="1"/>
        <v>3.1843187499999983</v>
      </c>
      <c r="S345" s="15">
        <f ca="1"/>
        <v>14.309999999999997</v>
      </c>
      <c r="T345" s="12"/>
      <c r="W345" s="24"/>
      <c r="X345" s="6"/>
      <c r="Y345"/>
      <c r="Z345" s="127"/>
      <c r="AA345" s="3">
        <v>2</v>
      </c>
      <c r="AB345" s="15">
        <f ca="1"/>
        <v>3.7946249999999999</v>
      </c>
      <c r="AC345" s="95" t="str">
        <v>欄外</v>
      </c>
      <c r="AD345" s="27">
        <f ca="1"/>
        <v>3.1843187499999983</v>
      </c>
      <c r="AE345" s="15">
        <f ca="1"/>
        <v>14.309999999999997</v>
      </c>
      <c r="AF345" s="12"/>
      <c r="AI345" s="24"/>
      <c r="AJ345" s="6"/>
      <c r="AK345"/>
      <c r="AL345" s="127"/>
      <c r="AM345" s="3">
        <v>2</v>
      </c>
      <c r="AN345" s="15">
        <f ca="1"/>
        <v>3.7946249999999999</v>
      </c>
      <c r="AO345" s="95" t="str">
        <v>欄外</v>
      </c>
      <c r="AP345" s="27">
        <f ca="1"/>
        <v>3.1843187499999983</v>
      </c>
      <c r="AQ345" s="15">
        <f ca="1"/>
        <v>14.309999999999997</v>
      </c>
      <c r="AR345" s="12"/>
      <c r="AU345" s="24"/>
      <c r="AV345" s="6"/>
      <c r="AW345"/>
      <c r="AX345" s="127"/>
      <c r="AY345" s="3">
        <v>2</v>
      </c>
      <c r="AZ345" s="15">
        <f ca="1"/>
        <v>3.7946249999999999</v>
      </c>
      <c r="BA345" s="95" t="str">
        <v>欄外</v>
      </c>
      <c r="BB345" s="27">
        <f ca="1"/>
        <v>3.1843187499999983</v>
      </c>
      <c r="BC345" s="15">
        <f ca="1"/>
        <v>14.309999999999997</v>
      </c>
      <c r="BD345" s="12"/>
      <c r="BG345" s="24"/>
      <c r="BH345" s="6"/>
      <c r="BI345"/>
      <c r="BJ345" s="127"/>
      <c r="BK345" s="3">
        <v>2</v>
      </c>
      <c r="BL345" s="15">
        <f ca="1"/>
        <v>3.7946249999999999</v>
      </c>
      <c r="BM345" s="95" t="str">
        <v>欄外</v>
      </c>
      <c r="BN345" s="27">
        <f ca="1"/>
        <v>10.834623852539057</v>
      </c>
      <c r="BO345" s="15">
        <f ca="1"/>
        <v>14.309999999999997</v>
      </c>
      <c r="BP345" s="12"/>
      <c r="BS345" s="24"/>
      <c r="BT345" s="6"/>
      <c r="BU345"/>
      <c r="BV345" s="127"/>
      <c r="BW345" s="3">
        <v>2</v>
      </c>
      <c r="BX345" s="15">
        <f ca="1"/>
        <v>3.7946249999999999</v>
      </c>
      <c r="BY345" s="95" t="str">
        <v>欄外</v>
      </c>
      <c r="BZ345" s="27">
        <f ca="1"/>
        <v>10.834623852539057</v>
      </c>
      <c r="CA345" s="15">
        <f ca="1"/>
        <v>14.309999999999997</v>
      </c>
      <c r="CB345" s="12"/>
      <c r="CE345" s="24"/>
      <c r="CF345" s="6"/>
      <c r="CG345"/>
      <c r="CH345" s="127"/>
      <c r="CI345" s="3">
        <v>2</v>
      </c>
      <c r="CJ345" s="15">
        <f ca="1"/>
        <v>3.7946249999999999</v>
      </c>
      <c r="CK345" s="95" t="str">
        <v>欄外</v>
      </c>
      <c r="CL345" s="27">
        <f ca="1"/>
        <v>10.834623852539057</v>
      </c>
      <c r="CM345" s="15">
        <f ca="1"/>
        <v>14.309999999999997</v>
      </c>
      <c r="CN345" s="12"/>
      <c r="CQ345" s="24"/>
      <c r="CR345" s="6"/>
      <c r="CS345"/>
      <c r="CT345" s="127"/>
      <c r="CU345" s="3">
        <v>2</v>
      </c>
      <c r="CV345" s="15">
        <f ca="1"/>
        <v>3.7946249999999999</v>
      </c>
      <c r="CW345" s="95" t="str">
        <v>欄外</v>
      </c>
      <c r="CX345" s="27">
        <f ca="1"/>
        <v>10.834623852539057</v>
      </c>
      <c r="CY345" s="15">
        <f ca="1"/>
        <v>14.309999999999997</v>
      </c>
      <c r="CZ345" s="12"/>
      <c r="DC345" s="24"/>
      <c r="DD345" s="6"/>
      <c r="DE345"/>
      <c r="DF345" s="127"/>
      <c r="DG345" s="3">
        <v>2</v>
      </c>
      <c r="DH345" s="15">
        <f ca="1"/>
        <v>3.7946249999999999</v>
      </c>
      <c r="DI345" s="95" t="str">
        <v>欄外</v>
      </c>
      <c r="DJ345" s="27">
        <f ca="1"/>
        <v>10.834623852539057</v>
      </c>
      <c r="DK345" s="15">
        <f ca="1"/>
        <v>14.309999999999997</v>
      </c>
      <c r="DL345" s="12"/>
      <c r="DO345" s="24"/>
      <c r="DP345" s="6"/>
      <c r="DQ345"/>
      <c r="DR345" s="127"/>
      <c r="DS345" s="3">
        <v>2</v>
      </c>
      <c r="DT345" s="15">
        <f ca="1"/>
        <v>3.7946249999999999</v>
      </c>
      <c r="DU345" s="95" t="str">
        <v>欄外</v>
      </c>
      <c r="DV345" s="27">
        <f ca="1"/>
        <v>10.834623852539057</v>
      </c>
      <c r="DW345" s="15">
        <f ca="1"/>
        <v>14.309999999999997</v>
      </c>
      <c r="DX345" s="12"/>
    </row>
    <row r="346" spans="1:128" ht="13.5" customHeight="1" thickTop="1" thickBot="1">
      <c r="A346"/>
      <c r="B346" s="10" t="s">
        <v>15</v>
      </c>
      <c r="C346"/>
      <c r="D346"/>
      <c r="E346"/>
      <c r="F346"/>
      <c r="G346"/>
      <c r="H346" s="21"/>
      <c r="J346" s="25" t="str">
        <f>IF(AND(K342=1,K343=1),"★","")</f>
        <v>★</v>
      </c>
      <c r="K346" s="93" t="str">
        <f>IF(AND(K342=1,K343=2),"★","")</f>
        <v/>
      </c>
      <c r="L346" s="3" t="str">
        <f>IF(AND(K342=1,K343=3),"★","")</f>
        <v/>
      </c>
      <c r="M346"/>
      <c r="N346" s="127"/>
      <c r="O346" s="3">
        <v>3</v>
      </c>
      <c r="P346" s="95" t="str">
        <f ca="1"/>
        <v>欄外</v>
      </c>
      <c r="Q346" s="95" t="str">
        <f ca="1"/>
        <v>欄外</v>
      </c>
      <c r="R346" s="15">
        <f ca="1"/>
        <v>3.7749999999999995</v>
      </c>
      <c r="S346" s="95" t="str">
        <f ca="1"/>
        <v>欄外</v>
      </c>
      <c r="T346" s="12"/>
      <c r="V346" s="25" t="str">
        <f ca="1">IF(AND(W342=1,W343=1),"★","")</f>
        <v/>
      </c>
      <c r="W346" s="93" t="str">
        <f ca="1">IF(AND(W342=1,W343=2),"★","")</f>
        <v/>
      </c>
      <c r="X346" s="3" t="str">
        <f ca="1">IF(AND(W342=1,W343=3),"★","")</f>
        <v/>
      </c>
      <c r="Y346"/>
      <c r="Z346" s="127"/>
      <c r="AA346" s="3">
        <v>3</v>
      </c>
      <c r="AB346" s="95" t="str">
        <v>欄外</v>
      </c>
      <c r="AC346" s="95" t="str">
        <v>欄外</v>
      </c>
      <c r="AD346" s="15">
        <f ca="1"/>
        <v>3.7749999999999995</v>
      </c>
      <c r="AE346" s="95" t="str">
        <v>欄外</v>
      </c>
      <c r="AF346" s="12"/>
      <c r="AH346" s="25" t="str">
        <f ca="1">IF(AND(AI342=1,AI343=1),"★","")</f>
        <v>★</v>
      </c>
      <c r="AI346" s="93" t="str">
        <f ca="1">IF(AND(AI342=1,AI343=2),"★","")</f>
        <v/>
      </c>
      <c r="AJ346" s="3" t="str">
        <f ca="1">IF(AND(AI342=1,AI343=3),"★","")</f>
        <v/>
      </c>
      <c r="AK346"/>
      <c r="AL346" s="127"/>
      <c r="AM346" s="3">
        <v>3</v>
      </c>
      <c r="AN346" s="95" t="str">
        <v>欄外</v>
      </c>
      <c r="AO346" s="95" t="str">
        <v>欄外</v>
      </c>
      <c r="AP346" s="15">
        <f ca="1"/>
        <v>3.7749999999999995</v>
      </c>
      <c r="AQ346" s="95" t="str">
        <v>欄外</v>
      </c>
      <c r="AR346" s="12"/>
      <c r="AT346" s="25" t="str">
        <f ca="1">IF(AND(AU342=1,AU343=1),"★","")</f>
        <v/>
      </c>
      <c r="AU346" s="93" t="str">
        <f ca="1">IF(AND(AU342=1,AU343=2),"★","")</f>
        <v>★</v>
      </c>
      <c r="AV346" s="3" t="str">
        <f ca="1">IF(AND(AU342=1,AU343=3),"★","")</f>
        <v/>
      </c>
      <c r="AW346"/>
      <c r="AX346" s="127"/>
      <c r="AY346" s="3">
        <v>3</v>
      </c>
      <c r="AZ346" s="95" t="str">
        <v>欄外</v>
      </c>
      <c r="BA346" s="95" t="str">
        <v>欄外</v>
      </c>
      <c r="BB346" s="15">
        <f ca="1"/>
        <v>3.7749999999999995</v>
      </c>
      <c r="BC346" s="95" t="str">
        <v>欄外</v>
      </c>
      <c r="BD346" s="12"/>
      <c r="BF346" s="25" t="str">
        <f ca="1">IF(AND(BG342=1,BG343=1),"★","")</f>
        <v>★</v>
      </c>
      <c r="BG346" s="93" t="str">
        <f ca="1">IF(AND(BG342=1,BG343=2),"★","")</f>
        <v/>
      </c>
      <c r="BH346" s="3" t="str">
        <f ca="1">IF(AND(BG342=1,BG343=3),"★","")</f>
        <v/>
      </c>
      <c r="BI346"/>
      <c r="BJ346" s="127"/>
      <c r="BK346" s="3">
        <v>3</v>
      </c>
      <c r="BL346" s="95" t="str">
        <v>欄外</v>
      </c>
      <c r="BM346" s="95" t="str">
        <v>欄外</v>
      </c>
      <c r="BN346" s="15">
        <f ca="1"/>
        <v>3.7749999999999995</v>
      </c>
      <c r="BO346" s="95" t="str">
        <v>欄外</v>
      </c>
      <c r="BP346" s="12"/>
      <c r="BR346" s="25" t="str">
        <f ca="1">IF(AND(BS342=1,BS343=1),"★","")</f>
        <v/>
      </c>
      <c r="BS346" s="93" t="str">
        <f ca="1">IF(AND(BS342=1,BS343=2),"★","")</f>
        <v/>
      </c>
      <c r="BT346" s="3" t="str">
        <f ca="1">IF(AND(BS342=1,BS343=3),"★","")</f>
        <v/>
      </c>
      <c r="BU346"/>
      <c r="BV346" s="127"/>
      <c r="BW346" s="3">
        <v>3</v>
      </c>
      <c r="BX346" s="95" t="str">
        <v>欄外</v>
      </c>
      <c r="BY346" s="95" t="str">
        <v>欄外</v>
      </c>
      <c r="BZ346" s="15">
        <f ca="1"/>
        <v>3.7749999999999995</v>
      </c>
      <c r="CA346" s="95" t="str">
        <v>欄外</v>
      </c>
      <c r="CB346" s="12"/>
      <c r="CD346" s="25" t="str">
        <f ca="1">IF(AND(CE342=1,CE343=1),"★","")</f>
        <v/>
      </c>
      <c r="CE346" s="93" t="str">
        <f ca="1">IF(AND(CE342=1,CE343=2),"★","")</f>
        <v/>
      </c>
      <c r="CF346" s="3" t="str">
        <f ca="1">IF(AND(CE342=1,CE343=3),"★","")</f>
        <v/>
      </c>
      <c r="CG346"/>
      <c r="CH346" s="127"/>
      <c r="CI346" s="3">
        <v>3</v>
      </c>
      <c r="CJ346" s="95" t="str">
        <v>欄外</v>
      </c>
      <c r="CK346" s="95" t="str">
        <v>欄外</v>
      </c>
      <c r="CL346" s="15">
        <f ca="1"/>
        <v>3.7749999999999995</v>
      </c>
      <c r="CM346" s="95" t="str">
        <v>欄外</v>
      </c>
      <c r="CN346" s="12"/>
      <c r="CP346" s="25" t="str">
        <f ca="1">IF(AND(CQ342=1,CQ343=1),"★","")</f>
        <v/>
      </c>
      <c r="CQ346" s="93" t="str">
        <f ca="1">IF(AND(CQ342=1,CQ343=2),"★","")</f>
        <v/>
      </c>
      <c r="CR346" s="3" t="str">
        <f ca="1">IF(AND(CQ342=1,CQ343=3),"★","")</f>
        <v/>
      </c>
      <c r="CS346"/>
      <c r="CT346" s="127"/>
      <c r="CU346" s="3">
        <v>3</v>
      </c>
      <c r="CV346" s="95" t="str">
        <v>欄外</v>
      </c>
      <c r="CW346" s="95" t="str">
        <v>欄外</v>
      </c>
      <c r="CX346" s="15">
        <f ca="1"/>
        <v>3.7749999999999995</v>
      </c>
      <c r="CY346" s="95" t="str">
        <v>欄外</v>
      </c>
      <c r="CZ346" s="12"/>
      <c r="DB346" s="25" t="str">
        <f ca="1">IF(AND(DC342=1,DC343=1),"★","")</f>
        <v/>
      </c>
      <c r="DC346" s="93" t="str">
        <f ca="1">IF(AND(DC342=1,DC343=2),"★","")</f>
        <v/>
      </c>
      <c r="DD346" s="3" t="str">
        <f ca="1">IF(AND(DC342=1,DC343=3),"★","")</f>
        <v/>
      </c>
      <c r="DE346"/>
      <c r="DF346" s="127"/>
      <c r="DG346" s="3">
        <v>3</v>
      </c>
      <c r="DH346" s="95" t="str">
        <v>欄外</v>
      </c>
      <c r="DI346" s="95" t="str">
        <v>欄外</v>
      </c>
      <c r="DJ346" s="15">
        <f ca="1"/>
        <v>3.7749999999999995</v>
      </c>
      <c r="DK346" s="95" t="str">
        <v>欄外</v>
      </c>
      <c r="DL346" s="12"/>
      <c r="DN346" s="25" t="str">
        <f ca="1">IF(AND(DO342=1,DO343=1),"★","")</f>
        <v/>
      </c>
      <c r="DO346" s="93" t="str">
        <f ca="1">IF(AND(DO342=1,DO343=2),"★","")</f>
        <v/>
      </c>
      <c r="DP346" s="3" t="str">
        <f ca="1">IF(AND(DO342=1,DO343=3),"★","")</f>
        <v/>
      </c>
      <c r="DQ346"/>
      <c r="DR346" s="127"/>
      <c r="DS346" s="3">
        <v>3</v>
      </c>
      <c r="DT346" s="95" t="str">
        <v>欄外</v>
      </c>
      <c r="DU346" s="95" t="str">
        <v>欄外</v>
      </c>
      <c r="DV346" s="15">
        <f ca="1"/>
        <v>3.7749999999999995</v>
      </c>
      <c r="DW346" s="95" t="str">
        <v>欄外</v>
      </c>
      <c r="DX346" s="12"/>
    </row>
    <row r="347" spans="1:128" ht="13.5" customHeight="1" thickTop="1" thickBot="1">
      <c r="A347"/>
      <c r="B347" s="63" t="s">
        <v>14</v>
      </c>
      <c r="C347" s="79">
        <f ca="1">1-C307/50</f>
        <v>0.82000000000000006</v>
      </c>
      <c r="D347"/>
      <c r="E347"/>
      <c r="F347"/>
      <c r="G347"/>
      <c r="H347" s="21"/>
      <c r="J347" s="17" t="str">
        <f>IF(AND(K342=2,K343=1),"★","")</f>
        <v/>
      </c>
      <c r="K347" s="3" t="str">
        <f>IF(AND(K342=2,K343=2),"★","")</f>
        <v/>
      </c>
      <c r="L347" s="16" t="str">
        <f>IF(AND(K342=2,K343=3),"★","")</f>
        <v/>
      </c>
      <c r="M347"/>
      <c r="N347" s="127"/>
      <c r="O347" s="3">
        <v>4</v>
      </c>
      <c r="P347" s="27">
        <f ca="1"/>
        <v>42.863574218749989</v>
      </c>
      <c r="Q347" s="15">
        <f ca="1"/>
        <v>10.295268359374997</v>
      </c>
      <c r="R347" s="95" t="str">
        <f ca="1"/>
        <v>欄外</v>
      </c>
      <c r="S347" s="15">
        <f ca="1"/>
        <v>23.767812499999998</v>
      </c>
      <c r="T347" s="12"/>
      <c r="V347" s="17" t="str">
        <f ca="1">IF(AND(W342=2,W343=1),"★","")</f>
        <v>★</v>
      </c>
      <c r="W347" s="3" t="str">
        <f ca="1">IF(AND(W342=2,W343=2),"★","")</f>
        <v/>
      </c>
      <c r="X347" s="16" t="str">
        <f ca="1">IF(AND(W342=2,W343=3),"★","")</f>
        <v/>
      </c>
      <c r="Y347"/>
      <c r="Z347" s="127"/>
      <c r="AA347" s="3">
        <v>4</v>
      </c>
      <c r="AB347" s="27">
        <f ca="1"/>
        <v>42.863574218749989</v>
      </c>
      <c r="AC347" s="15">
        <f ca="1"/>
        <v>10.295268359374997</v>
      </c>
      <c r="AD347" s="95" t="str">
        <v>欄外</v>
      </c>
      <c r="AE347" s="15">
        <f ca="1"/>
        <v>23.767812499999998</v>
      </c>
      <c r="AF347" s="12"/>
      <c r="AH347" s="17" t="str">
        <f ca="1">IF(AND(AI342=2,AI343=1),"★","")</f>
        <v/>
      </c>
      <c r="AI347" s="3" t="str">
        <f ca="1">IF(AND(AI342=2,AI343=2),"★","")</f>
        <v/>
      </c>
      <c r="AJ347" s="16" t="str">
        <f ca="1">IF(AND(AI342=2,AI343=3),"★","")</f>
        <v/>
      </c>
      <c r="AK347"/>
      <c r="AL347" s="127"/>
      <c r="AM347" s="3">
        <v>4</v>
      </c>
      <c r="AN347" s="27">
        <f ca="1"/>
        <v>42.863574218749989</v>
      </c>
      <c r="AO347" s="15">
        <f ca="1"/>
        <v>14.390098657226556</v>
      </c>
      <c r="AP347" s="95" t="str">
        <v>欄外</v>
      </c>
      <c r="AQ347" s="15">
        <f ca="1"/>
        <v>23.767812499999998</v>
      </c>
      <c r="AR347" s="12"/>
      <c r="AT347" s="17" t="str">
        <f ca="1">IF(AND(AU342=2,AU343=1),"★","")</f>
        <v/>
      </c>
      <c r="AU347" s="3" t="str">
        <f ca="1">IF(AND(AU342=2,AU343=2),"★","")</f>
        <v/>
      </c>
      <c r="AV347" s="16" t="str">
        <f ca="1">IF(AND(AU342=2,AU343=3),"★","")</f>
        <v/>
      </c>
      <c r="AW347"/>
      <c r="AX347" s="127"/>
      <c r="AY347" s="3">
        <v>4</v>
      </c>
      <c r="AZ347" s="27">
        <f ca="1"/>
        <v>42.863574218749989</v>
      </c>
      <c r="BA347" s="15">
        <f ca="1"/>
        <v>14.390098657226556</v>
      </c>
      <c r="BB347" s="95" t="str">
        <v>欄外</v>
      </c>
      <c r="BC347" s="15">
        <f ca="1"/>
        <v>23.767812499999998</v>
      </c>
      <c r="BD347" s="12"/>
      <c r="BF347" s="17" t="str">
        <f ca="1">IF(AND(BG342=2,BG343=1),"★","")</f>
        <v/>
      </c>
      <c r="BG347" s="3" t="str">
        <f ca="1">IF(AND(BG342=2,BG343=2),"★","")</f>
        <v/>
      </c>
      <c r="BH347" s="16" t="str">
        <f ca="1">IF(AND(BG342=2,BG343=3),"★","")</f>
        <v/>
      </c>
      <c r="BI347"/>
      <c r="BJ347" s="127"/>
      <c r="BK347" s="3">
        <v>4</v>
      </c>
      <c r="BL347" s="27">
        <f ca="1"/>
        <v>42.863574218749989</v>
      </c>
      <c r="BM347" s="15">
        <f ca="1"/>
        <v>14.390098657226556</v>
      </c>
      <c r="BN347" s="95" t="str">
        <v>欄外</v>
      </c>
      <c r="BO347" s="15">
        <f ca="1"/>
        <v>23.767812499999998</v>
      </c>
      <c r="BP347" s="12"/>
      <c r="BR347" s="17" t="str">
        <f ca="1">IF(AND(BS342=2,BS343=1),"★","")</f>
        <v>★</v>
      </c>
      <c r="BS347" s="3" t="str">
        <f ca="1">IF(AND(BS342=2,BS343=2),"★","")</f>
        <v/>
      </c>
      <c r="BT347" s="16" t="str">
        <f ca="1">IF(AND(BS342=2,BS343=3),"★","")</f>
        <v/>
      </c>
      <c r="BU347"/>
      <c r="BV347" s="127"/>
      <c r="BW347" s="3">
        <v>4</v>
      </c>
      <c r="BX347" s="27">
        <f ca="1"/>
        <v>42.863574218749989</v>
      </c>
      <c r="BY347" s="15">
        <f ca="1"/>
        <v>14.390098657226556</v>
      </c>
      <c r="BZ347" s="95" t="str">
        <v>欄外</v>
      </c>
      <c r="CA347" s="15">
        <f ca="1"/>
        <v>23.767812499999998</v>
      </c>
      <c r="CB347" s="12"/>
      <c r="CD347" s="17" t="str">
        <f ca="1">IF(AND(CE342=2,CE343=1),"★","")</f>
        <v/>
      </c>
      <c r="CE347" s="3" t="str">
        <f ca="1">IF(AND(CE342=2,CE343=2),"★","")</f>
        <v/>
      </c>
      <c r="CF347" s="16" t="str">
        <f ca="1">IF(AND(CE342=2,CE343=3),"★","")</f>
        <v/>
      </c>
      <c r="CG347"/>
      <c r="CH347" s="127"/>
      <c r="CI347" s="3">
        <v>4</v>
      </c>
      <c r="CJ347" s="27">
        <f ca="1"/>
        <v>42.863574218749989</v>
      </c>
      <c r="CK347" s="15">
        <f ca="1"/>
        <v>14.390098657226556</v>
      </c>
      <c r="CL347" s="95" t="str">
        <v>欄外</v>
      </c>
      <c r="CM347" s="15">
        <f ca="1"/>
        <v>32.218476562500001</v>
      </c>
      <c r="CN347" s="12"/>
      <c r="CP347" s="17" t="str">
        <f ca="1">IF(AND(CQ342=2,CQ343=1),"★","")</f>
        <v/>
      </c>
      <c r="CQ347" s="3" t="str">
        <f ca="1">IF(AND(CQ342=2,CQ343=2),"★","")</f>
        <v/>
      </c>
      <c r="CR347" s="16" t="str">
        <f ca="1">IF(AND(CQ342=2,CQ343=3),"★","")</f>
        <v/>
      </c>
      <c r="CS347"/>
      <c r="CT347" s="127"/>
      <c r="CU347" s="3">
        <v>4</v>
      </c>
      <c r="CV347" s="27">
        <f ca="1"/>
        <v>42.863574218749989</v>
      </c>
      <c r="CW347" s="15">
        <f ca="1"/>
        <v>14.390098657226556</v>
      </c>
      <c r="CX347" s="95" t="str">
        <v>欄外</v>
      </c>
      <c r="CY347" s="15">
        <f ca="1"/>
        <v>32.218476562500001</v>
      </c>
      <c r="CZ347" s="12"/>
      <c r="DB347" s="17" t="str">
        <f ca="1">IF(AND(DC342=2,DC343=1),"★","")</f>
        <v/>
      </c>
      <c r="DC347" s="3" t="str">
        <f ca="1">IF(AND(DC342=2,DC343=2),"★","")</f>
        <v/>
      </c>
      <c r="DD347" s="16" t="str">
        <f ca="1">IF(AND(DC342=2,DC343=3),"★","")</f>
        <v/>
      </c>
      <c r="DE347"/>
      <c r="DF347" s="127"/>
      <c r="DG347" s="3">
        <v>4</v>
      </c>
      <c r="DH347" s="27">
        <f ca="1"/>
        <v>42.863574218749989</v>
      </c>
      <c r="DI347" s="15">
        <f ca="1"/>
        <v>14.390098657226556</v>
      </c>
      <c r="DJ347" s="95" t="str">
        <v>欄外</v>
      </c>
      <c r="DK347" s="15">
        <f ca="1"/>
        <v>32.218476562500001</v>
      </c>
      <c r="DL347" s="12"/>
      <c r="DN347" s="17" t="str">
        <f ca="1">IF(AND(DO342=2,DO343=1),"★","")</f>
        <v/>
      </c>
      <c r="DO347" s="3" t="str">
        <f ca="1">IF(AND(DO342=2,DO343=2),"★","")</f>
        <v/>
      </c>
      <c r="DP347" s="16" t="str">
        <f ca="1">IF(AND(DO342=2,DO343=3),"★","")</f>
        <v/>
      </c>
      <c r="DQ347"/>
      <c r="DR347" s="127"/>
      <c r="DS347" s="3">
        <v>4</v>
      </c>
      <c r="DT347" s="27">
        <f ca="1"/>
        <v>42.863574218749989</v>
      </c>
      <c r="DU347" s="15">
        <f ca="1"/>
        <v>14.390098657226556</v>
      </c>
      <c r="DV347" s="95" t="str">
        <v>欄外</v>
      </c>
      <c r="DW347" s="15">
        <f ca="1"/>
        <v>32.218476562500001</v>
      </c>
      <c r="DX347" s="12"/>
    </row>
    <row r="348" spans="1:128" ht="13.5" customHeight="1" thickTop="1" thickBot="1">
      <c r="A348"/>
      <c r="B348"/>
      <c r="C348"/>
      <c r="D348"/>
      <c r="E348"/>
      <c r="F348"/>
      <c r="G348"/>
      <c r="H348" s="21"/>
      <c r="J348" s="3" t="str">
        <f>IF(AND(K342=3,K343=1),"★","")</f>
        <v/>
      </c>
      <c r="K348" s="92" t="str">
        <f>IF(AND(K342=3,K343=2),"★","")</f>
        <v/>
      </c>
      <c r="L348" s="37" t="str">
        <f>IF(AND(K342=3,K343=3),"★","終")</f>
        <v>終</v>
      </c>
      <c r="M348"/>
      <c r="N348" s="127"/>
      <c r="O348" s="3">
        <v>5</v>
      </c>
      <c r="P348" s="95" t="str">
        <f ca="1"/>
        <v>欄外</v>
      </c>
      <c r="Q348" s="27">
        <f ca="1"/>
        <v>5.6334999999999988</v>
      </c>
      <c r="R348" s="27">
        <f ca="1"/>
        <v>21.624271484374994</v>
      </c>
      <c r="S348" s="27">
        <f ca="1"/>
        <v>66.470312499999991</v>
      </c>
      <c r="T348" s="12"/>
      <c r="V348" s="3" t="str">
        <f ca="1">IF(AND(W342=3,W343=1),"★","")</f>
        <v/>
      </c>
      <c r="W348" s="92" t="str">
        <f ca="1">IF(AND(W342=3,W343=2),"★","")</f>
        <v/>
      </c>
      <c r="X348" s="37" t="str">
        <f ca="1">IF(AND(W342=3,W343=3),"★","終")</f>
        <v>終</v>
      </c>
      <c r="Y348"/>
      <c r="Z348" s="127"/>
      <c r="AA348" s="3">
        <v>5</v>
      </c>
      <c r="AB348" s="95" t="str">
        <v>欄外</v>
      </c>
      <c r="AC348" s="27">
        <f ca="1"/>
        <v>5.6334999999999988</v>
      </c>
      <c r="AD348" s="27">
        <f ca="1"/>
        <v>21.624271484374994</v>
      </c>
      <c r="AE348" s="27">
        <f ca="1"/>
        <v>66.470312499999991</v>
      </c>
      <c r="AF348" s="12"/>
      <c r="AH348" s="3" t="str">
        <f ca="1">IF(AND(AI342=3,AI343=1),"★","")</f>
        <v/>
      </c>
      <c r="AI348" s="92" t="str">
        <f ca="1">IF(AND(AI342=3,AI343=2),"★","")</f>
        <v/>
      </c>
      <c r="AJ348" s="37" t="str">
        <f ca="1">IF(AND(AI342=3,AI343=3),"★","終")</f>
        <v>終</v>
      </c>
      <c r="AK348"/>
      <c r="AL348" s="127"/>
      <c r="AM348" s="3">
        <v>5</v>
      </c>
      <c r="AN348" s="95" t="str">
        <v>欄外</v>
      </c>
      <c r="AO348" s="27">
        <f ca="1"/>
        <v>5.6334999999999988</v>
      </c>
      <c r="AP348" s="27">
        <f ca="1"/>
        <v>21.624271484374994</v>
      </c>
      <c r="AQ348" s="27">
        <f ca="1"/>
        <v>66.470312499999991</v>
      </c>
      <c r="AR348" s="12"/>
      <c r="AT348" s="3" t="str">
        <f ca="1">IF(AND(AU342=3,AU343=1),"★","")</f>
        <v/>
      </c>
      <c r="AU348" s="92" t="str">
        <f ca="1">IF(AND(AU342=3,AU343=2),"★","")</f>
        <v/>
      </c>
      <c r="AV348" s="37" t="str">
        <f ca="1">IF(AND(AU342=3,AU343=3),"★","終")</f>
        <v>終</v>
      </c>
      <c r="AW348"/>
      <c r="AX348" s="127"/>
      <c r="AY348" s="3">
        <v>5</v>
      </c>
      <c r="AZ348" s="95" t="str">
        <v>欄外</v>
      </c>
      <c r="BA348" s="27">
        <f ca="1"/>
        <v>5.6334999999999988</v>
      </c>
      <c r="BB348" s="27">
        <f ca="1"/>
        <v>21.624271484374994</v>
      </c>
      <c r="BC348" s="27">
        <f ca="1"/>
        <v>66.470312499999991</v>
      </c>
      <c r="BD348" s="12"/>
      <c r="BF348" s="3" t="str">
        <f ca="1">IF(AND(BG342=3,BG343=1),"★","")</f>
        <v/>
      </c>
      <c r="BG348" s="92" t="str">
        <f ca="1">IF(AND(BG342=3,BG343=2),"★","")</f>
        <v/>
      </c>
      <c r="BH348" s="37" t="str">
        <f ca="1">IF(AND(BG342=3,BG343=3),"★","終")</f>
        <v>終</v>
      </c>
      <c r="BI348"/>
      <c r="BJ348" s="127"/>
      <c r="BK348" s="3">
        <v>5</v>
      </c>
      <c r="BL348" s="95" t="str">
        <v>欄外</v>
      </c>
      <c r="BM348" s="27">
        <f ca="1"/>
        <v>5.6334999999999988</v>
      </c>
      <c r="BN348" s="27">
        <f ca="1"/>
        <v>21.624271484374994</v>
      </c>
      <c r="BO348" s="27">
        <f ca="1"/>
        <v>66.470312499999991</v>
      </c>
      <c r="BP348" s="12"/>
      <c r="BR348" s="3" t="str">
        <f ca="1">IF(AND(BS342=3,BS343=1),"★","")</f>
        <v/>
      </c>
      <c r="BS348" s="92" t="str">
        <f ca="1">IF(AND(BS342=3,BS343=2),"★","")</f>
        <v/>
      </c>
      <c r="BT348" s="37" t="str">
        <f ca="1">IF(AND(BS342=3,BS343=3),"★","終")</f>
        <v>終</v>
      </c>
      <c r="BU348"/>
      <c r="BV348" s="127"/>
      <c r="BW348" s="3">
        <v>5</v>
      </c>
      <c r="BX348" s="95" t="str">
        <v>欄外</v>
      </c>
      <c r="BY348" s="27">
        <f ca="1"/>
        <v>5.6334999999999988</v>
      </c>
      <c r="BZ348" s="27">
        <f ca="1"/>
        <v>21.624271484374994</v>
      </c>
      <c r="CA348" s="27">
        <f ca="1"/>
        <v>66.470312499999991</v>
      </c>
      <c r="CB348" s="12"/>
      <c r="CD348" s="3" t="str">
        <f ca="1">IF(AND(CE342=3,CE343=1),"★","")</f>
        <v>★</v>
      </c>
      <c r="CE348" s="92" t="str">
        <f ca="1">IF(AND(CE342=3,CE343=2),"★","")</f>
        <v/>
      </c>
      <c r="CF348" s="37" t="str">
        <f ca="1">IF(AND(CE342=3,CE343=3),"★","終")</f>
        <v>終</v>
      </c>
      <c r="CG348"/>
      <c r="CH348" s="127"/>
      <c r="CI348" s="3">
        <v>5</v>
      </c>
      <c r="CJ348" s="95" t="str">
        <v>欄外</v>
      </c>
      <c r="CK348" s="27">
        <f ca="1"/>
        <v>5.6334999999999988</v>
      </c>
      <c r="CL348" s="27">
        <f ca="1"/>
        <v>21.624271484374994</v>
      </c>
      <c r="CM348" s="27">
        <f ca="1"/>
        <v>66.470312499999991</v>
      </c>
      <c r="CN348" s="12"/>
      <c r="CP348" s="3" t="str">
        <f ca="1">IF(AND(CQ342=3,CQ343=1),"★","")</f>
        <v/>
      </c>
      <c r="CQ348" s="92" t="str">
        <f ca="1">IF(AND(CQ342=3,CQ343=2),"★","")</f>
        <v>★</v>
      </c>
      <c r="CR348" s="37" t="str">
        <f ca="1">IF(AND(CQ342=3,CQ343=3),"★","終")</f>
        <v>終</v>
      </c>
      <c r="CS348"/>
      <c r="CT348" s="127"/>
      <c r="CU348" s="3">
        <v>5</v>
      </c>
      <c r="CV348" s="95" t="str">
        <v>欄外</v>
      </c>
      <c r="CW348" s="27">
        <f ca="1"/>
        <v>5.6334999999999988</v>
      </c>
      <c r="CX348" s="27">
        <f ca="1"/>
        <v>21.624271484374994</v>
      </c>
      <c r="CY348" s="27">
        <f ca="1"/>
        <v>66.470312499999991</v>
      </c>
      <c r="CZ348" s="12"/>
      <c r="DB348" s="3" t="str">
        <f ca="1">IF(AND(DC342=3,DC343=1),"★","")</f>
        <v/>
      </c>
      <c r="DC348" s="92" t="str">
        <f ca="1">IF(AND(DC342=3,DC343=2),"★","")</f>
        <v/>
      </c>
      <c r="DD348" s="37" t="str">
        <f ca="1">IF(AND(DC342=3,DC343=3),"★","終")</f>
        <v>★</v>
      </c>
      <c r="DE348"/>
      <c r="DF348" s="127"/>
      <c r="DG348" s="3">
        <v>5</v>
      </c>
      <c r="DH348" s="95" t="str">
        <v>欄外</v>
      </c>
      <c r="DI348" s="27">
        <f ca="1"/>
        <v>5.6334999999999988</v>
      </c>
      <c r="DJ348" s="27">
        <f ca="1"/>
        <v>21.624271484374994</v>
      </c>
      <c r="DK348" s="27">
        <f ca="1"/>
        <v>66.470312499999991</v>
      </c>
      <c r="DL348" s="12"/>
      <c r="DN348" s="3" t="str">
        <f ca="1">IF(AND(DO342=3,DO343=1),"★","")</f>
        <v/>
      </c>
      <c r="DO348" s="92" t="str">
        <f ca="1">IF(AND(DO342=3,DO343=2),"★","")</f>
        <v/>
      </c>
      <c r="DP348" s="37" t="str">
        <f ca="1">IF(AND(DO342=3,DO343=3),"★","終")</f>
        <v>★</v>
      </c>
      <c r="DQ348"/>
      <c r="DR348" s="127"/>
      <c r="DS348" s="3">
        <v>5</v>
      </c>
      <c r="DT348" s="95" t="str">
        <v>欄外</v>
      </c>
      <c r="DU348" s="27">
        <f ca="1"/>
        <v>5.6334999999999988</v>
      </c>
      <c r="DV348" s="27">
        <f ca="1"/>
        <v>21.624271484374994</v>
      </c>
      <c r="DW348" s="27">
        <f ca="1"/>
        <v>66.470312499999991</v>
      </c>
      <c r="DX348" s="12"/>
    </row>
    <row r="349" spans="1:128" ht="13.5" customHeight="1" thickTop="1">
      <c r="A349"/>
      <c r="B349"/>
      <c r="C349"/>
      <c r="D349"/>
      <c r="E349"/>
      <c r="F349"/>
      <c r="G349"/>
      <c r="H349" s="21"/>
      <c r="M349"/>
      <c r="N349" s="127"/>
      <c r="O349" s="3">
        <v>6</v>
      </c>
      <c r="P349" s="95" t="str">
        <f ca="1"/>
        <v>欄外</v>
      </c>
      <c r="Q349" s="95" t="str">
        <f ca="1"/>
        <v>欄外</v>
      </c>
      <c r="R349" s="95" t="str">
        <f ca="1"/>
        <v>欄外</v>
      </c>
      <c r="S349" s="95" t="str">
        <f ca="1"/>
        <v>欄外</v>
      </c>
      <c r="T349" s="12"/>
      <c r="Y349"/>
      <c r="Z349" s="127"/>
      <c r="AA349" s="3">
        <v>6</v>
      </c>
      <c r="AB349" s="95" t="str">
        <v>欄外</v>
      </c>
      <c r="AC349" s="95" t="str">
        <v>欄外</v>
      </c>
      <c r="AD349" s="95" t="str">
        <v>欄外</v>
      </c>
      <c r="AE349" s="95" t="str">
        <v>欄外</v>
      </c>
      <c r="AF349" s="12"/>
      <c r="AK349"/>
      <c r="AL349" s="127"/>
      <c r="AM349" s="3">
        <v>6</v>
      </c>
      <c r="AN349" s="95" t="str">
        <v>欄外</v>
      </c>
      <c r="AO349" s="95" t="str">
        <v>欄外</v>
      </c>
      <c r="AP349" s="95" t="str">
        <v>欄外</v>
      </c>
      <c r="AQ349" s="95" t="str">
        <v>欄外</v>
      </c>
      <c r="AR349" s="12"/>
      <c r="AW349"/>
      <c r="AX349" s="127"/>
      <c r="AY349" s="3">
        <v>6</v>
      </c>
      <c r="AZ349" s="95" t="str">
        <v>欄外</v>
      </c>
      <c r="BA349" s="95" t="str">
        <v>欄外</v>
      </c>
      <c r="BB349" s="95" t="str">
        <v>欄外</v>
      </c>
      <c r="BC349" s="95" t="str">
        <v>欄外</v>
      </c>
      <c r="BD349" s="12"/>
      <c r="BI349"/>
      <c r="BJ349" s="127"/>
      <c r="BK349" s="3">
        <v>6</v>
      </c>
      <c r="BL349" s="95" t="str">
        <v>欄外</v>
      </c>
      <c r="BM349" s="95" t="str">
        <v>欄外</v>
      </c>
      <c r="BN349" s="95" t="str">
        <v>欄外</v>
      </c>
      <c r="BO349" s="95" t="str">
        <v>欄外</v>
      </c>
      <c r="BP349" s="12"/>
      <c r="BU349"/>
      <c r="BV349" s="127"/>
      <c r="BW349" s="3">
        <v>6</v>
      </c>
      <c r="BX349" s="95" t="str">
        <v>欄外</v>
      </c>
      <c r="BY349" s="95" t="str">
        <v>欄外</v>
      </c>
      <c r="BZ349" s="95" t="str">
        <v>欄外</v>
      </c>
      <c r="CA349" s="95" t="str">
        <v>欄外</v>
      </c>
      <c r="CB349" s="12"/>
      <c r="CG349"/>
      <c r="CH349" s="127"/>
      <c r="CI349" s="3">
        <v>6</v>
      </c>
      <c r="CJ349" s="95" t="str">
        <v>欄外</v>
      </c>
      <c r="CK349" s="95" t="str">
        <v>欄外</v>
      </c>
      <c r="CL349" s="95" t="str">
        <v>欄外</v>
      </c>
      <c r="CM349" s="95" t="str">
        <v>欄外</v>
      </c>
      <c r="CN349" s="12"/>
      <c r="CS349"/>
      <c r="CT349" s="127"/>
      <c r="CU349" s="3">
        <v>6</v>
      </c>
      <c r="CV349" s="95" t="str">
        <v>欄外</v>
      </c>
      <c r="CW349" s="95" t="str">
        <v>欄外</v>
      </c>
      <c r="CX349" s="95" t="str">
        <v>欄外</v>
      </c>
      <c r="CY349" s="95" t="str">
        <v>欄外</v>
      </c>
      <c r="CZ349" s="12"/>
      <c r="DE349"/>
      <c r="DF349" s="127"/>
      <c r="DG349" s="3">
        <v>6</v>
      </c>
      <c r="DH349" s="95" t="str">
        <v>欄外</v>
      </c>
      <c r="DI349" s="95" t="str">
        <v>欄外</v>
      </c>
      <c r="DJ349" s="95" t="str">
        <v>欄外</v>
      </c>
      <c r="DK349" s="95" t="str">
        <v>欄外</v>
      </c>
      <c r="DL349" s="12"/>
      <c r="DQ349"/>
      <c r="DR349" s="127"/>
      <c r="DS349" s="3">
        <v>6</v>
      </c>
      <c r="DT349" s="95" t="str">
        <v>欄外</v>
      </c>
      <c r="DU349" s="95" t="str">
        <v>欄外</v>
      </c>
      <c r="DV349" s="95" t="str">
        <v>欄外</v>
      </c>
      <c r="DW349" s="95" t="str">
        <v>欄外</v>
      </c>
      <c r="DX349" s="12"/>
    </row>
    <row r="350" spans="1:128" ht="13.5" customHeight="1">
      <c r="A350"/>
      <c r="B350"/>
      <c r="C350"/>
      <c r="D350"/>
      <c r="E350"/>
      <c r="F350"/>
      <c r="G350"/>
      <c r="H350" s="21"/>
      <c r="M350"/>
      <c r="N350" s="127"/>
      <c r="O350" s="3">
        <v>7</v>
      </c>
      <c r="P350" s="27">
        <f ca="1"/>
        <v>59.52734375</v>
      </c>
      <c r="Q350" s="27">
        <f ca="1"/>
        <v>3.1004999999999998</v>
      </c>
      <c r="R350" s="95" t="str">
        <f ca="1"/>
        <v>欄外</v>
      </c>
      <c r="S350" s="95" t="str">
        <f ca="1"/>
        <v>欄外</v>
      </c>
      <c r="T350" s="12"/>
      <c r="Y350"/>
      <c r="Z350" s="127"/>
      <c r="AA350" s="3">
        <v>7</v>
      </c>
      <c r="AB350" s="27">
        <f ca="1"/>
        <v>59.52734375</v>
      </c>
      <c r="AC350" s="27">
        <f ca="1"/>
        <v>3.1004999999999998</v>
      </c>
      <c r="AD350" s="95" t="str">
        <v>欄外</v>
      </c>
      <c r="AE350" s="95" t="str">
        <v>欄外</v>
      </c>
      <c r="AF350" s="12"/>
      <c r="AK350"/>
      <c r="AL350" s="127"/>
      <c r="AM350" s="3">
        <v>7</v>
      </c>
      <c r="AN350" s="27">
        <f ca="1"/>
        <v>59.52734375</v>
      </c>
      <c r="AO350" s="27">
        <f ca="1"/>
        <v>3.1004999999999998</v>
      </c>
      <c r="AP350" s="95" t="str">
        <v>欄外</v>
      </c>
      <c r="AQ350" s="95" t="str">
        <v>欄外</v>
      </c>
      <c r="AR350" s="12"/>
      <c r="AW350"/>
      <c r="AX350" s="127"/>
      <c r="AY350" s="3">
        <v>7</v>
      </c>
      <c r="AZ350" s="27">
        <f ca="1"/>
        <v>59.52734375</v>
      </c>
      <c r="BA350" s="27">
        <f ca="1"/>
        <v>3.1004999999999998</v>
      </c>
      <c r="BB350" s="95" t="str">
        <v>欄外</v>
      </c>
      <c r="BC350" s="95" t="str">
        <v>欄外</v>
      </c>
      <c r="BD350" s="12"/>
      <c r="BI350"/>
      <c r="BJ350" s="127"/>
      <c r="BK350" s="3">
        <v>7</v>
      </c>
      <c r="BL350" s="27">
        <f ca="1"/>
        <v>59.52734375</v>
      </c>
      <c r="BM350" s="27">
        <f ca="1"/>
        <v>3.1004999999999998</v>
      </c>
      <c r="BN350" s="95" t="str">
        <v>欄外</v>
      </c>
      <c r="BO350" s="95" t="str">
        <v>欄外</v>
      </c>
      <c r="BP350" s="12"/>
      <c r="BU350"/>
      <c r="BV350" s="127"/>
      <c r="BW350" s="3">
        <v>7</v>
      </c>
      <c r="BX350" s="27">
        <f ca="1"/>
        <v>59.52734375</v>
      </c>
      <c r="BY350" s="27">
        <f ca="1"/>
        <v>3.1004999999999998</v>
      </c>
      <c r="BZ350" s="95" t="str">
        <v>欄外</v>
      </c>
      <c r="CA350" s="95" t="str">
        <v>欄外</v>
      </c>
      <c r="CB350" s="12"/>
      <c r="CG350"/>
      <c r="CH350" s="127"/>
      <c r="CI350" s="3">
        <v>7</v>
      </c>
      <c r="CJ350" s="27">
        <f ca="1"/>
        <v>59.52734375</v>
      </c>
      <c r="CK350" s="27">
        <f ca="1"/>
        <v>3.1004999999999998</v>
      </c>
      <c r="CL350" s="95" t="str">
        <v>欄外</v>
      </c>
      <c r="CM350" s="95" t="str">
        <v>欄外</v>
      </c>
      <c r="CN350" s="12"/>
      <c r="CS350"/>
      <c r="CT350" s="127"/>
      <c r="CU350" s="3">
        <v>7</v>
      </c>
      <c r="CV350" s="27">
        <f ca="1"/>
        <v>64.200781250000006</v>
      </c>
      <c r="CW350" s="27">
        <f ca="1"/>
        <v>3.1004999999999998</v>
      </c>
      <c r="CX350" s="95" t="str">
        <v>欄外</v>
      </c>
      <c r="CY350" s="95" t="str">
        <v>欄外</v>
      </c>
      <c r="CZ350" s="12"/>
      <c r="DE350"/>
      <c r="DF350" s="127"/>
      <c r="DG350" s="3">
        <v>7</v>
      </c>
      <c r="DH350" s="27">
        <f ca="1"/>
        <v>64.200781250000006</v>
      </c>
      <c r="DI350" s="27">
        <f ca="1"/>
        <v>3.1004999999999998</v>
      </c>
      <c r="DJ350" s="95" t="str">
        <v>欄外</v>
      </c>
      <c r="DK350" s="95" t="str">
        <v>欄外</v>
      </c>
      <c r="DL350" s="12"/>
      <c r="DQ350"/>
      <c r="DR350" s="127"/>
      <c r="DS350" s="3">
        <v>7</v>
      </c>
      <c r="DT350" s="27">
        <f ca="1"/>
        <v>64.200781250000006</v>
      </c>
      <c r="DU350" s="27">
        <f ca="1"/>
        <v>3.1004999999999998</v>
      </c>
      <c r="DV350" s="95" t="str">
        <v>欄外</v>
      </c>
      <c r="DW350" s="95" t="str">
        <v>欄外</v>
      </c>
      <c r="DX350" s="12"/>
    </row>
    <row r="351" spans="1:128" ht="13.5" customHeight="1">
      <c r="A351"/>
      <c r="B351"/>
      <c r="C351"/>
      <c r="D351"/>
      <c r="E351"/>
      <c r="F351"/>
      <c r="G351"/>
      <c r="H351" s="21"/>
      <c r="K351" s="11"/>
      <c r="L351" s="6"/>
      <c r="M351"/>
      <c r="N351" s="127"/>
      <c r="O351" s="3">
        <v>8</v>
      </c>
      <c r="P351" s="27">
        <f ca="1"/>
        <v>99.8203125</v>
      </c>
      <c r="Q351" s="27">
        <f ca="1"/>
        <v>20.609374999999993</v>
      </c>
      <c r="R351" s="27">
        <f ca="1"/>
        <v>5.7050000000000001</v>
      </c>
      <c r="S351" s="95" t="str">
        <f ca="1"/>
        <v>欄外</v>
      </c>
      <c r="T351" s="12"/>
      <c r="W351" s="11"/>
      <c r="X351" s="6"/>
      <c r="Y351"/>
      <c r="Z351" s="127"/>
      <c r="AA351" s="3">
        <v>8</v>
      </c>
      <c r="AB351" s="27">
        <f ca="1"/>
        <v>99.8203125</v>
      </c>
      <c r="AC351" s="27">
        <f ca="1"/>
        <v>20.609374999999993</v>
      </c>
      <c r="AD351" s="27">
        <f ca="1"/>
        <v>5.7050000000000001</v>
      </c>
      <c r="AE351" s="95" t="str">
        <v>欄外</v>
      </c>
      <c r="AF351" s="12"/>
      <c r="AI351" s="11"/>
      <c r="AJ351" s="6"/>
      <c r="AK351"/>
      <c r="AL351" s="127"/>
      <c r="AM351" s="3">
        <v>8</v>
      </c>
      <c r="AN351" s="27">
        <f ca="1"/>
        <v>99.8203125</v>
      </c>
      <c r="AO351" s="27">
        <f ca="1"/>
        <v>20.609374999999993</v>
      </c>
      <c r="AP351" s="27">
        <f ca="1"/>
        <v>5.7050000000000001</v>
      </c>
      <c r="AQ351" s="95" t="str">
        <v>欄外</v>
      </c>
      <c r="AR351" s="12"/>
      <c r="AU351" s="11"/>
      <c r="AV351" s="6"/>
      <c r="AW351"/>
      <c r="AX351" s="127"/>
      <c r="AY351" s="3">
        <v>8</v>
      </c>
      <c r="AZ351" s="27">
        <f ca="1"/>
        <v>99.8203125</v>
      </c>
      <c r="BA351" s="27">
        <f ca="1"/>
        <v>20.609374999999993</v>
      </c>
      <c r="BB351" s="27">
        <f ca="1"/>
        <v>5.7050000000000001</v>
      </c>
      <c r="BC351" s="95" t="str">
        <v>欄外</v>
      </c>
      <c r="BD351" s="12"/>
      <c r="BG351" s="11"/>
      <c r="BH351" s="6"/>
      <c r="BI351"/>
      <c r="BJ351" s="127"/>
      <c r="BK351" s="3">
        <v>8</v>
      </c>
      <c r="BL351" s="27">
        <f ca="1"/>
        <v>99.8203125</v>
      </c>
      <c r="BM351" s="27">
        <f ca="1"/>
        <v>20.609374999999993</v>
      </c>
      <c r="BN351" s="27">
        <f ca="1"/>
        <v>5.7050000000000001</v>
      </c>
      <c r="BO351" s="95" t="str">
        <v>欄外</v>
      </c>
      <c r="BP351" s="12"/>
      <c r="BS351" s="11"/>
      <c r="BT351" s="6"/>
      <c r="BU351"/>
      <c r="BV351" s="127"/>
      <c r="BW351" s="3">
        <v>8</v>
      </c>
      <c r="BX351" s="27">
        <f ca="1"/>
        <v>99.8203125</v>
      </c>
      <c r="BY351" s="27">
        <f ca="1"/>
        <v>20.609374999999993</v>
      </c>
      <c r="BZ351" s="27">
        <f ca="1"/>
        <v>5.7050000000000001</v>
      </c>
      <c r="CA351" s="95" t="str">
        <v>欄外</v>
      </c>
      <c r="CB351" s="12"/>
      <c r="CE351" s="11"/>
      <c r="CF351" s="6"/>
      <c r="CG351"/>
      <c r="CH351" s="127"/>
      <c r="CI351" s="3">
        <v>8</v>
      </c>
      <c r="CJ351" s="27">
        <f ca="1"/>
        <v>99.8203125</v>
      </c>
      <c r="CK351" s="27">
        <f ca="1"/>
        <v>20.609374999999993</v>
      </c>
      <c r="CL351" s="27">
        <f ca="1"/>
        <v>5.7050000000000001</v>
      </c>
      <c r="CM351" s="95" t="str">
        <v>欄外</v>
      </c>
      <c r="CN351" s="12"/>
      <c r="CQ351" s="11"/>
      <c r="CR351" s="6"/>
      <c r="CS351"/>
      <c r="CT351" s="127"/>
      <c r="CU351" s="3">
        <v>8</v>
      </c>
      <c r="CV351" s="27">
        <f ca="1"/>
        <v>99.8203125</v>
      </c>
      <c r="CW351" s="27">
        <f ca="1"/>
        <v>20.609374999999993</v>
      </c>
      <c r="CX351" s="27">
        <f ca="1"/>
        <v>5.7050000000000001</v>
      </c>
      <c r="CY351" s="95" t="str">
        <v>欄外</v>
      </c>
      <c r="CZ351" s="12"/>
      <c r="DC351" s="11"/>
      <c r="DD351" s="6"/>
      <c r="DE351"/>
      <c r="DF351" s="127"/>
      <c r="DG351" s="3">
        <v>8</v>
      </c>
      <c r="DH351" s="27">
        <f ca="1"/>
        <v>99.91015625</v>
      </c>
      <c r="DI351" s="27">
        <f ca="1"/>
        <v>20.609374999999993</v>
      </c>
      <c r="DJ351" s="27">
        <f ca="1"/>
        <v>5.7050000000000001</v>
      </c>
      <c r="DK351" s="95" t="str">
        <v>欄外</v>
      </c>
      <c r="DL351" s="12"/>
      <c r="DO351" s="11"/>
      <c r="DP351" s="6"/>
      <c r="DQ351"/>
      <c r="DR351" s="127"/>
      <c r="DS351" s="3">
        <v>8</v>
      </c>
      <c r="DT351" s="27">
        <f ca="1"/>
        <v>99.91015625</v>
      </c>
      <c r="DU351" s="27">
        <f ca="1"/>
        <v>20.609374999999993</v>
      </c>
      <c r="DV351" s="27">
        <f ca="1"/>
        <v>5.7050000000000001</v>
      </c>
      <c r="DW351" s="95" t="str">
        <v>欄外</v>
      </c>
      <c r="DX351" s="12"/>
    </row>
    <row r="352" spans="1:128" ht="13.5" customHeight="1">
      <c r="A352"/>
      <c r="B352"/>
      <c r="C352"/>
      <c r="D352"/>
      <c r="E352"/>
      <c r="F352"/>
      <c r="G352"/>
      <c r="H352" s="21"/>
      <c r="J352" s="11"/>
      <c r="K352" s="11"/>
      <c r="L352" s="6"/>
      <c r="M352"/>
      <c r="N352" s="128"/>
      <c r="O352" s="3" t="s">
        <v>66</v>
      </c>
      <c r="P352" s="44">
        <v>0</v>
      </c>
      <c r="Q352" s="44">
        <v>0</v>
      </c>
      <c r="R352" s="44">
        <v>0</v>
      </c>
      <c r="S352" s="40">
        <v>0</v>
      </c>
      <c r="T352" s="12"/>
      <c r="V352" s="11"/>
      <c r="W352" s="11"/>
      <c r="X352" s="6"/>
      <c r="Y352"/>
      <c r="Z352" s="128"/>
      <c r="AA352" s="3" t="s">
        <v>41</v>
      </c>
      <c r="AB352" s="44">
        <v>0</v>
      </c>
      <c r="AC352" s="44">
        <v>0</v>
      </c>
      <c r="AD352" s="44">
        <v>0</v>
      </c>
      <c r="AE352" s="40">
        <v>0</v>
      </c>
      <c r="AF352" s="12"/>
      <c r="AH352" s="11"/>
      <c r="AI352" s="11"/>
      <c r="AJ352" s="6"/>
      <c r="AK352"/>
      <c r="AL352" s="128"/>
      <c r="AM352" s="3" t="s">
        <v>41</v>
      </c>
      <c r="AN352" s="44">
        <v>0</v>
      </c>
      <c r="AO352" s="44">
        <v>0</v>
      </c>
      <c r="AP352" s="44">
        <v>0</v>
      </c>
      <c r="AQ352" s="40">
        <v>0</v>
      </c>
      <c r="AR352" s="12"/>
      <c r="AT352" s="11"/>
      <c r="AU352" s="11"/>
      <c r="AV352" s="6"/>
      <c r="AW352"/>
      <c r="AX352" s="128"/>
      <c r="AY352" s="3" t="s">
        <v>41</v>
      </c>
      <c r="AZ352" s="44">
        <v>0</v>
      </c>
      <c r="BA352" s="44">
        <v>0</v>
      </c>
      <c r="BB352" s="44">
        <v>0</v>
      </c>
      <c r="BC352" s="40">
        <v>0</v>
      </c>
      <c r="BD352" s="12"/>
      <c r="BF352" s="11"/>
      <c r="BG352" s="11"/>
      <c r="BH352" s="6"/>
      <c r="BI352"/>
      <c r="BJ352" s="128"/>
      <c r="BK352" s="3" t="s">
        <v>41</v>
      </c>
      <c r="BL352" s="44">
        <v>0</v>
      </c>
      <c r="BM352" s="44">
        <v>0</v>
      </c>
      <c r="BN352" s="44">
        <v>0</v>
      </c>
      <c r="BO352" s="40">
        <v>0</v>
      </c>
      <c r="BP352" s="12"/>
      <c r="BR352" s="11"/>
      <c r="BS352" s="11"/>
      <c r="BT352" s="6"/>
      <c r="BU352"/>
      <c r="BV352" s="128"/>
      <c r="BW352" s="3" t="s">
        <v>41</v>
      </c>
      <c r="BX352" s="44">
        <v>0</v>
      </c>
      <c r="BY352" s="44">
        <v>0</v>
      </c>
      <c r="BZ352" s="44">
        <v>0</v>
      </c>
      <c r="CA352" s="40">
        <v>0</v>
      </c>
      <c r="CB352" s="12"/>
      <c r="CD352" s="11"/>
      <c r="CE352" s="11"/>
      <c r="CF352" s="6"/>
      <c r="CG352"/>
      <c r="CH352" s="128"/>
      <c r="CI352" s="3" t="s">
        <v>41</v>
      </c>
      <c r="CJ352" s="44">
        <v>0</v>
      </c>
      <c r="CK352" s="44">
        <v>0</v>
      </c>
      <c r="CL352" s="44">
        <v>0</v>
      </c>
      <c r="CM352" s="40">
        <v>0</v>
      </c>
      <c r="CN352" s="12"/>
      <c r="CP352" s="11"/>
      <c r="CQ352" s="11"/>
      <c r="CR352" s="6"/>
      <c r="CS352"/>
      <c r="CT352" s="128"/>
      <c r="CU352" s="3" t="s">
        <v>41</v>
      </c>
      <c r="CV352" s="44">
        <v>0</v>
      </c>
      <c r="CW352" s="44">
        <v>0</v>
      </c>
      <c r="CX352" s="44">
        <v>0</v>
      </c>
      <c r="CY352" s="40">
        <v>0</v>
      </c>
      <c r="CZ352" s="12"/>
      <c r="DB352" s="11"/>
      <c r="DC352" s="11"/>
      <c r="DD352" s="6"/>
      <c r="DE352"/>
      <c r="DF352" s="128"/>
      <c r="DG352" s="3" t="s">
        <v>41</v>
      </c>
      <c r="DH352" s="44">
        <v>0</v>
      </c>
      <c r="DI352" s="44">
        <v>0</v>
      </c>
      <c r="DJ352" s="44">
        <v>0</v>
      </c>
      <c r="DK352" s="40">
        <v>0</v>
      </c>
      <c r="DL352" s="12"/>
      <c r="DN352" s="11"/>
      <c r="DO352" s="11"/>
      <c r="DP352" s="6"/>
      <c r="DQ352"/>
      <c r="DR352" s="128"/>
      <c r="DS352" s="3" t="s">
        <v>41</v>
      </c>
      <c r="DT352" s="44">
        <v>0</v>
      </c>
      <c r="DU352" s="44">
        <v>0</v>
      </c>
      <c r="DV352" s="44">
        <v>0</v>
      </c>
      <c r="DW352" s="40">
        <v>0</v>
      </c>
      <c r="DX352" s="12"/>
    </row>
    <row r="353" spans="1:128" ht="13.5" customHeight="1">
      <c r="A353"/>
      <c r="B353"/>
      <c r="C353"/>
      <c r="D353"/>
      <c r="E353"/>
      <c r="F353"/>
      <c r="G353"/>
      <c r="H353" s="21"/>
      <c r="J353" s="11"/>
      <c r="K353" s="11"/>
      <c r="L353" s="6"/>
      <c r="M353"/>
      <c r="N353"/>
      <c r="O353" s="11"/>
      <c r="P353" s="12"/>
      <c r="Q353" s="12"/>
      <c r="R353" s="12"/>
      <c r="S353" s="12"/>
      <c r="T353" s="12"/>
      <c r="V353" s="11"/>
      <c r="W353" s="11"/>
      <c r="X353" s="6"/>
      <c r="Y353"/>
      <c r="Z353"/>
      <c r="AA353" s="11"/>
      <c r="AB353" s="12"/>
      <c r="AC353" s="12"/>
      <c r="AD353" s="12"/>
      <c r="AE353" s="12"/>
      <c r="AF353" s="12"/>
      <c r="AH353" s="11"/>
      <c r="AI353" s="11"/>
      <c r="AJ353" s="6"/>
      <c r="AK353"/>
      <c r="AL353"/>
      <c r="AM353" s="11"/>
      <c r="AN353" s="12"/>
      <c r="AO353" s="12"/>
      <c r="AP353" s="12"/>
      <c r="AQ353" s="12"/>
      <c r="AR353" s="12"/>
      <c r="AT353" s="11"/>
      <c r="AU353" s="11"/>
      <c r="AV353" s="6"/>
      <c r="AW353"/>
      <c r="AX353"/>
      <c r="AY353" s="11"/>
      <c r="AZ353" s="12"/>
      <c r="BA353" s="12"/>
      <c r="BB353" s="12"/>
      <c r="BC353" s="12"/>
      <c r="BD353" s="12"/>
      <c r="BF353" s="11"/>
      <c r="BG353" s="11"/>
      <c r="BH353" s="6"/>
      <c r="BI353"/>
      <c r="BJ353"/>
      <c r="BK353" s="11"/>
      <c r="BL353" s="12"/>
      <c r="BM353" s="12"/>
      <c r="BN353" s="12"/>
      <c r="BO353" s="12"/>
      <c r="BP353" s="12"/>
      <c r="BR353" s="11"/>
      <c r="BS353" s="11"/>
      <c r="BT353" s="6"/>
      <c r="BU353"/>
      <c r="BV353"/>
      <c r="BW353" s="11"/>
      <c r="BX353" s="12"/>
      <c r="BY353" s="12"/>
      <c r="BZ353" s="12"/>
      <c r="CA353" s="12"/>
      <c r="CB353" s="12"/>
      <c r="CD353" s="11"/>
      <c r="CE353" s="11"/>
      <c r="CF353" s="6"/>
      <c r="CG353"/>
      <c r="CH353"/>
      <c r="CI353" s="11"/>
      <c r="CJ353" s="12"/>
      <c r="CK353" s="12"/>
      <c r="CL353" s="12"/>
      <c r="CM353" s="12"/>
      <c r="CN353" s="12"/>
      <c r="CP353" s="11"/>
      <c r="CQ353" s="11"/>
      <c r="CR353" s="6"/>
      <c r="CS353"/>
      <c r="CT353"/>
      <c r="CU353" s="11"/>
      <c r="CV353" s="12"/>
      <c r="CW353" s="12"/>
      <c r="CX353" s="12"/>
      <c r="CY353" s="12"/>
      <c r="CZ353" s="12"/>
      <c r="DB353" s="11"/>
      <c r="DC353" s="11"/>
      <c r="DD353" s="6"/>
      <c r="DE353"/>
      <c r="DF353"/>
      <c r="DG353" s="11"/>
      <c r="DH353" s="12"/>
      <c r="DI353" s="12"/>
      <c r="DJ353" s="12"/>
      <c r="DK353" s="12"/>
      <c r="DL353" s="12"/>
      <c r="DN353" s="11"/>
      <c r="DO353" s="11"/>
      <c r="DP353" s="6"/>
      <c r="DQ353"/>
      <c r="DR353"/>
      <c r="DS353" s="11"/>
      <c r="DT353" s="12"/>
      <c r="DU353" s="12"/>
      <c r="DV353" s="12"/>
      <c r="DW353" s="12"/>
      <c r="DX353" s="12"/>
    </row>
    <row r="354" spans="1:128" ht="13.5" customHeight="1">
      <c r="A354"/>
      <c r="B354" t="s">
        <v>63</v>
      </c>
      <c r="C354"/>
      <c r="D354"/>
      <c r="E354"/>
      <c r="F354"/>
      <c r="G354"/>
      <c r="H354" s="21"/>
      <c r="K354"/>
      <c r="L354"/>
      <c r="M354"/>
      <c r="N354"/>
      <c r="O354" t="s">
        <v>43</v>
      </c>
      <c r="P354"/>
      <c r="Q354"/>
      <c r="R354"/>
      <c r="S354"/>
      <c r="T354" s="21"/>
      <c r="W354"/>
      <c r="X354"/>
      <c r="Y354"/>
      <c r="Z354"/>
      <c r="AA354" t="s">
        <v>43</v>
      </c>
      <c r="AB354"/>
      <c r="AC354"/>
      <c r="AD354"/>
      <c r="AE354"/>
      <c r="AF354" s="21"/>
      <c r="AI354"/>
      <c r="AJ354"/>
      <c r="AK354"/>
      <c r="AL354"/>
      <c r="AM354" t="s">
        <v>43</v>
      </c>
      <c r="AN354"/>
      <c r="AO354"/>
      <c r="AP354"/>
      <c r="AQ354"/>
      <c r="AR354" s="21"/>
      <c r="AU354"/>
      <c r="AV354"/>
      <c r="AW354"/>
      <c r="AX354"/>
      <c r="AY354" t="s">
        <v>43</v>
      </c>
      <c r="AZ354"/>
      <c r="BA354"/>
      <c r="BB354"/>
      <c r="BC354"/>
      <c r="BD354" s="21"/>
      <c r="BG354"/>
      <c r="BH354"/>
      <c r="BI354"/>
      <c r="BJ354"/>
      <c r="BK354" t="s">
        <v>43</v>
      </c>
      <c r="BL354"/>
      <c r="BM354"/>
      <c r="BN354"/>
      <c r="BO354"/>
      <c r="BP354" s="21"/>
      <c r="BS354"/>
      <c r="BT354"/>
      <c r="BU354"/>
      <c r="BV354"/>
      <c r="BW354" t="s">
        <v>43</v>
      </c>
      <c r="BX354"/>
      <c r="BY354"/>
      <c r="BZ354"/>
      <c r="CA354"/>
      <c r="CB354" s="21"/>
      <c r="CE354"/>
      <c r="CF354"/>
      <c r="CG354"/>
      <c r="CH354"/>
      <c r="CI354" t="s">
        <v>43</v>
      </c>
      <c r="CJ354"/>
      <c r="CK354"/>
      <c r="CL354"/>
      <c r="CM354"/>
      <c r="CN354" s="21"/>
      <c r="CQ354"/>
      <c r="CR354"/>
      <c r="CS354"/>
      <c r="CT354"/>
      <c r="CU354" t="s">
        <v>43</v>
      </c>
      <c r="CV354"/>
      <c r="CW354"/>
      <c r="CX354"/>
      <c r="CY354"/>
      <c r="CZ354" s="21"/>
      <c r="DC354"/>
      <c r="DD354"/>
      <c r="DE354"/>
      <c r="DF354"/>
      <c r="DG354" t="s">
        <v>43</v>
      </c>
      <c r="DH354"/>
      <c r="DI354"/>
      <c r="DJ354"/>
      <c r="DK354"/>
      <c r="DL354" s="21"/>
      <c r="DO354"/>
      <c r="DP354"/>
      <c r="DQ354"/>
      <c r="DR354"/>
      <c r="DS354" t="s">
        <v>43</v>
      </c>
      <c r="DT354"/>
      <c r="DU354"/>
      <c r="DV354"/>
      <c r="DW354"/>
      <c r="DX354" s="21"/>
    </row>
    <row r="355" spans="1:128" ht="13.5" customHeight="1" thickBot="1">
      <c r="A355"/>
      <c r="B355"/>
      <c r="C355"/>
      <c r="D355" s="123" t="s">
        <v>67</v>
      </c>
      <c r="E355" s="124"/>
      <c r="F355" s="124"/>
      <c r="G355" s="125"/>
      <c r="H355" s="21"/>
      <c r="K355" s="3" t="s">
        <v>14</v>
      </c>
      <c r="L355" s="85">
        <f ca="1">$C347</f>
        <v>0.82000000000000006</v>
      </c>
      <c r="M355" s="28"/>
      <c r="N355" s="28"/>
      <c r="O355" s="18" t="s">
        <v>25</v>
      </c>
      <c r="P355" s="53">
        <f ca="1">OFFSET(乱数表!$C$3,$C341,2*K$7-1)</f>
        <v>0.1289418449244627</v>
      </c>
      <c r="Q355" s="28" t="s">
        <v>23</v>
      </c>
      <c r="R355" s="54" t="str">
        <f ca="1">IF(P355&lt;$C347,"Explore","Exploit")</f>
        <v>Explore</v>
      </c>
      <c r="S355"/>
      <c r="T355" s="21"/>
      <c r="W355" s="3" t="s">
        <v>14</v>
      </c>
      <c r="X355" s="85">
        <f ca="1">$C347</f>
        <v>0.82000000000000006</v>
      </c>
      <c r="Y355" s="28"/>
      <c r="Z355" s="28"/>
      <c r="AA355" s="18" t="s">
        <v>25</v>
      </c>
      <c r="AB355" s="53">
        <f ca="1">OFFSET(乱数表!$C$3,$C341,2*W$7-1)</f>
        <v>0.57395104299426358</v>
      </c>
      <c r="AC355" s="28" t="s">
        <v>23</v>
      </c>
      <c r="AD355" s="54" t="str">
        <f ca="1">IF(AB355&lt;$C347,"Explore","Exploit")</f>
        <v>Explore</v>
      </c>
      <c r="AE355"/>
      <c r="AF355" s="21"/>
      <c r="AI355" s="3" t="s">
        <v>14</v>
      </c>
      <c r="AJ355" s="85">
        <f ca="1">$C347</f>
        <v>0.82000000000000006</v>
      </c>
      <c r="AK355" s="28"/>
      <c r="AL355" s="28"/>
      <c r="AM355" s="18" t="s">
        <v>25</v>
      </c>
      <c r="AN355" s="53">
        <f ca="1">OFFSET(乱数表!$C$3,$C341,2*AI$7-1)</f>
        <v>0.74669701279944412</v>
      </c>
      <c r="AO355" s="28" t="s">
        <v>23</v>
      </c>
      <c r="AP355" s="54" t="str">
        <f ca="1">IF(AN355&lt;$C347,"Explore","Exploit")</f>
        <v>Explore</v>
      </c>
      <c r="AQ355"/>
      <c r="AR355" s="21"/>
      <c r="AU355" s="3" t="s">
        <v>14</v>
      </c>
      <c r="AV355" s="85">
        <f ca="1">$C347</f>
        <v>0.82000000000000006</v>
      </c>
      <c r="AW355" s="28"/>
      <c r="AX355" s="28"/>
      <c r="AY355" s="18" t="s">
        <v>25</v>
      </c>
      <c r="AZ355" s="53">
        <f ca="1">OFFSET(乱数表!$C$3,$C341,2*AU$7-1)</f>
        <v>0.74911042835580066</v>
      </c>
      <c r="BA355" s="28" t="s">
        <v>23</v>
      </c>
      <c r="BB355" s="54" t="str">
        <f ca="1">IF(AZ355&lt;$C347,"Explore","Exploit")</f>
        <v>Explore</v>
      </c>
      <c r="BC355"/>
      <c r="BD355" s="21"/>
      <c r="BG355" s="3" t="s">
        <v>14</v>
      </c>
      <c r="BH355" s="85">
        <f ca="1">$C347</f>
        <v>0.82000000000000006</v>
      </c>
      <c r="BI355" s="28"/>
      <c r="BJ355" s="28"/>
      <c r="BK355" s="18" t="s">
        <v>25</v>
      </c>
      <c r="BL355" s="53">
        <f ca="1">OFFSET(乱数表!$C$3,$C341,2*BG$7-1)</f>
        <v>0.85263344814647324</v>
      </c>
      <c r="BM355" s="28" t="s">
        <v>23</v>
      </c>
      <c r="BN355" s="54" t="str">
        <f ca="1">IF(BL355&lt;$C347,"Explore","Exploit")</f>
        <v>Exploit</v>
      </c>
      <c r="BO355"/>
      <c r="BP355" s="21"/>
      <c r="BS355" s="3" t="s">
        <v>14</v>
      </c>
      <c r="BT355" s="85">
        <f ca="1">$C347</f>
        <v>0.82000000000000006</v>
      </c>
      <c r="BU355" s="28"/>
      <c r="BV355" s="28"/>
      <c r="BW355" s="18" t="s">
        <v>25</v>
      </c>
      <c r="BX355" s="53">
        <f ca="1">OFFSET(乱数表!$C$3,$C341,2*BS$7-1)</f>
        <v>0.38249548108139808</v>
      </c>
      <c r="BY355" s="28" t="s">
        <v>23</v>
      </c>
      <c r="BZ355" s="54" t="str">
        <f ca="1">IF(BX355&lt;$C347,"Explore","Exploit")</f>
        <v>Explore</v>
      </c>
      <c r="CA355"/>
      <c r="CB355" s="21"/>
      <c r="CE355" s="3" t="s">
        <v>14</v>
      </c>
      <c r="CF355" s="85">
        <f ca="1">$C347</f>
        <v>0.82000000000000006</v>
      </c>
      <c r="CG355" s="28"/>
      <c r="CH355" s="28"/>
      <c r="CI355" s="18" t="s">
        <v>25</v>
      </c>
      <c r="CJ355" s="53">
        <f ca="1">OFFSET(乱数表!$C$3,$C341,2*CE$7-1)</f>
        <v>0.64105759990275468</v>
      </c>
      <c r="CK355" s="28" t="s">
        <v>23</v>
      </c>
      <c r="CL355" s="54" t="str">
        <f ca="1">IF(CJ355&lt;$C347,"Explore","Exploit")</f>
        <v>Explore</v>
      </c>
      <c r="CM355"/>
      <c r="CN355" s="21"/>
      <c r="CQ355" s="3" t="s">
        <v>14</v>
      </c>
      <c r="CR355" s="85">
        <f ca="1">$C347</f>
        <v>0.82000000000000006</v>
      </c>
      <c r="CS355" s="28"/>
      <c r="CT355" s="28"/>
      <c r="CU355" s="18" t="s">
        <v>25</v>
      </c>
      <c r="CV355" s="53">
        <f ca="1">OFFSET(乱数表!$C$3,$C341,2*CQ$7-1)</f>
        <v>0.82898503593627515</v>
      </c>
      <c r="CW355" s="28" t="s">
        <v>23</v>
      </c>
      <c r="CX355" s="54" t="str">
        <f ca="1">IF(CV355&lt;$C347,"Explore","Exploit")</f>
        <v>Exploit</v>
      </c>
      <c r="CY355"/>
      <c r="CZ355" s="21"/>
      <c r="DC355" s="3" t="s">
        <v>14</v>
      </c>
      <c r="DD355" s="85">
        <f ca="1">$C347</f>
        <v>0.82000000000000006</v>
      </c>
      <c r="DE355" s="28"/>
      <c r="DF355" s="28"/>
      <c r="DG355" s="18" t="s">
        <v>25</v>
      </c>
      <c r="DH355" s="53">
        <f ca="1">OFFSET(乱数表!$C$3,$C341,2*DC$7-1)</f>
        <v>0.89344235292686658</v>
      </c>
      <c r="DI355" s="28" t="s">
        <v>23</v>
      </c>
      <c r="DJ355" s="54" t="str">
        <f ca="1">IF(DH355&lt;$C347,"Explore","Exploit")</f>
        <v>Exploit</v>
      </c>
      <c r="DK355"/>
      <c r="DL355" s="21"/>
      <c r="DO355" s="3" t="s">
        <v>14</v>
      </c>
      <c r="DP355" s="85">
        <f ca="1">$C347</f>
        <v>0.82000000000000006</v>
      </c>
      <c r="DQ355" s="28"/>
      <c r="DR355" s="28"/>
      <c r="DS355" s="18" t="s">
        <v>25</v>
      </c>
      <c r="DT355" s="53">
        <f ca="1">OFFSET(乱数表!$C$3,$C341,2*DO$7-1)</f>
        <v>0.7486823950731778</v>
      </c>
      <c r="DU355" s="28" t="s">
        <v>23</v>
      </c>
      <c r="DV355" s="54" t="str">
        <f ca="1">IF(DT355&lt;$C347,"Explore","Exploit")</f>
        <v>Explore</v>
      </c>
      <c r="DW355"/>
      <c r="DX355" s="21"/>
    </row>
    <row r="356" spans="1:128" ht="13.5" customHeight="1">
      <c r="A356"/>
      <c r="B356" s="3" t="s">
        <v>7</v>
      </c>
      <c r="C356" s="3" t="s">
        <v>17</v>
      </c>
      <c r="D356" s="93" t="s">
        <v>27</v>
      </c>
      <c r="E356" s="26" t="s">
        <v>28</v>
      </c>
      <c r="F356" s="26" t="s">
        <v>29</v>
      </c>
      <c r="G356" s="3" t="s">
        <v>30</v>
      </c>
      <c r="H356" s="21"/>
      <c r="K356"/>
      <c r="L356"/>
      <c r="M356"/>
      <c r="N356"/>
      <c r="O356"/>
      <c r="P356" s="58" t="s">
        <v>42</v>
      </c>
      <c r="Q356" s="59" t="s">
        <v>26</v>
      </c>
      <c r="R356" s="60" t="s">
        <v>38</v>
      </c>
      <c r="S356"/>
      <c r="T356" s="21"/>
      <c r="W356"/>
      <c r="X356"/>
      <c r="Y356"/>
      <c r="Z356"/>
      <c r="AA356"/>
      <c r="AB356" s="58" t="s">
        <v>42</v>
      </c>
      <c r="AC356" s="59" t="s">
        <v>26</v>
      </c>
      <c r="AD356" s="60" t="s">
        <v>38</v>
      </c>
      <c r="AE356"/>
      <c r="AF356" s="21"/>
      <c r="AI356"/>
      <c r="AJ356"/>
      <c r="AK356"/>
      <c r="AL356"/>
      <c r="AM356"/>
      <c r="AN356" s="58" t="s">
        <v>42</v>
      </c>
      <c r="AO356" s="59" t="s">
        <v>26</v>
      </c>
      <c r="AP356" s="60" t="s">
        <v>38</v>
      </c>
      <c r="AQ356"/>
      <c r="AR356" s="21"/>
      <c r="AU356"/>
      <c r="AV356"/>
      <c r="AW356"/>
      <c r="AX356"/>
      <c r="AY356"/>
      <c r="AZ356" s="58" t="s">
        <v>42</v>
      </c>
      <c r="BA356" s="59" t="s">
        <v>26</v>
      </c>
      <c r="BB356" s="60" t="s">
        <v>38</v>
      </c>
      <c r="BC356"/>
      <c r="BD356" s="21"/>
      <c r="BG356"/>
      <c r="BH356"/>
      <c r="BI356"/>
      <c r="BJ356"/>
      <c r="BK356"/>
      <c r="BL356" s="58" t="s">
        <v>42</v>
      </c>
      <c r="BM356" s="59" t="s">
        <v>26</v>
      </c>
      <c r="BN356" s="60" t="s">
        <v>38</v>
      </c>
      <c r="BO356"/>
      <c r="BP356" s="21"/>
      <c r="BS356"/>
      <c r="BT356"/>
      <c r="BU356"/>
      <c r="BV356"/>
      <c r="BW356"/>
      <c r="BX356" s="58" t="s">
        <v>42</v>
      </c>
      <c r="BY356" s="59" t="s">
        <v>26</v>
      </c>
      <c r="BZ356" s="60" t="s">
        <v>38</v>
      </c>
      <c r="CA356"/>
      <c r="CB356" s="21"/>
      <c r="CE356"/>
      <c r="CF356"/>
      <c r="CG356"/>
      <c r="CH356"/>
      <c r="CI356"/>
      <c r="CJ356" s="58" t="s">
        <v>42</v>
      </c>
      <c r="CK356" s="59" t="s">
        <v>26</v>
      </c>
      <c r="CL356" s="60" t="s">
        <v>38</v>
      </c>
      <c r="CM356"/>
      <c r="CN356" s="21"/>
      <c r="CQ356"/>
      <c r="CR356"/>
      <c r="CS356"/>
      <c r="CT356"/>
      <c r="CU356"/>
      <c r="CV356" s="58" t="s">
        <v>42</v>
      </c>
      <c r="CW356" s="59" t="s">
        <v>26</v>
      </c>
      <c r="CX356" s="60" t="s">
        <v>38</v>
      </c>
      <c r="CY356"/>
      <c r="CZ356" s="21"/>
      <c r="DC356"/>
      <c r="DD356"/>
      <c r="DE356"/>
      <c r="DF356"/>
      <c r="DG356"/>
      <c r="DH356" s="58" t="s">
        <v>42</v>
      </c>
      <c r="DI356" s="59" t="s">
        <v>26</v>
      </c>
      <c r="DJ356" s="60" t="s">
        <v>38</v>
      </c>
      <c r="DK356"/>
      <c r="DL356" s="21"/>
      <c r="DO356"/>
      <c r="DP356"/>
      <c r="DQ356"/>
      <c r="DR356"/>
      <c r="DS356"/>
      <c r="DT356" s="58" t="s">
        <v>42</v>
      </c>
      <c r="DU356" s="59" t="s">
        <v>26</v>
      </c>
      <c r="DV356" s="60" t="s">
        <v>38</v>
      </c>
      <c r="DW356"/>
      <c r="DX356" s="21"/>
    </row>
    <row r="357" spans="1:128" ht="13.5" customHeight="1">
      <c r="A357"/>
      <c r="B357" s="41">
        <v>1</v>
      </c>
      <c r="C357" s="41">
        <f t="array" ref="C357:G365">$C$24:$G$32</f>
        <v>0</v>
      </c>
      <c r="D357" s="80">
        <v>0.5</v>
      </c>
      <c r="E357" s="81">
        <v>0.5</v>
      </c>
      <c r="F357" s="81">
        <v>0.5</v>
      </c>
      <c r="G357" s="80">
        <v>1</v>
      </c>
      <c r="H357" s="6"/>
      <c r="K357"/>
      <c r="L357"/>
      <c r="M357"/>
      <c r="N357"/>
      <c r="O357" s="63" t="s">
        <v>24</v>
      </c>
      <c r="P357" s="55">
        <f ca="1">MAX(OFFSET(O343,K344,1):OFFSET(O343,K344,4))</f>
        <v>26.666723632812491</v>
      </c>
      <c r="Q357" s="52"/>
      <c r="R357" s="22">
        <f ca="1">MATCH(P357,OFFSET(O343,K344,1):OFFSET(O343,K344,4),0)</f>
        <v>4</v>
      </c>
      <c r="S357"/>
      <c r="T357" s="21"/>
      <c r="W357"/>
      <c r="X357"/>
      <c r="Y357"/>
      <c r="Z357"/>
      <c r="AA357" s="63" t="s">
        <v>24</v>
      </c>
      <c r="AB357" s="55">
        <f ca="1">MAX(OFFSET(AA343,W344,1):OFFSET(AA343,W344,4))</f>
        <v>42.863574218749989</v>
      </c>
      <c r="AC357" s="52"/>
      <c r="AD357" s="22">
        <f ca="1">MATCH(AB357,OFFSET(AA343,W344,1):OFFSET(AA343,W344,4),0)</f>
        <v>1</v>
      </c>
      <c r="AE357"/>
      <c r="AF357" s="21"/>
      <c r="AI357"/>
      <c r="AJ357"/>
      <c r="AK357"/>
      <c r="AL357"/>
      <c r="AM357" s="63" t="s">
        <v>24</v>
      </c>
      <c r="AN357" s="55">
        <f ca="1">MAX(OFFSET(AM343,AI344,1):OFFSET(AM343,AI344,4))</f>
        <v>27.835612792968739</v>
      </c>
      <c r="AO357" s="52"/>
      <c r="AP357" s="22">
        <f ca="1">MATCH(AN357,OFFSET(AM343,AI344,1):OFFSET(AM343,AI344,4),0)</f>
        <v>4</v>
      </c>
      <c r="AQ357"/>
      <c r="AR357" s="21"/>
      <c r="AU357"/>
      <c r="AV357"/>
      <c r="AW357"/>
      <c r="AX357"/>
      <c r="AY357" s="63" t="s">
        <v>24</v>
      </c>
      <c r="AZ357" s="55">
        <f ca="1">MAX(OFFSET(AY343,AU344,1):OFFSET(AY343,AU344,4))</f>
        <v>14.309999999999997</v>
      </c>
      <c r="BA357" s="52"/>
      <c r="BB357" s="22">
        <f ca="1">MATCH(AZ357,OFFSET(AY343,AU344,1):OFFSET(AY343,AU344,4),0)</f>
        <v>4</v>
      </c>
      <c r="BC357"/>
      <c r="BD357" s="21"/>
      <c r="BG357"/>
      <c r="BH357"/>
      <c r="BI357"/>
      <c r="BJ357"/>
      <c r="BK357" s="63" t="s">
        <v>24</v>
      </c>
      <c r="BL357" s="55">
        <f ca="1">MAX(OFFSET(BK343,BG344,1):OFFSET(BK343,BG344,4))</f>
        <v>27.835612792968739</v>
      </c>
      <c r="BM357" s="52"/>
      <c r="BN357" s="22">
        <f ca="1">MATCH(BL357,OFFSET(BK343,BG344,1):OFFSET(BK343,BG344,4),0)</f>
        <v>4</v>
      </c>
      <c r="BO357"/>
      <c r="BP357" s="21"/>
      <c r="BS357"/>
      <c r="BT357"/>
      <c r="BU357"/>
      <c r="BV357"/>
      <c r="BW357" s="63" t="s">
        <v>24</v>
      </c>
      <c r="BX357" s="55">
        <f ca="1">MAX(OFFSET(BW343,BS344,1):OFFSET(BW343,BS344,4))</f>
        <v>42.863574218749989</v>
      </c>
      <c r="BY357" s="52"/>
      <c r="BZ357" s="22">
        <f ca="1">MATCH(BX357,OFFSET(BW343,BS344,1):OFFSET(BW343,BS344,4),0)</f>
        <v>1</v>
      </c>
      <c r="CA357"/>
      <c r="CB357" s="21"/>
      <c r="CE357"/>
      <c r="CF357"/>
      <c r="CG357"/>
      <c r="CH357"/>
      <c r="CI357" s="63" t="s">
        <v>24</v>
      </c>
      <c r="CJ357" s="55">
        <f ca="1">MAX(OFFSET(CI343,CE344,1):OFFSET(CI343,CE344,4))</f>
        <v>59.52734375</v>
      </c>
      <c r="CK357" s="52"/>
      <c r="CL357" s="22">
        <f ca="1">MATCH(CJ357,OFFSET(CI343,CE344,1):OFFSET(CI343,CE344,4),0)</f>
        <v>1</v>
      </c>
      <c r="CM357"/>
      <c r="CN357" s="21"/>
      <c r="CQ357"/>
      <c r="CR357"/>
      <c r="CS357"/>
      <c r="CT357"/>
      <c r="CU357" s="63" t="s">
        <v>24</v>
      </c>
      <c r="CV357" s="55">
        <f ca="1">MAX(OFFSET(CU343,CQ344,1):OFFSET(CU343,CQ344,4))</f>
        <v>99.8203125</v>
      </c>
      <c r="CW357" s="52"/>
      <c r="CX357" s="22">
        <f ca="1">MATCH(CV357,OFFSET(CU343,CQ344,1):OFFSET(CU343,CQ344,4),0)</f>
        <v>1</v>
      </c>
      <c r="CY357"/>
      <c r="CZ357" s="21"/>
      <c r="DC357"/>
      <c r="DD357"/>
      <c r="DE357"/>
      <c r="DF357"/>
      <c r="DG357" s="63" t="s">
        <v>24</v>
      </c>
      <c r="DH357" s="55">
        <f ca="1">MAX(OFFSET(DG343,DC344,1):OFFSET(DG343,DC344,4))</f>
        <v>0</v>
      </c>
      <c r="DI357" s="52"/>
      <c r="DJ357" s="22">
        <f ca="1">MATCH(DH357,OFFSET(DG343,DC344,1):OFFSET(DG343,DC344,4),0)</f>
        <v>1</v>
      </c>
      <c r="DK357"/>
      <c r="DL357" s="21"/>
      <c r="DO357"/>
      <c r="DP357"/>
      <c r="DQ357"/>
      <c r="DR357"/>
      <c r="DS357" s="63" t="s">
        <v>24</v>
      </c>
      <c r="DT357" s="55">
        <f ca="1">MAX(OFFSET(DS343,DO343,1):OFFSET(DS343,DO343,4))</f>
        <v>3.7749999999999995</v>
      </c>
      <c r="DU357" s="52"/>
      <c r="DV357" s="22">
        <f ca="1">MATCH(DT357,OFFSET(DS343,DO343,1):OFFSET(DS343,DO343,4),0)</f>
        <v>3</v>
      </c>
      <c r="DW357"/>
      <c r="DX357" s="21"/>
    </row>
    <row r="358" spans="1:128" ht="13.5" customHeight="1" thickBot="1">
      <c r="A358"/>
      <c r="B358" s="42">
        <v>2</v>
      </c>
      <c r="C358" s="42">
        <v>0</v>
      </c>
      <c r="D358" s="82">
        <v>0.33333333333333331</v>
      </c>
      <c r="E358" s="83">
        <v>0.33333333333333331</v>
      </c>
      <c r="F358" s="82">
        <v>0.66666666666666663</v>
      </c>
      <c r="G358" s="82">
        <v>1</v>
      </c>
      <c r="H358" s="6"/>
      <c r="K358"/>
      <c r="L358"/>
      <c r="M358"/>
      <c r="N358"/>
      <c r="O358" s="63" t="s">
        <v>22</v>
      </c>
      <c r="P358" s="56"/>
      <c r="Q358" s="57">
        <f ca="1">OFFSET(乱数表!$C$3,$C341,2*K$7)</f>
        <v>0.89520565806038721</v>
      </c>
      <c r="R358" s="38">
        <f ca="1">MATCH(Q358,OFFSET($B356,K344,1):OFFSET($B356,K344,5))</f>
        <v>4</v>
      </c>
      <c r="S358"/>
      <c r="T358" s="21"/>
      <c r="W358"/>
      <c r="X358"/>
      <c r="Y358"/>
      <c r="Z358"/>
      <c r="AA358" s="63" t="s">
        <v>22</v>
      </c>
      <c r="AB358" s="56"/>
      <c r="AC358" s="57">
        <f ca="1">OFFSET(乱数表!$C$3,$C341,2*W$7)</f>
        <v>0.64892271881061492</v>
      </c>
      <c r="AD358" s="38">
        <f ca="1">MATCH(AC358,OFFSET($B356,W344,1):OFFSET($B356,W344,5))</f>
        <v>2</v>
      </c>
      <c r="AE358"/>
      <c r="AF358" s="21"/>
      <c r="AI358"/>
      <c r="AJ358"/>
      <c r="AK358"/>
      <c r="AL358"/>
      <c r="AM358" s="63" t="s">
        <v>22</v>
      </c>
      <c r="AN358" s="56"/>
      <c r="AO358" s="57">
        <f ca="1">OFFSET(乱数表!$C$3,$C341,2*AI$7)</f>
        <v>0.23447399377367917</v>
      </c>
      <c r="AP358" s="38">
        <f ca="1">MATCH(AO358,OFFSET($B356,AI344,1):OFFSET($B356,AI344,5))</f>
        <v>1</v>
      </c>
      <c r="AQ358"/>
      <c r="AR358" s="21"/>
      <c r="AU358"/>
      <c r="AV358"/>
      <c r="AW358"/>
      <c r="AX358"/>
      <c r="AY358" s="63" t="s">
        <v>22</v>
      </c>
      <c r="AZ358" s="56"/>
      <c r="BA358" s="57">
        <f ca="1">OFFSET(乱数表!$C$3,$C341,2*AU$7)</f>
        <v>0.50751369508081079</v>
      </c>
      <c r="BB358" s="38">
        <f ca="1">MATCH(BA358,OFFSET($B356,AU344,1):OFFSET($B356,AU344,5))</f>
        <v>3</v>
      </c>
      <c r="BC358"/>
      <c r="BD358" s="21"/>
      <c r="BG358"/>
      <c r="BH358"/>
      <c r="BI358"/>
      <c r="BJ358"/>
      <c r="BK358" s="63" t="s">
        <v>22</v>
      </c>
      <c r="BL358" s="56"/>
      <c r="BM358" s="57">
        <f ca="1">OFFSET(乱数表!$C$3,$C341,2*BG$7)</f>
        <v>0.39961054457534773</v>
      </c>
      <c r="BN358" s="38">
        <f ca="1">MATCH(BM358,OFFSET($B356,BG344,1):OFFSET($B356,BG344,5))</f>
        <v>1</v>
      </c>
      <c r="BO358"/>
      <c r="BP358" s="21"/>
      <c r="BS358"/>
      <c r="BT358"/>
      <c r="BU358"/>
      <c r="BV358"/>
      <c r="BW358" s="63" t="s">
        <v>22</v>
      </c>
      <c r="BX358" s="56"/>
      <c r="BY358" s="57">
        <f ca="1">OFFSET(乱数表!$C$3,$C341,2*BS$7)</f>
        <v>0.76325204754516451</v>
      </c>
      <c r="BZ358" s="38">
        <f ca="1">MATCH(BY358,OFFSET($B356,BS344,1):OFFSET($B356,BS344,5))</f>
        <v>4</v>
      </c>
      <c r="CA358"/>
      <c r="CB358" s="21"/>
      <c r="CE358"/>
      <c r="CF358"/>
      <c r="CG358"/>
      <c r="CH358"/>
      <c r="CI358" s="63" t="s">
        <v>22</v>
      </c>
      <c r="CJ358" s="56"/>
      <c r="CK358" s="57">
        <f ca="1">OFFSET(乱数表!$C$3,$C341,2*CE$7)</f>
        <v>0.39805341615569834</v>
      </c>
      <c r="CL358" s="38">
        <f ca="1">MATCH(CK358,OFFSET($B356,CE344,1):OFFSET($B356,CE344,5))</f>
        <v>1</v>
      </c>
      <c r="CM358"/>
      <c r="CN358" s="21"/>
      <c r="CQ358"/>
      <c r="CR358"/>
      <c r="CS358"/>
      <c r="CT358"/>
      <c r="CU358" s="63" t="s">
        <v>22</v>
      </c>
      <c r="CV358" s="56"/>
      <c r="CW358" s="57">
        <f ca="1">OFFSET(乱数表!$C$3,$C341,2*CQ$7)</f>
        <v>0.32990241704246959</v>
      </c>
      <c r="CX358" s="38">
        <f ca="1">MATCH(CW358,OFFSET($B356,CQ344,1):OFFSET($B356,CQ344,5))</f>
        <v>1</v>
      </c>
      <c r="CY358"/>
      <c r="CZ358" s="21"/>
      <c r="DC358"/>
      <c r="DD358"/>
      <c r="DE358"/>
      <c r="DF358"/>
      <c r="DG358" s="63" t="s">
        <v>22</v>
      </c>
      <c r="DH358" s="56"/>
      <c r="DI358" s="57">
        <f ca="1">OFFSET(乱数表!$C$3,$C341,2*DC$7)</f>
        <v>0.74011893172566812</v>
      </c>
      <c r="DJ358" s="38">
        <f ca="1">MATCH(DI358,OFFSET($B356,DC344,1):OFFSET($B356,DC344,5))</f>
        <v>1</v>
      </c>
      <c r="DK358"/>
      <c r="DL358" s="21"/>
      <c r="DO358"/>
      <c r="DP358"/>
      <c r="DQ358"/>
      <c r="DR358"/>
      <c r="DS358" s="63" t="s">
        <v>22</v>
      </c>
      <c r="DT358" s="56"/>
      <c r="DU358" s="57">
        <f ca="1">OFFSET(乱数表!$C$3,$C341,2*DO$7)</f>
        <v>0.23913817449079833</v>
      </c>
      <c r="DV358" s="38">
        <f ca="1">MATCH(DU358,OFFSET($B356,DO343,1):OFFSET($B356,DO343,5))</f>
        <v>3</v>
      </c>
      <c r="DW358"/>
      <c r="DX358" s="21"/>
    </row>
    <row r="359" spans="1:128" ht="13.5" customHeight="1">
      <c r="A359"/>
      <c r="B359" s="41">
        <v>3</v>
      </c>
      <c r="C359" s="41">
        <v>0</v>
      </c>
      <c r="D359" s="81">
        <v>0</v>
      </c>
      <c r="E359" s="81">
        <v>0</v>
      </c>
      <c r="F359" s="80">
        <v>1</v>
      </c>
      <c r="G359" s="81">
        <v>1</v>
      </c>
      <c r="H359" s="7"/>
      <c r="K359"/>
      <c r="L359"/>
      <c r="M359"/>
      <c r="N359"/>
      <c r="O359" s="6"/>
      <c r="P359"/>
      <c r="Q359"/>
      <c r="R359" t="s">
        <v>56</v>
      </c>
      <c r="S359"/>
      <c r="T359" s="21"/>
      <c r="W359"/>
      <c r="X359"/>
      <c r="Y359"/>
      <c r="Z359"/>
      <c r="AA359" s="6"/>
      <c r="AB359"/>
      <c r="AC359"/>
      <c r="AD359" t="s">
        <v>56</v>
      </c>
      <c r="AE359"/>
      <c r="AF359" s="21"/>
      <c r="AI359"/>
      <c r="AJ359"/>
      <c r="AK359"/>
      <c r="AL359"/>
      <c r="AM359" s="6"/>
      <c r="AN359"/>
      <c r="AO359"/>
      <c r="AP359" t="s">
        <v>56</v>
      </c>
      <c r="AQ359"/>
      <c r="AR359" s="21"/>
      <c r="AU359"/>
      <c r="AV359"/>
      <c r="AW359"/>
      <c r="AX359"/>
      <c r="AY359" s="6"/>
      <c r="AZ359"/>
      <c r="BA359"/>
      <c r="BB359" t="s">
        <v>56</v>
      </c>
      <c r="BC359"/>
      <c r="BD359" s="21"/>
      <c r="BG359"/>
      <c r="BH359"/>
      <c r="BI359"/>
      <c r="BJ359"/>
      <c r="BK359" s="6"/>
      <c r="BL359"/>
      <c r="BM359"/>
      <c r="BN359" t="s">
        <v>56</v>
      </c>
      <c r="BO359"/>
      <c r="BP359" s="21"/>
      <c r="BS359"/>
      <c r="BT359"/>
      <c r="BU359"/>
      <c r="BV359"/>
      <c r="BW359" s="6"/>
      <c r="BX359"/>
      <c r="BY359"/>
      <c r="BZ359" t="s">
        <v>56</v>
      </c>
      <c r="CA359"/>
      <c r="CB359" s="21"/>
      <c r="CE359"/>
      <c r="CF359"/>
      <c r="CG359"/>
      <c r="CH359"/>
      <c r="CI359" s="6"/>
      <c r="CJ359"/>
      <c r="CK359"/>
      <c r="CL359" t="s">
        <v>56</v>
      </c>
      <c r="CM359"/>
      <c r="CN359" s="21"/>
      <c r="CQ359"/>
      <c r="CR359"/>
      <c r="CS359"/>
      <c r="CT359"/>
      <c r="CU359" s="6"/>
      <c r="CV359"/>
      <c r="CW359"/>
      <c r="CX359" t="s">
        <v>56</v>
      </c>
      <c r="CY359"/>
      <c r="CZ359" s="21"/>
      <c r="DC359"/>
      <c r="DD359"/>
      <c r="DE359"/>
      <c r="DF359"/>
      <c r="DG359" s="6"/>
      <c r="DH359"/>
      <c r="DI359"/>
      <c r="DJ359" t="s">
        <v>56</v>
      </c>
      <c r="DK359"/>
      <c r="DL359" s="21"/>
      <c r="DO359"/>
      <c r="DP359"/>
      <c r="DQ359"/>
      <c r="DR359"/>
      <c r="DS359" s="6"/>
      <c r="DT359"/>
      <c r="DU359"/>
      <c r="DV359" t="s">
        <v>56</v>
      </c>
      <c r="DW359"/>
      <c r="DX359" s="21"/>
    </row>
    <row r="360" spans="1:128" ht="13.5" customHeight="1">
      <c r="A360"/>
      <c r="B360" s="42">
        <v>4</v>
      </c>
      <c r="C360" s="42">
        <v>0</v>
      </c>
      <c r="D360" s="82">
        <v>0.33333333333333331</v>
      </c>
      <c r="E360" s="82">
        <v>0.66666666666666663</v>
      </c>
      <c r="F360" s="83">
        <v>0.66666666666666663</v>
      </c>
      <c r="G360" s="82">
        <v>1</v>
      </c>
      <c r="H360" s="7"/>
      <c r="K360"/>
      <c r="L360"/>
      <c r="M360"/>
      <c r="N360"/>
      <c r="O360" s="63" t="s">
        <v>39</v>
      </c>
      <c r="P360" s="49">
        <f ca="1">IF(R355="Exploit",R357,R358)</f>
        <v>4</v>
      </c>
      <c r="Q360" s="28" t="str">
        <f ca="1">"("&amp;OFFSET(O343,0,P360)&amp;") →"</f>
        <v>(下) →</v>
      </c>
      <c r="R360" s="18" t="s">
        <v>53</v>
      </c>
      <c r="S360" s="3">
        <f ca="1">MIN(K342+FIXED(1.1*COS(PI()/2*P360),0),3)</f>
        <v>2</v>
      </c>
      <c r="T360" s="6"/>
      <c r="W360"/>
      <c r="X360"/>
      <c r="Y360"/>
      <c r="Z360"/>
      <c r="AA360" s="63" t="s">
        <v>39</v>
      </c>
      <c r="AB360" s="49">
        <f ca="1">IF(AD355="Exploit",AD357,AD358)</f>
        <v>2</v>
      </c>
      <c r="AC360" s="28" t="str">
        <f ca="1">"("&amp;OFFSET(AA343,0,AB360)&amp;") →"</f>
        <v>(上) →</v>
      </c>
      <c r="AD360" s="18" t="s">
        <v>53</v>
      </c>
      <c r="AE360" s="3">
        <f ca="1">MIN(W342+FIXED(1.1*COS(PI()/2*AB360),0),3)</f>
        <v>1</v>
      </c>
      <c r="AF360" s="6"/>
      <c r="AI360"/>
      <c r="AJ360"/>
      <c r="AK360"/>
      <c r="AL360"/>
      <c r="AM360" s="63" t="s">
        <v>39</v>
      </c>
      <c r="AN360" s="49">
        <f ca="1">IF(AP355="Exploit",AP357,AP358)</f>
        <v>1</v>
      </c>
      <c r="AO360" s="28" t="str">
        <f ca="1">"("&amp;OFFSET(AM343,0,AN360)&amp;") →"</f>
        <v>(右) →</v>
      </c>
      <c r="AP360" s="18" t="s">
        <v>53</v>
      </c>
      <c r="AQ360" s="3">
        <f ca="1">MIN(AI342+FIXED(1.1*COS(PI()/2*AN360),0),3)</f>
        <v>1</v>
      </c>
      <c r="AR360" s="6"/>
      <c r="AU360"/>
      <c r="AV360"/>
      <c r="AW360"/>
      <c r="AX360"/>
      <c r="AY360" s="63" t="s">
        <v>39</v>
      </c>
      <c r="AZ360" s="49">
        <f ca="1">IF(BB355="Exploit",BB357,BB358)</f>
        <v>3</v>
      </c>
      <c r="BA360" s="28" t="str">
        <f ca="1">"("&amp;OFFSET(AY343,0,AZ360)&amp;") →"</f>
        <v>(左) →</v>
      </c>
      <c r="BB360" s="18" t="s">
        <v>53</v>
      </c>
      <c r="BC360" s="3">
        <f ca="1">MIN(AU342+FIXED(1.1*COS(PI()/2*AZ360),0),3)</f>
        <v>1</v>
      </c>
      <c r="BD360" s="6"/>
      <c r="BG360"/>
      <c r="BH360"/>
      <c r="BI360"/>
      <c r="BJ360"/>
      <c r="BK360" s="63" t="s">
        <v>39</v>
      </c>
      <c r="BL360" s="49">
        <f ca="1">IF(BN355="Exploit",BN357,BN358)</f>
        <v>4</v>
      </c>
      <c r="BM360" s="28" t="str">
        <f ca="1">"("&amp;OFFSET(BK343,0,BL360)&amp;") →"</f>
        <v>(下) →</v>
      </c>
      <c r="BN360" s="18" t="s">
        <v>53</v>
      </c>
      <c r="BO360" s="3">
        <f ca="1">MIN(BG342+FIXED(1.1*COS(PI()/2*BL360),0),3)</f>
        <v>2</v>
      </c>
      <c r="BP360" s="6"/>
      <c r="BS360"/>
      <c r="BT360"/>
      <c r="BU360"/>
      <c r="BV360"/>
      <c r="BW360" s="63" t="s">
        <v>39</v>
      </c>
      <c r="BX360" s="49">
        <f ca="1">IF(BZ355="Exploit",BZ357,BZ358)</f>
        <v>4</v>
      </c>
      <c r="BY360" s="28" t="str">
        <f ca="1">"("&amp;OFFSET(BW343,0,BX360)&amp;") →"</f>
        <v>(下) →</v>
      </c>
      <c r="BZ360" s="18" t="s">
        <v>53</v>
      </c>
      <c r="CA360" s="3">
        <f ca="1">MIN(BS342+FIXED(1.1*COS(PI()/2*BX360),0),3)</f>
        <v>3</v>
      </c>
      <c r="CB360" s="6"/>
      <c r="CE360"/>
      <c r="CF360"/>
      <c r="CG360"/>
      <c r="CH360"/>
      <c r="CI360" s="63" t="s">
        <v>39</v>
      </c>
      <c r="CJ360" s="49">
        <f ca="1">IF(CL355="Exploit",CL357,CL358)</f>
        <v>1</v>
      </c>
      <c r="CK360" s="28" t="str">
        <f ca="1">"("&amp;OFFSET(CI343,0,CJ360)&amp;") →"</f>
        <v>(右) →</v>
      </c>
      <c r="CL360" s="18" t="s">
        <v>53</v>
      </c>
      <c r="CM360" s="3">
        <f ca="1">MIN(CE342+FIXED(1.1*COS(PI()/2*CJ360),0),3)</f>
        <v>3</v>
      </c>
      <c r="CN360" s="6"/>
      <c r="CQ360"/>
      <c r="CR360"/>
      <c r="CS360"/>
      <c r="CT360"/>
      <c r="CU360" s="63" t="s">
        <v>39</v>
      </c>
      <c r="CV360" s="49">
        <f ca="1">IF(CX355="Exploit",CX357,CX358)</f>
        <v>1</v>
      </c>
      <c r="CW360" s="28" t="str">
        <f ca="1">"("&amp;OFFSET(CU343,0,CV360)&amp;") →"</f>
        <v>(右) →</v>
      </c>
      <c r="CX360" s="18" t="s">
        <v>53</v>
      </c>
      <c r="CY360" s="3">
        <f ca="1">MIN(CQ342+FIXED(1.1*COS(PI()/2*CV360),0),3)</f>
        <v>3</v>
      </c>
      <c r="CZ360" s="6"/>
      <c r="DC360"/>
      <c r="DD360"/>
      <c r="DE360"/>
      <c r="DF360"/>
      <c r="DG360" s="63" t="s">
        <v>39</v>
      </c>
      <c r="DH360" s="49">
        <f ca="1">IF(DJ355="Exploit",DJ357,DJ358)</f>
        <v>1</v>
      </c>
      <c r="DI360" s="28" t="str">
        <f ca="1">"("&amp;OFFSET(DG343,0,DH360)&amp;") →"</f>
        <v>(右) →</v>
      </c>
      <c r="DJ360" s="18" t="s">
        <v>53</v>
      </c>
      <c r="DK360" s="3">
        <f ca="1">MIN(DC342+FIXED(1.1*COS(PI()/2*DH360),0),3)</f>
        <v>3</v>
      </c>
      <c r="DL360" s="6"/>
      <c r="DO360"/>
      <c r="DP360"/>
      <c r="DQ360"/>
      <c r="DR360"/>
      <c r="DS360" s="63" t="s">
        <v>39</v>
      </c>
      <c r="DT360" s="49">
        <f ca="1">IF(DV355="Exploit",DV357,DV358)</f>
        <v>3</v>
      </c>
      <c r="DU360" s="28" t="str">
        <f ca="1">"("&amp;OFFSET(DS343,0,DT360)&amp;") →"</f>
        <v>(左) →</v>
      </c>
      <c r="DV360" s="18" t="s">
        <v>53</v>
      </c>
      <c r="DW360" s="3">
        <f ca="1">MIN(DO342+FIXED(1.1*COS(PI()/2*DT360),0),3)</f>
        <v>3</v>
      </c>
      <c r="DX360" s="6"/>
    </row>
    <row r="361" spans="1:128" ht="13.5" customHeight="1">
      <c r="A361"/>
      <c r="B361" s="41">
        <v>5</v>
      </c>
      <c r="C361" s="41">
        <v>0</v>
      </c>
      <c r="D361" s="83">
        <v>0</v>
      </c>
      <c r="E361" s="80">
        <v>0.33333333333333331</v>
      </c>
      <c r="F361" s="80">
        <v>0.66666666666666663</v>
      </c>
      <c r="G361" s="80">
        <v>1</v>
      </c>
      <c r="H361" s="7"/>
      <c r="K361"/>
      <c r="L361"/>
      <c r="M361"/>
      <c r="N361"/>
      <c r="O361" s="24" t="s">
        <v>33</v>
      </c>
      <c r="P361" s="24"/>
      <c r="Q361"/>
      <c r="R361" s="18" t="s">
        <v>54</v>
      </c>
      <c r="S361" s="3">
        <f ca="1">MIN(K343+FIXED(1.1*SIN(PI()/2*P360),0),3)</f>
        <v>1</v>
      </c>
      <c r="T361" s="6"/>
      <c r="W361"/>
      <c r="X361"/>
      <c r="Y361"/>
      <c r="Z361"/>
      <c r="AA361" s="24"/>
      <c r="AB361" s="24" t="s">
        <v>33</v>
      </c>
      <c r="AC361"/>
      <c r="AD361" s="18" t="s">
        <v>54</v>
      </c>
      <c r="AE361" s="3">
        <f ca="1">MIN(W343+FIXED(1.1*SIN(PI()/2*AB360),0),3)</f>
        <v>1</v>
      </c>
      <c r="AF361" s="6"/>
      <c r="AI361"/>
      <c r="AJ361"/>
      <c r="AK361"/>
      <c r="AL361"/>
      <c r="AM361" s="24"/>
      <c r="AN361" s="24" t="s">
        <v>33</v>
      </c>
      <c r="AO361"/>
      <c r="AP361" s="18" t="s">
        <v>54</v>
      </c>
      <c r="AQ361" s="3">
        <f ca="1">MIN(AI343+FIXED(1.1*SIN(PI()/2*AN360),0),3)</f>
        <v>2</v>
      </c>
      <c r="AR361" s="6"/>
      <c r="AU361"/>
      <c r="AV361"/>
      <c r="AW361"/>
      <c r="AX361"/>
      <c r="AY361" s="24"/>
      <c r="AZ361" s="24" t="s">
        <v>33</v>
      </c>
      <c r="BA361"/>
      <c r="BB361" s="18" t="s">
        <v>54</v>
      </c>
      <c r="BC361" s="3">
        <f ca="1">MIN(AU343+FIXED(1.1*SIN(PI()/2*AZ360),0),3)</f>
        <v>1</v>
      </c>
      <c r="BD361" s="6"/>
      <c r="BG361"/>
      <c r="BH361"/>
      <c r="BI361"/>
      <c r="BJ361"/>
      <c r="BK361" s="24"/>
      <c r="BL361" s="24" t="s">
        <v>33</v>
      </c>
      <c r="BM361"/>
      <c r="BN361" s="18" t="s">
        <v>54</v>
      </c>
      <c r="BO361" s="3">
        <f ca="1">MIN(BG343+FIXED(1.1*SIN(PI()/2*BL360),0),3)</f>
        <v>1</v>
      </c>
      <c r="BP361" s="6"/>
      <c r="BS361"/>
      <c r="BT361"/>
      <c r="BU361"/>
      <c r="BV361"/>
      <c r="BW361" s="24"/>
      <c r="BX361" s="24" t="s">
        <v>33</v>
      </c>
      <c r="BY361"/>
      <c r="BZ361" s="18" t="s">
        <v>54</v>
      </c>
      <c r="CA361" s="3">
        <f ca="1">MIN(BS343+FIXED(1.1*SIN(PI()/2*BX360),0),3)</f>
        <v>1</v>
      </c>
      <c r="CB361" s="6"/>
      <c r="CE361"/>
      <c r="CF361"/>
      <c r="CG361"/>
      <c r="CH361"/>
      <c r="CI361" s="24"/>
      <c r="CJ361" s="24" t="s">
        <v>33</v>
      </c>
      <c r="CK361"/>
      <c r="CL361" s="18" t="s">
        <v>54</v>
      </c>
      <c r="CM361" s="3">
        <f ca="1">MIN(CE343+FIXED(1.1*SIN(PI()/2*CJ360),0),3)</f>
        <v>2</v>
      </c>
      <c r="CN361" s="6"/>
      <c r="CQ361"/>
      <c r="CR361"/>
      <c r="CS361"/>
      <c r="CT361"/>
      <c r="CU361" s="24"/>
      <c r="CV361" s="24" t="s">
        <v>33</v>
      </c>
      <c r="CW361"/>
      <c r="CX361" s="18" t="s">
        <v>54</v>
      </c>
      <c r="CY361" s="3">
        <f ca="1">MIN(CQ343+FIXED(1.1*SIN(PI()/2*CV360),0),3)</f>
        <v>3</v>
      </c>
      <c r="CZ361" s="6"/>
      <c r="DC361"/>
      <c r="DD361"/>
      <c r="DE361"/>
      <c r="DF361"/>
      <c r="DG361" s="24"/>
      <c r="DH361" s="24" t="s">
        <v>33</v>
      </c>
      <c r="DI361"/>
      <c r="DJ361" s="18" t="s">
        <v>54</v>
      </c>
      <c r="DK361" s="3">
        <f ca="1">MIN(DC343+FIXED(1.1*SIN(PI()/2*DH360),0),3)</f>
        <v>3</v>
      </c>
      <c r="DL361" s="6"/>
      <c r="DO361"/>
      <c r="DP361"/>
      <c r="DQ361"/>
      <c r="DR361"/>
      <c r="DS361" s="24"/>
      <c r="DT361" s="24" t="s">
        <v>33</v>
      </c>
      <c r="DU361"/>
      <c r="DV361" s="18" t="s">
        <v>54</v>
      </c>
      <c r="DW361" s="3">
        <f ca="1">MIN(DO343+FIXED(1.1*SIN(PI()/2*DT360),0),3)</f>
        <v>2</v>
      </c>
      <c r="DX361" s="6"/>
    </row>
    <row r="362" spans="1:128" ht="13.5" customHeight="1">
      <c r="A362"/>
      <c r="B362" s="42">
        <v>6</v>
      </c>
      <c r="C362" s="61">
        <v>0</v>
      </c>
      <c r="D362" s="61">
        <v>0</v>
      </c>
      <c r="E362" s="61">
        <v>0</v>
      </c>
      <c r="F362" s="61">
        <v>0</v>
      </c>
      <c r="G362" s="61">
        <v>0</v>
      </c>
      <c r="H362" s="7"/>
      <c r="K362"/>
      <c r="L362"/>
      <c r="M362"/>
      <c r="N362"/>
      <c r="O362"/>
      <c r="P362"/>
      <c r="Q362"/>
      <c r="R362" s="3" t="s">
        <v>31</v>
      </c>
      <c r="S362" s="29">
        <f ca="1">3*(S360-1)+S361</f>
        <v>4</v>
      </c>
      <c r="T362" s="30"/>
      <c r="W362"/>
      <c r="X362"/>
      <c r="Y362"/>
      <c r="Z362"/>
      <c r="AA362"/>
      <c r="AB362"/>
      <c r="AC362"/>
      <c r="AD362" s="3" t="s">
        <v>32</v>
      </c>
      <c r="AE362" s="29">
        <f ca="1">3*(AE360-1)+AE361</f>
        <v>1</v>
      </c>
      <c r="AF362" s="6"/>
      <c r="AI362"/>
      <c r="AJ362"/>
      <c r="AK362"/>
      <c r="AL362"/>
      <c r="AM362"/>
      <c r="AN362"/>
      <c r="AO362"/>
      <c r="AP362" s="3" t="s">
        <v>32</v>
      </c>
      <c r="AQ362" s="29">
        <f ca="1">3*(AQ360-1)+AQ361</f>
        <v>2</v>
      </c>
      <c r="AR362" s="6"/>
      <c r="AU362"/>
      <c r="AV362"/>
      <c r="AW362"/>
      <c r="AX362"/>
      <c r="AY362"/>
      <c r="AZ362"/>
      <c r="BA362"/>
      <c r="BB362" s="3" t="s">
        <v>32</v>
      </c>
      <c r="BC362" s="29">
        <f ca="1">3*(BC360-1)+BC361</f>
        <v>1</v>
      </c>
      <c r="BD362" s="6"/>
      <c r="BG362"/>
      <c r="BH362"/>
      <c r="BI362"/>
      <c r="BJ362"/>
      <c r="BK362"/>
      <c r="BL362"/>
      <c r="BM362"/>
      <c r="BN362" s="3" t="s">
        <v>32</v>
      </c>
      <c r="BO362" s="29">
        <f ca="1">3*(BO360-1)+BO361</f>
        <v>4</v>
      </c>
      <c r="BP362" s="6"/>
      <c r="BS362"/>
      <c r="BT362"/>
      <c r="BU362"/>
      <c r="BV362"/>
      <c r="BW362"/>
      <c r="BX362"/>
      <c r="BY362"/>
      <c r="BZ362" s="3" t="s">
        <v>32</v>
      </c>
      <c r="CA362" s="29">
        <f ca="1">3*(CA360-1)+CA361</f>
        <v>7</v>
      </c>
      <c r="CB362" s="6"/>
      <c r="CE362"/>
      <c r="CF362"/>
      <c r="CG362"/>
      <c r="CH362"/>
      <c r="CI362"/>
      <c r="CJ362"/>
      <c r="CK362"/>
      <c r="CL362" s="3" t="s">
        <v>32</v>
      </c>
      <c r="CM362" s="29">
        <f ca="1">3*(CM360-1)+CM361</f>
        <v>8</v>
      </c>
      <c r="CN362" s="6"/>
      <c r="CQ362"/>
      <c r="CR362"/>
      <c r="CS362"/>
      <c r="CT362"/>
      <c r="CU362"/>
      <c r="CV362"/>
      <c r="CW362"/>
      <c r="CX362" s="3" t="s">
        <v>32</v>
      </c>
      <c r="CY362" s="29">
        <f ca="1">3*(CY360-1)+CY361</f>
        <v>9</v>
      </c>
      <c r="CZ362" s="6"/>
      <c r="DC362"/>
      <c r="DD362"/>
      <c r="DE362"/>
      <c r="DF362"/>
      <c r="DG362"/>
      <c r="DH362"/>
      <c r="DI362"/>
      <c r="DJ362" s="3" t="s">
        <v>32</v>
      </c>
      <c r="DK362" s="29">
        <f ca="1">3*(DK360-1)+DK361</f>
        <v>9</v>
      </c>
      <c r="DL362" s="6"/>
      <c r="DO362"/>
      <c r="DP362"/>
      <c r="DQ362"/>
      <c r="DR362"/>
      <c r="DS362"/>
      <c r="DT362"/>
      <c r="DU362"/>
      <c r="DV362" s="3" t="s">
        <v>32</v>
      </c>
      <c r="DW362" s="29">
        <f ca="1">3*(DW360-1)+DW361</f>
        <v>8</v>
      </c>
      <c r="DX362" s="6"/>
    </row>
    <row r="363" spans="1:128" ht="13.5" customHeight="1">
      <c r="A363"/>
      <c r="B363" s="41">
        <v>7</v>
      </c>
      <c r="C363" s="41">
        <v>0</v>
      </c>
      <c r="D363" s="80">
        <v>0.5</v>
      </c>
      <c r="E363" s="80">
        <v>1</v>
      </c>
      <c r="F363" s="61">
        <v>1</v>
      </c>
      <c r="G363" s="61">
        <v>1</v>
      </c>
      <c r="H363" s="7"/>
      <c r="K363"/>
      <c r="L363"/>
      <c r="M363"/>
      <c r="N363"/>
      <c r="P363"/>
      <c r="Q363"/>
      <c r="R363"/>
      <c r="S363" s="11" t="s">
        <v>51</v>
      </c>
      <c r="T363" s="24"/>
      <c r="W363"/>
      <c r="X363"/>
      <c r="Y363"/>
      <c r="Z363"/>
      <c r="AB363"/>
      <c r="AC363"/>
      <c r="AD363"/>
      <c r="AE363" s="11" t="s">
        <v>51</v>
      </c>
      <c r="AF363" s="24"/>
      <c r="AI363"/>
      <c r="AJ363"/>
      <c r="AK363"/>
      <c r="AL363"/>
      <c r="AN363"/>
      <c r="AO363"/>
      <c r="AP363"/>
      <c r="AQ363" s="11" t="s">
        <v>51</v>
      </c>
      <c r="AR363" s="24"/>
      <c r="AU363"/>
      <c r="AV363"/>
      <c r="AW363"/>
      <c r="AX363"/>
      <c r="AZ363"/>
      <c r="BA363"/>
      <c r="BB363"/>
      <c r="BC363" s="11" t="s">
        <v>51</v>
      </c>
      <c r="BD363" s="24"/>
      <c r="BG363"/>
      <c r="BH363"/>
      <c r="BI363"/>
      <c r="BJ363"/>
      <c r="BL363"/>
      <c r="BM363"/>
      <c r="BN363"/>
      <c r="BO363" s="11" t="s">
        <v>51</v>
      </c>
      <c r="BP363" s="24"/>
      <c r="BS363"/>
      <c r="BT363"/>
      <c r="BU363"/>
      <c r="BV363"/>
      <c r="BX363"/>
      <c r="BY363"/>
      <c r="BZ363"/>
      <c r="CA363" s="11" t="s">
        <v>51</v>
      </c>
      <c r="CB363" s="24"/>
      <c r="CE363"/>
      <c r="CF363"/>
      <c r="CG363"/>
      <c r="CH363"/>
      <c r="CJ363"/>
      <c r="CK363"/>
      <c r="CL363"/>
      <c r="CM363" s="11" t="s">
        <v>51</v>
      </c>
      <c r="CN363" s="24"/>
      <c r="CQ363"/>
      <c r="CR363"/>
      <c r="CS363"/>
      <c r="CT363"/>
      <c r="CV363"/>
      <c r="CW363"/>
      <c r="CX363"/>
      <c r="CY363" s="11" t="s">
        <v>51</v>
      </c>
      <c r="CZ363" s="24"/>
      <c r="DC363"/>
      <c r="DD363"/>
      <c r="DE363"/>
      <c r="DF363"/>
      <c r="DH363"/>
      <c r="DI363"/>
      <c r="DJ363"/>
      <c r="DK363" s="11" t="s">
        <v>51</v>
      </c>
      <c r="DL363" s="24"/>
      <c r="DO363"/>
      <c r="DP363"/>
      <c r="DQ363"/>
      <c r="DR363"/>
      <c r="DT363"/>
      <c r="DU363"/>
      <c r="DV363"/>
      <c r="DW363" s="11" t="s">
        <v>51</v>
      </c>
      <c r="DX363" s="24"/>
    </row>
    <row r="364" spans="1:128" ht="13.5" customHeight="1" thickBot="1">
      <c r="A364"/>
      <c r="B364" s="42">
        <v>8</v>
      </c>
      <c r="C364" s="42">
        <v>0</v>
      </c>
      <c r="D364" s="82">
        <v>0.33333333333333331</v>
      </c>
      <c r="E364" s="82">
        <v>0.66666666666666663</v>
      </c>
      <c r="F364" s="82">
        <v>1</v>
      </c>
      <c r="G364" s="83">
        <v>1</v>
      </c>
      <c r="H364" s="7"/>
      <c r="K364"/>
      <c r="L364"/>
      <c r="M364"/>
      <c r="N364"/>
      <c r="O364" t="s">
        <v>48</v>
      </c>
      <c r="R364"/>
      <c r="S364"/>
      <c r="T364" s="21"/>
      <c r="W364"/>
      <c r="X364"/>
      <c r="Y364"/>
      <c r="Z364"/>
      <c r="AA364" t="s">
        <v>48</v>
      </c>
      <c r="AD364"/>
      <c r="AE364"/>
      <c r="AF364" s="21"/>
      <c r="AI364"/>
      <c r="AJ364"/>
      <c r="AK364"/>
      <c r="AL364"/>
      <c r="AM364" t="s">
        <v>48</v>
      </c>
      <c r="AP364"/>
      <c r="AQ364"/>
      <c r="AR364" s="21"/>
      <c r="AU364"/>
      <c r="AV364"/>
      <c r="AW364"/>
      <c r="AX364"/>
      <c r="AY364" t="s">
        <v>48</v>
      </c>
      <c r="BB364"/>
      <c r="BC364"/>
      <c r="BD364" s="21"/>
      <c r="BG364"/>
      <c r="BH364"/>
      <c r="BI364"/>
      <c r="BJ364"/>
      <c r="BK364" t="s">
        <v>48</v>
      </c>
      <c r="BN364"/>
      <c r="BO364"/>
      <c r="BP364" s="21"/>
      <c r="BS364"/>
      <c r="BT364"/>
      <c r="BU364"/>
      <c r="BV364"/>
      <c r="BW364" t="s">
        <v>48</v>
      </c>
      <c r="BZ364"/>
      <c r="CA364"/>
      <c r="CB364" s="21"/>
      <c r="CE364"/>
      <c r="CF364"/>
      <c r="CG364"/>
      <c r="CH364"/>
      <c r="CI364" t="s">
        <v>48</v>
      </c>
      <c r="CL364"/>
      <c r="CM364"/>
      <c r="CN364" s="21"/>
      <c r="CQ364"/>
      <c r="CR364"/>
      <c r="CS364"/>
      <c r="CT364"/>
      <c r="CU364" t="s">
        <v>48</v>
      </c>
      <c r="CX364"/>
      <c r="CY364"/>
      <c r="CZ364" s="21"/>
      <c r="DC364"/>
      <c r="DD364"/>
      <c r="DE364"/>
      <c r="DF364"/>
      <c r="DG364" t="s">
        <v>48</v>
      </c>
      <c r="DJ364"/>
      <c r="DK364"/>
      <c r="DL364" s="21"/>
      <c r="DO364"/>
      <c r="DP364"/>
      <c r="DQ364"/>
      <c r="DR364"/>
      <c r="DS364" t="s">
        <v>48</v>
      </c>
      <c r="DU364" s="30"/>
      <c r="DV364"/>
      <c r="DW364"/>
      <c r="DX364" s="21"/>
    </row>
    <row r="365" spans="1:128" ht="13.5" customHeight="1" thickBot="1">
      <c r="A365"/>
      <c r="B365" s="43" t="s">
        <v>18</v>
      </c>
      <c r="C365" s="43">
        <v>0</v>
      </c>
      <c r="D365" s="84">
        <v>1</v>
      </c>
      <c r="E365" s="84">
        <v>1</v>
      </c>
      <c r="F365" s="84">
        <v>1</v>
      </c>
      <c r="G365" s="84">
        <v>1</v>
      </c>
      <c r="H365" s="7"/>
      <c r="K365"/>
      <c r="L365"/>
      <c r="M365"/>
      <c r="N365"/>
      <c r="O365" s="39" t="s">
        <v>52</v>
      </c>
      <c r="P365" s="33">
        <f ca="1">IF(K344&lt;9,OFFSET($D$3,S360,S361)+$C$4*MAX(OFFSET(O343,S362,1):OFFSET(O343,S362,4)),0)</f>
        <v>29.00450195312499</v>
      </c>
      <c r="Q365"/>
      <c r="R365"/>
      <c r="S365"/>
      <c r="T365" s="21"/>
      <c r="W365"/>
      <c r="X365"/>
      <c r="Y365"/>
      <c r="Z365"/>
      <c r="AA365" s="39" t="s">
        <v>52</v>
      </c>
      <c r="AB365" s="33">
        <f ca="1">IF(W344&lt;9,OFFSET($D$3,AE360,AE361)+$C$4*MAX(OFFSET(AA343,AE362,1):OFFSET(AA343,AE362,4)),0)</f>
        <v>18.484928955078114</v>
      </c>
      <c r="AC365"/>
      <c r="AD365"/>
      <c r="AE365"/>
      <c r="AF365" s="21"/>
      <c r="AI365"/>
      <c r="AJ365"/>
      <c r="AK365"/>
      <c r="AL365"/>
      <c r="AM365" s="39" t="s">
        <v>52</v>
      </c>
      <c r="AN365" s="33">
        <f ca="1">IF(AI344&lt;9,OFFSET($D$3,AQ360,AQ361)+$C$4*MAX(OFFSET(AM343,AQ362,1):OFFSET(AM343,AQ362,4)),0)</f>
        <v>9.0169999999999977</v>
      </c>
      <c r="AO365"/>
      <c r="AP365"/>
      <c r="AQ365"/>
      <c r="AR365" s="21"/>
      <c r="AU365"/>
      <c r="AV365"/>
      <c r="AW365"/>
      <c r="AX365"/>
      <c r="AY365" s="39" t="s">
        <v>52</v>
      </c>
      <c r="AZ365" s="33">
        <f ca="1">IF(AU344&lt;9,OFFSET($D$3,BC360,BC361)+$C$4*MAX(OFFSET(AY343,BC362,1):OFFSET(AY343,BC362,4)),0)</f>
        <v>18.484928955078114</v>
      </c>
      <c r="BA365"/>
      <c r="BB365"/>
      <c r="BC365"/>
      <c r="BD365" s="21"/>
      <c r="BG365"/>
      <c r="BH365"/>
      <c r="BI365"/>
      <c r="BJ365"/>
      <c r="BK365" s="39" t="s">
        <v>52</v>
      </c>
      <c r="BL365" s="33">
        <f ca="1">IF(BG344&lt;9,OFFSET($D$3,BO360,BO361)+$C$4*MAX(OFFSET(BK343,BO362,1):OFFSET(BK343,BO362,4)),0)</f>
        <v>29.00450195312499</v>
      </c>
      <c r="BM365"/>
      <c r="BN365"/>
      <c r="BO365"/>
      <c r="BP365" s="21"/>
      <c r="BS365"/>
      <c r="BT365"/>
      <c r="BU365"/>
      <c r="BV365"/>
      <c r="BW365" s="39" t="s">
        <v>52</v>
      </c>
      <c r="BX365" s="33">
        <f ca="1">IF(BS344&lt;9,OFFSET($D$3,CA360,CA361)+$C$4*MAX(OFFSET(BW343,CA362,1):OFFSET(BW343,CA362,4)),0)</f>
        <v>40.669140624999997</v>
      </c>
      <c r="BY365"/>
      <c r="BZ365"/>
      <c r="CA365"/>
      <c r="CB365" s="21"/>
      <c r="CE365"/>
      <c r="CF365"/>
      <c r="CG365"/>
      <c r="CH365"/>
      <c r="CI365" s="39" t="s">
        <v>52</v>
      </c>
      <c r="CJ365" s="33">
        <f ca="1">IF(CE344&lt;9,OFFSET($D$3,CM360,CM361)+$C$4*MAX(OFFSET(CI343,CM362,1):OFFSET(CI343,CM362,4)),0)</f>
        <v>68.874218749999997</v>
      </c>
      <c r="CK365"/>
      <c r="CL365"/>
      <c r="CM365"/>
      <c r="CN365" s="21"/>
      <c r="CQ365"/>
      <c r="CR365"/>
      <c r="CS365"/>
      <c r="CT365"/>
      <c r="CU365" s="39" t="s">
        <v>52</v>
      </c>
      <c r="CV365" s="33">
        <f ca="1">IF(CQ344&lt;9,OFFSET($D$3,CY360,CY361)+$C$4*MAX(OFFSET(CU343,CY362,1):OFFSET(CU343,CY362,4)),0)</f>
        <v>100</v>
      </c>
      <c r="CW365"/>
      <c r="CX365"/>
      <c r="CY365"/>
      <c r="CZ365" s="21"/>
      <c r="DC365"/>
      <c r="DD365"/>
      <c r="DE365"/>
      <c r="DF365"/>
      <c r="DG365" s="39" t="s">
        <v>52</v>
      </c>
      <c r="DH365" s="33">
        <f ca="1">IF(DC344&lt;9,OFFSET($D$3,DK360,DK361)+$C$4*MAX(OFFSET(DG343,DK362,1):OFFSET(DG343,DK362,4)),0)</f>
        <v>0</v>
      </c>
      <c r="DI365"/>
      <c r="DJ365"/>
      <c r="DK365"/>
      <c r="DL365" s="21"/>
      <c r="DO365"/>
      <c r="DP365"/>
      <c r="DQ365"/>
      <c r="DR365"/>
      <c r="DS365" s="39" t="s">
        <v>52</v>
      </c>
      <c r="DT365" s="33">
        <f ca="1">IF(DO344&lt;9,OFFSET($D$3,DW360,DW361)+$C$4*MAX(OFFSET(DS343,DW362,1):OFFSET(DS343,DW362,4)),0)</f>
        <v>0</v>
      </c>
      <c r="DU365"/>
      <c r="DV365"/>
      <c r="DW365"/>
      <c r="DX365" s="21"/>
    </row>
    <row r="366" spans="1:128" ht="13.5" customHeight="1" thickBot="1">
      <c r="A366"/>
      <c r="H366" s="7"/>
      <c r="K366"/>
      <c r="L366"/>
      <c r="M366"/>
      <c r="N366"/>
      <c r="O366" s="35"/>
      <c r="P366" s="123" t="s">
        <v>12</v>
      </c>
      <c r="Q366" s="124"/>
      <c r="R366" s="124"/>
      <c r="S366" s="125"/>
      <c r="T366" s="64"/>
      <c r="W366"/>
      <c r="X366"/>
      <c r="Y366"/>
      <c r="Z366"/>
      <c r="AA366" s="5"/>
      <c r="AB366" s="123" t="s">
        <v>12</v>
      </c>
      <c r="AC366" s="124"/>
      <c r="AD366" s="124"/>
      <c r="AE366" s="125"/>
      <c r="AF366" s="64"/>
      <c r="AI366"/>
      <c r="AJ366"/>
      <c r="AK366"/>
      <c r="AL366"/>
      <c r="AM366" s="5"/>
      <c r="AN366" s="123" t="s">
        <v>12</v>
      </c>
      <c r="AO366" s="124"/>
      <c r="AP366" s="124"/>
      <c r="AQ366" s="125"/>
      <c r="AR366" s="64"/>
      <c r="AU366"/>
      <c r="AV366"/>
      <c r="AW366"/>
      <c r="AX366"/>
      <c r="AY366" s="5"/>
      <c r="AZ366" s="123" t="s">
        <v>12</v>
      </c>
      <c r="BA366" s="124"/>
      <c r="BB366" s="124"/>
      <c r="BC366" s="125"/>
      <c r="BD366" s="64"/>
      <c r="BG366"/>
      <c r="BH366"/>
      <c r="BI366"/>
      <c r="BJ366"/>
      <c r="BK366" s="5"/>
      <c r="BL366" s="123" t="s">
        <v>12</v>
      </c>
      <c r="BM366" s="124"/>
      <c r="BN366" s="124"/>
      <c r="BO366" s="125"/>
      <c r="BP366" s="64"/>
      <c r="BS366"/>
      <c r="BT366"/>
      <c r="BU366"/>
      <c r="BV366"/>
      <c r="BW366" s="5"/>
      <c r="BX366" s="123" t="s">
        <v>12</v>
      </c>
      <c r="BY366" s="124"/>
      <c r="BZ366" s="124"/>
      <c r="CA366" s="125"/>
      <c r="CB366" s="64"/>
      <c r="CE366"/>
      <c r="CF366"/>
      <c r="CG366"/>
      <c r="CH366"/>
      <c r="CI366" s="5"/>
      <c r="CJ366" s="123" t="s">
        <v>12</v>
      </c>
      <c r="CK366" s="124"/>
      <c r="CL366" s="124"/>
      <c r="CM366" s="125"/>
      <c r="CN366" s="64"/>
      <c r="CQ366"/>
      <c r="CR366"/>
      <c r="CS366"/>
      <c r="CT366"/>
      <c r="CU366" s="5"/>
      <c r="CV366" s="123" t="s">
        <v>12</v>
      </c>
      <c r="CW366" s="124"/>
      <c r="CX366" s="124"/>
      <c r="CY366" s="125"/>
      <c r="CZ366" s="64"/>
      <c r="DC366"/>
      <c r="DD366"/>
      <c r="DE366"/>
      <c r="DF366"/>
      <c r="DG366" s="5"/>
      <c r="DH366" s="123" t="s">
        <v>12</v>
      </c>
      <c r="DI366" s="124"/>
      <c r="DJ366" s="124"/>
      <c r="DK366" s="125"/>
      <c r="DL366" s="64"/>
      <c r="DO366"/>
      <c r="DP366"/>
      <c r="DQ366"/>
      <c r="DR366"/>
      <c r="DS366" s="5"/>
      <c r="DT366" s="123" t="s">
        <v>12</v>
      </c>
      <c r="DU366" s="124"/>
      <c r="DV366" s="124"/>
      <c r="DW366" s="125"/>
    </row>
    <row r="367" spans="1:128" ht="13.5" customHeight="1" thickBot="1">
      <c r="A367"/>
      <c r="B367"/>
      <c r="C367"/>
      <c r="D367"/>
      <c r="E367"/>
      <c r="F367" s="95"/>
      <c r="G367" t="s">
        <v>35</v>
      </c>
      <c r="H367" s="21"/>
      <c r="K367"/>
      <c r="L367"/>
      <c r="M367"/>
      <c r="N367"/>
      <c r="O367" s="23" t="s">
        <v>58</v>
      </c>
      <c r="P367" s="3" t="s">
        <v>68</v>
      </c>
      <c r="Q367" s="26" t="s">
        <v>69</v>
      </c>
      <c r="R367" s="26" t="s">
        <v>70</v>
      </c>
      <c r="S367" s="3" t="s">
        <v>71</v>
      </c>
      <c r="T367" s="6"/>
      <c r="W367"/>
      <c r="X367"/>
      <c r="Y367"/>
      <c r="Z367"/>
      <c r="AA367" s="23" t="str">
        <f>$O$34</f>
        <v>新Q値</v>
      </c>
      <c r="AB367" s="3" t="s">
        <v>3</v>
      </c>
      <c r="AC367" s="26" t="s">
        <v>4</v>
      </c>
      <c r="AD367" s="26" t="s">
        <v>5</v>
      </c>
      <c r="AE367" s="3" t="s">
        <v>6</v>
      </c>
      <c r="AF367" s="6"/>
      <c r="AI367"/>
      <c r="AJ367"/>
      <c r="AK367"/>
      <c r="AL367"/>
      <c r="AM367" s="23" t="str">
        <f>$O$34</f>
        <v>新Q値</v>
      </c>
      <c r="AN367" s="3" t="s">
        <v>3</v>
      </c>
      <c r="AO367" s="26" t="s">
        <v>4</v>
      </c>
      <c r="AP367" s="26" t="s">
        <v>5</v>
      </c>
      <c r="AQ367" s="3" t="s">
        <v>6</v>
      </c>
      <c r="AR367" s="6"/>
      <c r="AU367"/>
      <c r="AV367"/>
      <c r="AW367"/>
      <c r="AX367"/>
      <c r="AY367" s="23" t="str">
        <f>$O$34</f>
        <v>新Q値</v>
      </c>
      <c r="AZ367" s="3" t="s">
        <v>3</v>
      </c>
      <c r="BA367" s="26" t="s">
        <v>4</v>
      </c>
      <c r="BB367" s="26" t="s">
        <v>5</v>
      </c>
      <c r="BC367" s="3" t="s">
        <v>6</v>
      </c>
      <c r="BD367" s="6"/>
      <c r="BG367"/>
      <c r="BH367"/>
      <c r="BI367"/>
      <c r="BJ367"/>
      <c r="BK367" s="23" t="str">
        <f>$O$34</f>
        <v>新Q値</v>
      </c>
      <c r="BL367" s="3" t="s">
        <v>3</v>
      </c>
      <c r="BM367" s="26" t="s">
        <v>4</v>
      </c>
      <c r="BN367" s="26" t="s">
        <v>5</v>
      </c>
      <c r="BO367" s="3" t="s">
        <v>6</v>
      </c>
      <c r="BP367" s="6"/>
      <c r="BS367"/>
      <c r="BT367"/>
      <c r="BU367"/>
      <c r="BV367"/>
      <c r="BW367" s="23" t="str">
        <f>$O$34</f>
        <v>新Q値</v>
      </c>
      <c r="BX367" s="3" t="s">
        <v>3</v>
      </c>
      <c r="BY367" s="26" t="s">
        <v>4</v>
      </c>
      <c r="BZ367" s="26" t="s">
        <v>5</v>
      </c>
      <c r="CA367" s="3" t="s">
        <v>6</v>
      </c>
      <c r="CB367" s="6"/>
      <c r="CE367"/>
      <c r="CF367"/>
      <c r="CG367"/>
      <c r="CH367"/>
      <c r="CI367" s="23" t="str">
        <f>$O$34</f>
        <v>新Q値</v>
      </c>
      <c r="CJ367" s="3" t="s">
        <v>3</v>
      </c>
      <c r="CK367" s="26" t="s">
        <v>4</v>
      </c>
      <c r="CL367" s="26" t="s">
        <v>5</v>
      </c>
      <c r="CM367" s="3" t="s">
        <v>6</v>
      </c>
      <c r="CN367" s="6"/>
      <c r="CQ367"/>
      <c r="CR367"/>
      <c r="CS367"/>
      <c r="CT367"/>
      <c r="CU367" s="23" t="str">
        <f>$O$34</f>
        <v>新Q値</v>
      </c>
      <c r="CV367" s="3" t="s">
        <v>3</v>
      </c>
      <c r="CW367" s="26" t="s">
        <v>4</v>
      </c>
      <c r="CX367" s="26" t="s">
        <v>5</v>
      </c>
      <c r="CY367" s="3" t="s">
        <v>6</v>
      </c>
      <c r="CZ367" s="6"/>
      <c r="DC367"/>
      <c r="DD367"/>
      <c r="DE367"/>
      <c r="DF367"/>
      <c r="DG367" s="23" t="str">
        <f>$O$34</f>
        <v>新Q値</v>
      </c>
      <c r="DH367" s="3" t="s">
        <v>3</v>
      </c>
      <c r="DI367" s="26" t="s">
        <v>4</v>
      </c>
      <c r="DJ367" s="26" t="s">
        <v>5</v>
      </c>
      <c r="DK367" s="3" t="s">
        <v>6</v>
      </c>
      <c r="DL367" s="6"/>
      <c r="DO367"/>
      <c r="DP367"/>
      <c r="DQ367"/>
      <c r="DR367"/>
      <c r="DS367" s="23" t="str">
        <f>$O$34</f>
        <v>新Q値</v>
      </c>
      <c r="DT367" s="3" t="s">
        <v>3</v>
      </c>
      <c r="DU367" s="26" t="s">
        <v>4</v>
      </c>
      <c r="DV367" s="26" t="s">
        <v>5</v>
      </c>
      <c r="DW367" s="3" t="s">
        <v>6</v>
      </c>
      <c r="DX367" s="6"/>
    </row>
    <row r="368" spans="1:128" ht="13.5" customHeight="1">
      <c r="A368"/>
      <c r="B368"/>
      <c r="C368"/>
      <c r="D368"/>
      <c r="E368"/>
      <c r="F368"/>
      <c r="G368"/>
      <c r="H368" s="21"/>
      <c r="K368"/>
      <c r="L368"/>
      <c r="M368"/>
      <c r="N368" s="126" t="s">
        <v>7</v>
      </c>
      <c r="O368" s="17">
        <v>1</v>
      </c>
      <c r="P368" s="27">
        <f ca="1">P344+$C$5*IF(AND(O368=K344,P360=1),P365-P344,0)</f>
        <v>2.2956249999999998</v>
      </c>
      <c r="Q368" s="95" t="s">
        <v>9</v>
      </c>
      <c r="R368" s="95" t="s">
        <v>9</v>
      </c>
      <c r="S368" s="15">
        <f ca="1">S344+$C$5*IF(AND(O368=K344,P360=4),P365-S344,0)</f>
        <v>27.835612792968739</v>
      </c>
      <c r="T368" s="14"/>
      <c r="W368"/>
      <c r="X368"/>
      <c r="Y368"/>
      <c r="Z368" s="126" t="s">
        <v>7</v>
      </c>
      <c r="AA368" s="17">
        <v>1</v>
      </c>
      <c r="AB368" s="27">
        <f ca="1">AB344+$C$5*IF(AND(AA368=W344,AB360=1),AB365-AB344,0)</f>
        <v>2.2956249999999998</v>
      </c>
      <c r="AC368" s="95" t="s">
        <v>9</v>
      </c>
      <c r="AD368" s="95" t="s">
        <v>9</v>
      </c>
      <c r="AE368" s="15">
        <f ca="1">AE344+$C$5*IF(AND(AA368=W344,AB360=4),AB365-AE344,0)</f>
        <v>27.835612792968739</v>
      </c>
      <c r="AF368" s="14"/>
      <c r="AI368"/>
      <c r="AJ368"/>
      <c r="AK368"/>
      <c r="AL368" s="126" t="s">
        <v>7</v>
      </c>
      <c r="AM368" s="17">
        <v>1</v>
      </c>
      <c r="AN368" s="27">
        <f ca="1">AN344+$C$5*IF(AND(AM368=AI344,AN360=1),AN365-AN344,0)</f>
        <v>5.6563124999999985</v>
      </c>
      <c r="AO368" s="95" t="s">
        <v>9</v>
      </c>
      <c r="AP368" s="95" t="s">
        <v>9</v>
      </c>
      <c r="AQ368" s="15">
        <f ca="1">AQ344+$C$5*IF(AND(AM368=AI344,AN360=4),AN365-AQ344,0)</f>
        <v>27.835612792968739</v>
      </c>
      <c r="AR368" s="14"/>
      <c r="AU368"/>
      <c r="AV368"/>
      <c r="AW368"/>
      <c r="AX368" s="126" t="s">
        <v>7</v>
      </c>
      <c r="AY368" s="17">
        <v>1</v>
      </c>
      <c r="AZ368" s="27">
        <f ca="1">AZ344+$C$5*IF(AND(AY368=AU344,AZ360=1),AZ365-AZ344,0)</f>
        <v>5.6563124999999985</v>
      </c>
      <c r="BA368" s="95" t="s">
        <v>9</v>
      </c>
      <c r="BB368" s="95" t="s">
        <v>9</v>
      </c>
      <c r="BC368" s="15">
        <f ca="1">BC344+$C$5*IF(AND(AY368=AU344,AZ360=4),AZ365-BC344,0)</f>
        <v>27.835612792968739</v>
      </c>
      <c r="BD368" s="14"/>
      <c r="BG368"/>
      <c r="BH368"/>
      <c r="BI368"/>
      <c r="BJ368" s="126" t="s">
        <v>7</v>
      </c>
      <c r="BK368" s="17">
        <v>1</v>
      </c>
      <c r="BL368" s="27">
        <f ca="1">BL344+$C$5*IF(AND(BK368=BG344,BL360=1),BL365-BL344,0)</f>
        <v>5.6563124999999985</v>
      </c>
      <c r="BM368" s="95" t="s">
        <v>9</v>
      </c>
      <c r="BN368" s="95" t="s">
        <v>9</v>
      </c>
      <c r="BO368" s="15">
        <f ca="1">BO344+$C$5*IF(AND(BK368=BG344,BL360=4),BL365-BO344,0)</f>
        <v>28.420057373046866</v>
      </c>
      <c r="BP368" s="14"/>
      <c r="BS368"/>
      <c r="BT368"/>
      <c r="BU368"/>
      <c r="BV368" s="126" t="s">
        <v>7</v>
      </c>
      <c r="BW368" s="17">
        <v>1</v>
      </c>
      <c r="BX368" s="27">
        <f ca="1">BX344+$C$5*IF(AND(BW368=BS344,BX360=1),BX365-BX344,0)</f>
        <v>5.6563124999999985</v>
      </c>
      <c r="BY368" s="95" t="s">
        <v>9</v>
      </c>
      <c r="BZ368" s="95" t="s">
        <v>9</v>
      </c>
      <c r="CA368" s="15">
        <f ca="1">CA344+$C$5*IF(AND(BW368=BS344,BX360=4),BX365-CA344,0)</f>
        <v>28.420057373046866</v>
      </c>
      <c r="CB368" s="14"/>
      <c r="CE368"/>
      <c r="CF368"/>
      <c r="CG368"/>
      <c r="CH368" s="126" t="s">
        <v>7</v>
      </c>
      <c r="CI368" s="17">
        <v>1</v>
      </c>
      <c r="CJ368" s="27">
        <f ca="1">CJ344+$C$5*IF(AND(CI368=CE344,CJ360=1),CJ365-CJ344,0)</f>
        <v>5.6563124999999985</v>
      </c>
      <c r="CK368" s="95" t="s">
        <v>9</v>
      </c>
      <c r="CL368" s="95" t="s">
        <v>9</v>
      </c>
      <c r="CM368" s="15">
        <f ca="1">CM344+$C$5*IF(AND(CI368=CE344,CJ360=4),CJ365-CM344,0)</f>
        <v>28.420057373046866</v>
      </c>
      <c r="CN368" s="14"/>
      <c r="CQ368"/>
      <c r="CR368"/>
      <c r="CS368"/>
      <c r="CT368" s="126" t="s">
        <v>7</v>
      </c>
      <c r="CU368" s="17">
        <v>1</v>
      </c>
      <c r="CV368" s="27">
        <f ca="1">CV344+$C$5*IF(AND(CU368=CQ344,CV360=1),CV365-CV344,0)</f>
        <v>5.6563124999999985</v>
      </c>
      <c r="CW368" s="95" t="s">
        <v>9</v>
      </c>
      <c r="CX368" s="95" t="s">
        <v>9</v>
      </c>
      <c r="CY368" s="15">
        <f ca="1">CY344+$C$5*IF(AND(CU368=CQ344,CV360=4),CV365-CY344,0)</f>
        <v>28.420057373046866</v>
      </c>
      <c r="CZ368" s="14"/>
      <c r="DC368"/>
      <c r="DD368"/>
      <c r="DE368"/>
      <c r="DF368" s="126" t="s">
        <v>7</v>
      </c>
      <c r="DG368" s="17">
        <v>1</v>
      </c>
      <c r="DH368" s="27">
        <f ca="1">DH344+$C$5*IF(AND(DG368=DC344,DH360=1),DH365-DH344,0)</f>
        <v>5.6563124999999985</v>
      </c>
      <c r="DI368" s="95" t="s">
        <v>9</v>
      </c>
      <c r="DJ368" s="95" t="s">
        <v>9</v>
      </c>
      <c r="DK368" s="15">
        <f ca="1">DK344+$C$5*IF(AND(DG368=DC344,DH360=4),DH365-DK344,0)</f>
        <v>28.420057373046866</v>
      </c>
      <c r="DL368" s="14"/>
      <c r="DO368"/>
      <c r="DP368"/>
      <c r="DQ368"/>
      <c r="DR368" s="126" t="s">
        <v>7</v>
      </c>
      <c r="DS368" s="17">
        <v>1</v>
      </c>
      <c r="DT368" s="27">
        <f ca="1">DT344+$C$5*IF(AND(DS368=DO344,DT360=1),DT365-DT344,0)</f>
        <v>5.6563124999999985</v>
      </c>
      <c r="DU368" s="95" t="s">
        <v>9</v>
      </c>
      <c r="DV368" s="95" t="s">
        <v>9</v>
      </c>
      <c r="DW368" s="15">
        <f ca="1">DW344+$C$5*IF(AND(DS368=DO344,DT360=4),DT365-DW344,0)</f>
        <v>28.420057373046866</v>
      </c>
      <c r="DX368" s="14"/>
    </row>
    <row r="369" spans="1:128" ht="13.5" customHeight="1">
      <c r="A369"/>
      <c r="B369"/>
      <c r="C369"/>
      <c r="D369"/>
      <c r="E369"/>
      <c r="F369"/>
      <c r="G369"/>
      <c r="H369" s="21"/>
      <c r="K369"/>
      <c r="L369"/>
      <c r="M369"/>
      <c r="N369" s="127"/>
      <c r="O369" s="3">
        <v>2</v>
      </c>
      <c r="P369" s="15">
        <f ca="1">P345+$C$5*IF(AND(O369=K344,P360=1),P365-P345,0)</f>
        <v>3.7946249999999999</v>
      </c>
      <c r="Q369" s="95" t="s">
        <v>9</v>
      </c>
      <c r="R369" s="27">
        <f ca="1">R345+$C$5*IF(AND(O369=K344,P360=3),P365-R345,0)</f>
        <v>3.1843187499999983</v>
      </c>
      <c r="S369" s="15">
        <f ca="1">S345+$C$5*IF(AND(O369=K344,P360=4),P365-S345,0)</f>
        <v>14.309999999999997</v>
      </c>
      <c r="T369" s="14"/>
      <c r="W369"/>
      <c r="X369"/>
      <c r="Y369"/>
      <c r="Z369" s="127"/>
      <c r="AA369" s="3">
        <v>2</v>
      </c>
      <c r="AB369" s="15">
        <f ca="1">AB345+$C$5*IF(AND(AA369=W344,AB360=1),AB365-AB345,0)</f>
        <v>3.7946249999999999</v>
      </c>
      <c r="AC369" s="95" t="s">
        <v>9</v>
      </c>
      <c r="AD369" s="27">
        <f ca="1">AD345+$C$5*IF(AND(AA369=W344,AB360=3),AB365-AD345,0)</f>
        <v>3.1843187499999983</v>
      </c>
      <c r="AE369" s="15">
        <f ca="1">AE345+$C$5*IF(AND(AA369=W344,AB360=4),AB365-AE345,0)</f>
        <v>14.309999999999997</v>
      </c>
      <c r="AF369" s="14"/>
      <c r="AI369"/>
      <c r="AJ369"/>
      <c r="AK369"/>
      <c r="AL369" s="127"/>
      <c r="AM369" s="3">
        <v>2</v>
      </c>
      <c r="AN369" s="15">
        <f ca="1">AN345+$C$5*IF(AND(AM369=AI344,AN360=1),AN365-AN345,0)</f>
        <v>3.7946249999999999</v>
      </c>
      <c r="AO369" s="95" t="s">
        <v>9</v>
      </c>
      <c r="AP369" s="27">
        <f ca="1">AP345+$C$5*IF(AND(AM369=AI344,AN360=3),AN365-AP345,0)</f>
        <v>3.1843187499999983</v>
      </c>
      <c r="AQ369" s="15">
        <f ca="1">AQ345+$C$5*IF(AND(AM369=AI344,AN360=4),AN365-AQ345,0)</f>
        <v>14.309999999999997</v>
      </c>
      <c r="AR369" s="14"/>
      <c r="AU369"/>
      <c r="AV369"/>
      <c r="AW369"/>
      <c r="AX369" s="127"/>
      <c r="AY369" s="3">
        <v>2</v>
      </c>
      <c r="AZ369" s="15">
        <f ca="1">AZ345+$C$5*IF(AND(AY369=AU344,AZ360=1),AZ365-AZ345,0)</f>
        <v>3.7946249999999999</v>
      </c>
      <c r="BA369" s="95" t="s">
        <v>9</v>
      </c>
      <c r="BB369" s="27">
        <f ca="1">BB345+$C$5*IF(AND(AY369=AU344,AZ360=3),AZ365-BB345,0)</f>
        <v>10.834623852539057</v>
      </c>
      <c r="BC369" s="15">
        <f ca="1">BC345+$C$5*IF(AND(AY369=AU344,AZ360=4),AZ365-BC345,0)</f>
        <v>14.309999999999997</v>
      </c>
      <c r="BD369" s="14"/>
      <c r="BG369"/>
      <c r="BH369"/>
      <c r="BI369"/>
      <c r="BJ369" s="127"/>
      <c r="BK369" s="3">
        <v>2</v>
      </c>
      <c r="BL369" s="15">
        <f ca="1">BL345+$C$5*IF(AND(BK369=BG344,BL360=1),BL365-BL345,0)</f>
        <v>3.7946249999999999</v>
      </c>
      <c r="BM369" s="95" t="s">
        <v>9</v>
      </c>
      <c r="BN369" s="27">
        <f ca="1">BN345+$C$5*IF(AND(BK369=BG344,BL360=3),BL365-BN345,0)</f>
        <v>10.834623852539057</v>
      </c>
      <c r="BO369" s="15">
        <f ca="1">BO345+$C$5*IF(AND(BK369=BG344,BL360=4),BL365-BO345,0)</f>
        <v>14.309999999999997</v>
      </c>
      <c r="BP369" s="14"/>
      <c r="BS369"/>
      <c r="BT369"/>
      <c r="BU369"/>
      <c r="BV369" s="127"/>
      <c r="BW369" s="3">
        <v>2</v>
      </c>
      <c r="BX369" s="15">
        <f ca="1">BX345+$C$5*IF(AND(BW369=BS344,BX360=1),BX365-BX345,0)</f>
        <v>3.7946249999999999</v>
      </c>
      <c r="BY369" s="95" t="s">
        <v>9</v>
      </c>
      <c r="BZ369" s="27">
        <f ca="1">BZ345+$C$5*IF(AND(BW369=BS344,BX360=3),BX365-BZ345,0)</f>
        <v>10.834623852539057</v>
      </c>
      <c r="CA369" s="15">
        <f ca="1">CA345+$C$5*IF(AND(BW369=BS344,BX360=4),BX365-CA345,0)</f>
        <v>14.309999999999997</v>
      </c>
      <c r="CB369" s="14"/>
      <c r="CE369"/>
      <c r="CF369"/>
      <c r="CG369"/>
      <c r="CH369" s="127"/>
      <c r="CI369" s="3">
        <v>2</v>
      </c>
      <c r="CJ369" s="15">
        <f ca="1">CJ345+$C$5*IF(AND(CI369=CE344,CJ360=1),CJ365-CJ345,0)</f>
        <v>3.7946249999999999</v>
      </c>
      <c r="CK369" s="95" t="s">
        <v>9</v>
      </c>
      <c r="CL369" s="27">
        <f ca="1">CL345+$C$5*IF(AND(CI369=CE344,CJ360=3),CJ365-CL345,0)</f>
        <v>10.834623852539057</v>
      </c>
      <c r="CM369" s="15">
        <f ca="1">CM345+$C$5*IF(AND(CI369=CE344,CJ360=4),CJ365-CM345,0)</f>
        <v>14.309999999999997</v>
      </c>
      <c r="CN369" s="14"/>
      <c r="CQ369"/>
      <c r="CR369"/>
      <c r="CS369"/>
      <c r="CT369" s="127"/>
      <c r="CU369" s="3">
        <v>2</v>
      </c>
      <c r="CV369" s="15">
        <f ca="1">CV345+$C$5*IF(AND(CU369=CQ344,CV360=1),CV365-CV345,0)</f>
        <v>3.7946249999999999</v>
      </c>
      <c r="CW369" s="95" t="s">
        <v>9</v>
      </c>
      <c r="CX369" s="27">
        <f ca="1">CX345+$C$5*IF(AND(CU369=CQ344,CV360=3),CV365-CX345,0)</f>
        <v>10.834623852539057</v>
      </c>
      <c r="CY369" s="15">
        <f ca="1">CY345+$C$5*IF(AND(CU369=CQ344,CV360=4),CV365-CY345,0)</f>
        <v>14.309999999999997</v>
      </c>
      <c r="CZ369" s="14"/>
      <c r="DC369"/>
      <c r="DD369"/>
      <c r="DE369"/>
      <c r="DF369" s="127"/>
      <c r="DG369" s="3">
        <v>2</v>
      </c>
      <c r="DH369" s="15">
        <f ca="1">DH345+$C$5*IF(AND(DG369=DC344,DH360=1),DH365-DH345,0)</f>
        <v>3.7946249999999999</v>
      </c>
      <c r="DI369" s="95" t="s">
        <v>9</v>
      </c>
      <c r="DJ369" s="27">
        <f ca="1">DJ345+$C$5*IF(AND(DG369=DC344,DH360=3),DH365-DJ345,0)</f>
        <v>10.834623852539057</v>
      </c>
      <c r="DK369" s="15">
        <f ca="1">DK345+$C$5*IF(AND(DG369=DC344,DH360=4),DH365-DK345,0)</f>
        <v>14.309999999999997</v>
      </c>
      <c r="DL369" s="14"/>
      <c r="DO369"/>
      <c r="DP369"/>
      <c r="DQ369"/>
      <c r="DR369" s="127"/>
      <c r="DS369" s="3">
        <v>2</v>
      </c>
      <c r="DT369" s="15">
        <f ca="1">DT345+$C$5*IF(AND(DS369=DO343,DT360=1),DT365-DT345,0)</f>
        <v>3.7946249999999999</v>
      </c>
      <c r="DU369" s="95" t="s">
        <v>9</v>
      </c>
      <c r="DV369" s="27">
        <f ca="1">DV345+$C$5*IF(AND(DS369=DO343,DT360=3),DT365-DV345,0)</f>
        <v>10.834623852539057</v>
      </c>
      <c r="DW369" s="15">
        <f ca="1">DW345+$C$5*IF(AND(DS369=DO344,DT360=4),DT365-DW345,0)</f>
        <v>14.309999999999997</v>
      </c>
      <c r="DX369" s="14"/>
    </row>
    <row r="370" spans="1:128">
      <c r="A370"/>
      <c r="B370"/>
      <c r="C370"/>
      <c r="D370"/>
      <c r="E370"/>
      <c r="F370"/>
      <c r="G370"/>
      <c r="H370" s="21"/>
      <c r="K370"/>
      <c r="L370"/>
      <c r="M370"/>
      <c r="N370" s="127"/>
      <c r="O370" s="3">
        <v>3</v>
      </c>
      <c r="P370" s="95" t="s">
        <v>9</v>
      </c>
      <c r="Q370" s="95" t="s">
        <v>9</v>
      </c>
      <c r="R370" s="15">
        <f ca="1">R346+$C$5*IF(AND(O370=K344,P360=3),P365-R346,0)</f>
        <v>3.7749999999999995</v>
      </c>
      <c r="S370" s="95" t="s">
        <v>64</v>
      </c>
      <c r="T370" s="14"/>
      <c r="W370"/>
      <c r="X370"/>
      <c r="Y370"/>
      <c r="Z370" s="127"/>
      <c r="AA370" s="3">
        <v>3</v>
      </c>
      <c r="AB370" s="95" t="s">
        <v>9</v>
      </c>
      <c r="AC370" s="95" t="s">
        <v>9</v>
      </c>
      <c r="AD370" s="15">
        <f ca="1">AD346+$C$5*IF(AND(AA370=W344,AB360=3),AB365-AD346,0)</f>
        <v>3.7749999999999995</v>
      </c>
      <c r="AE370" s="95" t="s">
        <v>64</v>
      </c>
      <c r="AF370" s="14"/>
      <c r="AI370"/>
      <c r="AJ370"/>
      <c r="AK370"/>
      <c r="AL370" s="127"/>
      <c r="AM370" s="3">
        <v>3</v>
      </c>
      <c r="AN370" s="95" t="s">
        <v>9</v>
      </c>
      <c r="AO370" s="95" t="s">
        <v>9</v>
      </c>
      <c r="AP370" s="15">
        <f ca="1">AP346+$C$5*IF(AND(AM370=AI344,AN360=3),AN365-AP346,0)</f>
        <v>3.7749999999999995</v>
      </c>
      <c r="AQ370" s="95" t="s">
        <v>64</v>
      </c>
      <c r="AR370" s="14"/>
      <c r="AU370"/>
      <c r="AV370"/>
      <c r="AW370"/>
      <c r="AX370" s="127"/>
      <c r="AY370" s="3">
        <v>3</v>
      </c>
      <c r="AZ370" s="95" t="s">
        <v>9</v>
      </c>
      <c r="BA370" s="95" t="s">
        <v>9</v>
      </c>
      <c r="BB370" s="15">
        <f ca="1">BB346+$C$5*IF(AND(AY370=AU344,AZ360=3),AZ365-BB346,0)</f>
        <v>3.7749999999999995</v>
      </c>
      <c r="BC370" s="95" t="s">
        <v>64</v>
      </c>
      <c r="BD370" s="14"/>
      <c r="BG370"/>
      <c r="BH370"/>
      <c r="BI370"/>
      <c r="BJ370" s="127"/>
      <c r="BK370" s="3">
        <v>3</v>
      </c>
      <c r="BL370" s="95" t="s">
        <v>9</v>
      </c>
      <c r="BM370" s="95" t="s">
        <v>9</v>
      </c>
      <c r="BN370" s="15">
        <f ca="1">BN346+$C$5*IF(AND(BK370=BG344,BL360=3),BL365-BN346,0)</f>
        <v>3.7749999999999995</v>
      </c>
      <c r="BO370" s="95" t="s">
        <v>64</v>
      </c>
      <c r="BP370" s="14"/>
      <c r="BS370"/>
      <c r="BT370"/>
      <c r="BU370"/>
      <c r="BV370" s="127"/>
      <c r="BW370" s="3">
        <v>3</v>
      </c>
      <c r="BX370" s="95" t="s">
        <v>9</v>
      </c>
      <c r="BY370" s="95" t="s">
        <v>9</v>
      </c>
      <c r="BZ370" s="15">
        <f ca="1">BZ346+$C$5*IF(AND(BW370=BS344,BX360=3),BX365-BZ346,0)</f>
        <v>3.7749999999999995</v>
      </c>
      <c r="CA370" s="95" t="s">
        <v>64</v>
      </c>
      <c r="CB370" s="14"/>
      <c r="CE370"/>
      <c r="CF370"/>
      <c r="CG370"/>
      <c r="CH370" s="127"/>
      <c r="CI370" s="3">
        <v>3</v>
      </c>
      <c r="CJ370" s="95" t="s">
        <v>9</v>
      </c>
      <c r="CK370" s="95" t="s">
        <v>9</v>
      </c>
      <c r="CL370" s="15">
        <f ca="1">CL346+$C$5*IF(AND(CI370=CE344,CJ360=3),CJ365-CL346,0)</f>
        <v>3.7749999999999995</v>
      </c>
      <c r="CM370" s="95" t="s">
        <v>64</v>
      </c>
      <c r="CN370" s="14"/>
      <c r="CQ370"/>
      <c r="CR370"/>
      <c r="CS370"/>
      <c r="CT370" s="127"/>
      <c r="CU370" s="3">
        <v>3</v>
      </c>
      <c r="CV370" s="95" t="s">
        <v>9</v>
      </c>
      <c r="CW370" s="95" t="s">
        <v>9</v>
      </c>
      <c r="CX370" s="15">
        <f ca="1">CX346+$C$5*IF(AND(CU370=CQ344,CV360=3),CV365-CX346,0)</f>
        <v>3.7749999999999995</v>
      </c>
      <c r="CY370" s="95" t="s">
        <v>64</v>
      </c>
      <c r="CZ370" s="14"/>
      <c r="DC370"/>
      <c r="DD370"/>
      <c r="DE370"/>
      <c r="DF370" s="127"/>
      <c r="DG370" s="3">
        <v>3</v>
      </c>
      <c r="DH370" s="95" t="s">
        <v>9</v>
      </c>
      <c r="DI370" s="95" t="s">
        <v>9</v>
      </c>
      <c r="DJ370" s="15">
        <f ca="1">DJ346+$C$5*IF(AND(DG370=DC344,DH360=3),DH365-DJ346,0)</f>
        <v>3.7749999999999995</v>
      </c>
      <c r="DK370" s="95" t="s">
        <v>64</v>
      </c>
      <c r="DL370" s="14"/>
      <c r="DO370"/>
      <c r="DP370"/>
      <c r="DQ370"/>
      <c r="DR370" s="127"/>
      <c r="DS370" s="3">
        <v>3</v>
      </c>
      <c r="DT370" s="95" t="s">
        <v>9</v>
      </c>
      <c r="DU370" s="95" t="s">
        <v>9</v>
      </c>
      <c r="DV370" s="15">
        <f ca="1">DV346+$C$5*IF(AND(DS370=DO344,DT360=3),DT365-DV346,0)</f>
        <v>3.7749999999999995</v>
      </c>
      <c r="DW370" s="95" t="s">
        <v>9</v>
      </c>
      <c r="DX370" s="14"/>
    </row>
    <row r="371" spans="1:128">
      <c r="A371"/>
      <c r="B371"/>
      <c r="C371"/>
      <c r="D371"/>
      <c r="E371"/>
      <c r="F371"/>
      <c r="G371"/>
      <c r="H371" s="21"/>
      <c r="K371"/>
      <c r="L371"/>
      <c r="M371"/>
      <c r="N371" s="127"/>
      <c r="O371" s="3">
        <v>4</v>
      </c>
      <c r="P371" s="27">
        <f ca="1">P347+$C$5*IF(AND(O371=K344,P360=1),P365-P347,0)</f>
        <v>42.863574218749989</v>
      </c>
      <c r="Q371" s="15">
        <f ca="1">Q347+$C$5*IF(AND(O371=K344,P360=2),P365-Q347,0)</f>
        <v>10.295268359374997</v>
      </c>
      <c r="R371" s="95" t="s">
        <v>9</v>
      </c>
      <c r="S371" s="15">
        <f ca="1">S347+$C$5*IF(AND(O371=K344,P360=4),P365-S347,0)</f>
        <v>23.767812499999998</v>
      </c>
      <c r="T371" s="14"/>
      <c r="W371"/>
      <c r="X371"/>
      <c r="Y371"/>
      <c r="Z371" s="127"/>
      <c r="AA371" s="3">
        <v>4</v>
      </c>
      <c r="AB371" s="27">
        <f ca="1">AB347+$C$5*IF(AND(AA371=W344,AB360=1),AB365-AB347,0)</f>
        <v>42.863574218749989</v>
      </c>
      <c r="AC371" s="15">
        <f ca="1">AC347+$C$5*IF(AND(AA371=W344,AB360=2),AB365-AC347,0)</f>
        <v>14.390098657226556</v>
      </c>
      <c r="AD371" s="95" t="s">
        <v>9</v>
      </c>
      <c r="AE371" s="15">
        <f ca="1">AE347+$C$5*IF(AND(AA371=W344,AB360=4),AB365-AE347,0)</f>
        <v>23.767812499999998</v>
      </c>
      <c r="AF371" s="14"/>
      <c r="AI371"/>
      <c r="AJ371"/>
      <c r="AK371"/>
      <c r="AL371" s="127"/>
      <c r="AM371" s="3">
        <v>4</v>
      </c>
      <c r="AN371" s="27">
        <f ca="1">AN347+$C$5*IF(AND(AM371=AI344,AN360=1),AN365-AN347,0)</f>
        <v>42.863574218749989</v>
      </c>
      <c r="AO371" s="15">
        <f ca="1">AO347+$C$5*IF(AND(AM371=AI344,AN360=2),AN365-AO347,0)</f>
        <v>14.390098657226556</v>
      </c>
      <c r="AP371" s="95" t="s">
        <v>9</v>
      </c>
      <c r="AQ371" s="15">
        <f ca="1">AQ347+$C$5*IF(AND(AM371=AI344,AN360=4),AN365-AQ347,0)</f>
        <v>23.767812499999998</v>
      </c>
      <c r="AR371" s="14"/>
      <c r="AU371"/>
      <c r="AV371"/>
      <c r="AW371"/>
      <c r="AX371" s="127"/>
      <c r="AY371" s="3">
        <v>4</v>
      </c>
      <c r="AZ371" s="27">
        <f ca="1">AZ347+$C$5*IF(AND(AY371=AU344,AZ360=1),AZ365-AZ347,0)</f>
        <v>42.863574218749989</v>
      </c>
      <c r="BA371" s="15">
        <f ca="1">BA347+$C$5*IF(AND(AY371=AU344,AZ360=2),AZ365-BA347,0)</f>
        <v>14.390098657226556</v>
      </c>
      <c r="BB371" s="95" t="s">
        <v>9</v>
      </c>
      <c r="BC371" s="15">
        <f ca="1">BC347+$C$5*IF(AND(AY371=AU344,AZ360=4),AZ365-BC347,0)</f>
        <v>23.767812499999998</v>
      </c>
      <c r="BD371" s="14"/>
      <c r="BG371"/>
      <c r="BH371"/>
      <c r="BI371"/>
      <c r="BJ371" s="127"/>
      <c r="BK371" s="3">
        <v>4</v>
      </c>
      <c r="BL371" s="27">
        <f ca="1">BL347+$C$5*IF(AND(BK371=BG344,BL360=1),BL365-BL347,0)</f>
        <v>42.863574218749989</v>
      </c>
      <c r="BM371" s="15">
        <f ca="1">BM347+$C$5*IF(AND(BK371=BG344,BL360=2),BL365-BM347,0)</f>
        <v>14.390098657226556</v>
      </c>
      <c r="BN371" s="95" t="s">
        <v>9</v>
      </c>
      <c r="BO371" s="15">
        <f ca="1">BO347+$C$5*IF(AND(BK371=BG344,BL360=4),BL365-BO347,0)</f>
        <v>23.767812499999998</v>
      </c>
      <c r="BP371" s="14"/>
      <c r="BS371"/>
      <c r="BT371"/>
      <c r="BU371"/>
      <c r="BV371" s="127"/>
      <c r="BW371" s="3">
        <v>4</v>
      </c>
      <c r="BX371" s="27">
        <f ca="1">BX347+$C$5*IF(AND(BW371=BS344,BX360=1),BX365-BX347,0)</f>
        <v>42.863574218749989</v>
      </c>
      <c r="BY371" s="15">
        <f ca="1">BY347+$C$5*IF(AND(BW371=BS344,BX360=2),BX365-BY347,0)</f>
        <v>14.390098657226556</v>
      </c>
      <c r="BZ371" s="95" t="s">
        <v>9</v>
      </c>
      <c r="CA371" s="15">
        <f ca="1">CA347+$C$5*IF(AND(BW371=BS344,BX360=4),BX365-CA347,0)</f>
        <v>32.218476562500001</v>
      </c>
      <c r="CB371" s="14"/>
      <c r="CE371"/>
      <c r="CF371"/>
      <c r="CG371"/>
      <c r="CH371" s="127"/>
      <c r="CI371" s="3">
        <v>4</v>
      </c>
      <c r="CJ371" s="27">
        <f ca="1">CJ347+$C$5*IF(AND(CI371=CE344,CJ360=1),CJ365-CJ347,0)</f>
        <v>42.863574218749989</v>
      </c>
      <c r="CK371" s="15">
        <f ca="1">CK347+$C$5*IF(AND(CI371=CE344,CJ360=2),CJ365-CK347,0)</f>
        <v>14.390098657226556</v>
      </c>
      <c r="CL371" s="95" t="s">
        <v>9</v>
      </c>
      <c r="CM371" s="15">
        <f ca="1">CM347+$C$5*IF(AND(CI371=CE344,CJ360=4),CJ365-CM347,0)</f>
        <v>32.218476562500001</v>
      </c>
      <c r="CN371" s="14"/>
      <c r="CQ371"/>
      <c r="CR371"/>
      <c r="CS371"/>
      <c r="CT371" s="127"/>
      <c r="CU371" s="3">
        <v>4</v>
      </c>
      <c r="CV371" s="27">
        <f ca="1">CV347+$C$5*IF(AND(CU371=CQ344,CV360=1),CV365-CV347,0)</f>
        <v>42.863574218749989</v>
      </c>
      <c r="CW371" s="15">
        <f ca="1">CW347+$C$5*IF(AND(CU371=CQ344,CV360=2),CV365-CW347,0)</f>
        <v>14.390098657226556</v>
      </c>
      <c r="CX371" s="95" t="s">
        <v>9</v>
      </c>
      <c r="CY371" s="15">
        <f ca="1">CY347+$C$5*IF(AND(CU371=CQ344,CV360=4),CV365-CY347,0)</f>
        <v>32.218476562500001</v>
      </c>
      <c r="CZ371" s="14"/>
      <c r="DC371"/>
      <c r="DD371"/>
      <c r="DE371"/>
      <c r="DF371" s="127"/>
      <c r="DG371" s="3">
        <v>4</v>
      </c>
      <c r="DH371" s="27">
        <f ca="1">DH347+$C$5*IF(AND(DG371=DC344,DH360=1),DH365-DH347,0)</f>
        <v>42.863574218749989</v>
      </c>
      <c r="DI371" s="15">
        <f ca="1">DI347+$C$5*IF(AND(DG371=DC344,DH360=2),DH365-DI347,0)</f>
        <v>14.390098657226556</v>
      </c>
      <c r="DJ371" s="95" t="s">
        <v>9</v>
      </c>
      <c r="DK371" s="15">
        <f ca="1">DK347+$C$5*IF(AND(DG371=DC344,DH360=4),DH365-DK347,0)</f>
        <v>32.218476562500001</v>
      </c>
      <c r="DL371" s="14"/>
      <c r="DO371"/>
      <c r="DP371"/>
      <c r="DQ371"/>
      <c r="DR371" s="127"/>
      <c r="DS371" s="3">
        <v>4</v>
      </c>
      <c r="DT371" s="27">
        <f ca="1">DT347+$C$5*IF(AND(DS371=DO344,DT360=1),DT365-DT347,0)</f>
        <v>42.863574218749989</v>
      </c>
      <c r="DU371" s="15">
        <f ca="1">DU347+$C$5*IF(AND(DS371=DO344,DT360=2),DT365-DU347,0)</f>
        <v>14.390098657226556</v>
      </c>
      <c r="DV371" s="95" t="s">
        <v>9</v>
      </c>
      <c r="DW371" s="15">
        <f ca="1">DW347+$C$5*IF(AND(DS371=DO344,DT360=4),DT365-DW347,0)</f>
        <v>32.218476562500001</v>
      </c>
      <c r="DX371" s="14"/>
    </row>
    <row r="372" spans="1:128">
      <c r="A372"/>
      <c r="B372"/>
      <c r="C372"/>
      <c r="D372"/>
      <c r="E372"/>
      <c r="F372"/>
      <c r="G372"/>
      <c r="H372" s="21"/>
      <c r="K372"/>
      <c r="L372"/>
      <c r="M372"/>
      <c r="N372" s="127"/>
      <c r="O372" s="3">
        <v>5</v>
      </c>
      <c r="P372" s="95" t="s">
        <v>64</v>
      </c>
      <c r="Q372" s="27">
        <f ca="1">Q348+$C$5*IF(AND(O372=K344,P360=2),P365-Q348,0)</f>
        <v>5.6334999999999988</v>
      </c>
      <c r="R372" s="27">
        <f ca="1">R348+$C$5*IF(AND(O372=K344,P360=3),P365-R348,0)</f>
        <v>21.624271484374994</v>
      </c>
      <c r="S372" s="27">
        <f ca="1">S348+$C$5*IF(AND(O372=K344,P360=4),P365-S348,0)</f>
        <v>66.470312499999991</v>
      </c>
      <c r="T372" s="14"/>
      <c r="W372"/>
      <c r="X372"/>
      <c r="Y372"/>
      <c r="Z372" s="127"/>
      <c r="AA372" s="3">
        <v>5</v>
      </c>
      <c r="AB372" s="95" t="s">
        <v>64</v>
      </c>
      <c r="AC372" s="27">
        <f ca="1">AC348+$C$5*IF(AND(AA372=W344,AB360=2),AB365-AC348,0)</f>
        <v>5.6334999999999988</v>
      </c>
      <c r="AD372" s="27">
        <f ca="1">AD348+$C$5*IF(AND(AA372=W344,AB360=3),AB365-AD348,0)</f>
        <v>21.624271484374994</v>
      </c>
      <c r="AE372" s="27">
        <f ca="1">AE348+$C$5*IF(AND(AA372=W344,AB360=4),AB365-AE348,0)</f>
        <v>66.470312499999991</v>
      </c>
      <c r="AF372" s="14"/>
      <c r="AI372"/>
      <c r="AJ372"/>
      <c r="AK372"/>
      <c r="AL372" s="127"/>
      <c r="AM372" s="3">
        <v>5</v>
      </c>
      <c r="AN372" s="95" t="s">
        <v>64</v>
      </c>
      <c r="AO372" s="27">
        <f ca="1">AO348+$C$5*IF(AND(AM372=AI344,AN360=2),AN365-AO348,0)</f>
        <v>5.6334999999999988</v>
      </c>
      <c r="AP372" s="27">
        <f ca="1">AP348+$C$5*IF(AND(AM372=AI344,AN360=3),AN365-AP348,0)</f>
        <v>21.624271484374994</v>
      </c>
      <c r="AQ372" s="27">
        <f ca="1">AQ348+$C$5*IF(AND(AM372=AI344,AN360=4),AN365-AQ348,0)</f>
        <v>66.470312499999991</v>
      </c>
      <c r="AR372" s="14"/>
      <c r="AU372"/>
      <c r="AV372"/>
      <c r="AW372"/>
      <c r="AX372" s="127"/>
      <c r="AY372" s="3">
        <v>5</v>
      </c>
      <c r="AZ372" s="95" t="s">
        <v>64</v>
      </c>
      <c r="BA372" s="27">
        <f ca="1">BA348+$C$5*IF(AND(AY372=AU344,AZ360=2),AZ365-BA348,0)</f>
        <v>5.6334999999999988</v>
      </c>
      <c r="BB372" s="27">
        <f ca="1">BB348+$C$5*IF(AND(AY372=AU344,AZ360=3),AZ365-BB348,0)</f>
        <v>21.624271484374994</v>
      </c>
      <c r="BC372" s="27">
        <f ca="1">BC348+$C$5*IF(AND(AY372=AU344,AZ360=4),AZ365-BC348,0)</f>
        <v>66.470312499999991</v>
      </c>
      <c r="BD372" s="14"/>
      <c r="BG372"/>
      <c r="BH372"/>
      <c r="BI372"/>
      <c r="BJ372" s="127"/>
      <c r="BK372" s="3">
        <v>5</v>
      </c>
      <c r="BL372" s="95" t="s">
        <v>64</v>
      </c>
      <c r="BM372" s="27">
        <f ca="1">BM348+$C$5*IF(AND(BK372=BG344,BL360=2),BL365-BM348,0)</f>
        <v>5.6334999999999988</v>
      </c>
      <c r="BN372" s="27">
        <f ca="1">BN348+$C$5*IF(AND(BK372=BG344,BL360=3),BL365-BN348,0)</f>
        <v>21.624271484374994</v>
      </c>
      <c r="BO372" s="27">
        <f ca="1">BO348+$C$5*IF(AND(BK372=BG344,BL360=4),BL365-BO348,0)</f>
        <v>66.470312499999991</v>
      </c>
      <c r="BP372" s="14"/>
      <c r="BS372"/>
      <c r="BT372"/>
      <c r="BU372"/>
      <c r="BV372" s="127"/>
      <c r="BW372" s="3">
        <v>5</v>
      </c>
      <c r="BX372" s="95" t="s">
        <v>64</v>
      </c>
      <c r="BY372" s="27">
        <f ca="1">BY348+$C$5*IF(AND(BW372=BS344,BX360=2),BX365-BY348,0)</f>
        <v>5.6334999999999988</v>
      </c>
      <c r="BZ372" s="27">
        <f ca="1">BZ348+$C$5*IF(AND(BW372=BS344,BX360=3),BX365-BZ348,0)</f>
        <v>21.624271484374994</v>
      </c>
      <c r="CA372" s="27">
        <f ca="1">CA348+$C$5*IF(AND(BW372=BS344,BX360=4),BX365-CA348,0)</f>
        <v>66.470312499999991</v>
      </c>
      <c r="CB372" s="14"/>
      <c r="CE372"/>
      <c r="CF372"/>
      <c r="CG372"/>
      <c r="CH372" s="127"/>
      <c r="CI372" s="3">
        <v>5</v>
      </c>
      <c r="CJ372" s="95" t="s">
        <v>64</v>
      </c>
      <c r="CK372" s="27">
        <f ca="1">CK348+$C$5*IF(AND(CI372=CE344,CJ360=2),CJ365-CK348,0)</f>
        <v>5.6334999999999988</v>
      </c>
      <c r="CL372" s="27">
        <f ca="1">CL348+$C$5*IF(AND(CI372=CE344,CJ360=3),CJ365-CL348,0)</f>
        <v>21.624271484374994</v>
      </c>
      <c r="CM372" s="27">
        <f ca="1">CM348+$C$5*IF(AND(CI372=CE344,CJ360=4),CJ365-CM348,0)</f>
        <v>66.470312499999991</v>
      </c>
      <c r="CN372" s="14"/>
      <c r="CQ372"/>
      <c r="CR372"/>
      <c r="CS372"/>
      <c r="CT372" s="127"/>
      <c r="CU372" s="3">
        <v>5</v>
      </c>
      <c r="CV372" s="95" t="s">
        <v>64</v>
      </c>
      <c r="CW372" s="27">
        <f ca="1">CW348+$C$5*IF(AND(CU372=CQ344,CV360=2),CV365-CW348,0)</f>
        <v>5.6334999999999988</v>
      </c>
      <c r="CX372" s="27">
        <f ca="1">CX348+$C$5*IF(AND(CU372=CQ344,CV360=3),CV365-CX348,0)</f>
        <v>21.624271484374994</v>
      </c>
      <c r="CY372" s="27">
        <f ca="1">CY348+$C$5*IF(AND(CU372=CQ344,CV360=4),CV365-CY348,0)</f>
        <v>66.470312499999991</v>
      </c>
      <c r="CZ372" s="14"/>
      <c r="DC372"/>
      <c r="DD372"/>
      <c r="DE372"/>
      <c r="DF372" s="127"/>
      <c r="DG372" s="3">
        <v>5</v>
      </c>
      <c r="DH372" s="95" t="s">
        <v>64</v>
      </c>
      <c r="DI372" s="27">
        <f ca="1">DI348+$C$5*IF(AND(DG372=DC344,DH360=2),DH365-DI348,0)</f>
        <v>5.6334999999999988</v>
      </c>
      <c r="DJ372" s="27">
        <f ca="1">DJ348+$C$5*IF(AND(DG372=DC344,DH360=3),DH365-DJ348,0)</f>
        <v>21.624271484374994</v>
      </c>
      <c r="DK372" s="27">
        <f ca="1">DK348+$C$5*IF(AND(DG372=DC344,DH360=4),DH365-DK348,0)</f>
        <v>66.470312499999991</v>
      </c>
      <c r="DL372" s="14"/>
      <c r="DO372"/>
      <c r="DP372"/>
      <c r="DQ372"/>
      <c r="DR372" s="127"/>
      <c r="DS372" s="3">
        <v>5</v>
      </c>
      <c r="DT372" s="95" t="s">
        <v>9</v>
      </c>
      <c r="DU372" s="27">
        <f ca="1">DU348+$C$5*IF(AND(DS372=DO344,DT360=2),DT365-DU348,0)</f>
        <v>5.6334999999999988</v>
      </c>
      <c r="DV372" s="27">
        <f ca="1">DV348+$C$5*IF(AND(DS372=DO344,DT360=3),DT365-DV348,0)</f>
        <v>21.624271484374994</v>
      </c>
      <c r="DW372" s="27">
        <f ca="1">DW348+$C$5*IF(AND(DS372=DO344,DT360=4),DT365-DW348,0)</f>
        <v>66.470312499999991</v>
      </c>
      <c r="DX372" s="14"/>
    </row>
    <row r="373" spans="1:128">
      <c r="A373"/>
      <c r="B373"/>
      <c r="C373"/>
      <c r="D373"/>
      <c r="E373"/>
      <c r="F373"/>
      <c r="G373"/>
      <c r="H373" s="21"/>
      <c r="K373"/>
      <c r="L373"/>
      <c r="M373"/>
      <c r="N373" s="127"/>
      <c r="O373" s="3">
        <v>6</v>
      </c>
      <c r="P373" s="95" t="s">
        <v>9</v>
      </c>
      <c r="Q373" s="95" t="s">
        <v>9</v>
      </c>
      <c r="R373" s="95" t="s">
        <v>9</v>
      </c>
      <c r="S373" s="95" t="s">
        <v>9</v>
      </c>
      <c r="T373" s="14"/>
      <c r="W373"/>
      <c r="X373"/>
      <c r="Y373"/>
      <c r="Z373" s="127"/>
      <c r="AA373" s="3">
        <v>6</v>
      </c>
      <c r="AB373" s="95" t="s">
        <v>9</v>
      </c>
      <c r="AC373" s="95" t="s">
        <v>9</v>
      </c>
      <c r="AD373" s="95" t="s">
        <v>9</v>
      </c>
      <c r="AE373" s="95" t="s">
        <v>9</v>
      </c>
      <c r="AF373" s="14"/>
      <c r="AI373"/>
      <c r="AJ373"/>
      <c r="AK373"/>
      <c r="AL373" s="127"/>
      <c r="AM373" s="3">
        <v>6</v>
      </c>
      <c r="AN373" s="95" t="s">
        <v>9</v>
      </c>
      <c r="AO373" s="95" t="s">
        <v>9</v>
      </c>
      <c r="AP373" s="95" t="s">
        <v>9</v>
      </c>
      <c r="AQ373" s="95" t="s">
        <v>9</v>
      </c>
      <c r="AR373" s="14"/>
      <c r="AU373"/>
      <c r="AV373"/>
      <c r="AW373"/>
      <c r="AX373" s="127"/>
      <c r="AY373" s="3">
        <v>6</v>
      </c>
      <c r="AZ373" s="95" t="s">
        <v>9</v>
      </c>
      <c r="BA373" s="95" t="s">
        <v>9</v>
      </c>
      <c r="BB373" s="95" t="s">
        <v>9</v>
      </c>
      <c r="BC373" s="95" t="s">
        <v>9</v>
      </c>
      <c r="BD373" s="14"/>
      <c r="BG373"/>
      <c r="BH373"/>
      <c r="BI373"/>
      <c r="BJ373" s="127"/>
      <c r="BK373" s="3">
        <v>6</v>
      </c>
      <c r="BL373" s="95" t="s">
        <v>9</v>
      </c>
      <c r="BM373" s="95" t="s">
        <v>9</v>
      </c>
      <c r="BN373" s="95" t="s">
        <v>9</v>
      </c>
      <c r="BO373" s="95" t="s">
        <v>9</v>
      </c>
      <c r="BP373" s="14"/>
      <c r="BS373"/>
      <c r="BT373"/>
      <c r="BU373"/>
      <c r="BV373" s="127"/>
      <c r="BW373" s="3">
        <v>6</v>
      </c>
      <c r="BX373" s="95" t="s">
        <v>9</v>
      </c>
      <c r="BY373" s="95" t="s">
        <v>9</v>
      </c>
      <c r="BZ373" s="95" t="s">
        <v>9</v>
      </c>
      <c r="CA373" s="95" t="s">
        <v>9</v>
      </c>
      <c r="CB373" s="14"/>
      <c r="CE373"/>
      <c r="CF373"/>
      <c r="CG373"/>
      <c r="CH373" s="127"/>
      <c r="CI373" s="3">
        <v>6</v>
      </c>
      <c r="CJ373" s="95" t="s">
        <v>9</v>
      </c>
      <c r="CK373" s="95" t="s">
        <v>9</v>
      </c>
      <c r="CL373" s="95" t="s">
        <v>9</v>
      </c>
      <c r="CM373" s="95" t="s">
        <v>9</v>
      </c>
      <c r="CN373" s="14"/>
      <c r="CQ373"/>
      <c r="CR373"/>
      <c r="CS373"/>
      <c r="CT373" s="127"/>
      <c r="CU373" s="3">
        <v>6</v>
      </c>
      <c r="CV373" s="95" t="s">
        <v>9</v>
      </c>
      <c r="CW373" s="95" t="s">
        <v>9</v>
      </c>
      <c r="CX373" s="95" t="s">
        <v>9</v>
      </c>
      <c r="CY373" s="95" t="s">
        <v>9</v>
      </c>
      <c r="CZ373" s="14"/>
      <c r="DC373"/>
      <c r="DD373"/>
      <c r="DE373"/>
      <c r="DF373" s="127"/>
      <c r="DG373" s="3">
        <v>6</v>
      </c>
      <c r="DH373" s="95" t="s">
        <v>9</v>
      </c>
      <c r="DI373" s="95" t="s">
        <v>9</v>
      </c>
      <c r="DJ373" s="95" t="s">
        <v>9</v>
      </c>
      <c r="DK373" s="95" t="s">
        <v>9</v>
      </c>
      <c r="DL373" s="14"/>
      <c r="DO373"/>
      <c r="DP373"/>
      <c r="DQ373"/>
      <c r="DR373" s="127"/>
      <c r="DS373" s="3">
        <v>6</v>
      </c>
      <c r="DT373" s="95" t="s">
        <v>9</v>
      </c>
      <c r="DU373" s="95" t="s">
        <v>9</v>
      </c>
      <c r="DV373" s="95" t="s">
        <v>9</v>
      </c>
      <c r="DW373" s="95" t="s">
        <v>9</v>
      </c>
      <c r="DX373" s="14"/>
    </row>
    <row r="374" spans="1:128">
      <c r="A374"/>
      <c r="B374"/>
      <c r="C374"/>
      <c r="D374"/>
      <c r="E374"/>
      <c r="F374"/>
      <c r="G374"/>
      <c r="H374" s="21"/>
      <c r="K374"/>
      <c r="L374"/>
      <c r="M374"/>
      <c r="N374" s="127"/>
      <c r="O374" s="3">
        <v>7</v>
      </c>
      <c r="P374" s="27">
        <f ca="1">P350+$C$5*IF(AND(O374=K344,P360=1),P365-P350,0)</f>
        <v>59.52734375</v>
      </c>
      <c r="Q374" s="27">
        <f ca="1">Q350+$C$5*IF(AND(O374=K344,P360=2),P365-Q350,0)</f>
        <v>3.1004999999999998</v>
      </c>
      <c r="R374" s="95" t="s">
        <v>9</v>
      </c>
      <c r="S374" s="95" t="s">
        <v>9</v>
      </c>
      <c r="T374" s="13"/>
      <c r="W374"/>
      <c r="X374"/>
      <c r="Y374"/>
      <c r="Z374" s="127"/>
      <c r="AA374" s="3">
        <v>7</v>
      </c>
      <c r="AB374" s="27">
        <f ca="1">AB350+$C$5*IF(AND(AA374=W344,AB360=1),AB365-AB350,0)</f>
        <v>59.52734375</v>
      </c>
      <c r="AC374" s="27">
        <f ca="1">AC350+$C$5*IF(AND(AA374=W344,AB360=2),AB365-AC350,0)</f>
        <v>3.1004999999999998</v>
      </c>
      <c r="AD374" s="95" t="s">
        <v>9</v>
      </c>
      <c r="AE374" s="95" t="s">
        <v>9</v>
      </c>
      <c r="AF374" s="13"/>
      <c r="AI374"/>
      <c r="AJ374"/>
      <c r="AK374"/>
      <c r="AL374" s="127"/>
      <c r="AM374" s="3">
        <v>7</v>
      </c>
      <c r="AN374" s="27">
        <f ca="1">AN350+$C$5*IF(AND(AM374=AI344,AN360=1),AN365-AN350,0)</f>
        <v>59.52734375</v>
      </c>
      <c r="AO374" s="27">
        <f ca="1">AO350+$C$5*IF(AND(AM374=AI344,AN360=2),AN365-AO350,0)</f>
        <v>3.1004999999999998</v>
      </c>
      <c r="AP374" s="95" t="s">
        <v>9</v>
      </c>
      <c r="AQ374" s="95" t="s">
        <v>9</v>
      </c>
      <c r="AR374" s="13"/>
      <c r="AU374"/>
      <c r="AV374"/>
      <c r="AW374"/>
      <c r="AX374" s="127"/>
      <c r="AY374" s="3">
        <v>7</v>
      </c>
      <c r="AZ374" s="27">
        <f ca="1">AZ350+$C$5*IF(AND(AY374=AU344,AZ360=1),AZ365-AZ350,0)</f>
        <v>59.52734375</v>
      </c>
      <c r="BA374" s="27">
        <f ca="1">BA350+$C$5*IF(AND(AY374=AU344,AZ360=2),AZ365-BA350,0)</f>
        <v>3.1004999999999998</v>
      </c>
      <c r="BB374" s="95" t="s">
        <v>9</v>
      </c>
      <c r="BC374" s="95" t="s">
        <v>9</v>
      </c>
      <c r="BD374" s="13"/>
      <c r="BG374"/>
      <c r="BH374"/>
      <c r="BI374"/>
      <c r="BJ374" s="127"/>
      <c r="BK374" s="3">
        <v>7</v>
      </c>
      <c r="BL374" s="27">
        <f ca="1">BL350+$C$5*IF(AND(BK374=BG344,BL360=1),BL365-BL350,0)</f>
        <v>59.52734375</v>
      </c>
      <c r="BM374" s="27">
        <f ca="1">BM350+$C$5*IF(AND(BK374=BG344,BL360=2),BL365-BM350,0)</f>
        <v>3.1004999999999998</v>
      </c>
      <c r="BN374" s="95" t="s">
        <v>9</v>
      </c>
      <c r="BO374" s="95" t="s">
        <v>9</v>
      </c>
      <c r="BP374" s="13"/>
      <c r="BS374"/>
      <c r="BT374"/>
      <c r="BU374"/>
      <c r="BV374" s="127"/>
      <c r="BW374" s="3">
        <v>7</v>
      </c>
      <c r="BX374" s="27">
        <f ca="1">BX350+$C$5*IF(AND(BW374=BS344,BX360=1),BX365-BX350,0)</f>
        <v>59.52734375</v>
      </c>
      <c r="BY374" s="27">
        <f ca="1">BY350+$C$5*IF(AND(BW374=BS344,BX360=2),BX365-BY350,0)</f>
        <v>3.1004999999999998</v>
      </c>
      <c r="BZ374" s="95" t="s">
        <v>9</v>
      </c>
      <c r="CA374" s="95" t="s">
        <v>9</v>
      </c>
      <c r="CB374" s="13"/>
      <c r="CE374"/>
      <c r="CF374"/>
      <c r="CG374"/>
      <c r="CH374" s="127"/>
      <c r="CI374" s="3">
        <v>7</v>
      </c>
      <c r="CJ374" s="27">
        <f ca="1">CJ350+$C$5*IF(AND(CI374=CE344,CJ360=1),CJ365-CJ350,0)</f>
        <v>64.200781250000006</v>
      </c>
      <c r="CK374" s="27">
        <f ca="1">CK350+$C$5*IF(AND(CI374=CE344,CJ360=2),CJ365-CK350,0)</f>
        <v>3.1004999999999998</v>
      </c>
      <c r="CL374" s="95" t="s">
        <v>9</v>
      </c>
      <c r="CM374" s="95" t="s">
        <v>9</v>
      </c>
      <c r="CN374" s="13"/>
      <c r="CQ374"/>
      <c r="CR374"/>
      <c r="CS374"/>
      <c r="CT374" s="127"/>
      <c r="CU374" s="3">
        <v>7</v>
      </c>
      <c r="CV374" s="27">
        <f ca="1">CV350+$C$5*IF(AND(CU374=CQ344,CV360=1),CV365-CV350,0)</f>
        <v>64.200781250000006</v>
      </c>
      <c r="CW374" s="27">
        <f ca="1">CW350+$C$5*IF(AND(CU374=CQ344,CV360=2),CV365-CW350,0)</f>
        <v>3.1004999999999998</v>
      </c>
      <c r="CX374" s="95" t="s">
        <v>9</v>
      </c>
      <c r="CY374" s="95" t="s">
        <v>9</v>
      </c>
      <c r="CZ374" s="13"/>
      <c r="DC374"/>
      <c r="DD374"/>
      <c r="DE374"/>
      <c r="DF374" s="127"/>
      <c r="DG374" s="3">
        <v>7</v>
      </c>
      <c r="DH374" s="27">
        <f ca="1">DH350+$C$5*IF(AND(DG374=DC344,DH360=1),DH365-DH350,0)</f>
        <v>64.200781250000006</v>
      </c>
      <c r="DI374" s="27">
        <f ca="1">DI350+$C$5*IF(AND(DG374=DC344,DH360=2),DH365-DI350,0)</f>
        <v>3.1004999999999998</v>
      </c>
      <c r="DJ374" s="95" t="s">
        <v>9</v>
      </c>
      <c r="DK374" s="95" t="s">
        <v>9</v>
      </c>
      <c r="DL374" s="13"/>
      <c r="DO374"/>
      <c r="DP374"/>
      <c r="DQ374"/>
      <c r="DR374" s="127"/>
      <c r="DS374" s="3">
        <v>7</v>
      </c>
      <c r="DT374" s="27">
        <f ca="1">DT350+$C$5*IF(AND(DS374=DO344,DT360=1),DT365-DT350,0)</f>
        <v>64.200781250000006</v>
      </c>
      <c r="DU374" s="27">
        <f ca="1">DU350+$C$5*IF(AND(DS374=DO344,DT360=2),DT365-DU350,0)</f>
        <v>3.1004999999999998</v>
      </c>
      <c r="DV374" s="95" t="s">
        <v>9</v>
      </c>
      <c r="DW374" s="95" t="s">
        <v>9</v>
      </c>
      <c r="DX374" s="13"/>
    </row>
    <row r="375" spans="1:128">
      <c r="A375"/>
      <c r="B375"/>
      <c r="C375"/>
      <c r="D375"/>
      <c r="E375"/>
      <c r="F375"/>
      <c r="G375"/>
      <c r="H375" s="21"/>
      <c r="K375"/>
      <c r="L375"/>
      <c r="M375"/>
      <c r="N375" s="127"/>
      <c r="O375" s="3">
        <v>8</v>
      </c>
      <c r="P375" s="27">
        <f ca="1">P351+$C$5*IF(AND(O375=K344,P360=1),P365-P351,0)</f>
        <v>99.8203125</v>
      </c>
      <c r="Q375" s="27">
        <f ca="1">Q351+$C$5*IF(AND(O375=K344,P360=2),P365-Q351,0)</f>
        <v>20.609374999999993</v>
      </c>
      <c r="R375" s="27">
        <f ca="1">R351+$C$5*IF(AND(O375=K344,P360=3),P365-R351,0)</f>
        <v>5.7050000000000001</v>
      </c>
      <c r="S375" s="95" t="s">
        <v>9</v>
      </c>
      <c r="T375" s="13"/>
      <c r="W375"/>
      <c r="X375"/>
      <c r="Y375"/>
      <c r="Z375" s="127"/>
      <c r="AA375" s="3">
        <v>8</v>
      </c>
      <c r="AB375" s="27">
        <f ca="1">AB351+$C$5*IF(AND(AA375=W344,AB360=1),AB365-AB351,0)</f>
        <v>99.8203125</v>
      </c>
      <c r="AC375" s="27">
        <f ca="1">AC351+$C$5*IF(AND(AA375=W344,AB360=2),AB365-AC351,0)</f>
        <v>20.609374999999993</v>
      </c>
      <c r="AD375" s="27">
        <f ca="1">AD351+$C$5*IF(AND(AA375=W344,AB360=3),AB365-AD351,0)</f>
        <v>5.7050000000000001</v>
      </c>
      <c r="AE375" s="95" t="s">
        <v>9</v>
      </c>
      <c r="AF375" s="13"/>
      <c r="AI375"/>
      <c r="AJ375"/>
      <c r="AK375"/>
      <c r="AL375" s="127"/>
      <c r="AM375" s="3">
        <v>8</v>
      </c>
      <c r="AN375" s="27">
        <f ca="1">AN351+$C$5*IF(AND(AM375=AI344,AN360=1),AN365-AN351,0)</f>
        <v>99.8203125</v>
      </c>
      <c r="AO375" s="27">
        <f ca="1">AO351+$C$5*IF(AND(AM375=AI344,AN360=2),AN365-AO351,0)</f>
        <v>20.609374999999993</v>
      </c>
      <c r="AP375" s="27">
        <f ca="1">AP351+$C$5*IF(AND(AM375=AI344,AN360=3),AN365-AP351,0)</f>
        <v>5.7050000000000001</v>
      </c>
      <c r="AQ375" s="95" t="s">
        <v>9</v>
      </c>
      <c r="AR375" s="13"/>
      <c r="AU375"/>
      <c r="AV375"/>
      <c r="AW375"/>
      <c r="AX375" s="127"/>
      <c r="AY375" s="3">
        <v>8</v>
      </c>
      <c r="AZ375" s="27">
        <f ca="1">AZ351+$C$5*IF(AND(AY375=AU344,AZ360=1),AZ365-AZ351,0)</f>
        <v>99.8203125</v>
      </c>
      <c r="BA375" s="27">
        <f ca="1">BA351+$C$5*IF(AND(AY375=AU344,AZ360=2),AZ365-BA351,0)</f>
        <v>20.609374999999993</v>
      </c>
      <c r="BB375" s="27">
        <f ca="1">BB351+$C$5*IF(AND(AY375=AU344,AZ360=3),AZ365-BB351,0)</f>
        <v>5.7050000000000001</v>
      </c>
      <c r="BC375" s="95" t="s">
        <v>9</v>
      </c>
      <c r="BD375" s="13"/>
      <c r="BG375"/>
      <c r="BH375"/>
      <c r="BI375"/>
      <c r="BJ375" s="127"/>
      <c r="BK375" s="3">
        <v>8</v>
      </c>
      <c r="BL375" s="27">
        <f ca="1">BL351+$C$5*IF(AND(BK375=BG344,BL360=1),BL365-BL351,0)</f>
        <v>99.8203125</v>
      </c>
      <c r="BM375" s="27">
        <f ca="1">BM351+$C$5*IF(AND(BK375=BG344,BL360=2),BL365-BM351,0)</f>
        <v>20.609374999999993</v>
      </c>
      <c r="BN375" s="27">
        <f ca="1">BN351+$C$5*IF(AND(BK375=BG344,BL360=3),BL365-BN351,0)</f>
        <v>5.7050000000000001</v>
      </c>
      <c r="BO375" s="95" t="s">
        <v>9</v>
      </c>
      <c r="BP375" s="13"/>
      <c r="BS375"/>
      <c r="BT375"/>
      <c r="BU375"/>
      <c r="BV375" s="127"/>
      <c r="BW375" s="3">
        <v>8</v>
      </c>
      <c r="BX375" s="27">
        <f ca="1">BX351+$C$5*IF(AND(BW375=BS344,BX360=1),BX365-BX351,0)</f>
        <v>99.8203125</v>
      </c>
      <c r="BY375" s="27">
        <f ca="1">BY351+$C$5*IF(AND(BW375=BS344,BX360=2),BX365-BY351,0)</f>
        <v>20.609374999999993</v>
      </c>
      <c r="BZ375" s="27">
        <f ca="1">BZ351+$C$5*IF(AND(BW375=BS344,BX360=3),BX365-BZ351,0)</f>
        <v>5.7050000000000001</v>
      </c>
      <c r="CA375" s="95" t="s">
        <v>9</v>
      </c>
      <c r="CB375" s="13"/>
      <c r="CE375"/>
      <c r="CF375"/>
      <c r="CG375"/>
      <c r="CH375" s="127"/>
      <c r="CI375" s="3">
        <v>8</v>
      </c>
      <c r="CJ375" s="27">
        <f ca="1">CJ351+$C$5*IF(AND(CI375=CE344,CJ360=1),CJ365-CJ351,0)</f>
        <v>99.8203125</v>
      </c>
      <c r="CK375" s="27">
        <f ca="1">CK351+$C$5*IF(AND(CI375=CE344,CJ360=2),CJ365-CK351,0)</f>
        <v>20.609374999999993</v>
      </c>
      <c r="CL375" s="27">
        <f ca="1">CL351+$C$5*IF(AND(CI375=CE344,CJ360=3),CJ365-CL351,0)</f>
        <v>5.7050000000000001</v>
      </c>
      <c r="CM375" s="95" t="s">
        <v>9</v>
      </c>
      <c r="CN375" s="13"/>
      <c r="CQ375"/>
      <c r="CR375"/>
      <c r="CS375"/>
      <c r="CT375" s="127"/>
      <c r="CU375" s="3">
        <v>8</v>
      </c>
      <c r="CV375" s="27">
        <f ca="1">CV351+$C$5*IF(AND(CU375=CQ344,CV360=1),CV365-CV351,0)</f>
        <v>99.91015625</v>
      </c>
      <c r="CW375" s="27">
        <f ca="1">CW351+$C$5*IF(AND(CU375=CQ344,CV360=2),CV365-CW351,0)</f>
        <v>20.609374999999993</v>
      </c>
      <c r="CX375" s="27">
        <f ca="1">CX351+$C$5*IF(AND(CU375=CQ344,CV360=3),CV365-CX351,0)</f>
        <v>5.7050000000000001</v>
      </c>
      <c r="CY375" s="95" t="s">
        <v>9</v>
      </c>
      <c r="CZ375" s="13"/>
      <c r="DC375"/>
      <c r="DD375"/>
      <c r="DE375"/>
      <c r="DF375" s="127"/>
      <c r="DG375" s="3">
        <v>8</v>
      </c>
      <c r="DH375" s="27">
        <f ca="1">DH351+$C$5*IF(AND(DG375=DC344,DH360=1),DH365-DH351,0)</f>
        <v>99.91015625</v>
      </c>
      <c r="DI375" s="27">
        <f ca="1">DI351+$C$5*IF(AND(DG375=DC344,DH360=2),DH365-DI351,0)</f>
        <v>20.609374999999993</v>
      </c>
      <c r="DJ375" s="27">
        <f ca="1">DJ351+$C$5*IF(AND(DG375=DC344,DH360=3),DH365-DJ351,0)</f>
        <v>5.7050000000000001</v>
      </c>
      <c r="DK375" s="95" t="s">
        <v>9</v>
      </c>
      <c r="DL375" s="13"/>
      <c r="DO375"/>
      <c r="DP375"/>
      <c r="DQ375"/>
      <c r="DR375" s="127"/>
      <c r="DS375" s="3">
        <v>8</v>
      </c>
      <c r="DT375" s="27">
        <f ca="1">DT351+$C$5*IF(AND(DS375=DO344,DT360=1),DT365-DT351,0)</f>
        <v>99.91015625</v>
      </c>
      <c r="DU375" s="27">
        <f ca="1">DU351+$C$5*IF(AND(DS375=DO344,DT360=2),DT365-DU351,0)</f>
        <v>20.609374999999993</v>
      </c>
      <c r="DV375" s="27">
        <f ca="1">DV351+$C$5*IF(AND(DS375=DO344,DT360=3),DT365-DV351,0)</f>
        <v>5.7050000000000001</v>
      </c>
      <c r="DW375" s="95" t="s">
        <v>9</v>
      </c>
      <c r="DX375" s="13"/>
    </row>
    <row r="376" spans="1:128">
      <c r="A376"/>
      <c r="B376"/>
      <c r="C376"/>
      <c r="D376"/>
      <c r="E376"/>
      <c r="F376"/>
      <c r="G376"/>
      <c r="H376" s="21"/>
      <c r="K376"/>
      <c r="L376"/>
      <c r="M376"/>
      <c r="N376" s="128"/>
      <c r="O376" s="3" t="s">
        <v>40</v>
      </c>
      <c r="P376" s="44">
        <v>0</v>
      </c>
      <c r="Q376" s="44">
        <v>0</v>
      </c>
      <c r="R376" s="44">
        <v>0</v>
      </c>
      <c r="S376" s="40">
        <v>0</v>
      </c>
      <c r="T376" s="12"/>
      <c r="W376"/>
      <c r="X376"/>
      <c r="Y376"/>
      <c r="Z376" s="128"/>
      <c r="AA376" s="3" t="s">
        <v>40</v>
      </c>
      <c r="AB376" s="44">
        <v>0</v>
      </c>
      <c r="AC376" s="44">
        <v>0</v>
      </c>
      <c r="AD376" s="44">
        <v>0</v>
      </c>
      <c r="AE376" s="40">
        <v>0</v>
      </c>
      <c r="AF376" s="12"/>
      <c r="AI376"/>
      <c r="AJ376"/>
      <c r="AK376"/>
      <c r="AL376" s="128"/>
      <c r="AM376" s="3" t="s">
        <v>40</v>
      </c>
      <c r="AN376" s="44">
        <v>0</v>
      </c>
      <c r="AO376" s="44">
        <v>0</v>
      </c>
      <c r="AP376" s="44">
        <v>0</v>
      </c>
      <c r="AQ376" s="40">
        <v>0</v>
      </c>
      <c r="AR376" s="12"/>
      <c r="AU376"/>
      <c r="AV376"/>
      <c r="AW376"/>
      <c r="AX376" s="128"/>
      <c r="AY376" s="3" t="s">
        <v>40</v>
      </c>
      <c r="AZ376" s="44">
        <v>0</v>
      </c>
      <c r="BA376" s="44">
        <v>0</v>
      </c>
      <c r="BB376" s="44">
        <v>0</v>
      </c>
      <c r="BC376" s="40">
        <v>0</v>
      </c>
      <c r="BD376" s="12"/>
      <c r="BG376"/>
      <c r="BH376"/>
      <c r="BI376"/>
      <c r="BJ376" s="128"/>
      <c r="BK376" s="3" t="s">
        <v>40</v>
      </c>
      <c r="BL376" s="44">
        <v>0</v>
      </c>
      <c r="BM376" s="44">
        <v>0</v>
      </c>
      <c r="BN376" s="44">
        <v>0</v>
      </c>
      <c r="BO376" s="40">
        <v>0</v>
      </c>
      <c r="BP376" s="12"/>
      <c r="BS376"/>
      <c r="BT376"/>
      <c r="BU376"/>
      <c r="BV376" s="128"/>
      <c r="BW376" s="3" t="s">
        <v>40</v>
      </c>
      <c r="BX376" s="44">
        <v>0</v>
      </c>
      <c r="BY376" s="44">
        <v>0</v>
      </c>
      <c r="BZ376" s="44">
        <v>0</v>
      </c>
      <c r="CA376" s="40">
        <v>0</v>
      </c>
      <c r="CB376" s="12"/>
      <c r="CE376"/>
      <c r="CF376"/>
      <c r="CG376"/>
      <c r="CH376" s="128"/>
      <c r="CI376" s="3" t="s">
        <v>40</v>
      </c>
      <c r="CJ376" s="44">
        <v>0</v>
      </c>
      <c r="CK376" s="44">
        <v>0</v>
      </c>
      <c r="CL376" s="44">
        <v>0</v>
      </c>
      <c r="CM376" s="40">
        <v>0</v>
      </c>
      <c r="CN376" s="12"/>
      <c r="CQ376"/>
      <c r="CR376"/>
      <c r="CS376"/>
      <c r="CT376" s="128"/>
      <c r="CU376" s="3" t="s">
        <v>40</v>
      </c>
      <c r="CV376" s="44">
        <v>0</v>
      </c>
      <c r="CW376" s="44">
        <v>0</v>
      </c>
      <c r="CX376" s="44">
        <v>0</v>
      </c>
      <c r="CY376" s="40">
        <v>0</v>
      </c>
      <c r="CZ376" s="12"/>
      <c r="DC376"/>
      <c r="DD376"/>
      <c r="DE376"/>
      <c r="DF376" s="128"/>
      <c r="DG376" s="3" t="s">
        <v>40</v>
      </c>
      <c r="DH376" s="44">
        <v>0</v>
      </c>
      <c r="DI376" s="44">
        <v>0</v>
      </c>
      <c r="DJ376" s="44">
        <v>0</v>
      </c>
      <c r="DK376" s="40">
        <v>0</v>
      </c>
      <c r="DL376" s="12"/>
      <c r="DO376"/>
      <c r="DP376"/>
      <c r="DQ376"/>
      <c r="DR376" s="128"/>
      <c r="DS376" s="3" t="s">
        <v>40</v>
      </c>
      <c r="DT376" s="44">
        <v>0</v>
      </c>
      <c r="DU376" s="44">
        <v>0</v>
      </c>
      <c r="DV376" s="44">
        <v>0</v>
      </c>
      <c r="DW376" s="40">
        <v>0</v>
      </c>
      <c r="DX376" s="12"/>
    </row>
    <row r="377" spans="1:128" ht="13.8" thickBot="1">
      <c r="O377" s="62"/>
      <c r="AA377" s="62"/>
      <c r="AM377" s="62"/>
      <c r="AY377" s="62"/>
      <c r="BK377" s="62"/>
      <c r="BW377" s="62"/>
      <c r="CI377" s="62"/>
      <c r="CU377" s="62"/>
      <c r="DG377" s="62"/>
      <c r="DS377" s="62"/>
    </row>
    <row r="378" spans="1:128" ht="15" customHeight="1" thickTop="1" thickBot="1">
      <c r="A378" s="67"/>
      <c r="B378" s="75" t="s">
        <v>46</v>
      </c>
      <c r="C378" s="68">
        <f>C341+1</f>
        <v>11</v>
      </c>
      <c r="D378" s="69"/>
      <c r="E378" s="69"/>
      <c r="F378" s="69"/>
      <c r="G378" s="69"/>
      <c r="H378" s="69"/>
      <c r="I378" s="73"/>
      <c r="J378" s="8" t="s">
        <v>55</v>
      </c>
      <c r="K378" s="71"/>
      <c r="L378" s="67"/>
      <c r="M378" s="67"/>
      <c r="N378" s="67"/>
      <c r="O378" s="67"/>
      <c r="P378" s="67"/>
      <c r="Q378" s="67"/>
      <c r="R378" s="67"/>
      <c r="S378" s="67"/>
      <c r="T378" s="69"/>
      <c r="U378" s="73"/>
      <c r="V378" s="8" t="s">
        <v>55</v>
      </c>
      <c r="W378" s="71"/>
      <c r="X378" s="67"/>
      <c r="Y378" s="67"/>
      <c r="Z378" s="67"/>
      <c r="AA378" s="67"/>
      <c r="AB378" s="67"/>
      <c r="AC378" s="67"/>
      <c r="AD378" s="67"/>
      <c r="AE378" s="67"/>
      <c r="AF378" s="69"/>
      <c r="AG378" s="73"/>
      <c r="AH378" s="8" t="s">
        <v>55</v>
      </c>
      <c r="AI378" s="71"/>
      <c r="AJ378" s="67"/>
      <c r="AK378" s="67"/>
      <c r="AL378" s="67"/>
      <c r="AM378" s="67"/>
      <c r="AN378" s="67"/>
      <c r="AO378" s="67"/>
      <c r="AP378" s="67"/>
      <c r="AQ378" s="67"/>
      <c r="AR378" s="69"/>
      <c r="AS378" s="73"/>
      <c r="AT378" s="8" t="s">
        <v>55</v>
      </c>
      <c r="AU378" s="71"/>
      <c r="AV378" s="67"/>
      <c r="AW378" s="67"/>
      <c r="AX378" s="67"/>
      <c r="AY378" s="67"/>
      <c r="AZ378" s="67"/>
      <c r="BA378" s="67"/>
      <c r="BB378" s="67"/>
      <c r="BC378" s="67"/>
      <c r="BD378" s="69"/>
      <c r="BE378" s="73"/>
      <c r="BF378" s="8" t="s">
        <v>55</v>
      </c>
      <c r="BG378" s="71"/>
      <c r="BH378" s="67"/>
      <c r="BI378" s="67"/>
      <c r="BJ378" s="67"/>
      <c r="BK378" s="67"/>
      <c r="BL378" s="67"/>
      <c r="BM378" s="67"/>
      <c r="BN378" s="67"/>
      <c r="BO378" s="67"/>
      <c r="BP378" s="69"/>
      <c r="BQ378" s="73"/>
      <c r="BR378" s="8" t="s">
        <v>55</v>
      </c>
      <c r="BS378" s="71"/>
      <c r="BT378" s="67"/>
      <c r="BU378" s="67"/>
      <c r="BV378" s="67"/>
      <c r="BW378" s="67"/>
      <c r="BX378" s="67"/>
      <c r="BY378" s="67"/>
      <c r="BZ378" s="67"/>
      <c r="CA378" s="67"/>
      <c r="CB378" s="69"/>
      <c r="CC378" s="73"/>
      <c r="CD378" s="8" t="s">
        <v>55</v>
      </c>
      <c r="CE378" s="71"/>
      <c r="CF378" s="67"/>
      <c r="CG378" s="67"/>
      <c r="CH378" s="67"/>
      <c r="CI378" s="67"/>
      <c r="CJ378" s="67"/>
      <c r="CK378" s="67"/>
      <c r="CL378" s="67"/>
      <c r="CM378" s="67"/>
      <c r="CN378" s="69"/>
      <c r="CO378" s="73"/>
      <c r="CP378" s="8" t="s">
        <v>55</v>
      </c>
      <c r="CQ378" s="71"/>
      <c r="CR378" s="67"/>
      <c r="CS378" s="67"/>
      <c r="CT378" s="67"/>
      <c r="CU378" s="67"/>
      <c r="CV378" s="67"/>
      <c r="CW378" s="67"/>
      <c r="CX378" s="67"/>
      <c r="CY378" s="67"/>
      <c r="CZ378" s="69"/>
      <c r="DA378" s="73"/>
      <c r="DB378" s="8" t="s">
        <v>55</v>
      </c>
      <c r="DC378" s="71"/>
      <c r="DD378" s="67"/>
      <c r="DE378" s="67"/>
      <c r="DF378" s="67"/>
      <c r="DG378" s="67"/>
      <c r="DH378" s="67"/>
      <c r="DI378" s="67"/>
      <c r="DJ378" s="67"/>
      <c r="DK378" s="67"/>
      <c r="DL378" s="69"/>
      <c r="DM378" s="73"/>
      <c r="DN378" s="8" t="s">
        <v>55</v>
      </c>
      <c r="DO378" s="71"/>
      <c r="DP378" s="67"/>
      <c r="DQ378" s="67"/>
      <c r="DR378" s="67"/>
      <c r="DS378" s="67"/>
      <c r="DT378" s="67"/>
      <c r="DU378" s="67"/>
      <c r="DV378" s="67"/>
      <c r="DW378" s="67"/>
      <c r="DX378" s="69"/>
    </row>
    <row r="379" spans="1:128" ht="13.5" customHeight="1" thickBot="1">
      <c r="A379"/>
      <c r="E379"/>
      <c r="F379"/>
      <c r="G379"/>
      <c r="H379" s="21"/>
      <c r="J379" s="18" t="s">
        <v>53</v>
      </c>
      <c r="K379" s="17">
        <v>1</v>
      </c>
      <c r="L379"/>
      <c r="M379"/>
      <c r="N379"/>
      <c r="P379" s="123" t="s">
        <v>12</v>
      </c>
      <c r="Q379" s="124"/>
      <c r="R379" s="124"/>
      <c r="S379" s="125"/>
      <c r="T379" s="21"/>
      <c r="V379" s="18" t="s">
        <v>53</v>
      </c>
      <c r="W379" s="17">
        <f ca="1">S397</f>
        <v>1</v>
      </c>
      <c r="X379"/>
      <c r="Y379"/>
      <c r="Z379"/>
      <c r="AB379" s="123" t="s">
        <v>12</v>
      </c>
      <c r="AC379" s="124"/>
      <c r="AD379" s="124"/>
      <c r="AE379" s="125"/>
      <c r="AF379" s="21"/>
      <c r="AH379" s="18" t="s">
        <v>53</v>
      </c>
      <c r="AI379" s="17">
        <f ca="1">AE397</f>
        <v>2</v>
      </c>
      <c r="AJ379"/>
      <c r="AK379"/>
      <c r="AL379"/>
      <c r="AN379" s="123" t="s">
        <v>12</v>
      </c>
      <c r="AO379" s="124"/>
      <c r="AP379" s="124"/>
      <c r="AQ379" s="125"/>
      <c r="AR379" s="21"/>
      <c r="AT379" s="18" t="s">
        <v>53</v>
      </c>
      <c r="AU379" s="17">
        <f ca="1">AQ397</f>
        <v>3</v>
      </c>
      <c r="AV379"/>
      <c r="AW379"/>
      <c r="AX379"/>
      <c r="AZ379" s="123" t="s">
        <v>12</v>
      </c>
      <c r="BA379" s="124"/>
      <c r="BB379" s="124"/>
      <c r="BC379" s="125"/>
      <c r="BD379" s="21"/>
      <c r="BF379" s="18" t="s">
        <v>53</v>
      </c>
      <c r="BG379" s="17">
        <f ca="1">BC397</f>
        <v>2</v>
      </c>
      <c r="BH379"/>
      <c r="BI379"/>
      <c r="BJ379"/>
      <c r="BL379" s="123" t="s">
        <v>12</v>
      </c>
      <c r="BM379" s="124"/>
      <c r="BN379" s="124"/>
      <c r="BO379" s="125"/>
      <c r="BP379" s="21"/>
      <c r="BR379" s="18" t="s">
        <v>53</v>
      </c>
      <c r="BS379" s="17">
        <f ca="1">BO397</f>
        <v>1</v>
      </c>
      <c r="BT379"/>
      <c r="BU379"/>
      <c r="BV379"/>
      <c r="BX379" s="123" t="s">
        <v>12</v>
      </c>
      <c r="BY379" s="124"/>
      <c r="BZ379" s="124"/>
      <c r="CA379" s="125"/>
      <c r="CB379" s="21"/>
      <c r="CD379" s="18" t="s">
        <v>53</v>
      </c>
      <c r="CE379" s="17">
        <f ca="1">CA397</f>
        <v>2</v>
      </c>
      <c r="CF379"/>
      <c r="CG379"/>
      <c r="CH379"/>
      <c r="CJ379" s="123" t="s">
        <v>12</v>
      </c>
      <c r="CK379" s="124"/>
      <c r="CL379" s="124"/>
      <c r="CM379" s="125"/>
      <c r="CN379" s="21"/>
      <c r="CP379" s="18" t="s">
        <v>53</v>
      </c>
      <c r="CQ379" s="17">
        <f ca="1">CM397</f>
        <v>3</v>
      </c>
      <c r="CR379"/>
      <c r="CS379"/>
      <c r="CT379"/>
      <c r="CV379" s="123" t="s">
        <v>12</v>
      </c>
      <c r="CW379" s="124"/>
      <c r="CX379" s="124"/>
      <c r="CY379" s="125"/>
      <c r="CZ379" s="21"/>
      <c r="DB379" s="18" t="s">
        <v>53</v>
      </c>
      <c r="DC379" s="17">
        <f ca="1">CY397</f>
        <v>3</v>
      </c>
      <c r="DD379"/>
      <c r="DE379"/>
      <c r="DF379"/>
      <c r="DH379" s="123" t="s">
        <v>12</v>
      </c>
      <c r="DI379" s="124"/>
      <c r="DJ379" s="124"/>
      <c r="DK379" s="125"/>
      <c r="DL379" s="21"/>
      <c r="DN379" s="18" t="s">
        <v>53</v>
      </c>
      <c r="DO379" s="17">
        <f ca="1">DK397</f>
        <v>3</v>
      </c>
      <c r="DP379"/>
      <c r="DQ379"/>
      <c r="DR379"/>
      <c r="DT379" s="123" t="s">
        <v>12</v>
      </c>
      <c r="DU379" s="124"/>
      <c r="DV379" s="124"/>
      <c r="DW379" s="125"/>
      <c r="DX379" s="21"/>
    </row>
    <row r="380" spans="1:128" ht="13.5" customHeight="1" thickBot="1">
      <c r="A380"/>
      <c r="B380" s="63" t="s">
        <v>45</v>
      </c>
      <c r="C380" s="9" t="str">
        <f ca="1">IF(DO381=9,"到着","未着")</f>
        <v>到着</v>
      </c>
      <c r="D380" t="s">
        <v>19</v>
      </c>
      <c r="E380"/>
      <c r="F380"/>
      <c r="G380"/>
      <c r="H380" s="21"/>
      <c r="J380" s="18" t="s">
        <v>54</v>
      </c>
      <c r="K380" s="3">
        <v>1</v>
      </c>
      <c r="L380"/>
      <c r="M380"/>
      <c r="N380"/>
      <c r="O380" s="9" t="s">
        <v>57</v>
      </c>
      <c r="P380" s="93" t="s">
        <v>3</v>
      </c>
      <c r="Q380" s="26" t="s">
        <v>4</v>
      </c>
      <c r="R380" s="26" t="s">
        <v>5</v>
      </c>
      <c r="S380" s="3" t="s">
        <v>6</v>
      </c>
      <c r="T380" s="6"/>
      <c r="V380" s="18" t="s">
        <v>54</v>
      </c>
      <c r="W380" s="3">
        <f ca="1">S398</f>
        <v>2</v>
      </c>
      <c r="X380"/>
      <c r="Y380"/>
      <c r="Z380"/>
      <c r="AA380" s="9" t="str">
        <f>$O$10</f>
        <v>現Q値</v>
      </c>
      <c r="AB380" s="93" t="s">
        <v>3</v>
      </c>
      <c r="AC380" s="26" t="s">
        <v>4</v>
      </c>
      <c r="AD380" s="26" t="s">
        <v>5</v>
      </c>
      <c r="AE380" s="3" t="s">
        <v>6</v>
      </c>
      <c r="AF380" s="6"/>
      <c r="AH380" s="18" t="s">
        <v>54</v>
      </c>
      <c r="AI380" s="3">
        <f ca="1">AE398</f>
        <v>2</v>
      </c>
      <c r="AJ380"/>
      <c r="AK380"/>
      <c r="AL380"/>
      <c r="AM380" s="9" t="str">
        <f>$O$10</f>
        <v>現Q値</v>
      </c>
      <c r="AN380" s="93" t="s">
        <v>3</v>
      </c>
      <c r="AO380" s="26" t="s">
        <v>4</v>
      </c>
      <c r="AP380" s="26" t="s">
        <v>5</v>
      </c>
      <c r="AQ380" s="3" t="s">
        <v>6</v>
      </c>
      <c r="AR380" s="6"/>
      <c r="AT380" s="18" t="s">
        <v>54</v>
      </c>
      <c r="AU380" s="3">
        <f ca="1">AQ398</f>
        <v>2</v>
      </c>
      <c r="AV380"/>
      <c r="AW380"/>
      <c r="AX380"/>
      <c r="AY380" s="9" t="str">
        <f>$O$10</f>
        <v>現Q値</v>
      </c>
      <c r="AZ380" s="93" t="s">
        <v>3</v>
      </c>
      <c r="BA380" s="26" t="s">
        <v>4</v>
      </c>
      <c r="BB380" s="26" t="s">
        <v>5</v>
      </c>
      <c r="BC380" s="3" t="s">
        <v>6</v>
      </c>
      <c r="BD380" s="6"/>
      <c r="BF380" s="18" t="s">
        <v>54</v>
      </c>
      <c r="BG380" s="3">
        <f ca="1">BC398</f>
        <v>2</v>
      </c>
      <c r="BH380"/>
      <c r="BI380"/>
      <c r="BJ380"/>
      <c r="BK380" s="9" t="str">
        <f>$O$10</f>
        <v>現Q値</v>
      </c>
      <c r="BL380" s="93" t="s">
        <v>3</v>
      </c>
      <c r="BM380" s="26" t="s">
        <v>4</v>
      </c>
      <c r="BN380" s="26" t="s">
        <v>5</v>
      </c>
      <c r="BO380" s="3" t="s">
        <v>6</v>
      </c>
      <c r="BP380" s="6"/>
      <c r="BR380" s="18" t="s">
        <v>54</v>
      </c>
      <c r="BS380" s="3">
        <f ca="1">BO398</f>
        <v>2</v>
      </c>
      <c r="BT380"/>
      <c r="BU380"/>
      <c r="BV380"/>
      <c r="BW380" s="9" t="str">
        <f>$O$10</f>
        <v>現Q値</v>
      </c>
      <c r="BX380" s="93" t="s">
        <v>3</v>
      </c>
      <c r="BY380" s="26" t="s">
        <v>4</v>
      </c>
      <c r="BZ380" s="26" t="s">
        <v>5</v>
      </c>
      <c r="CA380" s="3" t="s">
        <v>6</v>
      </c>
      <c r="CB380" s="6"/>
      <c r="CD380" s="18" t="s">
        <v>54</v>
      </c>
      <c r="CE380" s="3">
        <f ca="1">CA398</f>
        <v>2</v>
      </c>
      <c r="CF380"/>
      <c r="CG380"/>
      <c r="CH380"/>
      <c r="CI380" s="9" t="str">
        <f>$O$10</f>
        <v>現Q値</v>
      </c>
      <c r="CJ380" s="93" t="s">
        <v>3</v>
      </c>
      <c r="CK380" s="26" t="s">
        <v>4</v>
      </c>
      <c r="CL380" s="26" t="s">
        <v>5</v>
      </c>
      <c r="CM380" s="3" t="s">
        <v>6</v>
      </c>
      <c r="CN380" s="6"/>
      <c r="CP380" s="18" t="s">
        <v>54</v>
      </c>
      <c r="CQ380" s="3">
        <f ca="1">CM398</f>
        <v>2</v>
      </c>
      <c r="CR380"/>
      <c r="CS380"/>
      <c r="CT380"/>
      <c r="CU380" s="9" t="str">
        <f>$O$10</f>
        <v>現Q値</v>
      </c>
      <c r="CV380" s="93" t="s">
        <v>3</v>
      </c>
      <c r="CW380" s="26" t="s">
        <v>4</v>
      </c>
      <c r="CX380" s="26" t="s">
        <v>5</v>
      </c>
      <c r="CY380" s="3" t="s">
        <v>6</v>
      </c>
      <c r="CZ380" s="6"/>
      <c r="DB380" s="18" t="s">
        <v>54</v>
      </c>
      <c r="DC380" s="3">
        <f ca="1">CY398</f>
        <v>3</v>
      </c>
      <c r="DD380"/>
      <c r="DE380"/>
      <c r="DF380"/>
      <c r="DG380" s="9" t="str">
        <f>$O$10</f>
        <v>現Q値</v>
      </c>
      <c r="DH380" s="93" t="s">
        <v>3</v>
      </c>
      <c r="DI380" s="26" t="s">
        <v>4</v>
      </c>
      <c r="DJ380" s="26" t="s">
        <v>5</v>
      </c>
      <c r="DK380" s="3" t="s">
        <v>6</v>
      </c>
      <c r="DL380" s="6"/>
      <c r="DN380" s="18" t="s">
        <v>54</v>
      </c>
      <c r="DO380" s="3">
        <f ca="1">DK398</f>
        <v>3</v>
      </c>
      <c r="DP380"/>
      <c r="DQ380"/>
      <c r="DR380"/>
      <c r="DS380" s="9" t="str">
        <f>$O$10</f>
        <v>現Q値</v>
      </c>
      <c r="DT380" s="93" t="s">
        <v>3</v>
      </c>
      <c r="DU380" s="26" t="s">
        <v>4</v>
      </c>
      <c r="DV380" s="26" t="s">
        <v>5</v>
      </c>
      <c r="DW380" s="3" t="s">
        <v>6</v>
      </c>
      <c r="DX380" s="6"/>
    </row>
    <row r="381" spans="1:128" ht="13.5" customHeight="1" thickBot="1">
      <c r="A381"/>
      <c r="B381" s="63" t="s">
        <v>10</v>
      </c>
      <c r="C381" s="78">
        <f ca="1">C344+IF(C380="未着",0,1)</f>
        <v>11</v>
      </c>
      <c r="D381"/>
      <c r="E381"/>
      <c r="F381"/>
      <c r="G381"/>
      <c r="H381" s="21"/>
      <c r="J381" s="3" t="s">
        <v>7</v>
      </c>
      <c r="K381" s="29">
        <f>3*(K379-1)+K380</f>
        <v>1</v>
      </c>
      <c r="L381" s="30" t="s">
        <v>34</v>
      </c>
      <c r="M381"/>
      <c r="N381" s="126" t="s">
        <v>7</v>
      </c>
      <c r="O381" s="17">
        <v>1</v>
      </c>
      <c r="P381" s="27">
        <f t="array" aca="1" ref="P381:S388" ca="1">IF(C343="到着",DT368:DW375,P344:S351)</f>
        <v>5.6563124999999985</v>
      </c>
      <c r="Q381" s="95" t="str">
        <f ca="1"/>
        <v>欄外</v>
      </c>
      <c r="R381" s="95" t="str">
        <f ca="1"/>
        <v>欄外</v>
      </c>
      <c r="S381" s="15">
        <f ca="1"/>
        <v>28.420057373046866</v>
      </c>
      <c r="T381" s="12"/>
      <c r="V381" s="3" t="s">
        <v>7</v>
      </c>
      <c r="W381" s="29">
        <f ca="1">3*(W379-1)+W380</f>
        <v>2</v>
      </c>
      <c r="X381" s="30" t="s">
        <v>34</v>
      </c>
      <c r="Y381"/>
      <c r="Z381" s="126" t="s">
        <v>7</v>
      </c>
      <c r="AA381" s="17">
        <v>1</v>
      </c>
      <c r="AB381" s="27">
        <f t="array" ref="AB381:AE388" ca="1">P405:S412</f>
        <v>7.3366562499999981</v>
      </c>
      <c r="AC381" s="95" t="str">
        <v>欄外</v>
      </c>
      <c r="AD381" s="95" t="str">
        <v>欄外</v>
      </c>
      <c r="AE381" s="15">
        <f ca="1"/>
        <v>28.420057373046866</v>
      </c>
      <c r="AF381" s="12"/>
      <c r="AH381" s="3" t="s">
        <v>7</v>
      </c>
      <c r="AI381" s="29">
        <f ca="1">3*(AI379-1)+AI380</f>
        <v>5</v>
      </c>
      <c r="AJ381" s="30" t="s">
        <v>34</v>
      </c>
      <c r="AK381"/>
      <c r="AL381" s="126" t="s">
        <v>7</v>
      </c>
      <c r="AM381" s="17">
        <v>1</v>
      </c>
      <c r="AN381" s="27">
        <f t="array" ref="AN381:AQ388" ca="1">AB405:AE412</f>
        <v>7.3366562499999981</v>
      </c>
      <c r="AO381" s="95" t="str">
        <v>欄外</v>
      </c>
      <c r="AP381" s="95" t="str">
        <v>欄外</v>
      </c>
      <c r="AQ381" s="15">
        <f ca="1"/>
        <v>28.420057373046866</v>
      </c>
      <c r="AR381" s="12"/>
      <c r="AT381" s="3" t="s">
        <v>7</v>
      </c>
      <c r="AU381" s="29">
        <f ca="1">3*(AU379-1)+AU380</f>
        <v>8</v>
      </c>
      <c r="AV381" s="30" t="s">
        <v>34</v>
      </c>
      <c r="AW381"/>
      <c r="AX381" s="126" t="s">
        <v>7</v>
      </c>
      <c r="AY381" s="17">
        <v>1</v>
      </c>
      <c r="AZ381" s="27">
        <f t="array" ref="AZ381:BC388" ca="1">AN405:AQ412</f>
        <v>7.3366562499999981</v>
      </c>
      <c r="BA381" s="95" t="str">
        <v>欄外</v>
      </c>
      <c r="BB381" s="95" t="str">
        <v>欄外</v>
      </c>
      <c r="BC381" s="15">
        <f ca="1"/>
        <v>28.420057373046866</v>
      </c>
      <c r="BD381" s="12"/>
      <c r="BF381" s="3" t="s">
        <v>7</v>
      </c>
      <c r="BG381" s="29">
        <f ca="1">3*(BG379-1)+BG380</f>
        <v>5</v>
      </c>
      <c r="BH381" s="30" t="s">
        <v>34</v>
      </c>
      <c r="BI381"/>
      <c r="BJ381" s="126" t="s">
        <v>7</v>
      </c>
      <c r="BK381" s="17">
        <v>1</v>
      </c>
      <c r="BL381" s="27">
        <f t="array" ref="BL381:BO388" ca="1">AZ405:BC412</f>
        <v>7.3366562499999981</v>
      </c>
      <c r="BM381" s="95" t="str">
        <v>欄外</v>
      </c>
      <c r="BN381" s="95" t="str">
        <v>欄外</v>
      </c>
      <c r="BO381" s="15">
        <f ca="1"/>
        <v>28.420057373046866</v>
      </c>
      <c r="BP381" s="12"/>
      <c r="BR381" s="3" t="s">
        <v>7</v>
      </c>
      <c r="BS381" s="29">
        <f ca="1">3*(BS379-1)+BS380</f>
        <v>2</v>
      </c>
      <c r="BT381" s="30" t="s">
        <v>34</v>
      </c>
      <c r="BU381"/>
      <c r="BV381" s="126" t="s">
        <v>7</v>
      </c>
      <c r="BW381" s="17">
        <v>1</v>
      </c>
      <c r="BX381" s="27">
        <f t="array" ref="BX381:CA388" ca="1">BL405:BO412</f>
        <v>7.3366562499999981</v>
      </c>
      <c r="BY381" s="95" t="str">
        <v>欄外</v>
      </c>
      <c r="BZ381" s="95" t="str">
        <v>欄外</v>
      </c>
      <c r="CA381" s="15">
        <f ca="1"/>
        <v>28.420057373046866</v>
      </c>
      <c r="CB381" s="12"/>
      <c r="CD381" s="3" t="s">
        <v>7</v>
      </c>
      <c r="CE381" s="29">
        <f ca="1">3*(CE379-1)+CE380</f>
        <v>5</v>
      </c>
      <c r="CF381" s="30" t="s">
        <v>34</v>
      </c>
      <c r="CG381"/>
      <c r="CH381" s="126" t="s">
        <v>7</v>
      </c>
      <c r="CI381" s="17">
        <v>1</v>
      </c>
      <c r="CJ381" s="27">
        <f t="array" ref="CJ381:CM388" ca="1">BX405:CA412</f>
        <v>7.3366562499999981</v>
      </c>
      <c r="CK381" s="95" t="str">
        <v>欄外</v>
      </c>
      <c r="CL381" s="95" t="str">
        <v>欄外</v>
      </c>
      <c r="CM381" s="15">
        <f ca="1"/>
        <v>28.420057373046866</v>
      </c>
      <c r="CN381" s="12"/>
      <c r="CP381" s="3" t="s">
        <v>7</v>
      </c>
      <c r="CQ381" s="29">
        <f ca="1">3*(CQ379-1)+CQ380</f>
        <v>8</v>
      </c>
      <c r="CR381" s="30" t="s">
        <v>34</v>
      </c>
      <c r="CS381"/>
      <c r="CT381" s="126" t="s">
        <v>7</v>
      </c>
      <c r="CU381" s="17">
        <v>1</v>
      </c>
      <c r="CV381" s="27">
        <f t="array" ref="CV381:CY388" ca="1">CJ405:CM412</f>
        <v>7.3366562499999981</v>
      </c>
      <c r="CW381" s="95" t="str">
        <v>欄外</v>
      </c>
      <c r="CX381" s="95" t="str">
        <v>欄外</v>
      </c>
      <c r="CY381" s="15">
        <f ca="1"/>
        <v>28.420057373046866</v>
      </c>
      <c r="CZ381" s="12"/>
      <c r="DB381" s="3" t="s">
        <v>7</v>
      </c>
      <c r="DC381" s="29">
        <f ca="1">3*(DC379-1)+DC380</f>
        <v>9</v>
      </c>
      <c r="DD381" s="30" t="s">
        <v>34</v>
      </c>
      <c r="DE381"/>
      <c r="DF381" s="126" t="s">
        <v>7</v>
      </c>
      <c r="DG381" s="17">
        <v>1</v>
      </c>
      <c r="DH381" s="27">
        <f t="array" ref="DH381:DK388" ca="1">CV405:CY412</f>
        <v>7.3366562499999981</v>
      </c>
      <c r="DI381" s="95" t="str">
        <v>欄外</v>
      </c>
      <c r="DJ381" s="95" t="str">
        <v>欄外</v>
      </c>
      <c r="DK381" s="15">
        <f ca="1"/>
        <v>28.420057373046866</v>
      </c>
      <c r="DL381" s="12"/>
      <c r="DN381" s="3" t="s">
        <v>7</v>
      </c>
      <c r="DO381" s="29">
        <f ca="1">3*(DO379-1)+DO380</f>
        <v>9</v>
      </c>
      <c r="DP381" s="30" t="s">
        <v>34</v>
      </c>
      <c r="DQ381"/>
      <c r="DR381" s="126" t="s">
        <v>7</v>
      </c>
      <c r="DS381" s="17">
        <v>1</v>
      </c>
      <c r="DT381" s="27">
        <f t="array" ref="DT381:DW388" ca="1">DH405:DK412</f>
        <v>7.3366562499999981</v>
      </c>
      <c r="DU381" s="95" t="str">
        <v>欄外</v>
      </c>
      <c r="DV381" s="95" t="str">
        <v>欄外</v>
      </c>
      <c r="DW381" s="15">
        <f ca="1"/>
        <v>28.420057373046866</v>
      </c>
      <c r="DX381" s="12"/>
    </row>
    <row r="382" spans="1:128" ht="13.5" customHeight="1" thickBot="1">
      <c r="A382"/>
      <c r="B382"/>
      <c r="C382"/>
      <c r="D382"/>
      <c r="E382"/>
      <c r="F382"/>
      <c r="G382"/>
      <c r="H382" s="21"/>
      <c r="K382" s="24"/>
      <c r="L382" s="6"/>
      <c r="M382"/>
      <c r="N382" s="127"/>
      <c r="O382" s="3">
        <v>2</v>
      </c>
      <c r="P382" s="15">
        <f ca="1"/>
        <v>3.7946249999999999</v>
      </c>
      <c r="Q382" s="95" t="str">
        <f ca="1"/>
        <v>欄外</v>
      </c>
      <c r="R382" s="27">
        <f ca="1"/>
        <v>10.834623852539057</v>
      </c>
      <c r="S382" s="15">
        <f ca="1"/>
        <v>14.309999999999997</v>
      </c>
      <c r="T382" s="12"/>
      <c r="W382" s="24"/>
      <c r="X382" s="6"/>
      <c r="Y382"/>
      <c r="Z382" s="127"/>
      <c r="AA382" s="3">
        <v>2</v>
      </c>
      <c r="AB382" s="15">
        <f ca="1"/>
        <v>3.7946249999999999</v>
      </c>
      <c r="AC382" s="95" t="str">
        <v>欄外</v>
      </c>
      <c r="AD382" s="27">
        <f ca="1"/>
        <v>10.834623852539057</v>
      </c>
      <c r="AE382" s="15">
        <f ca="1"/>
        <v>14.309999999999997</v>
      </c>
      <c r="AF382" s="12"/>
      <c r="AI382" s="24"/>
      <c r="AJ382" s="6"/>
      <c r="AK382"/>
      <c r="AL382" s="127"/>
      <c r="AM382" s="3">
        <v>2</v>
      </c>
      <c r="AN382" s="15">
        <f ca="1"/>
        <v>3.7946249999999999</v>
      </c>
      <c r="AO382" s="95" t="str">
        <v>欄外</v>
      </c>
      <c r="AP382" s="27">
        <f ca="1"/>
        <v>10.834623852539057</v>
      </c>
      <c r="AQ382" s="15">
        <f ca="1"/>
        <v>29.919609374999993</v>
      </c>
      <c r="AR382" s="12"/>
      <c r="AU382" s="24"/>
      <c r="AV382" s="6"/>
      <c r="AW382"/>
      <c r="AX382" s="127"/>
      <c r="AY382" s="3">
        <v>2</v>
      </c>
      <c r="AZ382" s="15">
        <f ca="1"/>
        <v>3.7946249999999999</v>
      </c>
      <c r="BA382" s="95" t="str">
        <v>欄外</v>
      </c>
      <c r="BB382" s="27">
        <f ca="1"/>
        <v>10.834623852539057</v>
      </c>
      <c r="BC382" s="15">
        <f ca="1"/>
        <v>29.919609374999993</v>
      </c>
      <c r="BD382" s="12"/>
      <c r="BG382" s="24"/>
      <c r="BH382" s="6"/>
      <c r="BI382"/>
      <c r="BJ382" s="127"/>
      <c r="BK382" s="3">
        <v>2</v>
      </c>
      <c r="BL382" s="15">
        <f ca="1"/>
        <v>3.7946249999999999</v>
      </c>
      <c r="BM382" s="95" t="str">
        <v>欄外</v>
      </c>
      <c r="BN382" s="27">
        <f ca="1"/>
        <v>10.834623852539057</v>
      </c>
      <c r="BO382" s="15">
        <f ca="1"/>
        <v>29.919609374999993</v>
      </c>
      <c r="BP382" s="12"/>
      <c r="BS382" s="24"/>
      <c r="BT382" s="6"/>
      <c r="BU382"/>
      <c r="BV382" s="127"/>
      <c r="BW382" s="3">
        <v>2</v>
      </c>
      <c r="BX382" s="15">
        <f ca="1"/>
        <v>3.7946249999999999</v>
      </c>
      <c r="BY382" s="95" t="str">
        <v>欄外</v>
      </c>
      <c r="BZ382" s="27">
        <f ca="1"/>
        <v>10.834623852539057</v>
      </c>
      <c r="CA382" s="15">
        <f ca="1"/>
        <v>29.919609374999993</v>
      </c>
      <c r="CB382" s="12"/>
      <c r="CE382" s="24"/>
      <c r="CF382" s="6"/>
      <c r="CG382"/>
      <c r="CH382" s="127"/>
      <c r="CI382" s="3">
        <v>2</v>
      </c>
      <c r="CJ382" s="15">
        <f ca="1"/>
        <v>3.7946249999999999</v>
      </c>
      <c r="CK382" s="95" t="str">
        <v>欄外</v>
      </c>
      <c r="CL382" s="27">
        <f ca="1"/>
        <v>10.834623852539057</v>
      </c>
      <c r="CM382" s="15">
        <f ca="1"/>
        <v>38.156103515624991</v>
      </c>
      <c r="CN382" s="12"/>
      <c r="CQ382" s="24"/>
      <c r="CR382" s="6"/>
      <c r="CS382"/>
      <c r="CT382" s="127"/>
      <c r="CU382" s="3">
        <v>2</v>
      </c>
      <c r="CV382" s="15">
        <f ca="1"/>
        <v>3.7946249999999999</v>
      </c>
      <c r="CW382" s="95" t="str">
        <v>欄外</v>
      </c>
      <c r="CX382" s="27">
        <f ca="1"/>
        <v>10.834623852539057</v>
      </c>
      <c r="CY382" s="15">
        <f ca="1"/>
        <v>38.156103515624991</v>
      </c>
      <c r="CZ382" s="12"/>
      <c r="DC382" s="24"/>
      <c r="DD382" s="6"/>
      <c r="DE382"/>
      <c r="DF382" s="127"/>
      <c r="DG382" s="3">
        <v>2</v>
      </c>
      <c r="DH382" s="15">
        <f ca="1"/>
        <v>3.7946249999999999</v>
      </c>
      <c r="DI382" s="95" t="str">
        <v>欄外</v>
      </c>
      <c r="DJ382" s="27">
        <f ca="1"/>
        <v>10.834623852539057</v>
      </c>
      <c r="DK382" s="15">
        <f ca="1"/>
        <v>38.156103515624991</v>
      </c>
      <c r="DL382" s="12"/>
      <c r="DO382" s="24"/>
      <c r="DP382" s="6"/>
      <c r="DQ382"/>
      <c r="DR382" s="127"/>
      <c r="DS382" s="3">
        <v>2</v>
      </c>
      <c r="DT382" s="15">
        <f ca="1"/>
        <v>3.7946249999999999</v>
      </c>
      <c r="DU382" s="95" t="str">
        <v>欄外</v>
      </c>
      <c r="DV382" s="27">
        <f ca="1"/>
        <v>10.834623852539057</v>
      </c>
      <c r="DW382" s="15">
        <f ca="1"/>
        <v>38.156103515624991</v>
      </c>
      <c r="DX382" s="12"/>
    </row>
    <row r="383" spans="1:128" ht="13.5" customHeight="1" thickTop="1" thickBot="1">
      <c r="A383"/>
      <c r="B383" s="10" t="s">
        <v>15</v>
      </c>
      <c r="C383"/>
      <c r="D383"/>
      <c r="E383"/>
      <c r="F383"/>
      <c r="G383"/>
      <c r="H383" s="21"/>
      <c r="J383" s="25" t="str">
        <f>IF(AND(K379=1,K380=1),"★","")</f>
        <v>★</v>
      </c>
      <c r="K383" s="93" t="str">
        <f>IF(AND(K379=1,K380=2),"★","")</f>
        <v/>
      </c>
      <c r="L383" s="3" t="str">
        <f>IF(AND(K379=1,K380=3),"★","")</f>
        <v/>
      </c>
      <c r="M383"/>
      <c r="N383" s="127"/>
      <c r="O383" s="3">
        <v>3</v>
      </c>
      <c r="P383" s="95" t="str">
        <f ca="1"/>
        <v>欄外</v>
      </c>
      <c r="Q383" s="95" t="str">
        <f ca="1"/>
        <v>欄外</v>
      </c>
      <c r="R383" s="15">
        <f ca="1"/>
        <v>3.7749999999999995</v>
      </c>
      <c r="S383" s="95" t="str">
        <f ca="1"/>
        <v>欄外</v>
      </c>
      <c r="T383" s="12"/>
      <c r="V383" s="25" t="str">
        <f ca="1">IF(AND(W379=1,W380=1),"★","")</f>
        <v/>
      </c>
      <c r="W383" s="93" t="str">
        <f ca="1">IF(AND(W379=1,W380=2),"★","")</f>
        <v>★</v>
      </c>
      <c r="X383" s="3" t="str">
        <f ca="1">IF(AND(W379=1,W380=3),"★","")</f>
        <v/>
      </c>
      <c r="Y383"/>
      <c r="Z383" s="127"/>
      <c r="AA383" s="3">
        <v>3</v>
      </c>
      <c r="AB383" s="95" t="str">
        <v>欄外</v>
      </c>
      <c r="AC383" s="95" t="str">
        <v>欄外</v>
      </c>
      <c r="AD383" s="15">
        <f ca="1"/>
        <v>3.7749999999999995</v>
      </c>
      <c r="AE383" s="95" t="str">
        <v>欄外</v>
      </c>
      <c r="AF383" s="12"/>
      <c r="AH383" s="25" t="str">
        <f ca="1">IF(AND(AI379=1,AI380=1),"★","")</f>
        <v/>
      </c>
      <c r="AI383" s="93" t="str">
        <f ca="1">IF(AND(AI379=1,AI380=2),"★","")</f>
        <v/>
      </c>
      <c r="AJ383" s="3" t="str">
        <f ca="1">IF(AND(AI379=1,AI380=3),"★","")</f>
        <v/>
      </c>
      <c r="AK383"/>
      <c r="AL383" s="127"/>
      <c r="AM383" s="3">
        <v>3</v>
      </c>
      <c r="AN383" s="95" t="str">
        <v>欄外</v>
      </c>
      <c r="AO383" s="95" t="str">
        <v>欄外</v>
      </c>
      <c r="AP383" s="15">
        <f ca="1"/>
        <v>3.7749999999999995</v>
      </c>
      <c r="AQ383" s="95" t="str">
        <v>欄外</v>
      </c>
      <c r="AR383" s="12"/>
      <c r="AT383" s="25" t="str">
        <f ca="1">IF(AND(AU379=1,AU380=1),"★","")</f>
        <v/>
      </c>
      <c r="AU383" s="93" t="str">
        <f ca="1">IF(AND(AU379=1,AU380=2),"★","")</f>
        <v/>
      </c>
      <c r="AV383" s="3" t="str">
        <f ca="1">IF(AND(AU379=1,AU380=3),"★","")</f>
        <v/>
      </c>
      <c r="AW383"/>
      <c r="AX383" s="127"/>
      <c r="AY383" s="3">
        <v>3</v>
      </c>
      <c r="AZ383" s="95" t="str">
        <v>欄外</v>
      </c>
      <c r="BA383" s="95" t="str">
        <v>欄外</v>
      </c>
      <c r="BB383" s="15">
        <f ca="1"/>
        <v>3.7749999999999995</v>
      </c>
      <c r="BC383" s="95" t="str">
        <v>欄外</v>
      </c>
      <c r="BD383" s="12"/>
      <c r="BF383" s="25" t="str">
        <f ca="1">IF(AND(BG379=1,BG380=1),"★","")</f>
        <v/>
      </c>
      <c r="BG383" s="93" t="str">
        <f ca="1">IF(AND(BG379=1,BG380=2),"★","")</f>
        <v/>
      </c>
      <c r="BH383" s="3" t="str">
        <f ca="1">IF(AND(BG379=1,BG380=3),"★","")</f>
        <v/>
      </c>
      <c r="BI383"/>
      <c r="BJ383" s="127"/>
      <c r="BK383" s="3">
        <v>3</v>
      </c>
      <c r="BL383" s="95" t="str">
        <v>欄外</v>
      </c>
      <c r="BM383" s="95" t="str">
        <v>欄外</v>
      </c>
      <c r="BN383" s="15">
        <f ca="1"/>
        <v>3.7749999999999995</v>
      </c>
      <c r="BO383" s="95" t="str">
        <v>欄外</v>
      </c>
      <c r="BP383" s="12"/>
      <c r="BR383" s="25" t="str">
        <f ca="1">IF(AND(BS379=1,BS380=1),"★","")</f>
        <v/>
      </c>
      <c r="BS383" s="93" t="str">
        <f ca="1">IF(AND(BS379=1,BS380=2),"★","")</f>
        <v>★</v>
      </c>
      <c r="BT383" s="3" t="str">
        <f ca="1">IF(AND(BS379=1,BS380=3),"★","")</f>
        <v/>
      </c>
      <c r="BU383"/>
      <c r="BV383" s="127"/>
      <c r="BW383" s="3">
        <v>3</v>
      </c>
      <c r="BX383" s="95" t="str">
        <v>欄外</v>
      </c>
      <c r="BY383" s="95" t="str">
        <v>欄外</v>
      </c>
      <c r="BZ383" s="15">
        <f ca="1"/>
        <v>3.7749999999999995</v>
      </c>
      <c r="CA383" s="95" t="str">
        <v>欄外</v>
      </c>
      <c r="CB383" s="12"/>
      <c r="CD383" s="25" t="str">
        <f ca="1">IF(AND(CE379=1,CE380=1),"★","")</f>
        <v/>
      </c>
      <c r="CE383" s="93" t="str">
        <f ca="1">IF(AND(CE379=1,CE380=2),"★","")</f>
        <v/>
      </c>
      <c r="CF383" s="3" t="str">
        <f ca="1">IF(AND(CE379=1,CE380=3),"★","")</f>
        <v/>
      </c>
      <c r="CG383"/>
      <c r="CH383" s="127"/>
      <c r="CI383" s="3">
        <v>3</v>
      </c>
      <c r="CJ383" s="95" t="str">
        <v>欄外</v>
      </c>
      <c r="CK383" s="95" t="str">
        <v>欄外</v>
      </c>
      <c r="CL383" s="15">
        <f ca="1"/>
        <v>3.7749999999999995</v>
      </c>
      <c r="CM383" s="95" t="str">
        <v>欄外</v>
      </c>
      <c r="CN383" s="12"/>
      <c r="CP383" s="25" t="str">
        <f ca="1">IF(AND(CQ379=1,CQ380=1),"★","")</f>
        <v/>
      </c>
      <c r="CQ383" s="93" t="str">
        <f ca="1">IF(AND(CQ379=1,CQ380=2),"★","")</f>
        <v/>
      </c>
      <c r="CR383" s="3" t="str">
        <f ca="1">IF(AND(CQ379=1,CQ380=3),"★","")</f>
        <v/>
      </c>
      <c r="CS383"/>
      <c r="CT383" s="127"/>
      <c r="CU383" s="3">
        <v>3</v>
      </c>
      <c r="CV383" s="95" t="str">
        <v>欄外</v>
      </c>
      <c r="CW383" s="95" t="str">
        <v>欄外</v>
      </c>
      <c r="CX383" s="15">
        <f ca="1"/>
        <v>3.7749999999999995</v>
      </c>
      <c r="CY383" s="95" t="str">
        <v>欄外</v>
      </c>
      <c r="CZ383" s="12"/>
      <c r="DB383" s="25" t="str">
        <f ca="1">IF(AND(DC379=1,DC380=1),"★","")</f>
        <v/>
      </c>
      <c r="DC383" s="93" t="str">
        <f ca="1">IF(AND(DC379=1,DC380=2),"★","")</f>
        <v/>
      </c>
      <c r="DD383" s="3" t="str">
        <f ca="1">IF(AND(DC379=1,DC380=3),"★","")</f>
        <v/>
      </c>
      <c r="DE383"/>
      <c r="DF383" s="127"/>
      <c r="DG383" s="3">
        <v>3</v>
      </c>
      <c r="DH383" s="95" t="str">
        <v>欄外</v>
      </c>
      <c r="DI383" s="95" t="str">
        <v>欄外</v>
      </c>
      <c r="DJ383" s="15">
        <f ca="1"/>
        <v>3.7749999999999995</v>
      </c>
      <c r="DK383" s="95" t="str">
        <v>欄外</v>
      </c>
      <c r="DL383" s="12"/>
      <c r="DN383" s="25" t="str">
        <f ca="1">IF(AND(DO379=1,DO380=1),"★","")</f>
        <v/>
      </c>
      <c r="DO383" s="93" t="str">
        <f ca="1">IF(AND(DO379=1,DO380=2),"★","")</f>
        <v/>
      </c>
      <c r="DP383" s="3" t="str">
        <f ca="1">IF(AND(DO379=1,DO380=3),"★","")</f>
        <v/>
      </c>
      <c r="DQ383"/>
      <c r="DR383" s="127"/>
      <c r="DS383" s="3">
        <v>3</v>
      </c>
      <c r="DT383" s="95" t="str">
        <v>欄外</v>
      </c>
      <c r="DU383" s="95" t="str">
        <v>欄外</v>
      </c>
      <c r="DV383" s="15">
        <f ca="1"/>
        <v>3.7749999999999995</v>
      </c>
      <c r="DW383" s="95" t="str">
        <v>欄外</v>
      </c>
      <c r="DX383" s="12"/>
    </row>
    <row r="384" spans="1:128" ht="13.5" customHeight="1" thickTop="1" thickBot="1">
      <c r="A384"/>
      <c r="B384" s="63" t="s">
        <v>14</v>
      </c>
      <c r="C384" s="79">
        <f ca="1">1-C344/50</f>
        <v>0.8</v>
      </c>
      <c r="D384"/>
      <c r="E384"/>
      <c r="F384"/>
      <c r="G384"/>
      <c r="H384" s="21"/>
      <c r="J384" s="17" t="str">
        <f>IF(AND(K379=2,K380=1),"★","")</f>
        <v/>
      </c>
      <c r="K384" s="3" t="str">
        <f>IF(AND(K379=2,K380=2),"★","")</f>
        <v/>
      </c>
      <c r="L384" s="16" t="str">
        <f>IF(AND(K379=2,K380=3),"★","")</f>
        <v/>
      </c>
      <c r="M384"/>
      <c r="N384" s="127"/>
      <c r="O384" s="3">
        <v>4</v>
      </c>
      <c r="P384" s="27">
        <f ca="1"/>
        <v>42.863574218749989</v>
      </c>
      <c r="Q384" s="15">
        <f ca="1"/>
        <v>14.390098657226556</v>
      </c>
      <c r="R384" s="95" t="str">
        <f ca="1"/>
        <v>欄外</v>
      </c>
      <c r="S384" s="15">
        <f ca="1"/>
        <v>32.218476562500001</v>
      </c>
      <c r="T384" s="12"/>
      <c r="V384" s="17" t="str">
        <f ca="1">IF(AND(W379=2,W380=1),"★","")</f>
        <v/>
      </c>
      <c r="W384" s="3" t="str">
        <f ca="1">IF(AND(W379=2,W380=2),"★","")</f>
        <v/>
      </c>
      <c r="X384" s="16" t="str">
        <f ca="1">IF(AND(W379=2,W380=3),"★","")</f>
        <v/>
      </c>
      <c r="Y384"/>
      <c r="Z384" s="127"/>
      <c r="AA384" s="3">
        <v>4</v>
      </c>
      <c r="AB384" s="27">
        <f ca="1"/>
        <v>42.863574218749989</v>
      </c>
      <c r="AC384" s="15">
        <f ca="1"/>
        <v>14.390098657226556</v>
      </c>
      <c r="AD384" s="95" t="str">
        <v>欄外</v>
      </c>
      <c r="AE384" s="15">
        <f ca="1"/>
        <v>32.218476562500001</v>
      </c>
      <c r="AF384" s="12"/>
      <c r="AH384" s="17" t="str">
        <f ca="1">IF(AND(AI379=2,AI380=1),"★","")</f>
        <v/>
      </c>
      <c r="AI384" s="3" t="str">
        <f ca="1">IF(AND(AI379=2,AI380=2),"★","")</f>
        <v>★</v>
      </c>
      <c r="AJ384" s="16" t="str">
        <f ca="1">IF(AND(AI379=2,AI380=3),"★","")</f>
        <v/>
      </c>
      <c r="AK384"/>
      <c r="AL384" s="127"/>
      <c r="AM384" s="3">
        <v>4</v>
      </c>
      <c r="AN384" s="27">
        <f ca="1"/>
        <v>42.863574218749989</v>
      </c>
      <c r="AO384" s="15">
        <f ca="1"/>
        <v>14.390098657226556</v>
      </c>
      <c r="AP384" s="95" t="str">
        <v>欄外</v>
      </c>
      <c r="AQ384" s="15">
        <f ca="1"/>
        <v>32.218476562500001</v>
      </c>
      <c r="AR384" s="12"/>
      <c r="AT384" s="17" t="str">
        <f ca="1">IF(AND(AU379=2,AU380=1),"★","")</f>
        <v/>
      </c>
      <c r="AU384" s="3" t="str">
        <f ca="1">IF(AND(AU379=2,AU380=2),"★","")</f>
        <v/>
      </c>
      <c r="AV384" s="16" t="str">
        <f ca="1">IF(AND(AU379=2,AU380=3),"★","")</f>
        <v/>
      </c>
      <c r="AW384"/>
      <c r="AX384" s="127"/>
      <c r="AY384" s="3">
        <v>4</v>
      </c>
      <c r="AZ384" s="27">
        <f ca="1"/>
        <v>42.863574218749989</v>
      </c>
      <c r="BA384" s="15">
        <f ca="1"/>
        <v>14.390098657226556</v>
      </c>
      <c r="BB384" s="95" t="str">
        <v>欄外</v>
      </c>
      <c r="BC384" s="15">
        <f ca="1"/>
        <v>32.218476562500001</v>
      </c>
      <c r="BD384" s="12"/>
      <c r="BF384" s="17" t="str">
        <f ca="1">IF(AND(BG379=2,BG380=1),"★","")</f>
        <v/>
      </c>
      <c r="BG384" s="3" t="str">
        <f ca="1">IF(AND(BG379=2,BG380=2),"★","")</f>
        <v>★</v>
      </c>
      <c r="BH384" s="16" t="str">
        <f ca="1">IF(AND(BG379=2,BG380=3),"★","")</f>
        <v/>
      </c>
      <c r="BI384"/>
      <c r="BJ384" s="127"/>
      <c r="BK384" s="3">
        <v>4</v>
      </c>
      <c r="BL384" s="27">
        <f ca="1"/>
        <v>42.863574218749989</v>
      </c>
      <c r="BM384" s="15">
        <f ca="1"/>
        <v>14.390098657226556</v>
      </c>
      <c r="BN384" s="95" t="str">
        <v>欄外</v>
      </c>
      <c r="BO384" s="15">
        <f ca="1"/>
        <v>32.218476562500001</v>
      </c>
      <c r="BP384" s="12"/>
      <c r="BR384" s="17" t="str">
        <f ca="1">IF(AND(BS379=2,BS380=1),"★","")</f>
        <v/>
      </c>
      <c r="BS384" s="3" t="str">
        <f ca="1">IF(AND(BS379=2,BS380=2),"★","")</f>
        <v/>
      </c>
      <c r="BT384" s="16" t="str">
        <f ca="1">IF(AND(BS379=2,BS380=3),"★","")</f>
        <v/>
      </c>
      <c r="BU384"/>
      <c r="BV384" s="127"/>
      <c r="BW384" s="3">
        <v>4</v>
      </c>
      <c r="BX384" s="27">
        <f ca="1"/>
        <v>42.863574218749989</v>
      </c>
      <c r="BY384" s="15">
        <f ca="1"/>
        <v>14.390098657226556</v>
      </c>
      <c r="BZ384" s="95" t="str">
        <v>欄外</v>
      </c>
      <c r="CA384" s="15">
        <f ca="1"/>
        <v>32.218476562500001</v>
      </c>
      <c r="CB384" s="12"/>
      <c r="CD384" s="17" t="str">
        <f ca="1">IF(AND(CE379=2,CE380=1),"★","")</f>
        <v/>
      </c>
      <c r="CE384" s="3" t="str">
        <f ca="1">IF(AND(CE379=2,CE380=2),"★","")</f>
        <v>★</v>
      </c>
      <c r="CF384" s="16" t="str">
        <f ca="1">IF(AND(CE379=2,CE380=3),"★","")</f>
        <v/>
      </c>
      <c r="CG384"/>
      <c r="CH384" s="127"/>
      <c r="CI384" s="3">
        <v>4</v>
      </c>
      <c r="CJ384" s="27">
        <f ca="1"/>
        <v>42.863574218749989</v>
      </c>
      <c r="CK384" s="15">
        <f ca="1"/>
        <v>14.390098657226556</v>
      </c>
      <c r="CL384" s="95" t="str">
        <v>欄外</v>
      </c>
      <c r="CM384" s="15">
        <f ca="1"/>
        <v>32.218476562500001</v>
      </c>
      <c r="CN384" s="12"/>
      <c r="CP384" s="17" t="str">
        <f ca="1">IF(AND(CQ379=2,CQ380=1),"★","")</f>
        <v/>
      </c>
      <c r="CQ384" s="3" t="str">
        <f ca="1">IF(AND(CQ379=2,CQ380=2),"★","")</f>
        <v/>
      </c>
      <c r="CR384" s="16" t="str">
        <f ca="1">IF(AND(CQ379=2,CQ380=3),"★","")</f>
        <v/>
      </c>
      <c r="CS384"/>
      <c r="CT384" s="127"/>
      <c r="CU384" s="3">
        <v>4</v>
      </c>
      <c r="CV384" s="27">
        <f ca="1"/>
        <v>42.863574218749989</v>
      </c>
      <c r="CW384" s="15">
        <f ca="1"/>
        <v>14.390098657226556</v>
      </c>
      <c r="CX384" s="95" t="str">
        <v>欄外</v>
      </c>
      <c r="CY384" s="15">
        <f ca="1"/>
        <v>32.218476562500001</v>
      </c>
      <c r="CZ384" s="12"/>
      <c r="DB384" s="17" t="str">
        <f ca="1">IF(AND(DC379=2,DC380=1),"★","")</f>
        <v/>
      </c>
      <c r="DC384" s="3" t="str">
        <f ca="1">IF(AND(DC379=2,DC380=2),"★","")</f>
        <v/>
      </c>
      <c r="DD384" s="16" t="str">
        <f ca="1">IF(AND(DC379=2,DC380=3),"★","")</f>
        <v/>
      </c>
      <c r="DE384"/>
      <c r="DF384" s="127"/>
      <c r="DG384" s="3">
        <v>4</v>
      </c>
      <c r="DH384" s="27">
        <f ca="1"/>
        <v>42.863574218749989</v>
      </c>
      <c r="DI384" s="15">
        <f ca="1"/>
        <v>14.390098657226556</v>
      </c>
      <c r="DJ384" s="95" t="str">
        <v>欄外</v>
      </c>
      <c r="DK384" s="15">
        <f ca="1"/>
        <v>32.218476562500001</v>
      </c>
      <c r="DL384" s="12"/>
      <c r="DN384" s="17" t="str">
        <f ca="1">IF(AND(DO379=2,DO380=1),"★","")</f>
        <v/>
      </c>
      <c r="DO384" s="3" t="str">
        <f ca="1">IF(AND(DO379=2,DO380=2),"★","")</f>
        <v/>
      </c>
      <c r="DP384" s="16" t="str">
        <f ca="1">IF(AND(DO379=2,DO380=3),"★","")</f>
        <v/>
      </c>
      <c r="DQ384"/>
      <c r="DR384" s="127"/>
      <c r="DS384" s="3">
        <v>4</v>
      </c>
      <c r="DT384" s="27">
        <f ca="1"/>
        <v>42.863574218749989</v>
      </c>
      <c r="DU384" s="15">
        <f ca="1"/>
        <v>14.390098657226556</v>
      </c>
      <c r="DV384" s="95" t="str">
        <v>欄外</v>
      </c>
      <c r="DW384" s="15">
        <f ca="1"/>
        <v>32.218476562500001</v>
      </c>
      <c r="DX384" s="12"/>
    </row>
    <row r="385" spans="1:128" ht="13.5" customHeight="1" thickTop="1" thickBot="1">
      <c r="A385"/>
      <c r="B385"/>
      <c r="C385"/>
      <c r="D385"/>
      <c r="E385"/>
      <c r="F385"/>
      <c r="G385"/>
      <c r="H385" s="21"/>
      <c r="J385" s="3" t="str">
        <f>IF(AND(K379=3,K380=1),"★","")</f>
        <v/>
      </c>
      <c r="K385" s="92" t="str">
        <f>IF(AND(K379=3,K380=2),"★","")</f>
        <v/>
      </c>
      <c r="L385" s="37" t="str">
        <f>IF(AND(K379=3,K380=3),"★","終")</f>
        <v>終</v>
      </c>
      <c r="M385"/>
      <c r="N385" s="127"/>
      <c r="O385" s="3">
        <v>5</v>
      </c>
      <c r="P385" s="95" t="str">
        <f ca="1"/>
        <v>欄外</v>
      </c>
      <c r="Q385" s="27">
        <f ca="1"/>
        <v>5.6334999999999988</v>
      </c>
      <c r="R385" s="27">
        <f ca="1"/>
        <v>21.624271484374994</v>
      </c>
      <c r="S385" s="27">
        <f ca="1"/>
        <v>66.470312499999991</v>
      </c>
      <c r="T385" s="12"/>
      <c r="V385" s="3" t="str">
        <f ca="1">IF(AND(W379=3,W380=1),"★","")</f>
        <v/>
      </c>
      <c r="W385" s="92" t="str">
        <f ca="1">IF(AND(W379=3,W380=2),"★","")</f>
        <v/>
      </c>
      <c r="X385" s="37" t="str">
        <f ca="1">IF(AND(W379=3,W380=3),"★","終")</f>
        <v>終</v>
      </c>
      <c r="Y385"/>
      <c r="Z385" s="127"/>
      <c r="AA385" s="3">
        <v>5</v>
      </c>
      <c r="AB385" s="95" t="str">
        <v>欄外</v>
      </c>
      <c r="AC385" s="27">
        <f ca="1"/>
        <v>5.6334999999999988</v>
      </c>
      <c r="AD385" s="27">
        <f ca="1"/>
        <v>21.624271484374994</v>
      </c>
      <c r="AE385" s="27">
        <f ca="1"/>
        <v>66.470312499999991</v>
      </c>
      <c r="AF385" s="12"/>
      <c r="AH385" s="3" t="str">
        <f ca="1">IF(AND(AI379=3,AI380=1),"★","")</f>
        <v/>
      </c>
      <c r="AI385" s="92" t="str">
        <f ca="1">IF(AND(AI379=3,AI380=2),"★","")</f>
        <v/>
      </c>
      <c r="AJ385" s="37" t="str">
        <f ca="1">IF(AND(AI379=3,AI380=3),"★","終")</f>
        <v>終</v>
      </c>
      <c r="AK385"/>
      <c r="AL385" s="127"/>
      <c r="AM385" s="3">
        <v>5</v>
      </c>
      <c r="AN385" s="95" t="str">
        <v>欄外</v>
      </c>
      <c r="AO385" s="27">
        <f ca="1"/>
        <v>5.6334999999999988</v>
      </c>
      <c r="AP385" s="27">
        <f ca="1"/>
        <v>21.624271484374994</v>
      </c>
      <c r="AQ385" s="27">
        <f ca="1"/>
        <v>66.470312499999991</v>
      </c>
      <c r="AR385" s="12"/>
      <c r="AT385" s="3" t="str">
        <f ca="1">IF(AND(AU379=3,AU380=1),"★","")</f>
        <v/>
      </c>
      <c r="AU385" s="92" t="str">
        <f ca="1">IF(AND(AU379=3,AU380=2),"★","")</f>
        <v>★</v>
      </c>
      <c r="AV385" s="37" t="str">
        <f ca="1">IF(AND(AU379=3,AU380=3),"★","終")</f>
        <v>終</v>
      </c>
      <c r="AW385"/>
      <c r="AX385" s="127"/>
      <c r="AY385" s="3">
        <v>5</v>
      </c>
      <c r="AZ385" s="95" t="str">
        <v>欄外</v>
      </c>
      <c r="BA385" s="27">
        <f ca="1"/>
        <v>5.6334999999999988</v>
      </c>
      <c r="BB385" s="27">
        <f ca="1"/>
        <v>21.624271484374994</v>
      </c>
      <c r="BC385" s="27">
        <f ca="1"/>
        <v>67.703710937499991</v>
      </c>
      <c r="BD385" s="12"/>
      <c r="BF385" s="3" t="str">
        <f ca="1">IF(AND(BG379=3,BG380=1),"★","")</f>
        <v/>
      </c>
      <c r="BG385" s="92" t="str">
        <f ca="1">IF(AND(BG379=3,BG380=2),"★","")</f>
        <v/>
      </c>
      <c r="BH385" s="37" t="str">
        <f ca="1">IF(AND(BG379=3,BG380=3),"★","終")</f>
        <v>終</v>
      </c>
      <c r="BI385"/>
      <c r="BJ385" s="127"/>
      <c r="BK385" s="3">
        <v>5</v>
      </c>
      <c r="BL385" s="95" t="str">
        <v>欄外</v>
      </c>
      <c r="BM385" s="27">
        <f ca="1"/>
        <v>5.6334999999999988</v>
      </c>
      <c r="BN385" s="27">
        <f ca="1"/>
        <v>21.624271484374994</v>
      </c>
      <c r="BO385" s="27">
        <f ca="1"/>
        <v>67.703710937499991</v>
      </c>
      <c r="BP385" s="12"/>
      <c r="BR385" s="3" t="str">
        <f ca="1">IF(AND(BS379=3,BS380=1),"★","")</f>
        <v/>
      </c>
      <c r="BS385" s="92" t="str">
        <f ca="1">IF(AND(BS379=3,BS380=2),"★","")</f>
        <v/>
      </c>
      <c r="BT385" s="37" t="str">
        <f ca="1">IF(AND(BS379=3,BS380=3),"★","終")</f>
        <v>終</v>
      </c>
      <c r="BU385"/>
      <c r="BV385" s="127"/>
      <c r="BW385" s="3">
        <v>5</v>
      </c>
      <c r="BX385" s="95" t="str">
        <v>欄外</v>
      </c>
      <c r="BY385" s="27">
        <f ca="1"/>
        <v>12.788613281249997</v>
      </c>
      <c r="BZ385" s="27">
        <f ca="1"/>
        <v>21.624271484374994</v>
      </c>
      <c r="CA385" s="27">
        <f ca="1"/>
        <v>67.703710937499991</v>
      </c>
      <c r="CB385" s="12"/>
      <c r="CD385" s="3" t="str">
        <f ca="1">IF(AND(CE379=3,CE380=1),"★","")</f>
        <v/>
      </c>
      <c r="CE385" s="92" t="str">
        <f ca="1">IF(AND(CE379=3,CE380=2),"★","")</f>
        <v/>
      </c>
      <c r="CF385" s="37" t="str">
        <f ca="1">IF(AND(CE379=3,CE380=3),"★","終")</f>
        <v>終</v>
      </c>
      <c r="CG385"/>
      <c r="CH385" s="127"/>
      <c r="CI385" s="3">
        <v>5</v>
      </c>
      <c r="CJ385" s="95" t="str">
        <v>欄外</v>
      </c>
      <c r="CK385" s="27">
        <f ca="1"/>
        <v>12.788613281249997</v>
      </c>
      <c r="CL385" s="27">
        <f ca="1"/>
        <v>21.624271484374994</v>
      </c>
      <c r="CM385" s="27">
        <f ca="1"/>
        <v>67.703710937499991</v>
      </c>
      <c r="CN385" s="12"/>
      <c r="CP385" s="3" t="str">
        <f ca="1">IF(AND(CQ379=3,CQ380=1),"★","")</f>
        <v/>
      </c>
      <c r="CQ385" s="92" t="str">
        <f ca="1">IF(AND(CQ379=3,CQ380=2),"★","")</f>
        <v>★</v>
      </c>
      <c r="CR385" s="37" t="str">
        <f ca="1">IF(AND(CQ379=3,CQ380=3),"★","終")</f>
        <v>終</v>
      </c>
      <c r="CS385"/>
      <c r="CT385" s="127"/>
      <c r="CU385" s="3">
        <v>5</v>
      </c>
      <c r="CV385" s="95" t="str">
        <v>欄外</v>
      </c>
      <c r="CW385" s="27">
        <f ca="1"/>
        <v>12.788613281249997</v>
      </c>
      <c r="CX385" s="27">
        <f ca="1"/>
        <v>21.624271484374994</v>
      </c>
      <c r="CY385" s="27">
        <f ca="1"/>
        <v>68.320410156249991</v>
      </c>
      <c r="CZ385" s="12"/>
      <c r="DB385" s="3" t="str">
        <f ca="1">IF(AND(DC379=3,DC380=1),"★","")</f>
        <v/>
      </c>
      <c r="DC385" s="92" t="str">
        <f ca="1">IF(AND(DC379=3,DC380=2),"★","")</f>
        <v/>
      </c>
      <c r="DD385" s="37" t="str">
        <f ca="1">IF(AND(DC379=3,DC380=3),"★","終")</f>
        <v>★</v>
      </c>
      <c r="DE385"/>
      <c r="DF385" s="127"/>
      <c r="DG385" s="3">
        <v>5</v>
      </c>
      <c r="DH385" s="95" t="str">
        <v>欄外</v>
      </c>
      <c r="DI385" s="27">
        <f ca="1"/>
        <v>12.788613281249997</v>
      </c>
      <c r="DJ385" s="27">
        <f ca="1"/>
        <v>21.624271484374994</v>
      </c>
      <c r="DK385" s="27">
        <f ca="1"/>
        <v>68.320410156249991</v>
      </c>
      <c r="DL385" s="12"/>
      <c r="DN385" s="3" t="str">
        <f ca="1">IF(AND(DO379=3,DO380=1),"★","")</f>
        <v/>
      </c>
      <c r="DO385" s="92" t="str">
        <f ca="1">IF(AND(DO379=3,DO380=2),"★","")</f>
        <v/>
      </c>
      <c r="DP385" s="37" t="str">
        <f ca="1">IF(AND(DO379=3,DO380=3),"★","終")</f>
        <v>★</v>
      </c>
      <c r="DQ385"/>
      <c r="DR385" s="127"/>
      <c r="DS385" s="3">
        <v>5</v>
      </c>
      <c r="DT385" s="95" t="str">
        <v>欄外</v>
      </c>
      <c r="DU385" s="27">
        <f ca="1"/>
        <v>12.788613281249997</v>
      </c>
      <c r="DV385" s="27">
        <f ca="1"/>
        <v>21.624271484374994</v>
      </c>
      <c r="DW385" s="27">
        <f ca="1"/>
        <v>68.320410156249991</v>
      </c>
      <c r="DX385" s="12"/>
    </row>
    <row r="386" spans="1:128" ht="13.5" customHeight="1" thickTop="1">
      <c r="A386"/>
      <c r="B386"/>
      <c r="C386"/>
      <c r="D386"/>
      <c r="E386"/>
      <c r="F386"/>
      <c r="G386"/>
      <c r="H386" s="21"/>
      <c r="M386"/>
      <c r="N386" s="127"/>
      <c r="O386" s="3">
        <v>6</v>
      </c>
      <c r="P386" s="95" t="str">
        <f ca="1"/>
        <v>欄外</v>
      </c>
      <c r="Q386" s="95" t="str">
        <f ca="1"/>
        <v>欄外</v>
      </c>
      <c r="R386" s="95" t="str">
        <f ca="1"/>
        <v>欄外</v>
      </c>
      <c r="S386" s="95" t="str">
        <f ca="1"/>
        <v>欄外</v>
      </c>
      <c r="T386" s="12"/>
      <c r="Y386"/>
      <c r="Z386" s="127"/>
      <c r="AA386" s="3">
        <v>6</v>
      </c>
      <c r="AB386" s="95" t="str">
        <v>欄外</v>
      </c>
      <c r="AC386" s="95" t="str">
        <v>欄外</v>
      </c>
      <c r="AD386" s="95" t="str">
        <v>欄外</v>
      </c>
      <c r="AE386" s="95" t="str">
        <v>欄外</v>
      </c>
      <c r="AF386" s="12"/>
      <c r="AK386"/>
      <c r="AL386" s="127"/>
      <c r="AM386" s="3">
        <v>6</v>
      </c>
      <c r="AN386" s="95" t="str">
        <v>欄外</v>
      </c>
      <c r="AO386" s="95" t="str">
        <v>欄外</v>
      </c>
      <c r="AP386" s="95" t="str">
        <v>欄外</v>
      </c>
      <c r="AQ386" s="95" t="str">
        <v>欄外</v>
      </c>
      <c r="AR386" s="12"/>
      <c r="AW386"/>
      <c r="AX386" s="127"/>
      <c r="AY386" s="3">
        <v>6</v>
      </c>
      <c r="AZ386" s="95" t="str">
        <v>欄外</v>
      </c>
      <c r="BA386" s="95" t="str">
        <v>欄外</v>
      </c>
      <c r="BB386" s="95" t="str">
        <v>欄外</v>
      </c>
      <c r="BC386" s="95" t="str">
        <v>欄外</v>
      </c>
      <c r="BD386" s="12"/>
      <c r="BI386"/>
      <c r="BJ386" s="127"/>
      <c r="BK386" s="3">
        <v>6</v>
      </c>
      <c r="BL386" s="95" t="str">
        <v>欄外</v>
      </c>
      <c r="BM386" s="95" t="str">
        <v>欄外</v>
      </c>
      <c r="BN386" s="95" t="str">
        <v>欄外</v>
      </c>
      <c r="BO386" s="95" t="str">
        <v>欄外</v>
      </c>
      <c r="BP386" s="12"/>
      <c r="BU386"/>
      <c r="BV386" s="127"/>
      <c r="BW386" s="3">
        <v>6</v>
      </c>
      <c r="BX386" s="95" t="str">
        <v>欄外</v>
      </c>
      <c r="BY386" s="95" t="str">
        <v>欄外</v>
      </c>
      <c r="BZ386" s="95" t="str">
        <v>欄外</v>
      </c>
      <c r="CA386" s="95" t="str">
        <v>欄外</v>
      </c>
      <c r="CB386" s="12"/>
      <c r="CG386"/>
      <c r="CH386" s="127"/>
      <c r="CI386" s="3">
        <v>6</v>
      </c>
      <c r="CJ386" s="95" t="str">
        <v>欄外</v>
      </c>
      <c r="CK386" s="95" t="str">
        <v>欄外</v>
      </c>
      <c r="CL386" s="95" t="str">
        <v>欄外</v>
      </c>
      <c r="CM386" s="95" t="str">
        <v>欄外</v>
      </c>
      <c r="CN386" s="12"/>
      <c r="CS386"/>
      <c r="CT386" s="127"/>
      <c r="CU386" s="3">
        <v>6</v>
      </c>
      <c r="CV386" s="95" t="str">
        <v>欄外</v>
      </c>
      <c r="CW386" s="95" t="str">
        <v>欄外</v>
      </c>
      <c r="CX386" s="95" t="str">
        <v>欄外</v>
      </c>
      <c r="CY386" s="95" t="str">
        <v>欄外</v>
      </c>
      <c r="CZ386" s="12"/>
      <c r="DE386"/>
      <c r="DF386" s="127"/>
      <c r="DG386" s="3">
        <v>6</v>
      </c>
      <c r="DH386" s="95" t="str">
        <v>欄外</v>
      </c>
      <c r="DI386" s="95" t="str">
        <v>欄外</v>
      </c>
      <c r="DJ386" s="95" t="str">
        <v>欄外</v>
      </c>
      <c r="DK386" s="95" t="str">
        <v>欄外</v>
      </c>
      <c r="DL386" s="12"/>
      <c r="DQ386"/>
      <c r="DR386" s="127"/>
      <c r="DS386" s="3">
        <v>6</v>
      </c>
      <c r="DT386" s="95" t="str">
        <v>欄外</v>
      </c>
      <c r="DU386" s="95" t="str">
        <v>欄外</v>
      </c>
      <c r="DV386" s="95" t="str">
        <v>欄外</v>
      </c>
      <c r="DW386" s="95" t="str">
        <v>欄外</v>
      </c>
      <c r="DX386" s="12"/>
    </row>
    <row r="387" spans="1:128" ht="13.5" customHeight="1">
      <c r="A387"/>
      <c r="B387"/>
      <c r="C387"/>
      <c r="D387"/>
      <c r="E387"/>
      <c r="F387"/>
      <c r="G387"/>
      <c r="H387" s="21"/>
      <c r="M387"/>
      <c r="N387" s="127"/>
      <c r="O387" s="3">
        <v>7</v>
      </c>
      <c r="P387" s="27">
        <f ca="1"/>
        <v>64.200781250000006</v>
      </c>
      <c r="Q387" s="27">
        <f ca="1"/>
        <v>3.1004999999999998</v>
      </c>
      <c r="R387" s="95" t="str">
        <f ca="1"/>
        <v>欄外</v>
      </c>
      <c r="S387" s="95" t="str">
        <f ca="1"/>
        <v>欄外</v>
      </c>
      <c r="T387" s="12"/>
      <c r="Y387"/>
      <c r="Z387" s="127"/>
      <c r="AA387" s="3">
        <v>7</v>
      </c>
      <c r="AB387" s="27">
        <f ca="1"/>
        <v>64.200781250000006</v>
      </c>
      <c r="AC387" s="27">
        <f ca="1"/>
        <v>3.1004999999999998</v>
      </c>
      <c r="AD387" s="95" t="str">
        <v>欄外</v>
      </c>
      <c r="AE387" s="95" t="str">
        <v>欄外</v>
      </c>
      <c r="AF387" s="12"/>
      <c r="AK387"/>
      <c r="AL387" s="127"/>
      <c r="AM387" s="3">
        <v>7</v>
      </c>
      <c r="AN387" s="27">
        <f ca="1"/>
        <v>64.200781250000006</v>
      </c>
      <c r="AO387" s="27">
        <f ca="1"/>
        <v>3.1004999999999998</v>
      </c>
      <c r="AP387" s="95" t="str">
        <v>欄外</v>
      </c>
      <c r="AQ387" s="95" t="str">
        <v>欄外</v>
      </c>
      <c r="AR387" s="12"/>
      <c r="AW387"/>
      <c r="AX387" s="127"/>
      <c r="AY387" s="3">
        <v>7</v>
      </c>
      <c r="AZ387" s="27">
        <f ca="1"/>
        <v>64.200781250000006</v>
      </c>
      <c r="BA387" s="27">
        <f ca="1"/>
        <v>3.1004999999999998</v>
      </c>
      <c r="BB387" s="95" t="str">
        <v>欄外</v>
      </c>
      <c r="BC387" s="95" t="str">
        <v>欄外</v>
      </c>
      <c r="BD387" s="12"/>
      <c r="BI387"/>
      <c r="BJ387" s="127"/>
      <c r="BK387" s="3">
        <v>7</v>
      </c>
      <c r="BL387" s="27">
        <f ca="1"/>
        <v>64.200781250000006</v>
      </c>
      <c r="BM387" s="27">
        <f ca="1"/>
        <v>3.1004999999999998</v>
      </c>
      <c r="BN387" s="95" t="str">
        <v>欄外</v>
      </c>
      <c r="BO387" s="95" t="str">
        <v>欄外</v>
      </c>
      <c r="BP387" s="12"/>
      <c r="BU387"/>
      <c r="BV387" s="127"/>
      <c r="BW387" s="3">
        <v>7</v>
      </c>
      <c r="BX387" s="27">
        <f ca="1"/>
        <v>64.200781250000006</v>
      </c>
      <c r="BY387" s="27">
        <f ca="1"/>
        <v>3.1004999999999998</v>
      </c>
      <c r="BZ387" s="95" t="str">
        <v>欄外</v>
      </c>
      <c r="CA387" s="95" t="str">
        <v>欄外</v>
      </c>
      <c r="CB387" s="12"/>
      <c r="CG387"/>
      <c r="CH387" s="127"/>
      <c r="CI387" s="3">
        <v>7</v>
      </c>
      <c r="CJ387" s="27">
        <f ca="1"/>
        <v>64.200781250000006</v>
      </c>
      <c r="CK387" s="27">
        <f ca="1"/>
        <v>3.1004999999999998</v>
      </c>
      <c r="CL387" s="95" t="str">
        <v>欄外</v>
      </c>
      <c r="CM387" s="95" t="str">
        <v>欄外</v>
      </c>
      <c r="CN387" s="12"/>
      <c r="CS387"/>
      <c r="CT387" s="127"/>
      <c r="CU387" s="3">
        <v>7</v>
      </c>
      <c r="CV387" s="27">
        <f ca="1"/>
        <v>64.200781250000006</v>
      </c>
      <c r="CW387" s="27">
        <f ca="1"/>
        <v>3.1004999999999998</v>
      </c>
      <c r="CX387" s="95" t="str">
        <v>欄外</v>
      </c>
      <c r="CY387" s="95" t="str">
        <v>欄外</v>
      </c>
      <c r="CZ387" s="12"/>
      <c r="DE387"/>
      <c r="DF387" s="127"/>
      <c r="DG387" s="3">
        <v>7</v>
      </c>
      <c r="DH387" s="27">
        <f ca="1"/>
        <v>64.200781250000006</v>
      </c>
      <c r="DI387" s="27">
        <f ca="1"/>
        <v>3.1004999999999998</v>
      </c>
      <c r="DJ387" s="95" t="str">
        <v>欄外</v>
      </c>
      <c r="DK387" s="95" t="str">
        <v>欄外</v>
      </c>
      <c r="DL387" s="12"/>
      <c r="DQ387"/>
      <c r="DR387" s="127"/>
      <c r="DS387" s="3">
        <v>7</v>
      </c>
      <c r="DT387" s="27">
        <f ca="1"/>
        <v>64.200781250000006</v>
      </c>
      <c r="DU387" s="27">
        <f ca="1"/>
        <v>3.1004999999999998</v>
      </c>
      <c r="DV387" s="95" t="str">
        <v>欄外</v>
      </c>
      <c r="DW387" s="95" t="str">
        <v>欄外</v>
      </c>
      <c r="DX387" s="12"/>
    </row>
    <row r="388" spans="1:128" ht="13.5" customHeight="1">
      <c r="A388"/>
      <c r="B388"/>
      <c r="C388"/>
      <c r="D388"/>
      <c r="E388"/>
      <c r="F388"/>
      <c r="G388"/>
      <c r="H388" s="21"/>
      <c r="K388" s="11"/>
      <c r="L388" s="6"/>
      <c r="M388"/>
      <c r="N388" s="127"/>
      <c r="O388" s="3">
        <v>8</v>
      </c>
      <c r="P388" s="27">
        <f ca="1"/>
        <v>99.91015625</v>
      </c>
      <c r="Q388" s="27">
        <f ca="1"/>
        <v>20.609374999999993</v>
      </c>
      <c r="R388" s="27">
        <f ca="1"/>
        <v>5.7050000000000001</v>
      </c>
      <c r="S388" s="95" t="str">
        <f ca="1"/>
        <v>欄外</v>
      </c>
      <c r="T388" s="12"/>
      <c r="W388" s="11"/>
      <c r="X388" s="6"/>
      <c r="Y388"/>
      <c r="Z388" s="127"/>
      <c r="AA388" s="3">
        <v>8</v>
      </c>
      <c r="AB388" s="27">
        <f ca="1"/>
        <v>99.91015625</v>
      </c>
      <c r="AC388" s="27">
        <f ca="1"/>
        <v>20.609374999999993</v>
      </c>
      <c r="AD388" s="27">
        <f ca="1"/>
        <v>5.7050000000000001</v>
      </c>
      <c r="AE388" s="95" t="str">
        <v>欄外</v>
      </c>
      <c r="AF388" s="12"/>
      <c r="AI388" s="11"/>
      <c r="AJ388" s="6"/>
      <c r="AK388"/>
      <c r="AL388" s="127"/>
      <c r="AM388" s="3">
        <v>8</v>
      </c>
      <c r="AN388" s="27">
        <f ca="1"/>
        <v>99.91015625</v>
      </c>
      <c r="AO388" s="27">
        <f ca="1"/>
        <v>20.609374999999993</v>
      </c>
      <c r="AP388" s="27">
        <f ca="1"/>
        <v>5.7050000000000001</v>
      </c>
      <c r="AQ388" s="95" t="str">
        <v>欄外</v>
      </c>
      <c r="AR388" s="12"/>
      <c r="AU388" s="11"/>
      <c r="AV388" s="6"/>
      <c r="AW388"/>
      <c r="AX388" s="127"/>
      <c r="AY388" s="3">
        <v>8</v>
      </c>
      <c r="AZ388" s="27">
        <f ca="1"/>
        <v>99.91015625</v>
      </c>
      <c r="BA388" s="27">
        <f ca="1"/>
        <v>20.609374999999993</v>
      </c>
      <c r="BB388" s="27">
        <f ca="1"/>
        <v>5.7050000000000001</v>
      </c>
      <c r="BC388" s="95" t="str">
        <v>欄外</v>
      </c>
      <c r="BD388" s="12"/>
      <c r="BG388" s="11"/>
      <c r="BH388" s="6"/>
      <c r="BI388"/>
      <c r="BJ388" s="127"/>
      <c r="BK388" s="3">
        <v>8</v>
      </c>
      <c r="BL388" s="27">
        <f ca="1"/>
        <v>99.91015625</v>
      </c>
      <c r="BM388" s="27">
        <f ca="1"/>
        <v>33.500986328124995</v>
      </c>
      <c r="BN388" s="27">
        <f ca="1"/>
        <v>5.7050000000000001</v>
      </c>
      <c r="BO388" s="95" t="str">
        <v>欄外</v>
      </c>
      <c r="BP388" s="12"/>
      <c r="BS388" s="11"/>
      <c r="BT388" s="6"/>
      <c r="BU388"/>
      <c r="BV388" s="127"/>
      <c r="BW388" s="3">
        <v>8</v>
      </c>
      <c r="BX388" s="27">
        <f ca="1"/>
        <v>99.91015625</v>
      </c>
      <c r="BY388" s="27">
        <f ca="1"/>
        <v>33.500986328124995</v>
      </c>
      <c r="BZ388" s="27">
        <f ca="1"/>
        <v>5.7050000000000001</v>
      </c>
      <c r="CA388" s="95" t="str">
        <v>欄外</v>
      </c>
      <c r="CB388" s="12"/>
      <c r="CE388" s="11"/>
      <c r="CF388" s="6"/>
      <c r="CG388"/>
      <c r="CH388" s="127"/>
      <c r="CI388" s="3">
        <v>8</v>
      </c>
      <c r="CJ388" s="27">
        <f ca="1"/>
        <v>99.91015625</v>
      </c>
      <c r="CK388" s="27">
        <f ca="1"/>
        <v>33.500986328124995</v>
      </c>
      <c r="CL388" s="27">
        <f ca="1"/>
        <v>5.7050000000000001</v>
      </c>
      <c r="CM388" s="95" t="str">
        <v>欄外</v>
      </c>
      <c r="CN388" s="12"/>
      <c r="CQ388" s="11"/>
      <c r="CR388" s="6"/>
      <c r="CS388"/>
      <c r="CT388" s="127"/>
      <c r="CU388" s="3">
        <v>8</v>
      </c>
      <c r="CV388" s="27">
        <f ca="1"/>
        <v>99.91015625</v>
      </c>
      <c r="CW388" s="27">
        <f ca="1"/>
        <v>33.500986328124995</v>
      </c>
      <c r="CX388" s="27">
        <f ca="1"/>
        <v>5.7050000000000001</v>
      </c>
      <c r="CY388" s="95" t="str">
        <v>欄外</v>
      </c>
      <c r="CZ388" s="12"/>
      <c r="DC388" s="11"/>
      <c r="DD388" s="6"/>
      <c r="DE388"/>
      <c r="DF388" s="127"/>
      <c r="DG388" s="3">
        <v>8</v>
      </c>
      <c r="DH388" s="27">
        <f ca="1"/>
        <v>99.955078125</v>
      </c>
      <c r="DI388" s="27">
        <f ca="1"/>
        <v>33.500986328124995</v>
      </c>
      <c r="DJ388" s="27">
        <f ca="1"/>
        <v>5.7050000000000001</v>
      </c>
      <c r="DK388" s="95" t="str">
        <v>欄外</v>
      </c>
      <c r="DL388" s="12"/>
      <c r="DO388" s="11"/>
      <c r="DP388" s="6"/>
      <c r="DQ388"/>
      <c r="DR388" s="127"/>
      <c r="DS388" s="3">
        <v>8</v>
      </c>
      <c r="DT388" s="27">
        <f ca="1"/>
        <v>99.955078125</v>
      </c>
      <c r="DU388" s="27">
        <f ca="1"/>
        <v>33.500986328124995</v>
      </c>
      <c r="DV388" s="27">
        <f ca="1"/>
        <v>5.7050000000000001</v>
      </c>
      <c r="DW388" s="95" t="str">
        <v>欄外</v>
      </c>
      <c r="DX388" s="12"/>
    </row>
    <row r="389" spans="1:128" ht="13.5" customHeight="1">
      <c r="A389"/>
      <c r="B389"/>
      <c r="C389"/>
      <c r="D389"/>
      <c r="E389"/>
      <c r="F389"/>
      <c r="G389"/>
      <c r="H389" s="21"/>
      <c r="J389" s="11"/>
      <c r="K389" s="11"/>
      <c r="L389" s="6"/>
      <c r="M389"/>
      <c r="N389" s="128"/>
      <c r="O389" s="3" t="s">
        <v>66</v>
      </c>
      <c r="P389" s="44">
        <v>0</v>
      </c>
      <c r="Q389" s="44">
        <v>0</v>
      </c>
      <c r="R389" s="44">
        <v>0</v>
      </c>
      <c r="S389" s="40">
        <v>0</v>
      </c>
      <c r="T389" s="12"/>
      <c r="V389" s="11"/>
      <c r="W389" s="11"/>
      <c r="X389" s="6"/>
      <c r="Y389"/>
      <c r="Z389" s="128"/>
      <c r="AA389" s="3" t="s">
        <v>41</v>
      </c>
      <c r="AB389" s="44">
        <v>0</v>
      </c>
      <c r="AC389" s="44">
        <v>0</v>
      </c>
      <c r="AD389" s="44">
        <v>0</v>
      </c>
      <c r="AE389" s="40">
        <v>0</v>
      </c>
      <c r="AF389" s="12"/>
      <c r="AH389" s="11"/>
      <c r="AI389" s="11"/>
      <c r="AJ389" s="6"/>
      <c r="AK389"/>
      <c r="AL389" s="128"/>
      <c r="AM389" s="3" t="s">
        <v>41</v>
      </c>
      <c r="AN389" s="44">
        <v>0</v>
      </c>
      <c r="AO389" s="44">
        <v>0</v>
      </c>
      <c r="AP389" s="44">
        <v>0</v>
      </c>
      <c r="AQ389" s="40">
        <v>0</v>
      </c>
      <c r="AR389" s="12"/>
      <c r="AT389" s="11"/>
      <c r="AU389" s="11"/>
      <c r="AV389" s="6"/>
      <c r="AW389"/>
      <c r="AX389" s="128"/>
      <c r="AY389" s="3" t="s">
        <v>41</v>
      </c>
      <c r="AZ389" s="44">
        <v>0</v>
      </c>
      <c r="BA389" s="44">
        <v>0</v>
      </c>
      <c r="BB389" s="44">
        <v>0</v>
      </c>
      <c r="BC389" s="40">
        <v>0</v>
      </c>
      <c r="BD389" s="12"/>
      <c r="BF389" s="11"/>
      <c r="BG389" s="11"/>
      <c r="BH389" s="6"/>
      <c r="BI389"/>
      <c r="BJ389" s="128"/>
      <c r="BK389" s="3" t="s">
        <v>41</v>
      </c>
      <c r="BL389" s="44">
        <v>0</v>
      </c>
      <c r="BM389" s="44">
        <v>0</v>
      </c>
      <c r="BN389" s="44">
        <v>0</v>
      </c>
      <c r="BO389" s="40">
        <v>0</v>
      </c>
      <c r="BP389" s="12"/>
      <c r="BR389" s="11"/>
      <c r="BS389" s="11"/>
      <c r="BT389" s="6"/>
      <c r="BU389"/>
      <c r="BV389" s="128"/>
      <c r="BW389" s="3" t="s">
        <v>41</v>
      </c>
      <c r="BX389" s="44">
        <v>0</v>
      </c>
      <c r="BY389" s="44">
        <v>0</v>
      </c>
      <c r="BZ389" s="44">
        <v>0</v>
      </c>
      <c r="CA389" s="40">
        <v>0</v>
      </c>
      <c r="CB389" s="12"/>
      <c r="CD389" s="11"/>
      <c r="CE389" s="11"/>
      <c r="CF389" s="6"/>
      <c r="CG389"/>
      <c r="CH389" s="128"/>
      <c r="CI389" s="3" t="s">
        <v>41</v>
      </c>
      <c r="CJ389" s="44">
        <v>0</v>
      </c>
      <c r="CK389" s="44">
        <v>0</v>
      </c>
      <c r="CL389" s="44">
        <v>0</v>
      </c>
      <c r="CM389" s="40">
        <v>0</v>
      </c>
      <c r="CN389" s="12"/>
      <c r="CP389" s="11"/>
      <c r="CQ389" s="11"/>
      <c r="CR389" s="6"/>
      <c r="CS389"/>
      <c r="CT389" s="128"/>
      <c r="CU389" s="3" t="s">
        <v>41</v>
      </c>
      <c r="CV389" s="44">
        <v>0</v>
      </c>
      <c r="CW389" s="44">
        <v>0</v>
      </c>
      <c r="CX389" s="44">
        <v>0</v>
      </c>
      <c r="CY389" s="40">
        <v>0</v>
      </c>
      <c r="CZ389" s="12"/>
      <c r="DB389" s="11"/>
      <c r="DC389" s="11"/>
      <c r="DD389" s="6"/>
      <c r="DE389"/>
      <c r="DF389" s="128"/>
      <c r="DG389" s="3" t="s">
        <v>41</v>
      </c>
      <c r="DH389" s="44">
        <v>0</v>
      </c>
      <c r="DI389" s="44">
        <v>0</v>
      </c>
      <c r="DJ389" s="44">
        <v>0</v>
      </c>
      <c r="DK389" s="40">
        <v>0</v>
      </c>
      <c r="DL389" s="12"/>
      <c r="DN389" s="11"/>
      <c r="DO389" s="11"/>
      <c r="DP389" s="6"/>
      <c r="DQ389"/>
      <c r="DR389" s="128"/>
      <c r="DS389" s="3" t="s">
        <v>41</v>
      </c>
      <c r="DT389" s="44">
        <v>0</v>
      </c>
      <c r="DU389" s="44">
        <v>0</v>
      </c>
      <c r="DV389" s="44">
        <v>0</v>
      </c>
      <c r="DW389" s="40">
        <v>0</v>
      </c>
      <c r="DX389" s="12"/>
    </row>
    <row r="390" spans="1:128" ht="13.5" customHeight="1">
      <c r="A390"/>
      <c r="B390"/>
      <c r="C390"/>
      <c r="D390"/>
      <c r="E390"/>
      <c r="F390"/>
      <c r="G390"/>
      <c r="H390" s="21"/>
      <c r="J390" s="11"/>
      <c r="K390" s="11"/>
      <c r="L390" s="6"/>
      <c r="M390"/>
      <c r="N390"/>
      <c r="O390" s="11"/>
      <c r="P390" s="12"/>
      <c r="Q390" s="12"/>
      <c r="R390" s="12"/>
      <c r="S390" s="12"/>
      <c r="T390" s="12"/>
      <c r="V390" s="11"/>
      <c r="W390" s="11"/>
      <c r="X390" s="6"/>
      <c r="Y390"/>
      <c r="Z390"/>
      <c r="AA390" s="11"/>
      <c r="AB390" s="12"/>
      <c r="AC390" s="12"/>
      <c r="AD390" s="12"/>
      <c r="AE390" s="12"/>
      <c r="AF390" s="12"/>
      <c r="AH390" s="11"/>
      <c r="AI390" s="11"/>
      <c r="AJ390" s="6"/>
      <c r="AK390"/>
      <c r="AL390"/>
      <c r="AM390" s="11"/>
      <c r="AN390" s="12"/>
      <c r="AO390" s="12"/>
      <c r="AP390" s="12"/>
      <c r="AQ390" s="12"/>
      <c r="AR390" s="12"/>
      <c r="AT390" s="11"/>
      <c r="AU390" s="11"/>
      <c r="AV390" s="6"/>
      <c r="AW390"/>
      <c r="AX390"/>
      <c r="AY390" s="11"/>
      <c r="AZ390" s="12"/>
      <c r="BA390" s="12"/>
      <c r="BB390" s="12"/>
      <c r="BC390" s="12"/>
      <c r="BD390" s="12"/>
      <c r="BF390" s="11"/>
      <c r="BG390" s="11"/>
      <c r="BH390" s="6"/>
      <c r="BI390"/>
      <c r="BJ390"/>
      <c r="BK390" s="11"/>
      <c r="BL390" s="12"/>
      <c r="BM390" s="12"/>
      <c r="BN390" s="12"/>
      <c r="BO390" s="12"/>
      <c r="BP390" s="12"/>
      <c r="BR390" s="11"/>
      <c r="BS390" s="11"/>
      <c r="BT390" s="6"/>
      <c r="BU390"/>
      <c r="BV390"/>
      <c r="BW390" s="11"/>
      <c r="BX390" s="12"/>
      <c r="BY390" s="12"/>
      <c r="BZ390" s="12"/>
      <c r="CA390" s="12"/>
      <c r="CB390" s="12"/>
      <c r="CD390" s="11"/>
      <c r="CE390" s="11"/>
      <c r="CF390" s="6"/>
      <c r="CG390"/>
      <c r="CH390"/>
      <c r="CI390" s="11"/>
      <c r="CJ390" s="12"/>
      <c r="CK390" s="12"/>
      <c r="CL390" s="12"/>
      <c r="CM390" s="12"/>
      <c r="CN390" s="12"/>
      <c r="CP390" s="11"/>
      <c r="CQ390" s="11"/>
      <c r="CR390" s="6"/>
      <c r="CS390"/>
      <c r="CT390"/>
      <c r="CU390" s="11"/>
      <c r="CV390" s="12"/>
      <c r="CW390" s="12"/>
      <c r="CX390" s="12"/>
      <c r="CY390" s="12"/>
      <c r="CZ390" s="12"/>
      <c r="DB390" s="11"/>
      <c r="DC390" s="11"/>
      <c r="DD390" s="6"/>
      <c r="DE390"/>
      <c r="DF390"/>
      <c r="DG390" s="11"/>
      <c r="DH390" s="12"/>
      <c r="DI390" s="12"/>
      <c r="DJ390" s="12"/>
      <c r="DK390" s="12"/>
      <c r="DL390" s="12"/>
      <c r="DN390" s="11"/>
      <c r="DO390" s="11"/>
      <c r="DP390" s="6"/>
      <c r="DQ390"/>
      <c r="DR390"/>
      <c r="DS390" s="11"/>
      <c r="DT390" s="12"/>
      <c r="DU390" s="12"/>
      <c r="DV390" s="12"/>
      <c r="DW390" s="12"/>
      <c r="DX390" s="12"/>
    </row>
    <row r="391" spans="1:128" ht="13.5" customHeight="1">
      <c r="A391"/>
      <c r="B391" t="s">
        <v>63</v>
      </c>
      <c r="C391"/>
      <c r="D391"/>
      <c r="E391"/>
      <c r="F391"/>
      <c r="G391"/>
      <c r="H391" s="21"/>
      <c r="K391"/>
      <c r="L391"/>
      <c r="M391"/>
      <c r="N391"/>
      <c r="O391" t="s">
        <v>43</v>
      </c>
      <c r="P391"/>
      <c r="Q391"/>
      <c r="R391"/>
      <c r="S391"/>
      <c r="T391" s="21"/>
      <c r="W391"/>
      <c r="X391"/>
      <c r="Y391"/>
      <c r="Z391"/>
      <c r="AA391" t="s">
        <v>43</v>
      </c>
      <c r="AB391"/>
      <c r="AC391"/>
      <c r="AD391"/>
      <c r="AE391"/>
      <c r="AF391" s="21"/>
      <c r="AI391"/>
      <c r="AJ391"/>
      <c r="AK391"/>
      <c r="AL391"/>
      <c r="AM391" t="s">
        <v>43</v>
      </c>
      <c r="AN391"/>
      <c r="AO391"/>
      <c r="AP391"/>
      <c r="AQ391"/>
      <c r="AR391" s="21"/>
      <c r="AU391"/>
      <c r="AV391"/>
      <c r="AW391"/>
      <c r="AX391"/>
      <c r="AY391" t="s">
        <v>43</v>
      </c>
      <c r="AZ391"/>
      <c r="BA391"/>
      <c r="BB391"/>
      <c r="BC391"/>
      <c r="BD391" s="21"/>
      <c r="BG391"/>
      <c r="BH391"/>
      <c r="BI391"/>
      <c r="BJ391"/>
      <c r="BK391" t="s">
        <v>43</v>
      </c>
      <c r="BL391"/>
      <c r="BM391"/>
      <c r="BN391"/>
      <c r="BO391"/>
      <c r="BP391" s="21"/>
      <c r="BS391"/>
      <c r="BT391"/>
      <c r="BU391"/>
      <c r="BV391"/>
      <c r="BW391" t="s">
        <v>43</v>
      </c>
      <c r="BX391"/>
      <c r="BY391"/>
      <c r="BZ391"/>
      <c r="CA391"/>
      <c r="CB391" s="21"/>
      <c r="CE391"/>
      <c r="CF391"/>
      <c r="CG391"/>
      <c r="CH391"/>
      <c r="CI391" t="s">
        <v>43</v>
      </c>
      <c r="CJ391"/>
      <c r="CK391"/>
      <c r="CL391"/>
      <c r="CM391"/>
      <c r="CN391" s="21"/>
      <c r="CQ391"/>
      <c r="CR391"/>
      <c r="CS391"/>
      <c r="CT391"/>
      <c r="CU391" t="s">
        <v>43</v>
      </c>
      <c r="CV391"/>
      <c r="CW391"/>
      <c r="CX391"/>
      <c r="CY391"/>
      <c r="CZ391" s="21"/>
      <c r="DC391"/>
      <c r="DD391"/>
      <c r="DE391"/>
      <c r="DF391"/>
      <c r="DG391" t="s">
        <v>43</v>
      </c>
      <c r="DH391"/>
      <c r="DI391"/>
      <c r="DJ391"/>
      <c r="DK391"/>
      <c r="DL391" s="21"/>
      <c r="DO391"/>
      <c r="DP391"/>
      <c r="DQ391"/>
      <c r="DR391"/>
      <c r="DS391" t="s">
        <v>43</v>
      </c>
      <c r="DT391"/>
      <c r="DU391"/>
      <c r="DV391"/>
      <c r="DW391"/>
      <c r="DX391" s="21"/>
    </row>
    <row r="392" spans="1:128" ht="13.5" customHeight="1" thickBot="1">
      <c r="A392"/>
      <c r="B392"/>
      <c r="C392"/>
      <c r="D392" s="123" t="s">
        <v>67</v>
      </c>
      <c r="E392" s="124"/>
      <c r="F392" s="124"/>
      <c r="G392" s="125"/>
      <c r="H392" s="21"/>
      <c r="K392" s="3" t="s">
        <v>14</v>
      </c>
      <c r="L392" s="85">
        <f ca="1">$C384</f>
        <v>0.8</v>
      </c>
      <c r="M392" s="28"/>
      <c r="N392" s="28"/>
      <c r="O392" s="18" t="s">
        <v>25</v>
      </c>
      <c r="P392" s="53">
        <f ca="1">OFFSET(乱数表!$C$3,$C378,2*K$7-1)</f>
        <v>0.30694888875445858</v>
      </c>
      <c r="Q392" s="28" t="s">
        <v>23</v>
      </c>
      <c r="R392" s="54" t="str">
        <f ca="1">IF(P392&lt;$C384,"Explore","Exploit")</f>
        <v>Explore</v>
      </c>
      <c r="S392"/>
      <c r="T392" s="21"/>
      <c r="W392" s="3" t="s">
        <v>14</v>
      </c>
      <c r="X392" s="85">
        <f ca="1">$C384</f>
        <v>0.8</v>
      </c>
      <c r="Y392" s="28"/>
      <c r="Z392" s="28"/>
      <c r="AA392" s="18" t="s">
        <v>25</v>
      </c>
      <c r="AB392" s="53">
        <f ca="1">OFFSET(乱数表!$C$3,$C378,2*W$7-1)</f>
        <v>3.0256617241377848E-2</v>
      </c>
      <c r="AC392" s="28" t="s">
        <v>23</v>
      </c>
      <c r="AD392" s="54" t="str">
        <f ca="1">IF(AB392&lt;$C384,"Explore","Exploit")</f>
        <v>Explore</v>
      </c>
      <c r="AE392"/>
      <c r="AF392" s="21"/>
      <c r="AI392" s="3" t="s">
        <v>14</v>
      </c>
      <c r="AJ392" s="85">
        <f ca="1">$C384</f>
        <v>0.8</v>
      </c>
      <c r="AK392" s="28"/>
      <c r="AL392" s="28"/>
      <c r="AM392" s="18" t="s">
        <v>25</v>
      </c>
      <c r="AN392" s="53">
        <f ca="1">OFFSET(乱数表!$C$3,$C378,2*AI$7-1)</f>
        <v>0.94885839442684927</v>
      </c>
      <c r="AO392" s="28" t="s">
        <v>23</v>
      </c>
      <c r="AP392" s="54" t="str">
        <f ca="1">IF(AN392&lt;$C384,"Explore","Exploit")</f>
        <v>Exploit</v>
      </c>
      <c r="AQ392"/>
      <c r="AR392" s="21"/>
      <c r="AU392" s="3" t="s">
        <v>14</v>
      </c>
      <c r="AV392" s="85">
        <f ca="1">$C384</f>
        <v>0.8</v>
      </c>
      <c r="AW392" s="28"/>
      <c r="AX392" s="28"/>
      <c r="AY392" s="18" t="s">
        <v>25</v>
      </c>
      <c r="AZ392" s="53">
        <f ca="1">OFFSET(乱数表!$C$3,$C378,2*AU$7-1)</f>
        <v>0.77616856775000076</v>
      </c>
      <c r="BA392" s="28" t="s">
        <v>23</v>
      </c>
      <c r="BB392" s="54" t="str">
        <f ca="1">IF(AZ392&lt;$C384,"Explore","Exploit")</f>
        <v>Explore</v>
      </c>
      <c r="BC392"/>
      <c r="BD392" s="21"/>
      <c r="BG392" s="3" t="s">
        <v>14</v>
      </c>
      <c r="BH392" s="85">
        <f ca="1">$C384</f>
        <v>0.8</v>
      </c>
      <c r="BI392" s="28"/>
      <c r="BJ392" s="28"/>
      <c r="BK392" s="18" t="s">
        <v>25</v>
      </c>
      <c r="BL392" s="53">
        <f ca="1">OFFSET(乱数表!$C$3,$C378,2*BG$7-1)</f>
        <v>5.8994922652730986E-2</v>
      </c>
      <c r="BM392" s="28" t="s">
        <v>23</v>
      </c>
      <c r="BN392" s="54" t="str">
        <f ca="1">IF(BL392&lt;$C384,"Explore","Exploit")</f>
        <v>Explore</v>
      </c>
      <c r="BO392"/>
      <c r="BP392" s="21"/>
      <c r="BS392" s="3" t="s">
        <v>14</v>
      </c>
      <c r="BT392" s="85">
        <f ca="1">$C384</f>
        <v>0.8</v>
      </c>
      <c r="BU392" s="28"/>
      <c r="BV392" s="28"/>
      <c r="BW392" s="18" t="s">
        <v>25</v>
      </c>
      <c r="BX392" s="53">
        <f ca="1">OFFSET(乱数表!$C$3,$C378,2*BS$7-1)</f>
        <v>0.81014752381324695</v>
      </c>
      <c r="BY392" s="28" t="s">
        <v>23</v>
      </c>
      <c r="BZ392" s="54" t="str">
        <f ca="1">IF(BX392&lt;$C384,"Explore","Exploit")</f>
        <v>Exploit</v>
      </c>
      <c r="CA392"/>
      <c r="CB392" s="21"/>
      <c r="CE392" s="3" t="s">
        <v>14</v>
      </c>
      <c r="CF392" s="85">
        <f ca="1">$C384</f>
        <v>0.8</v>
      </c>
      <c r="CG392" s="28"/>
      <c r="CH392" s="28"/>
      <c r="CI392" s="18" t="s">
        <v>25</v>
      </c>
      <c r="CJ392" s="53">
        <f ca="1">OFFSET(乱数表!$C$3,$C378,2*CE$7-1)</f>
        <v>0.16110633174160183</v>
      </c>
      <c r="CK392" s="28" t="s">
        <v>23</v>
      </c>
      <c r="CL392" s="54" t="str">
        <f ca="1">IF(CJ392&lt;$C384,"Explore","Exploit")</f>
        <v>Explore</v>
      </c>
      <c r="CM392"/>
      <c r="CN392" s="21"/>
      <c r="CQ392" s="3" t="s">
        <v>14</v>
      </c>
      <c r="CR392" s="85">
        <f ca="1">$C384</f>
        <v>0.8</v>
      </c>
      <c r="CS392" s="28"/>
      <c r="CT392" s="28"/>
      <c r="CU392" s="18" t="s">
        <v>25</v>
      </c>
      <c r="CV392" s="53">
        <f ca="1">OFFSET(乱数表!$C$3,$C378,2*CQ$7-1)</f>
        <v>0.73239127709006036</v>
      </c>
      <c r="CW392" s="28" t="s">
        <v>23</v>
      </c>
      <c r="CX392" s="54" t="str">
        <f ca="1">IF(CV392&lt;$C384,"Explore","Exploit")</f>
        <v>Explore</v>
      </c>
      <c r="CY392"/>
      <c r="CZ392" s="21"/>
      <c r="DC392" s="3" t="s">
        <v>14</v>
      </c>
      <c r="DD392" s="85">
        <f ca="1">$C384</f>
        <v>0.8</v>
      </c>
      <c r="DE392" s="28"/>
      <c r="DF392" s="28"/>
      <c r="DG392" s="18" t="s">
        <v>25</v>
      </c>
      <c r="DH392" s="53">
        <f ca="1">OFFSET(乱数表!$C$3,$C378,2*DC$7-1)</f>
        <v>3.757168886353579E-4</v>
      </c>
      <c r="DI392" s="28" t="s">
        <v>23</v>
      </c>
      <c r="DJ392" s="54" t="str">
        <f ca="1">IF(DH392&lt;$C384,"Explore","Exploit")</f>
        <v>Explore</v>
      </c>
      <c r="DK392"/>
      <c r="DL392" s="21"/>
      <c r="DO392" s="3" t="s">
        <v>14</v>
      </c>
      <c r="DP392" s="85">
        <f ca="1">$C384</f>
        <v>0.8</v>
      </c>
      <c r="DQ392" s="28"/>
      <c r="DR392" s="28"/>
      <c r="DS392" s="18" t="s">
        <v>25</v>
      </c>
      <c r="DT392" s="53">
        <f ca="1">OFFSET(乱数表!$C$3,$C378,2*DO$7-1)</f>
        <v>0.15100860669123717</v>
      </c>
      <c r="DU392" s="28" t="s">
        <v>23</v>
      </c>
      <c r="DV392" s="54" t="str">
        <f ca="1">IF(DT392&lt;$C384,"Explore","Exploit")</f>
        <v>Explore</v>
      </c>
      <c r="DW392"/>
      <c r="DX392" s="21"/>
    </row>
    <row r="393" spans="1:128" ht="13.5" customHeight="1">
      <c r="A393"/>
      <c r="B393" s="3" t="s">
        <v>7</v>
      </c>
      <c r="C393" s="3" t="s">
        <v>17</v>
      </c>
      <c r="D393" s="93" t="s">
        <v>27</v>
      </c>
      <c r="E393" s="26" t="s">
        <v>28</v>
      </c>
      <c r="F393" s="26" t="s">
        <v>29</v>
      </c>
      <c r="G393" s="3" t="s">
        <v>30</v>
      </c>
      <c r="H393" s="21"/>
      <c r="K393"/>
      <c r="L393"/>
      <c r="M393"/>
      <c r="N393"/>
      <c r="O393"/>
      <c r="P393" s="58" t="s">
        <v>42</v>
      </c>
      <c r="Q393" s="59" t="s">
        <v>26</v>
      </c>
      <c r="R393" s="60" t="s">
        <v>38</v>
      </c>
      <c r="S393"/>
      <c r="T393" s="21"/>
      <c r="W393"/>
      <c r="X393"/>
      <c r="Y393"/>
      <c r="Z393"/>
      <c r="AA393"/>
      <c r="AB393" s="58" t="s">
        <v>42</v>
      </c>
      <c r="AC393" s="59" t="s">
        <v>26</v>
      </c>
      <c r="AD393" s="60" t="s">
        <v>38</v>
      </c>
      <c r="AE393"/>
      <c r="AF393" s="21"/>
      <c r="AI393"/>
      <c r="AJ393"/>
      <c r="AK393"/>
      <c r="AL393"/>
      <c r="AM393"/>
      <c r="AN393" s="58" t="s">
        <v>42</v>
      </c>
      <c r="AO393" s="59" t="s">
        <v>26</v>
      </c>
      <c r="AP393" s="60" t="s">
        <v>38</v>
      </c>
      <c r="AQ393"/>
      <c r="AR393" s="21"/>
      <c r="AU393"/>
      <c r="AV393"/>
      <c r="AW393"/>
      <c r="AX393"/>
      <c r="AY393"/>
      <c r="AZ393" s="58" t="s">
        <v>42</v>
      </c>
      <c r="BA393" s="59" t="s">
        <v>26</v>
      </c>
      <c r="BB393" s="60" t="s">
        <v>38</v>
      </c>
      <c r="BC393"/>
      <c r="BD393" s="21"/>
      <c r="BG393"/>
      <c r="BH393"/>
      <c r="BI393"/>
      <c r="BJ393"/>
      <c r="BK393"/>
      <c r="BL393" s="58" t="s">
        <v>42</v>
      </c>
      <c r="BM393" s="59" t="s">
        <v>26</v>
      </c>
      <c r="BN393" s="60" t="s">
        <v>38</v>
      </c>
      <c r="BO393"/>
      <c r="BP393" s="21"/>
      <c r="BS393"/>
      <c r="BT393"/>
      <c r="BU393"/>
      <c r="BV393"/>
      <c r="BW393"/>
      <c r="BX393" s="58" t="s">
        <v>42</v>
      </c>
      <c r="BY393" s="59" t="s">
        <v>26</v>
      </c>
      <c r="BZ393" s="60" t="s">
        <v>38</v>
      </c>
      <c r="CA393"/>
      <c r="CB393" s="21"/>
      <c r="CE393"/>
      <c r="CF393"/>
      <c r="CG393"/>
      <c r="CH393"/>
      <c r="CI393"/>
      <c r="CJ393" s="58" t="s">
        <v>42</v>
      </c>
      <c r="CK393" s="59" t="s">
        <v>26</v>
      </c>
      <c r="CL393" s="60" t="s">
        <v>38</v>
      </c>
      <c r="CM393"/>
      <c r="CN393" s="21"/>
      <c r="CQ393"/>
      <c r="CR393"/>
      <c r="CS393"/>
      <c r="CT393"/>
      <c r="CU393"/>
      <c r="CV393" s="58" t="s">
        <v>42</v>
      </c>
      <c r="CW393" s="59" t="s">
        <v>26</v>
      </c>
      <c r="CX393" s="60" t="s">
        <v>38</v>
      </c>
      <c r="CY393"/>
      <c r="CZ393" s="21"/>
      <c r="DC393"/>
      <c r="DD393"/>
      <c r="DE393"/>
      <c r="DF393"/>
      <c r="DG393"/>
      <c r="DH393" s="58" t="s">
        <v>42</v>
      </c>
      <c r="DI393" s="59" t="s">
        <v>26</v>
      </c>
      <c r="DJ393" s="60" t="s">
        <v>38</v>
      </c>
      <c r="DK393"/>
      <c r="DL393" s="21"/>
      <c r="DO393"/>
      <c r="DP393"/>
      <c r="DQ393"/>
      <c r="DR393"/>
      <c r="DS393"/>
      <c r="DT393" s="58" t="s">
        <v>42</v>
      </c>
      <c r="DU393" s="59" t="s">
        <v>26</v>
      </c>
      <c r="DV393" s="60" t="s">
        <v>38</v>
      </c>
      <c r="DW393"/>
      <c r="DX393" s="21"/>
    </row>
    <row r="394" spans="1:128" ht="13.5" customHeight="1">
      <c r="A394"/>
      <c r="B394" s="41">
        <v>1</v>
      </c>
      <c r="C394" s="41">
        <f t="array" ref="C394:G402">$C$24:$G$32</f>
        <v>0</v>
      </c>
      <c r="D394" s="80">
        <v>0.5</v>
      </c>
      <c r="E394" s="81">
        <v>0.5</v>
      </c>
      <c r="F394" s="81">
        <v>0.5</v>
      </c>
      <c r="G394" s="80">
        <v>1</v>
      </c>
      <c r="H394" s="6"/>
      <c r="K394"/>
      <c r="L394"/>
      <c r="M394"/>
      <c r="N394"/>
      <c r="O394" s="63" t="s">
        <v>24</v>
      </c>
      <c r="P394" s="55">
        <f ca="1">MAX(OFFSET(O380,K381,1):OFFSET(O380,K381,4))</f>
        <v>28.420057373046866</v>
      </c>
      <c r="Q394" s="52"/>
      <c r="R394" s="22">
        <f ca="1">MATCH(P394,OFFSET(O380,K381,1):OFFSET(O380,K381,4),0)</f>
        <v>4</v>
      </c>
      <c r="S394"/>
      <c r="T394" s="21"/>
      <c r="W394"/>
      <c r="X394"/>
      <c r="Y394"/>
      <c r="Z394"/>
      <c r="AA394" s="63" t="s">
        <v>24</v>
      </c>
      <c r="AB394" s="55">
        <f ca="1">MAX(OFFSET(AA380,W381,1):OFFSET(AA380,W381,4))</f>
        <v>14.309999999999997</v>
      </c>
      <c r="AC394" s="52"/>
      <c r="AD394" s="22">
        <f ca="1">MATCH(AB394,OFFSET(AA380,W381,1):OFFSET(AA380,W381,4),0)</f>
        <v>4</v>
      </c>
      <c r="AE394"/>
      <c r="AF394" s="21"/>
      <c r="AI394"/>
      <c r="AJ394"/>
      <c r="AK394"/>
      <c r="AL394"/>
      <c r="AM394" s="63" t="s">
        <v>24</v>
      </c>
      <c r="AN394" s="55">
        <f ca="1">MAX(OFFSET(AM380,AI381,1):OFFSET(AM380,AI381,4))</f>
        <v>66.470312499999991</v>
      </c>
      <c r="AO394" s="52"/>
      <c r="AP394" s="22">
        <f ca="1">MATCH(AN394,OFFSET(AM380,AI381,1):OFFSET(AM380,AI381,4),0)</f>
        <v>4</v>
      </c>
      <c r="AQ394"/>
      <c r="AR394" s="21"/>
      <c r="AU394"/>
      <c r="AV394"/>
      <c r="AW394"/>
      <c r="AX394"/>
      <c r="AY394" s="63" t="s">
        <v>24</v>
      </c>
      <c r="AZ394" s="55">
        <f ca="1">MAX(OFFSET(AY380,AU381,1):OFFSET(AY380,AU381,4))</f>
        <v>99.91015625</v>
      </c>
      <c r="BA394" s="52"/>
      <c r="BB394" s="22">
        <f ca="1">MATCH(AZ394,OFFSET(AY380,AU381,1):OFFSET(AY380,AU381,4),0)</f>
        <v>1</v>
      </c>
      <c r="BC394"/>
      <c r="BD394" s="21"/>
      <c r="BG394"/>
      <c r="BH394"/>
      <c r="BI394"/>
      <c r="BJ394"/>
      <c r="BK394" s="63" t="s">
        <v>24</v>
      </c>
      <c r="BL394" s="55">
        <f ca="1">MAX(OFFSET(BK380,BG381,1):OFFSET(BK380,BG381,4))</f>
        <v>67.703710937499991</v>
      </c>
      <c r="BM394" s="52"/>
      <c r="BN394" s="22">
        <f ca="1">MATCH(BL394,OFFSET(BK380,BG381,1):OFFSET(BK380,BG381,4),0)</f>
        <v>4</v>
      </c>
      <c r="BO394"/>
      <c r="BP394" s="21"/>
      <c r="BS394"/>
      <c r="BT394"/>
      <c r="BU394"/>
      <c r="BV394"/>
      <c r="BW394" s="63" t="s">
        <v>24</v>
      </c>
      <c r="BX394" s="55">
        <f ca="1">MAX(OFFSET(BW380,BS381,1):OFFSET(BW380,BS381,4))</f>
        <v>29.919609374999993</v>
      </c>
      <c r="BY394" s="52"/>
      <c r="BZ394" s="22">
        <f ca="1">MATCH(BX394,OFFSET(BW380,BS381,1):OFFSET(BW380,BS381,4),0)</f>
        <v>4</v>
      </c>
      <c r="CA394"/>
      <c r="CB394" s="21"/>
      <c r="CE394"/>
      <c r="CF394"/>
      <c r="CG394"/>
      <c r="CH394"/>
      <c r="CI394" s="63" t="s">
        <v>24</v>
      </c>
      <c r="CJ394" s="55">
        <f ca="1">MAX(OFFSET(CI380,CE381,1):OFFSET(CI380,CE381,4))</f>
        <v>67.703710937499991</v>
      </c>
      <c r="CK394" s="52"/>
      <c r="CL394" s="22">
        <f ca="1">MATCH(CJ394,OFFSET(CI380,CE381,1):OFFSET(CI380,CE381,4),0)</f>
        <v>4</v>
      </c>
      <c r="CM394"/>
      <c r="CN394" s="21"/>
      <c r="CQ394"/>
      <c r="CR394"/>
      <c r="CS394"/>
      <c r="CT394"/>
      <c r="CU394" s="63" t="s">
        <v>24</v>
      </c>
      <c r="CV394" s="55">
        <f ca="1">MAX(OFFSET(CU380,CQ381,1):OFFSET(CU380,CQ381,4))</f>
        <v>99.91015625</v>
      </c>
      <c r="CW394" s="52"/>
      <c r="CX394" s="22">
        <f ca="1">MATCH(CV394,OFFSET(CU380,CQ381,1):OFFSET(CU380,CQ381,4),0)</f>
        <v>1</v>
      </c>
      <c r="CY394"/>
      <c r="CZ394" s="21"/>
      <c r="DC394"/>
      <c r="DD394"/>
      <c r="DE394"/>
      <c r="DF394"/>
      <c r="DG394" s="63" t="s">
        <v>24</v>
      </c>
      <c r="DH394" s="55">
        <f ca="1">MAX(OFFSET(DG380,DC381,1):OFFSET(DG380,DC381,4))</f>
        <v>0</v>
      </c>
      <c r="DI394" s="52"/>
      <c r="DJ394" s="22">
        <f ca="1">MATCH(DH394,OFFSET(DG380,DC381,1):OFFSET(DG380,DC381,4),0)</f>
        <v>1</v>
      </c>
      <c r="DK394"/>
      <c r="DL394" s="21"/>
      <c r="DO394"/>
      <c r="DP394"/>
      <c r="DQ394"/>
      <c r="DR394"/>
      <c r="DS394" s="63" t="s">
        <v>24</v>
      </c>
      <c r="DT394" s="55">
        <f ca="1">MAX(OFFSET(DS380,DO380,1):OFFSET(DS380,DO380,4))</f>
        <v>3.7749999999999995</v>
      </c>
      <c r="DU394" s="52"/>
      <c r="DV394" s="22">
        <f ca="1">MATCH(DT394,OFFSET(DS380,DO380,1):OFFSET(DS380,DO380,4),0)</f>
        <v>3</v>
      </c>
      <c r="DW394"/>
      <c r="DX394" s="21"/>
    </row>
    <row r="395" spans="1:128" ht="13.5" customHeight="1" thickBot="1">
      <c r="A395"/>
      <c r="B395" s="42">
        <v>2</v>
      </c>
      <c r="C395" s="42">
        <v>0</v>
      </c>
      <c r="D395" s="82">
        <v>0.33333333333333331</v>
      </c>
      <c r="E395" s="83">
        <v>0.33333333333333331</v>
      </c>
      <c r="F395" s="82">
        <v>0.66666666666666663</v>
      </c>
      <c r="G395" s="82">
        <v>1</v>
      </c>
      <c r="H395" s="6"/>
      <c r="K395"/>
      <c r="L395"/>
      <c r="M395"/>
      <c r="N395"/>
      <c r="O395" s="63" t="s">
        <v>22</v>
      </c>
      <c r="P395" s="56"/>
      <c r="Q395" s="57">
        <f ca="1">OFFSET(乱数表!$C$3,$C378,2*K$7)</f>
        <v>0.22408786983156592</v>
      </c>
      <c r="R395" s="38">
        <f ca="1">MATCH(Q395,OFFSET($B393,K381,1):OFFSET($B393,K381,5))</f>
        <v>1</v>
      </c>
      <c r="S395"/>
      <c r="T395" s="21"/>
      <c r="W395"/>
      <c r="X395"/>
      <c r="Y395"/>
      <c r="Z395"/>
      <c r="AA395" s="63" t="s">
        <v>22</v>
      </c>
      <c r="AB395" s="56"/>
      <c r="AC395" s="57">
        <f ca="1">OFFSET(乱数表!$C$3,$C378,2*W$7)</f>
        <v>0.9</v>
      </c>
      <c r="AD395" s="38">
        <f ca="1">MATCH(AC395,OFFSET($B393,W381,1):OFFSET($B393,W381,5))</f>
        <v>4</v>
      </c>
      <c r="AE395"/>
      <c r="AF395" s="21"/>
      <c r="AI395"/>
      <c r="AJ395"/>
      <c r="AK395"/>
      <c r="AL395"/>
      <c r="AM395" s="63" t="s">
        <v>22</v>
      </c>
      <c r="AN395" s="56"/>
      <c r="AO395" s="57">
        <f ca="1">OFFSET(乱数表!$C$3,$C378,2*AI$7)</f>
        <v>0.9680214016118216</v>
      </c>
      <c r="AP395" s="38">
        <f ca="1">MATCH(AO395,OFFSET($B393,AI381,1):OFFSET($B393,AI381,5))</f>
        <v>4</v>
      </c>
      <c r="AQ395"/>
      <c r="AR395" s="21"/>
      <c r="AU395"/>
      <c r="AV395"/>
      <c r="AW395"/>
      <c r="AX395"/>
      <c r="AY395" s="63" t="s">
        <v>22</v>
      </c>
      <c r="AZ395" s="56"/>
      <c r="BA395" s="57">
        <f ca="1">OFFSET(乱数表!$C$3,$C378,2*AU$7)</f>
        <v>0.39354385447272633</v>
      </c>
      <c r="BB395" s="38">
        <f ca="1">MATCH(BA395,OFFSET($B393,AU381,1):OFFSET($B393,AU381,5))</f>
        <v>2</v>
      </c>
      <c r="BC395"/>
      <c r="BD395" s="21"/>
      <c r="BG395"/>
      <c r="BH395"/>
      <c r="BI395"/>
      <c r="BJ395"/>
      <c r="BK395" s="63" t="s">
        <v>22</v>
      </c>
      <c r="BL395" s="56"/>
      <c r="BM395" s="57">
        <f ca="1">OFFSET(乱数表!$C$3,$C378,2*BG$7)</f>
        <v>0.15457475881535543</v>
      </c>
      <c r="BN395" s="38">
        <f ca="1">MATCH(BM395,OFFSET($B393,BG381,1):OFFSET($B393,BG381,5))</f>
        <v>2</v>
      </c>
      <c r="BO395"/>
      <c r="BP395" s="21"/>
      <c r="BS395"/>
      <c r="BT395"/>
      <c r="BU395"/>
      <c r="BV395"/>
      <c r="BW395" s="63" t="s">
        <v>22</v>
      </c>
      <c r="BX395" s="56"/>
      <c r="BY395" s="57">
        <f ca="1">OFFSET(乱数表!$C$3,$C378,2*BS$7)</f>
        <v>0.75051932049908987</v>
      </c>
      <c r="BZ395" s="38">
        <f ca="1">MATCH(BY395,OFFSET($B393,BS381,1):OFFSET($B393,BS381,5))</f>
        <v>4</v>
      </c>
      <c r="CA395"/>
      <c r="CB395" s="21"/>
      <c r="CE395"/>
      <c r="CF395"/>
      <c r="CG395"/>
      <c r="CH395"/>
      <c r="CI395" s="63" t="s">
        <v>22</v>
      </c>
      <c r="CJ395" s="56"/>
      <c r="CK395" s="57">
        <f ca="1">OFFSET(乱数表!$C$3,$C378,2*CE$7)</f>
        <v>0.94171024468224196</v>
      </c>
      <c r="CL395" s="38">
        <f ca="1">MATCH(CK395,OFFSET($B393,CE381,1):OFFSET($B393,CE381,5))</f>
        <v>4</v>
      </c>
      <c r="CM395"/>
      <c r="CN395" s="21"/>
      <c r="CQ395"/>
      <c r="CR395"/>
      <c r="CS395"/>
      <c r="CT395"/>
      <c r="CU395" s="63" t="s">
        <v>22</v>
      </c>
      <c r="CV395" s="56"/>
      <c r="CW395" s="57">
        <f ca="1">OFFSET(乱数表!$C$3,$C378,2*CQ$7)</f>
        <v>0.31386035753776953</v>
      </c>
      <c r="CX395" s="38">
        <f ca="1">MATCH(CW395,OFFSET($B393,CQ381,1):OFFSET($B393,CQ381,5))</f>
        <v>1</v>
      </c>
      <c r="CY395"/>
      <c r="CZ395" s="21"/>
      <c r="DC395"/>
      <c r="DD395"/>
      <c r="DE395"/>
      <c r="DF395"/>
      <c r="DG395" s="63" t="s">
        <v>22</v>
      </c>
      <c r="DH395" s="56"/>
      <c r="DI395" s="57">
        <f ca="1">OFFSET(乱数表!$C$3,$C378,2*DC$7)</f>
        <v>0.18859414787019169</v>
      </c>
      <c r="DJ395" s="38">
        <f ca="1">MATCH(DI395,OFFSET($B393,DC381,1):OFFSET($B393,DC381,5))</f>
        <v>1</v>
      </c>
      <c r="DK395"/>
      <c r="DL395" s="21"/>
      <c r="DO395"/>
      <c r="DP395"/>
      <c r="DQ395"/>
      <c r="DR395"/>
      <c r="DS395" s="63" t="s">
        <v>22</v>
      </c>
      <c r="DT395" s="56"/>
      <c r="DU395" s="57">
        <f ca="1">OFFSET(乱数表!$C$3,$C378,2*DO$7)</f>
        <v>0.26821947533349366</v>
      </c>
      <c r="DV395" s="38">
        <f ca="1">MATCH(DU395,OFFSET($B393,DO380,1):OFFSET($B393,DO380,5))</f>
        <v>3</v>
      </c>
      <c r="DW395"/>
      <c r="DX395" s="21"/>
    </row>
    <row r="396" spans="1:128" ht="13.5" customHeight="1">
      <c r="A396"/>
      <c r="B396" s="41">
        <v>3</v>
      </c>
      <c r="C396" s="41">
        <v>0</v>
      </c>
      <c r="D396" s="81">
        <v>0</v>
      </c>
      <c r="E396" s="81">
        <v>0</v>
      </c>
      <c r="F396" s="80">
        <v>1</v>
      </c>
      <c r="G396" s="81">
        <v>1</v>
      </c>
      <c r="H396" s="7"/>
      <c r="K396"/>
      <c r="L396"/>
      <c r="M396"/>
      <c r="N396"/>
      <c r="O396" s="6"/>
      <c r="P396"/>
      <c r="Q396"/>
      <c r="R396" t="s">
        <v>56</v>
      </c>
      <c r="S396"/>
      <c r="T396" s="21"/>
      <c r="W396"/>
      <c r="X396"/>
      <c r="Y396"/>
      <c r="Z396"/>
      <c r="AA396" s="6"/>
      <c r="AB396"/>
      <c r="AC396"/>
      <c r="AD396" t="s">
        <v>56</v>
      </c>
      <c r="AE396"/>
      <c r="AF396" s="21"/>
      <c r="AI396"/>
      <c r="AJ396"/>
      <c r="AK396"/>
      <c r="AL396"/>
      <c r="AM396" s="6"/>
      <c r="AN396"/>
      <c r="AO396"/>
      <c r="AP396" t="s">
        <v>56</v>
      </c>
      <c r="AQ396"/>
      <c r="AR396" s="21"/>
      <c r="AU396"/>
      <c r="AV396"/>
      <c r="AW396"/>
      <c r="AX396"/>
      <c r="AY396" s="6"/>
      <c r="AZ396"/>
      <c r="BA396"/>
      <c r="BB396" t="s">
        <v>56</v>
      </c>
      <c r="BC396"/>
      <c r="BD396" s="21"/>
      <c r="BG396"/>
      <c r="BH396"/>
      <c r="BI396"/>
      <c r="BJ396"/>
      <c r="BK396" s="6"/>
      <c r="BL396"/>
      <c r="BM396"/>
      <c r="BN396" t="s">
        <v>56</v>
      </c>
      <c r="BO396"/>
      <c r="BP396" s="21"/>
      <c r="BS396"/>
      <c r="BT396"/>
      <c r="BU396"/>
      <c r="BV396"/>
      <c r="BW396" s="6"/>
      <c r="BX396"/>
      <c r="BY396"/>
      <c r="BZ396" t="s">
        <v>56</v>
      </c>
      <c r="CA396"/>
      <c r="CB396" s="21"/>
      <c r="CE396"/>
      <c r="CF396"/>
      <c r="CG396"/>
      <c r="CH396"/>
      <c r="CI396" s="6"/>
      <c r="CJ396"/>
      <c r="CK396"/>
      <c r="CL396" t="s">
        <v>56</v>
      </c>
      <c r="CM396"/>
      <c r="CN396" s="21"/>
      <c r="CQ396"/>
      <c r="CR396"/>
      <c r="CS396"/>
      <c r="CT396"/>
      <c r="CU396" s="6"/>
      <c r="CV396"/>
      <c r="CW396"/>
      <c r="CX396" t="s">
        <v>56</v>
      </c>
      <c r="CY396"/>
      <c r="CZ396" s="21"/>
      <c r="DC396"/>
      <c r="DD396"/>
      <c r="DE396"/>
      <c r="DF396"/>
      <c r="DG396" s="6"/>
      <c r="DH396"/>
      <c r="DI396"/>
      <c r="DJ396" t="s">
        <v>56</v>
      </c>
      <c r="DK396"/>
      <c r="DL396" s="21"/>
      <c r="DO396"/>
      <c r="DP396"/>
      <c r="DQ396"/>
      <c r="DR396"/>
      <c r="DS396" s="6"/>
      <c r="DT396"/>
      <c r="DU396"/>
      <c r="DV396" t="s">
        <v>56</v>
      </c>
      <c r="DW396"/>
      <c r="DX396" s="21"/>
    </row>
    <row r="397" spans="1:128" ht="13.5" customHeight="1">
      <c r="A397"/>
      <c r="B397" s="42">
        <v>4</v>
      </c>
      <c r="C397" s="42">
        <v>0</v>
      </c>
      <c r="D397" s="82">
        <v>0.33333333333333331</v>
      </c>
      <c r="E397" s="82">
        <v>0.66666666666666663</v>
      </c>
      <c r="F397" s="83">
        <v>0.66666666666666663</v>
      </c>
      <c r="G397" s="82">
        <v>1</v>
      </c>
      <c r="H397" s="7"/>
      <c r="K397"/>
      <c r="L397"/>
      <c r="M397"/>
      <c r="N397"/>
      <c r="O397" s="63" t="s">
        <v>39</v>
      </c>
      <c r="P397" s="49">
        <f ca="1">IF(R392="Exploit",R394,R395)</f>
        <v>1</v>
      </c>
      <c r="Q397" s="28" t="str">
        <f ca="1">"("&amp;OFFSET(O380,0,P397)&amp;") →"</f>
        <v>(右) →</v>
      </c>
      <c r="R397" s="18" t="s">
        <v>53</v>
      </c>
      <c r="S397" s="3">
        <f ca="1">MIN(K379+FIXED(1.1*COS(PI()/2*P397),0),3)</f>
        <v>1</v>
      </c>
      <c r="T397" s="6"/>
      <c r="W397"/>
      <c r="X397"/>
      <c r="Y397"/>
      <c r="Z397"/>
      <c r="AA397" s="63" t="s">
        <v>39</v>
      </c>
      <c r="AB397" s="49">
        <f ca="1">IF(AD392="Exploit",AD394,AD395)</f>
        <v>4</v>
      </c>
      <c r="AC397" s="28" t="str">
        <f ca="1">"("&amp;OFFSET(AA380,0,AB397)&amp;") →"</f>
        <v>(下) →</v>
      </c>
      <c r="AD397" s="18" t="s">
        <v>53</v>
      </c>
      <c r="AE397" s="3">
        <f ca="1">MIN(W379+FIXED(1.1*COS(PI()/2*AB397),0),3)</f>
        <v>2</v>
      </c>
      <c r="AF397" s="6"/>
      <c r="AI397"/>
      <c r="AJ397"/>
      <c r="AK397"/>
      <c r="AL397"/>
      <c r="AM397" s="63" t="s">
        <v>39</v>
      </c>
      <c r="AN397" s="49">
        <f ca="1">IF(AP392="Exploit",AP394,AP395)</f>
        <v>4</v>
      </c>
      <c r="AO397" s="28" t="str">
        <f ca="1">"("&amp;OFFSET(AM380,0,AN397)&amp;") →"</f>
        <v>(下) →</v>
      </c>
      <c r="AP397" s="18" t="s">
        <v>53</v>
      </c>
      <c r="AQ397" s="3">
        <f ca="1">MIN(AI379+FIXED(1.1*COS(PI()/2*AN397),0),3)</f>
        <v>3</v>
      </c>
      <c r="AR397" s="6"/>
      <c r="AU397"/>
      <c r="AV397"/>
      <c r="AW397"/>
      <c r="AX397"/>
      <c r="AY397" s="63" t="s">
        <v>39</v>
      </c>
      <c r="AZ397" s="49">
        <f ca="1">IF(BB392="Exploit",BB394,BB395)</f>
        <v>2</v>
      </c>
      <c r="BA397" s="28" t="str">
        <f ca="1">"("&amp;OFFSET(AY380,0,AZ397)&amp;") →"</f>
        <v>(上) →</v>
      </c>
      <c r="BB397" s="18" t="s">
        <v>53</v>
      </c>
      <c r="BC397" s="3">
        <f ca="1">MIN(AU379+FIXED(1.1*COS(PI()/2*AZ397),0),3)</f>
        <v>2</v>
      </c>
      <c r="BD397" s="6"/>
      <c r="BG397"/>
      <c r="BH397"/>
      <c r="BI397"/>
      <c r="BJ397"/>
      <c r="BK397" s="63" t="s">
        <v>39</v>
      </c>
      <c r="BL397" s="49">
        <f ca="1">IF(BN392="Exploit",BN394,BN395)</f>
        <v>2</v>
      </c>
      <c r="BM397" s="28" t="str">
        <f ca="1">"("&amp;OFFSET(BK380,0,BL397)&amp;") →"</f>
        <v>(上) →</v>
      </c>
      <c r="BN397" s="18" t="s">
        <v>53</v>
      </c>
      <c r="BO397" s="3">
        <f ca="1">MIN(BG379+FIXED(1.1*COS(PI()/2*BL397),0),3)</f>
        <v>1</v>
      </c>
      <c r="BP397" s="6"/>
      <c r="BS397"/>
      <c r="BT397"/>
      <c r="BU397"/>
      <c r="BV397"/>
      <c r="BW397" s="63" t="s">
        <v>39</v>
      </c>
      <c r="BX397" s="49">
        <f ca="1">IF(BZ392="Exploit",BZ394,BZ395)</f>
        <v>4</v>
      </c>
      <c r="BY397" s="28" t="str">
        <f ca="1">"("&amp;OFFSET(BW380,0,BX397)&amp;") →"</f>
        <v>(下) →</v>
      </c>
      <c r="BZ397" s="18" t="s">
        <v>53</v>
      </c>
      <c r="CA397" s="3">
        <f ca="1">MIN(BS379+FIXED(1.1*COS(PI()/2*BX397),0),3)</f>
        <v>2</v>
      </c>
      <c r="CB397" s="6"/>
      <c r="CE397"/>
      <c r="CF397"/>
      <c r="CG397"/>
      <c r="CH397"/>
      <c r="CI397" s="63" t="s">
        <v>39</v>
      </c>
      <c r="CJ397" s="49">
        <f ca="1">IF(CL392="Exploit",CL394,CL395)</f>
        <v>4</v>
      </c>
      <c r="CK397" s="28" t="str">
        <f ca="1">"("&amp;OFFSET(CI380,0,CJ397)&amp;") →"</f>
        <v>(下) →</v>
      </c>
      <c r="CL397" s="18" t="s">
        <v>53</v>
      </c>
      <c r="CM397" s="3">
        <f ca="1">MIN(CE379+FIXED(1.1*COS(PI()/2*CJ397),0),3)</f>
        <v>3</v>
      </c>
      <c r="CN397" s="6"/>
      <c r="CQ397"/>
      <c r="CR397"/>
      <c r="CS397"/>
      <c r="CT397"/>
      <c r="CU397" s="63" t="s">
        <v>39</v>
      </c>
      <c r="CV397" s="49">
        <f ca="1">IF(CX392="Exploit",CX394,CX395)</f>
        <v>1</v>
      </c>
      <c r="CW397" s="28" t="str">
        <f ca="1">"("&amp;OFFSET(CU380,0,CV397)&amp;") →"</f>
        <v>(右) →</v>
      </c>
      <c r="CX397" s="18" t="s">
        <v>53</v>
      </c>
      <c r="CY397" s="3">
        <f ca="1">MIN(CQ379+FIXED(1.1*COS(PI()/2*CV397),0),3)</f>
        <v>3</v>
      </c>
      <c r="CZ397" s="6"/>
      <c r="DC397"/>
      <c r="DD397"/>
      <c r="DE397"/>
      <c r="DF397"/>
      <c r="DG397" s="63" t="s">
        <v>39</v>
      </c>
      <c r="DH397" s="49">
        <f ca="1">IF(DJ392="Exploit",DJ394,DJ395)</f>
        <v>1</v>
      </c>
      <c r="DI397" s="28" t="str">
        <f ca="1">"("&amp;OFFSET(DG380,0,DH397)&amp;") →"</f>
        <v>(右) →</v>
      </c>
      <c r="DJ397" s="18" t="s">
        <v>53</v>
      </c>
      <c r="DK397" s="3">
        <f ca="1">MIN(DC379+FIXED(1.1*COS(PI()/2*DH397),0),3)</f>
        <v>3</v>
      </c>
      <c r="DL397" s="6"/>
      <c r="DO397"/>
      <c r="DP397"/>
      <c r="DQ397"/>
      <c r="DR397"/>
      <c r="DS397" s="63" t="s">
        <v>39</v>
      </c>
      <c r="DT397" s="49">
        <f ca="1">IF(DV392="Exploit",DV394,DV395)</f>
        <v>3</v>
      </c>
      <c r="DU397" s="28" t="str">
        <f ca="1">"("&amp;OFFSET(DS380,0,DT397)&amp;") →"</f>
        <v>(左) →</v>
      </c>
      <c r="DV397" s="18" t="s">
        <v>53</v>
      </c>
      <c r="DW397" s="3">
        <f ca="1">MIN(DO379+FIXED(1.1*COS(PI()/2*DT397),0),3)</f>
        <v>3</v>
      </c>
      <c r="DX397" s="6"/>
    </row>
    <row r="398" spans="1:128" ht="13.5" customHeight="1">
      <c r="A398"/>
      <c r="B398" s="41">
        <v>5</v>
      </c>
      <c r="C398" s="41">
        <v>0</v>
      </c>
      <c r="D398" s="83">
        <v>0</v>
      </c>
      <c r="E398" s="80">
        <v>0.33333333333333331</v>
      </c>
      <c r="F398" s="80">
        <v>0.66666666666666663</v>
      </c>
      <c r="G398" s="80">
        <v>1</v>
      </c>
      <c r="H398" s="7"/>
      <c r="K398"/>
      <c r="L398"/>
      <c r="M398"/>
      <c r="N398"/>
      <c r="O398" s="24" t="s">
        <v>33</v>
      </c>
      <c r="P398" s="24"/>
      <c r="Q398"/>
      <c r="R398" s="18" t="s">
        <v>54</v>
      </c>
      <c r="S398" s="3">
        <f ca="1">MIN(K380+FIXED(1.1*SIN(PI()/2*P397),0),3)</f>
        <v>2</v>
      </c>
      <c r="T398" s="6"/>
      <c r="W398"/>
      <c r="X398"/>
      <c r="Y398"/>
      <c r="Z398"/>
      <c r="AA398" s="24"/>
      <c r="AB398" s="24" t="s">
        <v>33</v>
      </c>
      <c r="AC398"/>
      <c r="AD398" s="18" t="s">
        <v>54</v>
      </c>
      <c r="AE398" s="3">
        <f ca="1">MIN(W380+FIXED(1.1*SIN(PI()/2*AB397),0),3)</f>
        <v>2</v>
      </c>
      <c r="AF398" s="6"/>
      <c r="AI398"/>
      <c r="AJ398"/>
      <c r="AK398"/>
      <c r="AL398"/>
      <c r="AM398" s="24"/>
      <c r="AN398" s="24" t="s">
        <v>33</v>
      </c>
      <c r="AO398"/>
      <c r="AP398" s="18" t="s">
        <v>54</v>
      </c>
      <c r="AQ398" s="3">
        <f ca="1">MIN(AI380+FIXED(1.1*SIN(PI()/2*AN397),0),3)</f>
        <v>2</v>
      </c>
      <c r="AR398" s="6"/>
      <c r="AU398"/>
      <c r="AV398"/>
      <c r="AW398"/>
      <c r="AX398"/>
      <c r="AY398" s="24"/>
      <c r="AZ398" s="24" t="s">
        <v>33</v>
      </c>
      <c r="BA398"/>
      <c r="BB398" s="18" t="s">
        <v>54</v>
      </c>
      <c r="BC398" s="3">
        <f ca="1">MIN(AU380+FIXED(1.1*SIN(PI()/2*AZ397),0),3)</f>
        <v>2</v>
      </c>
      <c r="BD398" s="6"/>
      <c r="BG398"/>
      <c r="BH398"/>
      <c r="BI398"/>
      <c r="BJ398"/>
      <c r="BK398" s="24"/>
      <c r="BL398" s="24" t="s">
        <v>33</v>
      </c>
      <c r="BM398"/>
      <c r="BN398" s="18" t="s">
        <v>54</v>
      </c>
      <c r="BO398" s="3">
        <f ca="1">MIN(BG380+FIXED(1.1*SIN(PI()/2*BL397),0),3)</f>
        <v>2</v>
      </c>
      <c r="BP398" s="6"/>
      <c r="BS398"/>
      <c r="BT398"/>
      <c r="BU398"/>
      <c r="BV398"/>
      <c r="BW398" s="24"/>
      <c r="BX398" s="24" t="s">
        <v>33</v>
      </c>
      <c r="BY398"/>
      <c r="BZ398" s="18" t="s">
        <v>54</v>
      </c>
      <c r="CA398" s="3">
        <f ca="1">MIN(BS380+FIXED(1.1*SIN(PI()/2*BX397),0),3)</f>
        <v>2</v>
      </c>
      <c r="CB398" s="6"/>
      <c r="CE398"/>
      <c r="CF398"/>
      <c r="CG398"/>
      <c r="CH398"/>
      <c r="CI398" s="24"/>
      <c r="CJ398" s="24" t="s">
        <v>33</v>
      </c>
      <c r="CK398"/>
      <c r="CL398" s="18" t="s">
        <v>54</v>
      </c>
      <c r="CM398" s="3">
        <f ca="1">MIN(CE380+FIXED(1.1*SIN(PI()/2*CJ397),0),3)</f>
        <v>2</v>
      </c>
      <c r="CN398" s="6"/>
      <c r="CQ398"/>
      <c r="CR398"/>
      <c r="CS398"/>
      <c r="CT398"/>
      <c r="CU398" s="24"/>
      <c r="CV398" s="24" t="s">
        <v>33</v>
      </c>
      <c r="CW398"/>
      <c r="CX398" s="18" t="s">
        <v>54</v>
      </c>
      <c r="CY398" s="3">
        <f ca="1">MIN(CQ380+FIXED(1.1*SIN(PI()/2*CV397),0),3)</f>
        <v>3</v>
      </c>
      <c r="CZ398" s="6"/>
      <c r="DC398"/>
      <c r="DD398"/>
      <c r="DE398"/>
      <c r="DF398"/>
      <c r="DG398" s="24"/>
      <c r="DH398" s="24" t="s">
        <v>33</v>
      </c>
      <c r="DI398"/>
      <c r="DJ398" s="18" t="s">
        <v>54</v>
      </c>
      <c r="DK398" s="3">
        <f ca="1">MIN(DC380+FIXED(1.1*SIN(PI()/2*DH397),0),3)</f>
        <v>3</v>
      </c>
      <c r="DL398" s="6"/>
      <c r="DO398"/>
      <c r="DP398"/>
      <c r="DQ398"/>
      <c r="DR398"/>
      <c r="DS398" s="24"/>
      <c r="DT398" s="24" t="s">
        <v>33</v>
      </c>
      <c r="DU398"/>
      <c r="DV398" s="18" t="s">
        <v>54</v>
      </c>
      <c r="DW398" s="3">
        <f ca="1">MIN(DO380+FIXED(1.1*SIN(PI()/2*DT397),0),3)</f>
        <v>2</v>
      </c>
      <c r="DX398" s="6"/>
    </row>
    <row r="399" spans="1:128" ht="13.5" customHeight="1">
      <c r="A399"/>
      <c r="B399" s="42">
        <v>6</v>
      </c>
      <c r="C399" s="61">
        <v>0</v>
      </c>
      <c r="D399" s="61">
        <v>0</v>
      </c>
      <c r="E399" s="61">
        <v>0</v>
      </c>
      <c r="F399" s="61">
        <v>0</v>
      </c>
      <c r="G399" s="61">
        <v>0</v>
      </c>
      <c r="H399" s="7"/>
      <c r="K399"/>
      <c r="L399"/>
      <c r="M399"/>
      <c r="N399"/>
      <c r="O399"/>
      <c r="P399"/>
      <c r="Q399"/>
      <c r="R399" s="3" t="s">
        <v>31</v>
      </c>
      <c r="S399" s="29">
        <f ca="1">3*(S397-1)+S398</f>
        <v>2</v>
      </c>
      <c r="T399" s="30"/>
      <c r="W399"/>
      <c r="X399"/>
      <c r="Y399"/>
      <c r="Z399"/>
      <c r="AA399"/>
      <c r="AB399"/>
      <c r="AC399"/>
      <c r="AD399" s="3" t="s">
        <v>32</v>
      </c>
      <c r="AE399" s="29">
        <f ca="1">3*(AE397-1)+AE398</f>
        <v>5</v>
      </c>
      <c r="AF399" s="6"/>
      <c r="AI399"/>
      <c r="AJ399"/>
      <c r="AK399"/>
      <c r="AL399"/>
      <c r="AM399"/>
      <c r="AN399"/>
      <c r="AO399"/>
      <c r="AP399" s="3" t="s">
        <v>32</v>
      </c>
      <c r="AQ399" s="29">
        <f ca="1">3*(AQ397-1)+AQ398</f>
        <v>8</v>
      </c>
      <c r="AR399" s="6"/>
      <c r="AU399"/>
      <c r="AV399"/>
      <c r="AW399"/>
      <c r="AX399"/>
      <c r="AY399"/>
      <c r="AZ399"/>
      <c r="BA399"/>
      <c r="BB399" s="3" t="s">
        <v>32</v>
      </c>
      <c r="BC399" s="29">
        <f ca="1">3*(BC397-1)+BC398</f>
        <v>5</v>
      </c>
      <c r="BD399" s="6"/>
      <c r="BG399"/>
      <c r="BH399"/>
      <c r="BI399"/>
      <c r="BJ399"/>
      <c r="BK399"/>
      <c r="BL399"/>
      <c r="BM399"/>
      <c r="BN399" s="3" t="s">
        <v>32</v>
      </c>
      <c r="BO399" s="29">
        <f ca="1">3*(BO397-1)+BO398</f>
        <v>2</v>
      </c>
      <c r="BP399" s="6"/>
      <c r="BS399"/>
      <c r="BT399"/>
      <c r="BU399"/>
      <c r="BV399"/>
      <c r="BW399"/>
      <c r="BX399"/>
      <c r="BY399"/>
      <c r="BZ399" s="3" t="s">
        <v>32</v>
      </c>
      <c r="CA399" s="29">
        <f ca="1">3*(CA397-1)+CA398</f>
        <v>5</v>
      </c>
      <c r="CB399" s="6"/>
      <c r="CE399"/>
      <c r="CF399"/>
      <c r="CG399"/>
      <c r="CH399"/>
      <c r="CI399"/>
      <c r="CJ399"/>
      <c r="CK399"/>
      <c r="CL399" s="3" t="s">
        <v>32</v>
      </c>
      <c r="CM399" s="29">
        <f ca="1">3*(CM397-1)+CM398</f>
        <v>8</v>
      </c>
      <c r="CN399" s="6"/>
      <c r="CQ399"/>
      <c r="CR399"/>
      <c r="CS399"/>
      <c r="CT399"/>
      <c r="CU399"/>
      <c r="CV399"/>
      <c r="CW399"/>
      <c r="CX399" s="3" t="s">
        <v>32</v>
      </c>
      <c r="CY399" s="29">
        <f ca="1">3*(CY397-1)+CY398</f>
        <v>9</v>
      </c>
      <c r="CZ399" s="6"/>
      <c r="DC399"/>
      <c r="DD399"/>
      <c r="DE399"/>
      <c r="DF399"/>
      <c r="DG399"/>
      <c r="DH399"/>
      <c r="DI399"/>
      <c r="DJ399" s="3" t="s">
        <v>32</v>
      </c>
      <c r="DK399" s="29">
        <f ca="1">3*(DK397-1)+DK398</f>
        <v>9</v>
      </c>
      <c r="DL399" s="6"/>
      <c r="DO399"/>
      <c r="DP399"/>
      <c r="DQ399"/>
      <c r="DR399"/>
      <c r="DS399"/>
      <c r="DT399"/>
      <c r="DU399"/>
      <c r="DV399" s="3" t="s">
        <v>32</v>
      </c>
      <c r="DW399" s="29">
        <f ca="1">3*(DW397-1)+DW398</f>
        <v>8</v>
      </c>
      <c r="DX399" s="6"/>
    </row>
    <row r="400" spans="1:128" ht="13.5" customHeight="1">
      <c r="A400"/>
      <c r="B400" s="41">
        <v>7</v>
      </c>
      <c r="C400" s="41">
        <v>0</v>
      </c>
      <c r="D400" s="80">
        <v>0.5</v>
      </c>
      <c r="E400" s="80">
        <v>1</v>
      </c>
      <c r="F400" s="61">
        <v>1</v>
      </c>
      <c r="G400" s="61">
        <v>1</v>
      </c>
      <c r="H400" s="7"/>
      <c r="K400"/>
      <c r="L400"/>
      <c r="M400"/>
      <c r="N400"/>
      <c r="P400"/>
      <c r="Q400"/>
      <c r="R400"/>
      <c r="S400" s="11" t="s">
        <v>51</v>
      </c>
      <c r="T400" s="24"/>
      <c r="W400"/>
      <c r="X400"/>
      <c r="Y400"/>
      <c r="Z400"/>
      <c r="AB400"/>
      <c r="AC400"/>
      <c r="AD400"/>
      <c r="AE400" s="11" t="s">
        <v>51</v>
      </c>
      <c r="AF400" s="24"/>
      <c r="AI400"/>
      <c r="AJ400"/>
      <c r="AK400"/>
      <c r="AL400"/>
      <c r="AN400"/>
      <c r="AO400"/>
      <c r="AP400"/>
      <c r="AQ400" s="11" t="s">
        <v>51</v>
      </c>
      <c r="AR400" s="24"/>
      <c r="AU400"/>
      <c r="AV400"/>
      <c r="AW400"/>
      <c r="AX400"/>
      <c r="AZ400"/>
      <c r="BA400"/>
      <c r="BB400"/>
      <c r="BC400" s="11" t="s">
        <v>51</v>
      </c>
      <c r="BD400" s="24"/>
      <c r="BG400"/>
      <c r="BH400"/>
      <c r="BI400"/>
      <c r="BJ400"/>
      <c r="BL400"/>
      <c r="BM400"/>
      <c r="BN400"/>
      <c r="BO400" s="11" t="s">
        <v>51</v>
      </c>
      <c r="BP400" s="24"/>
      <c r="BS400"/>
      <c r="BT400"/>
      <c r="BU400"/>
      <c r="BV400"/>
      <c r="BX400"/>
      <c r="BY400"/>
      <c r="BZ400"/>
      <c r="CA400" s="11" t="s">
        <v>51</v>
      </c>
      <c r="CB400" s="24"/>
      <c r="CE400"/>
      <c r="CF400"/>
      <c r="CG400"/>
      <c r="CH400"/>
      <c r="CJ400"/>
      <c r="CK400"/>
      <c r="CL400"/>
      <c r="CM400" s="11" t="s">
        <v>51</v>
      </c>
      <c r="CN400" s="24"/>
      <c r="CQ400"/>
      <c r="CR400"/>
      <c r="CS400"/>
      <c r="CT400"/>
      <c r="CV400"/>
      <c r="CW400"/>
      <c r="CX400"/>
      <c r="CY400" s="11" t="s">
        <v>51</v>
      </c>
      <c r="CZ400" s="24"/>
      <c r="DC400"/>
      <c r="DD400"/>
      <c r="DE400"/>
      <c r="DF400"/>
      <c r="DH400"/>
      <c r="DI400"/>
      <c r="DJ400"/>
      <c r="DK400" s="11" t="s">
        <v>51</v>
      </c>
      <c r="DL400" s="24"/>
      <c r="DO400"/>
      <c r="DP400"/>
      <c r="DQ400"/>
      <c r="DR400"/>
      <c r="DT400"/>
      <c r="DU400"/>
      <c r="DV400"/>
      <c r="DW400" s="11" t="s">
        <v>51</v>
      </c>
      <c r="DX400" s="24"/>
    </row>
    <row r="401" spans="1:128" ht="13.5" customHeight="1" thickBot="1">
      <c r="A401"/>
      <c r="B401" s="42">
        <v>8</v>
      </c>
      <c r="C401" s="42">
        <v>0</v>
      </c>
      <c r="D401" s="82">
        <v>0.33333333333333331</v>
      </c>
      <c r="E401" s="82">
        <v>0.66666666666666663</v>
      </c>
      <c r="F401" s="82">
        <v>1</v>
      </c>
      <c r="G401" s="83">
        <v>1</v>
      </c>
      <c r="H401" s="7"/>
      <c r="K401"/>
      <c r="L401"/>
      <c r="M401"/>
      <c r="N401"/>
      <c r="O401" t="s">
        <v>48</v>
      </c>
      <c r="R401"/>
      <c r="S401"/>
      <c r="T401" s="21"/>
      <c r="W401"/>
      <c r="X401"/>
      <c r="Y401"/>
      <c r="Z401"/>
      <c r="AA401" t="s">
        <v>48</v>
      </c>
      <c r="AD401"/>
      <c r="AE401"/>
      <c r="AF401" s="21"/>
      <c r="AI401"/>
      <c r="AJ401"/>
      <c r="AK401"/>
      <c r="AL401"/>
      <c r="AM401" t="s">
        <v>48</v>
      </c>
      <c r="AP401"/>
      <c r="AQ401"/>
      <c r="AR401" s="21"/>
      <c r="AU401"/>
      <c r="AV401"/>
      <c r="AW401"/>
      <c r="AX401"/>
      <c r="AY401" t="s">
        <v>48</v>
      </c>
      <c r="BB401"/>
      <c r="BC401"/>
      <c r="BD401" s="21"/>
      <c r="BG401"/>
      <c r="BH401"/>
      <c r="BI401"/>
      <c r="BJ401"/>
      <c r="BK401" t="s">
        <v>48</v>
      </c>
      <c r="BN401"/>
      <c r="BO401"/>
      <c r="BP401" s="21"/>
      <c r="BS401"/>
      <c r="BT401"/>
      <c r="BU401"/>
      <c r="BV401"/>
      <c r="BW401" t="s">
        <v>48</v>
      </c>
      <c r="BZ401"/>
      <c r="CA401"/>
      <c r="CB401" s="21"/>
      <c r="CE401"/>
      <c r="CF401"/>
      <c r="CG401"/>
      <c r="CH401"/>
      <c r="CI401" t="s">
        <v>48</v>
      </c>
      <c r="CL401"/>
      <c r="CM401"/>
      <c r="CN401" s="21"/>
      <c r="CQ401"/>
      <c r="CR401"/>
      <c r="CS401"/>
      <c r="CT401"/>
      <c r="CU401" t="s">
        <v>48</v>
      </c>
      <c r="CX401"/>
      <c r="CY401"/>
      <c r="CZ401" s="21"/>
      <c r="DC401"/>
      <c r="DD401"/>
      <c r="DE401"/>
      <c r="DF401"/>
      <c r="DG401" t="s">
        <v>48</v>
      </c>
      <c r="DJ401"/>
      <c r="DK401"/>
      <c r="DL401" s="21"/>
      <c r="DO401"/>
      <c r="DP401"/>
      <c r="DQ401"/>
      <c r="DR401"/>
      <c r="DS401" t="s">
        <v>48</v>
      </c>
      <c r="DU401" s="30"/>
      <c r="DV401"/>
      <c r="DW401"/>
      <c r="DX401" s="21"/>
    </row>
    <row r="402" spans="1:128" ht="13.5" customHeight="1" thickBot="1">
      <c r="A402"/>
      <c r="B402" s="43" t="s">
        <v>18</v>
      </c>
      <c r="C402" s="43">
        <v>0</v>
      </c>
      <c r="D402" s="84">
        <v>1</v>
      </c>
      <c r="E402" s="84">
        <v>1</v>
      </c>
      <c r="F402" s="84">
        <v>1</v>
      </c>
      <c r="G402" s="84">
        <v>1</v>
      </c>
      <c r="H402" s="7"/>
      <c r="K402"/>
      <c r="L402"/>
      <c r="M402"/>
      <c r="N402"/>
      <c r="O402" s="39" t="s">
        <v>52</v>
      </c>
      <c r="P402" s="33">
        <f ca="1">IF(K381&lt;9,OFFSET($D$3,S397,S398)+$C$4*MAX(OFFSET(O380,S399,1):OFFSET(O380,S399,4)),0)</f>
        <v>9.0169999999999977</v>
      </c>
      <c r="Q402"/>
      <c r="R402"/>
      <c r="S402"/>
      <c r="T402" s="21"/>
      <c r="W402"/>
      <c r="X402"/>
      <c r="Y402"/>
      <c r="Z402"/>
      <c r="AA402" s="39" t="s">
        <v>52</v>
      </c>
      <c r="AB402" s="33">
        <f ca="1">IF(W381&lt;9,OFFSET($D$3,AE397,AE398)+$C$4*MAX(OFFSET(AA380,AE399,1):OFFSET(AA380,AE399,4)),0)</f>
        <v>45.529218749999991</v>
      </c>
      <c r="AC402"/>
      <c r="AD402"/>
      <c r="AE402"/>
      <c r="AF402" s="21"/>
      <c r="AI402"/>
      <c r="AJ402"/>
      <c r="AK402"/>
      <c r="AL402"/>
      <c r="AM402" s="39" t="s">
        <v>52</v>
      </c>
      <c r="AN402" s="33">
        <f ca="1">IF(AI381&lt;9,OFFSET($D$3,AQ397,AQ398)+$C$4*MAX(OFFSET(AM380,AQ399,1):OFFSET(AM380,AQ399,4)),0)</f>
        <v>68.937109374999991</v>
      </c>
      <c r="AO402"/>
      <c r="AP402"/>
      <c r="AQ402"/>
      <c r="AR402" s="21"/>
      <c r="AU402"/>
      <c r="AV402"/>
      <c r="AW402"/>
      <c r="AX402"/>
      <c r="AY402" s="39" t="s">
        <v>52</v>
      </c>
      <c r="AZ402" s="33">
        <f ca="1">IF(AU381&lt;9,OFFSET($D$3,BC397,BC398)+$C$4*MAX(OFFSET(AY380,BC399,1):OFFSET(AY380,BC399,4)),0)</f>
        <v>46.39259765624999</v>
      </c>
      <c r="BA402"/>
      <c r="BB402"/>
      <c r="BC402"/>
      <c r="BD402" s="21"/>
      <c r="BG402"/>
      <c r="BH402"/>
      <c r="BI402"/>
      <c r="BJ402"/>
      <c r="BK402" s="39" t="s">
        <v>52</v>
      </c>
      <c r="BL402" s="33">
        <f ca="1">IF(BG381&lt;9,OFFSET($D$3,BO397,BO398)+$C$4*MAX(OFFSET(BK380,BO399,1):OFFSET(BK380,BO399,4)),0)</f>
        <v>19.943726562499993</v>
      </c>
      <c r="BM402"/>
      <c r="BN402"/>
      <c r="BO402"/>
      <c r="BP402" s="21"/>
      <c r="BS402"/>
      <c r="BT402"/>
      <c r="BU402"/>
      <c r="BV402"/>
      <c r="BW402" s="39" t="s">
        <v>52</v>
      </c>
      <c r="BX402" s="33">
        <f ca="1">IF(BS381&lt;9,OFFSET($D$3,CA397,CA398)+$C$4*MAX(OFFSET(BW380,CA399,1):OFFSET(BW380,CA399,4)),0)</f>
        <v>46.39259765624999</v>
      </c>
      <c r="BY402"/>
      <c r="BZ402"/>
      <c r="CA402"/>
      <c r="CB402" s="21"/>
      <c r="CE402"/>
      <c r="CF402"/>
      <c r="CG402"/>
      <c r="CH402"/>
      <c r="CI402" s="39" t="s">
        <v>52</v>
      </c>
      <c r="CJ402" s="33">
        <f ca="1">IF(CE381&lt;9,OFFSET($D$3,CM397,CM398)+$C$4*MAX(OFFSET(CI380,CM399,1):OFFSET(CI380,CM399,4)),0)</f>
        <v>68.937109374999991</v>
      </c>
      <c r="CK402"/>
      <c r="CL402"/>
      <c r="CM402"/>
      <c r="CN402" s="21"/>
      <c r="CQ402"/>
      <c r="CR402"/>
      <c r="CS402"/>
      <c r="CT402"/>
      <c r="CU402" s="39" t="s">
        <v>52</v>
      </c>
      <c r="CV402" s="33">
        <f ca="1">IF(CQ381&lt;9,OFFSET($D$3,CY397,CY398)+$C$4*MAX(OFFSET(CU380,CY399,1):OFFSET(CU380,CY399,4)),0)</f>
        <v>100</v>
      </c>
      <c r="CW402"/>
      <c r="CX402"/>
      <c r="CY402"/>
      <c r="CZ402" s="21"/>
      <c r="DC402"/>
      <c r="DD402"/>
      <c r="DE402"/>
      <c r="DF402"/>
      <c r="DG402" s="39" t="s">
        <v>52</v>
      </c>
      <c r="DH402" s="33">
        <f ca="1">IF(DC381&lt;9,OFFSET($D$3,DK397,DK398)+$C$4*MAX(OFFSET(DG380,DK399,1):OFFSET(DG380,DK399,4)),0)</f>
        <v>0</v>
      </c>
      <c r="DI402"/>
      <c r="DJ402"/>
      <c r="DK402"/>
      <c r="DL402" s="21"/>
      <c r="DO402"/>
      <c r="DP402"/>
      <c r="DQ402"/>
      <c r="DR402"/>
      <c r="DS402" s="39" t="s">
        <v>52</v>
      </c>
      <c r="DT402" s="33">
        <f ca="1">IF(DO381&lt;9,OFFSET($D$3,DW397,DW398)+$C$4*MAX(OFFSET(DS380,DW399,1):OFFSET(DS380,DW399,4)),0)</f>
        <v>0</v>
      </c>
      <c r="DU402"/>
      <c r="DV402"/>
      <c r="DW402"/>
      <c r="DX402" s="21"/>
    </row>
    <row r="403" spans="1:128" ht="13.5" customHeight="1" thickBot="1">
      <c r="A403"/>
      <c r="H403" s="7"/>
      <c r="K403"/>
      <c r="L403"/>
      <c r="M403"/>
      <c r="N403"/>
      <c r="O403" s="35"/>
      <c r="P403" s="123" t="s">
        <v>12</v>
      </c>
      <c r="Q403" s="124"/>
      <c r="R403" s="124"/>
      <c r="S403" s="125"/>
      <c r="T403" s="64"/>
      <c r="W403"/>
      <c r="X403"/>
      <c r="Y403"/>
      <c r="Z403"/>
      <c r="AA403" s="5"/>
      <c r="AB403" s="123" t="s">
        <v>12</v>
      </c>
      <c r="AC403" s="124"/>
      <c r="AD403" s="124"/>
      <c r="AE403" s="125"/>
      <c r="AF403" s="64"/>
      <c r="AI403"/>
      <c r="AJ403"/>
      <c r="AK403"/>
      <c r="AL403"/>
      <c r="AM403" s="5"/>
      <c r="AN403" s="123" t="s">
        <v>12</v>
      </c>
      <c r="AO403" s="124"/>
      <c r="AP403" s="124"/>
      <c r="AQ403" s="125"/>
      <c r="AR403" s="64"/>
      <c r="AU403"/>
      <c r="AV403"/>
      <c r="AW403"/>
      <c r="AX403"/>
      <c r="AY403" s="5"/>
      <c r="AZ403" s="123" t="s">
        <v>12</v>
      </c>
      <c r="BA403" s="124"/>
      <c r="BB403" s="124"/>
      <c r="BC403" s="125"/>
      <c r="BD403" s="64"/>
      <c r="BG403"/>
      <c r="BH403"/>
      <c r="BI403"/>
      <c r="BJ403"/>
      <c r="BK403" s="5"/>
      <c r="BL403" s="123" t="s">
        <v>12</v>
      </c>
      <c r="BM403" s="124"/>
      <c r="BN403" s="124"/>
      <c r="BO403" s="125"/>
      <c r="BP403" s="64"/>
      <c r="BS403"/>
      <c r="BT403"/>
      <c r="BU403"/>
      <c r="BV403"/>
      <c r="BW403" s="5"/>
      <c r="BX403" s="123" t="s">
        <v>12</v>
      </c>
      <c r="BY403" s="124"/>
      <c r="BZ403" s="124"/>
      <c r="CA403" s="125"/>
      <c r="CB403" s="64"/>
      <c r="CE403"/>
      <c r="CF403"/>
      <c r="CG403"/>
      <c r="CH403"/>
      <c r="CI403" s="5"/>
      <c r="CJ403" s="123" t="s">
        <v>12</v>
      </c>
      <c r="CK403" s="124"/>
      <c r="CL403" s="124"/>
      <c r="CM403" s="125"/>
      <c r="CN403" s="64"/>
      <c r="CQ403"/>
      <c r="CR403"/>
      <c r="CS403"/>
      <c r="CT403"/>
      <c r="CU403" s="5"/>
      <c r="CV403" s="123" t="s">
        <v>12</v>
      </c>
      <c r="CW403" s="124"/>
      <c r="CX403" s="124"/>
      <c r="CY403" s="125"/>
      <c r="CZ403" s="64"/>
      <c r="DC403"/>
      <c r="DD403"/>
      <c r="DE403"/>
      <c r="DF403"/>
      <c r="DG403" s="5"/>
      <c r="DH403" s="123" t="s">
        <v>12</v>
      </c>
      <c r="DI403" s="124"/>
      <c r="DJ403" s="124"/>
      <c r="DK403" s="125"/>
      <c r="DL403" s="64"/>
      <c r="DO403"/>
      <c r="DP403"/>
      <c r="DQ403"/>
      <c r="DR403"/>
      <c r="DS403" s="5"/>
      <c r="DT403" s="123" t="s">
        <v>12</v>
      </c>
      <c r="DU403" s="124"/>
      <c r="DV403" s="124"/>
      <c r="DW403" s="125"/>
    </row>
    <row r="404" spans="1:128" ht="13.5" customHeight="1" thickBot="1">
      <c r="A404"/>
      <c r="B404"/>
      <c r="C404"/>
      <c r="D404"/>
      <c r="E404"/>
      <c r="F404" s="95"/>
      <c r="G404" t="s">
        <v>35</v>
      </c>
      <c r="H404" s="21"/>
      <c r="K404"/>
      <c r="L404"/>
      <c r="M404"/>
      <c r="N404"/>
      <c r="O404" s="23" t="s">
        <v>58</v>
      </c>
      <c r="P404" s="3" t="s">
        <v>68</v>
      </c>
      <c r="Q404" s="26" t="s">
        <v>69</v>
      </c>
      <c r="R404" s="26" t="s">
        <v>70</v>
      </c>
      <c r="S404" s="3" t="s">
        <v>71</v>
      </c>
      <c r="T404" s="6"/>
      <c r="W404"/>
      <c r="X404"/>
      <c r="Y404"/>
      <c r="Z404"/>
      <c r="AA404" s="23" t="str">
        <f>$O$34</f>
        <v>新Q値</v>
      </c>
      <c r="AB404" s="3" t="s">
        <v>3</v>
      </c>
      <c r="AC404" s="26" t="s">
        <v>4</v>
      </c>
      <c r="AD404" s="26" t="s">
        <v>5</v>
      </c>
      <c r="AE404" s="3" t="s">
        <v>6</v>
      </c>
      <c r="AF404" s="6"/>
      <c r="AI404"/>
      <c r="AJ404"/>
      <c r="AK404"/>
      <c r="AL404"/>
      <c r="AM404" s="23" t="str">
        <f>$O$34</f>
        <v>新Q値</v>
      </c>
      <c r="AN404" s="3" t="s">
        <v>3</v>
      </c>
      <c r="AO404" s="26" t="s">
        <v>4</v>
      </c>
      <c r="AP404" s="26" t="s">
        <v>5</v>
      </c>
      <c r="AQ404" s="3" t="s">
        <v>6</v>
      </c>
      <c r="AR404" s="6"/>
      <c r="AU404"/>
      <c r="AV404"/>
      <c r="AW404"/>
      <c r="AX404"/>
      <c r="AY404" s="23" t="str">
        <f>$O$34</f>
        <v>新Q値</v>
      </c>
      <c r="AZ404" s="3" t="s">
        <v>3</v>
      </c>
      <c r="BA404" s="26" t="s">
        <v>4</v>
      </c>
      <c r="BB404" s="26" t="s">
        <v>5</v>
      </c>
      <c r="BC404" s="3" t="s">
        <v>6</v>
      </c>
      <c r="BD404" s="6"/>
      <c r="BG404"/>
      <c r="BH404"/>
      <c r="BI404"/>
      <c r="BJ404"/>
      <c r="BK404" s="23" t="str">
        <f>$O$34</f>
        <v>新Q値</v>
      </c>
      <c r="BL404" s="3" t="s">
        <v>3</v>
      </c>
      <c r="BM404" s="26" t="s">
        <v>4</v>
      </c>
      <c r="BN404" s="26" t="s">
        <v>5</v>
      </c>
      <c r="BO404" s="3" t="s">
        <v>6</v>
      </c>
      <c r="BP404" s="6"/>
      <c r="BS404"/>
      <c r="BT404"/>
      <c r="BU404"/>
      <c r="BV404"/>
      <c r="BW404" s="23" t="str">
        <f>$O$34</f>
        <v>新Q値</v>
      </c>
      <c r="BX404" s="3" t="s">
        <v>3</v>
      </c>
      <c r="BY404" s="26" t="s">
        <v>4</v>
      </c>
      <c r="BZ404" s="26" t="s">
        <v>5</v>
      </c>
      <c r="CA404" s="3" t="s">
        <v>6</v>
      </c>
      <c r="CB404" s="6"/>
      <c r="CE404"/>
      <c r="CF404"/>
      <c r="CG404"/>
      <c r="CH404"/>
      <c r="CI404" s="23" t="str">
        <f>$O$34</f>
        <v>新Q値</v>
      </c>
      <c r="CJ404" s="3" t="s">
        <v>3</v>
      </c>
      <c r="CK404" s="26" t="s">
        <v>4</v>
      </c>
      <c r="CL404" s="26" t="s">
        <v>5</v>
      </c>
      <c r="CM404" s="3" t="s">
        <v>6</v>
      </c>
      <c r="CN404" s="6"/>
      <c r="CQ404"/>
      <c r="CR404"/>
      <c r="CS404"/>
      <c r="CT404"/>
      <c r="CU404" s="23" t="str">
        <f>$O$34</f>
        <v>新Q値</v>
      </c>
      <c r="CV404" s="3" t="s">
        <v>3</v>
      </c>
      <c r="CW404" s="26" t="s">
        <v>4</v>
      </c>
      <c r="CX404" s="26" t="s">
        <v>5</v>
      </c>
      <c r="CY404" s="3" t="s">
        <v>6</v>
      </c>
      <c r="CZ404" s="6"/>
      <c r="DC404"/>
      <c r="DD404"/>
      <c r="DE404"/>
      <c r="DF404"/>
      <c r="DG404" s="23" t="str">
        <f>$O$34</f>
        <v>新Q値</v>
      </c>
      <c r="DH404" s="3" t="s">
        <v>3</v>
      </c>
      <c r="DI404" s="26" t="s">
        <v>4</v>
      </c>
      <c r="DJ404" s="26" t="s">
        <v>5</v>
      </c>
      <c r="DK404" s="3" t="s">
        <v>6</v>
      </c>
      <c r="DL404" s="6"/>
      <c r="DO404"/>
      <c r="DP404"/>
      <c r="DQ404"/>
      <c r="DR404"/>
      <c r="DS404" s="23" t="str">
        <f>$O$34</f>
        <v>新Q値</v>
      </c>
      <c r="DT404" s="3" t="s">
        <v>3</v>
      </c>
      <c r="DU404" s="26" t="s">
        <v>4</v>
      </c>
      <c r="DV404" s="26" t="s">
        <v>5</v>
      </c>
      <c r="DW404" s="3" t="s">
        <v>6</v>
      </c>
      <c r="DX404" s="6"/>
    </row>
    <row r="405" spans="1:128" ht="13.5" customHeight="1">
      <c r="A405"/>
      <c r="B405"/>
      <c r="C405"/>
      <c r="D405"/>
      <c r="E405"/>
      <c r="F405"/>
      <c r="G405"/>
      <c r="H405" s="21"/>
      <c r="K405"/>
      <c r="L405"/>
      <c r="M405"/>
      <c r="N405" s="126" t="s">
        <v>7</v>
      </c>
      <c r="O405" s="17">
        <v>1</v>
      </c>
      <c r="P405" s="27">
        <f ca="1">P381+$C$5*IF(AND(O405=K381,P397=1),P402-P381,0)</f>
        <v>7.3366562499999981</v>
      </c>
      <c r="Q405" s="95" t="s">
        <v>9</v>
      </c>
      <c r="R405" s="95" t="s">
        <v>9</v>
      </c>
      <c r="S405" s="15">
        <f ca="1">S381+$C$5*IF(AND(O405=K381,P397=4),P402-S381,0)</f>
        <v>28.420057373046866</v>
      </c>
      <c r="T405" s="14"/>
      <c r="W405"/>
      <c r="X405"/>
      <c r="Y405"/>
      <c r="Z405" s="126" t="s">
        <v>7</v>
      </c>
      <c r="AA405" s="17">
        <v>1</v>
      </c>
      <c r="AB405" s="27">
        <f ca="1">AB381+$C$5*IF(AND(AA405=W381,AB397=1),AB402-AB381,0)</f>
        <v>7.3366562499999981</v>
      </c>
      <c r="AC405" s="95" t="s">
        <v>9</v>
      </c>
      <c r="AD405" s="95" t="s">
        <v>9</v>
      </c>
      <c r="AE405" s="15">
        <f ca="1">AE381+$C$5*IF(AND(AA405=W381,AB397=4),AB402-AE381,0)</f>
        <v>28.420057373046866</v>
      </c>
      <c r="AF405" s="14"/>
      <c r="AI405"/>
      <c r="AJ405"/>
      <c r="AK405"/>
      <c r="AL405" s="126" t="s">
        <v>7</v>
      </c>
      <c r="AM405" s="17">
        <v>1</v>
      </c>
      <c r="AN405" s="27">
        <f ca="1">AN381+$C$5*IF(AND(AM405=AI381,AN397=1),AN402-AN381,0)</f>
        <v>7.3366562499999981</v>
      </c>
      <c r="AO405" s="95" t="s">
        <v>9</v>
      </c>
      <c r="AP405" s="95" t="s">
        <v>9</v>
      </c>
      <c r="AQ405" s="15">
        <f ca="1">AQ381+$C$5*IF(AND(AM405=AI381,AN397=4),AN402-AQ381,0)</f>
        <v>28.420057373046866</v>
      </c>
      <c r="AR405" s="14"/>
      <c r="AU405"/>
      <c r="AV405"/>
      <c r="AW405"/>
      <c r="AX405" s="126" t="s">
        <v>7</v>
      </c>
      <c r="AY405" s="17">
        <v>1</v>
      </c>
      <c r="AZ405" s="27">
        <f ca="1">AZ381+$C$5*IF(AND(AY405=AU381,AZ397=1),AZ402-AZ381,0)</f>
        <v>7.3366562499999981</v>
      </c>
      <c r="BA405" s="95" t="s">
        <v>9</v>
      </c>
      <c r="BB405" s="95" t="s">
        <v>9</v>
      </c>
      <c r="BC405" s="15">
        <f ca="1">BC381+$C$5*IF(AND(AY405=AU381,AZ397=4),AZ402-BC381,0)</f>
        <v>28.420057373046866</v>
      </c>
      <c r="BD405" s="14"/>
      <c r="BG405"/>
      <c r="BH405"/>
      <c r="BI405"/>
      <c r="BJ405" s="126" t="s">
        <v>7</v>
      </c>
      <c r="BK405" s="17">
        <v>1</v>
      </c>
      <c r="BL405" s="27">
        <f ca="1">BL381+$C$5*IF(AND(BK405=BG381,BL397=1),BL402-BL381,0)</f>
        <v>7.3366562499999981</v>
      </c>
      <c r="BM405" s="95" t="s">
        <v>9</v>
      </c>
      <c r="BN405" s="95" t="s">
        <v>9</v>
      </c>
      <c r="BO405" s="15">
        <f ca="1">BO381+$C$5*IF(AND(BK405=BG381,BL397=4),BL402-BO381,0)</f>
        <v>28.420057373046866</v>
      </c>
      <c r="BP405" s="14"/>
      <c r="BS405"/>
      <c r="BT405"/>
      <c r="BU405"/>
      <c r="BV405" s="126" t="s">
        <v>7</v>
      </c>
      <c r="BW405" s="17">
        <v>1</v>
      </c>
      <c r="BX405" s="27">
        <f ca="1">BX381+$C$5*IF(AND(BW405=BS381,BX397=1),BX402-BX381,0)</f>
        <v>7.3366562499999981</v>
      </c>
      <c r="BY405" s="95" t="s">
        <v>9</v>
      </c>
      <c r="BZ405" s="95" t="s">
        <v>9</v>
      </c>
      <c r="CA405" s="15">
        <f ca="1">CA381+$C$5*IF(AND(BW405=BS381,BX397=4),BX402-CA381,0)</f>
        <v>28.420057373046866</v>
      </c>
      <c r="CB405" s="14"/>
      <c r="CE405"/>
      <c r="CF405"/>
      <c r="CG405"/>
      <c r="CH405" s="126" t="s">
        <v>7</v>
      </c>
      <c r="CI405" s="17">
        <v>1</v>
      </c>
      <c r="CJ405" s="27">
        <f ca="1">CJ381+$C$5*IF(AND(CI405=CE381,CJ397=1),CJ402-CJ381,0)</f>
        <v>7.3366562499999981</v>
      </c>
      <c r="CK405" s="95" t="s">
        <v>9</v>
      </c>
      <c r="CL405" s="95" t="s">
        <v>9</v>
      </c>
      <c r="CM405" s="15">
        <f ca="1">CM381+$C$5*IF(AND(CI405=CE381,CJ397=4),CJ402-CM381,0)</f>
        <v>28.420057373046866</v>
      </c>
      <c r="CN405" s="14"/>
      <c r="CQ405"/>
      <c r="CR405"/>
      <c r="CS405"/>
      <c r="CT405" s="126" t="s">
        <v>7</v>
      </c>
      <c r="CU405" s="17">
        <v>1</v>
      </c>
      <c r="CV405" s="27">
        <f ca="1">CV381+$C$5*IF(AND(CU405=CQ381,CV397=1),CV402-CV381,0)</f>
        <v>7.3366562499999981</v>
      </c>
      <c r="CW405" s="95" t="s">
        <v>9</v>
      </c>
      <c r="CX405" s="95" t="s">
        <v>9</v>
      </c>
      <c r="CY405" s="15">
        <f ca="1">CY381+$C$5*IF(AND(CU405=CQ381,CV397=4),CV402-CY381,0)</f>
        <v>28.420057373046866</v>
      </c>
      <c r="CZ405" s="14"/>
      <c r="DC405"/>
      <c r="DD405"/>
      <c r="DE405"/>
      <c r="DF405" s="126" t="s">
        <v>7</v>
      </c>
      <c r="DG405" s="17">
        <v>1</v>
      </c>
      <c r="DH405" s="27">
        <f ca="1">DH381+$C$5*IF(AND(DG405=DC381,DH397=1),DH402-DH381,0)</f>
        <v>7.3366562499999981</v>
      </c>
      <c r="DI405" s="95" t="s">
        <v>9</v>
      </c>
      <c r="DJ405" s="95" t="s">
        <v>9</v>
      </c>
      <c r="DK405" s="15">
        <f ca="1">DK381+$C$5*IF(AND(DG405=DC381,DH397=4),DH402-DK381,0)</f>
        <v>28.420057373046866</v>
      </c>
      <c r="DL405" s="14"/>
      <c r="DO405"/>
      <c r="DP405"/>
      <c r="DQ405"/>
      <c r="DR405" s="126" t="s">
        <v>7</v>
      </c>
      <c r="DS405" s="17">
        <v>1</v>
      </c>
      <c r="DT405" s="27">
        <f ca="1">DT381+$C$5*IF(AND(DS405=DO381,DT397=1),DT402-DT381,0)</f>
        <v>7.3366562499999981</v>
      </c>
      <c r="DU405" s="95" t="s">
        <v>9</v>
      </c>
      <c r="DV405" s="95" t="s">
        <v>9</v>
      </c>
      <c r="DW405" s="15">
        <f ca="1">DW381+$C$5*IF(AND(DS405=DO381,DT397=4),DT402-DW381,0)</f>
        <v>28.420057373046866</v>
      </c>
      <c r="DX405" s="14"/>
    </row>
    <row r="406" spans="1:128" ht="13.5" customHeight="1">
      <c r="A406"/>
      <c r="B406"/>
      <c r="C406"/>
      <c r="D406"/>
      <c r="E406"/>
      <c r="F406"/>
      <c r="G406"/>
      <c r="H406" s="21"/>
      <c r="K406"/>
      <c r="L406"/>
      <c r="M406"/>
      <c r="N406" s="127"/>
      <c r="O406" s="3">
        <v>2</v>
      </c>
      <c r="P406" s="15">
        <f ca="1">P382+$C$5*IF(AND(O406=K381,P397=1),P402-P382,0)</f>
        <v>3.7946249999999999</v>
      </c>
      <c r="Q406" s="95" t="s">
        <v>9</v>
      </c>
      <c r="R406" s="27">
        <f ca="1">R382+$C$5*IF(AND(O406=K381,P397=3),P402-R382,0)</f>
        <v>10.834623852539057</v>
      </c>
      <c r="S406" s="15">
        <f ca="1">S382+$C$5*IF(AND(O406=K381,P397=4),P402-S382,0)</f>
        <v>14.309999999999997</v>
      </c>
      <c r="T406" s="14"/>
      <c r="W406"/>
      <c r="X406"/>
      <c r="Y406"/>
      <c r="Z406" s="127"/>
      <c r="AA406" s="3">
        <v>2</v>
      </c>
      <c r="AB406" s="15">
        <f ca="1">AB382+$C$5*IF(AND(AA406=W381,AB397=1),AB402-AB382,0)</f>
        <v>3.7946249999999999</v>
      </c>
      <c r="AC406" s="95" t="s">
        <v>9</v>
      </c>
      <c r="AD406" s="27">
        <f ca="1">AD382+$C$5*IF(AND(AA406=W381,AB397=3),AB402-AD382,0)</f>
        <v>10.834623852539057</v>
      </c>
      <c r="AE406" s="15">
        <f ca="1">AE382+$C$5*IF(AND(AA406=W381,AB397=4),AB402-AE382,0)</f>
        <v>29.919609374999993</v>
      </c>
      <c r="AF406" s="14"/>
      <c r="AI406"/>
      <c r="AJ406"/>
      <c r="AK406"/>
      <c r="AL406" s="127"/>
      <c r="AM406" s="3">
        <v>2</v>
      </c>
      <c r="AN406" s="15">
        <f ca="1">AN382+$C$5*IF(AND(AM406=AI381,AN397=1),AN402-AN382,0)</f>
        <v>3.7946249999999999</v>
      </c>
      <c r="AO406" s="95" t="s">
        <v>9</v>
      </c>
      <c r="AP406" s="27">
        <f ca="1">AP382+$C$5*IF(AND(AM406=AI381,AN397=3),AN402-AP382,0)</f>
        <v>10.834623852539057</v>
      </c>
      <c r="AQ406" s="15">
        <f ca="1">AQ382+$C$5*IF(AND(AM406=AI381,AN397=4),AN402-AQ382,0)</f>
        <v>29.919609374999993</v>
      </c>
      <c r="AR406" s="14"/>
      <c r="AU406"/>
      <c r="AV406"/>
      <c r="AW406"/>
      <c r="AX406" s="127"/>
      <c r="AY406" s="3">
        <v>2</v>
      </c>
      <c r="AZ406" s="15">
        <f ca="1">AZ382+$C$5*IF(AND(AY406=AU381,AZ397=1),AZ402-AZ382,0)</f>
        <v>3.7946249999999999</v>
      </c>
      <c r="BA406" s="95" t="s">
        <v>9</v>
      </c>
      <c r="BB406" s="27">
        <f ca="1">BB382+$C$5*IF(AND(AY406=AU381,AZ397=3),AZ402-BB382,0)</f>
        <v>10.834623852539057</v>
      </c>
      <c r="BC406" s="15">
        <f ca="1">BC382+$C$5*IF(AND(AY406=AU381,AZ397=4),AZ402-BC382,0)</f>
        <v>29.919609374999993</v>
      </c>
      <c r="BD406" s="14"/>
      <c r="BG406"/>
      <c r="BH406"/>
      <c r="BI406"/>
      <c r="BJ406" s="127"/>
      <c r="BK406" s="3">
        <v>2</v>
      </c>
      <c r="BL406" s="15">
        <f ca="1">BL382+$C$5*IF(AND(BK406=BG381,BL397=1),BL402-BL382,0)</f>
        <v>3.7946249999999999</v>
      </c>
      <c r="BM406" s="95" t="s">
        <v>9</v>
      </c>
      <c r="BN406" s="27">
        <f ca="1">BN382+$C$5*IF(AND(BK406=BG381,BL397=3),BL402-BN382,0)</f>
        <v>10.834623852539057</v>
      </c>
      <c r="BO406" s="15">
        <f ca="1">BO382+$C$5*IF(AND(BK406=BG381,BL397=4),BL402-BO382,0)</f>
        <v>29.919609374999993</v>
      </c>
      <c r="BP406" s="14"/>
      <c r="BS406"/>
      <c r="BT406"/>
      <c r="BU406"/>
      <c r="BV406" s="127"/>
      <c r="BW406" s="3">
        <v>2</v>
      </c>
      <c r="BX406" s="15">
        <f ca="1">BX382+$C$5*IF(AND(BW406=BS381,BX397=1),BX402-BX382,0)</f>
        <v>3.7946249999999999</v>
      </c>
      <c r="BY406" s="95" t="s">
        <v>9</v>
      </c>
      <c r="BZ406" s="27">
        <f ca="1">BZ382+$C$5*IF(AND(BW406=BS381,BX397=3),BX402-BZ382,0)</f>
        <v>10.834623852539057</v>
      </c>
      <c r="CA406" s="15">
        <f ca="1">CA382+$C$5*IF(AND(BW406=BS381,BX397=4),BX402-CA382,0)</f>
        <v>38.156103515624991</v>
      </c>
      <c r="CB406" s="14"/>
      <c r="CE406"/>
      <c r="CF406"/>
      <c r="CG406"/>
      <c r="CH406" s="127"/>
      <c r="CI406" s="3">
        <v>2</v>
      </c>
      <c r="CJ406" s="15">
        <f ca="1">CJ382+$C$5*IF(AND(CI406=CE381,CJ397=1),CJ402-CJ382,0)</f>
        <v>3.7946249999999999</v>
      </c>
      <c r="CK406" s="95" t="s">
        <v>9</v>
      </c>
      <c r="CL406" s="27">
        <f ca="1">CL382+$C$5*IF(AND(CI406=CE381,CJ397=3),CJ402-CL382,0)</f>
        <v>10.834623852539057</v>
      </c>
      <c r="CM406" s="15">
        <f ca="1">CM382+$C$5*IF(AND(CI406=CE381,CJ397=4),CJ402-CM382,0)</f>
        <v>38.156103515624991</v>
      </c>
      <c r="CN406" s="14"/>
      <c r="CQ406"/>
      <c r="CR406"/>
      <c r="CS406"/>
      <c r="CT406" s="127"/>
      <c r="CU406" s="3">
        <v>2</v>
      </c>
      <c r="CV406" s="15">
        <f ca="1">CV382+$C$5*IF(AND(CU406=CQ381,CV397=1),CV402-CV382,0)</f>
        <v>3.7946249999999999</v>
      </c>
      <c r="CW406" s="95" t="s">
        <v>9</v>
      </c>
      <c r="CX406" s="27">
        <f ca="1">CX382+$C$5*IF(AND(CU406=CQ381,CV397=3),CV402-CX382,0)</f>
        <v>10.834623852539057</v>
      </c>
      <c r="CY406" s="15">
        <f ca="1">CY382+$C$5*IF(AND(CU406=CQ381,CV397=4),CV402-CY382,0)</f>
        <v>38.156103515624991</v>
      </c>
      <c r="CZ406" s="14"/>
      <c r="DC406"/>
      <c r="DD406"/>
      <c r="DE406"/>
      <c r="DF406" s="127"/>
      <c r="DG406" s="3">
        <v>2</v>
      </c>
      <c r="DH406" s="15">
        <f ca="1">DH382+$C$5*IF(AND(DG406=DC381,DH397=1),DH402-DH382,0)</f>
        <v>3.7946249999999999</v>
      </c>
      <c r="DI406" s="95" t="s">
        <v>9</v>
      </c>
      <c r="DJ406" s="27">
        <f ca="1">DJ382+$C$5*IF(AND(DG406=DC381,DH397=3),DH402-DJ382,0)</f>
        <v>10.834623852539057</v>
      </c>
      <c r="DK406" s="15">
        <f ca="1">DK382+$C$5*IF(AND(DG406=DC381,DH397=4),DH402-DK382,0)</f>
        <v>38.156103515624991</v>
      </c>
      <c r="DL406" s="14"/>
      <c r="DO406"/>
      <c r="DP406"/>
      <c r="DQ406"/>
      <c r="DR406" s="127"/>
      <c r="DS406" s="3">
        <v>2</v>
      </c>
      <c r="DT406" s="15">
        <f ca="1">DT382+$C$5*IF(AND(DS406=DO380,DT397=1),DT402-DT382,0)</f>
        <v>3.7946249999999999</v>
      </c>
      <c r="DU406" s="95" t="s">
        <v>9</v>
      </c>
      <c r="DV406" s="27">
        <f ca="1">DV382+$C$5*IF(AND(DS406=DO380,DT397=3),DT402-DV382,0)</f>
        <v>10.834623852539057</v>
      </c>
      <c r="DW406" s="15">
        <f ca="1">DW382+$C$5*IF(AND(DS406=DO381,DT397=4),DT402-DW382,0)</f>
        <v>38.156103515624991</v>
      </c>
      <c r="DX406" s="14"/>
    </row>
    <row r="407" spans="1:128">
      <c r="A407"/>
      <c r="B407"/>
      <c r="C407"/>
      <c r="D407"/>
      <c r="E407"/>
      <c r="F407"/>
      <c r="G407"/>
      <c r="H407" s="21"/>
      <c r="K407"/>
      <c r="L407"/>
      <c r="M407"/>
      <c r="N407" s="127"/>
      <c r="O407" s="3">
        <v>3</v>
      </c>
      <c r="P407" s="95" t="s">
        <v>9</v>
      </c>
      <c r="Q407" s="95" t="s">
        <v>9</v>
      </c>
      <c r="R407" s="15">
        <f ca="1">R383+$C$5*IF(AND(O407=K381,P397=3),P402-R383,0)</f>
        <v>3.7749999999999995</v>
      </c>
      <c r="S407" s="95" t="s">
        <v>64</v>
      </c>
      <c r="T407" s="14"/>
      <c r="W407"/>
      <c r="X407"/>
      <c r="Y407"/>
      <c r="Z407" s="127"/>
      <c r="AA407" s="3">
        <v>3</v>
      </c>
      <c r="AB407" s="95" t="s">
        <v>9</v>
      </c>
      <c r="AC407" s="95" t="s">
        <v>9</v>
      </c>
      <c r="AD407" s="15">
        <f ca="1">AD383+$C$5*IF(AND(AA407=W381,AB397=3),AB402-AD383,0)</f>
        <v>3.7749999999999995</v>
      </c>
      <c r="AE407" s="95" t="s">
        <v>64</v>
      </c>
      <c r="AF407" s="14"/>
      <c r="AI407"/>
      <c r="AJ407"/>
      <c r="AK407"/>
      <c r="AL407" s="127"/>
      <c r="AM407" s="3">
        <v>3</v>
      </c>
      <c r="AN407" s="95" t="s">
        <v>9</v>
      </c>
      <c r="AO407" s="95" t="s">
        <v>9</v>
      </c>
      <c r="AP407" s="15">
        <f ca="1">AP383+$C$5*IF(AND(AM407=AI381,AN397=3),AN402-AP383,0)</f>
        <v>3.7749999999999995</v>
      </c>
      <c r="AQ407" s="95" t="s">
        <v>64</v>
      </c>
      <c r="AR407" s="14"/>
      <c r="AU407"/>
      <c r="AV407"/>
      <c r="AW407"/>
      <c r="AX407" s="127"/>
      <c r="AY407" s="3">
        <v>3</v>
      </c>
      <c r="AZ407" s="95" t="s">
        <v>9</v>
      </c>
      <c r="BA407" s="95" t="s">
        <v>9</v>
      </c>
      <c r="BB407" s="15">
        <f ca="1">BB383+$C$5*IF(AND(AY407=AU381,AZ397=3),AZ402-BB383,0)</f>
        <v>3.7749999999999995</v>
      </c>
      <c r="BC407" s="95" t="s">
        <v>64</v>
      </c>
      <c r="BD407" s="14"/>
      <c r="BG407"/>
      <c r="BH407"/>
      <c r="BI407"/>
      <c r="BJ407" s="127"/>
      <c r="BK407" s="3">
        <v>3</v>
      </c>
      <c r="BL407" s="95" t="s">
        <v>9</v>
      </c>
      <c r="BM407" s="95" t="s">
        <v>9</v>
      </c>
      <c r="BN407" s="15">
        <f ca="1">BN383+$C$5*IF(AND(BK407=BG381,BL397=3),BL402-BN383,0)</f>
        <v>3.7749999999999995</v>
      </c>
      <c r="BO407" s="95" t="s">
        <v>64</v>
      </c>
      <c r="BP407" s="14"/>
      <c r="BS407"/>
      <c r="BT407"/>
      <c r="BU407"/>
      <c r="BV407" s="127"/>
      <c r="BW407" s="3">
        <v>3</v>
      </c>
      <c r="BX407" s="95" t="s">
        <v>9</v>
      </c>
      <c r="BY407" s="95" t="s">
        <v>9</v>
      </c>
      <c r="BZ407" s="15">
        <f ca="1">BZ383+$C$5*IF(AND(BW407=BS381,BX397=3),BX402-BZ383,0)</f>
        <v>3.7749999999999995</v>
      </c>
      <c r="CA407" s="95" t="s">
        <v>64</v>
      </c>
      <c r="CB407" s="14"/>
      <c r="CE407"/>
      <c r="CF407"/>
      <c r="CG407"/>
      <c r="CH407" s="127"/>
      <c r="CI407" s="3">
        <v>3</v>
      </c>
      <c r="CJ407" s="95" t="s">
        <v>9</v>
      </c>
      <c r="CK407" s="95" t="s">
        <v>9</v>
      </c>
      <c r="CL407" s="15">
        <f ca="1">CL383+$C$5*IF(AND(CI407=CE381,CJ397=3),CJ402-CL383,0)</f>
        <v>3.7749999999999995</v>
      </c>
      <c r="CM407" s="95" t="s">
        <v>64</v>
      </c>
      <c r="CN407" s="14"/>
      <c r="CQ407"/>
      <c r="CR407"/>
      <c r="CS407"/>
      <c r="CT407" s="127"/>
      <c r="CU407" s="3">
        <v>3</v>
      </c>
      <c r="CV407" s="95" t="s">
        <v>9</v>
      </c>
      <c r="CW407" s="95" t="s">
        <v>9</v>
      </c>
      <c r="CX407" s="15">
        <f ca="1">CX383+$C$5*IF(AND(CU407=CQ381,CV397=3),CV402-CX383,0)</f>
        <v>3.7749999999999995</v>
      </c>
      <c r="CY407" s="95" t="s">
        <v>64</v>
      </c>
      <c r="CZ407" s="14"/>
      <c r="DC407"/>
      <c r="DD407"/>
      <c r="DE407"/>
      <c r="DF407" s="127"/>
      <c r="DG407" s="3">
        <v>3</v>
      </c>
      <c r="DH407" s="95" t="s">
        <v>9</v>
      </c>
      <c r="DI407" s="95" t="s">
        <v>9</v>
      </c>
      <c r="DJ407" s="15">
        <f ca="1">DJ383+$C$5*IF(AND(DG407=DC381,DH397=3),DH402-DJ383,0)</f>
        <v>3.7749999999999995</v>
      </c>
      <c r="DK407" s="95" t="s">
        <v>64</v>
      </c>
      <c r="DL407" s="14"/>
      <c r="DO407"/>
      <c r="DP407"/>
      <c r="DQ407"/>
      <c r="DR407" s="127"/>
      <c r="DS407" s="3">
        <v>3</v>
      </c>
      <c r="DT407" s="95" t="s">
        <v>9</v>
      </c>
      <c r="DU407" s="95" t="s">
        <v>9</v>
      </c>
      <c r="DV407" s="15">
        <f ca="1">DV383+$C$5*IF(AND(DS407=DO381,DT397=3),DT402-DV383,0)</f>
        <v>3.7749999999999995</v>
      </c>
      <c r="DW407" s="95" t="s">
        <v>9</v>
      </c>
      <c r="DX407" s="14"/>
    </row>
    <row r="408" spans="1:128">
      <c r="A408"/>
      <c r="B408"/>
      <c r="C408"/>
      <c r="D408"/>
      <c r="E408"/>
      <c r="F408"/>
      <c r="G408"/>
      <c r="H408" s="21"/>
      <c r="K408"/>
      <c r="L408"/>
      <c r="M408"/>
      <c r="N408" s="127"/>
      <c r="O408" s="3">
        <v>4</v>
      </c>
      <c r="P408" s="27">
        <f ca="1">P384+$C$5*IF(AND(O408=K381,P397=1),P402-P384,0)</f>
        <v>42.863574218749989</v>
      </c>
      <c r="Q408" s="15">
        <f ca="1">Q384+$C$5*IF(AND(O408=K381,P397=2),P402-Q384,0)</f>
        <v>14.390098657226556</v>
      </c>
      <c r="R408" s="95" t="s">
        <v>9</v>
      </c>
      <c r="S408" s="15">
        <f ca="1">S384+$C$5*IF(AND(O408=K381,P397=4),P402-S384,0)</f>
        <v>32.218476562500001</v>
      </c>
      <c r="T408" s="14"/>
      <c r="W408"/>
      <c r="X408"/>
      <c r="Y408"/>
      <c r="Z408" s="127"/>
      <c r="AA408" s="3">
        <v>4</v>
      </c>
      <c r="AB408" s="27">
        <f ca="1">AB384+$C$5*IF(AND(AA408=W381,AB397=1),AB402-AB384,0)</f>
        <v>42.863574218749989</v>
      </c>
      <c r="AC408" s="15">
        <f ca="1">AC384+$C$5*IF(AND(AA408=W381,AB397=2),AB402-AC384,0)</f>
        <v>14.390098657226556</v>
      </c>
      <c r="AD408" s="95" t="s">
        <v>9</v>
      </c>
      <c r="AE408" s="15">
        <f ca="1">AE384+$C$5*IF(AND(AA408=W381,AB397=4),AB402-AE384,0)</f>
        <v>32.218476562500001</v>
      </c>
      <c r="AF408" s="14"/>
      <c r="AI408"/>
      <c r="AJ408"/>
      <c r="AK408"/>
      <c r="AL408" s="127"/>
      <c r="AM408" s="3">
        <v>4</v>
      </c>
      <c r="AN408" s="27">
        <f ca="1">AN384+$C$5*IF(AND(AM408=AI381,AN397=1),AN402-AN384,0)</f>
        <v>42.863574218749989</v>
      </c>
      <c r="AO408" s="15">
        <f ca="1">AO384+$C$5*IF(AND(AM408=AI381,AN397=2),AN402-AO384,0)</f>
        <v>14.390098657226556</v>
      </c>
      <c r="AP408" s="95" t="s">
        <v>9</v>
      </c>
      <c r="AQ408" s="15">
        <f ca="1">AQ384+$C$5*IF(AND(AM408=AI381,AN397=4),AN402-AQ384,0)</f>
        <v>32.218476562500001</v>
      </c>
      <c r="AR408" s="14"/>
      <c r="AU408"/>
      <c r="AV408"/>
      <c r="AW408"/>
      <c r="AX408" s="127"/>
      <c r="AY408" s="3">
        <v>4</v>
      </c>
      <c r="AZ408" s="27">
        <f ca="1">AZ384+$C$5*IF(AND(AY408=AU381,AZ397=1),AZ402-AZ384,0)</f>
        <v>42.863574218749989</v>
      </c>
      <c r="BA408" s="15">
        <f ca="1">BA384+$C$5*IF(AND(AY408=AU381,AZ397=2),AZ402-BA384,0)</f>
        <v>14.390098657226556</v>
      </c>
      <c r="BB408" s="95" t="s">
        <v>9</v>
      </c>
      <c r="BC408" s="15">
        <f ca="1">BC384+$C$5*IF(AND(AY408=AU381,AZ397=4),AZ402-BC384,0)</f>
        <v>32.218476562500001</v>
      </c>
      <c r="BD408" s="14"/>
      <c r="BG408"/>
      <c r="BH408"/>
      <c r="BI408"/>
      <c r="BJ408" s="127"/>
      <c r="BK408" s="3">
        <v>4</v>
      </c>
      <c r="BL408" s="27">
        <f ca="1">BL384+$C$5*IF(AND(BK408=BG381,BL397=1),BL402-BL384,0)</f>
        <v>42.863574218749989</v>
      </c>
      <c r="BM408" s="15">
        <f ca="1">BM384+$C$5*IF(AND(BK408=BG381,BL397=2),BL402-BM384,0)</f>
        <v>14.390098657226556</v>
      </c>
      <c r="BN408" s="95" t="s">
        <v>9</v>
      </c>
      <c r="BO408" s="15">
        <f ca="1">BO384+$C$5*IF(AND(BK408=BG381,BL397=4),BL402-BO384,0)</f>
        <v>32.218476562500001</v>
      </c>
      <c r="BP408" s="14"/>
      <c r="BS408"/>
      <c r="BT408"/>
      <c r="BU408"/>
      <c r="BV408" s="127"/>
      <c r="BW408" s="3">
        <v>4</v>
      </c>
      <c r="BX408" s="27">
        <f ca="1">BX384+$C$5*IF(AND(BW408=BS381,BX397=1),BX402-BX384,0)</f>
        <v>42.863574218749989</v>
      </c>
      <c r="BY408" s="15">
        <f ca="1">BY384+$C$5*IF(AND(BW408=BS381,BX397=2),BX402-BY384,0)</f>
        <v>14.390098657226556</v>
      </c>
      <c r="BZ408" s="95" t="s">
        <v>9</v>
      </c>
      <c r="CA408" s="15">
        <f ca="1">CA384+$C$5*IF(AND(BW408=BS381,BX397=4),BX402-CA384,0)</f>
        <v>32.218476562500001</v>
      </c>
      <c r="CB408" s="14"/>
      <c r="CE408"/>
      <c r="CF408"/>
      <c r="CG408"/>
      <c r="CH408" s="127"/>
      <c r="CI408" s="3">
        <v>4</v>
      </c>
      <c r="CJ408" s="27">
        <f ca="1">CJ384+$C$5*IF(AND(CI408=CE381,CJ397=1),CJ402-CJ384,0)</f>
        <v>42.863574218749989</v>
      </c>
      <c r="CK408" s="15">
        <f ca="1">CK384+$C$5*IF(AND(CI408=CE381,CJ397=2),CJ402-CK384,0)</f>
        <v>14.390098657226556</v>
      </c>
      <c r="CL408" s="95" t="s">
        <v>9</v>
      </c>
      <c r="CM408" s="15">
        <f ca="1">CM384+$C$5*IF(AND(CI408=CE381,CJ397=4),CJ402-CM384,0)</f>
        <v>32.218476562500001</v>
      </c>
      <c r="CN408" s="14"/>
      <c r="CQ408"/>
      <c r="CR408"/>
      <c r="CS408"/>
      <c r="CT408" s="127"/>
      <c r="CU408" s="3">
        <v>4</v>
      </c>
      <c r="CV408" s="27">
        <f ca="1">CV384+$C$5*IF(AND(CU408=CQ381,CV397=1),CV402-CV384,0)</f>
        <v>42.863574218749989</v>
      </c>
      <c r="CW408" s="15">
        <f ca="1">CW384+$C$5*IF(AND(CU408=CQ381,CV397=2),CV402-CW384,0)</f>
        <v>14.390098657226556</v>
      </c>
      <c r="CX408" s="95" t="s">
        <v>9</v>
      </c>
      <c r="CY408" s="15">
        <f ca="1">CY384+$C$5*IF(AND(CU408=CQ381,CV397=4),CV402-CY384,0)</f>
        <v>32.218476562500001</v>
      </c>
      <c r="CZ408" s="14"/>
      <c r="DC408"/>
      <c r="DD408"/>
      <c r="DE408"/>
      <c r="DF408" s="127"/>
      <c r="DG408" s="3">
        <v>4</v>
      </c>
      <c r="DH408" s="27">
        <f ca="1">DH384+$C$5*IF(AND(DG408=DC381,DH397=1),DH402-DH384,0)</f>
        <v>42.863574218749989</v>
      </c>
      <c r="DI408" s="15">
        <f ca="1">DI384+$C$5*IF(AND(DG408=DC381,DH397=2),DH402-DI384,0)</f>
        <v>14.390098657226556</v>
      </c>
      <c r="DJ408" s="95" t="s">
        <v>9</v>
      </c>
      <c r="DK408" s="15">
        <f ca="1">DK384+$C$5*IF(AND(DG408=DC381,DH397=4),DH402-DK384,0)</f>
        <v>32.218476562500001</v>
      </c>
      <c r="DL408" s="14"/>
      <c r="DO408"/>
      <c r="DP408"/>
      <c r="DQ408"/>
      <c r="DR408" s="127"/>
      <c r="DS408" s="3">
        <v>4</v>
      </c>
      <c r="DT408" s="27">
        <f ca="1">DT384+$C$5*IF(AND(DS408=DO381,DT397=1),DT402-DT384,0)</f>
        <v>42.863574218749989</v>
      </c>
      <c r="DU408" s="15">
        <f ca="1">DU384+$C$5*IF(AND(DS408=DO381,DT397=2),DT402-DU384,0)</f>
        <v>14.390098657226556</v>
      </c>
      <c r="DV408" s="95" t="s">
        <v>9</v>
      </c>
      <c r="DW408" s="15">
        <f ca="1">DW384+$C$5*IF(AND(DS408=DO381,DT397=4),DT402-DW384,0)</f>
        <v>32.218476562500001</v>
      </c>
      <c r="DX408" s="14"/>
    </row>
    <row r="409" spans="1:128">
      <c r="A409"/>
      <c r="B409"/>
      <c r="C409"/>
      <c r="D409"/>
      <c r="E409"/>
      <c r="F409"/>
      <c r="G409"/>
      <c r="H409" s="21"/>
      <c r="K409"/>
      <c r="L409"/>
      <c r="M409"/>
      <c r="N409" s="127"/>
      <c r="O409" s="3">
        <v>5</v>
      </c>
      <c r="P409" s="95" t="s">
        <v>64</v>
      </c>
      <c r="Q409" s="27">
        <f ca="1">Q385+$C$5*IF(AND(O409=K381,P397=2),P402-Q385,0)</f>
        <v>5.6334999999999988</v>
      </c>
      <c r="R409" s="27">
        <f ca="1">R385+$C$5*IF(AND(O409=K381,P397=3),P402-R385,0)</f>
        <v>21.624271484374994</v>
      </c>
      <c r="S409" s="27">
        <f ca="1">S385+$C$5*IF(AND(O409=K381,P397=4),P402-S385,0)</f>
        <v>66.470312499999991</v>
      </c>
      <c r="T409" s="14"/>
      <c r="W409"/>
      <c r="X409"/>
      <c r="Y409"/>
      <c r="Z409" s="127"/>
      <c r="AA409" s="3">
        <v>5</v>
      </c>
      <c r="AB409" s="95" t="s">
        <v>64</v>
      </c>
      <c r="AC409" s="27">
        <f ca="1">AC385+$C$5*IF(AND(AA409=W381,AB397=2),AB402-AC385,0)</f>
        <v>5.6334999999999988</v>
      </c>
      <c r="AD409" s="27">
        <f ca="1">AD385+$C$5*IF(AND(AA409=W381,AB397=3),AB402-AD385,0)</f>
        <v>21.624271484374994</v>
      </c>
      <c r="AE409" s="27">
        <f ca="1">AE385+$C$5*IF(AND(AA409=W381,AB397=4),AB402-AE385,0)</f>
        <v>66.470312499999991</v>
      </c>
      <c r="AF409" s="14"/>
      <c r="AI409"/>
      <c r="AJ409"/>
      <c r="AK409"/>
      <c r="AL409" s="127"/>
      <c r="AM409" s="3">
        <v>5</v>
      </c>
      <c r="AN409" s="95" t="s">
        <v>64</v>
      </c>
      <c r="AO409" s="27">
        <f ca="1">AO385+$C$5*IF(AND(AM409=AI381,AN397=2),AN402-AO385,0)</f>
        <v>5.6334999999999988</v>
      </c>
      <c r="AP409" s="27">
        <f ca="1">AP385+$C$5*IF(AND(AM409=AI381,AN397=3),AN402-AP385,0)</f>
        <v>21.624271484374994</v>
      </c>
      <c r="AQ409" s="27">
        <f ca="1">AQ385+$C$5*IF(AND(AM409=AI381,AN397=4),AN402-AQ385,0)</f>
        <v>67.703710937499991</v>
      </c>
      <c r="AR409" s="14"/>
      <c r="AU409"/>
      <c r="AV409"/>
      <c r="AW409"/>
      <c r="AX409" s="127"/>
      <c r="AY409" s="3">
        <v>5</v>
      </c>
      <c r="AZ409" s="95" t="s">
        <v>64</v>
      </c>
      <c r="BA409" s="27">
        <f ca="1">BA385+$C$5*IF(AND(AY409=AU381,AZ397=2),AZ402-BA385,0)</f>
        <v>5.6334999999999988</v>
      </c>
      <c r="BB409" s="27">
        <f ca="1">BB385+$C$5*IF(AND(AY409=AU381,AZ397=3),AZ402-BB385,0)</f>
        <v>21.624271484374994</v>
      </c>
      <c r="BC409" s="27">
        <f ca="1">BC385+$C$5*IF(AND(AY409=AU381,AZ397=4),AZ402-BC385,0)</f>
        <v>67.703710937499991</v>
      </c>
      <c r="BD409" s="14"/>
      <c r="BG409"/>
      <c r="BH409"/>
      <c r="BI409"/>
      <c r="BJ409" s="127"/>
      <c r="BK409" s="3">
        <v>5</v>
      </c>
      <c r="BL409" s="95" t="s">
        <v>64</v>
      </c>
      <c r="BM409" s="27">
        <f ca="1">BM385+$C$5*IF(AND(BK409=BG381,BL397=2),BL402-BM385,0)</f>
        <v>12.788613281249997</v>
      </c>
      <c r="BN409" s="27">
        <f ca="1">BN385+$C$5*IF(AND(BK409=BG381,BL397=3),BL402-BN385,0)</f>
        <v>21.624271484374994</v>
      </c>
      <c r="BO409" s="27">
        <f ca="1">BO385+$C$5*IF(AND(BK409=BG381,BL397=4),BL402-BO385,0)</f>
        <v>67.703710937499991</v>
      </c>
      <c r="BP409" s="14"/>
      <c r="BS409"/>
      <c r="BT409"/>
      <c r="BU409"/>
      <c r="BV409" s="127"/>
      <c r="BW409" s="3">
        <v>5</v>
      </c>
      <c r="BX409" s="95" t="s">
        <v>64</v>
      </c>
      <c r="BY409" s="27">
        <f ca="1">BY385+$C$5*IF(AND(BW409=BS381,BX397=2),BX402-BY385,0)</f>
        <v>12.788613281249997</v>
      </c>
      <c r="BZ409" s="27">
        <f ca="1">BZ385+$C$5*IF(AND(BW409=BS381,BX397=3),BX402-BZ385,0)</f>
        <v>21.624271484374994</v>
      </c>
      <c r="CA409" s="27">
        <f ca="1">CA385+$C$5*IF(AND(BW409=BS381,BX397=4),BX402-CA385,0)</f>
        <v>67.703710937499991</v>
      </c>
      <c r="CB409" s="14"/>
      <c r="CE409"/>
      <c r="CF409"/>
      <c r="CG409"/>
      <c r="CH409" s="127"/>
      <c r="CI409" s="3">
        <v>5</v>
      </c>
      <c r="CJ409" s="95" t="s">
        <v>64</v>
      </c>
      <c r="CK409" s="27">
        <f ca="1">CK385+$C$5*IF(AND(CI409=CE381,CJ397=2),CJ402-CK385,0)</f>
        <v>12.788613281249997</v>
      </c>
      <c r="CL409" s="27">
        <f ca="1">CL385+$C$5*IF(AND(CI409=CE381,CJ397=3),CJ402-CL385,0)</f>
        <v>21.624271484374994</v>
      </c>
      <c r="CM409" s="27">
        <f ca="1">CM385+$C$5*IF(AND(CI409=CE381,CJ397=4),CJ402-CM385,0)</f>
        <v>68.320410156249991</v>
      </c>
      <c r="CN409" s="14"/>
      <c r="CQ409"/>
      <c r="CR409"/>
      <c r="CS409"/>
      <c r="CT409" s="127"/>
      <c r="CU409" s="3">
        <v>5</v>
      </c>
      <c r="CV409" s="95" t="s">
        <v>64</v>
      </c>
      <c r="CW409" s="27">
        <f ca="1">CW385+$C$5*IF(AND(CU409=CQ381,CV397=2),CV402-CW385,0)</f>
        <v>12.788613281249997</v>
      </c>
      <c r="CX409" s="27">
        <f ca="1">CX385+$C$5*IF(AND(CU409=CQ381,CV397=3),CV402-CX385,0)</f>
        <v>21.624271484374994</v>
      </c>
      <c r="CY409" s="27">
        <f ca="1">CY385+$C$5*IF(AND(CU409=CQ381,CV397=4),CV402-CY385,0)</f>
        <v>68.320410156249991</v>
      </c>
      <c r="CZ409" s="14"/>
      <c r="DC409"/>
      <c r="DD409"/>
      <c r="DE409"/>
      <c r="DF409" s="127"/>
      <c r="DG409" s="3">
        <v>5</v>
      </c>
      <c r="DH409" s="95" t="s">
        <v>64</v>
      </c>
      <c r="DI409" s="27">
        <f ca="1">DI385+$C$5*IF(AND(DG409=DC381,DH397=2),DH402-DI385,0)</f>
        <v>12.788613281249997</v>
      </c>
      <c r="DJ409" s="27">
        <f ca="1">DJ385+$C$5*IF(AND(DG409=DC381,DH397=3),DH402-DJ385,0)</f>
        <v>21.624271484374994</v>
      </c>
      <c r="DK409" s="27">
        <f ca="1">DK385+$C$5*IF(AND(DG409=DC381,DH397=4),DH402-DK385,0)</f>
        <v>68.320410156249991</v>
      </c>
      <c r="DL409" s="14"/>
      <c r="DO409"/>
      <c r="DP409"/>
      <c r="DQ409"/>
      <c r="DR409" s="127"/>
      <c r="DS409" s="3">
        <v>5</v>
      </c>
      <c r="DT409" s="95" t="s">
        <v>9</v>
      </c>
      <c r="DU409" s="27">
        <f ca="1">DU385+$C$5*IF(AND(DS409=DO381,DT397=2),DT402-DU385,0)</f>
        <v>12.788613281249997</v>
      </c>
      <c r="DV409" s="27">
        <f ca="1">DV385+$C$5*IF(AND(DS409=DO381,DT397=3),DT402-DV385,0)</f>
        <v>21.624271484374994</v>
      </c>
      <c r="DW409" s="27">
        <f ca="1">DW385+$C$5*IF(AND(DS409=DO381,DT397=4),DT402-DW385,0)</f>
        <v>68.320410156249991</v>
      </c>
      <c r="DX409" s="14"/>
    </row>
    <row r="410" spans="1:128">
      <c r="A410"/>
      <c r="B410"/>
      <c r="C410"/>
      <c r="D410"/>
      <c r="E410"/>
      <c r="F410"/>
      <c r="G410"/>
      <c r="H410" s="21"/>
      <c r="K410"/>
      <c r="L410"/>
      <c r="M410"/>
      <c r="N410" s="127"/>
      <c r="O410" s="3">
        <v>6</v>
      </c>
      <c r="P410" s="95" t="s">
        <v>9</v>
      </c>
      <c r="Q410" s="95" t="s">
        <v>9</v>
      </c>
      <c r="R410" s="95" t="s">
        <v>9</v>
      </c>
      <c r="S410" s="95" t="s">
        <v>9</v>
      </c>
      <c r="T410" s="14"/>
      <c r="W410"/>
      <c r="X410"/>
      <c r="Y410"/>
      <c r="Z410" s="127"/>
      <c r="AA410" s="3">
        <v>6</v>
      </c>
      <c r="AB410" s="95" t="s">
        <v>9</v>
      </c>
      <c r="AC410" s="95" t="s">
        <v>9</v>
      </c>
      <c r="AD410" s="95" t="s">
        <v>9</v>
      </c>
      <c r="AE410" s="95" t="s">
        <v>9</v>
      </c>
      <c r="AF410" s="14"/>
      <c r="AI410"/>
      <c r="AJ410"/>
      <c r="AK410"/>
      <c r="AL410" s="127"/>
      <c r="AM410" s="3">
        <v>6</v>
      </c>
      <c r="AN410" s="95" t="s">
        <v>9</v>
      </c>
      <c r="AO410" s="95" t="s">
        <v>9</v>
      </c>
      <c r="AP410" s="95" t="s">
        <v>9</v>
      </c>
      <c r="AQ410" s="95" t="s">
        <v>9</v>
      </c>
      <c r="AR410" s="14"/>
      <c r="AU410"/>
      <c r="AV410"/>
      <c r="AW410"/>
      <c r="AX410" s="127"/>
      <c r="AY410" s="3">
        <v>6</v>
      </c>
      <c r="AZ410" s="95" t="s">
        <v>9</v>
      </c>
      <c r="BA410" s="95" t="s">
        <v>9</v>
      </c>
      <c r="BB410" s="95" t="s">
        <v>9</v>
      </c>
      <c r="BC410" s="95" t="s">
        <v>9</v>
      </c>
      <c r="BD410" s="14"/>
      <c r="BG410"/>
      <c r="BH410"/>
      <c r="BI410"/>
      <c r="BJ410" s="127"/>
      <c r="BK410" s="3">
        <v>6</v>
      </c>
      <c r="BL410" s="95" t="s">
        <v>9</v>
      </c>
      <c r="BM410" s="95" t="s">
        <v>9</v>
      </c>
      <c r="BN410" s="95" t="s">
        <v>9</v>
      </c>
      <c r="BO410" s="95" t="s">
        <v>9</v>
      </c>
      <c r="BP410" s="14"/>
      <c r="BS410"/>
      <c r="BT410"/>
      <c r="BU410"/>
      <c r="BV410" s="127"/>
      <c r="BW410" s="3">
        <v>6</v>
      </c>
      <c r="BX410" s="95" t="s">
        <v>9</v>
      </c>
      <c r="BY410" s="95" t="s">
        <v>9</v>
      </c>
      <c r="BZ410" s="95" t="s">
        <v>9</v>
      </c>
      <c r="CA410" s="95" t="s">
        <v>9</v>
      </c>
      <c r="CB410" s="14"/>
      <c r="CE410"/>
      <c r="CF410"/>
      <c r="CG410"/>
      <c r="CH410" s="127"/>
      <c r="CI410" s="3">
        <v>6</v>
      </c>
      <c r="CJ410" s="95" t="s">
        <v>9</v>
      </c>
      <c r="CK410" s="95" t="s">
        <v>9</v>
      </c>
      <c r="CL410" s="95" t="s">
        <v>9</v>
      </c>
      <c r="CM410" s="95" t="s">
        <v>9</v>
      </c>
      <c r="CN410" s="14"/>
      <c r="CQ410"/>
      <c r="CR410"/>
      <c r="CS410"/>
      <c r="CT410" s="127"/>
      <c r="CU410" s="3">
        <v>6</v>
      </c>
      <c r="CV410" s="95" t="s">
        <v>9</v>
      </c>
      <c r="CW410" s="95" t="s">
        <v>9</v>
      </c>
      <c r="CX410" s="95" t="s">
        <v>9</v>
      </c>
      <c r="CY410" s="95" t="s">
        <v>9</v>
      </c>
      <c r="CZ410" s="14"/>
      <c r="DC410"/>
      <c r="DD410"/>
      <c r="DE410"/>
      <c r="DF410" s="127"/>
      <c r="DG410" s="3">
        <v>6</v>
      </c>
      <c r="DH410" s="95" t="s">
        <v>9</v>
      </c>
      <c r="DI410" s="95" t="s">
        <v>9</v>
      </c>
      <c r="DJ410" s="95" t="s">
        <v>9</v>
      </c>
      <c r="DK410" s="95" t="s">
        <v>9</v>
      </c>
      <c r="DL410" s="14"/>
      <c r="DO410"/>
      <c r="DP410"/>
      <c r="DQ410"/>
      <c r="DR410" s="127"/>
      <c r="DS410" s="3">
        <v>6</v>
      </c>
      <c r="DT410" s="95" t="s">
        <v>9</v>
      </c>
      <c r="DU410" s="95" t="s">
        <v>9</v>
      </c>
      <c r="DV410" s="95" t="s">
        <v>9</v>
      </c>
      <c r="DW410" s="95" t="s">
        <v>9</v>
      </c>
      <c r="DX410" s="14"/>
    </row>
    <row r="411" spans="1:128">
      <c r="A411"/>
      <c r="B411"/>
      <c r="C411"/>
      <c r="D411"/>
      <c r="E411"/>
      <c r="F411"/>
      <c r="G411"/>
      <c r="H411" s="21"/>
      <c r="K411"/>
      <c r="L411"/>
      <c r="M411"/>
      <c r="N411" s="127"/>
      <c r="O411" s="3">
        <v>7</v>
      </c>
      <c r="P411" s="27">
        <f ca="1">P387+$C$5*IF(AND(O411=K381,P397=1),P402-P387,0)</f>
        <v>64.200781250000006</v>
      </c>
      <c r="Q411" s="27">
        <f ca="1">Q387+$C$5*IF(AND(O411=K381,P397=2),P402-Q387,0)</f>
        <v>3.1004999999999998</v>
      </c>
      <c r="R411" s="95" t="s">
        <v>9</v>
      </c>
      <c r="S411" s="95" t="s">
        <v>9</v>
      </c>
      <c r="T411" s="13"/>
      <c r="W411"/>
      <c r="X411"/>
      <c r="Y411"/>
      <c r="Z411" s="127"/>
      <c r="AA411" s="3">
        <v>7</v>
      </c>
      <c r="AB411" s="27">
        <f ca="1">AB387+$C$5*IF(AND(AA411=W381,AB397=1),AB402-AB387,0)</f>
        <v>64.200781250000006</v>
      </c>
      <c r="AC411" s="27">
        <f ca="1">AC387+$C$5*IF(AND(AA411=W381,AB397=2),AB402-AC387,0)</f>
        <v>3.1004999999999998</v>
      </c>
      <c r="AD411" s="95" t="s">
        <v>9</v>
      </c>
      <c r="AE411" s="95" t="s">
        <v>9</v>
      </c>
      <c r="AF411" s="13"/>
      <c r="AI411"/>
      <c r="AJ411"/>
      <c r="AK411"/>
      <c r="AL411" s="127"/>
      <c r="AM411" s="3">
        <v>7</v>
      </c>
      <c r="AN411" s="27">
        <f ca="1">AN387+$C$5*IF(AND(AM411=AI381,AN397=1),AN402-AN387,0)</f>
        <v>64.200781250000006</v>
      </c>
      <c r="AO411" s="27">
        <f ca="1">AO387+$C$5*IF(AND(AM411=AI381,AN397=2),AN402-AO387,0)</f>
        <v>3.1004999999999998</v>
      </c>
      <c r="AP411" s="95" t="s">
        <v>9</v>
      </c>
      <c r="AQ411" s="95" t="s">
        <v>9</v>
      </c>
      <c r="AR411" s="13"/>
      <c r="AU411"/>
      <c r="AV411"/>
      <c r="AW411"/>
      <c r="AX411" s="127"/>
      <c r="AY411" s="3">
        <v>7</v>
      </c>
      <c r="AZ411" s="27">
        <f ca="1">AZ387+$C$5*IF(AND(AY411=AU381,AZ397=1),AZ402-AZ387,0)</f>
        <v>64.200781250000006</v>
      </c>
      <c r="BA411" s="27">
        <f ca="1">BA387+$C$5*IF(AND(AY411=AU381,AZ397=2),AZ402-BA387,0)</f>
        <v>3.1004999999999998</v>
      </c>
      <c r="BB411" s="95" t="s">
        <v>9</v>
      </c>
      <c r="BC411" s="95" t="s">
        <v>9</v>
      </c>
      <c r="BD411" s="13"/>
      <c r="BG411"/>
      <c r="BH411"/>
      <c r="BI411"/>
      <c r="BJ411" s="127"/>
      <c r="BK411" s="3">
        <v>7</v>
      </c>
      <c r="BL411" s="27">
        <f ca="1">BL387+$C$5*IF(AND(BK411=BG381,BL397=1),BL402-BL387,0)</f>
        <v>64.200781250000006</v>
      </c>
      <c r="BM411" s="27">
        <f ca="1">BM387+$C$5*IF(AND(BK411=BG381,BL397=2),BL402-BM387,0)</f>
        <v>3.1004999999999998</v>
      </c>
      <c r="BN411" s="95" t="s">
        <v>9</v>
      </c>
      <c r="BO411" s="95" t="s">
        <v>9</v>
      </c>
      <c r="BP411" s="13"/>
      <c r="BS411"/>
      <c r="BT411"/>
      <c r="BU411"/>
      <c r="BV411" s="127"/>
      <c r="BW411" s="3">
        <v>7</v>
      </c>
      <c r="BX411" s="27">
        <f ca="1">BX387+$C$5*IF(AND(BW411=BS381,BX397=1),BX402-BX387,0)</f>
        <v>64.200781250000006</v>
      </c>
      <c r="BY411" s="27">
        <f ca="1">BY387+$C$5*IF(AND(BW411=BS381,BX397=2),BX402-BY387,0)</f>
        <v>3.1004999999999998</v>
      </c>
      <c r="BZ411" s="95" t="s">
        <v>9</v>
      </c>
      <c r="CA411" s="95" t="s">
        <v>9</v>
      </c>
      <c r="CB411" s="13"/>
      <c r="CE411"/>
      <c r="CF411"/>
      <c r="CG411"/>
      <c r="CH411" s="127"/>
      <c r="CI411" s="3">
        <v>7</v>
      </c>
      <c r="CJ411" s="27">
        <f ca="1">CJ387+$C$5*IF(AND(CI411=CE381,CJ397=1),CJ402-CJ387,0)</f>
        <v>64.200781250000006</v>
      </c>
      <c r="CK411" s="27">
        <f ca="1">CK387+$C$5*IF(AND(CI411=CE381,CJ397=2),CJ402-CK387,0)</f>
        <v>3.1004999999999998</v>
      </c>
      <c r="CL411" s="95" t="s">
        <v>9</v>
      </c>
      <c r="CM411" s="95" t="s">
        <v>9</v>
      </c>
      <c r="CN411" s="13"/>
      <c r="CQ411"/>
      <c r="CR411"/>
      <c r="CS411"/>
      <c r="CT411" s="127"/>
      <c r="CU411" s="3">
        <v>7</v>
      </c>
      <c r="CV411" s="27">
        <f ca="1">CV387+$C$5*IF(AND(CU411=CQ381,CV397=1),CV402-CV387,0)</f>
        <v>64.200781250000006</v>
      </c>
      <c r="CW411" s="27">
        <f ca="1">CW387+$C$5*IF(AND(CU411=CQ381,CV397=2),CV402-CW387,0)</f>
        <v>3.1004999999999998</v>
      </c>
      <c r="CX411" s="95" t="s">
        <v>9</v>
      </c>
      <c r="CY411" s="95" t="s">
        <v>9</v>
      </c>
      <c r="CZ411" s="13"/>
      <c r="DC411"/>
      <c r="DD411"/>
      <c r="DE411"/>
      <c r="DF411" s="127"/>
      <c r="DG411" s="3">
        <v>7</v>
      </c>
      <c r="DH411" s="27">
        <f ca="1">DH387+$C$5*IF(AND(DG411=DC381,DH397=1),DH402-DH387,0)</f>
        <v>64.200781250000006</v>
      </c>
      <c r="DI411" s="27">
        <f ca="1">DI387+$C$5*IF(AND(DG411=DC381,DH397=2),DH402-DI387,0)</f>
        <v>3.1004999999999998</v>
      </c>
      <c r="DJ411" s="95" t="s">
        <v>9</v>
      </c>
      <c r="DK411" s="95" t="s">
        <v>9</v>
      </c>
      <c r="DL411" s="13"/>
      <c r="DO411"/>
      <c r="DP411"/>
      <c r="DQ411"/>
      <c r="DR411" s="127"/>
      <c r="DS411" s="3">
        <v>7</v>
      </c>
      <c r="DT411" s="27">
        <f ca="1">DT387+$C$5*IF(AND(DS411=DO381,DT397=1),DT402-DT387,0)</f>
        <v>64.200781250000006</v>
      </c>
      <c r="DU411" s="27">
        <f ca="1">DU387+$C$5*IF(AND(DS411=DO381,DT397=2),DT402-DU387,0)</f>
        <v>3.1004999999999998</v>
      </c>
      <c r="DV411" s="95" t="s">
        <v>9</v>
      </c>
      <c r="DW411" s="95" t="s">
        <v>9</v>
      </c>
      <c r="DX411" s="13"/>
    </row>
    <row r="412" spans="1:128">
      <c r="A412"/>
      <c r="B412"/>
      <c r="C412"/>
      <c r="D412"/>
      <c r="E412"/>
      <c r="F412"/>
      <c r="G412"/>
      <c r="H412" s="21"/>
      <c r="K412"/>
      <c r="L412"/>
      <c r="M412"/>
      <c r="N412" s="127"/>
      <c r="O412" s="3">
        <v>8</v>
      </c>
      <c r="P412" s="27">
        <f ca="1">P388+$C$5*IF(AND(O412=K381,P397=1),P402-P388,0)</f>
        <v>99.91015625</v>
      </c>
      <c r="Q412" s="27">
        <f ca="1">Q388+$C$5*IF(AND(O412=K381,P397=2),P402-Q388,0)</f>
        <v>20.609374999999993</v>
      </c>
      <c r="R412" s="27">
        <f ca="1">R388+$C$5*IF(AND(O412=K381,P397=3),P402-R388,0)</f>
        <v>5.7050000000000001</v>
      </c>
      <c r="S412" s="95" t="s">
        <v>9</v>
      </c>
      <c r="T412" s="13"/>
      <c r="W412"/>
      <c r="X412"/>
      <c r="Y412"/>
      <c r="Z412" s="127"/>
      <c r="AA412" s="3">
        <v>8</v>
      </c>
      <c r="AB412" s="27">
        <f ca="1">AB388+$C$5*IF(AND(AA412=W381,AB397=1),AB402-AB388,0)</f>
        <v>99.91015625</v>
      </c>
      <c r="AC412" s="27">
        <f ca="1">AC388+$C$5*IF(AND(AA412=W381,AB397=2),AB402-AC388,0)</f>
        <v>20.609374999999993</v>
      </c>
      <c r="AD412" s="27">
        <f ca="1">AD388+$C$5*IF(AND(AA412=W381,AB397=3),AB402-AD388,0)</f>
        <v>5.7050000000000001</v>
      </c>
      <c r="AE412" s="95" t="s">
        <v>9</v>
      </c>
      <c r="AF412" s="13"/>
      <c r="AI412"/>
      <c r="AJ412"/>
      <c r="AK412"/>
      <c r="AL412" s="127"/>
      <c r="AM412" s="3">
        <v>8</v>
      </c>
      <c r="AN412" s="27">
        <f ca="1">AN388+$C$5*IF(AND(AM412=AI381,AN397=1),AN402-AN388,0)</f>
        <v>99.91015625</v>
      </c>
      <c r="AO412" s="27">
        <f ca="1">AO388+$C$5*IF(AND(AM412=AI381,AN397=2),AN402-AO388,0)</f>
        <v>20.609374999999993</v>
      </c>
      <c r="AP412" s="27">
        <f ca="1">AP388+$C$5*IF(AND(AM412=AI381,AN397=3),AN402-AP388,0)</f>
        <v>5.7050000000000001</v>
      </c>
      <c r="AQ412" s="95" t="s">
        <v>9</v>
      </c>
      <c r="AR412" s="13"/>
      <c r="AU412"/>
      <c r="AV412"/>
      <c r="AW412"/>
      <c r="AX412" s="127"/>
      <c r="AY412" s="3">
        <v>8</v>
      </c>
      <c r="AZ412" s="27">
        <f ca="1">AZ388+$C$5*IF(AND(AY412=AU381,AZ397=1),AZ402-AZ388,0)</f>
        <v>99.91015625</v>
      </c>
      <c r="BA412" s="27">
        <f ca="1">BA388+$C$5*IF(AND(AY412=AU381,AZ397=2),AZ402-BA388,0)</f>
        <v>33.500986328124995</v>
      </c>
      <c r="BB412" s="27">
        <f ca="1">BB388+$C$5*IF(AND(AY412=AU381,AZ397=3),AZ402-BB388,0)</f>
        <v>5.7050000000000001</v>
      </c>
      <c r="BC412" s="95" t="s">
        <v>9</v>
      </c>
      <c r="BD412" s="13"/>
      <c r="BG412"/>
      <c r="BH412"/>
      <c r="BI412"/>
      <c r="BJ412" s="127"/>
      <c r="BK412" s="3">
        <v>8</v>
      </c>
      <c r="BL412" s="27">
        <f ca="1">BL388+$C$5*IF(AND(BK412=BG381,BL397=1),BL402-BL388,0)</f>
        <v>99.91015625</v>
      </c>
      <c r="BM412" s="27">
        <f ca="1">BM388+$C$5*IF(AND(BK412=BG381,BL397=2),BL402-BM388,0)</f>
        <v>33.500986328124995</v>
      </c>
      <c r="BN412" s="27">
        <f ca="1">BN388+$C$5*IF(AND(BK412=BG381,BL397=3),BL402-BN388,0)</f>
        <v>5.7050000000000001</v>
      </c>
      <c r="BO412" s="95" t="s">
        <v>9</v>
      </c>
      <c r="BP412" s="13"/>
      <c r="BS412"/>
      <c r="BT412"/>
      <c r="BU412"/>
      <c r="BV412" s="127"/>
      <c r="BW412" s="3">
        <v>8</v>
      </c>
      <c r="BX412" s="27">
        <f ca="1">BX388+$C$5*IF(AND(BW412=BS381,BX397=1),BX402-BX388,0)</f>
        <v>99.91015625</v>
      </c>
      <c r="BY412" s="27">
        <f ca="1">BY388+$C$5*IF(AND(BW412=BS381,BX397=2),BX402-BY388,0)</f>
        <v>33.500986328124995</v>
      </c>
      <c r="BZ412" s="27">
        <f ca="1">BZ388+$C$5*IF(AND(BW412=BS381,BX397=3),BX402-BZ388,0)</f>
        <v>5.7050000000000001</v>
      </c>
      <c r="CA412" s="95" t="s">
        <v>9</v>
      </c>
      <c r="CB412" s="13"/>
      <c r="CE412"/>
      <c r="CF412"/>
      <c r="CG412"/>
      <c r="CH412" s="127"/>
      <c r="CI412" s="3">
        <v>8</v>
      </c>
      <c r="CJ412" s="27">
        <f ca="1">CJ388+$C$5*IF(AND(CI412=CE381,CJ397=1),CJ402-CJ388,0)</f>
        <v>99.91015625</v>
      </c>
      <c r="CK412" s="27">
        <f ca="1">CK388+$C$5*IF(AND(CI412=CE381,CJ397=2),CJ402-CK388,0)</f>
        <v>33.500986328124995</v>
      </c>
      <c r="CL412" s="27">
        <f ca="1">CL388+$C$5*IF(AND(CI412=CE381,CJ397=3),CJ402-CL388,0)</f>
        <v>5.7050000000000001</v>
      </c>
      <c r="CM412" s="95" t="s">
        <v>9</v>
      </c>
      <c r="CN412" s="13"/>
      <c r="CQ412"/>
      <c r="CR412"/>
      <c r="CS412"/>
      <c r="CT412" s="127"/>
      <c r="CU412" s="3">
        <v>8</v>
      </c>
      <c r="CV412" s="27">
        <f ca="1">CV388+$C$5*IF(AND(CU412=CQ381,CV397=1),CV402-CV388,0)</f>
        <v>99.955078125</v>
      </c>
      <c r="CW412" s="27">
        <f ca="1">CW388+$C$5*IF(AND(CU412=CQ381,CV397=2),CV402-CW388,0)</f>
        <v>33.500986328124995</v>
      </c>
      <c r="CX412" s="27">
        <f ca="1">CX388+$C$5*IF(AND(CU412=CQ381,CV397=3),CV402-CX388,0)</f>
        <v>5.7050000000000001</v>
      </c>
      <c r="CY412" s="95" t="s">
        <v>9</v>
      </c>
      <c r="CZ412" s="13"/>
      <c r="DC412"/>
      <c r="DD412"/>
      <c r="DE412"/>
      <c r="DF412" s="127"/>
      <c r="DG412" s="3">
        <v>8</v>
      </c>
      <c r="DH412" s="27">
        <f ca="1">DH388+$C$5*IF(AND(DG412=DC381,DH397=1),DH402-DH388,0)</f>
        <v>99.955078125</v>
      </c>
      <c r="DI412" s="27">
        <f ca="1">DI388+$C$5*IF(AND(DG412=DC381,DH397=2),DH402-DI388,0)</f>
        <v>33.500986328124995</v>
      </c>
      <c r="DJ412" s="27">
        <f ca="1">DJ388+$C$5*IF(AND(DG412=DC381,DH397=3),DH402-DJ388,0)</f>
        <v>5.7050000000000001</v>
      </c>
      <c r="DK412" s="95" t="s">
        <v>9</v>
      </c>
      <c r="DL412" s="13"/>
      <c r="DO412"/>
      <c r="DP412"/>
      <c r="DQ412"/>
      <c r="DR412" s="127"/>
      <c r="DS412" s="3">
        <v>8</v>
      </c>
      <c r="DT412" s="27">
        <f ca="1">DT388+$C$5*IF(AND(DS412=DO381,DT397=1),DT402-DT388,0)</f>
        <v>99.955078125</v>
      </c>
      <c r="DU412" s="27">
        <f ca="1">DU388+$C$5*IF(AND(DS412=DO381,DT397=2),DT402-DU388,0)</f>
        <v>33.500986328124995</v>
      </c>
      <c r="DV412" s="27">
        <f ca="1">DV388+$C$5*IF(AND(DS412=DO381,DT397=3),DT402-DV388,0)</f>
        <v>5.7050000000000001</v>
      </c>
      <c r="DW412" s="95" t="s">
        <v>9</v>
      </c>
      <c r="DX412" s="13"/>
    </row>
    <row r="413" spans="1:128">
      <c r="A413"/>
      <c r="B413"/>
      <c r="C413"/>
      <c r="D413"/>
      <c r="E413"/>
      <c r="F413"/>
      <c r="G413"/>
      <c r="H413" s="21"/>
      <c r="K413"/>
      <c r="L413"/>
      <c r="M413"/>
      <c r="N413" s="128"/>
      <c r="O413" s="3" t="s">
        <v>40</v>
      </c>
      <c r="P413" s="44">
        <v>0</v>
      </c>
      <c r="Q413" s="44">
        <v>0</v>
      </c>
      <c r="R413" s="44">
        <v>0</v>
      </c>
      <c r="S413" s="40">
        <v>0</v>
      </c>
      <c r="T413" s="12"/>
      <c r="W413"/>
      <c r="X413"/>
      <c r="Y413"/>
      <c r="Z413" s="128"/>
      <c r="AA413" s="3" t="s">
        <v>40</v>
      </c>
      <c r="AB413" s="44">
        <v>0</v>
      </c>
      <c r="AC413" s="44">
        <v>0</v>
      </c>
      <c r="AD413" s="44">
        <v>0</v>
      </c>
      <c r="AE413" s="40">
        <v>0</v>
      </c>
      <c r="AF413" s="12"/>
      <c r="AI413"/>
      <c r="AJ413"/>
      <c r="AK413"/>
      <c r="AL413" s="128"/>
      <c r="AM413" s="3" t="s">
        <v>40</v>
      </c>
      <c r="AN413" s="44">
        <v>0</v>
      </c>
      <c r="AO413" s="44">
        <v>0</v>
      </c>
      <c r="AP413" s="44">
        <v>0</v>
      </c>
      <c r="AQ413" s="40">
        <v>0</v>
      </c>
      <c r="AR413" s="12"/>
      <c r="AU413"/>
      <c r="AV413"/>
      <c r="AW413"/>
      <c r="AX413" s="128"/>
      <c r="AY413" s="3" t="s">
        <v>40</v>
      </c>
      <c r="AZ413" s="44">
        <v>0</v>
      </c>
      <c r="BA413" s="44">
        <v>0</v>
      </c>
      <c r="BB413" s="44">
        <v>0</v>
      </c>
      <c r="BC413" s="40">
        <v>0</v>
      </c>
      <c r="BD413" s="12"/>
      <c r="BG413"/>
      <c r="BH413"/>
      <c r="BI413"/>
      <c r="BJ413" s="128"/>
      <c r="BK413" s="3" t="s">
        <v>40</v>
      </c>
      <c r="BL413" s="44">
        <v>0</v>
      </c>
      <c r="BM413" s="44">
        <v>0</v>
      </c>
      <c r="BN413" s="44">
        <v>0</v>
      </c>
      <c r="BO413" s="40">
        <v>0</v>
      </c>
      <c r="BP413" s="12"/>
      <c r="BS413"/>
      <c r="BT413"/>
      <c r="BU413"/>
      <c r="BV413" s="128"/>
      <c r="BW413" s="3" t="s">
        <v>40</v>
      </c>
      <c r="BX413" s="44">
        <v>0</v>
      </c>
      <c r="BY413" s="44">
        <v>0</v>
      </c>
      <c r="BZ413" s="44">
        <v>0</v>
      </c>
      <c r="CA413" s="40">
        <v>0</v>
      </c>
      <c r="CB413" s="12"/>
      <c r="CE413"/>
      <c r="CF413"/>
      <c r="CG413"/>
      <c r="CH413" s="128"/>
      <c r="CI413" s="3" t="s">
        <v>40</v>
      </c>
      <c r="CJ413" s="44">
        <v>0</v>
      </c>
      <c r="CK413" s="44">
        <v>0</v>
      </c>
      <c r="CL413" s="44">
        <v>0</v>
      </c>
      <c r="CM413" s="40">
        <v>0</v>
      </c>
      <c r="CN413" s="12"/>
      <c r="CQ413"/>
      <c r="CR413"/>
      <c r="CS413"/>
      <c r="CT413" s="128"/>
      <c r="CU413" s="3" t="s">
        <v>40</v>
      </c>
      <c r="CV413" s="44">
        <v>0</v>
      </c>
      <c r="CW413" s="44">
        <v>0</v>
      </c>
      <c r="CX413" s="44">
        <v>0</v>
      </c>
      <c r="CY413" s="40">
        <v>0</v>
      </c>
      <c r="CZ413" s="12"/>
      <c r="DC413"/>
      <c r="DD413"/>
      <c r="DE413"/>
      <c r="DF413" s="128"/>
      <c r="DG413" s="3" t="s">
        <v>40</v>
      </c>
      <c r="DH413" s="44">
        <v>0</v>
      </c>
      <c r="DI413" s="44">
        <v>0</v>
      </c>
      <c r="DJ413" s="44">
        <v>0</v>
      </c>
      <c r="DK413" s="40">
        <v>0</v>
      </c>
      <c r="DL413" s="12"/>
      <c r="DO413"/>
      <c r="DP413"/>
      <c r="DQ413"/>
      <c r="DR413" s="128"/>
      <c r="DS413" s="3" t="s">
        <v>40</v>
      </c>
      <c r="DT413" s="44">
        <v>0</v>
      </c>
      <c r="DU413" s="44">
        <v>0</v>
      </c>
      <c r="DV413" s="44">
        <v>0</v>
      </c>
      <c r="DW413" s="40">
        <v>0</v>
      </c>
      <c r="DX413" s="12"/>
    </row>
    <row r="414" spans="1:128" ht="13.8" thickBot="1">
      <c r="O414" s="62"/>
      <c r="AA414" s="62"/>
      <c r="AM414" s="62"/>
      <c r="AY414" s="62"/>
      <c r="BK414" s="62"/>
      <c r="BW414" s="62"/>
      <c r="CI414" s="62"/>
      <c r="CU414" s="62"/>
      <c r="DG414" s="62"/>
      <c r="DS414" s="62"/>
    </row>
    <row r="415" spans="1:128" ht="15" customHeight="1" thickTop="1" thickBot="1">
      <c r="A415" s="67"/>
      <c r="B415" s="75" t="s">
        <v>46</v>
      </c>
      <c r="C415" s="68">
        <f>C378+1</f>
        <v>12</v>
      </c>
      <c r="D415" s="69"/>
      <c r="E415" s="69"/>
      <c r="F415" s="69"/>
      <c r="G415" s="69"/>
      <c r="H415" s="69"/>
      <c r="I415" s="73"/>
      <c r="J415" s="8" t="s">
        <v>55</v>
      </c>
      <c r="K415" s="71"/>
      <c r="L415" s="67"/>
      <c r="M415" s="67"/>
      <c r="N415" s="67"/>
      <c r="O415" s="67"/>
      <c r="P415" s="67"/>
      <c r="Q415" s="67"/>
      <c r="R415" s="67"/>
      <c r="S415" s="67"/>
      <c r="T415" s="69"/>
      <c r="U415" s="73"/>
      <c r="V415" s="8" t="s">
        <v>55</v>
      </c>
      <c r="W415" s="71"/>
      <c r="X415" s="67"/>
      <c r="Y415" s="67"/>
      <c r="Z415" s="67"/>
      <c r="AA415" s="67"/>
      <c r="AB415" s="67"/>
      <c r="AC415" s="67"/>
      <c r="AD415" s="67"/>
      <c r="AE415" s="67"/>
      <c r="AF415" s="69"/>
      <c r="AG415" s="73"/>
      <c r="AH415" s="8" t="s">
        <v>55</v>
      </c>
      <c r="AI415" s="71"/>
      <c r="AJ415" s="67"/>
      <c r="AK415" s="67"/>
      <c r="AL415" s="67"/>
      <c r="AM415" s="67"/>
      <c r="AN415" s="67"/>
      <c r="AO415" s="67"/>
      <c r="AP415" s="67"/>
      <c r="AQ415" s="67"/>
      <c r="AR415" s="69"/>
      <c r="AS415" s="73"/>
      <c r="AT415" s="8" t="s">
        <v>55</v>
      </c>
      <c r="AU415" s="71"/>
      <c r="AV415" s="67"/>
      <c r="AW415" s="67"/>
      <c r="AX415" s="67"/>
      <c r="AY415" s="67"/>
      <c r="AZ415" s="67"/>
      <c r="BA415" s="67"/>
      <c r="BB415" s="67"/>
      <c r="BC415" s="67"/>
      <c r="BD415" s="69"/>
      <c r="BE415" s="73"/>
      <c r="BF415" s="8" t="s">
        <v>55</v>
      </c>
      <c r="BG415" s="71"/>
      <c r="BH415" s="67"/>
      <c r="BI415" s="67"/>
      <c r="BJ415" s="67"/>
      <c r="BK415" s="67"/>
      <c r="BL415" s="67"/>
      <c r="BM415" s="67"/>
      <c r="BN415" s="67"/>
      <c r="BO415" s="67"/>
      <c r="BP415" s="69"/>
      <c r="BQ415" s="73"/>
      <c r="BR415" s="8" t="s">
        <v>55</v>
      </c>
      <c r="BS415" s="71"/>
      <c r="BT415" s="67"/>
      <c r="BU415" s="67"/>
      <c r="BV415" s="67"/>
      <c r="BW415" s="67"/>
      <c r="BX415" s="67"/>
      <c r="BY415" s="67"/>
      <c r="BZ415" s="67"/>
      <c r="CA415" s="67"/>
      <c r="CB415" s="69"/>
      <c r="CC415" s="73"/>
      <c r="CD415" s="8" t="s">
        <v>55</v>
      </c>
      <c r="CE415" s="71"/>
      <c r="CF415" s="67"/>
      <c r="CG415" s="67"/>
      <c r="CH415" s="67"/>
      <c r="CI415" s="67"/>
      <c r="CJ415" s="67"/>
      <c r="CK415" s="67"/>
      <c r="CL415" s="67"/>
      <c r="CM415" s="67"/>
      <c r="CN415" s="69"/>
      <c r="CO415" s="73"/>
      <c r="CP415" s="8" t="s">
        <v>55</v>
      </c>
      <c r="CQ415" s="71"/>
      <c r="CR415" s="67"/>
      <c r="CS415" s="67"/>
      <c r="CT415" s="67"/>
      <c r="CU415" s="67"/>
      <c r="CV415" s="67"/>
      <c r="CW415" s="67"/>
      <c r="CX415" s="67"/>
      <c r="CY415" s="67"/>
      <c r="CZ415" s="69"/>
      <c r="DA415" s="73"/>
      <c r="DB415" s="8" t="s">
        <v>55</v>
      </c>
      <c r="DC415" s="71"/>
      <c r="DD415" s="67"/>
      <c r="DE415" s="67"/>
      <c r="DF415" s="67"/>
      <c r="DG415" s="67"/>
      <c r="DH415" s="67"/>
      <c r="DI415" s="67"/>
      <c r="DJ415" s="67"/>
      <c r="DK415" s="67"/>
      <c r="DL415" s="69"/>
      <c r="DM415" s="73"/>
      <c r="DN415" s="8" t="s">
        <v>55</v>
      </c>
      <c r="DO415" s="71"/>
      <c r="DP415" s="67"/>
      <c r="DQ415" s="67"/>
      <c r="DR415" s="67"/>
      <c r="DS415" s="67"/>
      <c r="DT415" s="67"/>
      <c r="DU415" s="67"/>
      <c r="DV415" s="67"/>
      <c r="DW415" s="67"/>
      <c r="DX415" s="69"/>
    </row>
    <row r="416" spans="1:128" ht="13.5" customHeight="1" thickBot="1">
      <c r="A416"/>
      <c r="E416"/>
      <c r="F416"/>
      <c r="G416"/>
      <c r="H416" s="21"/>
      <c r="J416" s="18" t="s">
        <v>53</v>
      </c>
      <c r="K416" s="17">
        <v>1</v>
      </c>
      <c r="L416"/>
      <c r="M416"/>
      <c r="N416"/>
      <c r="P416" s="123" t="s">
        <v>12</v>
      </c>
      <c r="Q416" s="124"/>
      <c r="R416" s="124"/>
      <c r="S416" s="125"/>
      <c r="T416" s="21"/>
      <c r="V416" s="18" t="s">
        <v>53</v>
      </c>
      <c r="W416" s="17">
        <f ca="1">S434</f>
        <v>2</v>
      </c>
      <c r="X416"/>
      <c r="Y416"/>
      <c r="Z416"/>
      <c r="AB416" s="123" t="s">
        <v>12</v>
      </c>
      <c r="AC416" s="124"/>
      <c r="AD416" s="124"/>
      <c r="AE416" s="125"/>
      <c r="AF416" s="21"/>
      <c r="AH416" s="18" t="s">
        <v>53</v>
      </c>
      <c r="AI416" s="17">
        <f ca="1">AE434</f>
        <v>2</v>
      </c>
      <c r="AJ416"/>
      <c r="AK416"/>
      <c r="AL416"/>
      <c r="AN416" s="123" t="s">
        <v>12</v>
      </c>
      <c r="AO416" s="124"/>
      <c r="AP416" s="124"/>
      <c r="AQ416" s="125"/>
      <c r="AR416" s="21"/>
      <c r="AT416" s="18" t="s">
        <v>53</v>
      </c>
      <c r="AU416" s="17">
        <f ca="1">AQ434</f>
        <v>1</v>
      </c>
      <c r="AV416"/>
      <c r="AW416"/>
      <c r="AX416"/>
      <c r="AZ416" s="123" t="s">
        <v>12</v>
      </c>
      <c r="BA416" s="124"/>
      <c r="BB416" s="124"/>
      <c r="BC416" s="125"/>
      <c r="BD416" s="21"/>
      <c r="BF416" s="18" t="s">
        <v>53</v>
      </c>
      <c r="BG416" s="17">
        <f ca="1">BC434</f>
        <v>1</v>
      </c>
      <c r="BH416"/>
      <c r="BI416"/>
      <c r="BJ416"/>
      <c r="BL416" s="123" t="s">
        <v>12</v>
      </c>
      <c r="BM416" s="124"/>
      <c r="BN416" s="124"/>
      <c r="BO416" s="125"/>
      <c r="BP416" s="21"/>
      <c r="BR416" s="18" t="s">
        <v>53</v>
      </c>
      <c r="BS416" s="17">
        <f ca="1">BO434</f>
        <v>1</v>
      </c>
      <c r="BT416"/>
      <c r="BU416"/>
      <c r="BV416"/>
      <c r="BX416" s="123" t="s">
        <v>12</v>
      </c>
      <c r="BY416" s="124"/>
      <c r="BZ416" s="124"/>
      <c r="CA416" s="125"/>
      <c r="CB416" s="21"/>
      <c r="CD416" s="18" t="s">
        <v>53</v>
      </c>
      <c r="CE416" s="17">
        <f ca="1">CA434</f>
        <v>2</v>
      </c>
      <c r="CF416"/>
      <c r="CG416"/>
      <c r="CH416"/>
      <c r="CJ416" s="123" t="s">
        <v>12</v>
      </c>
      <c r="CK416" s="124"/>
      <c r="CL416" s="124"/>
      <c r="CM416" s="125"/>
      <c r="CN416" s="21"/>
      <c r="CP416" s="18" t="s">
        <v>53</v>
      </c>
      <c r="CQ416" s="17">
        <f ca="1">CM434</f>
        <v>3</v>
      </c>
      <c r="CR416"/>
      <c r="CS416"/>
      <c r="CT416"/>
      <c r="CV416" s="123" t="s">
        <v>12</v>
      </c>
      <c r="CW416" s="124"/>
      <c r="CX416" s="124"/>
      <c r="CY416" s="125"/>
      <c r="CZ416" s="21"/>
      <c r="DB416" s="18" t="s">
        <v>53</v>
      </c>
      <c r="DC416" s="17">
        <f ca="1">CY434</f>
        <v>3</v>
      </c>
      <c r="DD416"/>
      <c r="DE416"/>
      <c r="DF416"/>
      <c r="DH416" s="123" t="s">
        <v>12</v>
      </c>
      <c r="DI416" s="124"/>
      <c r="DJ416" s="124"/>
      <c r="DK416" s="125"/>
      <c r="DL416" s="21"/>
      <c r="DN416" s="18" t="s">
        <v>53</v>
      </c>
      <c r="DO416" s="17">
        <f ca="1">DK434</f>
        <v>3</v>
      </c>
      <c r="DP416"/>
      <c r="DQ416"/>
      <c r="DR416"/>
      <c r="DT416" s="123" t="s">
        <v>12</v>
      </c>
      <c r="DU416" s="124"/>
      <c r="DV416" s="124"/>
      <c r="DW416" s="125"/>
      <c r="DX416" s="21"/>
    </row>
    <row r="417" spans="1:128" ht="13.5" customHeight="1" thickBot="1">
      <c r="A417"/>
      <c r="B417" s="63" t="s">
        <v>45</v>
      </c>
      <c r="C417" s="9" t="str">
        <f ca="1">IF(DO418=9,"到着","未着")</f>
        <v>到着</v>
      </c>
      <c r="D417" t="s">
        <v>19</v>
      </c>
      <c r="E417"/>
      <c r="F417"/>
      <c r="G417"/>
      <c r="H417" s="21"/>
      <c r="J417" s="18" t="s">
        <v>54</v>
      </c>
      <c r="K417" s="3">
        <v>1</v>
      </c>
      <c r="L417"/>
      <c r="M417"/>
      <c r="N417"/>
      <c r="O417" s="9" t="s">
        <v>57</v>
      </c>
      <c r="P417" s="93" t="s">
        <v>3</v>
      </c>
      <c r="Q417" s="26" t="s">
        <v>4</v>
      </c>
      <c r="R417" s="26" t="s">
        <v>5</v>
      </c>
      <c r="S417" s="3" t="s">
        <v>6</v>
      </c>
      <c r="T417" s="6"/>
      <c r="V417" s="18" t="s">
        <v>54</v>
      </c>
      <c r="W417" s="3">
        <f ca="1">S435</f>
        <v>1</v>
      </c>
      <c r="X417"/>
      <c r="Y417"/>
      <c r="Z417"/>
      <c r="AA417" s="9" t="str">
        <f>$O$10</f>
        <v>現Q値</v>
      </c>
      <c r="AB417" s="93" t="s">
        <v>3</v>
      </c>
      <c r="AC417" s="26" t="s">
        <v>4</v>
      </c>
      <c r="AD417" s="26" t="s">
        <v>5</v>
      </c>
      <c r="AE417" s="3" t="s">
        <v>6</v>
      </c>
      <c r="AF417" s="6"/>
      <c r="AH417" s="18" t="s">
        <v>54</v>
      </c>
      <c r="AI417" s="3">
        <f ca="1">AE435</f>
        <v>2</v>
      </c>
      <c r="AJ417"/>
      <c r="AK417"/>
      <c r="AL417"/>
      <c r="AM417" s="9" t="str">
        <f>$O$10</f>
        <v>現Q値</v>
      </c>
      <c r="AN417" s="93" t="s">
        <v>3</v>
      </c>
      <c r="AO417" s="26" t="s">
        <v>4</v>
      </c>
      <c r="AP417" s="26" t="s">
        <v>5</v>
      </c>
      <c r="AQ417" s="3" t="s">
        <v>6</v>
      </c>
      <c r="AR417" s="6"/>
      <c r="AT417" s="18" t="s">
        <v>54</v>
      </c>
      <c r="AU417" s="3">
        <f ca="1">AQ435</f>
        <v>2</v>
      </c>
      <c r="AV417"/>
      <c r="AW417"/>
      <c r="AX417"/>
      <c r="AY417" s="9" t="str">
        <f>$O$10</f>
        <v>現Q値</v>
      </c>
      <c r="AZ417" s="93" t="s">
        <v>3</v>
      </c>
      <c r="BA417" s="26" t="s">
        <v>4</v>
      </c>
      <c r="BB417" s="26" t="s">
        <v>5</v>
      </c>
      <c r="BC417" s="3" t="s">
        <v>6</v>
      </c>
      <c r="BD417" s="6"/>
      <c r="BF417" s="18" t="s">
        <v>54</v>
      </c>
      <c r="BG417" s="3">
        <f ca="1">BC435</f>
        <v>3</v>
      </c>
      <c r="BH417"/>
      <c r="BI417"/>
      <c r="BJ417"/>
      <c r="BK417" s="9" t="str">
        <f>$O$10</f>
        <v>現Q値</v>
      </c>
      <c r="BL417" s="93" t="s">
        <v>3</v>
      </c>
      <c r="BM417" s="26" t="s">
        <v>4</v>
      </c>
      <c r="BN417" s="26" t="s">
        <v>5</v>
      </c>
      <c r="BO417" s="3" t="s">
        <v>6</v>
      </c>
      <c r="BP417" s="6"/>
      <c r="BR417" s="18" t="s">
        <v>54</v>
      </c>
      <c r="BS417" s="3">
        <f ca="1">BO435</f>
        <v>2</v>
      </c>
      <c r="BT417"/>
      <c r="BU417"/>
      <c r="BV417"/>
      <c r="BW417" s="9" t="str">
        <f>$O$10</f>
        <v>現Q値</v>
      </c>
      <c r="BX417" s="93" t="s">
        <v>3</v>
      </c>
      <c r="BY417" s="26" t="s">
        <v>4</v>
      </c>
      <c r="BZ417" s="26" t="s">
        <v>5</v>
      </c>
      <c r="CA417" s="3" t="s">
        <v>6</v>
      </c>
      <c r="CB417" s="6"/>
      <c r="CD417" s="18" t="s">
        <v>54</v>
      </c>
      <c r="CE417" s="3">
        <f ca="1">CA435</f>
        <v>2</v>
      </c>
      <c r="CF417"/>
      <c r="CG417"/>
      <c r="CH417"/>
      <c r="CI417" s="9" t="str">
        <f>$O$10</f>
        <v>現Q値</v>
      </c>
      <c r="CJ417" s="93" t="s">
        <v>3</v>
      </c>
      <c r="CK417" s="26" t="s">
        <v>4</v>
      </c>
      <c r="CL417" s="26" t="s">
        <v>5</v>
      </c>
      <c r="CM417" s="3" t="s">
        <v>6</v>
      </c>
      <c r="CN417" s="6"/>
      <c r="CP417" s="18" t="s">
        <v>54</v>
      </c>
      <c r="CQ417" s="3">
        <f ca="1">CM435</f>
        <v>2</v>
      </c>
      <c r="CR417"/>
      <c r="CS417"/>
      <c r="CT417"/>
      <c r="CU417" s="9" t="str">
        <f>$O$10</f>
        <v>現Q値</v>
      </c>
      <c r="CV417" s="93" t="s">
        <v>3</v>
      </c>
      <c r="CW417" s="26" t="s">
        <v>4</v>
      </c>
      <c r="CX417" s="26" t="s">
        <v>5</v>
      </c>
      <c r="CY417" s="3" t="s">
        <v>6</v>
      </c>
      <c r="CZ417" s="6"/>
      <c r="DB417" s="18" t="s">
        <v>54</v>
      </c>
      <c r="DC417" s="3">
        <f ca="1">CY435</f>
        <v>3</v>
      </c>
      <c r="DD417"/>
      <c r="DE417"/>
      <c r="DF417"/>
      <c r="DG417" s="9" t="str">
        <f>$O$10</f>
        <v>現Q値</v>
      </c>
      <c r="DH417" s="93" t="s">
        <v>3</v>
      </c>
      <c r="DI417" s="26" t="s">
        <v>4</v>
      </c>
      <c r="DJ417" s="26" t="s">
        <v>5</v>
      </c>
      <c r="DK417" s="3" t="s">
        <v>6</v>
      </c>
      <c r="DL417" s="6"/>
      <c r="DN417" s="18" t="s">
        <v>54</v>
      </c>
      <c r="DO417" s="3">
        <f ca="1">DK435</f>
        <v>3</v>
      </c>
      <c r="DP417"/>
      <c r="DQ417"/>
      <c r="DR417"/>
      <c r="DS417" s="9" t="str">
        <f>$O$10</f>
        <v>現Q値</v>
      </c>
      <c r="DT417" s="93" t="s">
        <v>3</v>
      </c>
      <c r="DU417" s="26" t="s">
        <v>4</v>
      </c>
      <c r="DV417" s="26" t="s">
        <v>5</v>
      </c>
      <c r="DW417" s="3" t="s">
        <v>6</v>
      </c>
      <c r="DX417" s="6"/>
    </row>
    <row r="418" spans="1:128" ht="13.5" customHeight="1" thickBot="1">
      <c r="A418"/>
      <c r="B418" s="63" t="s">
        <v>10</v>
      </c>
      <c r="C418" s="78">
        <f ca="1">C381+IF(C417="未着",0,1)</f>
        <v>12</v>
      </c>
      <c r="D418"/>
      <c r="E418"/>
      <c r="F418"/>
      <c r="G418"/>
      <c r="H418" s="21"/>
      <c r="J418" s="3" t="s">
        <v>7</v>
      </c>
      <c r="K418" s="29">
        <f>3*(K416-1)+K417</f>
        <v>1</v>
      </c>
      <c r="L418" s="30" t="s">
        <v>34</v>
      </c>
      <c r="M418"/>
      <c r="N418" s="126" t="s">
        <v>7</v>
      </c>
      <c r="O418" s="17">
        <v>1</v>
      </c>
      <c r="P418" s="27">
        <f t="array" aca="1" ref="P418:S425" ca="1">IF(C380="到着",DT405:DW412,P381:S388)</f>
        <v>7.3366562499999981</v>
      </c>
      <c r="Q418" s="95" t="str">
        <f ca="1"/>
        <v>欄外</v>
      </c>
      <c r="R418" s="95" t="str">
        <f ca="1"/>
        <v>欄外</v>
      </c>
      <c r="S418" s="15">
        <f ca="1"/>
        <v>28.420057373046866</v>
      </c>
      <c r="T418" s="12"/>
      <c r="V418" s="3" t="s">
        <v>7</v>
      </c>
      <c r="W418" s="29">
        <f ca="1">3*(W416-1)+W417</f>
        <v>4</v>
      </c>
      <c r="X418" s="30" t="s">
        <v>34</v>
      </c>
      <c r="Y418"/>
      <c r="Z418" s="126" t="s">
        <v>7</v>
      </c>
      <c r="AA418" s="17">
        <v>1</v>
      </c>
      <c r="AB418" s="27">
        <f t="array" ref="AB418:AE425" ca="1">P442:S449</f>
        <v>7.3366562499999981</v>
      </c>
      <c r="AC418" s="95" t="str">
        <v>欄外</v>
      </c>
      <c r="AD418" s="95" t="str">
        <v>欄外</v>
      </c>
      <c r="AE418" s="15">
        <f ca="1"/>
        <v>28.71227966308593</v>
      </c>
      <c r="AF418" s="12"/>
      <c r="AH418" s="3" t="s">
        <v>7</v>
      </c>
      <c r="AI418" s="29">
        <f ca="1">3*(AI416-1)+AI417</f>
        <v>5</v>
      </c>
      <c r="AJ418" s="30" t="s">
        <v>34</v>
      </c>
      <c r="AK418"/>
      <c r="AL418" s="126" t="s">
        <v>7</v>
      </c>
      <c r="AM418" s="17">
        <v>1</v>
      </c>
      <c r="AN418" s="27">
        <f t="array" ref="AN418:AQ425" ca="1">AB442:AE449</f>
        <v>7.3366562499999981</v>
      </c>
      <c r="AO418" s="95" t="str">
        <v>欄外</v>
      </c>
      <c r="AP418" s="95" t="str">
        <v>欄外</v>
      </c>
      <c r="AQ418" s="15">
        <f ca="1"/>
        <v>28.71227966308593</v>
      </c>
      <c r="AR418" s="12"/>
      <c r="AT418" s="3" t="s">
        <v>7</v>
      </c>
      <c r="AU418" s="29">
        <f ca="1">3*(AU416-1)+AU417</f>
        <v>2</v>
      </c>
      <c r="AV418" s="30" t="s">
        <v>34</v>
      </c>
      <c r="AW418"/>
      <c r="AX418" s="126" t="s">
        <v>7</v>
      </c>
      <c r="AY418" s="17">
        <v>1</v>
      </c>
      <c r="AZ418" s="27">
        <f t="array" ref="AZ418:BC425" ca="1">AN442:AQ449</f>
        <v>7.3366562499999981</v>
      </c>
      <c r="BA418" s="95" t="str">
        <v>欄外</v>
      </c>
      <c r="BB418" s="95" t="str">
        <v>欄外</v>
      </c>
      <c r="BC418" s="15">
        <f ca="1"/>
        <v>28.71227966308593</v>
      </c>
      <c r="BD418" s="12"/>
      <c r="BF418" s="3" t="s">
        <v>7</v>
      </c>
      <c r="BG418" s="29">
        <f ca="1">3*(BG416-1)+BG417</f>
        <v>3</v>
      </c>
      <c r="BH418" s="30" t="s">
        <v>34</v>
      </c>
      <c r="BI418"/>
      <c r="BJ418" s="126" t="s">
        <v>7</v>
      </c>
      <c r="BK418" s="17">
        <v>1</v>
      </c>
      <c r="BL418" s="27">
        <f t="array" ref="BL418:BO425" ca="1">AZ442:BC449</f>
        <v>7.3366562499999981</v>
      </c>
      <c r="BM418" s="95" t="str">
        <v>欄外</v>
      </c>
      <c r="BN418" s="95" t="str">
        <v>欄外</v>
      </c>
      <c r="BO418" s="15">
        <f ca="1"/>
        <v>28.71227966308593</v>
      </c>
      <c r="BP418" s="12"/>
      <c r="BR418" s="3" t="s">
        <v>7</v>
      </c>
      <c r="BS418" s="29">
        <f ca="1">3*(BS416-1)+BS417</f>
        <v>2</v>
      </c>
      <c r="BT418" s="30" t="s">
        <v>34</v>
      </c>
      <c r="BU418"/>
      <c r="BV418" s="126" t="s">
        <v>7</v>
      </c>
      <c r="BW418" s="17">
        <v>1</v>
      </c>
      <c r="BX418" s="27">
        <f t="array" ref="BX418:CA425" ca="1">BL442:BO449</f>
        <v>7.3366562499999981</v>
      </c>
      <c r="BY418" s="95" t="str">
        <v>欄外</v>
      </c>
      <c r="BZ418" s="95" t="str">
        <v>欄外</v>
      </c>
      <c r="CA418" s="15">
        <f ca="1"/>
        <v>28.71227966308593</v>
      </c>
      <c r="CB418" s="12"/>
      <c r="CD418" s="3" t="s">
        <v>7</v>
      </c>
      <c r="CE418" s="29">
        <f ca="1">3*(CE416-1)+CE417</f>
        <v>5</v>
      </c>
      <c r="CF418" s="30" t="s">
        <v>34</v>
      </c>
      <c r="CG418"/>
      <c r="CH418" s="126" t="s">
        <v>7</v>
      </c>
      <c r="CI418" s="17">
        <v>1</v>
      </c>
      <c r="CJ418" s="27">
        <f t="array" ref="CJ418:CM425" ca="1">BX442:CA449</f>
        <v>7.3366562499999981</v>
      </c>
      <c r="CK418" s="95" t="str">
        <v>欄外</v>
      </c>
      <c r="CL418" s="95" t="str">
        <v>欄外</v>
      </c>
      <c r="CM418" s="15">
        <f ca="1"/>
        <v>28.71227966308593</v>
      </c>
      <c r="CN418" s="12"/>
      <c r="CP418" s="3" t="s">
        <v>7</v>
      </c>
      <c r="CQ418" s="29">
        <f ca="1">3*(CQ416-1)+CQ417</f>
        <v>8</v>
      </c>
      <c r="CR418" s="30" t="s">
        <v>34</v>
      </c>
      <c r="CS418"/>
      <c r="CT418" s="126" t="s">
        <v>7</v>
      </c>
      <c r="CU418" s="17">
        <v>1</v>
      </c>
      <c r="CV418" s="27">
        <f t="array" ref="CV418:CY425" ca="1">CJ442:CM449</f>
        <v>7.3366562499999981</v>
      </c>
      <c r="CW418" s="95" t="str">
        <v>欄外</v>
      </c>
      <c r="CX418" s="95" t="str">
        <v>欄外</v>
      </c>
      <c r="CY418" s="15">
        <f ca="1"/>
        <v>28.71227966308593</v>
      </c>
      <c r="CZ418" s="12"/>
      <c r="DB418" s="3" t="s">
        <v>7</v>
      </c>
      <c r="DC418" s="29">
        <f ca="1">3*(DC416-1)+DC417</f>
        <v>9</v>
      </c>
      <c r="DD418" s="30" t="s">
        <v>34</v>
      </c>
      <c r="DE418"/>
      <c r="DF418" s="126" t="s">
        <v>7</v>
      </c>
      <c r="DG418" s="17">
        <v>1</v>
      </c>
      <c r="DH418" s="27">
        <f t="array" ref="DH418:DK425" ca="1">CV442:CY449</f>
        <v>7.3366562499999981</v>
      </c>
      <c r="DI418" s="95" t="str">
        <v>欄外</v>
      </c>
      <c r="DJ418" s="95" t="str">
        <v>欄外</v>
      </c>
      <c r="DK418" s="15">
        <f ca="1"/>
        <v>28.71227966308593</v>
      </c>
      <c r="DL418" s="12"/>
      <c r="DN418" s="3" t="s">
        <v>7</v>
      </c>
      <c r="DO418" s="29">
        <f ca="1">3*(DO416-1)+DO417</f>
        <v>9</v>
      </c>
      <c r="DP418" s="30" t="s">
        <v>34</v>
      </c>
      <c r="DQ418"/>
      <c r="DR418" s="126" t="s">
        <v>7</v>
      </c>
      <c r="DS418" s="17">
        <v>1</v>
      </c>
      <c r="DT418" s="27">
        <f t="array" ref="DT418:DW425" ca="1">DH442:DK449</f>
        <v>7.3366562499999981</v>
      </c>
      <c r="DU418" s="95" t="str">
        <v>欄外</v>
      </c>
      <c r="DV418" s="95" t="str">
        <v>欄外</v>
      </c>
      <c r="DW418" s="15">
        <f ca="1"/>
        <v>28.71227966308593</v>
      </c>
      <c r="DX418" s="12"/>
    </row>
    <row r="419" spans="1:128" ht="13.5" customHeight="1" thickBot="1">
      <c r="A419"/>
      <c r="B419"/>
      <c r="C419"/>
      <c r="D419"/>
      <c r="E419"/>
      <c r="F419"/>
      <c r="G419"/>
      <c r="H419" s="21"/>
      <c r="K419" s="24"/>
      <c r="L419" s="6"/>
      <c r="M419"/>
      <c r="N419" s="127"/>
      <c r="O419" s="3">
        <v>2</v>
      </c>
      <c r="P419" s="15">
        <f ca="1"/>
        <v>3.7946249999999999</v>
      </c>
      <c r="Q419" s="95" t="str">
        <f ca="1"/>
        <v>欄外</v>
      </c>
      <c r="R419" s="27">
        <f ca="1"/>
        <v>10.834623852539057</v>
      </c>
      <c r="S419" s="15">
        <f ca="1"/>
        <v>38.156103515624991</v>
      </c>
      <c r="T419" s="12"/>
      <c r="W419" s="24"/>
      <c r="X419" s="6"/>
      <c r="Y419"/>
      <c r="Z419" s="127"/>
      <c r="AA419" s="3">
        <v>2</v>
      </c>
      <c r="AB419" s="15">
        <f ca="1"/>
        <v>3.7946249999999999</v>
      </c>
      <c r="AC419" s="95" t="str">
        <v>欄外</v>
      </c>
      <c r="AD419" s="27">
        <f ca="1"/>
        <v>10.834623852539057</v>
      </c>
      <c r="AE419" s="15">
        <f ca="1"/>
        <v>38.156103515624991</v>
      </c>
      <c r="AF419" s="12"/>
      <c r="AI419" s="24"/>
      <c r="AJ419" s="6"/>
      <c r="AK419"/>
      <c r="AL419" s="127"/>
      <c r="AM419" s="3">
        <v>2</v>
      </c>
      <c r="AN419" s="15">
        <f ca="1"/>
        <v>3.7946249999999999</v>
      </c>
      <c r="AO419" s="95" t="str">
        <v>欄外</v>
      </c>
      <c r="AP419" s="27">
        <f ca="1"/>
        <v>10.834623852539057</v>
      </c>
      <c r="AQ419" s="15">
        <f ca="1"/>
        <v>38.156103515624991</v>
      </c>
      <c r="AR419" s="12"/>
      <c r="AU419" s="24"/>
      <c r="AV419" s="6"/>
      <c r="AW419"/>
      <c r="AX419" s="127"/>
      <c r="AY419" s="3">
        <v>2</v>
      </c>
      <c r="AZ419" s="15">
        <f ca="1"/>
        <v>3.7946249999999999</v>
      </c>
      <c r="BA419" s="95" t="str">
        <v>欄外</v>
      </c>
      <c r="BB419" s="27">
        <f ca="1"/>
        <v>10.834623852539057</v>
      </c>
      <c r="BC419" s="15">
        <f ca="1"/>
        <v>38.156103515624991</v>
      </c>
      <c r="BD419" s="12"/>
      <c r="BG419" s="24"/>
      <c r="BH419" s="6"/>
      <c r="BI419"/>
      <c r="BJ419" s="127"/>
      <c r="BK419" s="3">
        <v>2</v>
      </c>
      <c r="BL419" s="15">
        <f ca="1"/>
        <v>2.7185625</v>
      </c>
      <c r="BM419" s="95" t="str">
        <v>欄外</v>
      </c>
      <c r="BN419" s="27">
        <f ca="1"/>
        <v>10.834623852539057</v>
      </c>
      <c r="BO419" s="15">
        <f ca="1"/>
        <v>38.156103515624991</v>
      </c>
      <c r="BP419" s="12"/>
      <c r="BS419" s="24"/>
      <c r="BT419" s="6"/>
      <c r="BU419"/>
      <c r="BV419" s="127"/>
      <c r="BW419" s="3">
        <v>2</v>
      </c>
      <c r="BX419" s="15">
        <f ca="1"/>
        <v>2.7185625</v>
      </c>
      <c r="BY419" s="95" t="str">
        <v>欄外</v>
      </c>
      <c r="BZ419" s="27">
        <f ca="1"/>
        <v>10.834623852539057</v>
      </c>
      <c r="CA419" s="15">
        <f ca="1"/>
        <v>38.156103515624991</v>
      </c>
      <c r="CB419" s="12"/>
      <c r="CE419" s="24"/>
      <c r="CF419" s="6"/>
      <c r="CG419"/>
      <c r="CH419" s="127"/>
      <c r="CI419" s="3">
        <v>2</v>
      </c>
      <c r="CJ419" s="15">
        <f ca="1"/>
        <v>2.7185625</v>
      </c>
      <c r="CK419" s="95" t="str">
        <v>欄外</v>
      </c>
      <c r="CL419" s="27">
        <f ca="1"/>
        <v>10.834623852539057</v>
      </c>
      <c r="CM419" s="15">
        <f ca="1"/>
        <v>42.490195312499992</v>
      </c>
      <c r="CN419" s="12"/>
      <c r="CQ419" s="24"/>
      <c r="CR419" s="6"/>
      <c r="CS419"/>
      <c r="CT419" s="127"/>
      <c r="CU419" s="3">
        <v>2</v>
      </c>
      <c r="CV419" s="15">
        <f ca="1"/>
        <v>2.7185625</v>
      </c>
      <c r="CW419" s="95" t="str">
        <v>欄外</v>
      </c>
      <c r="CX419" s="27">
        <f ca="1"/>
        <v>10.834623852539057</v>
      </c>
      <c r="CY419" s="15">
        <f ca="1"/>
        <v>42.490195312499992</v>
      </c>
      <c r="CZ419" s="12"/>
      <c r="DC419" s="24"/>
      <c r="DD419" s="6"/>
      <c r="DE419"/>
      <c r="DF419" s="127"/>
      <c r="DG419" s="3">
        <v>2</v>
      </c>
      <c r="DH419" s="15">
        <f ca="1"/>
        <v>2.7185625</v>
      </c>
      <c r="DI419" s="95" t="str">
        <v>欄外</v>
      </c>
      <c r="DJ419" s="27">
        <f ca="1"/>
        <v>10.834623852539057</v>
      </c>
      <c r="DK419" s="15">
        <f ca="1"/>
        <v>42.490195312499992</v>
      </c>
      <c r="DL419" s="12"/>
      <c r="DO419" s="24"/>
      <c r="DP419" s="6"/>
      <c r="DQ419"/>
      <c r="DR419" s="127"/>
      <c r="DS419" s="3">
        <v>2</v>
      </c>
      <c r="DT419" s="15">
        <f ca="1"/>
        <v>2.7185625</v>
      </c>
      <c r="DU419" s="95" t="str">
        <v>欄外</v>
      </c>
      <c r="DV419" s="27">
        <f ca="1"/>
        <v>10.834623852539057</v>
      </c>
      <c r="DW419" s="15">
        <f ca="1"/>
        <v>42.490195312499992</v>
      </c>
      <c r="DX419" s="12"/>
    </row>
    <row r="420" spans="1:128" ht="13.5" customHeight="1" thickTop="1" thickBot="1">
      <c r="A420"/>
      <c r="B420" s="10" t="s">
        <v>15</v>
      </c>
      <c r="C420"/>
      <c r="D420"/>
      <c r="E420"/>
      <c r="F420"/>
      <c r="G420"/>
      <c r="H420" s="21"/>
      <c r="J420" s="25" t="str">
        <f>IF(AND(K416=1,K417=1),"★","")</f>
        <v>★</v>
      </c>
      <c r="K420" s="93" t="str">
        <f>IF(AND(K416=1,K417=2),"★","")</f>
        <v/>
      </c>
      <c r="L420" s="3" t="str">
        <f>IF(AND(K416=1,K417=3),"★","")</f>
        <v/>
      </c>
      <c r="M420"/>
      <c r="N420" s="127"/>
      <c r="O420" s="3">
        <v>3</v>
      </c>
      <c r="P420" s="95" t="str">
        <f ca="1"/>
        <v>欄外</v>
      </c>
      <c r="Q420" s="95" t="str">
        <f ca="1"/>
        <v>欄外</v>
      </c>
      <c r="R420" s="15">
        <f ca="1"/>
        <v>3.7749999999999995</v>
      </c>
      <c r="S420" s="95" t="str">
        <f ca="1"/>
        <v>欄外</v>
      </c>
      <c r="T420" s="12"/>
      <c r="V420" s="25" t="str">
        <f ca="1">IF(AND(W416=1,W417=1),"★","")</f>
        <v/>
      </c>
      <c r="W420" s="93" t="str">
        <f ca="1">IF(AND(W416=1,W417=2),"★","")</f>
        <v/>
      </c>
      <c r="X420" s="3" t="str">
        <f ca="1">IF(AND(W416=1,W417=3),"★","")</f>
        <v/>
      </c>
      <c r="Y420"/>
      <c r="Z420" s="127"/>
      <c r="AA420" s="3">
        <v>3</v>
      </c>
      <c r="AB420" s="95" t="str">
        <v>欄外</v>
      </c>
      <c r="AC420" s="95" t="str">
        <v>欄外</v>
      </c>
      <c r="AD420" s="15">
        <f ca="1"/>
        <v>3.7749999999999995</v>
      </c>
      <c r="AE420" s="95" t="str">
        <v>欄外</v>
      </c>
      <c r="AF420" s="12"/>
      <c r="AH420" s="25" t="str">
        <f ca="1">IF(AND(AI416=1,AI417=1),"★","")</f>
        <v/>
      </c>
      <c r="AI420" s="93" t="str">
        <f ca="1">IF(AND(AI416=1,AI417=2),"★","")</f>
        <v/>
      </c>
      <c r="AJ420" s="3" t="str">
        <f ca="1">IF(AND(AI416=1,AI417=3),"★","")</f>
        <v/>
      </c>
      <c r="AK420"/>
      <c r="AL420" s="127"/>
      <c r="AM420" s="3">
        <v>3</v>
      </c>
      <c r="AN420" s="95" t="str">
        <v>欄外</v>
      </c>
      <c r="AO420" s="95" t="str">
        <v>欄外</v>
      </c>
      <c r="AP420" s="15">
        <f ca="1"/>
        <v>3.7749999999999995</v>
      </c>
      <c r="AQ420" s="95" t="str">
        <v>欄外</v>
      </c>
      <c r="AR420" s="12"/>
      <c r="AT420" s="25" t="str">
        <f ca="1">IF(AND(AU416=1,AU417=1),"★","")</f>
        <v/>
      </c>
      <c r="AU420" s="93" t="str">
        <f ca="1">IF(AND(AU416=1,AU417=2),"★","")</f>
        <v>★</v>
      </c>
      <c r="AV420" s="3" t="str">
        <f ca="1">IF(AND(AU416=1,AU417=3),"★","")</f>
        <v/>
      </c>
      <c r="AW420"/>
      <c r="AX420" s="127"/>
      <c r="AY420" s="3">
        <v>3</v>
      </c>
      <c r="AZ420" s="95" t="str">
        <v>欄外</v>
      </c>
      <c r="BA420" s="95" t="str">
        <v>欄外</v>
      </c>
      <c r="BB420" s="15">
        <f ca="1"/>
        <v>3.7749999999999995</v>
      </c>
      <c r="BC420" s="95" t="str">
        <v>欄外</v>
      </c>
      <c r="BD420" s="12"/>
      <c r="BF420" s="25" t="str">
        <f ca="1">IF(AND(BG416=1,BG417=1),"★","")</f>
        <v/>
      </c>
      <c r="BG420" s="93" t="str">
        <f ca="1">IF(AND(BG416=1,BG417=2),"★","")</f>
        <v/>
      </c>
      <c r="BH420" s="3" t="str">
        <f ca="1">IF(AND(BG416=1,BG417=3),"★","")</f>
        <v>★</v>
      </c>
      <c r="BI420"/>
      <c r="BJ420" s="127"/>
      <c r="BK420" s="3">
        <v>3</v>
      </c>
      <c r="BL420" s="95" t="str">
        <v>欄外</v>
      </c>
      <c r="BM420" s="95" t="str">
        <v>欄外</v>
      </c>
      <c r="BN420" s="15">
        <f ca="1"/>
        <v>3.7749999999999995</v>
      </c>
      <c r="BO420" s="95" t="str">
        <v>欄外</v>
      </c>
      <c r="BP420" s="12"/>
      <c r="BR420" s="25" t="str">
        <f ca="1">IF(AND(BS416=1,BS417=1),"★","")</f>
        <v/>
      </c>
      <c r="BS420" s="93" t="str">
        <f ca="1">IF(AND(BS416=1,BS417=2),"★","")</f>
        <v>★</v>
      </c>
      <c r="BT420" s="3" t="str">
        <f ca="1">IF(AND(BS416=1,BS417=3),"★","")</f>
        <v/>
      </c>
      <c r="BU420"/>
      <c r="BV420" s="127"/>
      <c r="BW420" s="3">
        <v>3</v>
      </c>
      <c r="BX420" s="95" t="str">
        <v>欄外</v>
      </c>
      <c r="BY420" s="95" t="str">
        <v>欄外</v>
      </c>
      <c r="BZ420" s="15">
        <f ca="1"/>
        <v>14.742136230468745</v>
      </c>
      <c r="CA420" s="95" t="str">
        <v>欄外</v>
      </c>
      <c r="CB420" s="12"/>
      <c r="CD420" s="25" t="str">
        <f ca="1">IF(AND(CE416=1,CE417=1),"★","")</f>
        <v/>
      </c>
      <c r="CE420" s="93" t="str">
        <f ca="1">IF(AND(CE416=1,CE417=2),"★","")</f>
        <v/>
      </c>
      <c r="CF420" s="3" t="str">
        <f ca="1">IF(AND(CE416=1,CE417=3),"★","")</f>
        <v/>
      </c>
      <c r="CG420"/>
      <c r="CH420" s="127"/>
      <c r="CI420" s="3">
        <v>3</v>
      </c>
      <c r="CJ420" s="95" t="str">
        <v>欄外</v>
      </c>
      <c r="CK420" s="95" t="str">
        <v>欄外</v>
      </c>
      <c r="CL420" s="15">
        <f ca="1"/>
        <v>14.742136230468745</v>
      </c>
      <c r="CM420" s="95" t="str">
        <v>欄外</v>
      </c>
      <c r="CN420" s="12"/>
      <c r="CP420" s="25" t="str">
        <f ca="1">IF(AND(CQ416=1,CQ417=1),"★","")</f>
        <v/>
      </c>
      <c r="CQ420" s="93" t="str">
        <f ca="1">IF(AND(CQ416=1,CQ417=2),"★","")</f>
        <v/>
      </c>
      <c r="CR420" s="3" t="str">
        <f ca="1">IF(AND(CQ416=1,CQ417=3),"★","")</f>
        <v/>
      </c>
      <c r="CS420"/>
      <c r="CT420" s="127"/>
      <c r="CU420" s="3">
        <v>3</v>
      </c>
      <c r="CV420" s="95" t="str">
        <v>欄外</v>
      </c>
      <c r="CW420" s="95" t="str">
        <v>欄外</v>
      </c>
      <c r="CX420" s="15">
        <f ca="1"/>
        <v>14.742136230468745</v>
      </c>
      <c r="CY420" s="95" t="str">
        <v>欄外</v>
      </c>
      <c r="CZ420" s="12"/>
      <c r="DB420" s="25" t="str">
        <f ca="1">IF(AND(DC416=1,DC417=1),"★","")</f>
        <v/>
      </c>
      <c r="DC420" s="93" t="str">
        <f ca="1">IF(AND(DC416=1,DC417=2),"★","")</f>
        <v/>
      </c>
      <c r="DD420" s="3" t="str">
        <f ca="1">IF(AND(DC416=1,DC417=3),"★","")</f>
        <v/>
      </c>
      <c r="DE420"/>
      <c r="DF420" s="127"/>
      <c r="DG420" s="3">
        <v>3</v>
      </c>
      <c r="DH420" s="95" t="str">
        <v>欄外</v>
      </c>
      <c r="DI420" s="95" t="str">
        <v>欄外</v>
      </c>
      <c r="DJ420" s="15">
        <f ca="1"/>
        <v>14.742136230468745</v>
      </c>
      <c r="DK420" s="95" t="str">
        <v>欄外</v>
      </c>
      <c r="DL420" s="12"/>
      <c r="DN420" s="25" t="str">
        <f ca="1">IF(AND(DO416=1,DO417=1),"★","")</f>
        <v/>
      </c>
      <c r="DO420" s="93" t="str">
        <f ca="1">IF(AND(DO416=1,DO417=2),"★","")</f>
        <v/>
      </c>
      <c r="DP420" s="3" t="str">
        <f ca="1">IF(AND(DO416=1,DO417=3),"★","")</f>
        <v/>
      </c>
      <c r="DQ420"/>
      <c r="DR420" s="127"/>
      <c r="DS420" s="3">
        <v>3</v>
      </c>
      <c r="DT420" s="95" t="str">
        <v>欄外</v>
      </c>
      <c r="DU420" s="95" t="str">
        <v>欄外</v>
      </c>
      <c r="DV420" s="15">
        <f ca="1"/>
        <v>14.742136230468745</v>
      </c>
      <c r="DW420" s="95" t="str">
        <v>欄外</v>
      </c>
      <c r="DX420" s="12"/>
    </row>
    <row r="421" spans="1:128" ht="13.5" customHeight="1" thickTop="1" thickBot="1">
      <c r="A421"/>
      <c r="B421" s="63" t="s">
        <v>14</v>
      </c>
      <c r="C421" s="79">
        <f ca="1">1-C381/50</f>
        <v>0.78</v>
      </c>
      <c r="D421"/>
      <c r="E421"/>
      <c r="F421"/>
      <c r="G421"/>
      <c r="H421" s="21"/>
      <c r="J421" s="17" t="str">
        <f>IF(AND(K416=2,K417=1),"★","")</f>
        <v/>
      </c>
      <c r="K421" s="3" t="str">
        <f>IF(AND(K416=2,K417=2),"★","")</f>
        <v/>
      </c>
      <c r="L421" s="16" t="str">
        <f>IF(AND(K416=2,K417=3),"★","")</f>
        <v/>
      </c>
      <c r="M421"/>
      <c r="N421" s="127"/>
      <c r="O421" s="3">
        <v>4</v>
      </c>
      <c r="P421" s="27">
        <f ca="1"/>
        <v>42.863574218749989</v>
      </c>
      <c r="Q421" s="15">
        <f ca="1"/>
        <v>14.390098657226556</v>
      </c>
      <c r="R421" s="95" t="str">
        <f ca="1"/>
        <v>欄外</v>
      </c>
      <c r="S421" s="15">
        <f ca="1"/>
        <v>32.218476562500001</v>
      </c>
      <c r="T421" s="12"/>
      <c r="V421" s="17" t="str">
        <f ca="1">IF(AND(W416=2,W417=1),"★","")</f>
        <v>★</v>
      </c>
      <c r="W421" s="3" t="str">
        <f ca="1">IF(AND(W416=2,W417=2),"★","")</f>
        <v/>
      </c>
      <c r="X421" s="16" t="str">
        <f ca="1">IF(AND(W416=2,W417=3),"★","")</f>
        <v/>
      </c>
      <c r="Y421"/>
      <c r="Z421" s="127"/>
      <c r="AA421" s="3">
        <v>4</v>
      </c>
      <c r="AB421" s="27">
        <f ca="1"/>
        <v>42.863574218749989</v>
      </c>
      <c r="AC421" s="15">
        <f ca="1"/>
        <v>14.390098657226556</v>
      </c>
      <c r="AD421" s="95" t="str">
        <v>欄外</v>
      </c>
      <c r="AE421" s="15">
        <f ca="1"/>
        <v>32.218476562500001</v>
      </c>
      <c r="AF421" s="12"/>
      <c r="AH421" s="17" t="str">
        <f ca="1">IF(AND(AI416=2,AI417=1),"★","")</f>
        <v/>
      </c>
      <c r="AI421" s="3" t="str">
        <f ca="1">IF(AND(AI416=2,AI417=2),"★","")</f>
        <v>★</v>
      </c>
      <c r="AJ421" s="16" t="str">
        <f ca="1">IF(AND(AI416=2,AI417=3),"★","")</f>
        <v/>
      </c>
      <c r="AK421"/>
      <c r="AL421" s="127"/>
      <c r="AM421" s="3">
        <v>4</v>
      </c>
      <c r="AN421" s="27">
        <f ca="1"/>
        <v>44.843930664062491</v>
      </c>
      <c r="AO421" s="15">
        <f ca="1"/>
        <v>14.390098657226556</v>
      </c>
      <c r="AP421" s="95" t="str">
        <v>欄外</v>
      </c>
      <c r="AQ421" s="15">
        <f ca="1"/>
        <v>32.218476562500001</v>
      </c>
      <c r="AR421" s="12"/>
      <c r="AT421" s="17" t="str">
        <f ca="1">IF(AND(AU416=2,AU417=1),"★","")</f>
        <v/>
      </c>
      <c r="AU421" s="3" t="str">
        <f ca="1">IF(AND(AU416=2,AU417=2),"★","")</f>
        <v/>
      </c>
      <c r="AV421" s="16" t="str">
        <f ca="1">IF(AND(AU416=2,AU417=3),"★","")</f>
        <v/>
      </c>
      <c r="AW421"/>
      <c r="AX421" s="127"/>
      <c r="AY421" s="3">
        <v>4</v>
      </c>
      <c r="AZ421" s="27">
        <f ca="1"/>
        <v>44.843930664062491</v>
      </c>
      <c r="BA421" s="15">
        <f ca="1"/>
        <v>14.390098657226556</v>
      </c>
      <c r="BB421" s="95" t="str">
        <v>欄外</v>
      </c>
      <c r="BC421" s="15">
        <f ca="1"/>
        <v>32.218476562500001</v>
      </c>
      <c r="BD421" s="12"/>
      <c r="BF421" s="17" t="str">
        <f ca="1">IF(AND(BG416=2,BG417=1),"★","")</f>
        <v/>
      </c>
      <c r="BG421" s="3" t="str">
        <f ca="1">IF(AND(BG416=2,BG417=2),"★","")</f>
        <v/>
      </c>
      <c r="BH421" s="16" t="str">
        <f ca="1">IF(AND(BG416=2,BG417=3),"★","")</f>
        <v/>
      </c>
      <c r="BI421"/>
      <c r="BJ421" s="127"/>
      <c r="BK421" s="3">
        <v>4</v>
      </c>
      <c r="BL421" s="27">
        <f ca="1"/>
        <v>44.843930664062491</v>
      </c>
      <c r="BM421" s="15">
        <f ca="1"/>
        <v>14.390098657226556</v>
      </c>
      <c r="BN421" s="95" t="str">
        <v>欄外</v>
      </c>
      <c r="BO421" s="15">
        <f ca="1"/>
        <v>32.218476562500001</v>
      </c>
      <c r="BP421" s="12"/>
      <c r="BR421" s="17" t="str">
        <f ca="1">IF(AND(BS416=2,BS417=1),"★","")</f>
        <v/>
      </c>
      <c r="BS421" s="3" t="str">
        <f ca="1">IF(AND(BS416=2,BS417=2),"★","")</f>
        <v/>
      </c>
      <c r="BT421" s="16" t="str">
        <f ca="1">IF(AND(BS416=2,BS417=3),"★","")</f>
        <v/>
      </c>
      <c r="BU421"/>
      <c r="BV421" s="127"/>
      <c r="BW421" s="3">
        <v>4</v>
      </c>
      <c r="BX421" s="27">
        <f ca="1"/>
        <v>44.843930664062491</v>
      </c>
      <c r="BY421" s="15">
        <f ca="1"/>
        <v>14.390098657226556</v>
      </c>
      <c r="BZ421" s="95" t="str">
        <v>欄外</v>
      </c>
      <c r="CA421" s="15">
        <f ca="1"/>
        <v>32.218476562500001</v>
      </c>
      <c r="CB421" s="12"/>
      <c r="CD421" s="17" t="str">
        <f ca="1">IF(AND(CE416=2,CE417=1),"★","")</f>
        <v/>
      </c>
      <c r="CE421" s="3" t="str">
        <f ca="1">IF(AND(CE416=2,CE417=2),"★","")</f>
        <v>★</v>
      </c>
      <c r="CF421" s="16" t="str">
        <f ca="1">IF(AND(CE416=2,CE417=3),"★","")</f>
        <v/>
      </c>
      <c r="CG421"/>
      <c r="CH421" s="127"/>
      <c r="CI421" s="3">
        <v>4</v>
      </c>
      <c r="CJ421" s="27">
        <f ca="1"/>
        <v>44.843930664062491</v>
      </c>
      <c r="CK421" s="15">
        <f ca="1"/>
        <v>14.390098657226556</v>
      </c>
      <c r="CL421" s="95" t="str">
        <v>欄外</v>
      </c>
      <c r="CM421" s="15">
        <f ca="1"/>
        <v>32.218476562500001</v>
      </c>
      <c r="CN421" s="12"/>
      <c r="CP421" s="17" t="str">
        <f ca="1">IF(AND(CQ416=2,CQ417=1),"★","")</f>
        <v/>
      </c>
      <c r="CQ421" s="3" t="str">
        <f ca="1">IF(AND(CQ416=2,CQ417=2),"★","")</f>
        <v/>
      </c>
      <c r="CR421" s="16" t="str">
        <f ca="1">IF(AND(CQ416=2,CQ417=3),"★","")</f>
        <v/>
      </c>
      <c r="CS421"/>
      <c r="CT421" s="127"/>
      <c r="CU421" s="3">
        <v>4</v>
      </c>
      <c r="CV421" s="27">
        <f ca="1"/>
        <v>44.843930664062491</v>
      </c>
      <c r="CW421" s="15">
        <f ca="1"/>
        <v>14.390098657226556</v>
      </c>
      <c r="CX421" s="95" t="str">
        <v>欄外</v>
      </c>
      <c r="CY421" s="15">
        <f ca="1"/>
        <v>32.218476562500001</v>
      </c>
      <c r="CZ421" s="12"/>
      <c r="DB421" s="17" t="str">
        <f ca="1">IF(AND(DC416=2,DC417=1),"★","")</f>
        <v/>
      </c>
      <c r="DC421" s="3" t="str">
        <f ca="1">IF(AND(DC416=2,DC417=2),"★","")</f>
        <v/>
      </c>
      <c r="DD421" s="16" t="str">
        <f ca="1">IF(AND(DC416=2,DC417=3),"★","")</f>
        <v/>
      </c>
      <c r="DE421"/>
      <c r="DF421" s="127"/>
      <c r="DG421" s="3">
        <v>4</v>
      </c>
      <c r="DH421" s="27">
        <f ca="1"/>
        <v>44.843930664062491</v>
      </c>
      <c r="DI421" s="15">
        <f ca="1"/>
        <v>14.390098657226556</v>
      </c>
      <c r="DJ421" s="95" t="str">
        <v>欄外</v>
      </c>
      <c r="DK421" s="15">
        <f ca="1"/>
        <v>32.218476562500001</v>
      </c>
      <c r="DL421" s="12"/>
      <c r="DN421" s="17" t="str">
        <f ca="1">IF(AND(DO416=2,DO417=1),"★","")</f>
        <v/>
      </c>
      <c r="DO421" s="3" t="str">
        <f ca="1">IF(AND(DO416=2,DO417=2),"★","")</f>
        <v/>
      </c>
      <c r="DP421" s="16" t="str">
        <f ca="1">IF(AND(DO416=2,DO417=3),"★","")</f>
        <v/>
      </c>
      <c r="DQ421"/>
      <c r="DR421" s="127"/>
      <c r="DS421" s="3">
        <v>4</v>
      </c>
      <c r="DT421" s="27">
        <f ca="1"/>
        <v>44.843930664062491</v>
      </c>
      <c r="DU421" s="15">
        <f ca="1"/>
        <v>14.390098657226556</v>
      </c>
      <c r="DV421" s="95" t="str">
        <v>欄外</v>
      </c>
      <c r="DW421" s="15">
        <f ca="1"/>
        <v>32.218476562500001</v>
      </c>
      <c r="DX421" s="12"/>
    </row>
    <row r="422" spans="1:128" ht="13.5" customHeight="1" thickTop="1" thickBot="1">
      <c r="A422"/>
      <c r="B422"/>
      <c r="C422"/>
      <c r="D422"/>
      <c r="E422"/>
      <c r="F422"/>
      <c r="G422"/>
      <c r="H422" s="21"/>
      <c r="J422" s="3" t="str">
        <f>IF(AND(K416=3,K417=1),"★","")</f>
        <v/>
      </c>
      <c r="K422" s="92" t="str">
        <f>IF(AND(K416=3,K417=2),"★","")</f>
        <v/>
      </c>
      <c r="L422" s="37" t="str">
        <f>IF(AND(K416=3,K417=3),"★","終")</f>
        <v>終</v>
      </c>
      <c r="M422"/>
      <c r="N422" s="127"/>
      <c r="O422" s="3">
        <v>5</v>
      </c>
      <c r="P422" s="95" t="str">
        <f ca="1"/>
        <v>欄外</v>
      </c>
      <c r="Q422" s="27">
        <f ca="1"/>
        <v>12.788613281249997</v>
      </c>
      <c r="R422" s="27">
        <f ca="1"/>
        <v>21.624271484374994</v>
      </c>
      <c r="S422" s="27">
        <f ca="1"/>
        <v>68.320410156249991</v>
      </c>
      <c r="T422" s="12"/>
      <c r="V422" s="3" t="str">
        <f ca="1">IF(AND(W416=3,W417=1),"★","")</f>
        <v/>
      </c>
      <c r="W422" s="92" t="str">
        <f ca="1">IF(AND(W416=3,W417=2),"★","")</f>
        <v/>
      </c>
      <c r="X422" s="37" t="str">
        <f ca="1">IF(AND(W416=3,W417=3),"★","終")</f>
        <v>終</v>
      </c>
      <c r="Y422"/>
      <c r="Z422" s="127"/>
      <c r="AA422" s="3">
        <v>5</v>
      </c>
      <c r="AB422" s="95" t="str">
        <v>欄外</v>
      </c>
      <c r="AC422" s="27">
        <f ca="1"/>
        <v>12.788613281249997</v>
      </c>
      <c r="AD422" s="27">
        <f ca="1"/>
        <v>21.624271484374994</v>
      </c>
      <c r="AE422" s="27">
        <f ca="1"/>
        <v>68.320410156249991</v>
      </c>
      <c r="AF422" s="12"/>
      <c r="AH422" s="3" t="str">
        <f ca="1">IF(AND(AI416=3,AI417=1),"★","")</f>
        <v/>
      </c>
      <c r="AI422" s="92" t="str">
        <f ca="1">IF(AND(AI416=3,AI417=2),"★","")</f>
        <v/>
      </c>
      <c r="AJ422" s="37" t="str">
        <f ca="1">IF(AND(AI416=3,AI417=3),"★","終")</f>
        <v>終</v>
      </c>
      <c r="AK422"/>
      <c r="AL422" s="127"/>
      <c r="AM422" s="3">
        <v>5</v>
      </c>
      <c r="AN422" s="95" t="str">
        <v>欄外</v>
      </c>
      <c r="AO422" s="27">
        <f ca="1"/>
        <v>12.788613281249997</v>
      </c>
      <c r="AP422" s="27">
        <f ca="1"/>
        <v>21.624271484374994</v>
      </c>
      <c r="AQ422" s="27">
        <f ca="1"/>
        <v>68.320410156249991</v>
      </c>
      <c r="AR422" s="12"/>
      <c r="AT422" s="3" t="str">
        <f ca="1">IF(AND(AU416=3,AU417=1),"★","")</f>
        <v/>
      </c>
      <c r="AU422" s="92" t="str">
        <f ca="1">IF(AND(AU416=3,AU417=2),"★","")</f>
        <v/>
      </c>
      <c r="AV422" s="37" t="str">
        <f ca="1">IF(AND(AU416=3,AU417=3),"★","終")</f>
        <v>終</v>
      </c>
      <c r="AW422"/>
      <c r="AX422" s="127"/>
      <c r="AY422" s="3">
        <v>5</v>
      </c>
      <c r="AZ422" s="95" t="str">
        <v>欄外</v>
      </c>
      <c r="BA422" s="27">
        <f ca="1"/>
        <v>19.248942871093746</v>
      </c>
      <c r="BB422" s="27">
        <f ca="1"/>
        <v>21.624271484374994</v>
      </c>
      <c r="BC422" s="27">
        <f ca="1"/>
        <v>68.320410156249991</v>
      </c>
      <c r="BD422" s="12"/>
      <c r="BF422" s="3" t="str">
        <f ca="1">IF(AND(BG416=3,BG417=1),"★","")</f>
        <v/>
      </c>
      <c r="BG422" s="92" t="str">
        <f ca="1">IF(AND(BG416=3,BG417=2),"★","")</f>
        <v/>
      </c>
      <c r="BH422" s="37" t="str">
        <f ca="1">IF(AND(BG416=3,BG417=3),"★","終")</f>
        <v>終</v>
      </c>
      <c r="BI422"/>
      <c r="BJ422" s="127"/>
      <c r="BK422" s="3">
        <v>5</v>
      </c>
      <c r="BL422" s="95" t="str">
        <v>欄外</v>
      </c>
      <c r="BM422" s="27">
        <f ca="1"/>
        <v>19.248942871093746</v>
      </c>
      <c r="BN422" s="27">
        <f ca="1"/>
        <v>21.624271484374994</v>
      </c>
      <c r="BO422" s="27">
        <f ca="1"/>
        <v>68.320410156249991</v>
      </c>
      <c r="BP422" s="12"/>
      <c r="BR422" s="3" t="str">
        <f ca="1">IF(AND(BS416=3,BS417=1),"★","")</f>
        <v/>
      </c>
      <c r="BS422" s="92" t="str">
        <f ca="1">IF(AND(BS416=3,BS417=2),"★","")</f>
        <v/>
      </c>
      <c r="BT422" s="37" t="str">
        <f ca="1">IF(AND(BS416=3,BS417=3),"★","終")</f>
        <v>終</v>
      </c>
      <c r="BU422"/>
      <c r="BV422" s="127"/>
      <c r="BW422" s="3">
        <v>5</v>
      </c>
      <c r="BX422" s="95" t="str">
        <v>欄外</v>
      </c>
      <c r="BY422" s="27">
        <f ca="1"/>
        <v>19.248942871093746</v>
      </c>
      <c r="BZ422" s="27">
        <f ca="1"/>
        <v>21.624271484374994</v>
      </c>
      <c r="CA422" s="27">
        <f ca="1"/>
        <v>68.320410156249991</v>
      </c>
      <c r="CB422" s="12"/>
      <c r="CD422" s="3" t="str">
        <f ca="1">IF(AND(CE416=3,CE417=1),"★","")</f>
        <v/>
      </c>
      <c r="CE422" s="92" t="str">
        <f ca="1">IF(AND(CE416=3,CE417=2),"★","")</f>
        <v/>
      </c>
      <c r="CF422" s="37" t="str">
        <f ca="1">IF(AND(CE416=3,CE417=3),"★","終")</f>
        <v>終</v>
      </c>
      <c r="CG422"/>
      <c r="CH422" s="127"/>
      <c r="CI422" s="3">
        <v>5</v>
      </c>
      <c r="CJ422" s="95" t="str">
        <v>欄外</v>
      </c>
      <c r="CK422" s="27">
        <f ca="1"/>
        <v>19.248942871093746</v>
      </c>
      <c r="CL422" s="27">
        <f ca="1"/>
        <v>21.624271484374994</v>
      </c>
      <c r="CM422" s="27">
        <f ca="1"/>
        <v>68.320410156249991</v>
      </c>
      <c r="CN422" s="12"/>
      <c r="CP422" s="3" t="str">
        <f ca="1">IF(AND(CQ416=3,CQ417=1),"★","")</f>
        <v/>
      </c>
      <c r="CQ422" s="92" t="str">
        <f ca="1">IF(AND(CQ416=3,CQ417=2),"★","")</f>
        <v>★</v>
      </c>
      <c r="CR422" s="37" t="str">
        <f ca="1">IF(AND(CQ416=3,CQ417=3),"★","終")</f>
        <v>終</v>
      </c>
      <c r="CS422"/>
      <c r="CT422" s="127"/>
      <c r="CU422" s="3">
        <v>5</v>
      </c>
      <c r="CV422" s="95" t="str">
        <v>欄外</v>
      </c>
      <c r="CW422" s="27">
        <f ca="1"/>
        <v>19.248942871093746</v>
      </c>
      <c r="CX422" s="27">
        <f ca="1"/>
        <v>21.624271484374994</v>
      </c>
      <c r="CY422" s="27">
        <f ca="1"/>
        <v>68.644482421874983</v>
      </c>
      <c r="CZ422" s="12"/>
      <c r="DB422" s="3" t="str">
        <f ca="1">IF(AND(DC416=3,DC417=1),"★","")</f>
        <v/>
      </c>
      <c r="DC422" s="92" t="str">
        <f ca="1">IF(AND(DC416=3,DC417=2),"★","")</f>
        <v/>
      </c>
      <c r="DD422" s="37" t="str">
        <f ca="1">IF(AND(DC416=3,DC417=3),"★","終")</f>
        <v>★</v>
      </c>
      <c r="DE422"/>
      <c r="DF422" s="127"/>
      <c r="DG422" s="3">
        <v>5</v>
      </c>
      <c r="DH422" s="95" t="str">
        <v>欄外</v>
      </c>
      <c r="DI422" s="27">
        <f ca="1"/>
        <v>19.248942871093746</v>
      </c>
      <c r="DJ422" s="27">
        <f ca="1"/>
        <v>21.624271484374994</v>
      </c>
      <c r="DK422" s="27">
        <f ca="1"/>
        <v>68.644482421874983</v>
      </c>
      <c r="DL422" s="12"/>
      <c r="DN422" s="3" t="str">
        <f ca="1">IF(AND(DO416=3,DO417=1),"★","")</f>
        <v/>
      </c>
      <c r="DO422" s="92" t="str">
        <f ca="1">IF(AND(DO416=3,DO417=2),"★","")</f>
        <v/>
      </c>
      <c r="DP422" s="37" t="str">
        <f ca="1">IF(AND(DO416=3,DO417=3),"★","終")</f>
        <v>★</v>
      </c>
      <c r="DQ422"/>
      <c r="DR422" s="127"/>
      <c r="DS422" s="3">
        <v>5</v>
      </c>
      <c r="DT422" s="95" t="str">
        <v>欄外</v>
      </c>
      <c r="DU422" s="27">
        <f ca="1"/>
        <v>19.248942871093746</v>
      </c>
      <c r="DV422" s="27">
        <f ca="1"/>
        <v>21.624271484374994</v>
      </c>
      <c r="DW422" s="27">
        <f ca="1"/>
        <v>68.644482421874983</v>
      </c>
      <c r="DX422" s="12"/>
    </row>
    <row r="423" spans="1:128" ht="13.5" customHeight="1" thickTop="1">
      <c r="A423"/>
      <c r="B423"/>
      <c r="C423"/>
      <c r="D423"/>
      <c r="E423"/>
      <c r="F423"/>
      <c r="G423"/>
      <c r="H423" s="21"/>
      <c r="M423"/>
      <c r="N423" s="127"/>
      <c r="O423" s="3">
        <v>6</v>
      </c>
      <c r="P423" s="95" t="str">
        <f ca="1"/>
        <v>欄外</v>
      </c>
      <c r="Q423" s="95" t="str">
        <f ca="1"/>
        <v>欄外</v>
      </c>
      <c r="R423" s="95" t="str">
        <f ca="1"/>
        <v>欄外</v>
      </c>
      <c r="S423" s="95" t="str">
        <f ca="1"/>
        <v>欄外</v>
      </c>
      <c r="T423" s="12"/>
      <c r="Y423"/>
      <c r="Z423" s="127"/>
      <c r="AA423" s="3">
        <v>6</v>
      </c>
      <c r="AB423" s="95" t="str">
        <v>欄外</v>
      </c>
      <c r="AC423" s="95" t="str">
        <v>欄外</v>
      </c>
      <c r="AD423" s="95" t="str">
        <v>欄外</v>
      </c>
      <c r="AE423" s="95" t="str">
        <v>欄外</v>
      </c>
      <c r="AF423" s="12"/>
      <c r="AK423"/>
      <c r="AL423" s="127"/>
      <c r="AM423" s="3">
        <v>6</v>
      </c>
      <c r="AN423" s="95" t="str">
        <v>欄外</v>
      </c>
      <c r="AO423" s="95" t="str">
        <v>欄外</v>
      </c>
      <c r="AP423" s="95" t="str">
        <v>欄外</v>
      </c>
      <c r="AQ423" s="95" t="str">
        <v>欄外</v>
      </c>
      <c r="AR423" s="12"/>
      <c r="AW423"/>
      <c r="AX423" s="127"/>
      <c r="AY423" s="3">
        <v>6</v>
      </c>
      <c r="AZ423" s="95" t="str">
        <v>欄外</v>
      </c>
      <c r="BA423" s="95" t="str">
        <v>欄外</v>
      </c>
      <c r="BB423" s="95" t="str">
        <v>欄外</v>
      </c>
      <c r="BC423" s="95" t="str">
        <v>欄外</v>
      </c>
      <c r="BD423" s="12"/>
      <c r="BI423"/>
      <c r="BJ423" s="127"/>
      <c r="BK423" s="3">
        <v>6</v>
      </c>
      <c r="BL423" s="95" t="str">
        <v>欄外</v>
      </c>
      <c r="BM423" s="95" t="str">
        <v>欄外</v>
      </c>
      <c r="BN423" s="95" t="str">
        <v>欄外</v>
      </c>
      <c r="BO423" s="95" t="str">
        <v>欄外</v>
      </c>
      <c r="BP423" s="12"/>
      <c r="BU423"/>
      <c r="BV423" s="127"/>
      <c r="BW423" s="3">
        <v>6</v>
      </c>
      <c r="BX423" s="95" t="str">
        <v>欄外</v>
      </c>
      <c r="BY423" s="95" t="str">
        <v>欄外</v>
      </c>
      <c r="BZ423" s="95" t="str">
        <v>欄外</v>
      </c>
      <c r="CA423" s="95" t="str">
        <v>欄外</v>
      </c>
      <c r="CB423" s="12"/>
      <c r="CG423"/>
      <c r="CH423" s="127"/>
      <c r="CI423" s="3">
        <v>6</v>
      </c>
      <c r="CJ423" s="95" t="str">
        <v>欄外</v>
      </c>
      <c r="CK423" s="95" t="str">
        <v>欄外</v>
      </c>
      <c r="CL423" s="95" t="str">
        <v>欄外</v>
      </c>
      <c r="CM423" s="95" t="str">
        <v>欄外</v>
      </c>
      <c r="CN423" s="12"/>
      <c r="CS423"/>
      <c r="CT423" s="127"/>
      <c r="CU423" s="3">
        <v>6</v>
      </c>
      <c r="CV423" s="95" t="str">
        <v>欄外</v>
      </c>
      <c r="CW423" s="95" t="str">
        <v>欄外</v>
      </c>
      <c r="CX423" s="95" t="str">
        <v>欄外</v>
      </c>
      <c r="CY423" s="95" t="str">
        <v>欄外</v>
      </c>
      <c r="CZ423" s="12"/>
      <c r="DE423"/>
      <c r="DF423" s="127"/>
      <c r="DG423" s="3">
        <v>6</v>
      </c>
      <c r="DH423" s="95" t="str">
        <v>欄外</v>
      </c>
      <c r="DI423" s="95" t="str">
        <v>欄外</v>
      </c>
      <c r="DJ423" s="95" t="str">
        <v>欄外</v>
      </c>
      <c r="DK423" s="95" t="str">
        <v>欄外</v>
      </c>
      <c r="DL423" s="12"/>
      <c r="DQ423"/>
      <c r="DR423" s="127"/>
      <c r="DS423" s="3">
        <v>6</v>
      </c>
      <c r="DT423" s="95" t="str">
        <v>欄外</v>
      </c>
      <c r="DU423" s="95" t="str">
        <v>欄外</v>
      </c>
      <c r="DV423" s="95" t="str">
        <v>欄外</v>
      </c>
      <c r="DW423" s="95" t="str">
        <v>欄外</v>
      </c>
      <c r="DX423" s="12"/>
    </row>
    <row r="424" spans="1:128" ht="13.5" customHeight="1">
      <c r="A424"/>
      <c r="B424"/>
      <c r="C424"/>
      <c r="D424"/>
      <c r="E424"/>
      <c r="F424"/>
      <c r="G424"/>
      <c r="H424" s="21"/>
      <c r="M424"/>
      <c r="N424" s="127"/>
      <c r="O424" s="3">
        <v>7</v>
      </c>
      <c r="P424" s="27">
        <f ca="1"/>
        <v>64.200781250000006</v>
      </c>
      <c r="Q424" s="27">
        <f ca="1"/>
        <v>3.1004999999999998</v>
      </c>
      <c r="R424" s="95" t="str">
        <f ca="1"/>
        <v>欄外</v>
      </c>
      <c r="S424" s="95" t="str">
        <f ca="1"/>
        <v>欄外</v>
      </c>
      <c r="T424" s="12"/>
      <c r="Y424"/>
      <c r="Z424" s="127"/>
      <c r="AA424" s="3">
        <v>7</v>
      </c>
      <c r="AB424" s="27">
        <f ca="1"/>
        <v>64.200781250000006</v>
      </c>
      <c r="AC424" s="27">
        <f ca="1"/>
        <v>3.1004999999999998</v>
      </c>
      <c r="AD424" s="95" t="str">
        <v>欄外</v>
      </c>
      <c r="AE424" s="95" t="str">
        <v>欄外</v>
      </c>
      <c r="AF424" s="12"/>
      <c r="AK424"/>
      <c r="AL424" s="127"/>
      <c r="AM424" s="3">
        <v>7</v>
      </c>
      <c r="AN424" s="27">
        <f ca="1"/>
        <v>64.200781250000006</v>
      </c>
      <c r="AO424" s="27">
        <f ca="1"/>
        <v>3.1004999999999998</v>
      </c>
      <c r="AP424" s="95" t="str">
        <v>欄外</v>
      </c>
      <c r="AQ424" s="95" t="str">
        <v>欄外</v>
      </c>
      <c r="AR424" s="12"/>
      <c r="AW424"/>
      <c r="AX424" s="127"/>
      <c r="AY424" s="3">
        <v>7</v>
      </c>
      <c r="AZ424" s="27">
        <f ca="1"/>
        <v>64.200781250000006</v>
      </c>
      <c r="BA424" s="27">
        <f ca="1"/>
        <v>3.1004999999999998</v>
      </c>
      <c r="BB424" s="95" t="str">
        <v>欄外</v>
      </c>
      <c r="BC424" s="95" t="str">
        <v>欄外</v>
      </c>
      <c r="BD424" s="12"/>
      <c r="BI424"/>
      <c r="BJ424" s="127"/>
      <c r="BK424" s="3">
        <v>7</v>
      </c>
      <c r="BL424" s="27">
        <f ca="1"/>
        <v>64.200781250000006</v>
      </c>
      <c r="BM424" s="27">
        <f ca="1"/>
        <v>3.1004999999999998</v>
      </c>
      <c r="BN424" s="95" t="str">
        <v>欄外</v>
      </c>
      <c r="BO424" s="95" t="str">
        <v>欄外</v>
      </c>
      <c r="BP424" s="12"/>
      <c r="BU424"/>
      <c r="BV424" s="127"/>
      <c r="BW424" s="3">
        <v>7</v>
      </c>
      <c r="BX424" s="27">
        <f ca="1"/>
        <v>64.200781250000006</v>
      </c>
      <c r="BY424" s="27">
        <f ca="1"/>
        <v>3.1004999999999998</v>
      </c>
      <c r="BZ424" s="95" t="str">
        <v>欄外</v>
      </c>
      <c r="CA424" s="95" t="str">
        <v>欄外</v>
      </c>
      <c r="CB424" s="12"/>
      <c r="CG424"/>
      <c r="CH424" s="127"/>
      <c r="CI424" s="3">
        <v>7</v>
      </c>
      <c r="CJ424" s="27">
        <f ca="1"/>
        <v>64.200781250000006</v>
      </c>
      <c r="CK424" s="27">
        <f ca="1"/>
        <v>3.1004999999999998</v>
      </c>
      <c r="CL424" s="95" t="str">
        <v>欄外</v>
      </c>
      <c r="CM424" s="95" t="str">
        <v>欄外</v>
      </c>
      <c r="CN424" s="12"/>
      <c r="CS424"/>
      <c r="CT424" s="127"/>
      <c r="CU424" s="3">
        <v>7</v>
      </c>
      <c r="CV424" s="27">
        <f ca="1"/>
        <v>64.200781250000006</v>
      </c>
      <c r="CW424" s="27">
        <f ca="1"/>
        <v>3.1004999999999998</v>
      </c>
      <c r="CX424" s="95" t="str">
        <v>欄外</v>
      </c>
      <c r="CY424" s="95" t="str">
        <v>欄外</v>
      </c>
      <c r="CZ424" s="12"/>
      <c r="DE424"/>
      <c r="DF424" s="127"/>
      <c r="DG424" s="3">
        <v>7</v>
      </c>
      <c r="DH424" s="27">
        <f ca="1"/>
        <v>64.200781250000006</v>
      </c>
      <c r="DI424" s="27">
        <f ca="1"/>
        <v>3.1004999999999998</v>
      </c>
      <c r="DJ424" s="95" t="str">
        <v>欄外</v>
      </c>
      <c r="DK424" s="95" t="str">
        <v>欄外</v>
      </c>
      <c r="DL424" s="12"/>
      <c r="DQ424"/>
      <c r="DR424" s="127"/>
      <c r="DS424" s="3">
        <v>7</v>
      </c>
      <c r="DT424" s="27">
        <f ca="1"/>
        <v>64.200781250000006</v>
      </c>
      <c r="DU424" s="27">
        <f ca="1"/>
        <v>3.1004999999999998</v>
      </c>
      <c r="DV424" s="95" t="str">
        <v>欄外</v>
      </c>
      <c r="DW424" s="95" t="str">
        <v>欄外</v>
      </c>
      <c r="DX424" s="12"/>
    </row>
    <row r="425" spans="1:128" ht="13.5" customHeight="1">
      <c r="A425"/>
      <c r="B425"/>
      <c r="C425"/>
      <c r="D425"/>
      <c r="E425"/>
      <c r="F425"/>
      <c r="G425"/>
      <c r="H425" s="21"/>
      <c r="K425" s="11"/>
      <c r="L425" s="6"/>
      <c r="M425"/>
      <c r="N425" s="127"/>
      <c r="O425" s="3">
        <v>8</v>
      </c>
      <c r="P425" s="27">
        <f ca="1"/>
        <v>99.955078125</v>
      </c>
      <c r="Q425" s="27">
        <f ca="1"/>
        <v>33.500986328124995</v>
      </c>
      <c r="R425" s="27">
        <f ca="1"/>
        <v>5.7050000000000001</v>
      </c>
      <c r="S425" s="95" t="str">
        <f ca="1"/>
        <v>欄外</v>
      </c>
      <c r="T425" s="12"/>
      <c r="W425" s="11"/>
      <c r="X425" s="6"/>
      <c r="Y425"/>
      <c r="Z425" s="127"/>
      <c r="AA425" s="3">
        <v>8</v>
      </c>
      <c r="AB425" s="27">
        <f ca="1"/>
        <v>99.955078125</v>
      </c>
      <c r="AC425" s="27">
        <f ca="1"/>
        <v>33.500986328124995</v>
      </c>
      <c r="AD425" s="27">
        <f ca="1"/>
        <v>5.7050000000000001</v>
      </c>
      <c r="AE425" s="95" t="str">
        <v>欄外</v>
      </c>
      <c r="AF425" s="12"/>
      <c r="AI425" s="11"/>
      <c r="AJ425" s="6"/>
      <c r="AK425"/>
      <c r="AL425" s="127"/>
      <c r="AM425" s="3">
        <v>8</v>
      </c>
      <c r="AN425" s="27">
        <f ca="1"/>
        <v>99.955078125</v>
      </c>
      <c r="AO425" s="27">
        <f ca="1"/>
        <v>33.500986328124995</v>
      </c>
      <c r="AP425" s="27">
        <f ca="1"/>
        <v>5.7050000000000001</v>
      </c>
      <c r="AQ425" s="95" t="str">
        <v>欄外</v>
      </c>
      <c r="AR425" s="12"/>
      <c r="AU425" s="11"/>
      <c r="AV425" s="6"/>
      <c r="AW425"/>
      <c r="AX425" s="127"/>
      <c r="AY425" s="3">
        <v>8</v>
      </c>
      <c r="AZ425" s="27">
        <f ca="1"/>
        <v>99.955078125</v>
      </c>
      <c r="BA425" s="27">
        <f ca="1"/>
        <v>33.500986328124995</v>
      </c>
      <c r="BB425" s="27">
        <f ca="1"/>
        <v>5.7050000000000001</v>
      </c>
      <c r="BC425" s="95" t="str">
        <v>欄外</v>
      </c>
      <c r="BD425" s="12"/>
      <c r="BG425" s="11"/>
      <c r="BH425" s="6"/>
      <c r="BI425"/>
      <c r="BJ425" s="127"/>
      <c r="BK425" s="3">
        <v>8</v>
      </c>
      <c r="BL425" s="27">
        <f ca="1"/>
        <v>99.955078125</v>
      </c>
      <c r="BM425" s="27">
        <f ca="1"/>
        <v>33.500986328124995</v>
      </c>
      <c r="BN425" s="27">
        <f ca="1"/>
        <v>5.7050000000000001</v>
      </c>
      <c r="BO425" s="95" t="str">
        <v>欄外</v>
      </c>
      <c r="BP425" s="12"/>
      <c r="BS425" s="11"/>
      <c r="BT425" s="6"/>
      <c r="BU425"/>
      <c r="BV425" s="127"/>
      <c r="BW425" s="3">
        <v>8</v>
      </c>
      <c r="BX425" s="27">
        <f ca="1"/>
        <v>99.955078125</v>
      </c>
      <c r="BY425" s="27">
        <f ca="1"/>
        <v>33.500986328124995</v>
      </c>
      <c r="BZ425" s="27">
        <f ca="1"/>
        <v>5.7050000000000001</v>
      </c>
      <c r="CA425" s="95" t="str">
        <v>欄外</v>
      </c>
      <c r="CB425" s="12"/>
      <c r="CE425" s="11"/>
      <c r="CF425" s="6"/>
      <c r="CG425"/>
      <c r="CH425" s="127"/>
      <c r="CI425" s="3">
        <v>8</v>
      </c>
      <c r="CJ425" s="27">
        <f ca="1"/>
        <v>99.955078125</v>
      </c>
      <c r="CK425" s="27">
        <f ca="1"/>
        <v>33.500986328124995</v>
      </c>
      <c r="CL425" s="27">
        <f ca="1"/>
        <v>5.7050000000000001</v>
      </c>
      <c r="CM425" s="95" t="str">
        <v>欄外</v>
      </c>
      <c r="CN425" s="12"/>
      <c r="CQ425" s="11"/>
      <c r="CR425" s="6"/>
      <c r="CS425"/>
      <c r="CT425" s="127"/>
      <c r="CU425" s="3">
        <v>8</v>
      </c>
      <c r="CV425" s="27">
        <f ca="1"/>
        <v>99.955078125</v>
      </c>
      <c r="CW425" s="27">
        <f ca="1"/>
        <v>33.500986328124995</v>
      </c>
      <c r="CX425" s="27">
        <f ca="1"/>
        <v>5.7050000000000001</v>
      </c>
      <c r="CY425" s="95" t="str">
        <v>欄外</v>
      </c>
      <c r="CZ425" s="12"/>
      <c r="DC425" s="11"/>
      <c r="DD425" s="6"/>
      <c r="DE425"/>
      <c r="DF425" s="127"/>
      <c r="DG425" s="3">
        <v>8</v>
      </c>
      <c r="DH425" s="27">
        <f ca="1"/>
        <v>99.9775390625</v>
      </c>
      <c r="DI425" s="27">
        <f ca="1"/>
        <v>33.500986328124995</v>
      </c>
      <c r="DJ425" s="27">
        <f ca="1"/>
        <v>5.7050000000000001</v>
      </c>
      <c r="DK425" s="95" t="str">
        <v>欄外</v>
      </c>
      <c r="DL425" s="12"/>
      <c r="DO425" s="11"/>
      <c r="DP425" s="6"/>
      <c r="DQ425"/>
      <c r="DR425" s="127"/>
      <c r="DS425" s="3">
        <v>8</v>
      </c>
      <c r="DT425" s="27">
        <f ca="1"/>
        <v>99.9775390625</v>
      </c>
      <c r="DU425" s="27">
        <f ca="1"/>
        <v>33.500986328124995</v>
      </c>
      <c r="DV425" s="27">
        <f ca="1"/>
        <v>5.7050000000000001</v>
      </c>
      <c r="DW425" s="95" t="str">
        <v>欄外</v>
      </c>
      <c r="DX425" s="12"/>
    </row>
    <row r="426" spans="1:128" ht="13.5" customHeight="1">
      <c r="A426"/>
      <c r="B426"/>
      <c r="C426"/>
      <c r="D426"/>
      <c r="E426"/>
      <c r="F426"/>
      <c r="G426"/>
      <c r="H426" s="21"/>
      <c r="J426" s="11"/>
      <c r="K426" s="11"/>
      <c r="L426" s="6"/>
      <c r="M426"/>
      <c r="N426" s="128"/>
      <c r="O426" s="3" t="s">
        <v>66</v>
      </c>
      <c r="P426" s="44">
        <v>0</v>
      </c>
      <c r="Q426" s="44">
        <v>0</v>
      </c>
      <c r="R426" s="44">
        <v>0</v>
      </c>
      <c r="S426" s="40">
        <v>0</v>
      </c>
      <c r="T426" s="12"/>
      <c r="V426" s="11"/>
      <c r="W426" s="11"/>
      <c r="X426" s="6"/>
      <c r="Y426"/>
      <c r="Z426" s="128"/>
      <c r="AA426" s="3" t="s">
        <v>41</v>
      </c>
      <c r="AB426" s="44">
        <v>0</v>
      </c>
      <c r="AC426" s="44">
        <v>0</v>
      </c>
      <c r="AD426" s="44">
        <v>0</v>
      </c>
      <c r="AE426" s="40">
        <v>0</v>
      </c>
      <c r="AF426" s="12"/>
      <c r="AH426" s="11"/>
      <c r="AI426" s="11"/>
      <c r="AJ426" s="6"/>
      <c r="AK426"/>
      <c r="AL426" s="128"/>
      <c r="AM426" s="3" t="s">
        <v>41</v>
      </c>
      <c r="AN426" s="44">
        <v>0</v>
      </c>
      <c r="AO426" s="44">
        <v>0</v>
      </c>
      <c r="AP426" s="44">
        <v>0</v>
      </c>
      <c r="AQ426" s="40">
        <v>0</v>
      </c>
      <c r="AR426" s="12"/>
      <c r="AT426" s="11"/>
      <c r="AU426" s="11"/>
      <c r="AV426" s="6"/>
      <c r="AW426"/>
      <c r="AX426" s="128"/>
      <c r="AY426" s="3" t="s">
        <v>41</v>
      </c>
      <c r="AZ426" s="44">
        <v>0</v>
      </c>
      <c r="BA426" s="44">
        <v>0</v>
      </c>
      <c r="BB426" s="44">
        <v>0</v>
      </c>
      <c r="BC426" s="40">
        <v>0</v>
      </c>
      <c r="BD426" s="12"/>
      <c r="BF426" s="11"/>
      <c r="BG426" s="11"/>
      <c r="BH426" s="6"/>
      <c r="BI426"/>
      <c r="BJ426" s="128"/>
      <c r="BK426" s="3" t="s">
        <v>41</v>
      </c>
      <c r="BL426" s="44">
        <v>0</v>
      </c>
      <c r="BM426" s="44">
        <v>0</v>
      </c>
      <c r="BN426" s="44">
        <v>0</v>
      </c>
      <c r="BO426" s="40">
        <v>0</v>
      </c>
      <c r="BP426" s="12"/>
      <c r="BR426" s="11"/>
      <c r="BS426" s="11"/>
      <c r="BT426" s="6"/>
      <c r="BU426"/>
      <c r="BV426" s="128"/>
      <c r="BW426" s="3" t="s">
        <v>41</v>
      </c>
      <c r="BX426" s="44">
        <v>0</v>
      </c>
      <c r="BY426" s="44">
        <v>0</v>
      </c>
      <c r="BZ426" s="44">
        <v>0</v>
      </c>
      <c r="CA426" s="40">
        <v>0</v>
      </c>
      <c r="CB426" s="12"/>
      <c r="CD426" s="11"/>
      <c r="CE426" s="11"/>
      <c r="CF426" s="6"/>
      <c r="CG426"/>
      <c r="CH426" s="128"/>
      <c r="CI426" s="3" t="s">
        <v>41</v>
      </c>
      <c r="CJ426" s="44">
        <v>0</v>
      </c>
      <c r="CK426" s="44">
        <v>0</v>
      </c>
      <c r="CL426" s="44">
        <v>0</v>
      </c>
      <c r="CM426" s="40">
        <v>0</v>
      </c>
      <c r="CN426" s="12"/>
      <c r="CP426" s="11"/>
      <c r="CQ426" s="11"/>
      <c r="CR426" s="6"/>
      <c r="CS426"/>
      <c r="CT426" s="128"/>
      <c r="CU426" s="3" t="s">
        <v>41</v>
      </c>
      <c r="CV426" s="44">
        <v>0</v>
      </c>
      <c r="CW426" s="44">
        <v>0</v>
      </c>
      <c r="CX426" s="44">
        <v>0</v>
      </c>
      <c r="CY426" s="40">
        <v>0</v>
      </c>
      <c r="CZ426" s="12"/>
      <c r="DB426" s="11"/>
      <c r="DC426" s="11"/>
      <c r="DD426" s="6"/>
      <c r="DE426"/>
      <c r="DF426" s="128"/>
      <c r="DG426" s="3" t="s">
        <v>41</v>
      </c>
      <c r="DH426" s="44">
        <v>0</v>
      </c>
      <c r="DI426" s="44">
        <v>0</v>
      </c>
      <c r="DJ426" s="44">
        <v>0</v>
      </c>
      <c r="DK426" s="40">
        <v>0</v>
      </c>
      <c r="DL426" s="12"/>
      <c r="DN426" s="11"/>
      <c r="DO426" s="11"/>
      <c r="DP426" s="6"/>
      <c r="DQ426"/>
      <c r="DR426" s="128"/>
      <c r="DS426" s="3" t="s">
        <v>41</v>
      </c>
      <c r="DT426" s="44">
        <v>0</v>
      </c>
      <c r="DU426" s="44">
        <v>0</v>
      </c>
      <c r="DV426" s="44">
        <v>0</v>
      </c>
      <c r="DW426" s="40">
        <v>0</v>
      </c>
      <c r="DX426" s="12"/>
    </row>
    <row r="427" spans="1:128" ht="13.5" customHeight="1">
      <c r="A427"/>
      <c r="B427"/>
      <c r="C427"/>
      <c r="D427"/>
      <c r="E427"/>
      <c r="F427"/>
      <c r="G427"/>
      <c r="H427" s="21"/>
      <c r="J427" s="11"/>
      <c r="K427" s="11"/>
      <c r="L427" s="6"/>
      <c r="M427"/>
      <c r="N427"/>
      <c r="O427" s="11"/>
      <c r="P427" s="12"/>
      <c r="Q427" s="12"/>
      <c r="R427" s="12"/>
      <c r="S427" s="12"/>
      <c r="T427" s="12"/>
      <c r="V427" s="11"/>
      <c r="W427" s="11"/>
      <c r="X427" s="6"/>
      <c r="Y427"/>
      <c r="Z427"/>
      <c r="AA427" s="11"/>
      <c r="AB427" s="12"/>
      <c r="AC427" s="12"/>
      <c r="AD427" s="12"/>
      <c r="AE427" s="12"/>
      <c r="AF427" s="12"/>
      <c r="AH427" s="11"/>
      <c r="AI427" s="11"/>
      <c r="AJ427" s="6"/>
      <c r="AK427"/>
      <c r="AL427"/>
      <c r="AM427" s="11"/>
      <c r="AN427" s="12"/>
      <c r="AO427" s="12"/>
      <c r="AP427" s="12"/>
      <c r="AQ427" s="12"/>
      <c r="AR427" s="12"/>
      <c r="AT427" s="11"/>
      <c r="AU427" s="11"/>
      <c r="AV427" s="6"/>
      <c r="AW427"/>
      <c r="AX427"/>
      <c r="AY427" s="11"/>
      <c r="AZ427" s="12"/>
      <c r="BA427" s="12"/>
      <c r="BB427" s="12"/>
      <c r="BC427" s="12"/>
      <c r="BD427" s="12"/>
      <c r="BF427" s="11"/>
      <c r="BG427" s="11"/>
      <c r="BH427" s="6"/>
      <c r="BI427"/>
      <c r="BJ427"/>
      <c r="BK427" s="11"/>
      <c r="BL427" s="12"/>
      <c r="BM427" s="12"/>
      <c r="BN427" s="12"/>
      <c r="BO427" s="12"/>
      <c r="BP427" s="12"/>
      <c r="BR427" s="11"/>
      <c r="BS427" s="11"/>
      <c r="BT427" s="6"/>
      <c r="BU427"/>
      <c r="BV427"/>
      <c r="BW427" s="11"/>
      <c r="BX427" s="12"/>
      <c r="BY427" s="12"/>
      <c r="BZ427" s="12"/>
      <c r="CA427" s="12"/>
      <c r="CB427" s="12"/>
      <c r="CD427" s="11"/>
      <c r="CE427" s="11"/>
      <c r="CF427" s="6"/>
      <c r="CG427"/>
      <c r="CH427"/>
      <c r="CI427" s="11"/>
      <c r="CJ427" s="12"/>
      <c r="CK427" s="12"/>
      <c r="CL427" s="12"/>
      <c r="CM427" s="12"/>
      <c r="CN427" s="12"/>
      <c r="CP427" s="11"/>
      <c r="CQ427" s="11"/>
      <c r="CR427" s="6"/>
      <c r="CS427"/>
      <c r="CT427"/>
      <c r="CU427" s="11"/>
      <c r="CV427" s="12"/>
      <c r="CW427" s="12"/>
      <c r="CX427" s="12"/>
      <c r="CY427" s="12"/>
      <c r="CZ427" s="12"/>
      <c r="DB427" s="11"/>
      <c r="DC427" s="11"/>
      <c r="DD427" s="6"/>
      <c r="DE427"/>
      <c r="DF427"/>
      <c r="DG427" s="11"/>
      <c r="DH427" s="12"/>
      <c r="DI427" s="12"/>
      <c r="DJ427" s="12"/>
      <c r="DK427" s="12"/>
      <c r="DL427" s="12"/>
      <c r="DN427" s="11"/>
      <c r="DO427" s="11"/>
      <c r="DP427" s="6"/>
      <c r="DQ427"/>
      <c r="DR427"/>
      <c r="DS427" s="11"/>
      <c r="DT427" s="12"/>
      <c r="DU427" s="12"/>
      <c r="DV427" s="12"/>
      <c r="DW427" s="12"/>
      <c r="DX427" s="12"/>
    </row>
    <row r="428" spans="1:128" ht="13.5" customHeight="1">
      <c r="A428"/>
      <c r="B428" t="s">
        <v>63</v>
      </c>
      <c r="C428"/>
      <c r="D428"/>
      <c r="E428"/>
      <c r="F428"/>
      <c r="G428"/>
      <c r="H428" s="21"/>
      <c r="K428"/>
      <c r="L428"/>
      <c r="M428"/>
      <c r="N428"/>
      <c r="O428" t="s">
        <v>43</v>
      </c>
      <c r="P428"/>
      <c r="Q428"/>
      <c r="R428"/>
      <c r="S428"/>
      <c r="T428" s="21"/>
      <c r="W428"/>
      <c r="X428"/>
      <c r="Y428"/>
      <c r="Z428"/>
      <c r="AA428" t="s">
        <v>43</v>
      </c>
      <c r="AB428"/>
      <c r="AC428"/>
      <c r="AD428"/>
      <c r="AE428"/>
      <c r="AF428" s="21"/>
      <c r="AI428"/>
      <c r="AJ428"/>
      <c r="AK428"/>
      <c r="AL428"/>
      <c r="AM428" t="s">
        <v>43</v>
      </c>
      <c r="AN428"/>
      <c r="AO428"/>
      <c r="AP428"/>
      <c r="AQ428"/>
      <c r="AR428" s="21"/>
      <c r="AU428"/>
      <c r="AV428"/>
      <c r="AW428"/>
      <c r="AX428"/>
      <c r="AY428" t="s">
        <v>43</v>
      </c>
      <c r="AZ428"/>
      <c r="BA428"/>
      <c r="BB428"/>
      <c r="BC428"/>
      <c r="BD428" s="21"/>
      <c r="BG428"/>
      <c r="BH428"/>
      <c r="BI428"/>
      <c r="BJ428"/>
      <c r="BK428" t="s">
        <v>43</v>
      </c>
      <c r="BL428"/>
      <c r="BM428"/>
      <c r="BN428"/>
      <c r="BO428"/>
      <c r="BP428" s="21"/>
      <c r="BS428"/>
      <c r="BT428"/>
      <c r="BU428"/>
      <c r="BV428"/>
      <c r="BW428" t="s">
        <v>43</v>
      </c>
      <c r="BX428"/>
      <c r="BY428"/>
      <c r="BZ428"/>
      <c r="CA428"/>
      <c r="CB428" s="21"/>
      <c r="CE428"/>
      <c r="CF428"/>
      <c r="CG428"/>
      <c r="CH428"/>
      <c r="CI428" t="s">
        <v>43</v>
      </c>
      <c r="CJ428"/>
      <c r="CK428"/>
      <c r="CL428"/>
      <c r="CM428"/>
      <c r="CN428" s="21"/>
      <c r="CQ428"/>
      <c r="CR428"/>
      <c r="CS428"/>
      <c r="CT428"/>
      <c r="CU428" t="s">
        <v>43</v>
      </c>
      <c r="CV428"/>
      <c r="CW428"/>
      <c r="CX428"/>
      <c r="CY428"/>
      <c r="CZ428" s="21"/>
      <c r="DC428"/>
      <c r="DD428"/>
      <c r="DE428"/>
      <c r="DF428"/>
      <c r="DG428" t="s">
        <v>43</v>
      </c>
      <c r="DH428"/>
      <c r="DI428"/>
      <c r="DJ428"/>
      <c r="DK428"/>
      <c r="DL428" s="21"/>
      <c r="DO428"/>
      <c r="DP428"/>
      <c r="DQ428"/>
      <c r="DR428"/>
      <c r="DS428" t="s">
        <v>43</v>
      </c>
      <c r="DT428"/>
      <c r="DU428"/>
      <c r="DV428"/>
      <c r="DW428"/>
      <c r="DX428" s="21"/>
    </row>
    <row r="429" spans="1:128" ht="13.5" customHeight="1" thickBot="1">
      <c r="A429"/>
      <c r="B429"/>
      <c r="C429"/>
      <c r="D429" s="123" t="s">
        <v>67</v>
      </c>
      <c r="E429" s="124"/>
      <c r="F429" s="124"/>
      <c r="G429" s="125"/>
      <c r="H429" s="21"/>
      <c r="K429" s="3" t="s">
        <v>14</v>
      </c>
      <c r="L429" s="85">
        <f ca="1">$C421</f>
        <v>0.78</v>
      </c>
      <c r="M429" s="28"/>
      <c r="N429" s="28"/>
      <c r="O429" s="18" t="s">
        <v>25</v>
      </c>
      <c r="P429" s="53">
        <f ca="1">OFFSET(乱数表!$C$3,$C415,2*K$7-1)</f>
        <v>0.30727945901377685</v>
      </c>
      <c r="Q429" s="28" t="s">
        <v>23</v>
      </c>
      <c r="R429" s="54" t="str">
        <f ca="1">IF(P429&lt;$C421,"Explore","Exploit")</f>
        <v>Explore</v>
      </c>
      <c r="S429"/>
      <c r="T429" s="21"/>
      <c r="W429" s="3" t="s">
        <v>14</v>
      </c>
      <c r="X429" s="85">
        <f ca="1">$C421</f>
        <v>0.78</v>
      </c>
      <c r="Y429" s="28"/>
      <c r="Z429" s="28"/>
      <c r="AA429" s="18" t="s">
        <v>25</v>
      </c>
      <c r="AB429" s="53">
        <f ca="1">OFFSET(乱数表!$C$3,$C415,2*W$7-1)</f>
        <v>0.17843826370679172</v>
      </c>
      <c r="AC429" s="28" t="s">
        <v>23</v>
      </c>
      <c r="AD429" s="54" t="str">
        <f ca="1">IF(AB429&lt;$C421,"Explore","Exploit")</f>
        <v>Explore</v>
      </c>
      <c r="AE429"/>
      <c r="AF429" s="21"/>
      <c r="AI429" s="3" t="s">
        <v>14</v>
      </c>
      <c r="AJ429" s="85">
        <f ca="1">$C421</f>
        <v>0.78</v>
      </c>
      <c r="AK429" s="28"/>
      <c r="AL429" s="28"/>
      <c r="AM429" s="18" t="s">
        <v>25</v>
      </c>
      <c r="AN429" s="53">
        <f ca="1">OFFSET(乱数表!$C$3,$C415,2*AI$7-1)</f>
        <v>6.2224192501173281E-2</v>
      </c>
      <c r="AO429" s="28" t="s">
        <v>23</v>
      </c>
      <c r="AP429" s="54" t="str">
        <f ca="1">IF(AN429&lt;$C421,"Explore","Exploit")</f>
        <v>Explore</v>
      </c>
      <c r="AQ429"/>
      <c r="AR429" s="21"/>
      <c r="AU429" s="3" t="s">
        <v>14</v>
      </c>
      <c r="AV429" s="85">
        <f ca="1">$C421</f>
        <v>0.78</v>
      </c>
      <c r="AW429" s="28"/>
      <c r="AX429" s="28"/>
      <c r="AY429" s="18" t="s">
        <v>25</v>
      </c>
      <c r="AZ429" s="53">
        <f ca="1">OFFSET(乱数表!$C$3,$C415,2*AU$7-1)</f>
        <v>0.58702511058833828</v>
      </c>
      <c r="BA429" s="28" t="s">
        <v>23</v>
      </c>
      <c r="BB429" s="54" t="str">
        <f ca="1">IF(AZ429&lt;$C421,"Explore","Exploit")</f>
        <v>Explore</v>
      </c>
      <c r="BC429"/>
      <c r="BD429" s="21"/>
      <c r="BG429" s="3" t="s">
        <v>14</v>
      </c>
      <c r="BH429" s="85">
        <f ca="1">$C421</f>
        <v>0.78</v>
      </c>
      <c r="BI429" s="28"/>
      <c r="BJ429" s="28"/>
      <c r="BK429" s="18" t="s">
        <v>25</v>
      </c>
      <c r="BL429" s="53">
        <f ca="1">OFFSET(乱数表!$C$3,$C415,2*BG$7-1)</f>
        <v>0.4162472930279697</v>
      </c>
      <c r="BM429" s="28" t="s">
        <v>23</v>
      </c>
      <c r="BN429" s="54" t="str">
        <f ca="1">IF(BL429&lt;$C421,"Explore","Exploit")</f>
        <v>Explore</v>
      </c>
      <c r="BO429"/>
      <c r="BP429" s="21"/>
      <c r="BS429" s="3" t="s">
        <v>14</v>
      </c>
      <c r="BT429" s="85">
        <f ca="1">$C421</f>
        <v>0.78</v>
      </c>
      <c r="BU429" s="28"/>
      <c r="BV429" s="28"/>
      <c r="BW429" s="18" t="s">
        <v>25</v>
      </c>
      <c r="BX429" s="53">
        <f ca="1">OFFSET(乱数表!$C$3,$C415,2*BS$7-1)</f>
        <v>0.15145360792922813</v>
      </c>
      <c r="BY429" s="28" t="s">
        <v>23</v>
      </c>
      <c r="BZ429" s="54" t="str">
        <f ca="1">IF(BX429&lt;$C421,"Explore","Exploit")</f>
        <v>Explore</v>
      </c>
      <c r="CA429"/>
      <c r="CB429" s="21"/>
      <c r="CE429" s="3" t="s">
        <v>14</v>
      </c>
      <c r="CF429" s="85">
        <f ca="1">$C421</f>
        <v>0.78</v>
      </c>
      <c r="CG429" s="28"/>
      <c r="CH429" s="28"/>
      <c r="CI429" s="18" t="s">
        <v>25</v>
      </c>
      <c r="CJ429" s="53">
        <f ca="1">OFFSET(乱数表!$C$3,$C415,2*CE$7-1)</f>
        <v>0.78232994785466914</v>
      </c>
      <c r="CK429" s="28" t="s">
        <v>23</v>
      </c>
      <c r="CL429" s="54" t="str">
        <f ca="1">IF(CJ429&lt;$C421,"Explore","Exploit")</f>
        <v>Exploit</v>
      </c>
      <c r="CM429"/>
      <c r="CN429" s="21"/>
      <c r="CQ429" s="3" t="s">
        <v>14</v>
      </c>
      <c r="CR429" s="85">
        <f ca="1">$C421</f>
        <v>0.78</v>
      </c>
      <c r="CS429" s="28"/>
      <c r="CT429" s="28"/>
      <c r="CU429" s="18" t="s">
        <v>25</v>
      </c>
      <c r="CV429" s="53">
        <f ca="1">OFFSET(乱数表!$C$3,$C415,2*CQ$7-1)</f>
        <v>0.93566774783893847</v>
      </c>
      <c r="CW429" s="28" t="s">
        <v>23</v>
      </c>
      <c r="CX429" s="54" t="str">
        <f ca="1">IF(CV429&lt;$C421,"Explore","Exploit")</f>
        <v>Exploit</v>
      </c>
      <c r="CY429"/>
      <c r="CZ429" s="21"/>
      <c r="DC429" s="3" t="s">
        <v>14</v>
      </c>
      <c r="DD429" s="85">
        <f ca="1">$C421</f>
        <v>0.78</v>
      </c>
      <c r="DE429" s="28"/>
      <c r="DF429" s="28"/>
      <c r="DG429" s="18" t="s">
        <v>25</v>
      </c>
      <c r="DH429" s="53">
        <f ca="1">OFFSET(乱数表!$C$3,$C415,2*DC$7-1)</f>
        <v>0.4106213900990493</v>
      </c>
      <c r="DI429" s="28" t="s">
        <v>23</v>
      </c>
      <c r="DJ429" s="54" t="str">
        <f ca="1">IF(DH429&lt;$C421,"Explore","Exploit")</f>
        <v>Explore</v>
      </c>
      <c r="DK429"/>
      <c r="DL429" s="21"/>
      <c r="DO429" s="3" t="s">
        <v>14</v>
      </c>
      <c r="DP429" s="85">
        <f ca="1">$C421</f>
        <v>0.78</v>
      </c>
      <c r="DQ429" s="28"/>
      <c r="DR429" s="28"/>
      <c r="DS429" s="18" t="s">
        <v>25</v>
      </c>
      <c r="DT429" s="53">
        <f ca="1">OFFSET(乱数表!$C$3,$C415,2*DO$7-1)</f>
        <v>0.74629577279867942</v>
      </c>
      <c r="DU429" s="28" t="s">
        <v>23</v>
      </c>
      <c r="DV429" s="54" t="str">
        <f ca="1">IF(DT429&lt;$C421,"Explore","Exploit")</f>
        <v>Explore</v>
      </c>
      <c r="DW429"/>
      <c r="DX429" s="21"/>
    </row>
    <row r="430" spans="1:128" ht="13.5" customHeight="1">
      <c r="A430"/>
      <c r="B430" s="3" t="s">
        <v>7</v>
      </c>
      <c r="C430" s="3" t="s">
        <v>17</v>
      </c>
      <c r="D430" s="93" t="s">
        <v>27</v>
      </c>
      <c r="E430" s="26" t="s">
        <v>28</v>
      </c>
      <c r="F430" s="26" t="s">
        <v>29</v>
      </c>
      <c r="G430" s="3" t="s">
        <v>30</v>
      </c>
      <c r="H430" s="21"/>
      <c r="K430"/>
      <c r="L430"/>
      <c r="M430"/>
      <c r="N430"/>
      <c r="O430"/>
      <c r="P430" s="58" t="s">
        <v>42</v>
      </c>
      <c r="Q430" s="59" t="s">
        <v>26</v>
      </c>
      <c r="R430" s="60" t="s">
        <v>38</v>
      </c>
      <c r="S430"/>
      <c r="T430" s="21"/>
      <c r="W430"/>
      <c r="X430"/>
      <c r="Y430"/>
      <c r="Z430"/>
      <c r="AA430"/>
      <c r="AB430" s="58" t="s">
        <v>42</v>
      </c>
      <c r="AC430" s="59" t="s">
        <v>26</v>
      </c>
      <c r="AD430" s="60" t="s">
        <v>38</v>
      </c>
      <c r="AE430"/>
      <c r="AF430" s="21"/>
      <c r="AI430"/>
      <c r="AJ430"/>
      <c r="AK430"/>
      <c r="AL430"/>
      <c r="AM430"/>
      <c r="AN430" s="58" t="s">
        <v>42</v>
      </c>
      <c r="AO430" s="59" t="s">
        <v>26</v>
      </c>
      <c r="AP430" s="60" t="s">
        <v>38</v>
      </c>
      <c r="AQ430"/>
      <c r="AR430" s="21"/>
      <c r="AU430"/>
      <c r="AV430"/>
      <c r="AW430"/>
      <c r="AX430"/>
      <c r="AY430"/>
      <c r="AZ430" s="58" t="s">
        <v>42</v>
      </c>
      <c r="BA430" s="59" t="s">
        <v>26</v>
      </c>
      <c r="BB430" s="60" t="s">
        <v>38</v>
      </c>
      <c r="BC430"/>
      <c r="BD430" s="21"/>
      <c r="BG430"/>
      <c r="BH430"/>
      <c r="BI430"/>
      <c r="BJ430"/>
      <c r="BK430"/>
      <c r="BL430" s="58" t="s">
        <v>42</v>
      </c>
      <c r="BM430" s="59" t="s">
        <v>26</v>
      </c>
      <c r="BN430" s="60" t="s">
        <v>38</v>
      </c>
      <c r="BO430"/>
      <c r="BP430" s="21"/>
      <c r="BS430"/>
      <c r="BT430"/>
      <c r="BU430"/>
      <c r="BV430"/>
      <c r="BW430"/>
      <c r="BX430" s="58" t="s">
        <v>42</v>
      </c>
      <c r="BY430" s="59" t="s">
        <v>26</v>
      </c>
      <c r="BZ430" s="60" t="s">
        <v>38</v>
      </c>
      <c r="CA430"/>
      <c r="CB430" s="21"/>
      <c r="CE430"/>
      <c r="CF430"/>
      <c r="CG430"/>
      <c r="CH430"/>
      <c r="CI430"/>
      <c r="CJ430" s="58" t="s">
        <v>42</v>
      </c>
      <c r="CK430" s="59" t="s">
        <v>26</v>
      </c>
      <c r="CL430" s="60" t="s">
        <v>38</v>
      </c>
      <c r="CM430"/>
      <c r="CN430" s="21"/>
      <c r="CQ430"/>
      <c r="CR430"/>
      <c r="CS430"/>
      <c r="CT430"/>
      <c r="CU430"/>
      <c r="CV430" s="58" t="s">
        <v>42</v>
      </c>
      <c r="CW430" s="59" t="s">
        <v>26</v>
      </c>
      <c r="CX430" s="60" t="s">
        <v>38</v>
      </c>
      <c r="CY430"/>
      <c r="CZ430" s="21"/>
      <c r="DC430"/>
      <c r="DD430"/>
      <c r="DE430"/>
      <c r="DF430"/>
      <c r="DG430"/>
      <c r="DH430" s="58" t="s">
        <v>42</v>
      </c>
      <c r="DI430" s="59" t="s">
        <v>26</v>
      </c>
      <c r="DJ430" s="60" t="s">
        <v>38</v>
      </c>
      <c r="DK430"/>
      <c r="DL430" s="21"/>
      <c r="DO430"/>
      <c r="DP430"/>
      <c r="DQ430"/>
      <c r="DR430"/>
      <c r="DS430"/>
      <c r="DT430" s="58" t="s">
        <v>42</v>
      </c>
      <c r="DU430" s="59" t="s">
        <v>26</v>
      </c>
      <c r="DV430" s="60" t="s">
        <v>38</v>
      </c>
      <c r="DW430"/>
      <c r="DX430" s="21"/>
    </row>
    <row r="431" spans="1:128" ht="13.5" customHeight="1">
      <c r="A431"/>
      <c r="B431" s="41">
        <v>1</v>
      </c>
      <c r="C431" s="41">
        <f t="array" ref="C431:G439">$C$24:$G$32</f>
        <v>0</v>
      </c>
      <c r="D431" s="80">
        <v>0.5</v>
      </c>
      <c r="E431" s="81">
        <v>0.5</v>
      </c>
      <c r="F431" s="81">
        <v>0.5</v>
      </c>
      <c r="G431" s="80">
        <v>1</v>
      </c>
      <c r="H431" s="6"/>
      <c r="K431"/>
      <c r="L431"/>
      <c r="M431"/>
      <c r="N431"/>
      <c r="O431" s="63" t="s">
        <v>24</v>
      </c>
      <c r="P431" s="55">
        <f ca="1">MAX(OFFSET(O417,K418,1):OFFSET(O417,K418,4))</f>
        <v>28.420057373046866</v>
      </c>
      <c r="Q431" s="52"/>
      <c r="R431" s="22">
        <f ca="1">MATCH(P431,OFFSET(O417,K418,1):OFFSET(O417,K418,4),0)</f>
        <v>4</v>
      </c>
      <c r="S431"/>
      <c r="T431" s="21"/>
      <c r="W431"/>
      <c r="X431"/>
      <c r="Y431"/>
      <c r="Z431"/>
      <c r="AA431" s="63" t="s">
        <v>24</v>
      </c>
      <c r="AB431" s="55">
        <f ca="1">MAX(OFFSET(AA417,W418,1):OFFSET(AA417,W418,4))</f>
        <v>42.863574218749989</v>
      </c>
      <c r="AC431" s="52"/>
      <c r="AD431" s="22">
        <f ca="1">MATCH(AB431,OFFSET(AA417,W418,1):OFFSET(AA417,W418,4),0)</f>
        <v>1</v>
      </c>
      <c r="AE431"/>
      <c r="AF431" s="21"/>
      <c r="AI431"/>
      <c r="AJ431"/>
      <c r="AK431"/>
      <c r="AL431"/>
      <c r="AM431" s="63" t="s">
        <v>24</v>
      </c>
      <c r="AN431" s="55">
        <f ca="1">MAX(OFFSET(AM417,AI418,1):OFFSET(AM417,AI418,4))</f>
        <v>68.320410156249991</v>
      </c>
      <c r="AO431" s="52"/>
      <c r="AP431" s="22">
        <f ca="1">MATCH(AN431,OFFSET(AM417,AI418,1):OFFSET(AM417,AI418,4),0)</f>
        <v>4</v>
      </c>
      <c r="AQ431"/>
      <c r="AR431" s="21"/>
      <c r="AU431"/>
      <c r="AV431"/>
      <c r="AW431"/>
      <c r="AX431"/>
      <c r="AY431" s="63" t="s">
        <v>24</v>
      </c>
      <c r="AZ431" s="55">
        <f ca="1">MAX(OFFSET(AY417,AU418,1):OFFSET(AY417,AU418,4))</f>
        <v>38.156103515624991</v>
      </c>
      <c r="BA431" s="52"/>
      <c r="BB431" s="22">
        <f ca="1">MATCH(AZ431,OFFSET(AY417,AU418,1):OFFSET(AY417,AU418,4),0)</f>
        <v>4</v>
      </c>
      <c r="BC431"/>
      <c r="BD431" s="21"/>
      <c r="BG431"/>
      <c r="BH431"/>
      <c r="BI431"/>
      <c r="BJ431"/>
      <c r="BK431" s="63" t="s">
        <v>24</v>
      </c>
      <c r="BL431" s="55">
        <f ca="1">MAX(OFFSET(BK417,BG418,1):OFFSET(BK417,BG418,4))</f>
        <v>3.7749999999999995</v>
      </c>
      <c r="BM431" s="52"/>
      <c r="BN431" s="22">
        <f ca="1">MATCH(BL431,OFFSET(BK417,BG418,1):OFFSET(BK417,BG418,4),0)</f>
        <v>3</v>
      </c>
      <c r="BO431"/>
      <c r="BP431" s="21"/>
      <c r="BS431"/>
      <c r="BT431"/>
      <c r="BU431"/>
      <c r="BV431"/>
      <c r="BW431" s="63" t="s">
        <v>24</v>
      </c>
      <c r="BX431" s="55">
        <f ca="1">MAX(OFFSET(BW417,BS418,1):OFFSET(BW417,BS418,4))</f>
        <v>38.156103515624991</v>
      </c>
      <c r="BY431" s="52"/>
      <c r="BZ431" s="22">
        <f ca="1">MATCH(BX431,OFFSET(BW417,BS418,1):OFFSET(BW417,BS418,4),0)</f>
        <v>4</v>
      </c>
      <c r="CA431"/>
      <c r="CB431" s="21"/>
      <c r="CE431"/>
      <c r="CF431"/>
      <c r="CG431"/>
      <c r="CH431"/>
      <c r="CI431" s="63" t="s">
        <v>24</v>
      </c>
      <c r="CJ431" s="55">
        <f ca="1">MAX(OFFSET(CI417,CE418,1):OFFSET(CI417,CE418,4))</f>
        <v>68.320410156249991</v>
      </c>
      <c r="CK431" s="52"/>
      <c r="CL431" s="22">
        <f ca="1">MATCH(CJ431,OFFSET(CI417,CE418,1):OFFSET(CI417,CE418,4),0)</f>
        <v>4</v>
      </c>
      <c r="CM431"/>
      <c r="CN431" s="21"/>
      <c r="CQ431"/>
      <c r="CR431"/>
      <c r="CS431"/>
      <c r="CT431"/>
      <c r="CU431" s="63" t="s">
        <v>24</v>
      </c>
      <c r="CV431" s="55">
        <f ca="1">MAX(OFFSET(CU417,CQ418,1):OFFSET(CU417,CQ418,4))</f>
        <v>99.955078125</v>
      </c>
      <c r="CW431" s="52"/>
      <c r="CX431" s="22">
        <f ca="1">MATCH(CV431,OFFSET(CU417,CQ418,1):OFFSET(CU417,CQ418,4),0)</f>
        <v>1</v>
      </c>
      <c r="CY431"/>
      <c r="CZ431" s="21"/>
      <c r="DC431"/>
      <c r="DD431"/>
      <c r="DE431"/>
      <c r="DF431"/>
      <c r="DG431" s="63" t="s">
        <v>24</v>
      </c>
      <c r="DH431" s="55">
        <f ca="1">MAX(OFFSET(DG417,DC418,1):OFFSET(DG417,DC418,4))</f>
        <v>0</v>
      </c>
      <c r="DI431" s="52"/>
      <c r="DJ431" s="22">
        <f ca="1">MATCH(DH431,OFFSET(DG417,DC418,1):OFFSET(DG417,DC418,4),0)</f>
        <v>1</v>
      </c>
      <c r="DK431"/>
      <c r="DL431" s="21"/>
      <c r="DO431"/>
      <c r="DP431"/>
      <c r="DQ431"/>
      <c r="DR431"/>
      <c r="DS431" s="63" t="s">
        <v>24</v>
      </c>
      <c r="DT431" s="55">
        <f ca="1">MAX(OFFSET(DS417,DO417,1):OFFSET(DS417,DO417,4))</f>
        <v>14.742136230468745</v>
      </c>
      <c r="DU431" s="52"/>
      <c r="DV431" s="22">
        <f ca="1">MATCH(DT431,OFFSET(DS417,DO417,1):OFFSET(DS417,DO417,4),0)</f>
        <v>3</v>
      </c>
      <c r="DW431"/>
      <c r="DX431" s="21"/>
    </row>
    <row r="432" spans="1:128" ht="13.5" customHeight="1" thickBot="1">
      <c r="A432"/>
      <c r="B432" s="42">
        <v>2</v>
      </c>
      <c r="C432" s="42">
        <v>0</v>
      </c>
      <c r="D432" s="82">
        <v>0.33333333333333331</v>
      </c>
      <c r="E432" s="83">
        <v>0.33333333333333331</v>
      </c>
      <c r="F432" s="82">
        <v>0.66666666666666663</v>
      </c>
      <c r="G432" s="82">
        <v>1</v>
      </c>
      <c r="H432" s="6"/>
      <c r="K432"/>
      <c r="L432"/>
      <c r="M432"/>
      <c r="N432"/>
      <c r="O432" s="63" t="s">
        <v>22</v>
      </c>
      <c r="P432" s="56"/>
      <c r="Q432" s="57">
        <f ca="1">OFFSET(乱数表!$C$3,$C415,2*K$7)</f>
        <v>0.67057857692392864</v>
      </c>
      <c r="R432" s="38">
        <f ca="1">MATCH(Q432,OFFSET($B430,K418,1):OFFSET($B430,K418,5))</f>
        <v>4</v>
      </c>
      <c r="S432"/>
      <c r="T432" s="21"/>
      <c r="W432"/>
      <c r="X432"/>
      <c r="Y432"/>
      <c r="Z432"/>
      <c r="AA432" s="63" t="s">
        <v>22</v>
      </c>
      <c r="AB432" s="56"/>
      <c r="AC432" s="57">
        <f ca="1">OFFSET(乱数表!$C$3,$C415,2*W$7)</f>
        <v>9.1750131834150817E-2</v>
      </c>
      <c r="AD432" s="38">
        <f ca="1">MATCH(AC432,OFFSET($B430,W418,1):OFFSET($B430,W418,5))</f>
        <v>1</v>
      </c>
      <c r="AE432"/>
      <c r="AF432" s="21"/>
      <c r="AI432"/>
      <c r="AJ432"/>
      <c r="AK432"/>
      <c r="AL432"/>
      <c r="AM432" s="63" t="s">
        <v>22</v>
      </c>
      <c r="AN432" s="56"/>
      <c r="AO432" s="57">
        <f ca="1">OFFSET(乱数表!$C$3,$C415,2*AI$7)</f>
        <v>0.27497305033632657</v>
      </c>
      <c r="AP432" s="38">
        <f ca="1">MATCH(AO432,OFFSET($B430,AI418,1):OFFSET($B430,AI418,5))</f>
        <v>2</v>
      </c>
      <c r="AQ432"/>
      <c r="AR432" s="21"/>
      <c r="AU432"/>
      <c r="AV432"/>
      <c r="AW432"/>
      <c r="AX432"/>
      <c r="AY432" s="63" t="s">
        <v>22</v>
      </c>
      <c r="AZ432" s="56"/>
      <c r="BA432" s="57">
        <f ca="1">OFFSET(乱数表!$C$3,$C415,2*AU$7)</f>
        <v>4.6184949453831114E-2</v>
      </c>
      <c r="BB432" s="38">
        <f ca="1">MATCH(BA432,OFFSET($B430,AU418,1):OFFSET($B430,AU418,5))</f>
        <v>1</v>
      </c>
      <c r="BC432"/>
      <c r="BD432" s="21"/>
      <c r="BG432"/>
      <c r="BH432"/>
      <c r="BI432"/>
      <c r="BJ432"/>
      <c r="BK432" s="63" t="s">
        <v>22</v>
      </c>
      <c r="BL432" s="56"/>
      <c r="BM432" s="57">
        <f ca="1">OFFSET(乱数表!$C$3,$C415,2*BG$7)</f>
        <v>4.216520045705785E-2</v>
      </c>
      <c r="BN432" s="38">
        <f ca="1">MATCH(BM432,OFFSET($B430,BG418,1):OFFSET($B430,BG418,5))</f>
        <v>3</v>
      </c>
      <c r="BO432"/>
      <c r="BP432" s="21"/>
      <c r="BS432"/>
      <c r="BT432"/>
      <c r="BU432"/>
      <c r="BV432"/>
      <c r="BW432" s="63" t="s">
        <v>22</v>
      </c>
      <c r="BX432" s="56"/>
      <c r="BY432" s="57">
        <f ca="1">OFFSET(乱数表!$C$3,$C415,2*BS$7)</f>
        <v>0.83952994638959411</v>
      </c>
      <c r="BZ432" s="38">
        <f ca="1">MATCH(BY432,OFFSET($B430,BS418,1):OFFSET($B430,BS418,5))</f>
        <v>4</v>
      </c>
      <c r="CA432"/>
      <c r="CB432" s="21"/>
      <c r="CE432"/>
      <c r="CF432"/>
      <c r="CG432"/>
      <c r="CH432"/>
      <c r="CI432" s="63" t="s">
        <v>22</v>
      </c>
      <c r="CJ432" s="56"/>
      <c r="CK432" s="57">
        <f ca="1">OFFSET(乱数表!$C$3,$C415,2*CE$7)</f>
        <v>0.27585872565631042</v>
      </c>
      <c r="CL432" s="38">
        <f ca="1">MATCH(CK432,OFFSET($B430,CE418,1):OFFSET($B430,CE418,5))</f>
        <v>2</v>
      </c>
      <c r="CM432"/>
      <c r="CN432" s="21"/>
      <c r="CQ432"/>
      <c r="CR432"/>
      <c r="CS432"/>
      <c r="CT432"/>
      <c r="CU432" s="63" t="s">
        <v>22</v>
      </c>
      <c r="CV432" s="56"/>
      <c r="CW432" s="57">
        <f ca="1">OFFSET(乱数表!$C$3,$C415,2*CQ$7)</f>
        <v>0.84829338442828706</v>
      </c>
      <c r="CX432" s="38">
        <f ca="1">MATCH(CW432,OFFSET($B430,CQ418,1):OFFSET($B430,CQ418,5))</f>
        <v>3</v>
      </c>
      <c r="CY432"/>
      <c r="CZ432" s="21"/>
      <c r="DC432"/>
      <c r="DD432"/>
      <c r="DE432"/>
      <c r="DF432"/>
      <c r="DG432" s="63" t="s">
        <v>22</v>
      </c>
      <c r="DH432" s="56"/>
      <c r="DI432" s="57">
        <f ca="1">OFFSET(乱数表!$C$3,$C415,2*DC$7)</f>
        <v>2.8050731262640127E-2</v>
      </c>
      <c r="DJ432" s="38">
        <f ca="1">MATCH(DI432,OFFSET($B430,DC418,1):OFFSET($B430,DC418,5))</f>
        <v>1</v>
      </c>
      <c r="DK432"/>
      <c r="DL432" s="21"/>
      <c r="DO432"/>
      <c r="DP432"/>
      <c r="DQ432"/>
      <c r="DR432"/>
      <c r="DS432" s="63" t="s">
        <v>22</v>
      </c>
      <c r="DT432" s="56"/>
      <c r="DU432" s="57">
        <f ca="1">OFFSET(乱数表!$C$3,$C415,2*DO$7)</f>
        <v>0.31340436766178004</v>
      </c>
      <c r="DV432" s="38">
        <f ca="1">MATCH(DU432,OFFSET($B430,DO417,1):OFFSET($B430,DO417,5))</f>
        <v>3</v>
      </c>
      <c r="DW432"/>
      <c r="DX432" s="21"/>
    </row>
    <row r="433" spans="1:128" ht="13.5" customHeight="1">
      <c r="A433"/>
      <c r="B433" s="41">
        <v>3</v>
      </c>
      <c r="C433" s="41">
        <v>0</v>
      </c>
      <c r="D433" s="81">
        <v>0</v>
      </c>
      <c r="E433" s="81">
        <v>0</v>
      </c>
      <c r="F433" s="80">
        <v>1</v>
      </c>
      <c r="G433" s="81">
        <v>1</v>
      </c>
      <c r="H433" s="7"/>
      <c r="K433"/>
      <c r="L433"/>
      <c r="M433"/>
      <c r="N433"/>
      <c r="O433" s="6"/>
      <c r="P433"/>
      <c r="Q433"/>
      <c r="R433" t="s">
        <v>56</v>
      </c>
      <c r="S433"/>
      <c r="T433" s="21"/>
      <c r="W433"/>
      <c r="X433"/>
      <c r="Y433"/>
      <c r="Z433"/>
      <c r="AA433" s="6"/>
      <c r="AB433"/>
      <c r="AC433"/>
      <c r="AD433" t="s">
        <v>56</v>
      </c>
      <c r="AE433"/>
      <c r="AF433" s="21"/>
      <c r="AI433"/>
      <c r="AJ433"/>
      <c r="AK433"/>
      <c r="AL433"/>
      <c r="AM433" s="6"/>
      <c r="AN433"/>
      <c r="AO433"/>
      <c r="AP433" t="s">
        <v>56</v>
      </c>
      <c r="AQ433"/>
      <c r="AR433" s="21"/>
      <c r="AU433"/>
      <c r="AV433"/>
      <c r="AW433"/>
      <c r="AX433"/>
      <c r="AY433" s="6"/>
      <c r="AZ433"/>
      <c r="BA433"/>
      <c r="BB433" t="s">
        <v>56</v>
      </c>
      <c r="BC433"/>
      <c r="BD433" s="21"/>
      <c r="BG433"/>
      <c r="BH433"/>
      <c r="BI433"/>
      <c r="BJ433"/>
      <c r="BK433" s="6"/>
      <c r="BL433"/>
      <c r="BM433"/>
      <c r="BN433" t="s">
        <v>56</v>
      </c>
      <c r="BO433"/>
      <c r="BP433" s="21"/>
      <c r="BS433"/>
      <c r="BT433"/>
      <c r="BU433"/>
      <c r="BV433"/>
      <c r="BW433" s="6"/>
      <c r="BX433"/>
      <c r="BY433"/>
      <c r="BZ433" t="s">
        <v>56</v>
      </c>
      <c r="CA433"/>
      <c r="CB433" s="21"/>
      <c r="CE433"/>
      <c r="CF433"/>
      <c r="CG433"/>
      <c r="CH433"/>
      <c r="CI433" s="6"/>
      <c r="CJ433"/>
      <c r="CK433"/>
      <c r="CL433" t="s">
        <v>56</v>
      </c>
      <c r="CM433"/>
      <c r="CN433" s="21"/>
      <c r="CQ433"/>
      <c r="CR433"/>
      <c r="CS433"/>
      <c r="CT433"/>
      <c r="CU433" s="6"/>
      <c r="CV433"/>
      <c r="CW433"/>
      <c r="CX433" t="s">
        <v>56</v>
      </c>
      <c r="CY433"/>
      <c r="CZ433" s="21"/>
      <c r="DC433"/>
      <c r="DD433"/>
      <c r="DE433"/>
      <c r="DF433"/>
      <c r="DG433" s="6"/>
      <c r="DH433"/>
      <c r="DI433"/>
      <c r="DJ433" t="s">
        <v>56</v>
      </c>
      <c r="DK433"/>
      <c r="DL433" s="21"/>
      <c r="DO433"/>
      <c r="DP433"/>
      <c r="DQ433"/>
      <c r="DR433"/>
      <c r="DS433" s="6"/>
      <c r="DT433"/>
      <c r="DU433"/>
      <c r="DV433" t="s">
        <v>56</v>
      </c>
      <c r="DW433"/>
      <c r="DX433" s="21"/>
    </row>
    <row r="434" spans="1:128" ht="13.5" customHeight="1">
      <c r="A434"/>
      <c r="B434" s="42">
        <v>4</v>
      </c>
      <c r="C434" s="42">
        <v>0</v>
      </c>
      <c r="D434" s="82">
        <v>0.33333333333333331</v>
      </c>
      <c r="E434" s="82">
        <v>0.66666666666666663</v>
      </c>
      <c r="F434" s="83">
        <v>0.66666666666666663</v>
      </c>
      <c r="G434" s="82">
        <v>1</v>
      </c>
      <c r="H434" s="7"/>
      <c r="K434"/>
      <c r="L434"/>
      <c r="M434"/>
      <c r="N434"/>
      <c r="O434" s="63" t="s">
        <v>39</v>
      </c>
      <c r="P434" s="49">
        <f ca="1">IF(R429="Exploit",R431,R432)</f>
        <v>4</v>
      </c>
      <c r="Q434" s="28" t="str">
        <f ca="1">"("&amp;OFFSET(O417,0,P434)&amp;") →"</f>
        <v>(下) →</v>
      </c>
      <c r="R434" s="18" t="s">
        <v>53</v>
      </c>
      <c r="S434" s="3">
        <f ca="1">MIN(K416+FIXED(1.1*COS(PI()/2*P434),0),3)</f>
        <v>2</v>
      </c>
      <c r="T434" s="6"/>
      <c r="W434"/>
      <c r="X434"/>
      <c r="Y434"/>
      <c r="Z434"/>
      <c r="AA434" s="63" t="s">
        <v>39</v>
      </c>
      <c r="AB434" s="49">
        <f ca="1">IF(AD429="Exploit",AD431,AD432)</f>
        <v>1</v>
      </c>
      <c r="AC434" s="28" t="str">
        <f ca="1">"("&amp;OFFSET(AA417,0,AB434)&amp;") →"</f>
        <v>(右) →</v>
      </c>
      <c r="AD434" s="18" t="s">
        <v>53</v>
      </c>
      <c r="AE434" s="3">
        <f ca="1">MIN(W416+FIXED(1.1*COS(PI()/2*AB434),0),3)</f>
        <v>2</v>
      </c>
      <c r="AF434" s="6"/>
      <c r="AI434"/>
      <c r="AJ434"/>
      <c r="AK434"/>
      <c r="AL434"/>
      <c r="AM434" s="63" t="s">
        <v>39</v>
      </c>
      <c r="AN434" s="49">
        <f ca="1">IF(AP429="Exploit",AP431,AP432)</f>
        <v>2</v>
      </c>
      <c r="AO434" s="28" t="str">
        <f ca="1">"("&amp;OFFSET(AM417,0,AN434)&amp;") →"</f>
        <v>(上) →</v>
      </c>
      <c r="AP434" s="18" t="s">
        <v>53</v>
      </c>
      <c r="AQ434" s="3">
        <f ca="1">MIN(AI416+FIXED(1.1*COS(PI()/2*AN434),0),3)</f>
        <v>1</v>
      </c>
      <c r="AR434" s="6"/>
      <c r="AU434"/>
      <c r="AV434"/>
      <c r="AW434"/>
      <c r="AX434"/>
      <c r="AY434" s="63" t="s">
        <v>39</v>
      </c>
      <c r="AZ434" s="49">
        <f ca="1">IF(BB429="Exploit",BB431,BB432)</f>
        <v>1</v>
      </c>
      <c r="BA434" s="28" t="str">
        <f ca="1">"("&amp;OFFSET(AY417,0,AZ434)&amp;") →"</f>
        <v>(右) →</v>
      </c>
      <c r="BB434" s="18" t="s">
        <v>53</v>
      </c>
      <c r="BC434" s="3">
        <f ca="1">MIN(AU416+FIXED(1.1*COS(PI()/2*AZ434),0),3)</f>
        <v>1</v>
      </c>
      <c r="BD434" s="6"/>
      <c r="BG434"/>
      <c r="BH434"/>
      <c r="BI434"/>
      <c r="BJ434"/>
      <c r="BK434" s="63" t="s">
        <v>39</v>
      </c>
      <c r="BL434" s="49">
        <f ca="1">IF(BN429="Exploit",BN431,BN432)</f>
        <v>3</v>
      </c>
      <c r="BM434" s="28" t="str">
        <f ca="1">"("&amp;OFFSET(BK417,0,BL434)&amp;") →"</f>
        <v>(左) →</v>
      </c>
      <c r="BN434" s="18" t="s">
        <v>53</v>
      </c>
      <c r="BO434" s="3">
        <f ca="1">MIN(BG416+FIXED(1.1*COS(PI()/2*BL434),0),3)</f>
        <v>1</v>
      </c>
      <c r="BP434" s="6"/>
      <c r="BS434"/>
      <c r="BT434"/>
      <c r="BU434"/>
      <c r="BV434"/>
      <c r="BW434" s="63" t="s">
        <v>39</v>
      </c>
      <c r="BX434" s="49">
        <f ca="1">IF(BZ429="Exploit",BZ431,BZ432)</f>
        <v>4</v>
      </c>
      <c r="BY434" s="28" t="str">
        <f ca="1">"("&amp;OFFSET(BW417,0,BX434)&amp;") →"</f>
        <v>(下) →</v>
      </c>
      <c r="BZ434" s="18" t="s">
        <v>53</v>
      </c>
      <c r="CA434" s="3">
        <f ca="1">MIN(BS416+FIXED(1.1*COS(PI()/2*BX434),0),3)</f>
        <v>2</v>
      </c>
      <c r="CB434" s="6"/>
      <c r="CE434"/>
      <c r="CF434"/>
      <c r="CG434"/>
      <c r="CH434"/>
      <c r="CI434" s="63" t="s">
        <v>39</v>
      </c>
      <c r="CJ434" s="49">
        <f ca="1">IF(CL429="Exploit",CL431,CL432)</f>
        <v>4</v>
      </c>
      <c r="CK434" s="28" t="str">
        <f ca="1">"("&amp;OFFSET(CI417,0,CJ434)&amp;") →"</f>
        <v>(下) →</v>
      </c>
      <c r="CL434" s="18" t="s">
        <v>53</v>
      </c>
      <c r="CM434" s="3">
        <f ca="1">MIN(CE416+FIXED(1.1*COS(PI()/2*CJ434),0),3)</f>
        <v>3</v>
      </c>
      <c r="CN434" s="6"/>
      <c r="CQ434"/>
      <c r="CR434"/>
      <c r="CS434"/>
      <c r="CT434"/>
      <c r="CU434" s="63" t="s">
        <v>39</v>
      </c>
      <c r="CV434" s="49">
        <f ca="1">IF(CX429="Exploit",CX431,CX432)</f>
        <v>1</v>
      </c>
      <c r="CW434" s="28" t="str">
        <f ca="1">"("&amp;OFFSET(CU417,0,CV434)&amp;") →"</f>
        <v>(右) →</v>
      </c>
      <c r="CX434" s="18" t="s">
        <v>53</v>
      </c>
      <c r="CY434" s="3">
        <f ca="1">MIN(CQ416+FIXED(1.1*COS(PI()/2*CV434),0),3)</f>
        <v>3</v>
      </c>
      <c r="CZ434" s="6"/>
      <c r="DC434"/>
      <c r="DD434"/>
      <c r="DE434"/>
      <c r="DF434"/>
      <c r="DG434" s="63" t="s">
        <v>39</v>
      </c>
      <c r="DH434" s="49">
        <f ca="1">IF(DJ429="Exploit",DJ431,DJ432)</f>
        <v>1</v>
      </c>
      <c r="DI434" s="28" t="str">
        <f ca="1">"("&amp;OFFSET(DG417,0,DH434)&amp;") →"</f>
        <v>(右) →</v>
      </c>
      <c r="DJ434" s="18" t="s">
        <v>53</v>
      </c>
      <c r="DK434" s="3">
        <f ca="1">MIN(DC416+FIXED(1.1*COS(PI()/2*DH434),0),3)</f>
        <v>3</v>
      </c>
      <c r="DL434" s="6"/>
      <c r="DO434"/>
      <c r="DP434"/>
      <c r="DQ434"/>
      <c r="DR434"/>
      <c r="DS434" s="63" t="s">
        <v>39</v>
      </c>
      <c r="DT434" s="49">
        <f ca="1">IF(DV429="Exploit",DV431,DV432)</f>
        <v>3</v>
      </c>
      <c r="DU434" s="28" t="str">
        <f ca="1">"("&amp;OFFSET(DS417,0,DT434)&amp;") →"</f>
        <v>(左) →</v>
      </c>
      <c r="DV434" s="18" t="s">
        <v>53</v>
      </c>
      <c r="DW434" s="3">
        <f ca="1">MIN(DO416+FIXED(1.1*COS(PI()/2*DT434),0),3)</f>
        <v>3</v>
      </c>
      <c r="DX434" s="6"/>
    </row>
    <row r="435" spans="1:128" ht="13.5" customHeight="1">
      <c r="A435"/>
      <c r="B435" s="41">
        <v>5</v>
      </c>
      <c r="C435" s="41">
        <v>0</v>
      </c>
      <c r="D435" s="83">
        <v>0</v>
      </c>
      <c r="E435" s="80">
        <v>0.33333333333333331</v>
      </c>
      <c r="F435" s="80">
        <v>0.66666666666666663</v>
      </c>
      <c r="G435" s="80">
        <v>1</v>
      </c>
      <c r="H435" s="7"/>
      <c r="K435"/>
      <c r="L435"/>
      <c r="M435"/>
      <c r="N435"/>
      <c r="O435" s="24" t="s">
        <v>33</v>
      </c>
      <c r="P435" s="24"/>
      <c r="Q435"/>
      <c r="R435" s="18" t="s">
        <v>54</v>
      </c>
      <c r="S435" s="3">
        <f ca="1">MIN(K417+FIXED(1.1*SIN(PI()/2*P434),0),3)</f>
        <v>1</v>
      </c>
      <c r="T435" s="6"/>
      <c r="W435"/>
      <c r="X435"/>
      <c r="Y435"/>
      <c r="Z435"/>
      <c r="AA435" s="24"/>
      <c r="AB435" s="24" t="s">
        <v>33</v>
      </c>
      <c r="AC435"/>
      <c r="AD435" s="18" t="s">
        <v>54</v>
      </c>
      <c r="AE435" s="3">
        <f ca="1">MIN(W417+FIXED(1.1*SIN(PI()/2*AB434),0),3)</f>
        <v>2</v>
      </c>
      <c r="AF435" s="6"/>
      <c r="AI435"/>
      <c r="AJ435"/>
      <c r="AK435"/>
      <c r="AL435"/>
      <c r="AM435" s="24"/>
      <c r="AN435" s="24" t="s">
        <v>33</v>
      </c>
      <c r="AO435"/>
      <c r="AP435" s="18" t="s">
        <v>54</v>
      </c>
      <c r="AQ435" s="3">
        <f ca="1">MIN(AI417+FIXED(1.1*SIN(PI()/2*AN434),0),3)</f>
        <v>2</v>
      </c>
      <c r="AR435" s="6"/>
      <c r="AU435"/>
      <c r="AV435"/>
      <c r="AW435"/>
      <c r="AX435"/>
      <c r="AY435" s="24"/>
      <c r="AZ435" s="24" t="s">
        <v>33</v>
      </c>
      <c r="BA435"/>
      <c r="BB435" s="18" t="s">
        <v>54</v>
      </c>
      <c r="BC435" s="3">
        <f ca="1">MIN(AU417+FIXED(1.1*SIN(PI()/2*AZ434),0),3)</f>
        <v>3</v>
      </c>
      <c r="BD435" s="6"/>
      <c r="BG435"/>
      <c r="BH435"/>
      <c r="BI435"/>
      <c r="BJ435"/>
      <c r="BK435" s="24"/>
      <c r="BL435" s="24" t="s">
        <v>33</v>
      </c>
      <c r="BM435"/>
      <c r="BN435" s="18" t="s">
        <v>54</v>
      </c>
      <c r="BO435" s="3">
        <f ca="1">MIN(BG417+FIXED(1.1*SIN(PI()/2*BL434),0),3)</f>
        <v>2</v>
      </c>
      <c r="BP435" s="6"/>
      <c r="BS435"/>
      <c r="BT435"/>
      <c r="BU435"/>
      <c r="BV435"/>
      <c r="BW435" s="24"/>
      <c r="BX435" s="24" t="s">
        <v>33</v>
      </c>
      <c r="BY435"/>
      <c r="BZ435" s="18" t="s">
        <v>54</v>
      </c>
      <c r="CA435" s="3">
        <f ca="1">MIN(BS417+FIXED(1.1*SIN(PI()/2*BX434),0),3)</f>
        <v>2</v>
      </c>
      <c r="CB435" s="6"/>
      <c r="CE435"/>
      <c r="CF435"/>
      <c r="CG435"/>
      <c r="CH435"/>
      <c r="CI435" s="24"/>
      <c r="CJ435" s="24" t="s">
        <v>33</v>
      </c>
      <c r="CK435"/>
      <c r="CL435" s="18" t="s">
        <v>54</v>
      </c>
      <c r="CM435" s="3">
        <f ca="1">MIN(CE417+FIXED(1.1*SIN(PI()/2*CJ434),0),3)</f>
        <v>2</v>
      </c>
      <c r="CN435" s="6"/>
      <c r="CQ435"/>
      <c r="CR435"/>
      <c r="CS435"/>
      <c r="CT435"/>
      <c r="CU435" s="24"/>
      <c r="CV435" s="24" t="s">
        <v>33</v>
      </c>
      <c r="CW435"/>
      <c r="CX435" s="18" t="s">
        <v>54</v>
      </c>
      <c r="CY435" s="3">
        <f ca="1">MIN(CQ417+FIXED(1.1*SIN(PI()/2*CV434),0),3)</f>
        <v>3</v>
      </c>
      <c r="CZ435" s="6"/>
      <c r="DC435"/>
      <c r="DD435"/>
      <c r="DE435"/>
      <c r="DF435"/>
      <c r="DG435" s="24"/>
      <c r="DH435" s="24" t="s">
        <v>33</v>
      </c>
      <c r="DI435"/>
      <c r="DJ435" s="18" t="s">
        <v>54</v>
      </c>
      <c r="DK435" s="3">
        <f ca="1">MIN(DC417+FIXED(1.1*SIN(PI()/2*DH434),0),3)</f>
        <v>3</v>
      </c>
      <c r="DL435" s="6"/>
      <c r="DO435"/>
      <c r="DP435"/>
      <c r="DQ435"/>
      <c r="DR435"/>
      <c r="DS435" s="24"/>
      <c r="DT435" s="24" t="s">
        <v>33</v>
      </c>
      <c r="DU435"/>
      <c r="DV435" s="18" t="s">
        <v>54</v>
      </c>
      <c r="DW435" s="3">
        <f ca="1">MIN(DO417+FIXED(1.1*SIN(PI()/2*DT434),0),3)</f>
        <v>2</v>
      </c>
      <c r="DX435" s="6"/>
    </row>
    <row r="436" spans="1:128" ht="13.5" customHeight="1">
      <c r="A436"/>
      <c r="B436" s="42">
        <v>6</v>
      </c>
      <c r="C436" s="61">
        <v>0</v>
      </c>
      <c r="D436" s="61">
        <v>0</v>
      </c>
      <c r="E436" s="61">
        <v>0</v>
      </c>
      <c r="F436" s="61">
        <v>0</v>
      </c>
      <c r="G436" s="61">
        <v>0</v>
      </c>
      <c r="H436" s="7"/>
      <c r="K436"/>
      <c r="L436"/>
      <c r="M436"/>
      <c r="N436"/>
      <c r="O436"/>
      <c r="P436"/>
      <c r="Q436"/>
      <c r="R436" s="3" t="s">
        <v>31</v>
      </c>
      <c r="S436" s="29">
        <f ca="1">3*(S434-1)+S435</f>
        <v>4</v>
      </c>
      <c r="T436" s="30"/>
      <c r="W436"/>
      <c r="X436"/>
      <c r="Y436"/>
      <c r="Z436"/>
      <c r="AA436"/>
      <c r="AB436"/>
      <c r="AC436"/>
      <c r="AD436" s="3" t="s">
        <v>32</v>
      </c>
      <c r="AE436" s="29">
        <f ca="1">3*(AE434-1)+AE435</f>
        <v>5</v>
      </c>
      <c r="AF436" s="6"/>
      <c r="AI436"/>
      <c r="AJ436"/>
      <c r="AK436"/>
      <c r="AL436"/>
      <c r="AM436"/>
      <c r="AN436"/>
      <c r="AO436"/>
      <c r="AP436" s="3" t="s">
        <v>32</v>
      </c>
      <c r="AQ436" s="29">
        <f ca="1">3*(AQ434-1)+AQ435</f>
        <v>2</v>
      </c>
      <c r="AR436" s="6"/>
      <c r="AU436"/>
      <c r="AV436"/>
      <c r="AW436"/>
      <c r="AX436"/>
      <c r="AY436"/>
      <c r="AZ436"/>
      <c r="BA436"/>
      <c r="BB436" s="3" t="s">
        <v>32</v>
      </c>
      <c r="BC436" s="29">
        <f ca="1">3*(BC434-1)+BC435</f>
        <v>3</v>
      </c>
      <c r="BD436" s="6"/>
      <c r="BG436"/>
      <c r="BH436"/>
      <c r="BI436"/>
      <c r="BJ436"/>
      <c r="BK436"/>
      <c r="BL436"/>
      <c r="BM436"/>
      <c r="BN436" s="3" t="s">
        <v>32</v>
      </c>
      <c r="BO436" s="29">
        <f ca="1">3*(BO434-1)+BO435</f>
        <v>2</v>
      </c>
      <c r="BP436" s="6"/>
      <c r="BS436"/>
      <c r="BT436"/>
      <c r="BU436"/>
      <c r="BV436"/>
      <c r="BW436"/>
      <c r="BX436"/>
      <c r="BY436"/>
      <c r="BZ436" s="3" t="s">
        <v>32</v>
      </c>
      <c r="CA436" s="29">
        <f ca="1">3*(CA434-1)+CA435</f>
        <v>5</v>
      </c>
      <c r="CB436" s="6"/>
      <c r="CE436"/>
      <c r="CF436"/>
      <c r="CG436"/>
      <c r="CH436"/>
      <c r="CI436"/>
      <c r="CJ436"/>
      <c r="CK436"/>
      <c r="CL436" s="3" t="s">
        <v>32</v>
      </c>
      <c r="CM436" s="29">
        <f ca="1">3*(CM434-1)+CM435</f>
        <v>8</v>
      </c>
      <c r="CN436" s="6"/>
      <c r="CQ436"/>
      <c r="CR436"/>
      <c r="CS436"/>
      <c r="CT436"/>
      <c r="CU436"/>
      <c r="CV436"/>
      <c r="CW436"/>
      <c r="CX436" s="3" t="s">
        <v>32</v>
      </c>
      <c r="CY436" s="29">
        <f ca="1">3*(CY434-1)+CY435</f>
        <v>9</v>
      </c>
      <c r="CZ436" s="6"/>
      <c r="DC436"/>
      <c r="DD436"/>
      <c r="DE436"/>
      <c r="DF436"/>
      <c r="DG436"/>
      <c r="DH436"/>
      <c r="DI436"/>
      <c r="DJ436" s="3" t="s">
        <v>32</v>
      </c>
      <c r="DK436" s="29">
        <f ca="1">3*(DK434-1)+DK435</f>
        <v>9</v>
      </c>
      <c r="DL436" s="6"/>
      <c r="DO436"/>
      <c r="DP436"/>
      <c r="DQ436"/>
      <c r="DR436"/>
      <c r="DS436"/>
      <c r="DT436"/>
      <c r="DU436"/>
      <c r="DV436" s="3" t="s">
        <v>32</v>
      </c>
      <c r="DW436" s="29">
        <f ca="1">3*(DW434-1)+DW435</f>
        <v>8</v>
      </c>
      <c r="DX436" s="6"/>
    </row>
    <row r="437" spans="1:128" ht="13.5" customHeight="1">
      <c r="A437"/>
      <c r="B437" s="41">
        <v>7</v>
      </c>
      <c r="C437" s="41">
        <v>0</v>
      </c>
      <c r="D437" s="80">
        <v>0.5</v>
      </c>
      <c r="E437" s="80">
        <v>1</v>
      </c>
      <c r="F437" s="61">
        <v>1</v>
      </c>
      <c r="G437" s="61">
        <v>1</v>
      </c>
      <c r="H437" s="7"/>
      <c r="K437"/>
      <c r="L437"/>
      <c r="M437"/>
      <c r="N437"/>
      <c r="P437"/>
      <c r="Q437"/>
      <c r="R437"/>
      <c r="S437" s="11" t="s">
        <v>51</v>
      </c>
      <c r="T437" s="24"/>
      <c r="W437"/>
      <c r="X437"/>
      <c r="Y437"/>
      <c r="Z437"/>
      <c r="AB437"/>
      <c r="AC437"/>
      <c r="AD437"/>
      <c r="AE437" s="11" t="s">
        <v>51</v>
      </c>
      <c r="AF437" s="24"/>
      <c r="AI437"/>
      <c r="AJ437"/>
      <c r="AK437"/>
      <c r="AL437"/>
      <c r="AN437"/>
      <c r="AO437"/>
      <c r="AP437"/>
      <c r="AQ437" s="11" t="s">
        <v>51</v>
      </c>
      <c r="AR437" s="24"/>
      <c r="AU437"/>
      <c r="AV437"/>
      <c r="AW437"/>
      <c r="AX437"/>
      <c r="AZ437"/>
      <c r="BA437"/>
      <c r="BB437"/>
      <c r="BC437" s="11" t="s">
        <v>51</v>
      </c>
      <c r="BD437" s="24"/>
      <c r="BG437"/>
      <c r="BH437"/>
      <c r="BI437"/>
      <c r="BJ437"/>
      <c r="BL437"/>
      <c r="BM437"/>
      <c r="BN437"/>
      <c r="BO437" s="11" t="s">
        <v>51</v>
      </c>
      <c r="BP437" s="24"/>
      <c r="BS437"/>
      <c r="BT437"/>
      <c r="BU437"/>
      <c r="BV437"/>
      <c r="BX437"/>
      <c r="BY437"/>
      <c r="BZ437"/>
      <c r="CA437" s="11" t="s">
        <v>51</v>
      </c>
      <c r="CB437" s="24"/>
      <c r="CE437"/>
      <c r="CF437"/>
      <c r="CG437"/>
      <c r="CH437"/>
      <c r="CJ437"/>
      <c r="CK437"/>
      <c r="CL437"/>
      <c r="CM437" s="11" t="s">
        <v>51</v>
      </c>
      <c r="CN437" s="24"/>
      <c r="CQ437"/>
      <c r="CR437"/>
      <c r="CS437"/>
      <c r="CT437"/>
      <c r="CV437"/>
      <c r="CW437"/>
      <c r="CX437"/>
      <c r="CY437" s="11" t="s">
        <v>51</v>
      </c>
      <c r="CZ437" s="24"/>
      <c r="DC437"/>
      <c r="DD437"/>
      <c r="DE437"/>
      <c r="DF437"/>
      <c r="DH437"/>
      <c r="DI437"/>
      <c r="DJ437"/>
      <c r="DK437" s="11" t="s">
        <v>51</v>
      </c>
      <c r="DL437" s="24"/>
      <c r="DO437"/>
      <c r="DP437"/>
      <c r="DQ437"/>
      <c r="DR437"/>
      <c r="DT437"/>
      <c r="DU437"/>
      <c r="DV437"/>
      <c r="DW437" s="11" t="s">
        <v>51</v>
      </c>
      <c r="DX437" s="24"/>
    </row>
    <row r="438" spans="1:128" ht="13.5" customHeight="1" thickBot="1">
      <c r="A438"/>
      <c r="B438" s="42">
        <v>8</v>
      </c>
      <c r="C438" s="42">
        <v>0</v>
      </c>
      <c r="D438" s="82">
        <v>0.33333333333333331</v>
      </c>
      <c r="E438" s="82">
        <v>0.66666666666666663</v>
      </c>
      <c r="F438" s="82">
        <v>1</v>
      </c>
      <c r="G438" s="83">
        <v>1</v>
      </c>
      <c r="H438" s="7"/>
      <c r="K438"/>
      <c r="L438"/>
      <c r="M438"/>
      <c r="N438"/>
      <c r="O438" t="s">
        <v>48</v>
      </c>
      <c r="R438"/>
      <c r="S438"/>
      <c r="T438" s="21"/>
      <c r="W438"/>
      <c r="X438"/>
      <c r="Y438"/>
      <c r="Z438"/>
      <c r="AA438" t="s">
        <v>48</v>
      </c>
      <c r="AD438"/>
      <c r="AE438"/>
      <c r="AF438" s="21"/>
      <c r="AI438"/>
      <c r="AJ438"/>
      <c r="AK438"/>
      <c r="AL438"/>
      <c r="AM438" t="s">
        <v>48</v>
      </c>
      <c r="AP438"/>
      <c r="AQ438"/>
      <c r="AR438" s="21"/>
      <c r="AU438"/>
      <c r="AV438"/>
      <c r="AW438"/>
      <c r="AX438"/>
      <c r="AY438" t="s">
        <v>48</v>
      </c>
      <c r="BB438"/>
      <c r="BC438"/>
      <c r="BD438" s="21"/>
      <c r="BG438"/>
      <c r="BH438"/>
      <c r="BI438"/>
      <c r="BJ438"/>
      <c r="BK438" t="s">
        <v>48</v>
      </c>
      <c r="BN438"/>
      <c r="BO438"/>
      <c r="BP438" s="21"/>
      <c r="BS438"/>
      <c r="BT438"/>
      <c r="BU438"/>
      <c r="BV438"/>
      <c r="BW438" t="s">
        <v>48</v>
      </c>
      <c r="BZ438"/>
      <c r="CA438"/>
      <c r="CB438" s="21"/>
      <c r="CE438"/>
      <c r="CF438"/>
      <c r="CG438"/>
      <c r="CH438"/>
      <c r="CI438" t="s">
        <v>48</v>
      </c>
      <c r="CL438"/>
      <c r="CM438"/>
      <c r="CN438" s="21"/>
      <c r="CQ438"/>
      <c r="CR438"/>
      <c r="CS438"/>
      <c r="CT438"/>
      <c r="CU438" t="s">
        <v>48</v>
      </c>
      <c r="CX438"/>
      <c r="CY438"/>
      <c r="CZ438" s="21"/>
      <c r="DC438"/>
      <c r="DD438"/>
      <c r="DE438"/>
      <c r="DF438"/>
      <c r="DG438" t="s">
        <v>48</v>
      </c>
      <c r="DJ438"/>
      <c r="DK438"/>
      <c r="DL438" s="21"/>
      <c r="DO438"/>
      <c r="DP438"/>
      <c r="DQ438"/>
      <c r="DR438"/>
      <c r="DS438" t="s">
        <v>48</v>
      </c>
      <c r="DU438" s="30"/>
      <c r="DV438"/>
      <c r="DW438"/>
      <c r="DX438" s="21"/>
    </row>
    <row r="439" spans="1:128" ht="13.5" customHeight="1" thickBot="1">
      <c r="A439"/>
      <c r="B439" s="43" t="s">
        <v>18</v>
      </c>
      <c r="C439" s="43">
        <v>0</v>
      </c>
      <c r="D439" s="84">
        <v>1</v>
      </c>
      <c r="E439" s="84">
        <v>1</v>
      </c>
      <c r="F439" s="84">
        <v>1</v>
      </c>
      <c r="G439" s="84">
        <v>1</v>
      </c>
      <c r="H439" s="7"/>
      <c r="K439"/>
      <c r="L439"/>
      <c r="M439"/>
      <c r="N439"/>
      <c r="O439" s="39" t="s">
        <v>52</v>
      </c>
      <c r="P439" s="33">
        <f ca="1">IF(K418&lt;9,OFFSET($D$3,S434,S435)+$C$4*MAX(OFFSET(O417,S436,1):OFFSET(O417,S436,4)),0)</f>
        <v>29.00450195312499</v>
      </c>
      <c r="Q439"/>
      <c r="R439"/>
      <c r="S439"/>
      <c r="T439" s="21"/>
      <c r="W439"/>
      <c r="X439"/>
      <c r="Y439"/>
      <c r="Z439"/>
      <c r="AA439" s="39" t="s">
        <v>52</v>
      </c>
      <c r="AB439" s="33">
        <f ca="1">IF(W418&lt;9,OFFSET($D$3,AE434,AE435)+$C$4*MAX(OFFSET(AA417,AE436,1):OFFSET(AA417,AE436,4)),0)</f>
        <v>46.824287109374993</v>
      </c>
      <c r="AC439"/>
      <c r="AD439"/>
      <c r="AE439"/>
      <c r="AF439" s="21"/>
      <c r="AI439"/>
      <c r="AJ439"/>
      <c r="AK439"/>
      <c r="AL439"/>
      <c r="AM439" s="39" t="s">
        <v>52</v>
      </c>
      <c r="AN439" s="33">
        <f ca="1">IF(AI418&lt;9,OFFSET($D$3,AQ434,AQ435)+$C$4*MAX(OFFSET(AM417,AQ436,1):OFFSET(AM417,AQ436,4)),0)</f>
        <v>25.709272460937491</v>
      </c>
      <c r="AO439"/>
      <c r="AP439"/>
      <c r="AQ439"/>
      <c r="AR439" s="21"/>
      <c r="AU439"/>
      <c r="AV439"/>
      <c r="AW439"/>
      <c r="AX439"/>
      <c r="AY439" s="39" t="s">
        <v>52</v>
      </c>
      <c r="AZ439" s="33">
        <f ca="1">IF(AU418&lt;9,OFFSET($D$3,BC434,BC435)+$C$4*MAX(OFFSET(AY417,BC436,1):OFFSET(AY417,BC436,4)),0)</f>
        <v>1.6424999999999996</v>
      </c>
      <c r="BA439"/>
      <c r="BB439"/>
      <c r="BC439"/>
      <c r="BD439" s="21"/>
      <c r="BG439"/>
      <c r="BH439"/>
      <c r="BI439"/>
      <c r="BJ439"/>
      <c r="BK439" s="39" t="s">
        <v>52</v>
      </c>
      <c r="BL439" s="33">
        <f ca="1">IF(BG418&lt;9,OFFSET($D$3,BO434,BO435)+$C$4*MAX(OFFSET(BK417,BO436,1):OFFSET(BK417,BO436,4)),0)</f>
        <v>25.709272460937491</v>
      </c>
      <c r="BM439"/>
      <c r="BN439"/>
      <c r="BO439"/>
      <c r="BP439" s="21"/>
      <c r="BS439"/>
      <c r="BT439"/>
      <c r="BU439"/>
      <c r="BV439"/>
      <c r="BW439" s="39" t="s">
        <v>52</v>
      </c>
      <c r="BX439" s="33">
        <f ca="1">IF(BS418&lt;9,OFFSET($D$3,CA434,CA435)+$C$4*MAX(OFFSET(BW417,CA436,1):OFFSET(BW417,CA436,4)),0)</f>
        <v>46.824287109374993</v>
      </c>
      <c r="BY439"/>
      <c r="BZ439"/>
      <c r="CA439"/>
      <c r="CB439" s="21"/>
      <c r="CE439"/>
      <c r="CF439"/>
      <c r="CG439"/>
      <c r="CH439"/>
      <c r="CI439" s="39" t="s">
        <v>52</v>
      </c>
      <c r="CJ439" s="33">
        <f ca="1">IF(CE418&lt;9,OFFSET($D$3,CM434,CM435)+$C$4*MAX(OFFSET(CI417,CM436,1):OFFSET(CI417,CM436,4)),0)</f>
        <v>68.968554687499989</v>
      </c>
      <c r="CK439"/>
      <c r="CL439"/>
      <c r="CM439"/>
      <c r="CN439" s="21"/>
      <c r="CQ439"/>
      <c r="CR439"/>
      <c r="CS439"/>
      <c r="CT439"/>
      <c r="CU439" s="39" t="s">
        <v>52</v>
      </c>
      <c r="CV439" s="33">
        <f ca="1">IF(CQ418&lt;9,OFFSET($D$3,CY434,CY435)+$C$4*MAX(OFFSET(CU417,CY436,1):OFFSET(CU417,CY436,4)),0)</f>
        <v>100</v>
      </c>
      <c r="CW439"/>
      <c r="CX439"/>
      <c r="CY439"/>
      <c r="CZ439" s="21"/>
      <c r="DC439"/>
      <c r="DD439"/>
      <c r="DE439"/>
      <c r="DF439"/>
      <c r="DG439" s="39" t="s">
        <v>52</v>
      </c>
      <c r="DH439" s="33">
        <f ca="1">IF(DC418&lt;9,OFFSET($D$3,DK434,DK435)+$C$4*MAX(OFFSET(DG417,DK436,1):OFFSET(DG417,DK436,4)),0)</f>
        <v>0</v>
      </c>
      <c r="DI439"/>
      <c r="DJ439"/>
      <c r="DK439"/>
      <c r="DL439" s="21"/>
      <c r="DO439"/>
      <c r="DP439"/>
      <c r="DQ439"/>
      <c r="DR439"/>
      <c r="DS439" s="39" t="s">
        <v>52</v>
      </c>
      <c r="DT439" s="33">
        <f ca="1">IF(DO418&lt;9,OFFSET($D$3,DW434,DW435)+$C$4*MAX(OFFSET(DS417,DW436,1):OFFSET(DS417,DW436,4)),0)</f>
        <v>0</v>
      </c>
      <c r="DU439"/>
      <c r="DV439"/>
      <c r="DW439"/>
      <c r="DX439" s="21"/>
    </row>
    <row r="440" spans="1:128" ht="13.5" customHeight="1" thickBot="1">
      <c r="A440"/>
      <c r="H440" s="7"/>
      <c r="K440"/>
      <c r="L440"/>
      <c r="M440"/>
      <c r="N440"/>
      <c r="O440" s="35"/>
      <c r="P440" s="123" t="s">
        <v>12</v>
      </c>
      <c r="Q440" s="124"/>
      <c r="R440" s="124"/>
      <c r="S440" s="125"/>
      <c r="T440" s="64"/>
      <c r="W440"/>
      <c r="X440"/>
      <c r="Y440"/>
      <c r="Z440"/>
      <c r="AA440" s="5"/>
      <c r="AB440" s="123" t="s">
        <v>12</v>
      </c>
      <c r="AC440" s="124"/>
      <c r="AD440" s="124"/>
      <c r="AE440" s="125"/>
      <c r="AF440" s="64"/>
      <c r="AI440"/>
      <c r="AJ440"/>
      <c r="AK440"/>
      <c r="AL440"/>
      <c r="AM440" s="5"/>
      <c r="AN440" s="123" t="s">
        <v>12</v>
      </c>
      <c r="AO440" s="124"/>
      <c r="AP440" s="124"/>
      <c r="AQ440" s="125"/>
      <c r="AR440" s="64"/>
      <c r="AU440"/>
      <c r="AV440"/>
      <c r="AW440"/>
      <c r="AX440"/>
      <c r="AY440" s="5"/>
      <c r="AZ440" s="123" t="s">
        <v>12</v>
      </c>
      <c r="BA440" s="124"/>
      <c r="BB440" s="124"/>
      <c r="BC440" s="125"/>
      <c r="BD440" s="64"/>
      <c r="BG440"/>
      <c r="BH440"/>
      <c r="BI440"/>
      <c r="BJ440"/>
      <c r="BK440" s="5"/>
      <c r="BL440" s="123" t="s">
        <v>12</v>
      </c>
      <c r="BM440" s="124"/>
      <c r="BN440" s="124"/>
      <c r="BO440" s="125"/>
      <c r="BP440" s="64"/>
      <c r="BS440"/>
      <c r="BT440"/>
      <c r="BU440"/>
      <c r="BV440"/>
      <c r="BW440" s="5"/>
      <c r="BX440" s="123" t="s">
        <v>12</v>
      </c>
      <c r="BY440" s="124"/>
      <c r="BZ440" s="124"/>
      <c r="CA440" s="125"/>
      <c r="CB440" s="64"/>
      <c r="CE440"/>
      <c r="CF440"/>
      <c r="CG440"/>
      <c r="CH440"/>
      <c r="CI440" s="5"/>
      <c r="CJ440" s="123" t="s">
        <v>12</v>
      </c>
      <c r="CK440" s="124"/>
      <c r="CL440" s="124"/>
      <c r="CM440" s="125"/>
      <c r="CN440" s="64"/>
      <c r="CQ440"/>
      <c r="CR440"/>
      <c r="CS440"/>
      <c r="CT440"/>
      <c r="CU440" s="5"/>
      <c r="CV440" s="123" t="s">
        <v>12</v>
      </c>
      <c r="CW440" s="124"/>
      <c r="CX440" s="124"/>
      <c r="CY440" s="125"/>
      <c r="CZ440" s="64"/>
      <c r="DC440"/>
      <c r="DD440"/>
      <c r="DE440"/>
      <c r="DF440"/>
      <c r="DG440" s="5"/>
      <c r="DH440" s="123" t="s">
        <v>12</v>
      </c>
      <c r="DI440" s="124"/>
      <c r="DJ440" s="124"/>
      <c r="DK440" s="125"/>
      <c r="DL440" s="64"/>
      <c r="DO440"/>
      <c r="DP440"/>
      <c r="DQ440"/>
      <c r="DR440"/>
      <c r="DS440" s="5"/>
      <c r="DT440" s="123" t="s">
        <v>12</v>
      </c>
      <c r="DU440" s="124"/>
      <c r="DV440" s="124"/>
      <c r="DW440" s="125"/>
    </row>
    <row r="441" spans="1:128" ht="13.5" customHeight="1" thickBot="1">
      <c r="A441"/>
      <c r="B441"/>
      <c r="C441"/>
      <c r="D441"/>
      <c r="E441"/>
      <c r="F441" s="95"/>
      <c r="G441" t="s">
        <v>35</v>
      </c>
      <c r="H441" s="21"/>
      <c r="K441"/>
      <c r="L441"/>
      <c r="M441"/>
      <c r="N441"/>
      <c r="O441" s="23" t="s">
        <v>58</v>
      </c>
      <c r="P441" s="3" t="s">
        <v>68</v>
      </c>
      <c r="Q441" s="26" t="s">
        <v>69</v>
      </c>
      <c r="R441" s="26" t="s">
        <v>70</v>
      </c>
      <c r="S441" s="3" t="s">
        <v>71</v>
      </c>
      <c r="T441" s="6"/>
      <c r="W441"/>
      <c r="X441"/>
      <c r="Y441"/>
      <c r="Z441"/>
      <c r="AA441" s="23" t="str">
        <f>$O$34</f>
        <v>新Q値</v>
      </c>
      <c r="AB441" s="3" t="s">
        <v>3</v>
      </c>
      <c r="AC441" s="26" t="s">
        <v>4</v>
      </c>
      <c r="AD441" s="26" t="s">
        <v>5</v>
      </c>
      <c r="AE441" s="3" t="s">
        <v>6</v>
      </c>
      <c r="AF441" s="6"/>
      <c r="AI441"/>
      <c r="AJ441"/>
      <c r="AK441"/>
      <c r="AL441"/>
      <c r="AM441" s="23" t="str">
        <f>$O$34</f>
        <v>新Q値</v>
      </c>
      <c r="AN441" s="3" t="s">
        <v>3</v>
      </c>
      <c r="AO441" s="26" t="s">
        <v>4</v>
      </c>
      <c r="AP441" s="26" t="s">
        <v>5</v>
      </c>
      <c r="AQ441" s="3" t="s">
        <v>6</v>
      </c>
      <c r="AR441" s="6"/>
      <c r="AU441"/>
      <c r="AV441"/>
      <c r="AW441"/>
      <c r="AX441"/>
      <c r="AY441" s="23" t="str">
        <f>$O$34</f>
        <v>新Q値</v>
      </c>
      <c r="AZ441" s="3" t="s">
        <v>3</v>
      </c>
      <c r="BA441" s="26" t="s">
        <v>4</v>
      </c>
      <c r="BB441" s="26" t="s">
        <v>5</v>
      </c>
      <c r="BC441" s="3" t="s">
        <v>6</v>
      </c>
      <c r="BD441" s="6"/>
      <c r="BG441"/>
      <c r="BH441"/>
      <c r="BI441"/>
      <c r="BJ441"/>
      <c r="BK441" s="23" t="str">
        <f>$O$34</f>
        <v>新Q値</v>
      </c>
      <c r="BL441" s="3" t="s">
        <v>3</v>
      </c>
      <c r="BM441" s="26" t="s">
        <v>4</v>
      </c>
      <c r="BN441" s="26" t="s">
        <v>5</v>
      </c>
      <c r="BO441" s="3" t="s">
        <v>6</v>
      </c>
      <c r="BP441" s="6"/>
      <c r="BS441"/>
      <c r="BT441"/>
      <c r="BU441"/>
      <c r="BV441"/>
      <c r="BW441" s="23" t="str">
        <f>$O$34</f>
        <v>新Q値</v>
      </c>
      <c r="BX441" s="3" t="s">
        <v>3</v>
      </c>
      <c r="BY441" s="26" t="s">
        <v>4</v>
      </c>
      <c r="BZ441" s="26" t="s">
        <v>5</v>
      </c>
      <c r="CA441" s="3" t="s">
        <v>6</v>
      </c>
      <c r="CB441" s="6"/>
      <c r="CE441"/>
      <c r="CF441"/>
      <c r="CG441"/>
      <c r="CH441"/>
      <c r="CI441" s="23" t="str">
        <f>$O$34</f>
        <v>新Q値</v>
      </c>
      <c r="CJ441" s="3" t="s">
        <v>3</v>
      </c>
      <c r="CK441" s="26" t="s">
        <v>4</v>
      </c>
      <c r="CL441" s="26" t="s">
        <v>5</v>
      </c>
      <c r="CM441" s="3" t="s">
        <v>6</v>
      </c>
      <c r="CN441" s="6"/>
      <c r="CQ441"/>
      <c r="CR441"/>
      <c r="CS441"/>
      <c r="CT441"/>
      <c r="CU441" s="23" t="str">
        <f>$O$34</f>
        <v>新Q値</v>
      </c>
      <c r="CV441" s="3" t="s">
        <v>3</v>
      </c>
      <c r="CW441" s="26" t="s">
        <v>4</v>
      </c>
      <c r="CX441" s="26" t="s">
        <v>5</v>
      </c>
      <c r="CY441" s="3" t="s">
        <v>6</v>
      </c>
      <c r="CZ441" s="6"/>
      <c r="DC441"/>
      <c r="DD441"/>
      <c r="DE441"/>
      <c r="DF441"/>
      <c r="DG441" s="23" t="str">
        <f>$O$34</f>
        <v>新Q値</v>
      </c>
      <c r="DH441" s="3" t="s">
        <v>3</v>
      </c>
      <c r="DI441" s="26" t="s">
        <v>4</v>
      </c>
      <c r="DJ441" s="26" t="s">
        <v>5</v>
      </c>
      <c r="DK441" s="3" t="s">
        <v>6</v>
      </c>
      <c r="DL441" s="6"/>
      <c r="DO441"/>
      <c r="DP441"/>
      <c r="DQ441"/>
      <c r="DR441"/>
      <c r="DS441" s="23" t="str">
        <f>$O$34</f>
        <v>新Q値</v>
      </c>
      <c r="DT441" s="3" t="s">
        <v>3</v>
      </c>
      <c r="DU441" s="26" t="s">
        <v>4</v>
      </c>
      <c r="DV441" s="26" t="s">
        <v>5</v>
      </c>
      <c r="DW441" s="3" t="s">
        <v>6</v>
      </c>
      <c r="DX441" s="6"/>
    </row>
    <row r="442" spans="1:128" ht="13.5" customHeight="1">
      <c r="A442"/>
      <c r="B442"/>
      <c r="C442"/>
      <c r="D442"/>
      <c r="E442"/>
      <c r="F442"/>
      <c r="G442"/>
      <c r="H442" s="21"/>
      <c r="K442"/>
      <c r="L442"/>
      <c r="M442"/>
      <c r="N442" s="126" t="s">
        <v>7</v>
      </c>
      <c r="O442" s="17">
        <v>1</v>
      </c>
      <c r="P442" s="27">
        <f ca="1">P418+$C$5*IF(AND(O442=K418,P434=1),P439-P418,0)</f>
        <v>7.3366562499999981</v>
      </c>
      <c r="Q442" s="95" t="s">
        <v>9</v>
      </c>
      <c r="R442" s="95" t="s">
        <v>9</v>
      </c>
      <c r="S442" s="15">
        <f ca="1">S418+$C$5*IF(AND(O442=K418,P434=4),P439-S418,0)</f>
        <v>28.71227966308593</v>
      </c>
      <c r="T442" s="14"/>
      <c r="W442"/>
      <c r="X442"/>
      <c r="Y442"/>
      <c r="Z442" s="126" t="s">
        <v>7</v>
      </c>
      <c r="AA442" s="17">
        <v>1</v>
      </c>
      <c r="AB442" s="27">
        <f ca="1">AB418+$C$5*IF(AND(AA442=W418,AB434=1),AB439-AB418,0)</f>
        <v>7.3366562499999981</v>
      </c>
      <c r="AC442" s="95" t="s">
        <v>9</v>
      </c>
      <c r="AD442" s="95" t="s">
        <v>9</v>
      </c>
      <c r="AE442" s="15">
        <f ca="1">AE418+$C$5*IF(AND(AA442=W418,AB434=4),AB439-AE418,0)</f>
        <v>28.71227966308593</v>
      </c>
      <c r="AF442" s="14"/>
      <c r="AI442"/>
      <c r="AJ442"/>
      <c r="AK442"/>
      <c r="AL442" s="126" t="s">
        <v>7</v>
      </c>
      <c r="AM442" s="17">
        <v>1</v>
      </c>
      <c r="AN442" s="27">
        <f ca="1">AN418+$C$5*IF(AND(AM442=AI418,AN434=1),AN439-AN418,0)</f>
        <v>7.3366562499999981</v>
      </c>
      <c r="AO442" s="95" t="s">
        <v>9</v>
      </c>
      <c r="AP442" s="95" t="s">
        <v>9</v>
      </c>
      <c r="AQ442" s="15">
        <f ca="1">AQ418+$C$5*IF(AND(AM442=AI418,AN434=4),AN439-AQ418,0)</f>
        <v>28.71227966308593</v>
      </c>
      <c r="AR442" s="14"/>
      <c r="AU442"/>
      <c r="AV442"/>
      <c r="AW442"/>
      <c r="AX442" s="126" t="s">
        <v>7</v>
      </c>
      <c r="AY442" s="17">
        <v>1</v>
      </c>
      <c r="AZ442" s="27">
        <f ca="1">AZ418+$C$5*IF(AND(AY442=AU418,AZ434=1),AZ439-AZ418,0)</f>
        <v>7.3366562499999981</v>
      </c>
      <c r="BA442" s="95" t="s">
        <v>9</v>
      </c>
      <c r="BB442" s="95" t="s">
        <v>9</v>
      </c>
      <c r="BC442" s="15">
        <f ca="1">BC418+$C$5*IF(AND(AY442=AU418,AZ434=4),AZ439-BC418,0)</f>
        <v>28.71227966308593</v>
      </c>
      <c r="BD442" s="14"/>
      <c r="BG442"/>
      <c r="BH442"/>
      <c r="BI442"/>
      <c r="BJ442" s="126" t="s">
        <v>7</v>
      </c>
      <c r="BK442" s="17">
        <v>1</v>
      </c>
      <c r="BL442" s="27">
        <f ca="1">BL418+$C$5*IF(AND(BK442=BG418,BL434=1),BL439-BL418,0)</f>
        <v>7.3366562499999981</v>
      </c>
      <c r="BM442" s="95" t="s">
        <v>9</v>
      </c>
      <c r="BN442" s="95" t="s">
        <v>9</v>
      </c>
      <c r="BO442" s="15">
        <f ca="1">BO418+$C$5*IF(AND(BK442=BG418,BL434=4),BL439-BO418,0)</f>
        <v>28.71227966308593</v>
      </c>
      <c r="BP442" s="14"/>
      <c r="BS442"/>
      <c r="BT442"/>
      <c r="BU442"/>
      <c r="BV442" s="126" t="s">
        <v>7</v>
      </c>
      <c r="BW442" s="17">
        <v>1</v>
      </c>
      <c r="BX442" s="27">
        <f ca="1">BX418+$C$5*IF(AND(BW442=BS418,BX434=1),BX439-BX418,0)</f>
        <v>7.3366562499999981</v>
      </c>
      <c r="BY442" s="95" t="s">
        <v>9</v>
      </c>
      <c r="BZ442" s="95" t="s">
        <v>9</v>
      </c>
      <c r="CA442" s="15">
        <f ca="1">CA418+$C$5*IF(AND(BW442=BS418,BX434=4),BX439-CA418,0)</f>
        <v>28.71227966308593</v>
      </c>
      <c r="CB442" s="14"/>
      <c r="CE442"/>
      <c r="CF442"/>
      <c r="CG442"/>
      <c r="CH442" s="126" t="s">
        <v>7</v>
      </c>
      <c r="CI442" s="17">
        <v>1</v>
      </c>
      <c r="CJ442" s="27">
        <f ca="1">CJ418+$C$5*IF(AND(CI442=CE418,CJ434=1),CJ439-CJ418,0)</f>
        <v>7.3366562499999981</v>
      </c>
      <c r="CK442" s="95" t="s">
        <v>9</v>
      </c>
      <c r="CL442" s="95" t="s">
        <v>9</v>
      </c>
      <c r="CM442" s="15">
        <f ca="1">CM418+$C$5*IF(AND(CI442=CE418,CJ434=4),CJ439-CM418,0)</f>
        <v>28.71227966308593</v>
      </c>
      <c r="CN442" s="14"/>
      <c r="CQ442"/>
      <c r="CR442"/>
      <c r="CS442"/>
      <c r="CT442" s="126" t="s">
        <v>7</v>
      </c>
      <c r="CU442" s="17">
        <v>1</v>
      </c>
      <c r="CV442" s="27">
        <f ca="1">CV418+$C$5*IF(AND(CU442=CQ418,CV434=1),CV439-CV418,0)</f>
        <v>7.3366562499999981</v>
      </c>
      <c r="CW442" s="95" t="s">
        <v>9</v>
      </c>
      <c r="CX442" s="95" t="s">
        <v>9</v>
      </c>
      <c r="CY442" s="15">
        <f ca="1">CY418+$C$5*IF(AND(CU442=CQ418,CV434=4),CV439-CY418,0)</f>
        <v>28.71227966308593</v>
      </c>
      <c r="CZ442" s="14"/>
      <c r="DC442"/>
      <c r="DD442"/>
      <c r="DE442"/>
      <c r="DF442" s="126" t="s">
        <v>7</v>
      </c>
      <c r="DG442" s="17">
        <v>1</v>
      </c>
      <c r="DH442" s="27">
        <f ca="1">DH418+$C$5*IF(AND(DG442=DC418,DH434=1),DH439-DH418,0)</f>
        <v>7.3366562499999981</v>
      </c>
      <c r="DI442" s="95" t="s">
        <v>9</v>
      </c>
      <c r="DJ442" s="95" t="s">
        <v>9</v>
      </c>
      <c r="DK442" s="15">
        <f ca="1">DK418+$C$5*IF(AND(DG442=DC418,DH434=4),DH439-DK418,0)</f>
        <v>28.71227966308593</v>
      </c>
      <c r="DL442" s="14"/>
      <c r="DO442"/>
      <c r="DP442"/>
      <c r="DQ442"/>
      <c r="DR442" s="126" t="s">
        <v>7</v>
      </c>
      <c r="DS442" s="17">
        <v>1</v>
      </c>
      <c r="DT442" s="27">
        <f ca="1">DT418+$C$5*IF(AND(DS442=DO418,DT434=1),DT439-DT418,0)</f>
        <v>7.3366562499999981</v>
      </c>
      <c r="DU442" s="95" t="s">
        <v>9</v>
      </c>
      <c r="DV442" s="95" t="s">
        <v>9</v>
      </c>
      <c r="DW442" s="15">
        <f ca="1">DW418+$C$5*IF(AND(DS442=DO418,DT434=4),DT439-DW418,0)</f>
        <v>28.71227966308593</v>
      </c>
      <c r="DX442" s="14"/>
    </row>
    <row r="443" spans="1:128" ht="13.5" customHeight="1">
      <c r="A443"/>
      <c r="B443"/>
      <c r="C443"/>
      <c r="D443"/>
      <c r="E443"/>
      <c r="F443"/>
      <c r="G443"/>
      <c r="H443" s="21"/>
      <c r="K443"/>
      <c r="L443"/>
      <c r="M443"/>
      <c r="N443" s="127"/>
      <c r="O443" s="3">
        <v>2</v>
      </c>
      <c r="P443" s="15">
        <f ca="1">P419+$C$5*IF(AND(O443=K418,P434=1),P439-P419,0)</f>
        <v>3.7946249999999999</v>
      </c>
      <c r="Q443" s="95" t="s">
        <v>9</v>
      </c>
      <c r="R443" s="27">
        <f ca="1">R419+$C$5*IF(AND(O443=K418,P434=3),P439-R419,0)</f>
        <v>10.834623852539057</v>
      </c>
      <c r="S443" s="15">
        <f ca="1">S419+$C$5*IF(AND(O443=K418,P434=4),P439-S419,0)</f>
        <v>38.156103515624991</v>
      </c>
      <c r="T443" s="14"/>
      <c r="W443"/>
      <c r="X443"/>
      <c r="Y443"/>
      <c r="Z443" s="127"/>
      <c r="AA443" s="3">
        <v>2</v>
      </c>
      <c r="AB443" s="15">
        <f ca="1">AB419+$C$5*IF(AND(AA443=W418,AB434=1),AB439-AB419,0)</f>
        <v>3.7946249999999999</v>
      </c>
      <c r="AC443" s="95" t="s">
        <v>9</v>
      </c>
      <c r="AD443" s="27">
        <f ca="1">AD419+$C$5*IF(AND(AA443=W418,AB434=3),AB439-AD419,0)</f>
        <v>10.834623852539057</v>
      </c>
      <c r="AE443" s="15">
        <f ca="1">AE419+$C$5*IF(AND(AA443=W418,AB434=4),AB439-AE419,0)</f>
        <v>38.156103515624991</v>
      </c>
      <c r="AF443" s="14"/>
      <c r="AI443"/>
      <c r="AJ443"/>
      <c r="AK443"/>
      <c r="AL443" s="127"/>
      <c r="AM443" s="3">
        <v>2</v>
      </c>
      <c r="AN443" s="15">
        <f ca="1">AN419+$C$5*IF(AND(AM443=AI418,AN434=1),AN439-AN419,0)</f>
        <v>3.7946249999999999</v>
      </c>
      <c r="AO443" s="95" t="s">
        <v>9</v>
      </c>
      <c r="AP443" s="27">
        <f ca="1">AP419+$C$5*IF(AND(AM443=AI418,AN434=3),AN439-AP419,0)</f>
        <v>10.834623852539057</v>
      </c>
      <c r="AQ443" s="15">
        <f ca="1">AQ419+$C$5*IF(AND(AM443=AI418,AN434=4),AN439-AQ419,0)</f>
        <v>38.156103515624991</v>
      </c>
      <c r="AR443" s="14"/>
      <c r="AU443"/>
      <c r="AV443"/>
      <c r="AW443"/>
      <c r="AX443" s="127"/>
      <c r="AY443" s="3">
        <v>2</v>
      </c>
      <c r="AZ443" s="15">
        <f ca="1">AZ419+$C$5*IF(AND(AY443=AU418,AZ434=1),AZ439-AZ419,0)</f>
        <v>2.7185625</v>
      </c>
      <c r="BA443" s="95" t="s">
        <v>9</v>
      </c>
      <c r="BB443" s="27">
        <f ca="1">BB419+$C$5*IF(AND(AY443=AU418,AZ434=3),AZ439-BB419,0)</f>
        <v>10.834623852539057</v>
      </c>
      <c r="BC443" s="15">
        <f ca="1">BC419+$C$5*IF(AND(AY443=AU418,AZ434=4),AZ439-BC419,0)</f>
        <v>38.156103515624991</v>
      </c>
      <c r="BD443" s="14"/>
      <c r="BG443"/>
      <c r="BH443"/>
      <c r="BI443"/>
      <c r="BJ443" s="127"/>
      <c r="BK443" s="3">
        <v>2</v>
      </c>
      <c r="BL443" s="15">
        <f ca="1">BL419+$C$5*IF(AND(BK443=BG418,BL434=1),BL439-BL419,0)</f>
        <v>2.7185625</v>
      </c>
      <c r="BM443" s="95" t="s">
        <v>9</v>
      </c>
      <c r="BN443" s="27">
        <f ca="1">BN419+$C$5*IF(AND(BK443=BG418,BL434=3),BL439-BN419,0)</f>
        <v>10.834623852539057</v>
      </c>
      <c r="BO443" s="15">
        <f ca="1">BO419+$C$5*IF(AND(BK443=BG418,BL434=4),BL439-BO419,0)</f>
        <v>38.156103515624991</v>
      </c>
      <c r="BP443" s="14"/>
      <c r="BS443"/>
      <c r="BT443"/>
      <c r="BU443"/>
      <c r="BV443" s="127"/>
      <c r="BW443" s="3">
        <v>2</v>
      </c>
      <c r="BX443" s="15">
        <f ca="1">BX419+$C$5*IF(AND(BW443=BS418,BX434=1),BX439-BX419,0)</f>
        <v>2.7185625</v>
      </c>
      <c r="BY443" s="95" t="s">
        <v>9</v>
      </c>
      <c r="BZ443" s="27">
        <f ca="1">BZ419+$C$5*IF(AND(BW443=BS418,BX434=3),BX439-BZ419,0)</f>
        <v>10.834623852539057</v>
      </c>
      <c r="CA443" s="15">
        <f ca="1">CA419+$C$5*IF(AND(BW443=BS418,BX434=4),BX439-CA419,0)</f>
        <v>42.490195312499992</v>
      </c>
      <c r="CB443" s="14"/>
      <c r="CE443"/>
      <c r="CF443"/>
      <c r="CG443"/>
      <c r="CH443" s="127"/>
      <c r="CI443" s="3">
        <v>2</v>
      </c>
      <c r="CJ443" s="15">
        <f ca="1">CJ419+$C$5*IF(AND(CI443=CE418,CJ434=1),CJ439-CJ419,0)</f>
        <v>2.7185625</v>
      </c>
      <c r="CK443" s="95" t="s">
        <v>9</v>
      </c>
      <c r="CL443" s="27">
        <f ca="1">CL419+$C$5*IF(AND(CI443=CE418,CJ434=3),CJ439-CL419,0)</f>
        <v>10.834623852539057</v>
      </c>
      <c r="CM443" s="15">
        <f ca="1">CM419+$C$5*IF(AND(CI443=CE418,CJ434=4),CJ439-CM419,0)</f>
        <v>42.490195312499992</v>
      </c>
      <c r="CN443" s="14"/>
      <c r="CQ443"/>
      <c r="CR443"/>
      <c r="CS443"/>
      <c r="CT443" s="127"/>
      <c r="CU443" s="3">
        <v>2</v>
      </c>
      <c r="CV443" s="15">
        <f ca="1">CV419+$C$5*IF(AND(CU443=CQ418,CV434=1),CV439-CV419,0)</f>
        <v>2.7185625</v>
      </c>
      <c r="CW443" s="95" t="s">
        <v>9</v>
      </c>
      <c r="CX443" s="27">
        <f ca="1">CX419+$C$5*IF(AND(CU443=CQ418,CV434=3),CV439-CX419,0)</f>
        <v>10.834623852539057</v>
      </c>
      <c r="CY443" s="15">
        <f ca="1">CY419+$C$5*IF(AND(CU443=CQ418,CV434=4),CV439-CY419,0)</f>
        <v>42.490195312499992</v>
      </c>
      <c r="CZ443" s="14"/>
      <c r="DC443"/>
      <c r="DD443"/>
      <c r="DE443"/>
      <c r="DF443" s="127"/>
      <c r="DG443" s="3">
        <v>2</v>
      </c>
      <c r="DH443" s="15">
        <f ca="1">DH419+$C$5*IF(AND(DG443=DC418,DH434=1),DH439-DH419,0)</f>
        <v>2.7185625</v>
      </c>
      <c r="DI443" s="95" t="s">
        <v>9</v>
      </c>
      <c r="DJ443" s="27">
        <f ca="1">DJ419+$C$5*IF(AND(DG443=DC418,DH434=3),DH439-DJ419,0)</f>
        <v>10.834623852539057</v>
      </c>
      <c r="DK443" s="15">
        <f ca="1">DK419+$C$5*IF(AND(DG443=DC418,DH434=4),DH439-DK419,0)</f>
        <v>42.490195312499992</v>
      </c>
      <c r="DL443" s="14"/>
      <c r="DO443"/>
      <c r="DP443"/>
      <c r="DQ443"/>
      <c r="DR443" s="127"/>
      <c r="DS443" s="3">
        <v>2</v>
      </c>
      <c r="DT443" s="15">
        <f ca="1">DT419+$C$5*IF(AND(DS443=DO417,DT434=1),DT439-DT419,0)</f>
        <v>2.7185625</v>
      </c>
      <c r="DU443" s="95" t="s">
        <v>9</v>
      </c>
      <c r="DV443" s="27">
        <f ca="1">DV419+$C$5*IF(AND(DS443=DO417,DT434=3),DT439-DV419,0)</f>
        <v>10.834623852539057</v>
      </c>
      <c r="DW443" s="15">
        <f ca="1">DW419+$C$5*IF(AND(DS443=DO418,DT434=4),DT439-DW419,0)</f>
        <v>42.490195312499992</v>
      </c>
      <c r="DX443" s="14"/>
    </row>
    <row r="444" spans="1:128">
      <c r="A444"/>
      <c r="B444"/>
      <c r="C444"/>
      <c r="D444"/>
      <c r="E444"/>
      <c r="F444"/>
      <c r="G444"/>
      <c r="H444" s="21"/>
      <c r="K444"/>
      <c r="L444"/>
      <c r="M444"/>
      <c r="N444" s="127"/>
      <c r="O444" s="3">
        <v>3</v>
      </c>
      <c r="P444" s="95" t="s">
        <v>9</v>
      </c>
      <c r="Q444" s="95" t="s">
        <v>9</v>
      </c>
      <c r="R444" s="15">
        <f ca="1">R420+$C$5*IF(AND(O444=K418,P434=3),P439-R420,0)</f>
        <v>3.7749999999999995</v>
      </c>
      <c r="S444" s="95" t="s">
        <v>64</v>
      </c>
      <c r="T444" s="14"/>
      <c r="W444"/>
      <c r="X444"/>
      <c r="Y444"/>
      <c r="Z444" s="127"/>
      <c r="AA444" s="3">
        <v>3</v>
      </c>
      <c r="AB444" s="95" t="s">
        <v>9</v>
      </c>
      <c r="AC444" s="95" t="s">
        <v>9</v>
      </c>
      <c r="AD444" s="15">
        <f ca="1">AD420+$C$5*IF(AND(AA444=W418,AB434=3),AB439-AD420,0)</f>
        <v>3.7749999999999995</v>
      </c>
      <c r="AE444" s="95" t="s">
        <v>64</v>
      </c>
      <c r="AF444" s="14"/>
      <c r="AI444"/>
      <c r="AJ444"/>
      <c r="AK444"/>
      <c r="AL444" s="127"/>
      <c r="AM444" s="3">
        <v>3</v>
      </c>
      <c r="AN444" s="95" t="s">
        <v>9</v>
      </c>
      <c r="AO444" s="95" t="s">
        <v>9</v>
      </c>
      <c r="AP444" s="15">
        <f ca="1">AP420+$C$5*IF(AND(AM444=AI418,AN434=3),AN439-AP420,0)</f>
        <v>3.7749999999999995</v>
      </c>
      <c r="AQ444" s="95" t="s">
        <v>64</v>
      </c>
      <c r="AR444" s="14"/>
      <c r="AU444"/>
      <c r="AV444"/>
      <c r="AW444"/>
      <c r="AX444" s="127"/>
      <c r="AY444" s="3">
        <v>3</v>
      </c>
      <c r="AZ444" s="95" t="s">
        <v>9</v>
      </c>
      <c r="BA444" s="95" t="s">
        <v>9</v>
      </c>
      <c r="BB444" s="15">
        <f ca="1">BB420+$C$5*IF(AND(AY444=AU418,AZ434=3),AZ439-BB420,0)</f>
        <v>3.7749999999999995</v>
      </c>
      <c r="BC444" s="95" t="s">
        <v>64</v>
      </c>
      <c r="BD444" s="14"/>
      <c r="BG444"/>
      <c r="BH444"/>
      <c r="BI444"/>
      <c r="BJ444" s="127"/>
      <c r="BK444" s="3">
        <v>3</v>
      </c>
      <c r="BL444" s="95" t="s">
        <v>9</v>
      </c>
      <c r="BM444" s="95" t="s">
        <v>9</v>
      </c>
      <c r="BN444" s="15">
        <f ca="1">BN420+$C$5*IF(AND(BK444=BG418,BL434=3),BL439-BN420,0)</f>
        <v>14.742136230468745</v>
      </c>
      <c r="BO444" s="95" t="s">
        <v>64</v>
      </c>
      <c r="BP444" s="14"/>
      <c r="BS444"/>
      <c r="BT444"/>
      <c r="BU444"/>
      <c r="BV444" s="127"/>
      <c r="BW444" s="3">
        <v>3</v>
      </c>
      <c r="BX444" s="95" t="s">
        <v>9</v>
      </c>
      <c r="BY444" s="95" t="s">
        <v>9</v>
      </c>
      <c r="BZ444" s="15">
        <f ca="1">BZ420+$C$5*IF(AND(BW444=BS418,BX434=3),BX439-BZ420,0)</f>
        <v>14.742136230468745</v>
      </c>
      <c r="CA444" s="95" t="s">
        <v>64</v>
      </c>
      <c r="CB444" s="14"/>
      <c r="CE444"/>
      <c r="CF444"/>
      <c r="CG444"/>
      <c r="CH444" s="127"/>
      <c r="CI444" s="3">
        <v>3</v>
      </c>
      <c r="CJ444" s="95" t="s">
        <v>9</v>
      </c>
      <c r="CK444" s="95" t="s">
        <v>9</v>
      </c>
      <c r="CL444" s="15">
        <f ca="1">CL420+$C$5*IF(AND(CI444=CE418,CJ434=3),CJ439-CL420,0)</f>
        <v>14.742136230468745</v>
      </c>
      <c r="CM444" s="95" t="s">
        <v>64</v>
      </c>
      <c r="CN444" s="14"/>
      <c r="CQ444"/>
      <c r="CR444"/>
      <c r="CS444"/>
      <c r="CT444" s="127"/>
      <c r="CU444" s="3">
        <v>3</v>
      </c>
      <c r="CV444" s="95" t="s">
        <v>9</v>
      </c>
      <c r="CW444" s="95" t="s">
        <v>9</v>
      </c>
      <c r="CX444" s="15">
        <f ca="1">CX420+$C$5*IF(AND(CU444=CQ418,CV434=3),CV439-CX420,0)</f>
        <v>14.742136230468745</v>
      </c>
      <c r="CY444" s="95" t="s">
        <v>64</v>
      </c>
      <c r="CZ444" s="14"/>
      <c r="DC444"/>
      <c r="DD444"/>
      <c r="DE444"/>
      <c r="DF444" s="127"/>
      <c r="DG444" s="3">
        <v>3</v>
      </c>
      <c r="DH444" s="95" t="s">
        <v>9</v>
      </c>
      <c r="DI444" s="95" t="s">
        <v>9</v>
      </c>
      <c r="DJ444" s="15">
        <f ca="1">DJ420+$C$5*IF(AND(DG444=DC418,DH434=3),DH439-DJ420,0)</f>
        <v>14.742136230468745</v>
      </c>
      <c r="DK444" s="95" t="s">
        <v>64</v>
      </c>
      <c r="DL444" s="14"/>
      <c r="DO444"/>
      <c r="DP444"/>
      <c r="DQ444"/>
      <c r="DR444" s="127"/>
      <c r="DS444" s="3">
        <v>3</v>
      </c>
      <c r="DT444" s="95" t="s">
        <v>9</v>
      </c>
      <c r="DU444" s="95" t="s">
        <v>9</v>
      </c>
      <c r="DV444" s="15">
        <f ca="1">DV420+$C$5*IF(AND(DS444=DO418,DT434=3),DT439-DV420,0)</f>
        <v>14.742136230468745</v>
      </c>
      <c r="DW444" s="95" t="s">
        <v>9</v>
      </c>
      <c r="DX444" s="14"/>
    </row>
    <row r="445" spans="1:128">
      <c r="A445"/>
      <c r="B445"/>
      <c r="C445"/>
      <c r="D445"/>
      <c r="E445"/>
      <c r="F445"/>
      <c r="G445"/>
      <c r="H445" s="21"/>
      <c r="K445"/>
      <c r="L445"/>
      <c r="M445"/>
      <c r="N445" s="127"/>
      <c r="O445" s="3">
        <v>4</v>
      </c>
      <c r="P445" s="27">
        <f ca="1">P421+$C$5*IF(AND(O445=K418,P434=1),P439-P421,0)</f>
        <v>42.863574218749989</v>
      </c>
      <c r="Q445" s="15">
        <f ca="1">Q421+$C$5*IF(AND(O445=K418,P434=2),P439-Q421,0)</f>
        <v>14.390098657226556</v>
      </c>
      <c r="R445" s="95" t="s">
        <v>9</v>
      </c>
      <c r="S445" s="15">
        <f ca="1">S421+$C$5*IF(AND(O445=K418,P434=4),P439-S421,0)</f>
        <v>32.218476562500001</v>
      </c>
      <c r="T445" s="14"/>
      <c r="W445"/>
      <c r="X445"/>
      <c r="Y445"/>
      <c r="Z445" s="127"/>
      <c r="AA445" s="3">
        <v>4</v>
      </c>
      <c r="AB445" s="27">
        <f ca="1">AB421+$C$5*IF(AND(AA445=W418,AB434=1),AB439-AB421,0)</f>
        <v>44.843930664062491</v>
      </c>
      <c r="AC445" s="15">
        <f ca="1">AC421+$C$5*IF(AND(AA445=W418,AB434=2),AB439-AC421,0)</f>
        <v>14.390098657226556</v>
      </c>
      <c r="AD445" s="95" t="s">
        <v>9</v>
      </c>
      <c r="AE445" s="15">
        <f ca="1">AE421+$C$5*IF(AND(AA445=W418,AB434=4),AB439-AE421,0)</f>
        <v>32.218476562500001</v>
      </c>
      <c r="AF445" s="14"/>
      <c r="AI445"/>
      <c r="AJ445"/>
      <c r="AK445"/>
      <c r="AL445" s="127"/>
      <c r="AM445" s="3">
        <v>4</v>
      </c>
      <c r="AN445" s="27">
        <f ca="1">AN421+$C$5*IF(AND(AM445=AI418,AN434=1),AN439-AN421,0)</f>
        <v>44.843930664062491</v>
      </c>
      <c r="AO445" s="15">
        <f ca="1">AO421+$C$5*IF(AND(AM445=AI418,AN434=2),AN439-AO421,0)</f>
        <v>14.390098657226556</v>
      </c>
      <c r="AP445" s="95" t="s">
        <v>9</v>
      </c>
      <c r="AQ445" s="15">
        <f ca="1">AQ421+$C$5*IF(AND(AM445=AI418,AN434=4),AN439-AQ421,0)</f>
        <v>32.218476562500001</v>
      </c>
      <c r="AR445" s="14"/>
      <c r="AU445"/>
      <c r="AV445"/>
      <c r="AW445"/>
      <c r="AX445" s="127"/>
      <c r="AY445" s="3">
        <v>4</v>
      </c>
      <c r="AZ445" s="27">
        <f ca="1">AZ421+$C$5*IF(AND(AY445=AU418,AZ434=1),AZ439-AZ421,0)</f>
        <v>44.843930664062491</v>
      </c>
      <c r="BA445" s="15">
        <f ca="1">BA421+$C$5*IF(AND(AY445=AU418,AZ434=2),AZ439-BA421,0)</f>
        <v>14.390098657226556</v>
      </c>
      <c r="BB445" s="95" t="s">
        <v>9</v>
      </c>
      <c r="BC445" s="15">
        <f ca="1">BC421+$C$5*IF(AND(AY445=AU418,AZ434=4),AZ439-BC421,0)</f>
        <v>32.218476562500001</v>
      </c>
      <c r="BD445" s="14"/>
      <c r="BG445"/>
      <c r="BH445"/>
      <c r="BI445"/>
      <c r="BJ445" s="127"/>
      <c r="BK445" s="3">
        <v>4</v>
      </c>
      <c r="BL445" s="27">
        <f ca="1">BL421+$C$5*IF(AND(BK445=BG418,BL434=1),BL439-BL421,0)</f>
        <v>44.843930664062491</v>
      </c>
      <c r="BM445" s="15">
        <f ca="1">BM421+$C$5*IF(AND(BK445=BG418,BL434=2),BL439-BM421,0)</f>
        <v>14.390098657226556</v>
      </c>
      <c r="BN445" s="95" t="s">
        <v>9</v>
      </c>
      <c r="BO445" s="15">
        <f ca="1">BO421+$C$5*IF(AND(BK445=BG418,BL434=4),BL439-BO421,0)</f>
        <v>32.218476562500001</v>
      </c>
      <c r="BP445" s="14"/>
      <c r="BS445"/>
      <c r="BT445"/>
      <c r="BU445"/>
      <c r="BV445" s="127"/>
      <c r="BW445" s="3">
        <v>4</v>
      </c>
      <c r="BX445" s="27">
        <f ca="1">BX421+$C$5*IF(AND(BW445=BS418,BX434=1),BX439-BX421,0)</f>
        <v>44.843930664062491</v>
      </c>
      <c r="BY445" s="15">
        <f ca="1">BY421+$C$5*IF(AND(BW445=BS418,BX434=2),BX439-BY421,0)</f>
        <v>14.390098657226556</v>
      </c>
      <c r="BZ445" s="95" t="s">
        <v>9</v>
      </c>
      <c r="CA445" s="15">
        <f ca="1">CA421+$C$5*IF(AND(BW445=BS418,BX434=4),BX439-CA421,0)</f>
        <v>32.218476562500001</v>
      </c>
      <c r="CB445" s="14"/>
      <c r="CE445"/>
      <c r="CF445"/>
      <c r="CG445"/>
      <c r="CH445" s="127"/>
      <c r="CI445" s="3">
        <v>4</v>
      </c>
      <c r="CJ445" s="27">
        <f ca="1">CJ421+$C$5*IF(AND(CI445=CE418,CJ434=1),CJ439-CJ421,0)</f>
        <v>44.843930664062491</v>
      </c>
      <c r="CK445" s="15">
        <f ca="1">CK421+$C$5*IF(AND(CI445=CE418,CJ434=2),CJ439-CK421,0)</f>
        <v>14.390098657226556</v>
      </c>
      <c r="CL445" s="95" t="s">
        <v>9</v>
      </c>
      <c r="CM445" s="15">
        <f ca="1">CM421+$C$5*IF(AND(CI445=CE418,CJ434=4),CJ439-CM421,0)</f>
        <v>32.218476562500001</v>
      </c>
      <c r="CN445" s="14"/>
      <c r="CQ445"/>
      <c r="CR445"/>
      <c r="CS445"/>
      <c r="CT445" s="127"/>
      <c r="CU445" s="3">
        <v>4</v>
      </c>
      <c r="CV445" s="27">
        <f ca="1">CV421+$C$5*IF(AND(CU445=CQ418,CV434=1),CV439-CV421,0)</f>
        <v>44.843930664062491</v>
      </c>
      <c r="CW445" s="15">
        <f ca="1">CW421+$C$5*IF(AND(CU445=CQ418,CV434=2),CV439-CW421,0)</f>
        <v>14.390098657226556</v>
      </c>
      <c r="CX445" s="95" t="s">
        <v>9</v>
      </c>
      <c r="CY445" s="15">
        <f ca="1">CY421+$C$5*IF(AND(CU445=CQ418,CV434=4),CV439-CY421,0)</f>
        <v>32.218476562500001</v>
      </c>
      <c r="CZ445" s="14"/>
      <c r="DC445"/>
      <c r="DD445"/>
      <c r="DE445"/>
      <c r="DF445" s="127"/>
      <c r="DG445" s="3">
        <v>4</v>
      </c>
      <c r="DH445" s="27">
        <f ca="1">DH421+$C$5*IF(AND(DG445=DC418,DH434=1),DH439-DH421,0)</f>
        <v>44.843930664062491</v>
      </c>
      <c r="DI445" s="15">
        <f ca="1">DI421+$C$5*IF(AND(DG445=DC418,DH434=2),DH439-DI421,0)</f>
        <v>14.390098657226556</v>
      </c>
      <c r="DJ445" s="95" t="s">
        <v>9</v>
      </c>
      <c r="DK445" s="15">
        <f ca="1">DK421+$C$5*IF(AND(DG445=DC418,DH434=4),DH439-DK421,0)</f>
        <v>32.218476562500001</v>
      </c>
      <c r="DL445" s="14"/>
      <c r="DO445"/>
      <c r="DP445"/>
      <c r="DQ445"/>
      <c r="DR445" s="127"/>
      <c r="DS445" s="3">
        <v>4</v>
      </c>
      <c r="DT445" s="27">
        <f ca="1">DT421+$C$5*IF(AND(DS445=DO418,DT434=1),DT439-DT421,0)</f>
        <v>44.843930664062491</v>
      </c>
      <c r="DU445" s="15">
        <f ca="1">DU421+$C$5*IF(AND(DS445=DO418,DT434=2),DT439-DU421,0)</f>
        <v>14.390098657226556</v>
      </c>
      <c r="DV445" s="95" t="s">
        <v>9</v>
      </c>
      <c r="DW445" s="15">
        <f ca="1">DW421+$C$5*IF(AND(DS445=DO418,DT434=4),DT439-DW421,0)</f>
        <v>32.218476562500001</v>
      </c>
      <c r="DX445" s="14"/>
    </row>
    <row r="446" spans="1:128">
      <c r="A446"/>
      <c r="B446"/>
      <c r="C446"/>
      <c r="D446"/>
      <c r="E446"/>
      <c r="F446"/>
      <c r="G446"/>
      <c r="H446" s="21"/>
      <c r="K446"/>
      <c r="L446"/>
      <c r="M446"/>
      <c r="N446" s="127"/>
      <c r="O446" s="3">
        <v>5</v>
      </c>
      <c r="P446" s="95" t="s">
        <v>64</v>
      </c>
      <c r="Q446" s="27">
        <f ca="1">Q422+$C$5*IF(AND(O446=K418,P434=2),P439-Q422,0)</f>
        <v>12.788613281249997</v>
      </c>
      <c r="R446" s="27">
        <f ca="1">R422+$C$5*IF(AND(O446=K418,P434=3),P439-R422,0)</f>
        <v>21.624271484374994</v>
      </c>
      <c r="S446" s="27">
        <f ca="1">S422+$C$5*IF(AND(O446=K418,P434=4),P439-S422,0)</f>
        <v>68.320410156249991</v>
      </c>
      <c r="T446" s="14"/>
      <c r="W446"/>
      <c r="X446"/>
      <c r="Y446"/>
      <c r="Z446" s="127"/>
      <c r="AA446" s="3">
        <v>5</v>
      </c>
      <c r="AB446" s="95" t="s">
        <v>64</v>
      </c>
      <c r="AC446" s="27">
        <f ca="1">AC422+$C$5*IF(AND(AA446=W418,AB434=2),AB439-AC422,0)</f>
        <v>12.788613281249997</v>
      </c>
      <c r="AD446" s="27">
        <f ca="1">AD422+$C$5*IF(AND(AA446=W418,AB434=3),AB439-AD422,0)</f>
        <v>21.624271484374994</v>
      </c>
      <c r="AE446" s="27">
        <f ca="1">AE422+$C$5*IF(AND(AA446=W418,AB434=4),AB439-AE422,0)</f>
        <v>68.320410156249991</v>
      </c>
      <c r="AF446" s="14"/>
      <c r="AI446"/>
      <c r="AJ446"/>
      <c r="AK446"/>
      <c r="AL446" s="127"/>
      <c r="AM446" s="3">
        <v>5</v>
      </c>
      <c r="AN446" s="95" t="s">
        <v>64</v>
      </c>
      <c r="AO446" s="27">
        <f ca="1">AO422+$C$5*IF(AND(AM446=AI418,AN434=2),AN439-AO422,0)</f>
        <v>19.248942871093746</v>
      </c>
      <c r="AP446" s="27">
        <f ca="1">AP422+$C$5*IF(AND(AM446=AI418,AN434=3),AN439-AP422,0)</f>
        <v>21.624271484374994</v>
      </c>
      <c r="AQ446" s="27">
        <f ca="1">AQ422+$C$5*IF(AND(AM446=AI418,AN434=4),AN439-AQ422,0)</f>
        <v>68.320410156249991</v>
      </c>
      <c r="AR446" s="14"/>
      <c r="AU446"/>
      <c r="AV446"/>
      <c r="AW446"/>
      <c r="AX446" s="127"/>
      <c r="AY446" s="3">
        <v>5</v>
      </c>
      <c r="AZ446" s="95" t="s">
        <v>64</v>
      </c>
      <c r="BA446" s="27">
        <f ca="1">BA422+$C$5*IF(AND(AY446=AU418,AZ434=2),AZ439-BA422,0)</f>
        <v>19.248942871093746</v>
      </c>
      <c r="BB446" s="27">
        <f ca="1">BB422+$C$5*IF(AND(AY446=AU418,AZ434=3),AZ439-BB422,0)</f>
        <v>21.624271484374994</v>
      </c>
      <c r="BC446" s="27">
        <f ca="1">BC422+$C$5*IF(AND(AY446=AU418,AZ434=4),AZ439-BC422,0)</f>
        <v>68.320410156249991</v>
      </c>
      <c r="BD446" s="14"/>
      <c r="BG446"/>
      <c r="BH446"/>
      <c r="BI446"/>
      <c r="BJ446" s="127"/>
      <c r="BK446" s="3">
        <v>5</v>
      </c>
      <c r="BL446" s="95" t="s">
        <v>64</v>
      </c>
      <c r="BM446" s="27">
        <f ca="1">BM422+$C$5*IF(AND(BK446=BG418,BL434=2),BL439-BM422,0)</f>
        <v>19.248942871093746</v>
      </c>
      <c r="BN446" s="27">
        <f ca="1">BN422+$C$5*IF(AND(BK446=BG418,BL434=3),BL439-BN422,0)</f>
        <v>21.624271484374994</v>
      </c>
      <c r="BO446" s="27">
        <f ca="1">BO422+$C$5*IF(AND(BK446=BG418,BL434=4),BL439-BO422,0)</f>
        <v>68.320410156249991</v>
      </c>
      <c r="BP446" s="14"/>
      <c r="BS446"/>
      <c r="BT446"/>
      <c r="BU446"/>
      <c r="BV446" s="127"/>
      <c r="BW446" s="3">
        <v>5</v>
      </c>
      <c r="BX446" s="95" t="s">
        <v>64</v>
      </c>
      <c r="BY446" s="27">
        <f ca="1">BY422+$C$5*IF(AND(BW446=BS418,BX434=2),BX439-BY422,0)</f>
        <v>19.248942871093746</v>
      </c>
      <c r="BZ446" s="27">
        <f ca="1">BZ422+$C$5*IF(AND(BW446=BS418,BX434=3),BX439-BZ422,0)</f>
        <v>21.624271484374994</v>
      </c>
      <c r="CA446" s="27">
        <f ca="1">CA422+$C$5*IF(AND(BW446=BS418,BX434=4),BX439-CA422,0)</f>
        <v>68.320410156249991</v>
      </c>
      <c r="CB446" s="14"/>
      <c r="CE446"/>
      <c r="CF446"/>
      <c r="CG446"/>
      <c r="CH446" s="127"/>
      <c r="CI446" s="3">
        <v>5</v>
      </c>
      <c r="CJ446" s="95" t="s">
        <v>64</v>
      </c>
      <c r="CK446" s="27">
        <f ca="1">CK422+$C$5*IF(AND(CI446=CE418,CJ434=2),CJ439-CK422,0)</f>
        <v>19.248942871093746</v>
      </c>
      <c r="CL446" s="27">
        <f ca="1">CL422+$C$5*IF(AND(CI446=CE418,CJ434=3),CJ439-CL422,0)</f>
        <v>21.624271484374994</v>
      </c>
      <c r="CM446" s="27">
        <f ca="1">CM422+$C$5*IF(AND(CI446=CE418,CJ434=4),CJ439-CM422,0)</f>
        <v>68.644482421874983</v>
      </c>
      <c r="CN446" s="14"/>
      <c r="CQ446"/>
      <c r="CR446"/>
      <c r="CS446"/>
      <c r="CT446" s="127"/>
      <c r="CU446" s="3">
        <v>5</v>
      </c>
      <c r="CV446" s="95" t="s">
        <v>64</v>
      </c>
      <c r="CW446" s="27">
        <f ca="1">CW422+$C$5*IF(AND(CU446=CQ418,CV434=2),CV439-CW422,0)</f>
        <v>19.248942871093746</v>
      </c>
      <c r="CX446" s="27">
        <f ca="1">CX422+$C$5*IF(AND(CU446=CQ418,CV434=3),CV439-CX422,0)</f>
        <v>21.624271484374994</v>
      </c>
      <c r="CY446" s="27">
        <f ca="1">CY422+$C$5*IF(AND(CU446=CQ418,CV434=4),CV439-CY422,0)</f>
        <v>68.644482421874983</v>
      </c>
      <c r="CZ446" s="14"/>
      <c r="DC446"/>
      <c r="DD446"/>
      <c r="DE446"/>
      <c r="DF446" s="127"/>
      <c r="DG446" s="3">
        <v>5</v>
      </c>
      <c r="DH446" s="95" t="s">
        <v>64</v>
      </c>
      <c r="DI446" s="27">
        <f ca="1">DI422+$C$5*IF(AND(DG446=DC418,DH434=2),DH439-DI422,0)</f>
        <v>19.248942871093746</v>
      </c>
      <c r="DJ446" s="27">
        <f ca="1">DJ422+$C$5*IF(AND(DG446=DC418,DH434=3),DH439-DJ422,0)</f>
        <v>21.624271484374994</v>
      </c>
      <c r="DK446" s="27">
        <f ca="1">DK422+$C$5*IF(AND(DG446=DC418,DH434=4),DH439-DK422,0)</f>
        <v>68.644482421874983</v>
      </c>
      <c r="DL446" s="14"/>
      <c r="DO446"/>
      <c r="DP446"/>
      <c r="DQ446"/>
      <c r="DR446" s="127"/>
      <c r="DS446" s="3">
        <v>5</v>
      </c>
      <c r="DT446" s="95" t="s">
        <v>9</v>
      </c>
      <c r="DU446" s="27">
        <f ca="1">DU422+$C$5*IF(AND(DS446=DO418,DT434=2),DT439-DU422,0)</f>
        <v>19.248942871093746</v>
      </c>
      <c r="DV446" s="27">
        <f ca="1">DV422+$C$5*IF(AND(DS446=DO418,DT434=3),DT439-DV422,0)</f>
        <v>21.624271484374994</v>
      </c>
      <c r="DW446" s="27">
        <f ca="1">DW422+$C$5*IF(AND(DS446=DO418,DT434=4),DT439-DW422,0)</f>
        <v>68.644482421874983</v>
      </c>
      <c r="DX446" s="14"/>
    </row>
    <row r="447" spans="1:128">
      <c r="A447"/>
      <c r="B447"/>
      <c r="C447"/>
      <c r="D447"/>
      <c r="E447"/>
      <c r="F447"/>
      <c r="G447"/>
      <c r="H447" s="21"/>
      <c r="K447"/>
      <c r="L447"/>
      <c r="M447"/>
      <c r="N447" s="127"/>
      <c r="O447" s="3">
        <v>6</v>
      </c>
      <c r="P447" s="95" t="s">
        <v>9</v>
      </c>
      <c r="Q447" s="95" t="s">
        <v>9</v>
      </c>
      <c r="R447" s="95" t="s">
        <v>9</v>
      </c>
      <c r="S447" s="95" t="s">
        <v>9</v>
      </c>
      <c r="T447" s="14"/>
      <c r="W447"/>
      <c r="X447"/>
      <c r="Y447"/>
      <c r="Z447" s="127"/>
      <c r="AA447" s="3">
        <v>6</v>
      </c>
      <c r="AB447" s="95" t="s">
        <v>9</v>
      </c>
      <c r="AC447" s="95" t="s">
        <v>9</v>
      </c>
      <c r="AD447" s="95" t="s">
        <v>9</v>
      </c>
      <c r="AE447" s="95" t="s">
        <v>9</v>
      </c>
      <c r="AF447" s="14"/>
      <c r="AI447"/>
      <c r="AJ447"/>
      <c r="AK447"/>
      <c r="AL447" s="127"/>
      <c r="AM447" s="3">
        <v>6</v>
      </c>
      <c r="AN447" s="95" t="s">
        <v>9</v>
      </c>
      <c r="AO447" s="95" t="s">
        <v>9</v>
      </c>
      <c r="AP447" s="95" t="s">
        <v>9</v>
      </c>
      <c r="AQ447" s="95" t="s">
        <v>9</v>
      </c>
      <c r="AR447" s="14"/>
      <c r="AU447"/>
      <c r="AV447"/>
      <c r="AW447"/>
      <c r="AX447" s="127"/>
      <c r="AY447" s="3">
        <v>6</v>
      </c>
      <c r="AZ447" s="95" t="s">
        <v>9</v>
      </c>
      <c r="BA447" s="95" t="s">
        <v>9</v>
      </c>
      <c r="BB447" s="95" t="s">
        <v>9</v>
      </c>
      <c r="BC447" s="95" t="s">
        <v>9</v>
      </c>
      <c r="BD447" s="14"/>
      <c r="BG447"/>
      <c r="BH447"/>
      <c r="BI447"/>
      <c r="BJ447" s="127"/>
      <c r="BK447" s="3">
        <v>6</v>
      </c>
      <c r="BL447" s="95" t="s">
        <v>9</v>
      </c>
      <c r="BM447" s="95" t="s">
        <v>9</v>
      </c>
      <c r="BN447" s="95" t="s">
        <v>9</v>
      </c>
      <c r="BO447" s="95" t="s">
        <v>9</v>
      </c>
      <c r="BP447" s="14"/>
      <c r="BS447"/>
      <c r="BT447"/>
      <c r="BU447"/>
      <c r="BV447" s="127"/>
      <c r="BW447" s="3">
        <v>6</v>
      </c>
      <c r="BX447" s="95" t="s">
        <v>9</v>
      </c>
      <c r="BY447" s="95" t="s">
        <v>9</v>
      </c>
      <c r="BZ447" s="95" t="s">
        <v>9</v>
      </c>
      <c r="CA447" s="95" t="s">
        <v>9</v>
      </c>
      <c r="CB447" s="14"/>
      <c r="CE447"/>
      <c r="CF447"/>
      <c r="CG447"/>
      <c r="CH447" s="127"/>
      <c r="CI447" s="3">
        <v>6</v>
      </c>
      <c r="CJ447" s="95" t="s">
        <v>9</v>
      </c>
      <c r="CK447" s="95" t="s">
        <v>9</v>
      </c>
      <c r="CL447" s="95" t="s">
        <v>9</v>
      </c>
      <c r="CM447" s="95" t="s">
        <v>9</v>
      </c>
      <c r="CN447" s="14"/>
      <c r="CQ447"/>
      <c r="CR447"/>
      <c r="CS447"/>
      <c r="CT447" s="127"/>
      <c r="CU447" s="3">
        <v>6</v>
      </c>
      <c r="CV447" s="95" t="s">
        <v>9</v>
      </c>
      <c r="CW447" s="95" t="s">
        <v>9</v>
      </c>
      <c r="CX447" s="95" t="s">
        <v>9</v>
      </c>
      <c r="CY447" s="95" t="s">
        <v>9</v>
      </c>
      <c r="CZ447" s="14"/>
      <c r="DC447"/>
      <c r="DD447"/>
      <c r="DE447"/>
      <c r="DF447" s="127"/>
      <c r="DG447" s="3">
        <v>6</v>
      </c>
      <c r="DH447" s="95" t="s">
        <v>9</v>
      </c>
      <c r="DI447" s="95" t="s">
        <v>9</v>
      </c>
      <c r="DJ447" s="95" t="s">
        <v>9</v>
      </c>
      <c r="DK447" s="95" t="s">
        <v>9</v>
      </c>
      <c r="DL447" s="14"/>
      <c r="DO447"/>
      <c r="DP447"/>
      <c r="DQ447"/>
      <c r="DR447" s="127"/>
      <c r="DS447" s="3">
        <v>6</v>
      </c>
      <c r="DT447" s="95" t="s">
        <v>9</v>
      </c>
      <c r="DU447" s="95" t="s">
        <v>9</v>
      </c>
      <c r="DV447" s="95" t="s">
        <v>9</v>
      </c>
      <c r="DW447" s="95" t="s">
        <v>9</v>
      </c>
      <c r="DX447" s="14"/>
    </row>
    <row r="448" spans="1:128">
      <c r="A448"/>
      <c r="B448"/>
      <c r="C448"/>
      <c r="D448"/>
      <c r="E448"/>
      <c r="F448"/>
      <c r="G448"/>
      <c r="H448" s="21"/>
      <c r="K448"/>
      <c r="L448"/>
      <c r="M448"/>
      <c r="N448" s="127"/>
      <c r="O448" s="3">
        <v>7</v>
      </c>
      <c r="P448" s="27">
        <f ca="1">P424+$C$5*IF(AND(O448=K418,P434=1),P439-P424,0)</f>
        <v>64.200781250000006</v>
      </c>
      <c r="Q448" s="27">
        <f ca="1">Q424+$C$5*IF(AND(O448=K418,P434=2),P439-Q424,0)</f>
        <v>3.1004999999999998</v>
      </c>
      <c r="R448" s="95" t="s">
        <v>9</v>
      </c>
      <c r="S448" s="95" t="s">
        <v>9</v>
      </c>
      <c r="T448" s="13"/>
      <c r="W448"/>
      <c r="X448"/>
      <c r="Y448"/>
      <c r="Z448" s="127"/>
      <c r="AA448" s="3">
        <v>7</v>
      </c>
      <c r="AB448" s="27">
        <f ca="1">AB424+$C$5*IF(AND(AA448=W418,AB434=1),AB439-AB424,0)</f>
        <v>64.200781250000006</v>
      </c>
      <c r="AC448" s="27">
        <f ca="1">AC424+$C$5*IF(AND(AA448=W418,AB434=2),AB439-AC424,0)</f>
        <v>3.1004999999999998</v>
      </c>
      <c r="AD448" s="95" t="s">
        <v>9</v>
      </c>
      <c r="AE448" s="95" t="s">
        <v>9</v>
      </c>
      <c r="AF448" s="13"/>
      <c r="AI448"/>
      <c r="AJ448"/>
      <c r="AK448"/>
      <c r="AL448" s="127"/>
      <c r="AM448" s="3">
        <v>7</v>
      </c>
      <c r="AN448" s="27">
        <f ca="1">AN424+$C$5*IF(AND(AM448=AI418,AN434=1),AN439-AN424,0)</f>
        <v>64.200781250000006</v>
      </c>
      <c r="AO448" s="27">
        <f ca="1">AO424+$C$5*IF(AND(AM448=AI418,AN434=2),AN439-AO424,0)</f>
        <v>3.1004999999999998</v>
      </c>
      <c r="AP448" s="95" t="s">
        <v>9</v>
      </c>
      <c r="AQ448" s="95" t="s">
        <v>9</v>
      </c>
      <c r="AR448" s="13"/>
      <c r="AU448"/>
      <c r="AV448"/>
      <c r="AW448"/>
      <c r="AX448" s="127"/>
      <c r="AY448" s="3">
        <v>7</v>
      </c>
      <c r="AZ448" s="27">
        <f ca="1">AZ424+$C$5*IF(AND(AY448=AU418,AZ434=1),AZ439-AZ424,0)</f>
        <v>64.200781250000006</v>
      </c>
      <c r="BA448" s="27">
        <f ca="1">BA424+$C$5*IF(AND(AY448=AU418,AZ434=2),AZ439-BA424,0)</f>
        <v>3.1004999999999998</v>
      </c>
      <c r="BB448" s="95" t="s">
        <v>9</v>
      </c>
      <c r="BC448" s="95" t="s">
        <v>9</v>
      </c>
      <c r="BD448" s="13"/>
      <c r="BG448"/>
      <c r="BH448"/>
      <c r="BI448"/>
      <c r="BJ448" s="127"/>
      <c r="BK448" s="3">
        <v>7</v>
      </c>
      <c r="BL448" s="27">
        <f ca="1">BL424+$C$5*IF(AND(BK448=BG418,BL434=1),BL439-BL424,0)</f>
        <v>64.200781250000006</v>
      </c>
      <c r="BM448" s="27">
        <f ca="1">BM424+$C$5*IF(AND(BK448=BG418,BL434=2),BL439-BM424,0)</f>
        <v>3.1004999999999998</v>
      </c>
      <c r="BN448" s="95" t="s">
        <v>9</v>
      </c>
      <c r="BO448" s="95" t="s">
        <v>9</v>
      </c>
      <c r="BP448" s="13"/>
      <c r="BS448"/>
      <c r="BT448"/>
      <c r="BU448"/>
      <c r="BV448" s="127"/>
      <c r="BW448" s="3">
        <v>7</v>
      </c>
      <c r="BX448" s="27">
        <f ca="1">BX424+$C$5*IF(AND(BW448=BS418,BX434=1),BX439-BX424,0)</f>
        <v>64.200781250000006</v>
      </c>
      <c r="BY448" s="27">
        <f ca="1">BY424+$C$5*IF(AND(BW448=BS418,BX434=2),BX439-BY424,0)</f>
        <v>3.1004999999999998</v>
      </c>
      <c r="BZ448" s="95" t="s">
        <v>9</v>
      </c>
      <c r="CA448" s="95" t="s">
        <v>9</v>
      </c>
      <c r="CB448" s="13"/>
      <c r="CE448"/>
      <c r="CF448"/>
      <c r="CG448"/>
      <c r="CH448" s="127"/>
      <c r="CI448" s="3">
        <v>7</v>
      </c>
      <c r="CJ448" s="27">
        <f ca="1">CJ424+$C$5*IF(AND(CI448=CE418,CJ434=1),CJ439-CJ424,0)</f>
        <v>64.200781250000006</v>
      </c>
      <c r="CK448" s="27">
        <f ca="1">CK424+$C$5*IF(AND(CI448=CE418,CJ434=2),CJ439-CK424,0)</f>
        <v>3.1004999999999998</v>
      </c>
      <c r="CL448" s="95" t="s">
        <v>9</v>
      </c>
      <c r="CM448" s="95" t="s">
        <v>9</v>
      </c>
      <c r="CN448" s="13"/>
      <c r="CQ448"/>
      <c r="CR448"/>
      <c r="CS448"/>
      <c r="CT448" s="127"/>
      <c r="CU448" s="3">
        <v>7</v>
      </c>
      <c r="CV448" s="27">
        <f ca="1">CV424+$C$5*IF(AND(CU448=CQ418,CV434=1),CV439-CV424,0)</f>
        <v>64.200781250000006</v>
      </c>
      <c r="CW448" s="27">
        <f ca="1">CW424+$C$5*IF(AND(CU448=CQ418,CV434=2),CV439-CW424,0)</f>
        <v>3.1004999999999998</v>
      </c>
      <c r="CX448" s="95" t="s">
        <v>9</v>
      </c>
      <c r="CY448" s="95" t="s">
        <v>9</v>
      </c>
      <c r="CZ448" s="13"/>
      <c r="DC448"/>
      <c r="DD448"/>
      <c r="DE448"/>
      <c r="DF448" s="127"/>
      <c r="DG448" s="3">
        <v>7</v>
      </c>
      <c r="DH448" s="27">
        <f ca="1">DH424+$C$5*IF(AND(DG448=DC418,DH434=1),DH439-DH424,0)</f>
        <v>64.200781250000006</v>
      </c>
      <c r="DI448" s="27">
        <f ca="1">DI424+$C$5*IF(AND(DG448=DC418,DH434=2),DH439-DI424,0)</f>
        <v>3.1004999999999998</v>
      </c>
      <c r="DJ448" s="95" t="s">
        <v>9</v>
      </c>
      <c r="DK448" s="95" t="s">
        <v>9</v>
      </c>
      <c r="DL448" s="13"/>
      <c r="DO448"/>
      <c r="DP448"/>
      <c r="DQ448"/>
      <c r="DR448" s="127"/>
      <c r="DS448" s="3">
        <v>7</v>
      </c>
      <c r="DT448" s="27">
        <f ca="1">DT424+$C$5*IF(AND(DS448=DO418,DT434=1),DT439-DT424,0)</f>
        <v>64.200781250000006</v>
      </c>
      <c r="DU448" s="27">
        <f ca="1">DU424+$C$5*IF(AND(DS448=DO418,DT434=2),DT439-DU424,0)</f>
        <v>3.1004999999999998</v>
      </c>
      <c r="DV448" s="95" t="s">
        <v>9</v>
      </c>
      <c r="DW448" s="95" t="s">
        <v>9</v>
      </c>
      <c r="DX448" s="13"/>
    </row>
    <row r="449" spans="1:128">
      <c r="A449"/>
      <c r="B449"/>
      <c r="C449"/>
      <c r="D449"/>
      <c r="E449"/>
      <c r="F449"/>
      <c r="G449"/>
      <c r="H449" s="21"/>
      <c r="K449"/>
      <c r="L449"/>
      <c r="M449"/>
      <c r="N449" s="127"/>
      <c r="O449" s="3">
        <v>8</v>
      </c>
      <c r="P449" s="27">
        <f ca="1">P425+$C$5*IF(AND(O449=K418,P434=1),P439-P425,0)</f>
        <v>99.955078125</v>
      </c>
      <c r="Q449" s="27">
        <f ca="1">Q425+$C$5*IF(AND(O449=K418,P434=2),P439-Q425,0)</f>
        <v>33.500986328124995</v>
      </c>
      <c r="R449" s="27">
        <f ca="1">R425+$C$5*IF(AND(O449=K418,P434=3),P439-R425,0)</f>
        <v>5.7050000000000001</v>
      </c>
      <c r="S449" s="95" t="s">
        <v>9</v>
      </c>
      <c r="T449" s="13"/>
      <c r="W449"/>
      <c r="X449"/>
      <c r="Y449"/>
      <c r="Z449" s="127"/>
      <c r="AA449" s="3">
        <v>8</v>
      </c>
      <c r="AB449" s="27">
        <f ca="1">AB425+$C$5*IF(AND(AA449=W418,AB434=1),AB439-AB425,0)</f>
        <v>99.955078125</v>
      </c>
      <c r="AC449" s="27">
        <f ca="1">AC425+$C$5*IF(AND(AA449=W418,AB434=2),AB439-AC425,0)</f>
        <v>33.500986328124995</v>
      </c>
      <c r="AD449" s="27">
        <f ca="1">AD425+$C$5*IF(AND(AA449=W418,AB434=3),AB439-AD425,0)</f>
        <v>5.7050000000000001</v>
      </c>
      <c r="AE449" s="95" t="s">
        <v>9</v>
      </c>
      <c r="AF449" s="13"/>
      <c r="AI449"/>
      <c r="AJ449"/>
      <c r="AK449"/>
      <c r="AL449" s="127"/>
      <c r="AM449" s="3">
        <v>8</v>
      </c>
      <c r="AN449" s="27">
        <f ca="1">AN425+$C$5*IF(AND(AM449=AI418,AN434=1),AN439-AN425,0)</f>
        <v>99.955078125</v>
      </c>
      <c r="AO449" s="27">
        <f ca="1">AO425+$C$5*IF(AND(AM449=AI418,AN434=2),AN439-AO425,0)</f>
        <v>33.500986328124995</v>
      </c>
      <c r="AP449" s="27">
        <f ca="1">AP425+$C$5*IF(AND(AM449=AI418,AN434=3),AN439-AP425,0)</f>
        <v>5.7050000000000001</v>
      </c>
      <c r="AQ449" s="95" t="s">
        <v>9</v>
      </c>
      <c r="AR449" s="13"/>
      <c r="AU449"/>
      <c r="AV449"/>
      <c r="AW449"/>
      <c r="AX449" s="127"/>
      <c r="AY449" s="3">
        <v>8</v>
      </c>
      <c r="AZ449" s="27">
        <f ca="1">AZ425+$C$5*IF(AND(AY449=AU418,AZ434=1),AZ439-AZ425,0)</f>
        <v>99.955078125</v>
      </c>
      <c r="BA449" s="27">
        <f ca="1">BA425+$C$5*IF(AND(AY449=AU418,AZ434=2),AZ439-BA425,0)</f>
        <v>33.500986328124995</v>
      </c>
      <c r="BB449" s="27">
        <f ca="1">BB425+$C$5*IF(AND(AY449=AU418,AZ434=3),AZ439-BB425,0)</f>
        <v>5.7050000000000001</v>
      </c>
      <c r="BC449" s="95" t="s">
        <v>9</v>
      </c>
      <c r="BD449" s="13"/>
      <c r="BG449"/>
      <c r="BH449"/>
      <c r="BI449"/>
      <c r="BJ449" s="127"/>
      <c r="BK449" s="3">
        <v>8</v>
      </c>
      <c r="BL449" s="27">
        <f ca="1">BL425+$C$5*IF(AND(BK449=BG418,BL434=1),BL439-BL425,0)</f>
        <v>99.955078125</v>
      </c>
      <c r="BM449" s="27">
        <f ca="1">BM425+$C$5*IF(AND(BK449=BG418,BL434=2),BL439-BM425,0)</f>
        <v>33.500986328124995</v>
      </c>
      <c r="BN449" s="27">
        <f ca="1">BN425+$C$5*IF(AND(BK449=BG418,BL434=3),BL439-BN425,0)</f>
        <v>5.7050000000000001</v>
      </c>
      <c r="BO449" s="95" t="s">
        <v>9</v>
      </c>
      <c r="BP449" s="13"/>
      <c r="BS449"/>
      <c r="BT449"/>
      <c r="BU449"/>
      <c r="BV449" s="127"/>
      <c r="BW449" s="3">
        <v>8</v>
      </c>
      <c r="BX449" s="27">
        <f ca="1">BX425+$C$5*IF(AND(BW449=BS418,BX434=1),BX439-BX425,0)</f>
        <v>99.955078125</v>
      </c>
      <c r="BY449" s="27">
        <f ca="1">BY425+$C$5*IF(AND(BW449=BS418,BX434=2),BX439-BY425,0)</f>
        <v>33.500986328124995</v>
      </c>
      <c r="BZ449" s="27">
        <f ca="1">BZ425+$C$5*IF(AND(BW449=BS418,BX434=3),BX439-BZ425,0)</f>
        <v>5.7050000000000001</v>
      </c>
      <c r="CA449" s="95" t="s">
        <v>9</v>
      </c>
      <c r="CB449" s="13"/>
      <c r="CE449"/>
      <c r="CF449"/>
      <c r="CG449"/>
      <c r="CH449" s="127"/>
      <c r="CI449" s="3">
        <v>8</v>
      </c>
      <c r="CJ449" s="27">
        <f ca="1">CJ425+$C$5*IF(AND(CI449=CE418,CJ434=1),CJ439-CJ425,0)</f>
        <v>99.955078125</v>
      </c>
      <c r="CK449" s="27">
        <f ca="1">CK425+$C$5*IF(AND(CI449=CE418,CJ434=2),CJ439-CK425,0)</f>
        <v>33.500986328124995</v>
      </c>
      <c r="CL449" s="27">
        <f ca="1">CL425+$C$5*IF(AND(CI449=CE418,CJ434=3),CJ439-CL425,0)</f>
        <v>5.7050000000000001</v>
      </c>
      <c r="CM449" s="95" t="s">
        <v>9</v>
      </c>
      <c r="CN449" s="13"/>
      <c r="CQ449"/>
      <c r="CR449"/>
      <c r="CS449"/>
      <c r="CT449" s="127"/>
      <c r="CU449" s="3">
        <v>8</v>
      </c>
      <c r="CV449" s="27">
        <f ca="1">CV425+$C$5*IF(AND(CU449=CQ418,CV434=1),CV439-CV425,0)</f>
        <v>99.9775390625</v>
      </c>
      <c r="CW449" s="27">
        <f ca="1">CW425+$C$5*IF(AND(CU449=CQ418,CV434=2),CV439-CW425,0)</f>
        <v>33.500986328124995</v>
      </c>
      <c r="CX449" s="27">
        <f ca="1">CX425+$C$5*IF(AND(CU449=CQ418,CV434=3),CV439-CX425,0)</f>
        <v>5.7050000000000001</v>
      </c>
      <c r="CY449" s="95" t="s">
        <v>9</v>
      </c>
      <c r="CZ449" s="13"/>
      <c r="DC449"/>
      <c r="DD449"/>
      <c r="DE449"/>
      <c r="DF449" s="127"/>
      <c r="DG449" s="3">
        <v>8</v>
      </c>
      <c r="DH449" s="27">
        <f ca="1">DH425+$C$5*IF(AND(DG449=DC418,DH434=1),DH439-DH425,0)</f>
        <v>99.9775390625</v>
      </c>
      <c r="DI449" s="27">
        <f ca="1">DI425+$C$5*IF(AND(DG449=DC418,DH434=2),DH439-DI425,0)</f>
        <v>33.500986328124995</v>
      </c>
      <c r="DJ449" s="27">
        <f ca="1">DJ425+$C$5*IF(AND(DG449=DC418,DH434=3),DH439-DJ425,0)</f>
        <v>5.7050000000000001</v>
      </c>
      <c r="DK449" s="95" t="s">
        <v>9</v>
      </c>
      <c r="DL449" s="13"/>
      <c r="DO449"/>
      <c r="DP449"/>
      <c r="DQ449"/>
      <c r="DR449" s="127"/>
      <c r="DS449" s="3">
        <v>8</v>
      </c>
      <c r="DT449" s="27">
        <f ca="1">DT425+$C$5*IF(AND(DS449=DO418,DT434=1),DT439-DT425,0)</f>
        <v>99.9775390625</v>
      </c>
      <c r="DU449" s="27">
        <f ca="1">DU425+$C$5*IF(AND(DS449=DO418,DT434=2),DT439-DU425,0)</f>
        <v>33.500986328124995</v>
      </c>
      <c r="DV449" s="27">
        <f ca="1">DV425+$C$5*IF(AND(DS449=DO418,DT434=3),DT439-DV425,0)</f>
        <v>5.7050000000000001</v>
      </c>
      <c r="DW449" s="95" t="s">
        <v>9</v>
      </c>
      <c r="DX449" s="13"/>
    </row>
    <row r="450" spans="1:128">
      <c r="A450"/>
      <c r="B450"/>
      <c r="C450"/>
      <c r="D450"/>
      <c r="E450"/>
      <c r="F450"/>
      <c r="G450"/>
      <c r="H450" s="21"/>
      <c r="K450"/>
      <c r="L450"/>
      <c r="M450"/>
      <c r="N450" s="128"/>
      <c r="O450" s="3" t="s">
        <v>40</v>
      </c>
      <c r="P450" s="44">
        <v>0</v>
      </c>
      <c r="Q450" s="44">
        <v>0</v>
      </c>
      <c r="R450" s="44">
        <v>0</v>
      </c>
      <c r="S450" s="40">
        <v>0</v>
      </c>
      <c r="T450" s="12"/>
      <c r="W450"/>
      <c r="X450"/>
      <c r="Y450"/>
      <c r="Z450" s="128"/>
      <c r="AA450" s="3" t="s">
        <v>40</v>
      </c>
      <c r="AB450" s="44">
        <v>0</v>
      </c>
      <c r="AC450" s="44">
        <v>0</v>
      </c>
      <c r="AD450" s="44">
        <v>0</v>
      </c>
      <c r="AE450" s="40">
        <v>0</v>
      </c>
      <c r="AF450" s="12"/>
      <c r="AI450"/>
      <c r="AJ450"/>
      <c r="AK450"/>
      <c r="AL450" s="128"/>
      <c r="AM450" s="3" t="s">
        <v>40</v>
      </c>
      <c r="AN450" s="44">
        <v>0</v>
      </c>
      <c r="AO450" s="44">
        <v>0</v>
      </c>
      <c r="AP450" s="44">
        <v>0</v>
      </c>
      <c r="AQ450" s="40">
        <v>0</v>
      </c>
      <c r="AR450" s="12"/>
      <c r="AU450"/>
      <c r="AV450"/>
      <c r="AW450"/>
      <c r="AX450" s="128"/>
      <c r="AY450" s="3" t="s">
        <v>40</v>
      </c>
      <c r="AZ450" s="44">
        <v>0</v>
      </c>
      <c r="BA450" s="44">
        <v>0</v>
      </c>
      <c r="BB450" s="44">
        <v>0</v>
      </c>
      <c r="BC450" s="40">
        <v>0</v>
      </c>
      <c r="BD450" s="12"/>
      <c r="BG450"/>
      <c r="BH450"/>
      <c r="BI450"/>
      <c r="BJ450" s="128"/>
      <c r="BK450" s="3" t="s">
        <v>40</v>
      </c>
      <c r="BL450" s="44">
        <v>0</v>
      </c>
      <c r="BM450" s="44">
        <v>0</v>
      </c>
      <c r="BN450" s="44">
        <v>0</v>
      </c>
      <c r="BO450" s="40">
        <v>0</v>
      </c>
      <c r="BP450" s="12"/>
      <c r="BS450"/>
      <c r="BT450"/>
      <c r="BU450"/>
      <c r="BV450" s="128"/>
      <c r="BW450" s="3" t="s">
        <v>40</v>
      </c>
      <c r="BX450" s="44">
        <v>0</v>
      </c>
      <c r="BY450" s="44">
        <v>0</v>
      </c>
      <c r="BZ450" s="44">
        <v>0</v>
      </c>
      <c r="CA450" s="40">
        <v>0</v>
      </c>
      <c r="CB450" s="12"/>
      <c r="CE450"/>
      <c r="CF450"/>
      <c r="CG450"/>
      <c r="CH450" s="128"/>
      <c r="CI450" s="3" t="s">
        <v>40</v>
      </c>
      <c r="CJ450" s="44">
        <v>0</v>
      </c>
      <c r="CK450" s="44">
        <v>0</v>
      </c>
      <c r="CL450" s="44">
        <v>0</v>
      </c>
      <c r="CM450" s="40">
        <v>0</v>
      </c>
      <c r="CN450" s="12"/>
      <c r="CQ450"/>
      <c r="CR450"/>
      <c r="CS450"/>
      <c r="CT450" s="128"/>
      <c r="CU450" s="3" t="s">
        <v>40</v>
      </c>
      <c r="CV450" s="44">
        <v>0</v>
      </c>
      <c r="CW450" s="44">
        <v>0</v>
      </c>
      <c r="CX450" s="44">
        <v>0</v>
      </c>
      <c r="CY450" s="40">
        <v>0</v>
      </c>
      <c r="CZ450" s="12"/>
      <c r="DC450"/>
      <c r="DD450"/>
      <c r="DE450"/>
      <c r="DF450" s="128"/>
      <c r="DG450" s="3" t="s">
        <v>40</v>
      </c>
      <c r="DH450" s="44">
        <v>0</v>
      </c>
      <c r="DI450" s="44">
        <v>0</v>
      </c>
      <c r="DJ450" s="44">
        <v>0</v>
      </c>
      <c r="DK450" s="40">
        <v>0</v>
      </c>
      <c r="DL450" s="12"/>
      <c r="DO450"/>
      <c r="DP450"/>
      <c r="DQ450"/>
      <c r="DR450" s="128"/>
      <c r="DS450" s="3" t="s">
        <v>40</v>
      </c>
      <c r="DT450" s="44">
        <v>0</v>
      </c>
      <c r="DU450" s="44">
        <v>0</v>
      </c>
      <c r="DV450" s="44">
        <v>0</v>
      </c>
      <c r="DW450" s="40">
        <v>0</v>
      </c>
      <c r="DX450" s="12"/>
    </row>
    <row r="451" spans="1:128" ht="13.8" thickBot="1">
      <c r="O451" s="62"/>
      <c r="AA451" s="62"/>
      <c r="AM451" s="62"/>
      <c r="AY451" s="62"/>
      <c r="BK451" s="62"/>
      <c r="BW451" s="62"/>
      <c r="CI451" s="62"/>
      <c r="CU451" s="62"/>
      <c r="DG451" s="62"/>
      <c r="DS451" s="62"/>
    </row>
    <row r="452" spans="1:128" ht="15" customHeight="1" thickTop="1" thickBot="1">
      <c r="A452" s="67"/>
      <c r="B452" s="75" t="s">
        <v>46</v>
      </c>
      <c r="C452" s="68">
        <f>C415+1</f>
        <v>13</v>
      </c>
      <c r="D452" s="69"/>
      <c r="E452" s="69"/>
      <c r="F452" s="69"/>
      <c r="G452" s="69"/>
      <c r="H452" s="69"/>
      <c r="I452" s="73"/>
      <c r="J452" s="8" t="s">
        <v>55</v>
      </c>
      <c r="K452" s="71"/>
      <c r="L452" s="67"/>
      <c r="M452" s="67"/>
      <c r="N452" s="67"/>
      <c r="O452" s="67"/>
      <c r="P452" s="67"/>
      <c r="Q452" s="67"/>
      <c r="R452" s="67"/>
      <c r="S452" s="67"/>
      <c r="T452" s="69"/>
      <c r="U452" s="73"/>
      <c r="V452" s="8" t="s">
        <v>55</v>
      </c>
      <c r="W452" s="71"/>
      <c r="X452" s="67"/>
      <c r="Y452" s="67"/>
      <c r="Z452" s="67"/>
      <c r="AA452" s="67"/>
      <c r="AB452" s="67"/>
      <c r="AC452" s="67"/>
      <c r="AD452" s="67"/>
      <c r="AE452" s="67"/>
      <c r="AF452" s="69"/>
      <c r="AG452" s="73"/>
      <c r="AH452" s="8" t="s">
        <v>55</v>
      </c>
      <c r="AI452" s="71"/>
      <c r="AJ452" s="67"/>
      <c r="AK452" s="67"/>
      <c r="AL452" s="67"/>
      <c r="AM452" s="67"/>
      <c r="AN452" s="67"/>
      <c r="AO452" s="67"/>
      <c r="AP452" s="67"/>
      <c r="AQ452" s="67"/>
      <c r="AR452" s="69"/>
      <c r="AS452" s="73"/>
      <c r="AT452" s="8" t="s">
        <v>55</v>
      </c>
      <c r="AU452" s="71"/>
      <c r="AV452" s="67"/>
      <c r="AW452" s="67"/>
      <c r="AX452" s="67"/>
      <c r="AY452" s="67"/>
      <c r="AZ452" s="67"/>
      <c r="BA452" s="67"/>
      <c r="BB452" s="67"/>
      <c r="BC452" s="67"/>
      <c r="BD452" s="69"/>
      <c r="BE452" s="73"/>
      <c r="BF452" s="8" t="s">
        <v>55</v>
      </c>
      <c r="BG452" s="71"/>
      <c r="BH452" s="67"/>
      <c r="BI452" s="67"/>
      <c r="BJ452" s="67"/>
      <c r="BK452" s="67"/>
      <c r="BL452" s="67"/>
      <c r="BM452" s="67"/>
      <c r="BN452" s="67"/>
      <c r="BO452" s="67"/>
      <c r="BP452" s="69"/>
      <c r="BQ452" s="73"/>
      <c r="BR452" s="8" t="s">
        <v>55</v>
      </c>
      <c r="BS452" s="71"/>
      <c r="BT452" s="67"/>
      <c r="BU452" s="67"/>
      <c r="BV452" s="67"/>
      <c r="BW452" s="67"/>
      <c r="BX452" s="67"/>
      <c r="BY452" s="67"/>
      <c r="BZ452" s="67"/>
      <c r="CA452" s="67"/>
      <c r="CB452" s="69"/>
      <c r="CC452" s="73"/>
      <c r="CD452" s="8" t="s">
        <v>55</v>
      </c>
      <c r="CE452" s="71"/>
      <c r="CF452" s="67"/>
      <c r="CG452" s="67"/>
      <c r="CH452" s="67"/>
      <c r="CI452" s="67"/>
      <c r="CJ452" s="67"/>
      <c r="CK452" s="67"/>
      <c r="CL452" s="67"/>
      <c r="CM452" s="67"/>
      <c r="CN452" s="69"/>
      <c r="CO452" s="73"/>
      <c r="CP452" s="8" t="s">
        <v>55</v>
      </c>
      <c r="CQ452" s="71"/>
      <c r="CR452" s="67"/>
      <c r="CS452" s="67"/>
      <c r="CT452" s="67"/>
      <c r="CU452" s="67"/>
      <c r="CV452" s="67"/>
      <c r="CW452" s="67"/>
      <c r="CX452" s="67"/>
      <c r="CY452" s="67"/>
      <c r="CZ452" s="69"/>
      <c r="DA452" s="73"/>
      <c r="DB452" s="8" t="s">
        <v>55</v>
      </c>
      <c r="DC452" s="71"/>
      <c r="DD452" s="67"/>
      <c r="DE452" s="67"/>
      <c r="DF452" s="67"/>
      <c r="DG452" s="67"/>
      <c r="DH452" s="67"/>
      <c r="DI452" s="67"/>
      <c r="DJ452" s="67"/>
      <c r="DK452" s="67"/>
      <c r="DL452" s="69"/>
      <c r="DM452" s="73"/>
      <c r="DN452" s="8" t="s">
        <v>55</v>
      </c>
      <c r="DO452" s="71"/>
      <c r="DP452" s="67"/>
      <c r="DQ452" s="67"/>
      <c r="DR452" s="67"/>
      <c r="DS452" s="67"/>
      <c r="DT452" s="67"/>
      <c r="DU452" s="67"/>
      <c r="DV452" s="67"/>
      <c r="DW452" s="67"/>
      <c r="DX452" s="69"/>
    </row>
    <row r="453" spans="1:128" ht="13.5" customHeight="1" thickBot="1">
      <c r="A453"/>
      <c r="E453"/>
      <c r="F453"/>
      <c r="G453"/>
      <c r="H453" s="21"/>
      <c r="J453" s="18" t="s">
        <v>53</v>
      </c>
      <c r="K453" s="17">
        <v>1</v>
      </c>
      <c r="L453"/>
      <c r="M453"/>
      <c r="N453"/>
      <c r="P453" s="123" t="s">
        <v>12</v>
      </c>
      <c r="Q453" s="124"/>
      <c r="R453" s="124"/>
      <c r="S453" s="125"/>
      <c r="T453" s="21"/>
      <c r="V453" s="18" t="s">
        <v>53</v>
      </c>
      <c r="W453" s="17">
        <f ca="1">S471</f>
        <v>2</v>
      </c>
      <c r="X453"/>
      <c r="Y453"/>
      <c r="Z453"/>
      <c r="AB453" s="123" t="s">
        <v>12</v>
      </c>
      <c r="AC453" s="124"/>
      <c r="AD453" s="124"/>
      <c r="AE453" s="125"/>
      <c r="AF453" s="21"/>
      <c r="AH453" s="18" t="s">
        <v>53</v>
      </c>
      <c r="AI453" s="17">
        <f ca="1">AE471</f>
        <v>2</v>
      </c>
      <c r="AJ453"/>
      <c r="AK453"/>
      <c r="AL453"/>
      <c r="AN453" s="123" t="s">
        <v>12</v>
      </c>
      <c r="AO453" s="124"/>
      <c r="AP453" s="124"/>
      <c r="AQ453" s="125"/>
      <c r="AR453" s="21"/>
      <c r="AT453" s="18" t="s">
        <v>53</v>
      </c>
      <c r="AU453" s="17">
        <f ca="1">AQ471</f>
        <v>3</v>
      </c>
      <c r="AV453"/>
      <c r="AW453"/>
      <c r="AX453"/>
      <c r="AZ453" s="123" t="s">
        <v>12</v>
      </c>
      <c r="BA453" s="124"/>
      <c r="BB453" s="124"/>
      <c r="BC453" s="125"/>
      <c r="BD453" s="21"/>
      <c r="BF453" s="18" t="s">
        <v>53</v>
      </c>
      <c r="BG453" s="17">
        <f ca="1">BC471</f>
        <v>3</v>
      </c>
      <c r="BH453"/>
      <c r="BI453"/>
      <c r="BJ453"/>
      <c r="BL453" s="123" t="s">
        <v>12</v>
      </c>
      <c r="BM453" s="124"/>
      <c r="BN453" s="124"/>
      <c r="BO453" s="125"/>
      <c r="BP453" s="21"/>
      <c r="BR453" s="18" t="s">
        <v>53</v>
      </c>
      <c r="BS453" s="17">
        <f ca="1">BO471</f>
        <v>3</v>
      </c>
      <c r="BT453"/>
      <c r="BU453"/>
      <c r="BV453"/>
      <c r="BX453" s="123" t="s">
        <v>12</v>
      </c>
      <c r="BY453" s="124"/>
      <c r="BZ453" s="124"/>
      <c r="CA453" s="125"/>
      <c r="CB453" s="21"/>
      <c r="CD453" s="18" t="s">
        <v>53</v>
      </c>
      <c r="CE453" s="17">
        <f ca="1">CA471</f>
        <v>3</v>
      </c>
      <c r="CF453"/>
      <c r="CG453"/>
      <c r="CH453"/>
      <c r="CJ453" s="123" t="s">
        <v>12</v>
      </c>
      <c r="CK453" s="124"/>
      <c r="CL453" s="124"/>
      <c r="CM453" s="125"/>
      <c r="CN453" s="21"/>
      <c r="CP453" s="18" t="s">
        <v>53</v>
      </c>
      <c r="CQ453" s="17">
        <f ca="1">CM471</f>
        <v>3</v>
      </c>
      <c r="CR453"/>
      <c r="CS453"/>
      <c r="CT453"/>
      <c r="CV453" s="123" t="s">
        <v>12</v>
      </c>
      <c r="CW453" s="124"/>
      <c r="CX453" s="124"/>
      <c r="CY453" s="125"/>
      <c r="CZ453" s="21"/>
      <c r="DB453" s="18" t="s">
        <v>53</v>
      </c>
      <c r="DC453" s="17">
        <f ca="1">CY471</f>
        <v>3</v>
      </c>
      <c r="DD453"/>
      <c r="DE453"/>
      <c r="DF453"/>
      <c r="DH453" s="123" t="s">
        <v>12</v>
      </c>
      <c r="DI453" s="124"/>
      <c r="DJ453" s="124"/>
      <c r="DK453" s="125"/>
      <c r="DL453" s="21"/>
      <c r="DN453" s="18" t="s">
        <v>53</v>
      </c>
      <c r="DO453" s="17">
        <f ca="1">DK471</f>
        <v>3</v>
      </c>
      <c r="DP453"/>
      <c r="DQ453"/>
      <c r="DR453"/>
      <c r="DT453" s="123" t="s">
        <v>12</v>
      </c>
      <c r="DU453" s="124"/>
      <c r="DV453" s="124"/>
      <c r="DW453" s="125"/>
      <c r="DX453" s="21"/>
    </row>
    <row r="454" spans="1:128" ht="13.5" customHeight="1" thickBot="1">
      <c r="A454"/>
      <c r="B454" s="63" t="s">
        <v>45</v>
      </c>
      <c r="C454" s="9" t="str">
        <f ca="1">IF(DO455=9,"到着","未着")</f>
        <v>到着</v>
      </c>
      <c r="D454" t="s">
        <v>19</v>
      </c>
      <c r="E454"/>
      <c r="F454"/>
      <c r="G454"/>
      <c r="H454" s="21"/>
      <c r="J454" s="18" t="s">
        <v>54</v>
      </c>
      <c r="K454" s="3">
        <v>1</v>
      </c>
      <c r="L454"/>
      <c r="M454"/>
      <c r="N454"/>
      <c r="O454" s="9" t="s">
        <v>57</v>
      </c>
      <c r="P454" s="93" t="s">
        <v>3</v>
      </c>
      <c r="Q454" s="26" t="s">
        <v>4</v>
      </c>
      <c r="R454" s="26" t="s">
        <v>5</v>
      </c>
      <c r="S454" s="3" t="s">
        <v>6</v>
      </c>
      <c r="T454" s="6"/>
      <c r="V454" s="18" t="s">
        <v>54</v>
      </c>
      <c r="W454" s="3">
        <f ca="1">S472</f>
        <v>1</v>
      </c>
      <c r="X454"/>
      <c r="Y454"/>
      <c r="Z454"/>
      <c r="AA454" s="9" t="str">
        <f>$O$10</f>
        <v>現Q値</v>
      </c>
      <c r="AB454" s="93" t="s">
        <v>3</v>
      </c>
      <c r="AC454" s="26" t="s">
        <v>4</v>
      </c>
      <c r="AD454" s="26" t="s">
        <v>5</v>
      </c>
      <c r="AE454" s="3" t="s">
        <v>6</v>
      </c>
      <c r="AF454" s="6"/>
      <c r="AH454" s="18" t="s">
        <v>54</v>
      </c>
      <c r="AI454" s="3">
        <f ca="1">AE472</f>
        <v>2</v>
      </c>
      <c r="AJ454"/>
      <c r="AK454"/>
      <c r="AL454"/>
      <c r="AM454" s="9" t="str">
        <f>$O$10</f>
        <v>現Q値</v>
      </c>
      <c r="AN454" s="93" t="s">
        <v>3</v>
      </c>
      <c r="AO454" s="26" t="s">
        <v>4</v>
      </c>
      <c r="AP454" s="26" t="s">
        <v>5</v>
      </c>
      <c r="AQ454" s="3" t="s">
        <v>6</v>
      </c>
      <c r="AR454" s="6"/>
      <c r="AT454" s="18" t="s">
        <v>54</v>
      </c>
      <c r="AU454" s="3">
        <f ca="1">AQ472</f>
        <v>2</v>
      </c>
      <c r="AV454"/>
      <c r="AW454"/>
      <c r="AX454"/>
      <c r="AY454" s="9" t="str">
        <f>$O$10</f>
        <v>現Q値</v>
      </c>
      <c r="AZ454" s="93" t="s">
        <v>3</v>
      </c>
      <c r="BA454" s="26" t="s">
        <v>4</v>
      </c>
      <c r="BB454" s="26" t="s">
        <v>5</v>
      </c>
      <c r="BC454" s="3" t="s">
        <v>6</v>
      </c>
      <c r="BD454" s="6"/>
      <c r="BF454" s="18" t="s">
        <v>54</v>
      </c>
      <c r="BG454" s="3">
        <f ca="1">BC472</f>
        <v>3</v>
      </c>
      <c r="BH454"/>
      <c r="BI454"/>
      <c r="BJ454"/>
      <c r="BK454" s="9" t="str">
        <f>$O$10</f>
        <v>現Q値</v>
      </c>
      <c r="BL454" s="93" t="s">
        <v>3</v>
      </c>
      <c r="BM454" s="26" t="s">
        <v>4</v>
      </c>
      <c r="BN454" s="26" t="s">
        <v>5</v>
      </c>
      <c r="BO454" s="3" t="s">
        <v>6</v>
      </c>
      <c r="BP454" s="6"/>
      <c r="BR454" s="18" t="s">
        <v>54</v>
      </c>
      <c r="BS454" s="3">
        <f ca="1">BO472</f>
        <v>3</v>
      </c>
      <c r="BT454"/>
      <c r="BU454"/>
      <c r="BV454"/>
      <c r="BW454" s="9" t="str">
        <f>$O$10</f>
        <v>現Q値</v>
      </c>
      <c r="BX454" s="93" t="s">
        <v>3</v>
      </c>
      <c r="BY454" s="26" t="s">
        <v>4</v>
      </c>
      <c r="BZ454" s="26" t="s">
        <v>5</v>
      </c>
      <c r="CA454" s="3" t="s">
        <v>6</v>
      </c>
      <c r="CB454" s="6"/>
      <c r="CD454" s="18" t="s">
        <v>54</v>
      </c>
      <c r="CE454" s="3">
        <f ca="1">CA472</f>
        <v>3</v>
      </c>
      <c r="CF454"/>
      <c r="CG454"/>
      <c r="CH454"/>
      <c r="CI454" s="9" t="str">
        <f>$O$10</f>
        <v>現Q値</v>
      </c>
      <c r="CJ454" s="93" t="s">
        <v>3</v>
      </c>
      <c r="CK454" s="26" t="s">
        <v>4</v>
      </c>
      <c r="CL454" s="26" t="s">
        <v>5</v>
      </c>
      <c r="CM454" s="3" t="s">
        <v>6</v>
      </c>
      <c r="CN454" s="6"/>
      <c r="CP454" s="18" t="s">
        <v>54</v>
      </c>
      <c r="CQ454" s="3">
        <f ca="1">CM472</f>
        <v>3</v>
      </c>
      <c r="CR454"/>
      <c r="CS454"/>
      <c r="CT454"/>
      <c r="CU454" s="9" t="str">
        <f>$O$10</f>
        <v>現Q値</v>
      </c>
      <c r="CV454" s="93" t="s">
        <v>3</v>
      </c>
      <c r="CW454" s="26" t="s">
        <v>4</v>
      </c>
      <c r="CX454" s="26" t="s">
        <v>5</v>
      </c>
      <c r="CY454" s="3" t="s">
        <v>6</v>
      </c>
      <c r="CZ454" s="6"/>
      <c r="DB454" s="18" t="s">
        <v>54</v>
      </c>
      <c r="DC454" s="3">
        <f ca="1">CY472</f>
        <v>3</v>
      </c>
      <c r="DD454"/>
      <c r="DE454"/>
      <c r="DF454"/>
      <c r="DG454" s="9" t="str">
        <f>$O$10</f>
        <v>現Q値</v>
      </c>
      <c r="DH454" s="93" t="s">
        <v>3</v>
      </c>
      <c r="DI454" s="26" t="s">
        <v>4</v>
      </c>
      <c r="DJ454" s="26" t="s">
        <v>5</v>
      </c>
      <c r="DK454" s="3" t="s">
        <v>6</v>
      </c>
      <c r="DL454" s="6"/>
      <c r="DN454" s="18" t="s">
        <v>54</v>
      </c>
      <c r="DO454" s="3">
        <f ca="1">DK472</f>
        <v>3</v>
      </c>
      <c r="DP454"/>
      <c r="DQ454"/>
      <c r="DR454"/>
      <c r="DS454" s="9" t="str">
        <f>$O$10</f>
        <v>現Q値</v>
      </c>
      <c r="DT454" s="93" t="s">
        <v>3</v>
      </c>
      <c r="DU454" s="26" t="s">
        <v>4</v>
      </c>
      <c r="DV454" s="26" t="s">
        <v>5</v>
      </c>
      <c r="DW454" s="3" t="s">
        <v>6</v>
      </c>
      <c r="DX454" s="6"/>
    </row>
    <row r="455" spans="1:128" ht="13.5" customHeight="1" thickBot="1">
      <c r="A455"/>
      <c r="B455" s="63" t="s">
        <v>10</v>
      </c>
      <c r="C455" s="78">
        <f ca="1">C418+IF(C454="未着",0,1)</f>
        <v>13</v>
      </c>
      <c r="D455"/>
      <c r="E455"/>
      <c r="F455"/>
      <c r="G455"/>
      <c r="H455" s="21"/>
      <c r="J455" s="3" t="s">
        <v>7</v>
      </c>
      <c r="K455" s="29">
        <f>3*(K453-1)+K454</f>
        <v>1</v>
      </c>
      <c r="L455" s="30" t="s">
        <v>34</v>
      </c>
      <c r="M455"/>
      <c r="N455" s="126" t="s">
        <v>7</v>
      </c>
      <c r="O455" s="17">
        <v>1</v>
      </c>
      <c r="P455" s="27">
        <f t="array" aca="1" ref="P455:S462" ca="1">IF(C417="到着",DT442:DW449,P418:S425)</f>
        <v>7.3366562499999981</v>
      </c>
      <c r="Q455" s="95" t="str">
        <f ca="1"/>
        <v>欄外</v>
      </c>
      <c r="R455" s="95" t="str">
        <f ca="1"/>
        <v>欄外</v>
      </c>
      <c r="S455" s="15">
        <f ca="1"/>
        <v>28.71227966308593</v>
      </c>
      <c r="T455" s="12"/>
      <c r="V455" s="3" t="s">
        <v>7</v>
      </c>
      <c r="W455" s="29">
        <f ca="1">3*(W453-1)+W454</f>
        <v>4</v>
      </c>
      <c r="X455" s="30" t="s">
        <v>34</v>
      </c>
      <c r="Y455"/>
      <c r="Z455" s="126" t="s">
        <v>7</v>
      </c>
      <c r="AA455" s="17">
        <v>1</v>
      </c>
      <c r="AB455" s="27">
        <f t="array" ref="AB455:AE462" ca="1">P479:S486</f>
        <v>7.3366562499999981</v>
      </c>
      <c r="AC455" s="95" t="str">
        <v>欄外</v>
      </c>
      <c r="AD455" s="95" t="str">
        <v>欄外</v>
      </c>
      <c r="AE455" s="15">
        <f ca="1"/>
        <v>29.551515563964834</v>
      </c>
      <c r="AF455" s="12"/>
      <c r="AH455" s="3" t="s">
        <v>7</v>
      </c>
      <c r="AI455" s="29">
        <f ca="1">3*(AI453-1)+AI454</f>
        <v>5</v>
      </c>
      <c r="AJ455" s="30" t="s">
        <v>34</v>
      </c>
      <c r="AK455"/>
      <c r="AL455" s="126" t="s">
        <v>7</v>
      </c>
      <c r="AM455" s="17">
        <v>1</v>
      </c>
      <c r="AN455" s="27">
        <f t="array" ref="AN455:AQ462" ca="1">AB479:AE486</f>
        <v>7.3366562499999981</v>
      </c>
      <c r="AO455" s="95" t="str">
        <v>欄外</v>
      </c>
      <c r="AP455" s="95" t="str">
        <v>欄外</v>
      </c>
      <c r="AQ455" s="15">
        <f ca="1"/>
        <v>29.551515563964834</v>
      </c>
      <c r="AR455" s="12"/>
      <c r="AT455" s="3" t="s">
        <v>7</v>
      </c>
      <c r="AU455" s="29">
        <f ca="1">3*(AU453-1)+AU454</f>
        <v>8</v>
      </c>
      <c r="AV455" s="30" t="s">
        <v>34</v>
      </c>
      <c r="AW455"/>
      <c r="AX455" s="126" t="s">
        <v>7</v>
      </c>
      <c r="AY455" s="17">
        <v>1</v>
      </c>
      <c r="AZ455" s="27">
        <f t="array" ref="AZ455:BC462" ca="1">AN479:AQ486</f>
        <v>7.3366562499999981</v>
      </c>
      <c r="BA455" s="95" t="str">
        <v>欄外</v>
      </c>
      <c r="BB455" s="95" t="str">
        <v>欄外</v>
      </c>
      <c r="BC455" s="15">
        <f ca="1"/>
        <v>29.551515563964834</v>
      </c>
      <c r="BD455" s="12"/>
      <c r="BF455" s="3" t="s">
        <v>7</v>
      </c>
      <c r="BG455" s="29">
        <f ca="1">3*(BG453-1)+BG454</f>
        <v>9</v>
      </c>
      <c r="BH455" s="30" t="s">
        <v>34</v>
      </c>
      <c r="BI455"/>
      <c r="BJ455" s="126" t="s">
        <v>7</v>
      </c>
      <c r="BK455" s="17">
        <v>1</v>
      </c>
      <c r="BL455" s="27">
        <f t="array" ref="BL455:BO462" ca="1">AZ479:BC486</f>
        <v>7.3366562499999981</v>
      </c>
      <c r="BM455" s="95" t="str">
        <v>欄外</v>
      </c>
      <c r="BN455" s="95" t="str">
        <v>欄外</v>
      </c>
      <c r="BO455" s="15">
        <f ca="1"/>
        <v>29.551515563964834</v>
      </c>
      <c r="BP455" s="12"/>
      <c r="BR455" s="3" t="s">
        <v>7</v>
      </c>
      <c r="BS455" s="29">
        <f ca="1">3*(BS453-1)+BS454</f>
        <v>9</v>
      </c>
      <c r="BT455" s="30" t="s">
        <v>34</v>
      </c>
      <c r="BU455"/>
      <c r="BV455" s="126" t="s">
        <v>7</v>
      </c>
      <c r="BW455" s="17">
        <v>1</v>
      </c>
      <c r="BX455" s="27">
        <f t="array" ref="BX455:CA462" ca="1">BL479:BO486</f>
        <v>7.3366562499999981</v>
      </c>
      <c r="BY455" s="95" t="str">
        <v>欄外</v>
      </c>
      <c r="BZ455" s="95" t="str">
        <v>欄外</v>
      </c>
      <c r="CA455" s="15">
        <f ca="1"/>
        <v>29.551515563964834</v>
      </c>
      <c r="CB455" s="12"/>
      <c r="CD455" s="3" t="s">
        <v>7</v>
      </c>
      <c r="CE455" s="29">
        <f ca="1">3*(CE453-1)+CE454</f>
        <v>9</v>
      </c>
      <c r="CF455" s="30" t="s">
        <v>34</v>
      </c>
      <c r="CG455"/>
      <c r="CH455" s="126" t="s">
        <v>7</v>
      </c>
      <c r="CI455" s="17">
        <v>1</v>
      </c>
      <c r="CJ455" s="27">
        <f t="array" ref="CJ455:CM462" ca="1">BX479:CA486</f>
        <v>7.3366562499999981</v>
      </c>
      <c r="CK455" s="95" t="str">
        <v>欄外</v>
      </c>
      <c r="CL455" s="95" t="str">
        <v>欄外</v>
      </c>
      <c r="CM455" s="15">
        <f ca="1"/>
        <v>29.551515563964834</v>
      </c>
      <c r="CN455" s="12"/>
      <c r="CP455" s="3" t="s">
        <v>7</v>
      </c>
      <c r="CQ455" s="29">
        <f ca="1">3*(CQ453-1)+CQ454</f>
        <v>9</v>
      </c>
      <c r="CR455" s="30" t="s">
        <v>34</v>
      </c>
      <c r="CS455"/>
      <c r="CT455" s="126" t="s">
        <v>7</v>
      </c>
      <c r="CU455" s="17">
        <v>1</v>
      </c>
      <c r="CV455" s="27">
        <f t="array" ref="CV455:CY462" ca="1">CJ479:CM486</f>
        <v>7.3366562499999981</v>
      </c>
      <c r="CW455" s="95" t="str">
        <v>欄外</v>
      </c>
      <c r="CX455" s="95" t="str">
        <v>欄外</v>
      </c>
      <c r="CY455" s="15">
        <f ca="1"/>
        <v>29.551515563964834</v>
      </c>
      <c r="CZ455" s="12"/>
      <c r="DB455" s="3" t="s">
        <v>7</v>
      </c>
      <c r="DC455" s="29">
        <f ca="1">3*(DC453-1)+DC454</f>
        <v>9</v>
      </c>
      <c r="DD455" s="30" t="s">
        <v>34</v>
      </c>
      <c r="DE455"/>
      <c r="DF455" s="126" t="s">
        <v>7</v>
      </c>
      <c r="DG455" s="17">
        <v>1</v>
      </c>
      <c r="DH455" s="27">
        <f t="array" ref="DH455:DK462" ca="1">CV479:CY486</f>
        <v>7.3366562499999981</v>
      </c>
      <c r="DI455" s="95" t="str">
        <v>欄外</v>
      </c>
      <c r="DJ455" s="95" t="str">
        <v>欄外</v>
      </c>
      <c r="DK455" s="15">
        <f ca="1"/>
        <v>29.551515563964834</v>
      </c>
      <c r="DL455" s="12"/>
      <c r="DN455" s="3" t="s">
        <v>7</v>
      </c>
      <c r="DO455" s="29">
        <f ca="1">3*(DO453-1)+DO454</f>
        <v>9</v>
      </c>
      <c r="DP455" s="30" t="s">
        <v>34</v>
      </c>
      <c r="DQ455"/>
      <c r="DR455" s="126" t="s">
        <v>7</v>
      </c>
      <c r="DS455" s="17">
        <v>1</v>
      </c>
      <c r="DT455" s="27">
        <f t="array" ref="DT455:DW462" ca="1">DH479:DK486</f>
        <v>7.3366562499999981</v>
      </c>
      <c r="DU455" s="95" t="str">
        <v>欄外</v>
      </c>
      <c r="DV455" s="95" t="str">
        <v>欄外</v>
      </c>
      <c r="DW455" s="15">
        <f ca="1"/>
        <v>29.551515563964834</v>
      </c>
      <c r="DX455" s="12"/>
    </row>
    <row r="456" spans="1:128" ht="13.5" customHeight="1" thickBot="1">
      <c r="A456"/>
      <c r="B456"/>
      <c r="C456"/>
      <c r="D456"/>
      <c r="E456"/>
      <c r="F456"/>
      <c r="G456"/>
      <c r="H456" s="21"/>
      <c r="K456" s="24"/>
      <c r="L456" s="6"/>
      <c r="M456"/>
      <c r="N456" s="127"/>
      <c r="O456" s="3">
        <v>2</v>
      </c>
      <c r="P456" s="15">
        <f ca="1"/>
        <v>2.7185625</v>
      </c>
      <c r="Q456" s="95" t="str">
        <f ca="1"/>
        <v>欄外</v>
      </c>
      <c r="R456" s="27">
        <f ca="1"/>
        <v>10.834623852539057</v>
      </c>
      <c r="S456" s="15">
        <f ca="1"/>
        <v>42.490195312499992</v>
      </c>
      <c r="T456" s="12"/>
      <c r="W456" s="24"/>
      <c r="X456" s="6"/>
      <c r="Y456"/>
      <c r="Z456" s="127"/>
      <c r="AA456" s="3">
        <v>2</v>
      </c>
      <c r="AB456" s="15">
        <f ca="1"/>
        <v>2.7185625</v>
      </c>
      <c r="AC456" s="95" t="str">
        <v>欄外</v>
      </c>
      <c r="AD456" s="27">
        <f ca="1"/>
        <v>10.834623852539057</v>
      </c>
      <c r="AE456" s="15">
        <f ca="1"/>
        <v>42.490195312499992</v>
      </c>
      <c r="AF456" s="12"/>
      <c r="AI456" s="24"/>
      <c r="AJ456" s="6"/>
      <c r="AK456"/>
      <c r="AL456" s="127"/>
      <c r="AM456" s="3">
        <v>2</v>
      </c>
      <c r="AN456" s="15">
        <f ca="1"/>
        <v>2.7185625</v>
      </c>
      <c r="AO456" s="95" t="str">
        <v>欄外</v>
      </c>
      <c r="AP456" s="27">
        <f ca="1"/>
        <v>10.834623852539057</v>
      </c>
      <c r="AQ456" s="15">
        <f ca="1"/>
        <v>42.490195312499992</v>
      </c>
      <c r="AR456" s="12"/>
      <c r="AU456" s="24"/>
      <c r="AV456" s="6"/>
      <c r="AW456"/>
      <c r="AX456" s="127"/>
      <c r="AY456" s="3">
        <v>2</v>
      </c>
      <c r="AZ456" s="15">
        <f ca="1"/>
        <v>2.7185625</v>
      </c>
      <c r="BA456" s="95" t="str">
        <v>欄外</v>
      </c>
      <c r="BB456" s="27">
        <f ca="1"/>
        <v>10.834623852539057</v>
      </c>
      <c r="BC456" s="15">
        <f ca="1"/>
        <v>42.490195312499992</v>
      </c>
      <c r="BD456" s="12"/>
      <c r="BG456" s="24"/>
      <c r="BH456" s="6"/>
      <c r="BI456"/>
      <c r="BJ456" s="127"/>
      <c r="BK456" s="3">
        <v>2</v>
      </c>
      <c r="BL456" s="15">
        <f ca="1"/>
        <v>2.7185625</v>
      </c>
      <c r="BM456" s="95" t="str">
        <v>欄外</v>
      </c>
      <c r="BN456" s="27">
        <f ca="1"/>
        <v>10.834623852539057</v>
      </c>
      <c r="BO456" s="15">
        <f ca="1"/>
        <v>42.490195312499992</v>
      </c>
      <c r="BP456" s="12"/>
      <c r="BS456" s="24"/>
      <c r="BT456" s="6"/>
      <c r="BU456"/>
      <c r="BV456" s="127"/>
      <c r="BW456" s="3">
        <v>2</v>
      </c>
      <c r="BX456" s="15">
        <f ca="1"/>
        <v>2.7185625</v>
      </c>
      <c r="BY456" s="95" t="str">
        <v>欄外</v>
      </c>
      <c r="BZ456" s="27">
        <f ca="1"/>
        <v>10.834623852539057</v>
      </c>
      <c r="CA456" s="15">
        <f ca="1"/>
        <v>42.490195312499992</v>
      </c>
      <c r="CB456" s="12"/>
      <c r="CE456" s="24"/>
      <c r="CF456" s="6"/>
      <c r="CG456"/>
      <c r="CH456" s="127"/>
      <c r="CI456" s="3">
        <v>2</v>
      </c>
      <c r="CJ456" s="15">
        <f ca="1"/>
        <v>2.7185625</v>
      </c>
      <c r="CK456" s="95" t="str">
        <v>欄外</v>
      </c>
      <c r="CL456" s="27">
        <f ca="1"/>
        <v>10.834623852539057</v>
      </c>
      <c r="CM456" s="15">
        <f ca="1"/>
        <v>42.490195312499992</v>
      </c>
      <c r="CN456" s="12"/>
      <c r="CQ456" s="24"/>
      <c r="CR456" s="6"/>
      <c r="CS456"/>
      <c r="CT456" s="127"/>
      <c r="CU456" s="3">
        <v>2</v>
      </c>
      <c r="CV456" s="15">
        <f ca="1"/>
        <v>2.7185625</v>
      </c>
      <c r="CW456" s="95" t="str">
        <v>欄外</v>
      </c>
      <c r="CX456" s="27">
        <f ca="1"/>
        <v>10.834623852539057</v>
      </c>
      <c r="CY456" s="15">
        <f ca="1"/>
        <v>42.490195312499992</v>
      </c>
      <c r="CZ456" s="12"/>
      <c r="DC456" s="24"/>
      <c r="DD456" s="6"/>
      <c r="DE456"/>
      <c r="DF456" s="127"/>
      <c r="DG456" s="3">
        <v>2</v>
      </c>
      <c r="DH456" s="15">
        <f ca="1"/>
        <v>2.7185625</v>
      </c>
      <c r="DI456" s="95" t="str">
        <v>欄外</v>
      </c>
      <c r="DJ456" s="27">
        <f ca="1"/>
        <v>10.834623852539057</v>
      </c>
      <c r="DK456" s="15">
        <f ca="1"/>
        <v>42.490195312499992</v>
      </c>
      <c r="DL456" s="12"/>
      <c r="DO456" s="24"/>
      <c r="DP456" s="6"/>
      <c r="DQ456"/>
      <c r="DR456" s="127"/>
      <c r="DS456" s="3">
        <v>2</v>
      </c>
      <c r="DT456" s="15">
        <f ca="1"/>
        <v>2.7185625</v>
      </c>
      <c r="DU456" s="95" t="str">
        <v>欄外</v>
      </c>
      <c r="DV456" s="27">
        <f ca="1"/>
        <v>10.834623852539057</v>
      </c>
      <c r="DW456" s="15">
        <f ca="1"/>
        <v>42.490195312499992</v>
      </c>
      <c r="DX456" s="12"/>
    </row>
    <row r="457" spans="1:128" ht="13.5" customHeight="1" thickTop="1" thickBot="1">
      <c r="A457"/>
      <c r="B457" s="10" t="s">
        <v>15</v>
      </c>
      <c r="C457"/>
      <c r="D457"/>
      <c r="E457"/>
      <c r="F457"/>
      <c r="G457"/>
      <c r="H457" s="21"/>
      <c r="J457" s="25" t="str">
        <f>IF(AND(K453=1,K454=1),"★","")</f>
        <v>★</v>
      </c>
      <c r="K457" s="93" t="str">
        <f>IF(AND(K453=1,K454=2),"★","")</f>
        <v/>
      </c>
      <c r="L457" s="3" t="str">
        <f>IF(AND(K453=1,K454=3),"★","")</f>
        <v/>
      </c>
      <c r="M457"/>
      <c r="N457" s="127"/>
      <c r="O457" s="3">
        <v>3</v>
      </c>
      <c r="P457" s="95" t="str">
        <f ca="1"/>
        <v>欄外</v>
      </c>
      <c r="Q457" s="95" t="str">
        <f ca="1"/>
        <v>欄外</v>
      </c>
      <c r="R457" s="15">
        <f ca="1"/>
        <v>14.742136230468745</v>
      </c>
      <c r="S457" s="95" t="str">
        <f ca="1"/>
        <v>欄外</v>
      </c>
      <c r="T457" s="12"/>
      <c r="V457" s="25" t="str">
        <f ca="1">IF(AND(W453=1,W454=1),"★","")</f>
        <v/>
      </c>
      <c r="W457" s="93" t="str">
        <f ca="1">IF(AND(W453=1,W454=2),"★","")</f>
        <v/>
      </c>
      <c r="X457" s="3" t="str">
        <f ca="1">IF(AND(W453=1,W454=3),"★","")</f>
        <v/>
      </c>
      <c r="Y457"/>
      <c r="Z457" s="127"/>
      <c r="AA457" s="3">
        <v>3</v>
      </c>
      <c r="AB457" s="95" t="str">
        <v>欄外</v>
      </c>
      <c r="AC457" s="95" t="str">
        <v>欄外</v>
      </c>
      <c r="AD457" s="15">
        <f ca="1"/>
        <v>14.742136230468745</v>
      </c>
      <c r="AE457" s="95" t="str">
        <v>欄外</v>
      </c>
      <c r="AF457" s="12"/>
      <c r="AH457" s="25" t="str">
        <f ca="1">IF(AND(AI453=1,AI454=1),"★","")</f>
        <v/>
      </c>
      <c r="AI457" s="93" t="str">
        <f ca="1">IF(AND(AI453=1,AI454=2),"★","")</f>
        <v/>
      </c>
      <c r="AJ457" s="3" t="str">
        <f ca="1">IF(AND(AI453=1,AI454=3),"★","")</f>
        <v/>
      </c>
      <c r="AK457"/>
      <c r="AL457" s="127"/>
      <c r="AM457" s="3">
        <v>3</v>
      </c>
      <c r="AN457" s="95" t="str">
        <v>欄外</v>
      </c>
      <c r="AO457" s="95" t="str">
        <v>欄外</v>
      </c>
      <c r="AP457" s="15">
        <f ca="1"/>
        <v>14.742136230468745</v>
      </c>
      <c r="AQ457" s="95" t="str">
        <v>欄外</v>
      </c>
      <c r="AR457" s="12"/>
      <c r="AT457" s="25" t="str">
        <f ca="1">IF(AND(AU453=1,AU454=1),"★","")</f>
        <v/>
      </c>
      <c r="AU457" s="93" t="str">
        <f ca="1">IF(AND(AU453=1,AU454=2),"★","")</f>
        <v/>
      </c>
      <c r="AV457" s="3" t="str">
        <f ca="1">IF(AND(AU453=1,AU454=3),"★","")</f>
        <v/>
      </c>
      <c r="AW457"/>
      <c r="AX457" s="127"/>
      <c r="AY457" s="3">
        <v>3</v>
      </c>
      <c r="AZ457" s="95" t="str">
        <v>欄外</v>
      </c>
      <c r="BA457" s="95" t="str">
        <v>欄外</v>
      </c>
      <c r="BB457" s="15">
        <f ca="1"/>
        <v>14.742136230468745</v>
      </c>
      <c r="BC457" s="95" t="str">
        <v>欄外</v>
      </c>
      <c r="BD457" s="12"/>
      <c r="BF457" s="25" t="str">
        <f ca="1">IF(AND(BG453=1,BG454=1),"★","")</f>
        <v/>
      </c>
      <c r="BG457" s="93" t="str">
        <f ca="1">IF(AND(BG453=1,BG454=2),"★","")</f>
        <v/>
      </c>
      <c r="BH457" s="3" t="str">
        <f ca="1">IF(AND(BG453=1,BG454=3),"★","")</f>
        <v/>
      </c>
      <c r="BI457"/>
      <c r="BJ457" s="127"/>
      <c r="BK457" s="3">
        <v>3</v>
      </c>
      <c r="BL457" s="95" t="str">
        <v>欄外</v>
      </c>
      <c r="BM457" s="95" t="str">
        <v>欄外</v>
      </c>
      <c r="BN457" s="15">
        <f ca="1"/>
        <v>14.742136230468745</v>
      </c>
      <c r="BO457" s="95" t="str">
        <v>欄外</v>
      </c>
      <c r="BP457" s="12"/>
      <c r="BR457" s="25" t="str">
        <f ca="1">IF(AND(BS453=1,BS454=1),"★","")</f>
        <v/>
      </c>
      <c r="BS457" s="93" t="str">
        <f ca="1">IF(AND(BS453=1,BS454=2),"★","")</f>
        <v/>
      </c>
      <c r="BT457" s="3" t="str">
        <f ca="1">IF(AND(BS453=1,BS454=3),"★","")</f>
        <v/>
      </c>
      <c r="BU457"/>
      <c r="BV457" s="127"/>
      <c r="BW457" s="3">
        <v>3</v>
      </c>
      <c r="BX457" s="95" t="str">
        <v>欄外</v>
      </c>
      <c r="BY457" s="95" t="str">
        <v>欄外</v>
      </c>
      <c r="BZ457" s="15">
        <f ca="1"/>
        <v>14.742136230468745</v>
      </c>
      <c r="CA457" s="95" t="str">
        <v>欄外</v>
      </c>
      <c r="CB457" s="12"/>
      <c r="CD457" s="25" t="str">
        <f ca="1">IF(AND(CE453=1,CE454=1),"★","")</f>
        <v/>
      </c>
      <c r="CE457" s="93" t="str">
        <f ca="1">IF(AND(CE453=1,CE454=2),"★","")</f>
        <v/>
      </c>
      <c r="CF457" s="3" t="str">
        <f ca="1">IF(AND(CE453=1,CE454=3),"★","")</f>
        <v/>
      </c>
      <c r="CG457"/>
      <c r="CH457" s="127"/>
      <c r="CI457" s="3">
        <v>3</v>
      </c>
      <c r="CJ457" s="95" t="str">
        <v>欄外</v>
      </c>
      <c r="CK457" s="95" t="str">
        <v>欄外</v>
      </c>
      <c r="CL457" s="15">
        <f ca="1"/>
        <v>14.742136230468745</v>
      </c>
      <c r="CM457" s="95" t="str">
        <v>欄外</v>
      </c>
      <c r="CN457" s="12"/>
      <c r="CP457" s="25" t="str">
        <f ca="1">IF(AND(CQ453=1,CQ454=1),"★","")</f>
        <v/>
      </c>
      <c r="CQ457" s="93" t="str">
        <f ca="1">IF(AND(CQ453=1,CQ454=2),"★","")</f>
        <v/>
      </c>
      <c r="CR457" s="3" t="str">
        <f ca="1">IF(AND(CQ453=1,CQ454=3),"★","")</f>
        <v/>
      </c>
      <c r="CS457"/>
      <c r="CT457" s="127"/>
      <c r="CU457" s="3">
        <v>3</v>
      </c>
      <c r="CV457" s="95" t="str">
        <v>欄外</v>
      </c>
      <c r="CW457" s="95" t="str">
        <v>欄外</v>
      </c>
      <c r="CX457" s="15">
        <f ca="1"/>
        <v>14.742136230468745</v>
      </c>
      <c r="CY457" s="95" t="str">
        <v>欄外</v>
      </c>
      <c r="CZ457" s="12"/>
      <c r="DB457" s="25" t="str">
        <f ca="1">IF(AND(DC453=1,DC454=1),"★","")</f>
        <v/>
      </c>
      <c r="DC457" s="93" t="str">
        <f ca="1">IF(AND(DC453=1,DC454=2),"★","")</f>
        <v/>
      </c>
      <c r="DD457" s="3" t="str">
        <f ca="1">IF(AND(DC453=1,DC454=3),"★","")</f>
        <v/>
      </c>
      <c r="DE457"/>
      <c r="DF457" s="127"/>
      <c r="DG457" s="3">
        <v>3</v>
      </c>
      <c r="DH457" s="95" t="str">
        <v>欄外</v>
      </c>
      <c r="DI457" s="95" t="str">
        <v>欄外</v>
      </c>
      <c r="DJ457" s="15">
        <f ca="1"/>
        <v>14.742136230468745</v>
      </c>
      <c r="DK457" s="95" t="str">
        <v>欄外</v>
      </c>
      <c r="DL457" s="12"/>
      <c r="DN457" s="25" t="str">
        <f ca="1">IF(AND(DO453=1,DO454=1),"★","")</f>
        <v/>
      </c>
      <c r="DO457" s="93" t="str">
        <f ca="1">IF(AND(DO453=1,DO454=2),"★","")</f>
        <v/>
      </c>
      <c r="DP457" s="3" t="str">
        <f ca="1">IF(AND(DO453=1,DO454=3),"★","")</f>
        <v/>
      </c>
      <c r="DQ457"/>
      <c r="DR457" s="127"/>
      <c r="DS457" s="3">
        <v>3</v>
      </c>
      <c r="DT457" s="95" t="str">
        <v>欄外</v>
      </c>
      <c r="DU457" s="95" t="str">
        <v>欄外</v>
      </c>
      <c r="DV457" s="15">
        <f ca="1"/>
        <v>14.742136230468745</v>
      </c>
      <c r="DW457" s="95" t="str">
        <v>欄外</v>
      </c>
      <c r="DX457" s="12"/>
    </row>
    <row r="458" spans="1:128" ht="13.5" customHeight="1" thickTop="1" thickBot="1">
      <c r="A458"/>
      <c r="B458" s="63" t="s">
        <v>14</v>
      </c>
      <c r="C458" s="79">
        <f ca="1">1-C418/50</f>
        <v>0.76</v>
      </c>
      <c r="D458"/>
      <c r="E458"/>
      <c r="F458"/>
      <c r="G458"/>
      <c r="H458" s="21"/>
      <c r="J458" s="17" t="str">
        <f>IF(AND(K453=2,K454=1),"★","")</f>
        <v/>
      </c>
      <c r="K458" s="3" t="str">
        <f>IF(AND(K453=2,K454=2),"★","")</f>
        <v/>
      </c>
      <c r="L458" s="16" t="str">
        <f>IF(AND(K453=2,K454=3),"★","")</f>
        <v/>
      </c>
      <c r="M458"/>
      <c r="N458" s="127"/>
      <c r="O458" s="3">
        <v>4</v>
      </c>
      <c r="P458" s="27">
        <f ca="1"/>
        <v>44.843930664062491</v>
      </c>
      <c r="Q458" s="15">
        <f ca="1"/>
        <v>14.390098657226556</v>
      </c>
      <c r="R458" s="95" t="str">
        <f ca="1"/>
        <v>欄外</v>
      </c>
      <c r="S458" s="15">
        <f ca="1"/>
        <v>32.218476562500001</v>
      </c>
      <c r="T458" s="12"/>
      <c r="V458" s="17" t="str">
        <f ca="1">IF(AND(W453=2,W454=1),"★","")</f>
        <v>★</v>
      </c>
      <c r="W458" s="3" t="str">
        <f ca="1">IF(AND(W453=2,W454=2),"★","")</f>
        <v/>
      </c>
      <c r="X458" s="16" t="str">
        <f ca="1">IF(AND(W453=2,W454=3),"★","")</f>
        <v/>
      </c>
      <c r="Y458"/>
      <c r="Z458" s="127"/>
      <c r="AA458" s="3">
        <v>4</v>
      </c>
      <c r="AB458" s="27">
        <f ca="1"/>
        <v>44.843930664062491</v>
      </c>
      <c r="AC458" s="15">
        <f ca="1"/>
        <v>14.390098657226556</v>
      </c>
      <c r="AD458" s="95" t="str">
        <v>欄外</v>
      </c>
      <c r="AE458" s="15">
        <f ca="1"/>
        <v>32.218476562500001</v>
      </c>
      <c r="AF458" s="12"/>
      <c r="AH458" s="17" t="str">
        <f ca="1">IF(AND(AI453=2,AI454=1),"★","")</f>
        <v/>
      </c>
      <c r="AI458" s="3" t="str">
        <f ca="1">IF(AND(AI453=2,AI454=2),"★","")</f>
        <v>★</v>
      </c>
      <c r="AJ458" s="16" t="str">
        <f ca="1">IF(AND(AI453=2,AI454=3),"★","")</f>
        <v/>
      </c>
      <c r="AK458"/>
      <c r="AL458" s="127"/>
      <c r="AM458" s="3">
        <v>4</v>
      </c>
      <c r="AN458" s="27">
        <f ca="1"/>
        <v>45.947534179687487</v>
      </c>
      <c r="AO458" s="15">
        <f ca="1"/>
        <v>14.390098657226556</v>
      </c>
      <c r="AP458" s="95" t="str">
        <v>欄外</v>
      </c>
      <c r="AQ458" s="15">
        <f ca="1"/>
        <v>32.218476562500001</v>
      </c>
      <c r="AR458" s="12"/>
      <c r="AT458" s="17" t="str">
        <f ca="1">IF(AND(AU453=2,AU454=1),"★","")</f>
        <v/>
      </c>
      <c r="AU458" s="3" t="str">
        <f ca="1">IF(AND(AU453=2,AU454=2),"★","")</f>
        <v/>
      </c>
      <c r="AV458" s="16" t="str">
        <f ca="1">IF(AND(AU453=2,AU454=3),"★","")</f>
        <v/>
      </c>
      <c r="AW458"/>
      <c r="AX458" s="127"/>
      <c r="AY458" s="3">
        <v>4</v>
      </c>
      <c r="AZ458" s="27">
        <f ca="1"/>
        <v>45.947534179687487</v>
      </c>
      <c r="BA458" s="15">
        <f ca="1"/>
        <v>14.390098657226556</v>
      </c>
      <c r="BB458" s="95" t="str">
        <v>欄外</v>
      </c>
      <c r="BC458" s="15">
        <f ca="1"/>
        <v>32.218476562500001</v>
      </c>
      <c r="BD458" s="12"/>
      <c r="BF458" s="17" t="str">
        <f ca="1">IF(AND(BG453=2,BG454=1),"★","")</f>
        <v/>
      </c>
      <c r="BG458" s="3" t="str">
        <f ca="1">IF(AND(BG453=2,BG454=2),"★","")</f>
        <v/>
      </c>
      <c r="BH458" s="16" t="str">
        <f ca="1">IF(AND(BG453=2,BG454=3),"★","")</f>
        <v/>
      </c>
      <c r="BI458"/>
      <c r="BJ458" s="127"/>
      <c r="BK458" s="3">
        <v>4</v>
      </c>
      <c r="BL458" s="27">
        <f ca="1"/>
        <v>45.947534179687487</v>
      </c>
      <c r="BM458" s="15">
        <f ca="1"/>
        <v>14.390098657226556</v>
      </c>
      <c r="BN458" s="95" t="str">
        <v>欄外</v>
      </c>
      <c r="BO458" s="15">
        <f ca="1"/>
        <v>32.218476562500001</v>
      </c>
      <c r="BP458" s="12"/>
      <c r="BR458" s="17" t="str">
        <f ca="1">IF(AND(BS453=2,BS454=1),"★","")</f>
        <v/>
      </c>
      <c r="BS458" s="3" t="str">
        <f ca="1">IF(AND(BS453=2,BS454=2),"★","")</f>
        <v/>
      </c>
      <c r="BT458" s="16" t="str">
        <f ca="1">IF(AND(BS453=2,BS454=3),"★","")</f>
        <v/>
      </c>
      <c r="BU458"/>
      <c r="BV458" s="127"/>
      <c r="BW458" s="3">
        <v>4</v>
      </c>
      <c r="BX458" s="27">
        <f ca="1"/>
        <v>45.947534179687487</v>
      </c>
      <c r="BY458" s="15">
        <f ca="1"/>
        <v>14.390098657226556</v>
      </c>
      <c r="BZ458" s="95" t="str">
        <v>欄外</v>
      </c>
      <c r="CA458" s="15">
        <f ca="1"/>
        <v>32.218476562500001</v>
      </c>
      <c r="CB458" s="12"/>
      <c r="CD458" s="17" t="str">
        <f ca="1">IF(AND(CE453=2,CE454=1),"★","")</f>
        <v/>
      </c>
      <c r="CE458" s="3" t="str">
        <f ca="1">IF(AND(CE453=2,CE454=2),"★","")</f>
        <v/>
      </c>
      <c r="CF458" s="16" t="str">
        <f ca="1">IF(AND(CE453=2,CE454=3),"★","")</f>
        <v/>
      </c>
      <c r="CG458"/>
      <c r="CH458" s="127"/>
      <c r="CI458" s="3">
        <v>4</v>
      </c>
      <c r="CJ458" s="27">
        <f ca="1"/>
        <v>45.947534179687487</v>
      </c>
      <c r="CK458" s="15">
        <f ca="1"/>
        <v>14.390098657226556</v>
      </c>
      <c r="CL458" s="95" t="str">
        <v>欄外</v>
      </c>
      <c r="CM458" s="15">
        <f ca="1"/>
        <v>32.218476562500001</v>
      </c>
      <c r="CN458" s="12"/>
      <c r="CP458" s="17" t="str">
        <f ca="1">IF(AND(CQ453=2,CQ454=1),"★","")</f>
        <v/>
      </c>
      <c r="CQ458" s="3" t="str">
        <f ca="1">IF(AND(CQ453=2,CQ454=2),"★","")</f>
        <v/>
      </c>
      <c r="CR458" s="16" t="str">
        <f ca="1">IF(AND(CQ453=2,CQ454=3),"★","")</f>
        <v/>
      </c>
      <c r="CS458"/>
      <c r="CT458" s="127"/>
      <c r="CU458" s="3">
        <v>4</v>
      </c>
      <c r="CV458" s="27">
        <f ca="1"/>
        <v>45.947534179687487</v>
      </c>
      <c r="CW458" s="15">
        <f ca="1"/>
        <v>14.390098657226556</v>
      </c>
      <c r="CX458" s="95" t="str">
        <v>欄外</v>
      </c>
      <c r="CY458" s="15">
        <f ca="1"/>
        <v>32.218476562500001</v>
      </c>
      <c r="CZ458" s="12"/>
      <c r="DB458" s="17" t="str">
        <f ca="1">IF(AND(DC453=2,DC454=1),"★","")</f>
        <v/>
      </c>
      <c r="DC458" s="3" t="str">
        <f ca="1">IF(AND(DC453=2,DC454=2),"★","")</f>
        <v/>
      </c>
      <c r="DD458" s="16" t="str">
        <f ca="1">IF(AND(DC453=2,DC454=3),"★","")</f>
        <v/>
      </c>
      <c r="DE458"/>
      <c r="DF458" s="127"/>
      <c r="DG458" s="3">
        <v>4</v>
      </c>
      <c r="DH458" s="27">
        <f ca="1"/>
        <v>45.947534179687487</v>
      </c>
      <c r="DI458" s="15">
        <f ca="1"/>
        <v>14.390098657226556</v>
      </c>
      <c r="DJ458" s="95" t="str">
        <v>欄外</v>
      </c>
      <c r="DK458" s="15">
        <f ca="1"/>
        <v>32.218476562500001</v>
      </c>
      <c r="DL458" s="12"/>
      <c r="DN458" s="17" t="str">
        <f ca="1">IF(AND(DO453=2,DO454=1),"★","")</f>
        <v/>
      </c>
      <c r="DO458" s="3" t="str">
        <f ca="1">IF(AND(DO453=2,DO454=2),"★","")</f>
        <v/>
      </c>
      <c r="DP458" s="16" t="str">
        <f ca="1">IF(AND(DO453=2,DO454=3),"★","")</f>
        <v/>
      </c>
      <c r="DQ458"/>
      <c r="DR458" s="127"/>
      <c r="DS458" s="3">
        <v>4</v>
      </c>
      <c r="DT458" s="27">
        <f ca="1"/>
        <v>45.947534179687487</v>
      </c>
      <c r="DU458" s="15">
        <f ca="1"/>
        <v>14.390098657226556</v>
      </c>
      <c r="DV458" s="95" t="str">
        <v>欄外</v>
      </c>
      <c r="DW458" s="15">
        <f ca="1"/>
        <v>32.218476562500001</v>
      </c>
      <c r="DX458" s="12"/>
    </row>
    <row r="459" spans="1:128" ht="13.5" customHeight="1" thickTop="1" thickBot="1">
      <c r="A459"/>
      <c r="B459"/>
      <c r="C459"/>
      <c r="D459"/>
      <c r="E459"/>
      <c r="F459"/>
      <c r="G459"/>
      <c r="H459" s="21"/>
      <c r="J459" s="3" t="str">
        <f>IF(AND(K453=3,K454=1),"★","")</f>
        <v/>
      </c>
      <c r="K459" s="92" t="str">
        <f>IF(AND(K453=3,K454=2),"★","")</f>
        <v/>
      </c>
      <c r="L459" s="37" t="str">
        <f>IF(AND(K453=3,K454=3),"★","終")</f>
        <v>終</v>
      </c>
      <c r="M459"/>
      <c r="N459" s="127"/>
      <c r="O459" s="3">
        <v>5</v>
      </c>
      <c r="P459" s="95" t="str">
        <f ca="1"/>
        <v>欄外</v>
      </c>
      <c r="Q459" s="27">
        <f ca="1"/>
        <v>19.248942871093746</v>
      </c>
      <c r="R459" s="27">
        <f ca="1"/>
        <v>21.624271484374994</v>
      </c>
      <c r="S459" s="27">
        <f ca="1"/>
        <v>68.644482421874983</v>
      </c>
      <c r="T459" s="12"/>
      <c r="V459" s="3" t="str">
        <f ca="1">IF(AND(W453=3,W454=1),"★","")</f>
        <v/>
      </c>
      <c r="W459" s="92" t="str">
        <f ca="1">IF(AND(W453=3,W454=2),"★","")</f>
        <v/>
      </c>
      <c r="X459" s="37" t="str">
        <f ca="1">IF(AND(W453=3,W454=3),"★","終")</f>
        <v>終</v>
      </c>
      <c r="Y459"/>
      <c r="Z459" s="127"/>
      <c r="AA459" s="3">
        <v>5</v>
      </c>
      <c r="AB459" s="95" t="str">
        <v>欄外</v>
      </c>
      <c r="AC459" s="27">
        <f ca="1"/>
        <v>19.248942871093746</v>
      </c>
      <c r="AD459" s="27">
        <f ca="1"/>
        <v>21.624271484374994</v>
      </c>
      <c r="AE459" s="27">
        <f ca="1"/>
        <v>68.644482421874983</v>
      </c>
      <c r="AF459" s="12"/>
      <c r="AH459" s="3" t="str">
        <f ca="1">IF(AND(AI453=3,AI454=1),"★","")</f>
        <v/>
      </c>
      <c r="AI459" s="92" t="str">
        <f ca="1">IF(AND(AI453=3,AI454=2),"★","")</f>
        <v/>
      </c>
      <c r="AJ459" s="37" t="str">
        <f ca="1">IF(AND(AI453=3,AI454=3),"★","終")</f>
        <v>終</v>
      </c>
      <c r="AK459"/>
      <c r="AL459" s="127"/>
      <c r="AM459" s="3">
        <v>5</v>
      </c>
      <c r="AN459" s="95" t="str">
        <v>欄外</v>
      </c>
      <c r="AO459" s="27">
        <f ca="1"/>
        <v>19.248942871093746</v>
      </c>
      <c r="AP459" s="27">
        <f ca="1"/>
        <v>21.624271484374994</v>
      </c>
      <c r="AQ459" s="27">
        <f ca="1"/>
        <v>68.644482421874983</v>
      </c>
      <c r="AR459" s="12"/>
      <c r="AT459" s="3" t="str">
        <f ca="1">IF(AND(AU453=3,AU454=1),"★","")</f>
        <v/>
      </c>
      <c r="AU459" s="92" t="str">
        <f ca="1">IF(AND(AU453=3,AU454=2),"★","")</f>
        <v>★</v>
      </c>
      <c r="AV459" s="37" t="str">
        <f ca="1">IF(AND(AU453=3,AU454=3),"★","終")</f>
        <v>終</v>
      </c>
      <c r="AW459"/>
      <c r="AX459" s="127"/>
      <c r="AY459" s="3">
        <v>5</v>
      </c>
      <c r="AZ459" s="95" t="str">
        <v>欄外</v>
      </c>
      <c r="BA459" s="27">
        <f ca="1"/>
        <v>19.248942871093746</v>
      </c>
      <c r="BB459" s="27">
        <f ca="1"/>
        <v>21.624271484374994</v>
      </c>
      <c r="BC459" s="27">
        <f ca="1"/>
        <v>68.814379882812489</v>
      </c>
      <c r="BD459" s="12"/>
      <c r="BF459" s="3" t="str">
        <f ca="1">IF(AND(BG453=3,BG454=1),"★","")</f>
        <v/>
      </c>
      <c r="BG459" s="92" t="str">
        <f ca="1">IF(AND(BG453=3,BG454=2),"★","")</f>
        <v/>
      </c>
      <c r="BH459" s="37" t="str">
        <f ca="1">IF(AND(BG453=3,BG454=3),"★","終")</f>
        <v>★</v>
      </c>
      <c r="BI459"/>
      <c r="BJ459" s="127"/>
      <c r="BK459" s="3">
        <v>5</v>
      </c>
      <c r="BL459" s="95" t="str">
        <v>欄外</v>
      </c>
      <c r="BM459" s="27">
        <f ca="1"/>
        <v>19.248942871093746</v>
      </c>
      <c r="BN459" s="27">
        <f ca="1"/>
        <v>21.624271484374994</v>
      </c>
      <c r="BO459" s="27">
        <f ca="1"/>
        <v>68.814379882812489</v>
      </c>
      <c r="BP459" s="12"/>
      <c r="BR459" s="3" t="str">
        <f ca="1">IF(AND(BS453=3,BS454=1),"★","")</f>
        <v/>
      </c>
      <c r="BS459" s="92" t="str">
        <f ca="1">IF(AND(BS453=3,BS454=2),"★","")</f>
        <v/>
      </c>
      <c r="BT459" s="37" t="str">
        <f ca="1">IF(AND(BS453=3,BS454=3),"★","終")</f>
        <v>★</v>
      </c>
      <c r="BU459"/>
      <c r="BV459" s="127"/>
      <c r="BW459" s="3">
        <v>5</v>
      </c>
      <c r="BX459" s="95" t="str">
        <v>欄外</v>
      </c>
      <c r="BY459" s="27">
        <f ca="1"/>
        <v>19.248942871093746</v>
      </c>
      <c r="BZ459" s="27">
        <f ca="1"/>
        <v>21.624271484374994</v>
      </c>
      <c r="CA459" s="27">
        <f ca="1"/>
        <v>68.814379882812489</v>
      </c>
      <c r="CB459" s="12"/>
      <c r="CD459" s="3" t="str">
        <f ca="1">IF(AND(CE453=3,CE454=1),"★","")</f>
        <v/>
      </c>
      <c r="CE459" s="92" t="str">
        <f ca="1">IF(AND(CE453=3,CE454=2),"★","")</f>
        <v/>
      </c>
      <c r="CF459" s="37" t="str">
        <f ca="1">IF(AND(CE453=3,CE454=3),"★","終")</f>
        <v>★</v>
      </c>
      <c r="CG459"/>
      <c r="CH459" s="127"/>
      <c r="CI459" s="3">
        <v>5</v>
      </c>
      <c r="CJ459" s="95" t="str">
        <v>欄外</v>
      </c>
      <c r="CK459" s="27">
        <f ca="1"/>
        <v>19.248942871093746</v>
      </c>
      <c r="CL459" s="27">
        <f ca="1"/>
        <v>21.624271484374994</v>
      </c>
      <c r="CM459" s="27">
        <f ca="1"/>
        <v>68.814379882812489</v>
      </c>
      <c r="CN459" s="12"/>
      <c r="CP459" s="3" t="str">
        <f ca="1">IF(AND(CQ453=3,CQ454=1),"★","")</f>
        <v/>
      </c>
      <c r="CQ459" s="92" t="str">
        <f ca="1">IF(AND(CQ453=3,CQ454=2),"★","")</f>
        <v/>
      </c>
      <c r="CR459" s="37" t="str">
        <f ca="1">IF(AND(CQ453=3,CQ454=3),"★","終")</f>
        <v>★</v>
      </c>
      <c r="CS459"/>
      <c r="CT459" s="127"/>
      <c r="CU459" s="3">
        <v>5</v>
      </c>
      <c r="CV459" s="95" t="str">
        <v>欄外</v>
      </c>
      <c r="CW459" s="27">
        <f ca="1"/>
        <v>19.248942871093746</v>
      </c>
      <c r="CX459" s="27">
        <f ca="1"/>
        <v>21.624271484374994</v>
      </c>
      <c r="CY459" s="27">
        <f ca="1"/>
        <v>68.814379882812489</v>
      </c>
      <c r="CZ459" s="12"/>
      <c r="DB459" s="3" t="str">
        <f ca="1">IF(AND(DC453=3,DC454=1),"★","")</f>
        <v/>
      </c>
      <c r="DC459" s="92" t="str">
        <f ca="1">IF(AND(DC453=3,DC454=2),"★","")</f>
        <v/>
      </c>
      <c r="DD459" s="37" t="str">
        <f ca="1">IF(AND(DC453=3,DC454=3),"★","終")</f>
        <v>★</v>
      </c>
      <c r="DE459"/>
      <c r="DF459" s="127"/>
      <c r="DG459" s="3">
        <v>5</v>
      </c>
      <c r="DH459" s="95" t="str">
        <v>欄外</v>
      </c>
      <c r="DI459" s="27">
        <f ca="1"/>
        <v>19.248942871093746</v>
      </c>
      <c r="DJ459" s="27">
        <f ca="1"/>
        <v>21.624271484374994</v>
      </c>
      <c r="DK459" s="27">
        <f ca="1"/>
        <v>68.814379882812489</v>
      </c>
      <c r="DL459" s="12"/>
      <c r="DN459" s="3" t="str">
        <f ca="1">IF(AND(DO453=3,DO454=1),"★","")</f>
        <v/>
      </c>
      <c r="DO459" s="92" t="str">
        <f ca="1">IF(AND(DO453=3,DO454=2),"★","")</f>
        <v/>
      </c>
      <c r="DP459" s="37" t="str">
        <f ca="1">IF(AND(DO453=3,DO454=3),"★","終")</f>
        <v>★</v>
      </c>
      <c r="DQ459"/>
      <c r="DR459" s="127"/>
      <c r="DS459" s="3">
        <v>5</v>
      </c>
      <c r="DT459" s="95" t="str">
        <v>欄外</v>
      </c>
      <c r="DU459" s="27">
        <f ca="1"/>
        <v>19.248942871093746</v>
      </c>
      <c r="DV459" s="27">
        <f ca="1"/>
        <v>21.624271484374994</v>
      </c>
      <c r="DW459" s="27">
        <f ca="1"/>
        <v>68.814379882812489</v>
      </c>
      <c r="DX459" s="12"/>
    </row>
    <row r="460" spans="1:128" ht="13.5" customHeight="1" thickTop="1">
      <c r="A460"/>
      <c r="B460"/>
      <c r="C460"/>
      <c r="D460"/>
      <c r="E460"/>
      <c r="F460"/>
      <c r="G460"/>
      <c r="H460" s="21"/>
      <c r="M460"/>
      <c r="N460" s="127"/>
      <c r="O460" s="3">
        <v>6</v>
      </c>
      <c r="P460" s="95" t="str">
        <f ca="1"/>
        <v>欄外</v>
      </c>
      <c r="Q460" s="95" t="str">
        <f ca="1"/>
        <v>欄外</v>
      </c>
      <c r="R460" s="95" t="str">
        <f ca="1"/>
        <v>欄外</v>
      </c>
      <c r="S460" s="95" t="str">
        <f ca="1"/>
        <v>欄外</v>
      </c>
      <c r="T460" s="12"/>
      <c r="Y460"/>
      <c r="Z460" s="127"/>
      <c r="AA460" s="3">
        <v>6</v>
      </c>
      <c r="AB460" s="95" t="str">
        <v>欄外</v>
      </c>
      <c r="AC460" s="95" t="str">
        <v>欄外</v>
      </c>
      <c r="AD460" s="95" t="str">
        <v>欄外</v>
      </c>
      <c r="AE460" s="95" t="str">
        <v>欄外</v>
      </c>
      <c r="AF460" s="12"/>
      <c r="AK460"/>
      <c r="AL460" s="127"/>
      <c r="AM460" s="3">
        <v>6</v>
      </c>
      <c r="AN460" s="95" t="str">
        <v>欄外</v>
      </c>
      <c r="AO460" s="95" t="str">
        <v>欄外</v>
      </c>
      <c r="AP460" s="95" t="str">
        <v>欄外</v>
      </c>
      <c r="AQ460" s="95" t="str">
        <v>欄外</v>
      </c>
      <c r="AR460" s="12"/>
      <c r="AW460"/>
      <c r="AX460" s="127"/>
      <c r="AY460" s="3">
        <v>6</v>
      </c>
      <c r="AZ460" s="95" t="str">
        <v>欄外</v>
      </c>
      <c r="BA460" s="95" t="str">
        <v>欄外</v>
      </c>
      <c r="BB460" s="95" t="str">
        <v>欄外</v>
      </c>
      <c r="BC460" s="95" t="str">
        <v>欄外</v>
      </c>
      <c r="BD460" s="12"/>
      <c r="BI460"/>
      <c r="BJ460" s="127"/>
      <c r="BK460" s="3">
        <v>6</v>
      </c>
      <c r="BL460" s="95" t="str">
        <v>欄外</v>
      </c>
      <c r="BM460" s="95" t="str">
        <v>欄外</v>
      </c>
      <c r="BN460" s="95" t="str">
        <v>欄外</v>
      </c>
      <c r="BO460" s="95" t="str">
        <v>欄外</v>
      </c>
      <c r="BP460" s="12"/>
      <c r="BU460"/>
      <c r="BV460" s="127"/>
      <c r="BW460" s="3">
        <v>6</v>
      </c>
      <c r="BX460" s="95" t="str">
        <v>欄外</v>
      </c>
      <c r="BY460" s="95" t="str">
        <v>欄外</v>
      </c>
      <c r="BZ460" s="95" t="str">
        <v>欄外</v>
      </c>
      <c r="CA460" s="95" t="str">
        <v>欄外</v>
      </c>
      <c r="CB460" s="12"/>
      <c r="CG460"/>
      <c r="CH460" s="127"/>
      <c r="CI460" s="3">
        <v>6</v>
      </c>
      <c r="CJ460" s="95" t="str">
        <v>欄外</v>
      </c>
      <c r="CK460" s="95" t="str">
        <v>欄外</v>
      </c>
      <c r="CL460" s="95" t="str">
        <v>欄外</v>
      </c>
      <c r="CM460" s="95" t="str">
        <v>欄外</v>
      </c>
      <c r="CN460" s="12"/>
      <c r="CS460"/>
      <c r="CT460" s="127"/>
      <c r="CU460" s="3">
        <v>6</v>
      </c>
      <c r="CV460" s="95" t="str">
        <v>欄外</v>
      </c>
      <c r="CW460" s="95" t="str">
        <v>欄外</v>
      </c>
      <c r="CX460" s="95" t="str">
        <v>欄外</v>
      </c>
      <c r="CY460" s="95" t="str">
        <v>欄外</v>
      </c>
      <c r="CZ460" s="12"/>
      <c r="DE460"/>
      <c r="DF460" s="127"/>
      <c r="DG460" s="3">
        <v>6</v>
      </c>
      <c r="DH460" s="95" t="str">
        <v>欄外</v>
      </c>
      <c r="DI460" s="95" t="str">
        <v>欄外</v>
      </c>
      <c r="DJ460" s="95" t="str">
        <v>欄外</v>
      </c>
      <c r="DK460" s="95" t="str">
        <v>欄外</v>
      </c>
      <c r="DL460" s="12"/>
      <c r="DQ460"/>
      <c r="DR460" s="127"/>
      <c r="DS460" s="3">
        <v>6</v>
      </c>
      <c r="DT460" s="95" t="str">
        <v>欄外</v>
      </c>
      <c r="DU460" s="95" t="str">
        <v>欄外</v>
      </c>
      <c r="DV460" s="95" t="str">
        <v>欄外</v>
      </c>
      <c r="DW460" s="95" t="str">
        <v>欄外</v>
      </c>
      <c r="DX460" s="12"/>
    </row>
    <row r="461" spans="1:128" ht="13.5" customHeight="1">
      <c r="A461"/>
      <c r="B461"/>
      <c r="C461"/>
      <c r="D461"/>
      <c r="E461"/>
      <c r="F461"/>
      <c r="G461"/>
      <c r="H461" s="21"/>
      <c r="M461"/>
      <c r="N461" s="127"/>
      <c r="O461" s="3">
        <v>7</v>
      </c>
      <c r="P461" s="27">
        <f ca="1"/>
        <v>64.200781250000006</v>
      </c>
      <c r="Q461" s="27">
        <f ca="1"/>
        <v>3.1004999999999998</v>
      </c>
      <c r="R461" s="95" t="str">
        <f ca="1"/>
        <v>欄外</v>
      </c>
      <c r="S461" s="95" t="str">
        <f ca="1"/>
        <v>欄外</v>
      </c>
      <c r="T461" s="12"/>
      <c r="Y461"/>
      <c r="Z461" s="127"/>
      <c r="AA461" s="3">
        <v>7</v>
      </c>
      <c r="AB461" s="27">
        <f ca="1"/>
        <v>64.200781250000006</v>
      </c>
      <c r="AC461" s="27">
        <f ca="1"/>
        <v>3.1004999999999998</v>
      </c>
      <c r="AD461" s="95" t="str">
        <v>欄外</v>
      </c>
      <c r="AE461" s="95" t="str">
        <v>欄外</v>
      </c>
      <c r="AF461" s="12"/>
      <c r="AK461"/>
      <c r="AL461" s="127"/>
      <c r="AM461" s="3">
        <v>7</v>
      </c>
      <c r="AN461" s="27">
        <f ca="1"/>
        <v>64.200781250000006</v>
      </c>
      <c r="AO461" s="27">
        <f ca="1"/>
        <v>3.1004999999999998</v>
      </c>
      <c r="AP461" s="95" t="str">
        <v>欄外</v>
      </c>
      <c r="AQ461" s="95" t="str">
        <v>欄外</v>
      </c>
      <c r="AR461" s="12"/>
      <c r="AW461"/>
      <c r="AX461" s="127"/>
      <c r="AY461" s="3">
        <v>7</v>
      </c>
      <c r="AZ461" s="27">
        <f ca="1"/>
        <v>64.200781250000006</v>
      </c>
      <c r="BA461" s="27">
        <f ca="1"/>
        <v>3.1004999999999998</v>
      </c>
      <c r="BB461" s="95" t="str">
        <v>欄外</v>
      </c>
      <c r="BC461" s="95" t="str">
        <v>欄外</v>
      </c>
      <c r="BD461" s="12"/>
      <c r="BI461"/>
      <c r="BJ461" s="127"/>
      <c r="BK461" s="3">
        <v>7</v>
      </c>
      <c r="BL461" s="27">
        <f ca="1"/>
        <v>64.200781250000006</v>
      </c>
      <c r="BM461" s="27">
        <f ca="1"/>
        <v>3.1004999999999998</v>
      </c>
      <c r="BN461" s="95" t="str">
        <v>欄外</v>
      </c>
      <c r="BO461" s="95" t="str">
        <v>欄外</v>
      </c>
      <c r="BP461" s="12"/>
      <c r="BU461"/>
      <c r="BV461" s="127"/>
      <c r="BW461" s="3">
        <v>7</v>
      </c>
      <c r="BX461" s="27">
        <f ca="1"/>
        <v>64.200781250000006</v>
      </c>
      <c r="BY461" s="27">
        <f ca="1"/>
        <v>3.1004999999999998</v>
      </c>
      <c r="BZ461" s="95" t="str">
        <v>欄外</v>
      </c>
      <c r="CA461" s="95" t="str">
        <v>欄外</v>
      </c>
      <c r="CB461" s="12"/>
      <c r="CG461"/>
      <c r="CH461" s="127"/>
      <c r="CI461" s="3">
        <v>7</v>
      </c>
      <c r="CJ461" s="27">
        <f ca="1"/>
        <v>64.200781250000006</v>
      </c>
      <c r="CK461" s="27">
        <f ca="1"/>
        <v>3.1004999999999998</v>
      </c>
      <c r="CL461" s="95" t="str">
        <v>欄外</v>
      </c>
      <c r="CM461" s="95" t="str">
        <v>欄外</v>
      </c>
      <c r="CN461" s="12"/>
      <c r="CS461"/>
      <c r="CT461" s="127"/>
      <c r="CU461" s="3">
        <v>7</v>
      </c>
      <c r="CV461" s="27">
        <f ca="1"/>
        <v>64.200781250000006</v>
      </c>
      <c r="CW461" s="27">
        <f ca="1"/>
        <v>3.1004999999999998</v>
      </c>
      <c r="CX461" s="95" t="str">
        <v>欄外</v>
      </c>
      <c r="CY461" s="95" t="str">
        <v>欄外</v>
      </c>
      <c r="CZ461" s="12"/>
      <c r="DE461"/>
      <c r="DF461" s="127"/>
      <c r="DG461" s="3">
        <v>7</v>
      </c>
      <c r="DH461" s="27">
        <f ca="1"/>
        <v>64.200781250000006</v>
      </c>
      <c r="DI461" s="27">
        <f ca="1"/>
        <v>3.1004999999999998</v>
      </c>
      <c r="DJ461" s="95" t="str">
        <v>欄外</v>
      </c>
      <c r="DK461" s="95" t="str">
        <v>欄外</v>
      </c>
      <c r="DL461" s="12"/>
      <c r="DQ461"/>
      <c r="DR461" s="127"/>
      <c r="DS461" s="3">
        <v>7</v>
      </c>
      <c r="DT461" s="27">
        <f ca="1"/>
        <v>64.200781250000006</v>
      </c>
      <c r="DU461" s="27">
        <f ca="1"/>
        <v>3.1004999999999998</v>
      </c>
      <c r="DV461" s="95" t="str">
        <v>欄外</v>
      </c>
      <c r="DW461" s="95" t="str">
        <v>欄外</v>
      </c>
      <c r="DX461" s="12"/>
    </row>
    <row r="462" spans="1:128" ht="13.5" customHeight="1">
      <c r="A462"/>
      <c r="B462"/>
      <c r="C462"/>
      <c r="D462"/>
      <c r="E462"/>
      <c r="F462"/>
      <c r="G462"/>
      <c r="H462" s="21"/>
      <c r="K462" s="11"/>
      <c r="L462" s="6"/>
      <c r="M462"/>
      <c r="N462" s="127"/>
      <c r="O462" s="3">
        <v>8</v>
      </c>
      <c r="P462" s="27">
        <f ca="1"/>
        <v>99.9775390625</v>
      </c>
      <c r="Q462" s="27">
        <f ca="1"/>
        <v>33.500986328124995</v>
      </c>
      <c r="R462" s="27">
        <f ca="1"/>
        <v>5.7050000000000001</v>
      </c>
      <c r="S462" s="95" t="str">
        <f ca="1"/>
        <v>欄外</v>
      </c>
      <c r="T462" s="12"/>
      <c r="W462" s="11"/>
      <c r="X462" s="6"/>
      <c r="Y462"/>
      <c r="Z462" s="127"/>
      <c r="AA462" s="3">
        <v>8</v>
      </c>
      <c r="AB462" s="27">
        <f ca="1"/>
        <v>99.9775390625</v>
      </c>
      <c r="AC462" s="27">
        <f ca="1"/>
        <v>33.500986328124995</v>
      </c>
      <c r="AD462" s="27">
        <f ca="1"/>
        <v>5.7050000000000001</v>
      </c>
      <c r="AE462" s="95" t="str">
        <v>欄外</v>
      </c>
      <c r="AF462" s="12"/>
      <c r="AI462" s="11"/>
      <c r="AJ462" s="6"/>
      <c r="AK462"/>
      <c r="AL462" s="127"/>
      <c r="AM462" s="3">
        <v>8</v>
      </c>
      <c r="AN462" s="27">
        <f ca="1"/>
        <v>99.9775390625</v>
      </c>
      <c r="AO462" s="27">
        <f ca="1"/>
        <v>33.500986328124995</v>
      </c>
      <c r="AP462" s="27">
        <f ca="1"/>
        <v>5.7050000000000001</v>
      </c>
      <c r="AQ462" s="95" t="str">
        <v>欄外</v>
      </c>
      <c r="AR462" s="12"/>
      <c r="AU462" s="11"/>
      <c r="AV462" s="6"/>
      <c r="AW462"/>
      <c r="AX462" s="127"/>
      <c r="AY462" s="3">
        <v>8</v>
      </c>
      <c r="AZ462" s="27">
        <f ca="1"/>
        <v>99.9775390625</v>
      </c>
      <c r="BA462" s="27">
        <f ca="1"/>
        <v>33.500986328124995</v>
      </c>
      <c r="BB462" s="27">
        <f ca="1"/>
        <v>5.7050000000000001</v>
      </c>
      <c r="BC462" s="95" t="str">
        <v>欄外</v>
      </c>
      <c r="BD462" s="12"/>
      <c r="BG462" s="11"/>
      <c r="BH462" s="6"/>
      <c r="BI462"/>
      <c r="BJ462" s="127"/>
      <c r="BK462" s="3">
        <v>8</v>
      </c>
      <c r="BL462" s="27">
        <f ca="1"/>
        <v>99.98876953125</v>
      </c>
      <c r="BM462" s="27">
        <f ca="1"/>
        <v>33.500986328124995</v>
      </c>
      <c r="BN462" s="27">
        <f ca="1"/>
        <v>5.7050000000000001</v>
      </c>
      <c r="BO462" s="95" t="str">
        <v>欄外</v>
      </c>
      <c r="BP462" s="12"/>
      <c r="BS462" s="11"/>
      <c r="BT462" s="6"/>
      <c r="BU462"/>
      <c r="BV462" s="127"/>
      <c r="BW462" s="3">
        <v>8</v>
      </c>
      <c r="BX462" s="27">
        <f ca="1"/>
        <v>99.98876953125</v>
      </c>
      <c r="BY462" s="27">
        <f ca="1"/>
        <v>33.500986328124995</v>
      </c>
      <c r="BZ462" s="27">
        <f ca="1"/>
        <v>5.7050000000000001</v>
      </c>
      <c r="CA462" s="95" t="str">
        <v>欄外</v>
      </c>
      <c r="CB462" s="12"/>
      <c r="CE462" s="11"/>
      <c r="CF462" s="6"/>
      <c r="CG462"/>
      <c r="CH462" s="127"/>
      <c r="CI462" s="3">
        <v>8</v>
      </c>
      <c r="CJ462" s="27">
        <f ca="1"/>
        <v>99.98876953125</v>
      </c>
      <c r="CK462" s="27">
        <f ca="1"/>
        <v>33.500986328124995</v>
      </c>
      <c r="CL462" s="27">
        <f ca="1"/>
        <v>5.7050000000000001</v>
      </c>
      <c r="CM462" s="95" t="str">
        <v>欄外</v>
      </c>
      <c r="CN462" s="12"/>
      <c r="CQ462" s="11"/>
      <c r="CR462" s="6"/>
      <c r="CS462"/>
      <c r="CT462" s="127"/>
      <c r="CU462" s="3">
        <v>8</v>
      </c>
      <c r="CV462" s="27">
        <f ca="1"/>
        <v>99.98876953125</v>
      </c>
      <c r="CW462" s="27">
        <f ca="1"/>
        <v>33.500986328124995</v>
      </c>
      <c r="CX462" s="27">
        <f ca="1"/>
        <v>5.7050000000000001</v>
      </c>
      <c r="CY462" s="95" t="str">
        <v>欄外</v>
      </c>
      <c r="CZ462" s="12"/>
      <c r="DC462" s="11"/>
      <c r="DD462" s="6"/>
      <c r="DE462"/>
      <c r="DF462" s="127"/>
      <c r="DG462" s="3">
        <v>8</v>
      </c>
      <c r="DH462" s="27">
        <f ca="1"/>
        <v>99.98876953125</v>
      </c>
      <c r="DI462" s="27">
        <f ca="1"/>
        <v>33.500986328124995</v>
      </c>
      <c r="DJ462" s="27">
        <f ca="1"/>
        <v>5.7050000000000001</v>
      </c>
      <c r="DK462" s="95" t="str">
        <v>欄外</v>
      </c>
      <c r="DL462" s="12"/>
      <c r="DO462" s="11"/>
      <c r="DP462" s="6"/>
      <c r="DQ462"/>
      <c r="DR462" s="127"/>
      <c r="DS462" s="3">
        <v>8</v>
      </c>
      <c r="DT462" s="27">
        <f ca="1"/>
        <v>99.98876953125</v>
      </c>
      <c r="DU462" s="27">
        <f ca="1"/>
        <v>33.500986328124995</v>
      </c>
      <c r="DV462" s="27">
        <f ca="1"/>
        <v>5.7050000000000001</v>
      </c>
      <c r="DW462" s="95" t="str">
        <v>欄外</v>
      </c>
      <c r="DX462" s="12"/>
    </row>
    <row r="463" spans="1:128" ht="13.5" customHeight="1">
      <c r="A463"/>
      <c r="B463"/>
      <c r="C463"/>
      <c r="D463"/>
      <c r="E463"/>
      <c r="F463"/>
      <c r="G463"/>
      <c r="H463" s="21"/>
      <c r="J463" s="11"/>
      <c r="K463" s="11"/>
      <c r="L463" s="6"/>
      <c r="M463"/>
      <c r="N463" s="128"/>
      <c r="O463" s="3" t="s">
        <v>66</v>
      </c>
      <c r="P463" s="44">
        <v>0</v>
      </c>
      <c r="Q463" s="44">
        <v>0</v>
      </c>
      <c r="R463" s="44">
        <v>0</v>
      </c>
      <c r="S463" s="40">
        <v>0</v>
      </c>
      <c r="T463" s="12"/>
      <c r="V463" s="11"/>
      <c r="W463" s="11"/>
      <c r="X463" s="6"/>
      <c r="Y463"/>
      <c r="Z463" s="128"/>
      <c r="AA463" s="3" t="s">
        <v>41</v>
      </c>
      <c r="AB463" s="44">
        <v>0</v>
      </c>
      <c r="AC463" s="44">
        <v>0</v>
      </c>
      <c r="AD463" s="44">
        <v>0</v>
      </c>
      <c r="AE463" s="40">
        <v>0</v>
      </c>
      <c r="AF463" s="12"/>
      <c r="AH463" s="11"/>
      <c r="AI463" s="11"/>
      <c r="AJ463" s="6"/>
      <c r="AK463"/>
      <c r="AL463" s="128"/>
      <c r="AM463" s="3" t="s">
        <v>41</v>
      </c>
      <c r="AN463" s="44">
        <v>0</v>
      </c>
      <c r="AO463" s="44">
        <v>0</v>
      </c>
      <c r="AP463" s="44">
        <v>0</v>
      </c>
      <c r="AQ463" s="40">
        <v>0</v>
      </c>
      <c r="AR463" s="12"/>
      <c r="AT463" s="11"/>
      <c r="AU463" s="11"/>
      <c r="AV463" s="6"/>
      <c r="AW463"/>
      <c r="AX463" s="128"/>
      <c r="AY463" s="3" t="s">
        <v>41</v>
      </c>
      <c r="AZ463" s="44">
        <v>0</v>
      </c>
      <c r="BA463" s="44">
        <v>0</v>
      </c>
      <c r="BB463" s="44">
        <v>0</v>
      </c>
      <c r="BC463" s="40">
        <v>0</v>
      </c>
      <c r="BD463" s="12"/>
      <c r="BF463" s="11"/>
      <c r="BG463" s="11"/>
      <c r="BH463" s="6"/>
      <c r="BI463"/>
      <c r="BJ463" s="128"/>
      <c r="BK463" s="3" t="s">
        <v>41</v>
      </c>
      <c r="BL463" s="44">
        <v>0</v>
      </c>
      <c r="BM463" s="44">
        <v>0</v>
      </c>
      <c r="BN463" s="44">
        <v>0</v>
      </c>
      <c r="BO463" s="40">
        <v>0</v>
      </c>
      <c r="BP463" s="12"/>
      <c r="BR463" s="11"/>
      <c r="BS463" s="11"/>
      <c r="BT463" s="6"/>
      <c r="BU463"/>
      <c r="BV463" s="128"/>
      <c r="BW463" s="3" t="s">
        <v>41</v>
      </c>
      <c r="BX463" s="44">
        <v>0</v>
      </c>
      <c r="BY463" s="44">
        <v>0</v>
      </c>
      <c r="BZ463" s="44">
        <v>0</v>
      </c>
      <c r="CA463" s="40">
        <v>0</v>
      </c>
      <c r="CB463" s="12"/>
      <c r="CD463" s="11"/>
      <c r="CE463" s="11"/>
      <c r="CF463" s="6"/>
      <c r="CG463"/>
      <c r="CH463" s="128"/>
      <c r="CI463" s="3" t="s">
        <v>41</v>
      </c>
      <c r="CJ463" s="44">
        <v>0</v>
      </c>
      <c r="CK463" s="44">
        <v>0</v>
      </c>
      <c r="CL463" s="44">
        <v>0</v>
      </c>
      <c r="CM463" s="40">
        <v>0</v>
      </c>
      <c r="CN463" s="12"/>
      <c r="CP463" s="11"/>
      <c r="CQ463" s="11"/>
      <c r="CR463" s="6"/>
      <c r="CS463"/>
      <c r="CT463" s="128"/>
      <c r="CU463" s="3" t="s">
        <v>41</v>
      </c>
      <c r="CV463" s="44">
        <v>0</v>
      </c>
      <c r="CW463" s="44">
        <v>0</v>
      </c>
      <c r="CX463" s="44">
        <v>0</v>
      </c>
      <c r="CY463" s="40">
        <v>0</v>
      </c>
      <c r="CZ463" s="12"/>
      <c r="DB463" s="11"/>
      <c r="DC463" s="11"/>
      <c r="DD463" s="6"/>
      <c r="DE463"/>
      <c r="DF463" s="128"/>
      <c r="DG463" s="3" t="s">
        <v>41</v>
      </c>
      <c r="DH463" s="44">
        <v>0</v>
      </c>
      <c r="DI463" s="44">
        <v>0</v>
      </c>
      <c r="DJ463" s="44">
        <v>0</v>
      </c>
      <c r="DK463" s="40">
        <v>0</v>
      </c>
      <c r="DL463" s="12"/>
      <c r="DN463" s="11"/>
      <c r="DO463" s="11"/>
      <c r="DP463" s="6"/>
      <c r="DQ463"/>
      <c r="DR463" s="128"/>
      <c r="DS463" s="3" t="s">
        <v>41</v>
      </c>
      <c r="DT463" s="44">
        <v>0</v>
      </c>
      <c r="DU463" s="44">
        <v>0</v>
      </c>
      <c r="DV463" s="44">
        <v>0</v>
      </c>
      <c r="DW463" s="40">
        <v>0</v>
      </c>
      <c r="DX463" s="12"/>
    </row>
    <row r="464" spans="1:128" ht="13.5" customHeight="1">
      <c r="A464"/>
      <c r="B464"/>
      <c r="C464"/>
      <c r="D464"/>
      <c r="E464"/>
      <c r="F464"/>
      <c r="G464"/>
      <c r="H464" s="21"/>
      <c r="J464" s="11"/>
      <c r="K464" s="11"/>
      <c r="L464" s="6"/>
      <c r="M464"/>
      <c r="N464"/>
      <c r="O464" s="11"/>
      <c r="P464" s="12"/>
      <c r="Q464" s="12"/>
      <c r="R464" s="12"/>
      <c r="S464" s="12"/>
      <c r="T464" s="12"/>
      <c r="V464" s="11"/>
      <c r="W464" s="11"/>
      <c r="X464" s="6"/>
      <c r="Y464"/>
      <c r="Z464"/>
      <c r="AA464" s="11"/>
      <c r="AB464" s="12"/>
      <c r="AC464" s="12"/>
      <c r="AD464" s="12"/>
      <c r="AE464" s="12"/>
      <c r="AF464" s="12"/>
      <c r="AH464" s="11"/>
      <c r="AI464" s="11"/>
      <c r="AJ464" s="6"/>
      <c r="AK464"/>
      <c r="AL464"/>
      <c r="AM464" s="11"/>
      <c r="AN464" s="12"/>
      <c r="AO464" s="12"/>
      <c r="AP464" s="12"/>
      <c r="AQ464" s="12"/>
      <c r="AR464" s="12"/>
      <c r="AT464" s="11"/>
      <c r="AU464" s="11"/>
      <c r="AV464" s="6"/>
      <c r="AW464"/>
      <c r="AX464"/>
      <c r="AY464" s="11"/>
      <c r="AZ464" s="12"/>
      <c r="BA464" s="12"/>
      <c r="BB464" s="12"/>
      <c r="BC464" s="12"/>
      <c r="BD464" s="12"/>
      <c r="BF464" s="11"/>
      <c r="BG464" s="11"/>
      <c r="BH464" s="6"/>
      <c r="BI464"/>
      <c r="BJ464"/>
      <c r="BK464" s="11"/>
      <c r="BL464" s="12"/>
      <c r="BM464" s="12"/>
      <c r="BN464" s="12"/>
      <c r="BO464" s="12"/>
      <c r="BP464" s="12"/>
      <c r="BR464" s="11"/>
      <c r="BS464" s="11"/>
      <c r="BT464" s="6"/>
      <c r="BU464"/>
      <c r="BV464"/>
      <c r="BW464" s="11"/>
      <c r="BX464" s="12"/>
      <c r="BY464" s="12"/>
      <c r="BZ464" s="12"/>
      <c r="CA464" s="12"/>
      <c r="CB464" s="12"/>
      <c r="CD464" s="11"/>
      <c r="CE464" s="11"/>
      <c r="CF464" s="6"/>
      <c r="CG464"/>
      <c r="CH464"/>
      <c r="CI464" s="11"/>
      <c r="CJ464" s="12"/>
      <c r="CK464" s="12"/>
      <c r="CL464" s="12"/>
      <c r="CM464" s="12"/>
      <c r="CN464" s="12"/>
      <c r="CP464" s="11"/>
      <c r="CQ464" s="11"/>
      <c r="CR464" s="6"/>
      <c r="CS464"/>
      <c r="CT464"/>
      <c r="CU464" s="11"/>
      <c r="CV464" s="12"/>
      <c r="CW464" s="12"/>
      <c r="CX464" s="12"/>
      <c r="CY464" s="12"/>
      <c r="CZ464" s="12"/>
      <c r="DB464" s="11"/>
      <c r="DC464" s="11"/>
      <c r="DD464" s="6"/>
      <c r="DE464"/>
      <c r="DF464"/>
      <c r="DG464" s="11"/>
      <c r="DH464" s="12"/>
      <c r="DI464" s="12"/>
      <c r="DJ464" s="12"/>
      <c r="DK464" s="12"/>
      <c r="DL464" s="12"/>
      <c r="DN464" s="11"/>
      <c r="DO464" s="11"/>
      <c r="DP464" s="6"/>
      <c r="DQ464"/>
      <c r="DR464"/>
      <c r="DS464" s="11"/>
      <c r="DT464" s="12"/>
      <c r="DU464" s="12"/>
      <c r="DV464" s="12"/>
      <c r="DW464" s="12"/>
      <c r="DX464" s="12"/>
    </row>
    <row r="465" spans="1:128" ht="13.5" customHeight="1">
      <c r="A465"/>
      <c r="B465" t="s">
        <v>63</v>
      </c>
      <c r="C465"/>
      <c r="D465"/>
      <c r="E465"/>
      <c r="F465"/>
      <c r="G465"/>
      <c r="H465" s="21"/>
      <c r="K465"/>
      <c r="L465"/>
      <c r="M465"/>
      <c r="N465"/>
      <c r="O465" t="s">
        <v>43</v>
      </c>
      <c r="P465"/>
      <c r="Q465"/>
      <c r="R465"/>
      <c r="S465"/>
      <c r="T465" s="21"/>
      <c r="W465"/>
      <c r="X465"/>
      <c r="Y465"/>
      <c r="Z465"/>
      <c r="AA465" t="s">
        <v>43</v>
      </c>
      <c r="AB465"/>
      <c r="AC465"/>
      <c r="AD465"/>
      <c r="AE465"/>
      <c r="AF465" s="21"/>
      <c r="AI465"/>
      <c r="AJ465"/>
      <c r="AK465"/>
      <c r="AL465"/>
      <c r="AM465" t="s">
        <v>43</v>
      </c>
      <c r="AN465"/>
      <c r="AO465"/>
      <c r="AP465"/>
      <c r="AQ465"/>
      <c r="AR465" s="21"/>
      <c r="AU465"/>
      <c r="AV465"/>
      <c r="AW465"/>
      <c r="AX465"/>
      <c r="AY465" t="s">
        <v>43</v>
      </c>
      <c r="AZ465"/>
      <c r="BA465"/>
      <c r="BB465"/>
      <c r="BC465"/>
      <c r="BD465" s="21"/>
      <c r="BG465"/>
      <c r="BH465"/>
      <c r="BI465"/>
      <c r="BJ465"/>
      <c r="BK465" t="s">
        <v>43</v>
      </c>
      <c r="BL465"/>
      <c r="BM465"/>
      <c r="BN465"/>
      <c r="BO465"/>
      <c r="BP465" s="21"/>
      <c r="BS465"/>
      <c r="BT465"/>
      <c r="BU465"/>
      <c r="BV465"/>
      <c r="BW465" t="s">
        <v>43</v>
      </c>
      <c r="BX465"/>
      <c r="BY465"/>
      <c r="BZ465"/>
      <c r="CA465"/>
      <c r="CB465" s="21"/>
      <c r="CE465"/>
      <c r="CF465"/>
      <c r="CG465"/>
      <c r="CH465"/>
      <c r="CI465" t="s">
        <v>43</v>
      </c>
      <c r="CJ465"/>
      <c r="CK465"/>
      <c r="CL465"/>
      <c r="CM465"/>
      <c r="CN465" s="21"/>
      <c r="CQ465"/>
      <c r="CR465"/>
      <c r="CS465"/>
      <c r="CT465"/>
      <c r="CU465" t="s">
        <v>43</v>
      </c>
      <c r="CV465"/>
      <c r="CW465"/>
      <c r="CX465"/>
      <c r="CY465"/>
      <c r="CZ465" s="21"/>
      <c r="DC465"/>
      <c r="DD465"/>
      <c r="DE465"/>
      <c r="DF465"/>
      <c r="DG465" t="s">
        <v>43</v>
      </c>
      <c r="DH465"/>
      <c r="DI465"/>
      <c r="DJ465"/>
      <c r="DK465"/>
      <c r="DL465" s="21"/>
      <c r="DO465"/>
      <c r="DP465"/>
      <c r="DQ465"/>
      <c r="DR465"/>
      <c r="DS465" t="s">
        <v>43</v>
      </c>
      <c r="DT465"/>
      <c r="DU465"/>
      <c r="DV465"/>
      <c r="DW465"/>
      <c r="DX465" s="21"/>
    </row>
    <row r="466" spans="1:128" ht="13.5" customHeight="1" thickBot="1">
      <c r="A466"/>
      <c r="B466"/>
      <c r="C466"/>
      <c r="D466" s="123" t="s">
        <v>67</v>
      </c>
      <c r="E466" s="124"/>
      <c r="F466" s="124"/>
      <c r="G466" s="125"/>
      <c r="H466" s="21"/>
      <c r="K466" s="3" t="s">
        <v>14</v>
      </c>
      <c r="L466" s="85">
        <f ca="1">$C458</f>
        <v>0.76</v>
      </c>
      <c r="M466" s="28"/>
      <c r="N466" s="28"/>
      <c r="O466" s="18" t="s">
        <v>25</v>
      </c>
      <c r="P466" s="53">
        <f ca="1">OFFSET(乱数表!$C$3,$C452,2*K$7-1)</f>
        <v>8.9214564355512449E-2</v>
      </c>
      <c r="Q466" s="28" t="s">
        <v>23</v>
      </c>
      <c r="R466" s="54" t="str">
        <f ca="1">IF(P466&lt;$C458,"Explore","Exploit")</f>
        <v>Explore</v>
      </c>
      <c r="S466"/>
      <c r="T466" s="21"/>
      <c r="W466" s="3" t="s">
        <v>14</v>
      </c>
      <c r="X466" s="85">
        <f ca="1">$C458</f>
        <v>0.76</v>
      </c>
      <c r="Y466" s="28"/>
      <c r="Z466" s="28"/>
      <c r="AA466" s="18" t="s">
        <v>25</v>
      </c>
      <c r="AB466" s="53">
        <f ca="1">OFFSET(乱数表!$C$3,$C452,2*W$7-1)</f>
        <v>0.44362278890758289</v>
      </c>
      <c r="AC466" s="28" t="s">
        <v>23</v>
      </c>
      <c r="AD466" s="54" t="str">
        <f ca="1">IF(AB466&lt;$C458,"Explore","Exploit")</f>
        <v>Explore</v>
      </c>
      <c r="AE466"/>
      <c r="AF466" s="21"/>
      <c r="AI466" s="3" t="s">
        <v>14</v>
      </c>
      <c r="AJ466" s="85">
        <f ca="1">$C458</f>
        <v>0.76</v>
      </c>
      <c r="AK466" s="28"/>
      <c r="AL466" s="28"/>
      <c r="AM466" s="18" t="s">
        <v>25</v>
      </c>
      <c r="AN466" s="53">
        <f ca="1">OFFSET(乱数表!$C$3,$C452,2*AI$7-1)</f>
        <v>0.90031468610220178</v>
      </c>
      <c r="AO466" s="28" t="s">
        <v>23</v>
      </c>
      <c r="AP466" s="54" t="str">
        <f ca="1">IF(AN466&lt;$C458,"Explore","Exploit")</f>
        <v>Exploit</v>
      </c>
      <c r="AQ466"/>
      <c r="AR466" s="21"/>
      <c r="AU466" s="3" t="s">
        <v>14</v>
      </c>
      <c r="AV466" s="85">
        <f ca="1">$C458</f>
        <v>0.76</v>
      </c>
      <c r="AW466" s="28"/>
      <c r="AX466" s="28"/>
      <c r="AY466" s="18" t="s">
        <v>25</v>
      </c>
      <c r="AZ466" s="53">
        <f ca="1">OFFSET(乱数表!$C$3,$C452,2*AU$7-1)</f>
        <v>0.99926632810401439</v>
      </c>
      <c r="BA466" s="28" t="s">
        <v>23</v>
      </c>
      <c r="BB466" s="54" t="str">
        <f ca="1">IF(AZ466&lt;$C458,"Explore","Exploit")</f>
        <v>Exploit</v>
      </c>
      <c r="BC466"/>
      <c r="BD466" s="21"/>
      <c r="BG466" s="3" t="s">
        <v>14</v>
      </c>
      <c r="BH466" s="85">
        <f ca="1">$C458</f>
        <v>0.76</v>
      </c>
      <c r="BI466" s="28"/>
      <c r="BJ466" s="28"/>
      <c r="BK466" s="18" t="s">
        <v>25</v>
      </c>
      <c r="BL466" s="53">
        <f ca="1">OFFSET(乱数表!$C$3,$C452,2*BG$7-1)</f>
        <v>0.1398095117389061</v>
      </c>
      <c r="BM466" s="28" t="s">
        <v>23</v>
      </c>
      <c r="BN466" s="54" t="str">
        <f ca="1">IF(BL466&lt;$C458,"Explore","Exploit")</f>
        <v>Explore</v>
      </c>
      <c r="BO466"/>
      <c r="BP466" s="21"/>
      <c r="BS466" s="3" t="s">
        <v>14</v>
      </c>
      <c r="BT466" s="85">
        <f ca="1">$C458</f>
        <v>0.76</v>
      </c>
      <c r="BU466" s="28"/>
      <c r="BV466" s="28"/>
      <c r="BW466" s="18" t="s">
        <v>25</v>
      </c>
      <c r="BX466" s="53">
        <f ca="1">OFFSET(乱数表!$C$3,$C452,2*BS$7-1)</f>
        <v>0.92244229749507056</v>
      </c>
      <c r="BY466" s="28" t="s">
        <v>23</v>
      </c>
      <c r="BZ466" s="54" t="str">
        <f ca="1">IF(BX466&lt;$C458,"Explore","Exploit")</f>
        <v>Exploit</v>
      </c>
      <c r="CA466"/>
      <c r="CB466" s="21"/>
      <c r="CE466" s="3" t="s">
        <v>14</v>
      </c>
      <c r="CF466" s="85">
        <f ca="1">$C458</f>
        <v>0.76</v>
      </c>
      <c r="CG466" s="28"/>
      <c r="CH466" s="28"/>
      <c r="CI466" s="18" t="s">
        <v>25</v>
      </c>
      <c r="CJ466" s="53">
        <f ca="1">OFFSET(乱数表!$C$3,$C452,2*CE$7-1)</f>
        <v>0.57190287757698521</v>
      </c>
      <c r="CK466" s="28" t="s">
        <v>23</v>
      </c>
      <c r="CL466" s="54" t="str">
        <f ca="1">IF(CJ466&lt;$C458,"Explore","Exploit")</f>
        <v>Explore</v>
      </c>
      <c r="CM466"/>
      <c r="CN466" s="21"/>
      <c r="CQ466" s="3" t="s">
        <v>14</v>
      </c>
      <c r="CR466" s="85">
        <f ca="1">$C458</f>
        <v>0.76</v>
      </c>
      <c r="CS466" s="28"/>
      <c r="CT466" s="28"/>
      <c r="CU466" s="18" t="s">
        <v>25</v>
      </c>
      <c r="CV466" s="53">
        <f ca="1">OFFSET(乱数表!$C$3,$C452,2*CQ$7-1)</f>
        <v>0.53273922594292966</v>
      </c>
      <c r="CW466" s="28" t="s">
        <v>23</v>
      </c>
      <c r="CX466" s="54" t="str">
        <f ca="1">IF(CV466&lt;$C458,"Explore","Exploit")</f>
        <v>Explore</v>
      </c>
      <c r="CY466"/>
      <c r="CZ466" s="21"/>
      <c r="DC466" s="3" t="s">
        <v>14</v>
      </c>
      <c r="DD466" s="85">
        <f ca="1">$C458</f>
        <v>0.76</v>
      </c>
      <c r="DE466" s="28"/>
      <c r="DF466" s="28"/>
      <c r="DG466" s="18" t="s">
        <v>25</v>
      </c>
      <c r="DH466" s="53">
        <f ca="1">OFFSET(乱数表!$C$3,$C452,2*DC$7-1)</f>
        <v>0.10651239766925624</v>
      </c>
      <c r="DI466" s="28" t="s">
        <v>23</v>
      </c>
      <c r="DJ466" s="54" t="str">
        <f ca="1">IF(DH466&lt;$C458,"Explore","Exploit")</f>
        <v>Explore</v>
      </c>
      <c r="DK466"/>
      <c r="DL466" s="21"/>
      <c r="DO466" s="3" t="s">
        <v>14</v>
      </c>
      <c r="DP466" s="85">
        <f ca="1">$C458</f>
        <v>0.76</v>
      </c>
      <c r="DQ466" s="28"/>
      <c r="DR466" s="28"/>
      <c r="DS466" s="18" t="s">
        <v>25</v>
      </c>
      <c r="DT466" s="53">
        <f ca="1">OFFSET(乱数表!$C$3,$C452,2*DO$7-1)</f>
        <v>0.77484108894525006</v>
      </c>
      <c r="DU466" s="28" t="s">
        <v>23</v>
      </c>
      <c r="DV466" s="54" t="str">
        <f ca="1">IF(DT466&lt;$C458,"Explore","Exploit")</f>
        <v>Exploit</v>
      </c>
      <c r="DW466"/>
      <c r="DX466" s="21"/>
    </row>
    <row r="467" spans="1:128" ht="13.5" customHeight="1">
      <c r="A467"/>
      <c r="B467" s="3" t="s">
        <v>7</v>
      </c>
      <c r="C467" s="3" t="s">
        <v>17</v>
      </c>
      <c r="D467" s="93" t="s">
        <v>27</v>
      </c>
      <c r="E467" s="26" t="s">
        <v>28</v>
      </c>
      <c r="F467" s="26" t="s">
        <v>29</v>
      </c>
      <c r="G467" s="3" t="s">
        <v>30</v>
      </c>
      <c r="H467" s="21"/>
      <c r="K467"/>
      <c r="L467"/>
      <c r="M467"/>
      <c r="N467"/>
      <c r="O467"/>
      <c r="P467" s="58" t="s">
        <v>42</v>
      </c>
      <c r="Q467" s="59" t="s">
        <v>26</v>
      </c>
      <c r="R467" s="60" t="s">
        <v>38</v>
      </c>
      <c r="S467"/>
      <c r="T467" s="21"/>
      <c r="W467"/>
      <c r="X467"/>
      <c r="Y467"/>
      <c r="Z467"/>
      <c r="AA467"/>
      <c r="AB467" s="58" t="s">
        <v>42</v>
      </c>
      <c r="AC467" s="59" t="s">
        <v>26</v>
      </c>
      <c r="AD467" s="60" t="s">
        <v>38</v>
      </c>
      <c r="AE467"/>
      <c r="AF467" s="21"/>
      <c r="AI467"/>
      <c r="AJ467"/>
      <c r="AK467"/>
      <c r="AL467"/>
      <c r="AM467"/>
      <c r="AN467" s="58" t="s">
        <v>42</v>
      </c>
      <c r="AO467" s="59" t="s">
        <v>26</v>
      </c>
      <c r="AP467" s="60" t="s">
        <v>38</v>
      </c>
      <c r="AQ467"/>
      <c r="AR467" s="21"/>
      <c r="AU467"/>
      <c r="AV467"/>
      <c r="AW467"/>
      <c r="AX467"/>
      <c r="AY467"/>
      <c r="AZ467" s="58" t="s">
        <v>42</v>
      </c>
      <c r="BA467" s="59" t="s">
        <v>26</v>
      </c>
      <c r="BB467" s="60" t="s">
        <v>38</v>
      </c>
      <c r="BC467"/>
      <c r="BD467" s="21"/>
      <c r="BG467"/>
      <c r="BH467"/>
      <c r="BI467"/>
      <c r="BJ467"/>
      <c r="BK467"/>
      <c r="BL467" s="58" t="s">
        <v>42</v>
      </c>
      <c r="BM467" s="59" t="s">
        <v>26</v>
      </c>
      <c r="BN467" s="60" t="s">
        <v>38</v>
      </c>
      <c r="BO467"/>
      <c r="BP467" s="21"/>
      <c r="BS467"/>
      <c r="BT467"/>
      <c r="BU467"/>
      <c r="BV467"/>
      <c r="BW467"/>
      <c r="BX467" s="58" t="s">
        <v>42</v>
      </c>
      <c r="BY467" s="59" t="s">
        <v>26</v>
      </c>
      <c r="BZ467" s="60" t="s">
        <v>38</v>
      </c>
      <c r="CA467"/>
      <c r="CB467" s="21"/>
      <c r="CE467"/>
      <c r="CF467"/>
      <c r="CG467"/>
      <c r="CH467"/>
      <c r="CI467"/>
      <c r="CJ467" s="58" t="s">
        <v>42</v>
      </c>
      <c r="CK467" s="59" t="s">
        <v>26</v>
      </c>
      <c r="CL467" s="60" t="s">
        <v>38</v>
      </c>
      <c r="CM467"/>
      <c r="CN467" s="21"/>
      <c r="CQ467"/>
      <c r="CR467"/>
      <c r="CS467"/>
      <c r="CT467"/>
      <c r="CU467"/>
      <c r="CV467" s="58" t="s">
        <v>42</v>
      </c>
      <c r="CW467" s="59" t="s">
        <v>26</v>
      </c>
      <c r="CX467" s="60" t="s">
        <v>38</v>
      </c>
      <c r="CY467"/>
      <c r="CZ467" s="21"/>
      <c r="DC467"/>
      <c r="DD467"/>
      <c r="DE467"/>
      <c r="DF467"/>
      <c r="DG467"/>
      <c r="DH467" s="58" t="s">
        <v>42</v>
      </c>
      <c r="DI467" s="59" t="s">
        <v>26</v>
      </c>
      <c r="DJ467" s="60" t="s">
        <v>38</v>
      </c>
      <c r="DK467"/>
      <c r="DL467" s="21"/>
      <c r="DO467"/>
      <c r="DP467"/>
      <c r="DQ467"/>
      <c r="DR467"/>
      <c r="DS467"/>
      <c r="DT467" s="58" t="s">
        <v>42</v>
      </c>
      <c r="DU467" s="59" t="s">
        <v>26</v>
      </c>
      <c r="DV467" s="60" t="s">
        <v>38</v>
      </c>
      <c r="DW467"/>
      <c r="DX467" s="21"/>
    </row>
    <row r="468" spans="1:128" ht="13.5" customHeight="1">
      <c r="A468"/>
      <c r="B468" s="41">
        <v>1</v>
      </c>
      <c r="C468" s="41">
        <f t="array" ref="C468:G476">$C$24:$G$32</f>
        <v>0</v>
      </c>
      <c r="D468" s="80">
        <v>0.5</v>
      </c>
      <c r="E468" s="81">
        <v>0.5</v>
      </c>
      <c r="F468" s="81">
        <v>0.5</v>
      </c>
      <c r="G468" s="80">
        <v>1</v>
      </c>
      <c r="H468" s="6"/>
      <c r="K468"/>
      <c r="L468"/>
      <c r="M468"/>
      <c r="N468"/>
      <c r="O468" s="63" t="s">
        <v>24</v>
      </c>
      <c r="P468" s="55">
        <f ca="1">MAX(OFFSET(O454,K455,1):OFFSET(O454,K455,4))</f>
        <v>28.71227966308593</v>
      </c>
      <c r="Q468" s="52"/>
      <c r="R468" s="22">
        <f ca="1">MATCH(P468,OFFSET(O454,K455,1):OFFSET(O454,K455,4),0)</f>
        <v>4</v>
      </c>
      <c r="S468"/>
      <c r="T468" s="21"/>
      <c r="W468"/>
      <c r="X468"/>
      <c r="Y468"/>
      <c r="Z468"/>
      <c r="AA468" s="63" t="s">
        <v>24</v>
      </c>
      <c r="AB468" s="55">
        <f ca="1">MAX(OFFSET(AA454,W455,1):OFFSET(AA454,W455,4))</f>
        <v>44.843930664062491</v>
      </c>
      <c r="AC468" s="52"/>
      <c r="AD468" s="22">
        <f ca="1">MATCH(AB468,OFFSET(AA454,W455,1):OFFSET(AA454,W455,4),0)</f>
        <v>1</v>
      </c>
      <c r="AE468"/>
      <c r="AF468" s="21"/>
      <c r="AI468"/>
      <c r="AJ468"/>
      <c r="AK468"/>
      <c r="AL468"/>
      <c r="AM468" s="63" t="s">
        <v>24</v>
      </c>
      <c r="AN468" s="55">
        <f ca="1">MAX(OFFSET(AM454,AI455,1):OFFSET(AM454,AI455,4))</f>
        <v>68.644482421874983</v>
      </c>
      <c r="AO468" s="52"/>
      <c r="AP468" s="22">
        <f ca="1">MATCH(AN468,OFFSET(AM454,AI455,1):OFFSET(AM454,AI455,4),0)</f>
        <v>4</v>
      </c>
      <c r="AQ468"/>
      <c r="AR468" s="21"/>
      <c r="AU468"/>
      <c r="AV468"/>
      <c r="AW468"/>
      <c r="AX468"/>
      <c r="AY468" s="63" t="s">
        <v>24</v>
      </c>
      <c r="AZ468" s="55">
        <f ca="1">MAX(OFFSET(AY454,AU455,1):OFFSET(AY454,AU455,4))</f>
        <v>99.9775390625</v>
      </c>
      <c r="BA468" s="52"/>
      <c r="BB468" s="22">
        <f ca="1">MATCH(AZ468,OFFSET(AY454,AU455,1):OFFSET(AY454,AU455,4),0)</f>
        <v>1</v>
      </c>
      <c r="BC468"/>
      <c r="BD468" s="21"/>
      <c r="BG468"/>
      <c r="BH468"/>
      <c r="BI468"/>
      <c r="BJ468"/>
      <c r="BK468" s="63" t="s">
        <v>24</v>
      </c>
      <c r="BL468" s="55">
        <f ca="1">MAX(OFFSET(BK454,BG455,1):OFFSET(BK454,BG455,4))</f>
        <v>0</v>
      </c>
      <c r="BM468" s="52"/>
      <c r="BN468" s="22">
        <f ca="1">MATCH(BL468,OFFSET(BK454,BG455,1):OFFSET(BK454,BG455,4),0)</f>
        <v>1</v>
      </c>
      <c r="BO468"/>
      <c r="BP468" s="21"/>
      <c r="BS468"/>
      <c r="BT468"/>
      <c r="BU468"/>
      <c r="BV468"/>
      <c r="BW468" s="63" t="s">
        <v>24</v>
      </c>
      <c r="BX468" s="55">
        <f ca="1">MAX(OFFSET(BW454,BS455,1):OFFSET(BW454,BS455,4))</f>
        <v>0</v>
      </c>
      <c r="BY468" s="52"/>
      <c r="BZ468" s="22">
        <f ca="1">MATCH(BX468,OFFSET(BW454,BS455,1):OFFSET(BW454,BS455,4),0)</f>
        <v>1</v>
      </c>
      <c r="CA468"/>
      <c r="CB468" s="21"/>
      <c r="CE468"/>
      <c r="CF468"/>
      <c r="CG468"/>
      <c r="CH468"/>
      <c r="CI468" s="63" t="s">
        <v>24</v>
      </c>
      <c r="CJ468" s="55">
        <f ca="1">MAX(OFFSET(CI454,CE455,1):OFFSET(CI454,CE455,4))</f>
        <v>0</v>
      </c>
      <c r="CK468" s="52"/>
      <c r="CL468" s="22">
        <f ca="1">MATCH(CJ468,OFFSET(CI454,CE455,1):OFFSET(CI454,CE455,4),0)</f>
        <v>1</v>
      </c>
      <c r="CM468"/>
      <c r="CN468" s="21"/>
      <c r="CQ468"/>
      <c r="CR468"/>
      <c r="CS468"/>
      <c r="CT468"/>
      <c r="CU468" s="63" t="s">
        <v>24</v>
      </c>
      <c r="CV468" s="55">
        <f ca="1">MAX(OFFSET(CU454,CQ455,1):OFFSET(CU454,CQ455,4))</f>
        <v>0</v>
      </c>
      <c r="CW468" s="52"/>
      <c r="CX468" s="22">
        <f ca="1">MATCH(CV468,OFFSET(CU454,CQ455,1):OFFSET(CU454,CQ455,4),0)</f>
        <v>1</v>
      </c>
      <c r="CY468"/>
      <c r="CZ468" s="21"/>
      <c r="DC468"/>
      <c r="DD468"/>
      <c r="DE468"/>
      <c r="DF468"/>
      <c r="DG468" s="63" t="s">
        <v>24</v>
      </c>
      <c r="DH468" s="55">
        <f ca="1">MAX(OFFSET(DG454,DC455,1):OFFSET(DG454,DC455,4))</f>
        <v>0</v>
      </c>
      <c r="DI468" s="52"/>
      <c r="DJ468" s="22">
        <f ca="1">MATCH(DH468,OFFSET(DG454,DC455,1):OFFSET(DG454,DC455,4),0)</f>
        <v>1</v>
      </c>
      <c r="DK468"/>
      <c r="DL468" s="21"/>
      <c r="DO468"/>
      <c r="DP468"/>
      <c r="DQ468"/>
      <c r="DR468"/>
      <c r="DS468" s="63" t="s">
        <v>24</v>
      </c>
      <c r="DT468" s="55">
        <f ca="1">MAX(OFFSET(DS454,DO454,1):OFFSET(DS454,DO454,4))</f>
        <v>14.742136230468745</v>
      </c>
      <c r="DU468" s="52"/>
      <c r="DV468" s="22">
        <f ca="1">MATCH(DT468,OFFSET(DS454,DO454,1):OFFSET(DS454,DO454,4),0)</f>
        <v>3</v>
      </c>
      <c r="DW468"/>
      <c r="DX468" s="21"/>
    </row>
    <row r="469" spans="1:128" ht="13.5" customHeight="1" thickBot="1">
      <c r="A469"/>
      <c r="B469" s="42">
        <v>2</v>
      </c>
      <c r="C469" s="42">
        <v>0</v>
      </c>
      <c r="D469" s="82">
        <v>0.33333333333333331</v>
      </c>
      <c r="E469" s="83">
        <v>0.33333333333333331</v>
      </c>
      <c r="F469" s="82">
        <v>0.66666666666666663</v>
      </c>
      <c r="G469" s="82">
        <v>1</v>
      </c>
      <c r="H469" s="6"/>
      <c r="K469"/>
      <c r="L469"/>
      <c r="M469"/>
      <c r="N469"/>
      <c r="O469" s="63" t="s">
        <v>22</v>
      </c>
      <c r="P469" s="56"/>
      <c r="Q469" s="57">
        <f ca="1">OFFSET(乱数表!$C$3,$C452,2*K$7)</f>
        <v>0.82437720511122292</v>
      </c>
      <c r="R469" s="38">
        <f ca="1">MATCH(Q469,OFFSET($B467,K455,1):OFFSET($B467,K455,5))</f>
        <v>4</v>
      </c>
      <c r="S469"/>
      <c r="T469" s="21"/>
      <c r="W469"/>
      <c r="X469"/>
      <c r="Y469"/>
      <c r="Z469"/>
      <c r="AA469" s="63" t="s">
        <v>22</v>
      </c>
      <c r="AB469" s="56"/>
      <c r="AC469" s="57">
        <f ca="1">OFFSET(乱数表!$C$3,$C452,2*W$7)</f>
        <v>0.32062370849247501</v>
      </c>
      <c r="AD469" s="38">
        <f ca="1">MATCH(AC469,OFFSET($B467,W455,1):OFFSET($B467,W455,5))</f>
        <v>1</v>
      </c>
      <c r="AE469"/>
      <c r="AF469" s="21"/>
      <c r="AI469"/>
      <c r="AJ469"/>
      <c r="AK469"/>
      <c r="AL469"/>
      <c r="AM469" s="63" t="s">
        <v>22</v>
      </c>
      <c r="AN469" s="56"/>
      <c r="AO469" s="57">
        <f ca="1">OFFSET(乱数表!$C$3,$C452,2*AI$7)</f>
        <v>0.26253712775625071</v>
      </c>
      <c r="AP469" s="38">
        <f ca="1">MATCH(AO469,OFFSET($B467,AI455,1):OFFSET($B467,AI455,5))</f>
        <v>2</v>
      </c>
      <c r="AQ469"/>
      <c r="AR469" s="21"/>
      <c r="AU469"/>
      <c r="AV469"/>
      <c r="AW469"/>
      <c r="AX469"/>
      <c r="AY469" s="63" t="s">
        <v>22</v>
      </c>
      <c r="AZ469" s="56"/>
      <c r="BA469" s="57">
        <f ca="1">OFFSET(乱数表!$C$3,$C452,2*AU$7)</f>
        <v>0.49547721314783766</v>
      </c>
      <c r="BB469" s="38">
        <f ca="1">MATCH(BA469,OFFSET($B467,AU455,1):OFFSET($B467,AU455,5))</f>
        <v>2</v>
      </c>
      <c r="BC469"/>
      <c r="BD469" s="21"/>
      <c r="BG469"/>
      <c r="BH469"/>
      <c r="BI469"/>
      <c r="BJ469"/>
      <c r="BK469" s="63" t="s">
        <v>22</v>
      </c>
      <c r="BL469" s="56"/>
      <c r="BM469" s="57">
        <f ca="1">OFFSET(乱数表!$C$3,$C452,2*BG$7)</f>
        <v>0.78710424421533365</v>
      </c>
      <c r="BN469" s="38">
        <f ca="1">MATCH(BM469,OFFSET($B467,BG455,1):OFFSET($B467,BG455,5))</f>
        <v>1</v>
      </c>
      <c r="BO469"/>
      <c r="BP469" s="21"/>
      <c r="BS469"/>
      <c r="BT469"/>
      <c r="BU469"/>
      <c r="BV469"/>
      <c r="BW469" s="63" t="s">
        <v>22</v>
      </c>
      <c r="BX469" s="56"/>
      <c r="BY469" s="57">
        <f ca="1">OFFSET(乱数表!$C$3,$C452,2*BS$7)</f>
        <v>0.48627122752486751</v>
      </c>
      <c r="BZ469" s="38">
        <f ca="1">MATCH(BY469,OFFSET($B467,BS455,1):OFFSET($B467,BS455,5))</f>
        <v>1</v>
      </c>
      <c r="CA469"/>
      <c r="CB469" s="21"/>
      <c r="CE469"/>
      <c r="CF469"/>
      <c r="CG469"/>
      <c r="CH469"/>
      <c r="CI469" s="63" t="s">
        <v>22</v>
      </c>
      <c r="CJ469" s="56"/>
      <c r="CK469" s="57">
        <f ca="1">OFFSET(乱数表!$C$3,$C452,2*CE$7)</f>
        <v>0.50300685952052226</v>
      </c>
      <c r="CL469" s="38">
        <f ca="1">MATCH(CK469,OFFSET($B467,CE455,1):OFFSET($B467,CE455,5))</f>
        <v>1</v>
      </c>
      <c r="CM469"/>
      <c r="CN469" s="21"/>
      <c r="CQ469"/>
      <c r="CR469"/>
      <c r="CS469"/>
      <c r="CT469"/>
      <c r="CU469" s="63" t="s">
        <v>22</v>
      </c>
      <c r="CV469" s="56"/>
      <c r="CW469" s="57">
        <f ca="1">OFFSET(乱数表!$C$3,$C452,2*CQ$7)</f>
        <v>0.14074506437125012</v>
      </c>
      <c r="CX469" s="38">
        <f ca="1">MATCH(CW469,OFFSET($B467,CQ455,1):OFFSET($B467,CQ455,5))</f>
        <v>1</v>
      </c>
      <c r="CY469"/>
      <c r="CZ469" s="21"/>
      <c r="DC469"/>
      <c r="DD469"/>
      <c r="DE469"/>
      <c r="DF469"/>
      <c r="DG469" s="63" t="s">
        <v>22</v>
      </c>
      <c r="DH469" s="56"/>
      <c r="DI469" s="57">
        <f ca="1">OFFSET(乱数表!$C$3,$C452,2*DC$7)</f>
        <v>0.15566005786544934</v>
      </c>
      <c r="DJ469" s="38">
        <f ca="1">MATCH(DI469,OFFSET($B467,DC455,1):OFFSET($B467,DC455,5))</f>
        <v>1</v>
      </c>
      <c r="DK469"/>
      <c r="DL469" s="21"/>
      <c r="DO469"/>
      <c r="DP469"/>
      <c r="DQ469"/>
      <c r="DR469"/>
      <c r="DS469" s="63" t="s">
        <v>22</v>
      </c>
      <c r="DT469" s="56"/>
      <c r="DU469" s="57">
        <f ca="1">OFFSET(乱数表!$C$3,$C452,2*DO$7)</f>
        <v>0.2395349341327252</v>
      </c>
      <c r="DV469" s="38">
        <f ca="1">MATCH(DU469,OFFSET($B467,DO454,1):OFFSET($B467,DO454,5))</f>
        <v>3</v>
      </c>
      <c r="DW469"/>
      <c r="DX469" s="21"/>
    </row>
    <row r="470" spans="1:128" ht="13.5" customHeight="1">
      <c r="A470"/>
      <c r="B470" s="41">
        <v>3</v>
      </c>
      <c r="C470" s="41">
        <v>0</v>
      </c>
      <c r="D470" s="81">
        <v>0</v>
      </c>
      <c r="E470" s="81">
        <v>0</v>
      </c>
      <c r="F470" s="80">
        <v>1</v>
      </c>
      <c r="G470" s="81">
        <v>1</v>
      </c>
      <c r="H470" s="7"/>
      <c r="K470"/>
      <c r="L470"/>
      <c r="M470"/>
      <c r="N470"/>
      <c r="O470" s="6"/>
      <c r="P470"/>
      <c r="Q470"/>
      <c r="R470" t="s">
        <v>56</v>
      </c>
      <c r="S470"/>
      <c r="T470" s="21"/>
      <c r="W470"/>
      <c r="X470"/>
      <c r="Y470"/>
      <c r="Z470"/>
      <c r="AA470" s="6"/>
      <c r="AB470"/>
      <c r="AC470"/>
      <c r="AD470" t="s">
        <v>56</v>
      </c>
      <c r="AE470"/>
      <c r="AF470" s="21"/>
      <c r="AI470"/>
      <c r="AJ470"/>
      <c r="AK470"/>
      <c r="AL470"/>
      <c r="AM470" s="6"/>
      <c r="AN470"/>
      <c r="AO470"/>
      <c r="AP470" t="s">
        <v>56</v>
      </c>
      <c r="AQ470"/>
      <c r="AR470" s="21"/>
      <c r="AU470"/>
      <c r="AV470"/>
      <c r="AW470"/>
      <c r="AX470"/>
      <c r="AY470" s="6"/>
      <c r="AZ470"/>
      <c r="BA470"/>
      <c r="BB470" t="s">
        <v>56</v>
      </c>
      <c r="BC470"/>
      <c r="BD470" s="21"/>
      <c r="BG470"/>
      <c r="BH470"/>
      <c r="BI470"/>
      <c r="BJ470"/>
      <c r="BK470" s="6"/>
      <c r="BL470"/>
      <c r="BM470"/>
      <c r="BN470" t="s">
        <v>56</v>
      </c>
      <c r="BO470"/>
      <c r="BP470" s="21"/>
      <c r="BS470"/>
      <c r="BT470"/>
      <c r="BU470"/>
      <c r="BV470"/>
      <c r="BW470" s="6"/>
      <c r="BX470"/>
      <c r="BY470"/>
      <c r="BZ470" t="s">
        <v>56</v>
      </c>
      <c r="CA470"/>
      <c r="CB470" s="21"/>
      <c r="CE470"/>
      <c r="CF470"/>
      <c r="CG470"/>
      <c r="CH470"/>
      <c r="CI470" s="6"/>
      <c r="CJ470"/>
      <c r="CK470"/>
      <c r="CL470" t="s">
        <v>56</v>
      </c>
      <c r="CM470"/>
      <c r="CN470" s="21"/>
      <c r="CQ470"/>
      <c r="CR470"/>
      <c r="CS470"/>
      <c r="CT470"/>
      <c r="CU470" s="6"/>
      <c r="CV470"/>
      <c r="CW470"/>
      <c r="CX470" t="s">
        <v>56</v>
      </c>
      <c r="CY470"/>
      <c r="CZ470" s="21"/>
      <c r="DC470"/>
      <c r="DD470"/>
      <c r="DE470"/>
      <c r="DF470"/>
      <c r="DG470" s="6"/>
      <c r="DH470"/>
      <c r="DI470"/>
      <c r="DJ470" t="s">
        <v>56</v>
      </c>
      <c r="DK470"/>
      <c r="DL470" s="21"/>
      <c r="DO470"/>
      <c r="DP470"/>
      <c r="DQ470"/>
      <c r="DR470"/>
      <c r="DS470" s="6"/>
      <c r="DT470"/>
      <c r="DU470"/>
      <c r="DV470" t="s">
        <v>56</v>
      </c>
      <c r="DW470"/>
      <c r="DX470" s="21"/>
    </row>
    <row r="471" spans="1:128" ht="13.5" customHeight="1">
      <c r="A471"/>
      <c r="B471" s="42">
        <v>4</v>
      </c>
      <c r="C471" s="42">
        <v>0</v>
      </c>
      <c r="D471" s="82">
        <v>0.33333333333333331</v>
      </c>
      <c r="E471" s="82">
        <v>0.66666666666666663</v>
      </c>
      <c r="F471" s="83">
        <v>0.66666666666666663</v>
      </c>
      <c r="G471" s="82">
        <v>1</v>
      </c>
      <c r="H471" s="7"/>
      <c r="K471"/>
      <c r="L471"/>
      <c r="M471"/>
      <c r="N471"/>
      <c r="O471" s="63" t="s">
        <v>39</v>
      </c>
      <c r="P471" s="49">
        <f ca="1">IF(R466="Exploit",R468,R469)</f>
        <v>4</v>
      </c>
      <c r="Q471" s="28" t="str">
        <f ca="1">"("&amp;OFFSET(O454,0,P471)&amp;") →"</f>
        <v>(下) →</v>
      </c>
      <c r="R471" s="18" t="s">
        <v>53</v>
      </c>
      <c r="S471" s="3">
        <f ca="1">MIN(K453+FIXED(1.1*COS(PI()/2*P471),0),3)</f>
        <v>2</v>
      </c>
      <c r="T471" s="6"/>
      <c r="W471"/>
      <c r="X471"/>
      <c r="Y471"/>
      <c r="Z471"/>
      <c r="AA471" s="63" t="s">
        <v>39</v>
      </c>
      <c r="AB471" s="49">
        <f ca="1">IF(AD466="Exploit",AD468,AD469)</f>
        <v>1</v>
      </c>
      <c r="AC471" s="28" t="str">
        <f ca="1">"("&amp;OFFSET(AA454,0,AB471)&amp;") →"</f>
        <v>(右) →</v>
      </c>
      <c r="AD471" s="18" t="s">
        <v>53</v>
      </c>
      <c r="AE471" s="3">
        <f ca="1">MIN(W453+FIXED(1.1*COS(PI()/2*AB471),0),3)</f>
        <v>2</v>
      </c>
      <c r="AF471" s="6"/>
      <c r="AI471"/>
      <c r="AJ471"/>
      <c r="AK471"/>
      <c r="AL471"/>
      <c r="AM471" s="63" t="s">
        <v>39</v>
      </c>
      <c r="AN471" s="49">
        <f ca="1">IF(AP466="Exploit",AP468,AP469)</f>
        <v>4</v>
      </c>
      <c r="AO471" s="28" t="str">
        <f ca="1">"("&amp;OFFSET(AM454,0,AN471)&amp;") →"</f>
        <v>(下) →</v>
      </c>
      <c r="AP471" s="18" t="s">
        <v>53</v>
      </c>
      <c r="AQ471" s="3">
        <f ca="1">MIN(AI453+FIXED(1.1*COS(PI()/2*AN471),0),3)</f>
        <v>3</v>
      </c>
      <c r="AR471" s="6"/>
      <c r="AU471"/>
      <c r="AV471"/>
      <c r="AW471"/>
      <c r="AX471"/>
      <c r="AY471" s="63" t="s">
        <v>39</v>
      </c>
      <c r="AZ471" s="49">
        <f ca="1">IF(BB466="Exploit",BB468,BB469)</f>
        <v>1</v>
      </c>
      <c r="BA471" s="28" t="str">
        <f ca="1">"("&amp;OFFSET(AY454,0,AZ471)&amp;") →"</f>
        <v>(右) →</v>
      </c>
      <c r="BB471" s="18" t="s">
        <v>53</v>
      </c>
      <c r="BC471" s="3">
        <f ca="1">MIN(AU453+FIXED(1.1*COS(PI()/2*AZ471),0),3)</f>
        <v>3</v>
      </c>
      <c r="BD471" s="6"/>
      <c r="BG471"/>
      <c r="BH471"/>
      <c r="BI471"/>
      <c r="BJ471"/>
      <c r="BK471" s="63" t="s">
        <v>39</v>
      </c>
      <c r="BL471" s="49">
        <f ca="1">IF(BN466="Exploit",BN468,BN469)</f>
        <v>1</v>
      </c>
      <c r="BM471" s="28" t="str">
        <f ca="1">"("&amp;OFFSET(BK454,0,BL471)&amp;") →"</f>
        <v>(右) →</v>
      </c>
      <c r="BN471" s="18" t="s">
        <v>53</v>
      </c>
      <c r="BO471" s="3">
        <f ca="1">MIN(BG453+FIXED(1.1*COS(PI()/2*BL471),0),3)</f>
        <v>3</v>
      </c>
      <c r="BP471" s="6"/>
      <c r="BS471"/>
      <c r="BT471"/>
      <c r="BU471"/>
      <c r="BV471"/>
      <c r="BW471" s="63" t="s">
        <v>39</v>
      </c>
      <c r="BX471" s="49">
        <f ca="1">IF(BZ466="Exploit",BZ468,BZ469)</f>
        <v>1</v>
      </c>
      <c r="BY471" s="28" t="str">
        <f ca="1">"("&amp;OFFSET(BW454,0,BX471)&amp;") →"</f>
        <v>(右) →</v>
      </c>
      <c r="BZ471" s="18" t="s">
        <v>53</v>
      </c>
      <c r="CA471" s="3">
        <f ca="1">MIN(BS453+FIXED(1.1*COS(PI()/2*BX471),0),3)</f>
        <v>3</v>
      </c>
      <c r="CB471" s="6"/>
      <c r="CE471"/>
      <c r="CF471"/>
      <c r="CG471"/>
      <c r="CH471"/>
      <c r="CI471" s="63" t="s">
        <v>39</v>
      </c>
      <c r="CJ471" s="49">
        <f ca="1">IF(CL466="Exploit",CL468,CL469)</f>
        <v>1</v>
      </c>
      <c r="CK471" s="28" t="str">
        <f ca="1">"("&amp;OFFSET(CI454,0,CJ471)&amp;") →"</f>
        <v>(右) →</v>
      </c>
      <c r="CL471" s="18" t="s">
        <v>53</v>
      </c>
      <c r="CM471" s="3">
        <f ca="1">MIN(CE453+FIXED(1.1*COS(PI()/2*CJ471),0),3)</f>
        <v>3</v>
      </c>
      <c r="CN471" s="6"/>
      <c r="CQ471"/>
      <c r="CR471"/>
      <c r="CS471"/>
      <c r="CT471"/>
      <c r="CU471" s="63" t="s">
        <v>39</v>
      </c>
      <c r="CV471" s="49">
        <f ca="1">IF(CX466="Exploit",CX468,CX469)</f>
        <v>1</v>
      </c>
      <c r="CW471" s="28" t="str">
        <f ca="1">"("&amp;OFFSET(CU454,0,CV471)&amp;") →"</f>
        <v>(右) →</v>
      </c>
      <c r="CX471" s="18" t="s">
        <v>53</v>
      </c>
      <c r="CY471" s="3">
        <f ca="1">MIN(CQ453+FIXED(1.1*COS(PI()/2*CV471),0),3)</f>
        <v>3</v>
      </c>
      <c r="CZ471" s="6"/>
      <c r="DC471"/>
      <c r="DD471"/>
      <c r="DE471"/>
      <c r="DF471"/>
      <c r="DG471" s="63" t="s">
        <v>39</v>
      </c>
      <c r="DH471" s="49">
        <f ca="1">IF(DJ466="Exploit",DJ468,DJ469)</f>
        <v>1</v>
      </c>
      <c r="DI471" s="28" t="str">
        <f ca="1">"("&amp;OFFSET(DG454,0,DH471)&amp;") →"</f>
        <v>(右) →</v>
      </c>
      <c r="DJ471" s="18" t="s">
        <v>53</v>
      </c>
      <c r="DK471" s="3">
        <f ca="1">MIN(DC453+FIXED(1.1*COS(PI()/2*DH471),0),3)</f>
        <v>3</v>
      </c>
      <c r="DL471" s="6"/>
      <c r="DO471"/>
      <c r="DP471"/>
      <c r="DQ471"/>
      <c r="DR471"/>
      <c r="DS471" s="63" t="s">
        <v>39</v>
      </c>
      <c r="DT471" s="49">
        <f ca="1">IF(DV466="Exploit",DV468,DV469)</f>
        <v>3</v>
      </c>
      <c r="DU471" s="28" t="str">
        <f ca="1">"("&amp;OFFSET(DS454,0,DT471)&amp;") →"</f>
        <v>(左) →</v>
      </c>
      <c r="DV471" s="18" t="s">
        <v>53</v>
      </c>
      <c r="DW471" s="3">
        <f ca="1">MIN(DO453+FIXED(1.1*COS(PI()/2*DT471),0),3)</f>
        <v>3</v>
      </c>
      <c r="DX471" s="6"/>
    </row>
    <row r="472" spans="1:128" ht="13.5" customHeight="1">
      <c r="A472"/>
      <c r="B472" s="41">
        <v>5</v>
      </c>
      <c r="C472" s="41">
        <v>0</v>
      </c>
      <c r="D472" s="83">
        <v>0</v>
      </c>
      <c r="E472" s="80">
        <v>0.33333333333333331</v>
      </c>
      <c r="F472" s="80">
        <v>0.66666666666666663</v>
      </c>
      <c r="G472" s="80">
        <v>1</v>
      </c>
      <c r="H472" s="7"/>
      <c r="K472"/>
      <c r="L472"/>
      <c r="M472"/>
      <c r="N472"/>
      <c r="O472" s="24" t="s">
        <v>33</v>
      </c>
      <c r="P472" s="24"/>
      <c r="Q472"/>
      <c r="R472" s="18" t="s">
        <v>54</v>
      </c>
      <c r="S472" s="3">
        <f ca="1">MIN(K454+FIXED(1.1*SIN(PI()/2*P471),0),3)</f>
        <v>1</v>
      </c>
      <c r="T472" s="6"/>
      <c r="W472"/>
      <c r="X472"/>
      <c r="Y472"/>
      <c r="Z472"/>
      <c r="AA472" s="24"/>
      <c r="AB472" s="24" t="s">
        <v>33</v>
      </c>
      <c r="AC472"/>
      <c r="AD472" s="18" t="s">
        <v>54</v>
      </c>
      <c r="AE472" s="3">
        <f ca="1">MIN(W454+FIXED(1.1*SIN(PI()/2*AB471),0),3)</f>
        <v>2</v>
      </c>
      <c r="AF472" s="6"/>
      <c r="AI472"/>
      <c r="AJ472"/>
      <c r="AK472"/>
      <c r="AL472"/>
      <c r="AM472" s="24"/>
      <c r="AN472" s="24" t="s">
        <v>33</v>
      </c>
      <c r="AO472"/>
      <c r="AP472" s="18" t="s">
        <v>54</v>
      </c>
      <c r="AQ472" s="3">
        <f ca="1">MIN(AI454+FIXED(1.1*SIN(PI()/2*AN471),0),3)</f>
        <v>2</v>
      </c>
      <c r="AR472" s="6"/>
      <c r="AU472"/>
      <c r="AV472"/>
      <c r="AW472"/>
      <c r="AX472"/>
      <c r="AY472" s="24"/>
      <c r="AZ472" s="24" t="s">
        <v>33</v>
      </c>
      <c r="BA472"/>
      <c r="BB472" s="18" t="s">
        <v>54</v>
      </c>
      <c r="BC472" s="3">
        <f ca="1">MIN(AU454+FIXED(1.1*SIN(PI()/2*AZ471),0),3)</f>
        <v>3</v>
      </c>
      <c r="BD472" s="6"/>
      <c r="BG472"/>
      <c r="BH472"/>
      <c r="BI472"/>
      <c r="BJ472"/>
      <c r="BK472" s="24"/>
      <c r="BL472" s="24" t="s">
        <v>33</v>
      </c>
      <c r="BM472"/>
      <c r="BN472" s="18" t="s">
        <v>54</v>
      </c>
      <c r="BO472" s="3">
        <f ca="1">MIN(BG454+FIXED(1.1*SIN(PI()/2*BL471),0),3)</f>
        <v>3</v>
      </c>
      <c r="BP472" s="6"/>
      <c r="BS472"/>
      <c r="BT472"/>
      <c r="BU472"/>
      <c r="BV472"/>
      <c r="BW472" s="24"/>
      <c r="BX472" s="24" t="s">
        <v>33</v>
      </c>
      <c r="BY472"/>
      <c r="BZ472" s="18" t="s">
        <v>54</v>
      </c>
      <c r="CA472" s="3">
        <f ca="1">MIN(BS454+FIXED(1.1*SIN(PI()/2*BX471),0),3)</f>
        <v>3</v>
      </c>
      <c r="CB472" s="6"/>
      <c r="CE472"/>
      <c r="CF472"/>
      <c r="CG472"/>
      <c r="CH472"/>
      <c r="CI472" s="24"/>
      <c r="CJ472" s="24" t="s">
        <v>33</v>
      </c>
      <c r="CK472"/>
      <c r="CL472" s="18" t="s">
        <v>54</v>
      </c>
      <c r="CM472" s="3">
        <f ca="1">MIN(CE454+FIXED(1.1*SIN(PI()/2*CJ471),0),3)</f>
        <v>3</v>
      </c>
      <c r="CN472" s="6"/>
      <c r="CQ472"/>
      <c r="CR472"/>
      <c r="CS472"/>
      <c r="CT472"/>
      <c r="CU472" s="24"/>
      <c r="CV472" s="24" t="s">
        <v>33</v>
      </c>
      <c r="CW472"/>
      <c r="CX472" s="18" t="s">
        <v>54</v>
      </c>
      <c r="CY472" s="3">
        <f ca="1">MIN(CQ454+FIXED(1.1*SIN(PI()/2*CV471),0),3)</f>
        <v>3</v>
      </c>
      <c r="CZ472" s="6"/>
      <c r="DC472"/>
      <c r="DD472"/>
      <c r="DE472"/>
      <c r="DF472"/>
      <c r="DG472" s="24"/>
      <c r="DH472" s="24" t="s">
        <v>33</v>
      </c>
      <c r="DI472"/>
      <c r="DJ472" s="18" t="s">
        <v>54</v>
      </c>
      <c r="DK472" s="3">
        <f ca="1">MIN(DC454+FIXED(1.1*SIN(PI()/2*DH471),0),3)</f>
        <v>3</v>
      </c>
      <c r="DL472" s="6"/>
      <c r="DO472"/>
      <c r="DP472"/>
      <c r="DQ472"/>
      <c r="DR472"/>
      <c r="DS472" s="24"/>
      <c r="DT472" s="24" t="s">
        <v>33</v>
      </c>
      <c r="DU472"/>
      <c r="DV472" s="18" t="s">
        <v>54</v>
      </c>
      <c r="DW472" s="3">
        <f ca="1">MIN(DO454+FIXED(1.1*SIN(PI()/2*DT471),0),3)</f>
        <v>2</v>
      </c>
      <c r="DX472" s="6"/>
    </row>
    <row r="473" spans="1:128" ht="13.5" customHeight="1">
      <c r="A473"/>
      <c r="B473" s="42">
        <v>6</v>
      </c>
      <c r="C473" s="61">
        <v>0</v>
      </c>
      <c r="D473" s="61">
        <v>0</v>
      </c>
      <c r="E473" s="61">
        <v>0</v>
      </c>
      <c r="F473" s="61">
        <v>0</v>
      </c>
      <c r="G473" s="61">
        <v>0</v>
      </c>
      <c r="H473" s="7"/>
      <c r="K473"/>
      <c r="L473"/>
      <c r="M473"/>
      <c r="N473"/>
      <c r="O473"/>
      <c r="P473"/>
      <c r="Q473"/>
      <c r="R473" s="3" t="s">
        <v>31</v>
      </c>
      <c r="S473" s="29">
        <f ca="1">3*(S471-1)+S472</f>
        <v>4</v>
      </c>
      <c r="T473" s="30"/>
      <c r="W473"/>
      <c r="X473"/>
      <c r="Y473"/>
      <c r="Z473"/>
      <c r="AA473"/>
      <c r="AB473"/>
      <c r="AC473"/>
      <c r="AD473" s="3" t="s">
        <v>32</v>
      </c>
      <c r="AE473" s="29">
        <f ca="1">3*(AE471-1)+AE472</f>
        <v>5</v>
      </c>
      <c r="AF473" s="6"/>
      <c r="AI473"/>
      <c r="AJ473"/>
      <c r="AK473"/>
      <c r="AL473"/>
      <c r="AM473"/>
      <c r="AN473"/>
      <c r="AO473"/>
      <c r="AP473" s="3" t="s">
        <v>32</v>
      </c>
      <c r="AQ473" s="29">
        <f ca="1">3*(AQ471-1)+AQ472</f>
        <v>8</v>
      </c>
      <c r="AR473" s="6"/>
      <c r="AU473"/>
      <c r="AV473"/>
      <c r="AW473"/>
      <c r="AX473"/>
      <c r="AY473"/>
      <c r="AZ473"/>
      <c r="BA473"/>
      <c r="BB473" s="3" t="s">
        <v>32</v>
      </c>
      <c r="BC473" s="29">
        <f ca="1">3*(BC471-1)+BC472</f>
        <v>9</v>
      </c>
      <c r="BD473" s="6"/>
      <c r="BG473"/>
      <c r="BH473"/>
      <c r="BI473"/>
      <c r="BJ473"/>
      <c r="BK473"/>
      <c r="BL473"/>
      <c r="BM473"/>
      <c r="BN473" s="3" t="s">
        <v>32</v>
      </c>
      <c r="BO473" s="29">
        <f ca="1">3*(BO471-1)+BO472</f>
        <v>9</v>
      </c>
      <c r="BP473" s="6"/>
      <c r="BS473"/>
      <c r="BT473"/>
      <c r="BU473"/>
      <c r="BV473"/>
      <c r="BW473"/>
      <c r="BX473"/>
      <c r="BY473"/>
      <c r="BZ473" s="3" t="s">
        <v>32</v>
      </c>
      <c r="CA473" s="29">
        <f ca="1">3*(CA471-1)+CA472</f>
        <v>9</v>
      </c>
      <c r="CB473" s="6"/>
      <c r="CE473"/>
      <c r="CF473"/>
      <c r="CG473"/>
      <c r="CH473"/>
      <c r="CI473"/>
      <c r="CJ473"/>
      <c r="CK473"/>
      <c r="CL473" s="3" t="s">
        <v>32</v>
      </c>
      <c r="CM473" s="29">
        <f ca="1">3*(CM471-1)+CM472</f>
        <v>9</v>
      </c>
      <c r="CN473" s="6"/>
      <c r="CQ473"/>
      <c r="CR473"/>
      <c r="CS473"/>
      <c r="CT473"/>
      <c r="CU473"/>
      <c r="CV473"/>
      <c r="CW473"/>
      <c r="CX473" s="3" t="s">
        <v>32</v>
      </c>
      <c r="CY473" s="29">
        <f ca="1">3*(CY471-1)+CY472</f>
        <v>9</v>
      </c>
      <c r="CZ473" s="6"/>
      <c r="DC473"/>
      <c r="DD473"/>
      <c r="DE473"/>
      <c r="DF473"/>
      <c r="DG473"/>
      <c r="DH473"/>
      <c r="DI473"/>
      <c r="DJ473" s="3" t="s">
        <v>32</v>
      </c>
      <c r="DK473" s="29">
        <f ca="1">3*(DK471-1)+DK472</f>
        <v>9</v>
      </c>
      <c r="DL473" s="6"/>
      <c r="DO473"/>
      <c r="DP473"/>
      <c r="DQ473"/>
      <c r="DR473"/>
      <c r="DS473"/>
      <c r="DT473"/>
      <c r="DU473"/>
      <c r="DV473" s="3" t="s">
        <v>32</v>
      </c>
      <c r="DW473" s="29">
        <f ca="1">3*(DW471-1)+DW472</f>
        <v>8</v>
      </c>
      <c r="DX473" s="6"/>
    </row>
    <row r="474" spans="1:128" ht="13.5" customHeight="1">
      <c r="A474"/>
      <c r="B474" s="41">
        <v>7</v>
      </c>
      <c r="C474" s="41">
        <v>0</v>
      </c>
      <c r="D474" s="80">
        <v>0.5</v>
      </c>
      <c r="E474" s="80">
        <v>1</v>
      </c>
      <c r="F474" s="61">
        <v>1</v>
      </c>
      <c r="G474" s="61">
        <v>1</v>
      </c>
      <c r="H474" s="7"/>
      <c r="K474"/>
      <c r="L474"/>
      <c r="M474"/>
      <c r="N474"/>
      <c r="P474"/>
      <c r="Q474"/>
      <c r="R474"/>
      <c r="S474" s="11" t="s">
        <v>51</v>
      </c>
      <c r="T474" s="24"/>
      <c r="W474"/>
      <c r="X474"/>
      <c r="Y474"/>
      <c r="Z474"/>
      <c r="AB474"/>
      <c r="AC474"/>
      <c r="AD474"/>
      <c r="AE474" s="11" t="s">
        <v>51</v>
      </c>
      <c r="AF474" s="24"/>
      <c r="AI474"/>
      <c r="AJ474"/>
      <c r="AK474"/>
      <c r="AL474"/>
      <c r="AN474"/>
      <c r="AO474"/>
      <c r="AP474"/>
      <c r="AQ474" s="11" t="s">
        <v>51</v>
      </c>
      <c r="AR474" s="24"/>
      <c r="AU474"/>
      <c r="AV474"/>
      <c r="AW474"/>
      <c r="AX474"/>
      <c r="AZ474"/>
      <c r="BA474"/>
      <c r="BB474"/>
      <c r="BC474" s="11" t="s">
        <v>51</v>
      </c>
      <c r="BD474" s="24"/>
      <c r="BG474"/>
      <c r="BH474"/>
      <c r="BI474"/>
      <c r="BJ474"/>
      <c r="BL474"/>
      <c r="BM474"/>
      <c r="BN474"/>
      <c r="BO474" s="11" t="s">
        <v>51</v>
      </c>
      <c r="BP474" s="24"/>
      <c r="BS474"/>
      <c r="BT474"/>
      <c r="BU474"/>
      <c r="BV474"/>
      <c r="BX474"/>
      <c r="BY474"/>
      <c r="BZ474"/>
      <c r="CA474" s="11" t="s">
        <v>51</v>
      </c>
      <c r="CB474" s="24"/>
      <c r="CE474"/>
      <c r="CF474"/>
      <c r="CG474"/>
      <c r="CH474"/>
      <c r="CJ474"/>
      <c r="CK474"/>
      <c r="CL474"/>
      <c r="CM474" s="11" t="s">
        <v>51</v>
      </c>
      <c r="CN474" s="24"/>
      <c r="CQ474"/>
      <c r="CR474"/>
      <c r="CS474"/>
      <c r="CT474"/>
      <c r="CV474"/>
      <c r="CW474"/>
      <c r="CX474"/>
      <c r="CY474" s="11" t="s">
        <v>51</v>
      </c>
      <c r="CZ474" s="24"/>
      <c r="DC474"/>
      <c r="DD474"/>
      <c r="DE474"/>
      <c r="DF474"/>
      <c r="DH474"/>
      <c r="DI474"/>
      <c r="DJ474"/>
      <c r="DK474" s="11" t="s">
        <v>51</v>
      </c>
      <c r="DL474" s="24"/>
      <c r="DO474"/>
      <c r="DP474"/>
      <c r="DQ474"/>
      <c r="DR474"/>
      <c r="DT474"/>
      <c r="DU474"/>
      <c r="DV474"/>
      <c r="DW474" s="11" t="s">
        <v>51</v>
      </c>
      <c r="DX474" s="24"/>
    </row>
    <row r="475" spans="1:128" ht="13.5" customHeight="1" thickBot="1">
      <c r="A475"/>
      <c r="B475" s="42">
        <v>8</v>
      </c>
      <c r="C475" s="42">
        <v>0</v>
      </c>
      <c r="D475" s="82">
        <v>0.33333333333333331</v>
      </c>
      <c r="E475" s="82">
        <v>0.66666666666666663</v>
      </c>
      <c r="F475" s="82">
        <v>1</v>
      </c>
      <c r="G475" s="83">
        <v>1</v>
      </c>
      <c r="H475" s="7"/>
      <c r="K475"/>
      <c r="L475"/>
      <c r="M475"/>
      <c r="N475"/>
      <c r="O475" t="s">
        <v>48</v>
      </c>
      <c r="R475"/>
      <c r="S475"/>
      <c r="T475" s="21"/>
      <c r="W475"/>
      <c r="X475"/>
      <c r="Y475"/>
      <c r="Z475"/>
      <c r="AA475" t="s">
        <v>48</v>
      </c>
      <c r="AD475"/>
      <c r="AE475"/>
      <c r="AF475" s="21"/>
      <c r="AI475"/>
      <c r="AJ475"/>
      <c r="AK475"/>
      <c r="AL475"/>
      <c r="AM475" t="s">
        <v>48</v>
      </c>
      <c r="AP475"/>
      <c r="AQ475"/>
      <c r="AR475" s="21"/>
      <c r="AU475"/>
      <c r="AV475"/>
      <c r="AW475"/>
      <c r="AX475"/>
      <c r="AY475" t="s">
        <v>48</v>
      </c>
      <c r="BB475"/>
      <c r="BC475"/>
      <c r="BD475" s="21"/>
      <c r="BG475"/>
      <c r="BH475"/>
      <c r="BI475"/>
      <c r="BJ475"/>
      <c r="BK475" t="s">
        <v>48</v>
      </c>
      <c r="BN475"/>
      <c r="BO475"/>
      <c r="BP475" s="21"/>
      <c r="BS475"/>
      <c r="BT475"/>
      <c r="BU475"/>
      <c r="BV475"/>
      <c r="BW475" t="s">
        <v>48</v>
      </c>
      <c r="BZ475"/>
      <c r="CA475"/>
      <c r="CB475" s="21"/>
      <c r="CE475"/>
      <c r="CF475"/>
      <c r="CG475"/>
      <c r="CH475"/>
      <c r="CI475" t="s">
        <v>48</v>
      </c>
      <c r="CL475"/>
      <c r="CM475"/>
      <c r="CN475" s="21"/>
      <c r="CQ475"/>
      <c r="CR475"/>
      <c r="CS475"/>
      <c r="CT475"/>
      <c r="CU475" t="s">
        <v>48</v>
      </c>
      <c r="CX475"/>
      <c r="CY475"/>
      <c r="CZ475" s="21"/>
      <c r="DC475"/>
      <c r="DD475"/>
      <c r="DE475"/>
      <c r="DF475"/>
      <c r="DG475" t="s">
        <v>48</v>
      </c>
      <c r="DJ475"/>
      <c r="DK475"/>
      <c r="DL475" s="21"/>
      <c r="DO475"/>
      <c r="DP475"/>
      <c r="DQ475"/>
      <c r="DR475"/>
      <c r="DS475" t="s">
        <v>48</v>
      </c>
      <c r="DU475" s="30"/>
      <c r="DV475"/>
      <c r="DW475"/>
      <c r="DX475" s="21"/>
    </row>
    <row r="476" spans="1:128" ht="13.5" customHeight="1" thickBot="1">
      <c r="A476"/>
      <c r="B476" s="43" t="s">
        <v>18</v>
      </c>
      <c r="C476" s="43">
        <v>0</v>
      </c>
      <c r="D476" s="84">
        <v>1</v>
      </c>
      <c r="E476" s="84">
        <v>1</v>
      </c>
      <c r="F476" s="84">
        <v>1</v>
      </c>
      <c r="G476" s="84">
        <v>1</v>
      </c>
      <c r="H476" s="7"/>
      <c r="K476"/>
      <c r="L476"/>
      <c r="M476"/>
      <c r="N476"/>
      <c r="O476" s="39" t="s">
        <v>52</v>
      </c>
      <c r="P476" s="33">
        <f ca="1">IF(K455&lt;9,OFFSET($D$3,S471,S472)+$C$4*MAX(OFFSET(O454,S473,1):OFFSET(O454,S473,4)),0)</f>
        <v>30.390751464843742</v>
      </c>
      <c r="Q476"/>
      <c r="R476"/>
      <c r="S476"/>
      <c r="T476" s="21"/>
      <c r="W476"/>
      <c r="X476"/>
      <c r="Y476"/>
      <c r="Z476"/>
      <c r="AA476" s="39" t="s">
        <v>52</v>
      </c>
      <c r="AB476" s="33">
        <f ca="1">IF(W455&lt;9,OFFSET($D$3,AE471,AE472)+$C$4*MAX(OFFSET(AA454,AE473,1):OFFSET(AA454,AE473,4)),0)</f>
        <v>47.051137695312484</v>
      </c>
      <c r="AC476"/>
      <c r="AD476"/>
      <c r="AE476"/>
      <c r="AF476" s="21"/>
      <c r="AI476"/>
      <c r="AJ476"/>
      <c r="AK476"/>
      <c r="AL476"/>
      <c r="AM476" s="39" t="s">
        <v>52</v>
      </c>
      <c r="AN476" s="33">
        <f ca="1">IF(AI455&lt;9,OFFSET($D$3,AQ471,AQ472)+$C$4*MAX(OFFSET(AM454,AQ473,1):OFFSET(AM454,AQ473,4)),0)</f>
        <v>68.984277343749994</v>
      </c>
      <c r="AO476"/>
      <c r="AP476"/>
      <c r="AQ476"/>
      <c r="AR476" s="21"/>
      <c r="AU476"/>
      <c r="AV476"/>
      <c r="AW476"/>
      <c r="AX476"/>
      <c r="AY476" s="39" t="s">
        <v>52</v>
      </c>
      <c r="AZ476" s="33">
        <f ca="1">IF(AU455&lt;9,OFFSET($D$3,BC471,BC472)+$C$4*MAX(OFFSET(AY454,BC473,1):OFFSET(AY454,BC473,4)),0)</f>
        <v>100</v>
      </c>
      <c r="BA476"/>
      <c r="BB476"/>
      <c r="BC476"/>
      <c r="BD476" s="21"/>
      <c r="BG476"/>
      <c r="BH476"/>
      <c r="BI476"/>
      <c r="BJ476"/>
      <c r="BK476" s="39" t="s">
        <v>52</v>
      </c>
      <c r="BL476" s="33">
        <f ca="1">IF(BG455&lt;9,OFFSET($D$3,BO471,BO472)+$C$4*MAX(OFFSET(BK454,BO473,1):OFFSET(BK454,BO473,4)),0)</f>
        <v>0</v>
      </c>
      <c r="BM476"/>
      <c r="BN476"/>
      <c r="BO476"/>
      <c r="BP476" s="21"/>
      <c r="BS476"/>
      <c r="BT476"/>
      <c r="BU476"/>
      <c r="BV476"/>
      <c r="BW476" s="39" t="s">
        <v>52</v>
      </c>
      <c r="BX476" s="33">
        <f ca="1">IF(BS455&lt;9,OFFSET($D$3,CA471,CA472)+$C$4*MAX(OFFSET(BW454,CA473,1):OFFSET(BW454,CA473,4)),0)</f>
        <v>0</v>
      </c>
      <c r="BY476"/>
      <c r="BZ476"/>
      <c r="CA476"/>
      <c r="CB476" s="21"/>
      <c r="CE476"/>
      <c r="CF476"/>
      <c r="CG476"/>
      <c r="CH476"/>
      <c r="CI476" s="39" t="s">
        <v>52</v>
      </c>
      <c r="CJ476" s="33">
        <f ca="1">IF(CE455&lt;9,OFFSET($D$3,CM471,CM472)+$C$4*MAX(OFFSET(CI454,CM473,1):OFFSET(CI454,CM473,4)),0)</f>
        <v>0</v>
      </c>
      <c r="CK476"/>
      <c r="CL476"/>
      <c r="CM476"/>
      <c r="CN476" s="21"/>
      <c r="CQ476"/>
      <c r="CR476"/>
      <c r="CS476"/>
      <c r="CT476"/>
      <c r="CU476" s="39" t="s">
        <v>52</v>
      </c>
      <c r="CV476" s="33">
        <f ca="1">IF(CQ455&lt;9,OFFSET($D$3,CY471,CY472)+$C$4*MAX(OFFSET(CU454,CY473,1):OFFSET(CU454,CY473,4)),0)</f>
        <v>0</v>
      </c>
      <c r="CW476"/>
      <c r="CX476"/>
      <c r="CY476"/>
      <c r="CZ476" s="21"/>
      <c r="DC476"/>
      <c r="DD476"/>
      <c r="DE476"/>
      <c r="DF476"/>
      <c r="DG476" s="39" t="s">
        <v>52</v>
      </c>
      <c r="DH476" s="33">
        <f ca="1">IF(DC455&lt;9,OFFSET($D$3,DK471,DK472)+$C$4*MAX(OFFSET(DG454,DK473,1):OFFSET(DG454,DK473,4)),0)</f>
        <v>0</v>
      </c>
      <c r="DI476"/>
      <c r="DJ476"/>
      <c r="DK476"/>
      <c r="DL476" s="21"/>
      <c r="DO476"/>
      <c r="DP476"/>
      <c r="DQ476"/>
      <c r="DR476"/>
      <c r="DS476" s="39" t="s">
        <v>52</v>
      </c>
      <c r="DT476" s="33">
        <f ca="1">IF(DO455&lt;9,OFFSET($D$3,DW471,DW472)+$C$4*MAX(OFFSET(DS454,DW473,1):OFFSET(DS454,DW473,4)),0)</f>
        <v>0</v>
      </c>
      <c r="DU476"/>
      <c r="DV476"/>
      <c r="DW476"/>
      <c r="DX476" s="21"/>
    </row>
    <row r="477" spans="1:128" ht="13.5" customHeight="1" thickBot="1">
      <c r="A477"/>
      <c r="H477" s="7"/>
      <c r="K477"/>
      <c r="L477"/>
      <c r="M477"/>
      <c r="N477"/>
      <c r="O477" s="35"/>
      <c r="P477" s="123" t="s">
        <v>12</v>
      </c>
      <c r="Q477" s="124"/>
      <c r="R477" s="124"/>
      <c r="S477" s="125"/>
      <c r="T477" s="64"/>
      <c r="W477"/>
      <c r="X477"/>
      <c r="Y477"/>
      <c r="Z477"/>
      <c r="AA477" s="5"/>
      <c r="AB477" s="123" t="s">
        <v>12</v>
      </c>
      <c r="AC477" s="124"/>
      <c r="AD477" s="124"/>
      <c r="AE477" s="125"/>
      <c r="AF477" s="64"/>
      <c r="AI477"/>
      <c r="AJ477"/>
      <c r="AK477"/>
      <c r="AL477"/>
      <c r="AM477" s="5"/>
      <c r="AN477" s="123" t="s">
        <v>12</v>
      </c>
      <c r="AO477" s="124"/>
      <c r="AP477" s="124"/>
      <c r="AQ477" s="125"/>
      <c r="AR477" s="64"/>
      <c r="AU477"/>
      <c r="AV477"/>
      <c r="AW477"/>
      <c r="AX477"/>
      <c r="AY477" s="5"/>
      <c r="AZ477" s="123" t="s">
        <v>12</v>
      </c>
      <c r="BA477" s="124"/>
      <c r="BB477" s="124"/>
      <c r="BC477" s="125"/>
      <c r="BD477" s="64"/>
      <c r="BG477"/>
      <c r="BH477"/>
      <c r="BI477"/>
      <c r="BJ477"/>
      <c r="BK477" s="5"/>
      <c r="BL477" s="123" t="s">
        <v>12</v>
      </c>
      <c r="BM477" s="124"/>
      <c r="BN477" s="124"/>
      <c r="BO477" s="125"/>
      <c r="BP477" s="64"/>
      <c r="BS477"/>
      <c r="BT477"/>
      <c r="BU477"/>
      <c r="BV477"/>
      <c r="BW477" s="5"/>
      <c r="BX477" s="123" t="s">
        <v>12</v>
      </c>
      <c r="BY477" s="124"/>
      <c r="BZ477" s="124"/>
      <c r="CA477" s="125"/>
      <c r="CB477" s="64"/>
      <c r="CE477"/>
      <c r="CF477"/>
      <c r="CG477"/>
      <c r="CH477"/>
      <c r="CI477" s="5"/>
      <c r="CJ477" s="123" t="s">
        <v>12</v>
      </c>
      <c r="CK477" s="124"/>
      <c r="CL477" s="124"/>
      <c r="CM477" s="125"/>
      <c r="CN477" s="64"/>
      <c r="CQ477"/>
      <c r="CR477"/>
      <c r="CS477"/>
      <c r="CT477"/>
      <c r="CU477" s="5"/>
      <c r="CV477" s="123" t="s">
        <v>12</v>
      </c>
      <c r="CW477" s="124"/>
      <c r="CX477" s="124"/>
      <c r="CY477" s="125"/>
      <c r="CZ477" s="64"/>
      <c r="DC477"/>
      <c r="DD477"/>
      <c r="DE477"/>
      <c r="DF477"/>
      <c r="DG477" s="5"/>
      <c r="DH477" s="123" t="s">
        <v>12</v>
      </c>
      <c r="DI477" s="124"/>
      <c r="DJ477" s="124"/>
      <c r="DK477" s="125"/>
      <c r="DL477" s="64"/>
      <c r="DO477"/>
      <c r="DP477"/>
      <c r="DQ477"/>
      <c r="DR477"/>
      <c r="DS477" s="5"/>
      <c r="DT477" s="123" t="s">
        <v>12</v>
      </c>
      <c r="DU477" s="124"/>
      <c r="DV477" s="124"/>
      <c r="DW477" s="125"/>
    </row>
    <row r="478" spans="1:128" ht="13.5" customHeight="1" thickBot="1">
      <c r="A478"/>
      <c r="B478"/>
      <c r="C478"/>
      <c r="D478"/>
      <c r="E478"/>
      <c r="F478" s="95"/>
      <c r="G478" t="s">
        <v>35</v>
      </c>
      <c r="H478" s="21"/>
      <c r="K478"/>
      <c r="L478"/>
      <c r="M478"/>
      <c r="N478"/>
      <c r="O478" s="23" t="s">
        <v>58</v>
      </c>
      <c r="P478" s="3" t="s">
        <v>68</v>
      </c>
      <c r="Q478" s="26" t="s">
        <v>69</v>
      </c>
      <c r="R478" s="26" t="s">
        <v>70</v>
      </c>
      <c r="S478" s="3" t="s">
        <v>71</v>
      </c>
      <c r="T478" s="6"/>
      <c r="W478"/>
      <c r="X478"/>
      <c r="Y478"/>
      <c r="Z478"/>
      <c r="AA478" s="23" t="str">
        <f>$O$34</f>
        <v>新Q値</v>
      </c>
      <c r="AB478" s="3" t="s">
        <v>3</v>
      </c>
      <c r="AC478" s="26" t="s">
        <v>4</v>
      </c>
      <c r="AD478" s="26" t="s">
        <v>5</v>
      </c>
      <c r="AE478" s="3" t="s">
        <v>6</v>
      </c>
      <c r="AF478" s="6"/>
      <c r="AI478"/>
      <c r="AJ478"/>
      <c r="AK478"/>
      <c r="AL478"/>
      <c r="AM478" s="23" t="str">
        <f>$O$34</f>
        <v>新Q値</v>
      </c>
      <c r="AN478" s="3" t="s">
        <v>3</v>
      </c>
      <c r="AO478" s="26" t="s">
        <v>4</v>
      </c>
      <c r="AP478" s="26" t="s">
        <v>5</v>
      </c>
      <c r="AQ478" s="3" t="s">
        <v>6</v>
      </c>
      <c r="AR478" s="6"/>
      <c r="AU478"/>
      <c r="AV478"/>
      <c r="AW478"/>
      <c r="AX478"/>
      <c r="AY478" s="23" t="str">
        <f>$O$34</f>
        <v>新Q値</v>
      </c>
      <c r="AZ478" s="3" t="s">
        <v>3</v>
      </c>
      <c r="BA478" s="26" t="s">
        <v>4</v>
      </c>
      <c r="BB478" s="26" t="s">
        <v>5</v>
      </c>
      <c r="BC478" s="3" t="s">
        <v>6</v>
      </c>
      <c r="BD478" s="6"/>
      <c r="BG478"/>
      <c r="BH478"/>
      <c r="BI478"/>
      <c r="BJ478"/>
      <c r="BK478" s="23" t="str">
        <f>$O$34</f>
        <v>新Q値</v>
      </c>
      <c r="BL478" s="3" t="s">
        <v>3</v>
      </c>
      <c r="BM478" s="26" t="s">
        <v>4</v>
      </c>
      <c r="BN478" s="26" t="s">
        <v>5</v>
      </c>
      <c r="BO478" s="3" t="s">
        <v>6</v>
      </c>
      <c r="BP478" s="6"/>
      <c r="BS478"/>
      <c r="BT478"/>
      <c r="BU478"/>
      <c r="BV478"/>
      <c r="BW478" s="23" t="str">
        <f>$O$34</f>
        <v>新Q値</v>
      </c>
      <c r="BX478" s="3" t="s">
        <v>3</v>
      </c>
      <c r="BY478" s="26" t="s">
        <v>4</v>
      </c>
      <c r="BZ478" s="26" t="s">
        <v>5</v>
      </c>
      <c r="CA478" s="3" t="s">
        <v>6</v>
      </c>
      <c r="CB478" s="6"/>
      <c r="CE478"/>
      <c r="CF478"/>
      <c r="CG478"/>
      <c r="CH478"/>
      <c r="CI478" s="23" t="str">
        <f>$O$34</f>
        <v>新Q値</v>
      </c>
      <c r="CJ478" s="3" t="s">
        <v>3</v>
      </c>
      <c r="CK478" s="26" t="s">
        <v>4</v>
      </c>
      <c r="CL478" s="26" t="s">
        <v>5</v>
      </c>
      <c r="CM478" s="3" t="s">
        <v>6</v>
      </c>
      <c r="CN478" s="6"/>
      <c r="CQ478"/>
      <c r="CR478"/>
      <c r="CS478"/>
      <c r="CT478"/>
      <c r="CU478" s="23" t="str">
        <f>$O$34</f>
        <v>新Q値</v>
      </c>
      <c r="CV478" s="3" t="s">
        <v>3</v>
      </c>
      <c r="CW478" s="26" t="s">
        <v>4</v>
      </c>
      <c r="CX478" s="26" t="s">
        <v>5</v>
      </c>
      <c r="CY478" s="3" t="s">
        <v>6</v>
      </c>
      <c r="CZ478" s="6"/>
      <c r="DC478"/>
      <c r="DD478"/>
      <c r="DE478"/>
      <c r="DF478"/>
      <c r="DG478" s="23" t="str">
        <f>$O$34</f>
        <v>新Q値</v>
      </c>
      <c r="DH478" s="3" t="s">
        <v>3</v>
      </c>
      <c r="DI478" s="26" t="s">
        <v>4</v>
      </c>
      <c r="DJ478" s="26" t="s">
        <v>5</v>
      </c>
      <c r="DK478" s="3" t="s">
        <v>6</v>
      </c>
      <c r="DL478" s="6"/>
      <c r="DO478"/>
      <c r="DP478"/>
      <c r="DQ478"/>
      <c r="DR478"/>
      <c r="DS478" s="23" t="str">
        <f>$O$34</f>
        <v>新Q値</v>
      </c>
      <c r="DT478" s="3" t="s">
        <v>3</v>
      </c>
      <c r="DU478" s="26" t="s">
        <v>4</v>
      </c>
      <c r="DV478" s="26" t="s">
        <v>5</v>
      </c>
      <c r="DW478" s="3" t="s">
        <v>6</v>
      </c>
      <c r="DX478" s="6"/>
    </row>
    <row r="479" spans="1:128" ht="13.5" customHeight="1">
      <c r="A479"/>
      <c r="B479"/>
      <c r="C479"/>
      <c r="D479"/>
      <c r="E479"/>
      <c r="F479"/>
      <c r="G479"/>
      <c r="H479" s="21"/>
      <c r="K479"/>
      <c r="L479"/>
      <c r="M479"/>
      <c r="N479" s="126" t="s">
        <v>7</v>
      </c>
      <c r="O479" s="17">
        <v>1</v>
      </c>
      <c r="P479" s="27">
        <f ca="1">P455+$C$5*IF(AND(O479=K455,P471=1),P476-P455,0)</f>
        <v>7.3366562499999981</v>
      </c>
      <c r="Q479" s="95" t="s">
        <v>9</v>
      </c>
      <c r="R479" s="95" t="s">
        <v>9</v>
      </c>
      <c r="S479" s="15">
        <f ca="1">S455+$C$5*IF(AND(O479=K455,P471=4),P476-S455,0)</f>
        <v>29.551515563964834</v>
      </c>
      <c r="T479" s="14"/>
      <c r="W479"/>
      <c r="X479"/>
      <c r="Y479"/>
      <c r="Z479" s="126" t="s">
        <v>7</v>
      </c>
      <c r="AA479" s="17">
        <v>1</v>
      </c>
      <c r="AB479" s="27">
        <f ca="1">AB455+$C$5*IF(AND(AA479=W455,AB471=1),AB476-AB455,0)</f>
        <v>7.3366562499999981</v>
      </c>
      <c r="AC479" s="95" t="s">
        <v>9</v>
      </c>
      <c r="AD479" s="95" t="s">
        <v>9</v>
      </c>
      <c r="AE479" s="15">
        <f ca="1">AE455+$C$5*IF(AND(AA479=W455,AB471=4),AB476-AE455,0)</f>
        <v>29.551515563964834</v>
      </c>
      <c r="AF479" s="14"/>
      <c r="AI479"/>
      <c r="AJ479"/>
      <c r="AK479"/>
      <c r="AL479" s="126" t="s">
        <v>7</v>
      </c>
      <c r="AM479" s="17">
        <v>1</v>
      </c>
      <c r="AN479" s="27">
        <f ca="1">AN455+$C$5*IF(AND(AM479=AI455,AN471=1),AN476-AN455,0)</f>
        <v>7.3366562499999981</v>
      </c>
      <c r="AO479" s="95" t="s">
        <v>9</v>
      </c>
      <c r="AP479" s="95" t="s">
        <v>9</v>
      </c>
      <c r="AQ479" s="15">
        <f ca="1">AQ455+$C$5*IF(AND(AM479=AI455,AN471=4),AN476-AQ455,0)</f>
        <v>29.551515563964834</v>
      </c>
      <c r="AR479" s="14"/>
      <c r="AU479"/>
      <c r="AV479"/>
      <c r="AW479"/>
      <c r="AX479" s="126" t="s">
        <v>7</v>
      </c>
      <c r="AY479" s="17">
        <v>1</v>
      </c>
      <c r="AZ479" s="27">
        <f ca="1">AZ455+$C$5*IF(AND(AY479=AU455,AZ471=1),AZ476-AZ455,0)</f>
        <v>7.3366562499999981</v>
      </c>
      <c r="BA479" s="95" t="s">
        <v>9</v>
      </c>
      <c r="BB479" s="95" t="s">
        <v>9</v>
      </c>
      <c r="BC479" s="15">
        <f ca="1">BC455+$C$5*IF(AND(AY479=AU455,AZ471=4),AZ476-BC455,0)</f>
        <v>29.551515563964834</v>
      </c>
      <c r="BD479" s="14"/>
      <c r="BG479"/>
      <c r="BH479"/>
      <c r="BI479"/>
      <c r="BJ479" s="126" t="s">
        <v>7</v>
      </c>
      <c r="BK479" s="17">
        <v>1</v>
      </c>
      <c r="BL479" s="27">
        <f ca="1">BL455+$C$5*IF(AND(BK479=BG455,BL471=1),BL476-BL455,0)</f>
        <v>7.3366562499999981</v>
      </c>
      <c r="BM479" s="95" t="s">
        <v>9</v>
      </c>
      <c r="BN479" s="95" t="s">
        <v>9</v>
      </c>
      <c r="BO479" s="15">
        <f ca="1">BO455+$C$5*IF(AND(BK479=BG455,BL471=4),BL476-BO455,0)</f>
        <v>29.551515563964834</v>
      </c>
      <c r="BP479" s="14"/>
      <c r="BS479"/>
      <c r="BT479"/>
      <c r="BU479"/>
      <c r="BV479" s="126" t="s">
        <v>7</v>
      </c>
      <c r="BW479" s="17">
        <v>1</v>
      </c>
      <c r="BX479" s="27">
        <f ca="1">BX455+$C$5*IF(AND(BW479=BS455,BX471=1),BX476-BX455,0)</f>
        <v>7.3366562499999981</v>
      </c>
      <c r="BY479" s="95" t="s">
        <v>9</v>
      </c>
      <c r="BZ479" s="95" t="s">
        <v>9</v>
      </c>
      <c r="CA479" s="15">
        <f ca="1">CA455+$C$5*IF(AND(BW479=BS455,BX471=4),BX476-CA455,0)</f>
        <v>29.551515563964834</v>
      </c>
      <c r="CB479" s="14"/>
      <c r="CE479"/>
      <c r="CF479"/>
      <c r="CG479"/>
      <c r="CH479" s="126" t="s">
        <v>7</v>
      </c>
      <c r="CI479" s="17">
        <v>1</v>
      </c>
      <c r="CJ479" s="27">
        <f ca="1">CJ455+$C$5*IF(AND(CI479=CE455,CJ471=1),CJ476-CJ455,0)</f>
        <v>7.3366562499999981</v>
      </c>
      <c r="CK479" s="95" t="s">
        <v>9</v>
      </c>
      <c r="CL479" s="95" t="s">
        <v>9</v>
      </c>
      <c r="CM479" s="15">
        <f ca="1">CM455+$C$5*IF(AND(CI479=CE455,CJ471=4),CJ476-CM455,0)</f>
        <v>29.551515563964834</v>
      </c>
      <c r="CN479" s="14"/>
      <c r="CQ479"/>
      <c r="CR479"/>
      <c r="CS479"/>
      <c r="CT479" s="126" t="s">
        <v>7</v>
      </c>
      <c r="CU479" s="17">
        <v>1</v>
      </c>
      <c r="CV479" s="27">
        <f ca="1">CV455+$C$5*IF(AND(CU479=CQ455,CV471=1),CV476-CV455,0)</f>
        <v>7.3366562499999981</v>
      </c>
      <c r="CW479" s="95" t="s">
        <v>9</v>
      </c>
      <c r="CX479" s="95" t="s">
        <v>9</v>
      </c>
      <c r="CY479" s="15">
        <f ca="1">CY455+$C$5*IF(AND(CU479=CQ455,CV471=4),CV476-CY455,0)</f>
        <v>29.551515563964834</v>
      </c>
      <c r="CZ479" s="14"/>
      <c r="DC479"/>
      <c r="DD479"/>
      <c r="DE479"/>
      <c r="DF479" s="126" t="s">
        <v>7</v>
      </c>
      <c r="DG479" s="17">
        <v>1</v>
      </c>
      <c r="DH479" s="27">
        <f ca="1">DH455+$C$5*IF(AND(DG479=DC455,DH471=1),DH476-DH455,0)</f>
        <v>7.3366562499999981</v>
      </c>
      <c r="DI479" s="95" t="s">
        <v>9</v>
      </c>
      <c r="DJ479" s="95" t="s">
        <v>9</v>
      </c>
      <c r="DK479" s="15">
        <f ca="1">DK455+$C$5*IF(AND(DG479=DC455,DH471=4),DH476-DK455,0)</f>
        <v>29.551515563964834</v>
      </c>
      <c r="DL479" s="14"/>
      <c r="DO479"/>
      <c r="DP479"/>
      <c r="DQ479"/>
      <c r="DR479" s="126" t="s">
        <v>7</v>
      </c>
      <c r="DS479" s="17">
        <v>1</v>
      </c>
      <c r="DT479" s="27">
        <f ca="1">DT455+$C$5*IF(AND(DS479=DO455,DT471=1),DT476-DT455,0)</f>
        <v>7.3366562499999981</v>
      </c>
      <c r="DU479" s="95" t="s">
        <v>9</v>
      </c>
      <c r="DV479" s="95" t="s">
        <v>9</v>
      </c>
      <c r="DW479" s="15">
        <f ca="1">DW455+$C$5*IF(AND(DS479=DO455,DT471=4),DT476-DW455,0)</f>
        <v>29.551515563964834</v>
      </c>
      <c r="DX479" s="14"/>
    </row>
    <row r="480" spans="1:128" ht="13.5" customHeight="1">
      <c r="A480"/>
      <c r="B480"/>
      <c r="C480"/>
      <c r="D480"/>
      <c r="E480"/>
      <c r="F480"/>
      <c r="G480"/>
      <c r="H480" s="21"/>
      <c r="K480"/>
      <c r="L480"/>
      <c r="M480"/>
      <c r="N480" s="127"/>
      <c r="O480" s="3">
        <v>2</v>
      </c>
      <c r="P480" s="15">
        <f ca="1">P456+$C$5*IF(AND(O480=K455,P471=1),P476-P456,0)</f>
        <v>2.7185625</v>
      </c>
      <c r="Q480" s="95" t="s">
        <v>9</v>
      </c>
      <c r="R480" s="27">
        <f ca="1">R456+$C$5*IF(AND(O480=K455,P471=3),P476-R456,0)</f>
        <v>10.834623852539057</v>
      </c>
      <c r="S480" s="15">
        <f ca="1">S456+$C$5*IF(AND(O480=K455,P471=4),P476-S456,0)</f>
        <v>42.490195312499992</v>
      </c>
      <c r="T480" s="14"/>
      <c r="W480"/>
      <c r="X480"/>
      <c r="Y480"/>
      <c r="Z480" s="127"/>
      <c r="AA480" s="3">
        <v>2</v>
      </c>
      <c r="AB480" s="15">
        <f ca="1">AB456+$C$5*IF(AND(AA480=W455,AB471=1),AB476-AB456,0)</f>
        <v>2.7185625</v>
      </c>
      <c r="AC480" s="95" t="s">
        <v>9</v>
      </c>
      <c r="AD480" s="27">
        <f ca="1">AD456+$C$5*IF(AND(AA480=W455,AB471=3),AB476-AD456,0)</f>
        <v>10.834623852539057</v>
      </c>
      <c r="AE480" s="15">
        <f ca="1">AE456+$C$5*IF(AND(AA480=W455,AB471=4),AB476-AE456,0)</f>
        <v>42.490195312499992</v>
      </c>
      <c r="AF480" s="14"/>
      <c r="AI480"/>
      <c r="AJ480"/>
      <c r="AK480"/>
      <c r="AL480" s="127"/>
      <c r="AM480" s="3">
        <v>2</v>
      </c>
      <c r="AN480" s="15">
        <f ca="1">AN456+$C$5*IF(AND(AM480=AI455,AN471=1),AN476-AN456,0)</f>
        <v>2.7185625</v>
      </c>
      <c r="AO480" s="95" t="s">
        <v>9</v>
      </c>
      <c r="AP480" s="27">
        <f ca="1">AP456+$C$5*IF(AND(AM480=AI455,AN471=3),AN476-AP456,0)</f>
        <v>10.834623852539057</v>
      </c>
      <c r="AQ480" s="15">
        <f ca="1">AQ456+$C$5*IF(AND(AM480=AI455,AN471=4),AN476-AQ456,0)</f>
        <v>42.490195312499992</v>
      </c>
      <c r="AR480" s="14"/>
      <c r="AU480"/>
      <c r="AV480"/>
      <c r="AW480"/>
      <c r="AX480" s="127"/>
      <c r="AY480" s="3">
        <v>2</v>
      </c>
      <c r="AZ480" s="15">
        <f ca="1">AZ456+$C$5*IF(AND(AY480=AU455,AZ471=1),AZ476-AZ456,0)</f>
        <v>2.7185625</v>
      </c>
      <c r="BA480" s="95" t="s">
        <v>9</v>
      </c>
      <c r="BB480" s="27">
        <f ca="1">BB456+$C$5*IF(AND(AY480=AU455,AZ471=3),AZ476-BB456,0)</f>
        <v>10.834623852539057</v>
      </c>
      <c r="BC480" s="15">
        <f ca="1">BC456+$C$5*IF(AND(AY480=AU455,AZ471=4),AZ476-BC456,0)</f>
        <v>42.490195312499992</v>
      </c>
      <c r="BD480" s="14"/>
      <c r="BG480"/>
      <c r="BH480"/>
      <c r="BI480"/>
      <c r="BJ480" s="127"/>
      <c r="BK480" s="3">
        <v>2</v>
      </c>
      <c r="BL480" s="15">
        <f ca="1">BL456+$C$5*IF(AND(BK480=BG455,BL471=1),BL476-BL456,0)</f>
        <v>2.7185625</v>
      </c>
      <c r="BM480" s="95" t="s">
        <v>9</v>
      </c>
      <c r="BN480" s="27">
        <f ca="1">BN456+$C$5*IF(AND(BK480=BG455,BL471=3),BL476-BN456,0)</f>
        <v>10.834623852539057</v>
      </c>
      <c r="BO480" s="15">
        <f ca="1">BO456+$C$5*IF(AND(BK480=BG455,BL471=4),BL476-BO456,0)</f>
        <v>42.490195312499992</v>
      </c>
      <c r="BP480" s="14"/>
      <c r="BS480"/>
      <c r="BT480"/>
      <c r="BU480"/>
      <c r="BV480" s="127"/>
      <c r="BW480" s="3">
        <v>2</v>
      </c>
      <c r="BX480" s="15">
        <f ca="1">BX456+$C$5*IF(AND(BW480=BS455,BX471=1),BX476-BX456,0)</f>
        <v>2.7185625</v>
      </c>
      <c r="BY480" s="95" t="s">
        <v>9</v>
      </c>
      <c r="BZ480" s="27">
        <f ca="1">BZ456+$C$5*IF(AND(BW480=BS455,BX471=3),BX476-BZ456,0)</f>
        <v>10.834623852539057</v>
      </c>
      <c r="CA480" s="15">
        <f ca="1">CA456+$C$5*IF(AND(BW480=BS455,BX471=4),BX476-CA456,0)</f>
        <v>42.490195312499992</v>
      </c>
      <c r="CB480" s="14"/>
      <c r="CE480"/>
      <c r="CF480"/>
      <c r="CG480"/>
      <c r="CH480" s="127"/>
      <c r="CI480" s="3">
        <v>2</v>
      </c>
      <c r="CJ480" s="15">
        <f ca="1">CJ456+$C$5*IF(AND(CI480=CE455,CJ471=1),CJ476-CJ456,0)</f>
        <v>2.7185625</v>
      </c>
      <c r="CK480" s="95" t="s">
        <v>9</v>
      </c>
      <c r="CL480" s="27">
        <f ca="1">CL456+$C$5*IF(AND(CI480=CE455,CJ471=3),CJ476-CL456,0)</f>
        <v>10.834623852539057</v>
      </c>
      <c r="CM480" s="15">
        <f ca="1">CM456+$C$5*IF(AND(CI480=CE455,CJ471=4),CJ476-CM456,0)</f>
        <v>42.490195312499992</v>
      </c>
      <c r="CN480" s="14"/>
      <c r="CQ480"/>
      <c r="CR480"/>
      <c r="CS480"/>
      <c r="CT480" s="127"/>
      <c r="CU480" s="3">
        <v>2</v>
      </c>
      <c r="CV480" s="15">
        <f ca="1">CV456+$C$5*IF(AND(CU480=CQ455,CV471=1),CV476-CV456,0)</f>
        <v>2.7185625</v>
      </c>
      <c r="CW480" s="95" t="s">
        <v>9</v>
      </c>
      <c r="CX480" s="27">
        <f ca="1">CX456+$C$5*IF(AND(CU480=CQ455,CV471=3),CV476-CX456,0)</f>
        <v>10.834623852539057</v>
      </c>
      <c r="CY480" s="15">
        <f ca="1">CY456+$C$5*IF(AND(CU480=CQ455,CV471=4),CV476-CY456,0)</f>
        <v>42.490195312499992</v>
      </c>
      <c r="CZ480" s="14"/>
      <c r="DC480"/>
      <c r="DD480"/>
      <c r="DE480"/>
      <c r="DF480" s="127"/>
      <c r="DG480" s="3">
        <v>2</v>
      </c>
      <c r="DH480" s="15">
        <f ca="1">DH456+$C$5*IF(AND(DG480=DC455,DH471=1),DH476-DH456,0)</f>
        <v>2.7185625</v>
      </c>
      <c r="DI480" s="95" t="s">
        <v>9</v>
      </c>
      <c r="DJ480" s="27">
        <f ca="1">DJ456+$C$5*IF(AND(DG480=DC455,DH471=3),DH476-DJ456,0)</f>
        <v>10.834623852539057</v>
      </c>
      <c r="DK480" s="15">
        <f ca="1">DK456+$C$5*IF(AND(DG480=DC455,DH471=4),DH476-DK456,0)</f>
        <v>42.490195312499992</v>
      </c>
      <c r="DL480" s="14"/>
      <c r="DO480"/>
      <c r="DP480"/>
      <c r="DQ480"/>
      <c r="DR480" s="127"/>
      <c r="DS480" s="3">
        <v>2</v>
      </c>
      <c r="DT480" s="15">
        <f ca="1">DT456+$C$5*IF(AND(DS480=DO454,DT471=1),DT476-DT456,0)</f>
        <v>2.7185625</v>
      </c>
      <c r="DU480" s="95" t="s">
        <v>9</v>
      </c>
      <c r="DV480" s="27">
        <f ca="1">DV456+$C$5*IF(AND(DS480=DO454,DT471=3),DT476-DV456,0)</f>
        <v>10.834623852539057</v>
      </c>
      <c r="DW480" s="15">
        <f ca="1">DW456+$C$5*IF(AND(DS480=DO455,DT471=4),DT476-DW456,0)</f>
        <v>42.490195312499992</v>
      </c>
      <c r="DX480" s="14"/>
    </row>
    <row r="481" spans="1:128">
      <c r="A481"/>
      <c r="B481"/>
      <c r="C481"/>
      <c r="D481"/>
      <c r="E481"/>
      <c r="F481"/>
      <c r="G481"/>
      <c r="H481" s="21"/>
      <c r="K481"/>
      <c r="L481"/>
      <c r="M481"/>
      <c r="N481" s="127"/>
      <c r="O481" s="3">
        <v>3</v>
      </c>
      <c r="P481" s="95" t="s">
        <v>9</v>
      </c>
      <c r="Q481" s="95" t="s">
        <v>9</v>
      </c>
      <c r="R481" s="15">
        <f ca="1">R457+$C$5*IF(AND(O481=K455,P471=3),P476-R457,0)</f>
        <v>14.742136230468745</v>
      </c>
      <c r="S481" s="95" t="s">
        <v>64</v>
      </c>
      <c r="T481" s="14"/>
      <c r="W481"/>
      <c r="X481"/>
      <c r="Y481"/>
      <c r="Z481" s="127"/>
      <c r="AA481" s="3">
        <v>3</v>
      </c>
      <c r="AB481" s="95" t="s">
        <v>9</v>
      </c>
      <c r="AC481" s="95" t="s">
        <v>9</v>
      </c>
      <c r="AD481" s="15">
        <f ca="1">AD457+$C$5*IF(AND(AA481=W455,AB471=3),AB476-AD457,0)</f>
        <v>14.742136230468745</v>
      </c>
      <c r="AE481" s="95" t="s">
        <v>64</v>
      </c>
      <c r="AF481" s="14"/>
      <c r="AI481"/>
      <c r="AJ481"/>
      <c r="AK481"/>
      <c r="AL481" s="127"/>
      <c r="AM481" s="3">
        <v>3</v>
      </c>
      <c r="AN481" s="95" t="s">
        <v>9</v>
      </c>
      <c r="AO481" s="95" t="s">
        <v>9</v>
      </c>
      <c r="AP481" s="15">
        <f ca="1">AP457+$C$5*IF(AND(AM481=AI455,AN471=3),AN476-AP457,0)</f>
        <v>14.742136230468745</v>
      </c>
      <c r="AQ481" s="95" t="s">
        <v>64</v>
      </c>
      <c r="AR481" s="14"/>
      <c r="AU481"/>
      <c r="AV481"/>
      <c r="AW481"/>
      <c r="AX481" s="127"/>
      <c r="AY481" s="3">
        <v>3</v>
      </c>
      <c r="AZ481" s="95" t="s">
        <v>9</v>
      </c>
      <c r="BA481" s="95" t="s">
        <v>9</v>
      </c>
      <c r="BB481" s="15">
        <f ca="1">BB457+$C$5*IF(AND(AY481=AU455,AZ471=3),AZ476-BB457,0)</f>
        <v>14.742136230468745</v>
      </c>
      <c r="BC481" s="95" t="s">
        <v>64</v>
      </c>
      <c r="BD481" s="14"/>
      <c r="BG481"/>
      <c r="BH481"/>
      <c r="BI481"/>
      <c r="BJ481" s="127"/>
      <c r="BK481" s="3">
        <v>3</v>
      </c>
      <c r="BL481" s="95" t="s">
        <v>9</v>
      </c>
      <c r="BM481" s="95" t="s">
        <v>9</v>
      </c>
      <c r="BN481" s="15">
        <f ca="1">BN457+$C$5*IF(AND(BK481=BG455,BL471=3),BL476-BN457,0)</f>
        <v>14.742136230468745</v>
      </c>
      <c r="BO481" s="95" t="s">
        <v>64</v>
      </c>
      <c r="BP481" s="14"/>
      <c r="BS481"/>
      <c r="BT481"/>
      <c r="BU481"/>
      <c r="BV481" s="127"/>
      <c r="BW481" s="3">
        <v>3</v>
      </c>
      <c r="BX481" s="95" t="s">
        <v>9</v>
      </c>
      <c r="BY481" s="95" t="s">
        <v>9</v>
      </c>
      <c r="BZ481" s="15">
        <f ca="1">BZ457+$C$5*IF(AND(BW481=BS455,BX471=3),BX476-BZ457,0)</f>
        <v>14.742136230468745</v>
      </c>
      <c r="CA481" s="95" t="s">
        <v>64</v>
      </c>
      <c r="CB481" s="14"/>
      <c r="CE481"/>
      <c r="CF481"/>
      <c r="CG481"/>
      <c r="CH481" s="127"/>
      <c r="CI481" s="3">
        <v>3</v>
      </c>
      <c r="CJ481" s="95" t="s">
        <v>9</v>
      </c>
      <c r="CK481" s="95" t="s">
        <v>9</v>
      </c>
      <c r="CL481" s="15">
        <f ca="1">CL457+$C$5*IF(AND(CI481=CE455,CJ471=3),CJ476-CL457,0)</f>
        <v>14.742136230468745</v>
      </c>
      <c r="CM481" s="95" t="s">
        <v>64</v>
      </c>
      <c r="CN481" s="14"/>
      <c r="CQ481"/>
      <c r="CR481"/>
      <c r="CS481"/>
      <c r="CT481" s="127"/>
      <c r="CU481" s="3">
        <v>3</v>
      </c>
      <c r="CV481" s="95" t="s">
        <v>9</v>
      </c>
      <c r="CW481" s="95" t="s">
        <v>9</v>
      </c>
      <c r="CX481" s="15">
        <f ca="1">CX457+$C$5*IF(AND(CU481=CQ455,CV471=3),CV476-CX457,0)</f>
        <v>14.742136230468745</v>
      </c>
      <c r="CY481" s="95" t="s">
        <v>64</v>
      </c>
      <c r="CZ481" s="14"/>
      <c r="DC481"/>
      <c r="DD481"/>
      <c r="DE481"/>
      <c r="DF481" s="127"/>
      <c r="DG481" s="3">
        <v>3</v>
      </c>
      <c r="DH481" s="95" t="s">
        <v>9</v>
      </c>
      <c r="DI481" s="95" t="s">
        <v>9</v>
      </c>
      <c r="DJ481" s="15">
        <f ca="1">DJ457+$C$5*IF(AND(DG481=DC455,DH471=3),DH476-DJ457,0)</f>
        <v>14.742136230468745</v>
      </c>
      <c r="DK481" s="95" t="s">
        <v>64</v>
      </c>
      <c r="DL481" s="14"/>
      <c r="DO481"/>
      <c r="DP481"/>
      <c r="DQ481"/>
      <c r="DR481" s="127"/>
      <c r="DS481" s="3">
        <v>3</v>
      </c>
      <c r="DT481" s="95" t="s">
        <v>9</v>
      </c>
      <c r="DU481" s="95" t="s">
        <v>9</v>
      </c>
      <c r="DV481" s="15">
        <f ca="1">DV457+$C$5*IF(AND(DS481=DO455,DT471=3),DT476-DV457,0)</f>
        <v>14.742136230468745</v>
      </c>
      <c r="DW481" s="95" t="s">
        <v>9</v>
      </c>
      <c r="DX481" s="14"/>
    </row>
    <row r="482" spans="1:128">
      <c r="A482"/>
      <c r="B482"/>
      <c r="C482"/>
      <c r="D482"/>
      <c r="E482"/>
      <c r="F482"/>
      <c r="G482"/>
      <c r="H482" s="21"/>
      <c r="K482"/>
      <c r="L482"/>
      <c r="M482"/>
      <c r="N482" s="127"/>
      <c r="O482" s="3">
        <v>4</v>
      </c>
      <c r="P482" s="27">
        <f ca="1">P458+$C$5*IF(AND(O482=K455,P471=1),P476-P458,0)</f>
        <v>44.843930664062491</v>
      </c>
      <c r="Q482" s="15">
        <f ca="1">Q458+$C$5*IF(AND(O482=K455,P471=2),P476-Q458,0)</f>
        <v>14.390098657226556</v>
      </c>
      <c r="R482" s="95" t="s">
        <v>9</v>
      </c>
      <c r="S482" s="15">
        <f ca="1">S458+$C$5*IF(AND(O482=K455,P471=4),P476-S458,0)</f>
        <v>32.218476562500001</v>
      </c>
      <c r="T482" s="14"/>
      <c r="W482"/>
      <c r="X482"/>
      <c r="Y482"/>
      <c r="Z482" s="127"/>
      <c r="AA482" s="3">
        <v>4</v>
      </c>
      <c r="AB482" s="27">
        <f ca="1">AB458+$C$5*IF(AND(AA482=W455,AB471=1),AB476-AB458,0)</f>
        <v>45.947534179687487</v>
      </c>
      <c r="AC482" s="15">
        <f ca="1">AC458+$C$5*IF(AND(AA482=W455,AB471=2),AB476-AC458,0)</f>
        <v>14.390098657226556</v>
      </c>
      <c r="AD482" s="95" t="s">
        <v>9</v>
      </c>
      <c r="AE482" s="15">
        <f ca="1">AE458+$C$5*IF(AND(AA482=W455,AB471=4),AB476-AE458,0)</f>
        <v>32.218476562500001</v>
      </c>
      <c r="AF482" s="14"/>
      <c r="AI482"/>
      <c r="AJ482"/>
      <c r="AK482"/>
      <c r="AL482" s="127"/>
      <c r="AM482" s="3">
        <v>4</v>
      </c>
      <c r="AN482" s="27">
        <f ca="1">AN458+$C$5*IF(AND(AM482=AI455,AN471=1),AN476-AN458,0)</f>
        <v>45.947534179687487</v>
      </c>
      <c r="AO482" s="15">
        <f ca="1">AO458+$C$5*IF(AND(AM482=AI455,AN471=2),AN476-AO458,0)</f>
        <v>14.390098657226556</v>
      </c>
      <c r="AP482" s="95" t="s">
        <v>9</v>
      </c>
      <c r="AQ482" s="15">
        <f ca="1">AQ458+$C$5*IF(AND(AM482=AI455,AN471=4),AN476-AQ458,0)</f>
        <v>32.218476562500001</v>
      </c>
      <c r="AR482" s="14"/>
      <c r="AU482"/>
      <c r="AV482"/>
      <c r="AW482"/>
      <c r="AX482" s="127"/>
      <c r="AY482" s="3">
        <v>4</v>
      </c>
      <c r="AZ482" s="27">
        <f ca="1">AZ458+$C$5*IF(AND(AY482=AU455,AZ471=1),AZ476-AZ458,0)</f>
        <v>45.947534179687487</v>
      </c>
      <c r="BA482" s="15">
        <f ca="1">BA458+$C$5*IF(AND(AY482=AU455,AZ471=2),AZ476-BA458,0)</f>
        <v>14.390098657226556</v>
      </c>
      <c r="BB482" s="95" t="s">
        <v>9</v>
      </c>
      <c r="BC482" s="15">
        <f ca="1">BC458+$C$5*IF(AND(AY482=AU455,AZ471=4),AZ476-BC458,0)</f>
        <v>32.218476562500001</v>
      </c>
      <c r="BD482" s="14"/>
      <c r="BG482"/>
      <c r="BH482"/>
      <c r="BI482"/>
      <c r="BJ482" s="127"/>
      <c r="BK482" s="3">
        <v>4</v>
      </c>
      <c r="BL482" s="27">
        <f ca="1">BL458+$C$5*IF(AND(BK482=BG455,BL471=1),BL476-BL458,0)</f>
        <v>45.947534179687487</v>
      </c>
      <c r="BM482" s="15">
        <f ca="1">BM458+$C$5*IF(AND(BK482=BG455,BL471=2),BL476-BM458,0)</f>
        <v>14.390098657226556</v>
      </c>
      <c r="BN482" s="95" t="s">
        <v>9</v>
      </c>
      <c r="BO482" s="15">
        <f ca="1">BO458+$C$5*IF(AND(BK482=BG455,BL471=4),BL476-BO458,0)</f>
        <v>32.218476562500001</v>
      </c>
      <c r="BP482" s="14"/>
      <c r="BS482"/>
      <c r="BT482"/>
      <c r="BU482"/>
      <c r="BV482" s="127"/>
      <c r="BW482" s="3">
        <v>4</v>
      </c>
      <c r="BX482" s="27">
        <f ca="1">BX458+$C$5*IF(AND(BW482=BS455,BX471=1),BX476-BX458,0)</f>
        <v>45.947534179687487</v>
      </c>
      <c r="BY482" s="15">
        <f ca="1">BY458+$C$5*IF(AND(BW482=BS455,BX471=2),BX476-BY458,0)</f>
        <v>14.390098657226556</v>
      </c>
      <c r="BZ482" s="95" t="s">
        <v>9</v>
      </c>
      <c r="CA482" s="15">
        <f ca="1">CA458+$C$5*IF(AND(BW482=BS455,BX471=4),BX476-CA458,0)</f>
        <v>32.218476562500001</v>
      </c>
      <c r="CB482" s="14"/>
      <c r="CE482"/>
      <c r="CF482"/>
      <c r="CG482"/>
      <c r="CH482" s="127"/>
      <c r="CI482" s="3">
        <v>4</v>
      </c>
      <c r="CJ482" s="27">
        <f ca="1">CJ458+$C$5*IF(AND(CI482=CE455,CJ471=1),CJ476-CJ458,0)</f>
        <v>45.947534179687487</v>
      </c>
      <c r="CK482" s="15">
        <f ca="1">CK458+$C$5*IF(AND(CI482=CE455,CJ471=2),CJ476-CK458,0)</f>
        <v>14.390098657226556</v>
      </c>
      <c r="CL482" s="95" t="s">
        <v>9</v>
      </c>
      <c r="CM482" s="15">
        <f ca="1">CM458+$C$5*IF(AND(CI482=CE455,CJ471=4),CJ476-CM458,0)</f>
        <v>32.218476562500001</v>
      </c>
      <c r="CN482" s="14"/>
      <c r="CQ482"/>
      <c r="CR482"/>
      <c r="CS482"/>
      <c r="CT482" s="127"/>
      <c r="CU482" s="3">
        <v>4</v>
      </c>
      <c r="CV482" s="27">
        <f ca="1">CV458+$C$5*IF(AND(CU482=CQ455,CV471=1),CV476-CV458,0)</f>
        <v>45.947534179687487</v>
      </c>
      <c r="CW482" s="15">
        <f ca="1">CW458+$C$5*IF(AND(CU482=CQ455,CV471=2),CV476-CW458,0)</f>
        <v>14.390098657226556</v>
      </c>
      <c r="CX482" s="95" t="s">
        <v>9</v>
      </c>
      <c r="CY482" s="15">
        <f ca="1">CY458+$C$5*IF(AND(CU482=CQ455,CV471=4),CV476-CY458,0)</f>
        <v>32.218476562500001</v>
      </c>
      <c r="CZ482" s="14"/>
      <c r="DC482"/>
      <c r="DD482"/>
      <c r="DE482"/>
      <c r="DF482" s="127"/>
      <c r="DG482" s="3">
        <v>4</v>
      </c>
      <c r="DH482" s="27">
        <f ca="1">DH458+$C$5*IF(AND(DG482=DC455,DH471=1),DH476-DH458,0)</f>
        <v>45.947534179687487</v>
      </c>
      <c r="DI482" s="15">
        <f ca="1">DI458+$C$5*IF(AND(DG482=DC455,DH471=2),DH476-DI458,0)</f>
        <v>14.390098657226556</v>
      </c>
      <c r="DJ482" s="95" t="s">
        <v>9</v>
      </c>
      <c r="DK482" s="15">
        <f ca="1">DK458+$C$5*IF(AND(DG482=DC455,DH471=4),DH476-DK458,0)</f>
        <v>32.218476562500001</v>
      </c>
      <c r="DL482" s="14"/>
      <c r="DO482"/>
      <c r="DP482"/>
      <c r="DQ482"/>
      <c r="DR482" s="127"/>
      <c r="DS482" s="3">
        <v>4</v>
      </c>
      <c r="DT482" s="27">
        <f ca="1">DT458+$C$5*IF(AND(DS482=DO455,DT471=1),DT476-DT458,0)</f>
        <v>45.947534179687487</v>
      </c>
      <c r="DU482" s="15">
        <f ca="1">DU458+$C$5*IF(AND(DS482=DO455,DT471=2),DT476-DU458,0)</f>
        <v>14.390098657226556</v>
      </c>
      <c r="DV482" s="95" t="s">
        <v>9</v>
      </c>
      <c r="DW482" s="15">
        <f ca="1">DW458+$C$5*IF(AND(DS482=DO455,DT471=4),DT476-DW458,0)</f>
        <v>32.218476562500001</v>
      </c>
      <c r="DX482" s="14"/>
    </row>
    <row r="483" spans="1:128">
      <c r="A483"/>
      <c r="B483"/>
      <c r="C483"/>
      <c r="D483"/>
      <c r="E483"/>
      <c r="F483"/>
      <c r="G483"/>
      <c r="H483" s="21"/>
      <c r="K483"/>
      <c r="L483"/>
      <c r="M483"/>
      <c r="N483" s="127"/>
      <c r="O483" s="3">
        <v>5</v>
      </c>
      <c r="P483" s="95" t="s">
        <v>64</v>
      </c>
      <c r="Q483" s="27">
        <f ca="1">Q459+$C$5*IF(AND(O483=K455,P471=2),P476-Q459,0)</f>
        <v>19.248942871093746</v>
      </c>
      <c r="R483" s="27">
        <f ca="1">R459+$C$5*IF(AND(O483=K455,P471=3),P476-R459,0)</f>
        <v>21.624271484374994</v>
      </c>
      <c r="S483" s="27">
        <f ca="1">S459+$C$5*IF(AND(O483=K455,P471=4),P476-S459,0)</f>
        <v>68.644482421874983</v>
      </c>
      <c r="T483" s="14"/>
      <c r="W483"/>
      <c r="X483"/>
      <c r="Y483"/>
      <c r="Z483" s="127"/>
      <c r="AA483" s="3">
        <v>5</v>
      </c>
      <c r="AB483" s="95" t="s">
        <v>64</v>
      </c>
      <c r="AC483" s="27">
        <f ca="1">AC459+$C$5*IF(AND(AA483=W455,AB471=2),AB476-AC459,0)</f>
        <v>19.248942871093746</v>
      </c>
      <c r="AD483" s="27">
        <f ca="1">AD459+$C$5*IF(AND(AA483=W455,AB471=3),AB476-AD459,0)</f>
        <v>21.624271484374994</v>
      </c>
      <c r="AE483" s="27">
        <f ca="1">AE459+$C$5*IF(AND(AA483=W455,AB471=4),AB476-AE459,0)</f>
        <v>68.644482421874983</v>
      </c>
      <c r="AF483" s="14"/>
      <c r="AI483"/>
      <c r="AJ483"/>
      <c r="AK483"/>
      <c r="AL483" s="127"/>
      <c r="AM483" s="3">
        <v>5</v>
      </c>
      <c r="AN483" s="95" t="s">
        <v>64</v>
      </c>
      <c r="AO483" s="27">
        <f ca="1">AO459+$C$5*IF(AND(AM483=AI455,AN471=2),AN476-AO459,0)</f>
        <v>19.248942871093746</v>
      </c>
      <c r="AP483" s="27">
        <f ca="1">AP459+$C$5*IF(AND(AM483=AI455,AN471=3),AN476-AP459,0)</f>
        <v>21.624271484374994</v>
      </c>
      <c r="AQ483" s="27">
        <f ca="1">AQ459+$C$5*IF(AND(AM483=AI455,AN471=4),AN476-AQ459,0)</f>
        <v>68.814379882812489</v>
      </c>
      <c r="AR483" s="14"/>
      <c r="AU483"/>
      <c r="AV483"/>
      <c r="AW483"/>
      <c r="AX483" s="127"/>
      <c r="AY483" s="3">
        <v>5</v>
      </c>
      <c r="AZ483" s="95" t="s">
        <v>64</v>
      </c>
      <c r="BA483" s="27">
        <f ca="1">BA459+$C$5*IF(AND(AY483=AU455,AZ471=2),AZ476-BA459,0)</f>
        <v>19.248942871093746</v>
      </c>
      <c r="BB483" s="27">
        <f ca="1">BB459+$C$5*IF(AND(AY483=AU455,AZ471=3),AZ476-BB459,0)</f>
        <v>21.624271484374994</v>
      </c>
      <c r="BC483" s="27">
        <f ca="1">BC459+$C$5*IF(AND(AY483=AU455,AZ471=4),AZ476-BC459,0)</f>
        <v>68.814379882812489</v>
      </c>
      <c r="BD483" s="14"/>
      <c r="BG483"/>
      <c r="BH483"/>
      <c r="BI483"/>
      <c r="BJ483" s="127"/>
      <c r="BK483" s="3">
        <v>5</v>
      </c>
      <c r="BL483" s="95" t="s">
        <v>64</v>
      </c>
      <c r="BM483" s="27">
        <f ca="1">BM459+$C$5*IF(AND(BK483=BG455,BL471=2),BL476-BM459,0)</f>
        <v>19.248942871093746</v>
      </c>
      <c r="BN483" s="27">
        <f ca="1">BN459+$C$5*IF(AND(BK483=BG455,BL471=3),BL476-BN459,0)</f>
        <v>21.624271484374994</v>
      </c>
      <c r="BO483" s="27">
        <f ca="1">BO459+$C$5*IF(AND(BK483=BG455,BL471=4),BL476-BO459,0)</f>
        <v>68.814379882812489</v>
      </c>
      <c r="BP483" s="14"/>
      <c r="BS483"/>
      <c r="BT483"/>
      <c r="BU483"/>
      <c r="BV483" s="127"/>
      <c r="BW483" s="3">
        <v>5</v>
      </c>
      <c r="BX483" s="95" t="s">
        <v>64</v>
      </c>
      <c r="BY483" s="27">
        <f ca="1">BY459+$C$5*IF(AND(BW483=BS455,BX471=2),BX476-BY459,0)</f>
        <v>19.248942871093746</v>
      </c>
      <c r="BZ483" s="27">
        <f ca="1">BZ459+$C$5*IF(AND(BW483=BS455,BX471=3),BX476-BZ459,0)</f>
        <v>21.624271484374994</v>
      </c>
      <c r="CA483" s="27">
        <f ca="1">CA459+$C$5*IF(AND(BW483=BS455,BX471=4),BX476-CA459,0)</f>
        <v>68.814379882812489</v>
      </c>
      <c r="CB483" s="14"/>
      <c r="CE483"/>
      <c r="CF483"/>
      <c r="CG483"/>
      <c r="CH483" s="127"/>
      <c r="CI483" s="3">
        <v>5</v>
      </c>
      <c r="CJ483" s="95" t="s">
        <v>64</v>
      </c>
      <c r="CK483" s="27">
        <f ca="1">CK459+$C$5*IF(AND(CI483=CE455,CJ471=2),CJ476-CK459,0)</f>
        <v>19.248942871093746</v>
      </c>
      <c r="CL483" s="27">
        <f ca="1">CL459+$C$5*IF(AND(CI483=CE455,CJ471=3),CJ476-CL459,0)</f>
        <v>21.624271484374994</v>
      </c>
      <c r="CM483" s="27">
        <f ca="1">CM459+$C$5*IF(AND(CI483=CE455,CJ471=4),CJ476-CM459,0)</f>
        <v>68.814379882812489</v>
      </c>
      <c r="CN483" s="14"/>
      <c r="CQ483"/>
      <c r="CR483"/>
      <c r="CS483"/>
      <c r="CT483" s="127"/>
      <c r="CU483" s="3">
        <v>5</v>
      </c>
      <c r="CV483" s="95" t="s">
        <v>64</v>
      </c>
      <c r="CW483" s="27">
        <f ca="1">CW459+$C$5*IF(AND(CU483=CQ455,CV471=2),CV476-CW459,0)</f>
        <v>19.248942871093746</v>
      </c>
      <c r="CX483" s="27">
        <f ca="1">CX459+$C$5*IF(AND(CU483=CQ455,CV471=3),CV476-CX459,0)</f>
        <v>21.624271484374994</v>
      </c>
      <c r="CY483" s="27">
        <f ca="1">CY459+$C$5*IF(AND(CU483=CQ455,CV471=4),CV476-CY459,0)</f>
        <v>68.814379882812489</v>
      </c>
      <c r="CZ483" s="14"/>
      <c r="DC483"/>
      <c r="DD483"/>
      <c r="DE483"/>
      <c r="DF483" s="127"/>
      <c r="DG483" s="3">
        <v>5</v>
      </c>
      <c r="DH483" s="95" t="s">
        <v>64</v>
      </c>
      <c r="DI483" s="27">
        <f ca="1">DI459+$C$5*IF(AND(DG483=DC455,DH471=2),DH476-DI459,0)</f>
        <v>19.248942871093746</v>
      </c>
      <c r="DJ483" s="27">
        <f ca="1">DJ459+$C$5*IF(AND(DG483=DC455,DH471=3),DH476-DJ459,0)</f>
        <v>21.624271484374994</v>
      </c>
      <c r="DK483" s="27">
        <f ca="1">DK459+$C$5*IF(AND(DG483=DC455,DH471=4),DH476-DK459,0)</f>
        <v>68.814379882812489</v>
      </c>
      <c r="DL483" s="14"/>
      <c r="DO483"/>
      <c r="DP483"/>
      <c r="DQ483"/>
      <c r="DR483" s="127"/>
      <c r="DS483" s="3">
        <v>5</v>
      </c>
      <c r="DT483" s="95" t="s">
        <v>9</v>
      </c>
      <c r="DU483" s="27">
        <f ca="1">DU459+$C$5*IF(AND(DS483=DO455,DT471=2),DT476-DU459,0)</f>
        <v>19.248942871093746</v>
      </c>
      <c r="DV483" s="27">
        <f ca="1">DV459+$C$5*IF(AND(DS483=DO455,DT471=3),DT476-DV459,0)</f>
        <v>21.624271484374994</v>
      </c>
      <c r="DW483" s="27">
        <f ca="1">DW459+$C$5*IF(AND(DS483=DO455,DT471=4),DT476-DW459,0)</f>
        <v>68.814379882812489</v>
      </c>
      <c r="DX483" s="14"/>
    </row>
    <row r="484" spans="1:128">
      <c r="A484"/>
      <c r="B484"/>
      <c r="C484"/>
      <c r="D484"/>
      <c r="E484"/>
      <c r="F484"/>
      <c r="G484"/>
      <c r="H484" s="21"/>
      <c r="K484"/>
      <c r="L484"/>
      <c r="M484"/>
      <c r="N484" s="127"/>
      <c r="O484" s="3">
        <v>6</v>
      </c>
      <c r="P484" s="95" t="s">
        <v>9</v>
      </c>
      <c r="Q484" s="95" t="s">
        <v>9</v>
      </c>
      <c r="R484" s="95" t="s">
        <v>9</v>
      </c>
      <c r="S484" s="95" t="s">
        <v>9</v>
      </c>
      <c r="T484" s="14"/>
      <c r="W484"/>
      <c r="X484"/>
      <c r="Y484"/>
      <c r="Z484" s="127"/>
      <c r="AA484" s="3">
        <v>6</v>
      </c>
      <c r="AB484" s="95" t="s">
        <v>9</v>
      </c>
      <c r="AC484" s="95" t="s">
        <v>9</v>
      </c>
      <c r="AD484" s="95" t="s">
        <v>9</v>
      </c>
      <c r="AE484" s="95" t="s">
        <v>9</v>
      </c>
      <c r="AF484" s="14"/>
      <c r="AI484"/>
      <c r="AJ484"/>
      <c r="AK484"/>
      <c r="AL484" s="127"/>
      <c r="AM484" s="3">
        <v>6</v>
      </c>
      <c r="AN484" s="95" t="s">
        <v>9</v>
      </c>
      <c r="AO484" s="95" t="s">
        <v>9</v>
      </c>
      <c r="AP484" s="95" t="s">
        <v>9</v>
      </c>
      <c r="AQ484" s="95" t="s">
        <v>9</v>
      </c>
      <c r="AR484" s="14"/>
      <c r="AU484"/>
      <c r="AV484"/>
      <c r="AW484"/>
      <c r="AX484" s="127"/>
      <c r="AY484" s="3">
        <v>6</v>
      </c>
      <c r="AZ484" s="95" t="s">
        <v>9</v>
      </c>
      <c r="BA484" s="95" t="s">
        <v>9</v>
      </c>
      <c r="BB484" s="95" t="s">
        <v>9</v>
      </c>
      <c r="BC484" s="95" t="s">
        <v>9</v>
      </c>
      <c r="BD484" s="14"/>
      <c r="BG484"/>
      <c r="BH484"/>
      <c r="BI484"/>
      <c r="BJ484" s="127"/>
      <c r="BK484" s="3">
        <v>6</v>
      </c>
      <c r="BL484" s="95" t="s">
        <v>9</v>
      </c>
      <c r="BM484" s="95" t="s">
        <v>9</v>
      </c>
      <c r="BN484" s="95" t="s">
        <v>9</v>
      </c>
      <c r="BO484" s="95" t="s">
        <v>9</v>
      </c>
      <c r="BP484" s="14"/>
      <c r="BS484"/>
      <c r="BT484"/>
      <c r="BU484"/>
      <c r="BV484" s="127"/>
      <c r="BW484" s="3">
        <v>6</v>
      </c>
      <c r="BX484" s="95" t="s">
        <v>9</v>
      </c>
      <c r="BY484" s="95" t="s">
        <v>9</v>
      </c>
      <c r="BZ484" s="95" t="s">
        <v>9</v>
      </c>
      <c r="CA484" s="95" t="s">
        <v>9</v>
      </c>
      <c r="CB484" s="14"/>
      <c r="CE484"/>
      <c r="CF484"/>
      <c r="CG484"/>
      <c r="CH484" s="127"/>
      <c r="CI484" s="3">
        <v>6</v>
      </c>
      <c r="CJ484" s="95" t="s">
        <v>9</v>
      </c>
      <c r="CK484" s="95" t="s">
        <v>9</v>
      </c>
      <c r="CL484" s="95" t="s">
        <v>9</v>
      </c>
      <c r="CM484" s="95" t="s">
        <v>9</v>
      </c>
      <c r="CN484" s="14"/>
      <c r="CQ484"/>
      <c r="CR484"/>
      <c r="CS484"/>
      <c r="CT484" s="127"/>
      <c r="CU484" s="3">
        <v>6</v>
      </c>
      <c r="CV484" s="95" t="s">
        <v>9</v>
      </c>
      <c r="CW484" s="95" t="s">
        <v>9</v>
      </c>
      <c r="CX484" s="95" t="s">
        <v>9</v>
      </c>
      <c r="CY484" s="95" t="s">
        <v>9</v>
      </c>
      <c r="CZ484" s="14"/>
      <c r="DC484"/>
      <c r="DD484"/>
      <c r="DE484"/>
      <c r="DF484" s="127"/>
      <c r="DG484" s="3">
        <v>6</v>
      </c>
      <c r="DH484" s="95" t="s">
        <v>9</v>
      </c>
      <c r="DI484" s="95" t="s">
        <v>9</v>
      </c>
      <c r="DJ484" s="95" t="s">
        <v>9</v>
      </c>
      <c r="DK484" s="95" t="s">
        <v>9</v>
      </c>
      <c r="DL484" s="14"/>
      <c r="DO484"/>
      <c r="DP484"/>
      <c r="DQ484"/>
      <c r="DR484" s="127"/>
      <c r="DS484" s="3">
        <v>6</v>
      </c>
      <c r="DT484" s="95" t="s">
        <v>9</v>
      </c>
      <c r="DU484" s="95" t="s">
        <v>9</v>
      </c>
      <c r="DV484" s="95" t="s">
        <v>9</v>
      </c>
      <c r="DW484" s="95" t="s">
        <v>9</v>
      </c>
      <c r="DX484" s="14"/>
    </row>
    <row r="485" spans="1:128">
      <c r="A485"/>
      <c r="B485"/>
      <c r="C485"/>
      <c r="D485"/>
      <c r="E485"/>
      <c r="F485"/>
      <c r="G485"/>
      <c r="H485" s="21"/>
      <c r="K485"/>
      <c r="L485"/>
      <c r="M485"/>
      <c r="N485" s="127"/>
      <c r="O485" s="3">
        <v>7</v>
      </c>
      <c r="P485" s="27">
        <f ca="1">P461+$C$5*IF(AND(O485=K455,P471=1),P476-P461,0)</f>
        <v>64.200781250000006</v>
      </c>
      <c r="Q485" s="27">
        <f ca="1">Q461+$C$5*IF(AND(O485=K455,P471=2),P476-Q461,0)</f>
        <v>3.1004999999999998</v>
      </c>
      <c r="R485" s="95" t="s">
        <v>9</v>
      </c>
      <c r="S485" s="95" t="s">
        <v>9</v>
      </c>
      <c r="T485" s="13"/>
      <c r="W485"/>
      <c r="X485"/>
      <c r="Y485"/>
      <c r="Z485" s="127"/>
      <c r="AA485" s="3">
        <v>7</v>
      </c>
      <c r="AB485" s="27">
        <f ca="1">AB461+$C$5*IF(AND(AA485=W455,AB471=1),AB476-AB461,0)</f>
        <v>64.200781250000006</v>
      </c>
      <c r="AC485" s="27">
        <f ca="1">AC461+$C$5*IF(AND(AA485=W455,AB471=2),AB476-AC461,0)</f>
        <v>3.1004999999999998</v>
      </c>
      <c r="AD485" s="95" t="s">
        <v>9</v>
      </c>
      <c r="AE485" s="95" t="s">
        <v>9</v>
      </c>
      <c r="AF485" s="13"/>
      <c r="AI485"/>
      <c r="AJ485"/>
      <c r="AK485"/>
      <c r="AL485" s="127"/>
      <c r="AM485" s="3">
        <v>7</v>
      </c>
      <c r="AN485" s="27">
        <f ca="1">AN461+$C$5*IF(AND(AM485=AI455,AN471=1),AN476-AN461,0)</f>
        <v>64.200781250000006</v>
      </c>
      <c r="AO485" s="27">
        <f ca="1">AO461+$C$5*IF(AND(AM485=AI455,AN471=2),AN476-AO461,0)</f>
        <v>3.1004999999999998</v>
      </c>
      <c r="AP485" s="95" t="s">
        <v>9</v>
      </c>
      <c r="AQ485" s="95" t="s">
        <v>9</v>
      </c>
      <c r="AR485" s="13"/>
      <c r="AU485"/>
      <c r="AV485"/>
      <c r="AW485"/>
      <c r="AX485" s="127"/>
      <c r="AY485" s="3">
        <v>7</v>
      </c>
      <c r="AZ485" s="27">
        <f ca="1">AZ461+$C$5*IF(AND(AY485=AU455,AZ471=1),AZ476-AZ461,0)</f>
        <v>64.200781250000006</v>
      </c>
      <c r="BA485" s="27">
        <f ca="1">BA461+$C$5*IF(AND(AY485=AU455,AZ471=2),AZ476-BA461,0)</f>
        <v>3.1004999999999998</v>
      </c>
      <c r="BB485" s="95" t="s">
        <v>9</v>
      </c>
      <c r="BC485" s="95" t="s">
        <v>9</v>
      </c>
      <c r="BD485" s="13"/>
      <c r="BG485"/>
      <c r="BH485"/>
      <c r="BI485"/>
      <c r="BJ485" s="127"/>
      <c r="BK485" s="3">
        <v>7</v>
      </c>
      <c r="BL485" s="27">
        <f ca="1">BL461+$C$5*IF(AND(BK485=BG455,BL471=1),BL476-BL461,0)</f>
        <v>64.200781250000006</v>
      </c>
      <c r="BM485" s="27">
        <f ca="1">BM461+$C$5*IF(AND(BK485=BG455,BL471=2),BL476-BM461,0)</f>
        <v>3.1004999999999998</v>
      </c>
      <c r="BN485" s="95" t="s">
        <v>9</v>
      </c>
      <c r="BO485" s="95" t="s">
        <v>9</v>
      </c>
      <c r="BP485" s="13"/>
      <c r="BS485"/>
      <c r="BT485"/>
      <c r="BU485"/>
      <c r="BV485" s="127"/>
      <c r="BW485" s="3">
        <v>7</v>
      </c>
      <c r="BX485" s="27">
        <f ca="1">BX461+$C$5*IF(AND(BW485=BS455,BX471=1),BX476-BX461,0)</f>
        <v>64.200781250000006</v>
      </c>
      <c r="BY485" s="27">
        <f ca="1">BY461+$C$5*IF(AND(BW485=BS455,BX471=2),BX476-BY461,0)</f>
        <v>3.1004999999999998</v>
      </c>
      <c r="BZ485" s="95" t="s">
        <v>9</v>
      </c>
      <c r="CA485" s="95" t="s">
        <v>9</v>
      </c>
      <c r="CB485" s="13"/>
      <c r="CE485"/>
      <c r="CF485"/>
      <c r="CG485"/>
      <c r="CH485" s="127"/>
      <c r="CI485" s="3">
        <v>7</v>
      </c>
      <c r="CJ485" s="27">
        <f ca="1">CJ461+$C$5*IF(AND(CI485=CE455,CJ471=1),CJ476-CJ461,0)</f>
        <v>64.200781250000006</v>
      </c>
      <c r="CK485" s="27">
        <f ca="1">CK461+$C$5*IF(AND(CI485=CE455,CJ471=2),CJ476-CK461,0)</f>
        <v>3.1004999999999998</v>
      </c>
      <c r="CL485" s="95" t="s">
        <v>9</v>
      </c>
      <c r="CM485" s="95" t="s">
        <v>9</v>
      </c>
      <c r="CN485" s="13"/>
      <c r="CQ485"/>
      <c r="CR485"/>
      <c r="CS485"/>
      <c r="CT485" s="127"/>
      <c r="CU485" s="3">
        <v>7</v>
      </c>
      <c r="CV485" s="27">
        <f ca="1">CV461+$C$5*IF(AND(CU485=CQ455,CV471=1),CV476-CV461,0)</f>
        <v>64.200781250000006</v>
      </c>
      <c r="CW485" s="27">
        <f ca="1">CW461+$C$5*IF(AND(CU485=CQ455,CV471=2),CV476-CW461,0)</f>
        <v>3.1004999999999998</v>
      </c>
      <c r="CX485" s="95" t="s">
        <v>9</v>
      </c>
      <c r="CY485" s="95" t="s">
        <v>9</v>
      </c>
      <c r="CZ485" s="13"/>
      <c r="DC485"/>
      <c r="DD485"/>
      <c r="DE485"/>
      <c r="DF485" s="127"/>
      <c r="DG485" s="3">
        <v>7</v>
      </c>
      <c r="DH485" s="27">
        <f ca="1">DH461+$C$5*IF(AND(DG485=DC455,DH471=1),DH476-DH461,0)</f>
        <v>64.200781250000006</v>
      </c>
      <c r="DI485" s="27">
        <f ca="1">DI461+$C$5*IF(AND(DG485=DC455,DH471=2),DH476-DI461,0)</f>
        <v>3.1004999999999998</v>
      </c>
      <c r="DJ485" s="95" t="s">
        <v>9</v>
      </c>
      <c r="DK485" s="95" t="s">
        <v>9</v>
      </c>
      <c r="DL485" s="13"/>
      <c r="DO485"/>
      <c r="DP485"/>
      <c r="DQ485"/>
      <c r="DR485" s="127"/>
      <c r="DS485" s="3">
        <v>7</v>
      </c>
      <c r="DT485" s="27">
        <f ca="1">DT461+$C$5*IF(AND(DS485=DO455,DT471=1),DT476-DT461,0)</f>
        <v>64.200781250000006</v>
      </c>
      <c r="DU485" s="27">
        <f ca="1">DU461+$C$5*IF(AND(DS485=DO455,DT471=2),DT476-DU461,0)</f>
        <v>3.1004999999999998</v>
      </c>
      <c r="DV485" s="95" t="s">
        <v>9</v>
      </c>
      <c r="DW485" s="95" t="s">
        <v>9</v>
      </c>
      <c r="DX485" s="13"/>
    </row>
    <row r="486" spans="1:128">
      <c r="A486"/>
      <c r="B486"/>
      <c r="C486"/>
      <c r="D486"/>
      <c r="E486"/>
      <c r="F486"/>
      <c r="G486"/>
      <c r="H486" s="21"/>
      <c r="K486"/>
      <c r="L486"/>
      <c r="M486"/>
      <c r="N486" s="127"/>
      <c r="O486" s="3">
        <v>8</v>
      </c>
      <c r="P486" s="27">
        <f ca="1">P462+$C$5*IF(AND(O486=K455,P471=1),P476-P462,0)</f>
        <v>99.9775390625</v>
      </c>
      <c r="Q486" s="27">
        <f ca="1">Q462+$C$5*IF(AND(O486=K455,P471=2),P476-Q462,0)</f>
        <v>33.500986328124995</v>
      </c>
      <c r="R486" s="27">
        <f ca="1">R462+$C$5*IF(AND(O486=K455,P471=3),P476-R462,0)</f>
        <v>5.7050000000000001</v>
      </c>
      <c r="S486" s="95" t="s">
        <v>9</v>
      </c>
      <c r="T486" s="13"/>
      <c r="W486"/>
      <c r="X486"/>
      <c r="Y486"/>
      <c r="Z486" s="127"/>
      <c r="AA486" s="3">
        <v>8</v>
      </c>
      <c r="AB486" s="27">
        <f ca="1">AB462+$C$5*IF(AND(AA486=W455,AB471=1),AB476-AB462,0)</f>
        <v>99.9775390625</v>
      </c>
      <c r="AC486" s="27">
        <f ca="1">AC462+$C$5*IF(AND(AA486=W455,AB471=2),AB476-AC462,0)</f>
        <v>33.500986328124995</v>
      </c>
      <c r="AD486" s="27">
        <f ca="1">AD462+$C$5*IF(AND(AA486=W455,AB471=3),AB476-AD462,0)</f>
        <v>5.7050000000000001</v>
      </c>
      <c r="AE486" s="95" t="s">
        <v>9</v>
      </c>
      <c r="AF486" s="13"/>
      <c r="AI486"/>
      <c r="AJ486"/>
      <c r="AK486"/>
      <c r="AL486" s="127"/>
      <c r="AM486" s="3">
        <v>8</v>
      </c>
      <c r="AN486" s="27">
        <f ca="1">AN462+$C$5*IF(AND(AM486=AI455,AN471=1),AN476-AN462,0)</f>
        <v>99.9775390625</v>
      </c>
      <c r="AO486" s="27">
        <f ca="1">AO462+$C$5*IF(AND(AM486=AI455,AN471=2),AN476-AO462,0)</f>
        <v>33.500986328124995</v>
      </c>
      <c r="AP486" s="27">
        <f ca="1">AP462+$C$5*IF(AND(AM486=AI455,AN471=3),AN476-AP462,0)</f>
        <v>5.7050000000000001</v>
      </c>
      <c r="AQ486" s="95" t="s">
        <v>9</v>
      </c>
      <c r="AR486" s="13"/>
      <c r="AU486"/>
      <c r="AV486"/>
      <c r="AW486"/>
      <c r="AX486" s="127"/>
      <c r="AY486" s="3">
        <v>8</v>
      </c>
      <c r="AZ486" s="27">
        <f ca="1">AZ462+$C$5*IF(AND(AY486=AU455,AZ471=1),AZ476-AZ462,0)</f>
        <v>99.98876953125</v>
      </c>
      <c r="BA486" s="27">
        <f ca="1">BA462+$C$5*IF(AND(AY486=AU455,AZ471=2),AZ476-BA462,0)</f>
        <v>33.500986328124995</v>
      </c>
      <c r="BB486" s="27">
        <f ca="1">BB462+$C$5*IF(AND(AY486=AU455,AZ471=3),AZ476-BB462,0)</f>
        <v>5.7050000000000001</v>
      </c>
      <c r="BC486" s="95" t="s">
        <v>9</v>
      </c>
      <c r="BD486" s="13"/>
      <c r="BG486"/>
      <c r="BH486"/>
      <c r="BI486"/>
      <c r="BJ486" s="127"/>
      <c r="BK486" s="3">
        <v>8</v>
      </c>
      <c r="BL486" s="27">
        <f ca="1">BL462+$C$5*IF(AND(BK486=BG455,BL471=1),BL476-BL462,0)</f>
        <v>99.98876953125</v>
      </c>
      <c r="BM486" s="27">
        <f ca="1">BM462+$C$5*IF(AND(BK486=BG455,BL471=2),BL476-BM462,0)</f>
        <v>33.500986328124995</v>
      </c>
      <c r="BN486" s="27">
        <f ca="1">BN462+$C$5*IF(AND(BK486=BG455,BL471=3),BL476-BN462,0)</f>
        <v>5.7050000000000001</v>
      </c>
      <c r="BO486" s="95" t="s">
        <v>9</v>
      </c>
      <c r="BP486" s="13"/>
      <c r="BS486"/>
      <c r="BT486"/>
      <c r="BU486"/>
      <c r="BV486" s="127"/>
      <c r="BW486" s="3">
        <v>8</v>
      </c>
      <c r="BX486" s="27">
        <f ca="1">BX462+$C$5*IF(AND(BW486=BS455,BX471=1),BX476-BX462,0)</f>
        <v>99.98876953125</v>
      </c>
      <c r="BY486" s="27">
        <f ca="1">BY462+$C$5*IF(AND(BW486=BS455,BX471=2),BX476-BY462,0)</f>
        <v>33.500986328124995</v>
      </c>
      <c r="BZ486" s="27">
        <f ca="1">BZ462+$C$5*IF(AND(BW486=BS455,BX471=3),BX476-BZ462,0)</f>
        <v>5.7050000000000001</v>
      </c>
      <c r="CA486" s="95" t="s">
        <v>9</v>
      </c>
      <c r="CB486" s="13"/>
      <c r="CE486"/>
      <c r="CF486"/>
      <c r="CG486"/>
      <c r="CH486" s="127"/>
      <c r="CI486" s="3">
        <v>8</v>
      </c>
      <c r="CJ486" s="27">
        <f ca="1">CJ462+$C$5*IF(AND(CI486=CE455,CJ471=1),CJ476-CJ462,0)</f>
        <v>99.98876953125</v>
      </c>
      <c r="CK486" s="27">
        <f ca="1">CK462+$C$5*IF(AND(CI486=CE455,CJ471=2),CJ476-CK462,0)</f>
        <v>33.500986328124995</v>
      </c>
      <c r="CL486" s="27">
        <f ca="1">CL462+$C$5*IF(AND(CI486=CE455,CJ471=3),CJ476-CL462,0)</f>
        <v>5.7050000000000001</v>
      </c>
      <c r="CM486" s="95" t="s">
        <v>9</v>
      </c>
      <c r="CN486" s="13"/>
      <c r="CQ486"/>
      <c r="CR486"/>
      <c r="CS486"/>
      <c r="CT486" s="127"/>
      <c r="CU486" s="3">
        <v>8</v>
      </c>
      <c r="CV486" s="27">
        <f ca="1">CV462+$C$5*IF(AND(CU486=CQ455,CV471=1),CV476-CV462,0)</f>
        <v>99.98876953125</v>
      </c>
      <c r="CW486" s="27">
        <f ca="1">CW462+$C$5*IF(AND(CU486=CQ455,CV471=2),CV476-CW462,0)</f>
        <v>33.500986328124995</v>
      </c>
      <c r="CX486" s="27">
        <f ca="1">CX462+$C$5*IF(AND(CU486=CQ455,CV471=3),CV476-CX462,0)</f>
        <v>5.7050000000000001</v>
      </c>
      <c r="CY486" s="95" t="s">
        <v>9</v>
      </c>
      <c r="CZ486" s="13"/>
      <c r="DC486"/>
      <c r="DD486"/>
      <c r="DE486"/>
      <c r="DF486" s="127"/>
      <c r="DG486" s="3">
        <v>8</v>
      </c>
      <c r="DH486" s="27">
        <f ca="1">DH462+$C$5*IF(AND(DG486=DC455,DH471=1),DH476-DH462,0)</f>
        <v>99.98876953125</v>
      </c>
      <c r="DI486" s="27">
        <f ca="1">DI462+$C$5*IF(AND(DG486=DC455,DH471=2),DH476-DI462,0)</f>
        <v>33.500986328124995</v>
      </c>
      <c r="DJ486" s="27">
        <f ca="1">DJ462+$C$5*IF(AND(DG486=DC455,DH471=3),DH476-DJ462,0)</f>
        <v>5.7050000000000001</v>
      </c>
      <c r="DK486" s="95" t="s">
        <v>9</v>
      </c>
      <c r="DL486" s="13"/>
      <c r="DO486"/>
      <c r="DP486"/>
      <c r="DQ486"/>
      <c r="DR486" s="127"/>
      <c r="DS486" s="3">
        <v>8</v>
      </c>
      <c r="DT486" s="27">
        <f ca="1">DT462+$C$5*IF(AND(DS486=DO455,DT471=1),DT476-DT462,0)</f>
        <v>99.98876953125</v>
      </c>
      <c r="DU486" s="27">
        <f ca="1">DU462+$C$5*IF(AND(DS486=DO455,DT471=2),DT476-DU462,0)</f>
        <v>33.500986328124995</v>
      </c>
      <c r="DV486" s="27">
        <f ca="1">DV462+$C$5*IF(AND(DS486=DO455,DT471=3),DT476-DV462,0)</f>
        <v>5.7050000000000001</v>
      </c>
      <c r="DW486" s="95" t="s">
        <v>9</v>
      </c>
      <c r="DX486" s="13"/>
    </row>
    <row r="487" spans="1:128">
      <c r="A487"/>
      <c r="B487"/>
      <c r="C487"/>
      <c r="D487"/>
      <c r="E487"/>
      <c r="F487"/>
      <c r="G487"/>
      <c r="H487" s="21"/>
      <c r="K487"/>
      <c r="L487"/>
      <c r="M487"/>
      <c r="N487" s="128"/>
      <c r="O487" s="3" t="s">
        <v>40</v>
      </c>
      <c r="P487" s="44">
        <v>0</v>
      </c>
      <c r="Q487" s="44">
        <v>0</v>
      </c>
      <c r="R487" s="44">
        <v>0</v>
      </c>
      <c r="S487" s="40">
        <v>0</v>
      </c>
      <c r="T487" s="12"/>
      <c r="W487"/>
      <c r="X487"/>
      <c r="Y487"/>
      <c r="Z487" s="128"/>
      <c r="AA487" s="3" t="s">
        <v>40</v>
      </c>
      <c r="AB487" s="44">
        <v>0</v>
      </c>
      <c r="AC487" s="44">
        <v>0</v>
      </c>
      <c r="AD487" s="44">
        <v>0</v>
      </c>
      <c r="AE487" s="40">
        <v>0</v>
      </c>
      <c r="AF487" s="12"/>
      <c r="AI487"/>
      <c r="AJ487"/>
      <c r="AK487"/>
      <c r="AL487" s="128"/>
      <c r="AM487" s="3" t="s">
        <v>40</v>
      </c>
      <c r="AN487" s="44">
        <v>0</v>
      </c>
      <c r="AO487" s="44">
        <v>0</v>
      </c>
      <c r="AP487" s="44">
        <v>0</v>
      </c>
      <c r="AQ487" s="40">
        <v>0</v>
      </c>
      <c r="AR487" s="12"/>
      <c r="AU487"/>
      <c r="AV487"/>
      <c r="AW487"/>
      <c r="AX487" s="128"/>
      <c r="AY487" s="3" t="s">
        <v>40</v>
      </c>
      <c r="AZ487" s="44">
        <v>0</v>
      </c>
      <c r="BA487" s="44">
        <v>0</v>
      </c>
      <c r="BB487" s="44">
        <v>0</v>
      </c>
      <c r="BC487" s="40">
        <v>0</v>
      </c>
      <c r="BD487" s="12"/>
      <c r="BG487"/>
      <c r="BH487"/>
      <c r="BI487"/>
      <c r="BJ487" s="128"/>
      <c r="BK487" s="3" t="s">
        <v>40</v>
      </c>
      <c r="BL487" s="44">
        <v>0</v>
      </c>
      <c r="BM487" s="44">
        <v>0</v>
      </c>
      <c r="BN487" s="44">
        <v>0</v>
      </c>
      <c r="BO487" s="40">
        <v>0</v>
      </c>
      <c r="BP487" s="12"/>
      <c r="BS487"/>
      <c r="BT487"/>
      <c r="BU487"/>
      <c r="BV487" s="128"/>
      <c r="BW487" s="3" t="s">
        <v>40</v>
      </c>
      <c r="BX487" s="44">
        <v>0</v>
      </c>
      <c r="BY487" s="44">
        <v>0</v>
      </c>
      <c r="BZ487" s="44">
        <v>0</v>
      </c>
      <c r="CA487" s="40">
        <v>0</v>
      </c>
      <c r="CB487" s="12"/>
      <c r="CE487"/>
      <c r="CF487"/>
      <c r="CG487"/>
      <c r="CH487" s="128"/>
      <c r="CI487" s="3" t="s">
        <v>40</v>
      </c>
      <c r="CJ487" s="44">
        <v>0</v>
      </c>
      <c r="CK487" s="44">
        <v>0</v>
      </c>
      <c r="CL487" s="44">
        <v>0</v>
      </c>
      <c r="CM487" s="40">
        <v>0</v>
      </c>
      <c r="CN487" s="12"/>
      <c r="CQ487"/>
      <c r="CR487"/>
      <c r="CS487"/>
      <c r="CT487" s="128"/>
      <c r="CU487" s="3" t="s">
        <v>40</v>
      </c>
      <c r="CV487" s="44">
        <v>0</v>
      </c>
      <c r="CW487" s="44">
        <v>0</v>
      </c>
      <c r="CX487" s="44">
        <v>0</v>
      </c>
      <c r="CY487" s="40">
        <v>0</v>
      </c>
      <c r="CZ487" s="12"/>
      <c r="DC487"/>
      <c r="DD487"/>
      <c r="DE487"/>
      <c r="DF487" s="128"/>
      <c r="DG487" s="3" t="s">
        <v>40</v>
      </c>
      <c r="DH487" s="44">
        <v>0</v>
      </c>
      <c r="DI487" s="44">
        <v>0</v>
      </c>
      <c r="DJ487" s="44">
        <v>0</v>
      </c>
      <c r="DK487" s="40">
        <v>0</v>
      </c>
      <c r="DL487" s="12"/>
      <c r="DO487"/>
      <c r="DP487"/>
      <c r="DQ487"/>
      <c r="DR487" s="128"/>
      <c r="DS487" s="3" t="s">
        <v>40</v>
      </c>
      <c r="DT487" s="44">
        <v>0</v>
      </c>
      <c r="DU487" s="44">
        <v>0</v>
      </c>
      <c r="DV487" s="44">
        <v>0</v>
      </c>
      <c r="DW487" s="40">
        <v>0</v>
      </c>
      <c r="DX487" s="12"/>
    </row>
    <row r="488" spans="1:128" ht="13.8" thickBot="1">
      <c r="O488" s="62"/>
      <c r="AA488" s="62"/>
      <c r="AM488" s="62"/>
      <c r="AY488" s="62"/>
      <c r="BK488" s="62"/>
      <c r="BW488" s="62"/>
      <c r="CI488" s="62"/>
      <c r="CU488" s="62"/>
      <c r="DG488" s="62"/>
      <c r="DS488" s="62"/>
    </row>
    <row r="489" spans="1:128" ht="15" customHeight="1" thickTop="1" thickBot="1">
      <c r="A489" s="67"/>
      <c r="B489" s="75" t="s">
        <v>46</v>
      </c>
      <c r="C489" s="68">
        <f>C452+1</f>
        <v>14</v>
      </c>
      <c r="D489" s="69"/>
      <c r="E489" s="69"/>
      <c r="F489" s="69"/>
      <c r="G489" s="69"/>
      <c r="H489" s="69"/>
      <c r="I489" s="73"/>
      <c r="J489" s="8" t="s">
        <v>55</v>
      </c>
      <c r="K489" s="71"/>
      <c r="L489" s="67"/>
      <c r="M489" s="67"/>
      <c r="N489" s="67"/>
      <c r="O489" s="67"/>
      <c r="P489" s="67"/>
      <c r="Q489" s="67"/>
      <c r="R489" s="67"/>
      <c r="S489" s="67"/>
      <c r="T489" s="69"/>
      <c r="U489" s="73"/>
      <c r="V489" s="8" t="s">
        <v>55</v>
      </c>
      <c r="W489" s="71"/>
      <c r="X489" s="67"/>
      <c r="Y489" s="67"/>
      <c r="Z489" s="67"/>
      <c r="AA489" s="67"/>
      <c r="AB489" s="67"/>
      <c r="AC489" s="67"/>
      <c r="AD489" s="67"/>
      <c r="AE489" s="67"/>
      <c r="AF489" s="69"/>
      <c r="AG489" s="73"/>
      <c r="AH489" s="8" t="s">
        <v>55</v>
      </c>
      <c r="AI489" s="71"/>
      <c r="AJ489" s="67"/>
      <c r="AK489" s="67"/>
      <c r="AL489" s="67"/>
      <c r="AM489" s="67"/>
      <c r="AN489" s="67"/>
      <c r="AO489" s="67"/>
      <c r="AP489" s="67"/>
      <c r="AQ489" s="67"/>
      <c r="AR489" s="69"/>
      <c r="AS489" s="73"/>
      <c r="AT489" s="8" t="s">
        <v>55</v>
      </c>
      <c r="AU489" s="71"/>
      <c r="AV489" s="67"/>
      <c r="AW489" s="67"/>
      <c r="AX489" s="67"/>
      <c r="AY489" s="67"/>
      <c r="AZ489" s="67"/>
      <c r="BA489" s="67"/>
      <c r="BB489" s="67"/>
      <c r="BC489" s="67"/>
      <c r="BD489" s="69"/>
      <c r="BE489" s="73"/>
      <c r="BF489" s="8" t="s">
        <v>55</v>
      </c>
      <c r="BG489" s="71"/>
      <c r="BH489" s="67"/>
      <c r="BI489" s="67"/>
      <c r="BJ489" s="67"/>
      <c r="BK489" s="67"/>
      <c r="BL489" s="67"/>
      <c r="BM489" s="67"/>
      <c r="BN489" s="67"/>
      <c r="BO489" s="67"/>
      <c r="BP489" s="69"/>
      <c r="BQ489" s="73"/>
      <c r="BR489" s="8" t="s">
        <v>55</v>
      </c>
      <c r="BS489" s="71"/>
      <c r="BT489" s="67"/>
      <c r="BU489" s="67"/>
      <c r="BV489" s="67"/>
      <c r="BW489" s="67"/>
      <c r="BX489" s="67"/>
      <c r="BY489" s="67"/>
      <c r="BZ489" s="67"/>
      <c r="CA489" s="67"/>
      <c r="CB489" s="69"/>
      <c r="CC489" s="73"/>
      <c r="CD489" s="8" t="s">
        <v>55</v>
      </c>
      <c r="CE489" s="71"/>
      <c r="CF489" s="67"/>
      <c r="CG489" s="67"/>
      <c r="CH489" s="67"/>
      <c r="CI489" s="67"/>
      <c r="CJ489" s="67"/>
      <c r="CK489" s="67"/>
      <c r="CL489" s="67"/>
      <c r="CM489" s="67"/>
      <c r="CN489" s="69"/>
      <c r="CO489" s="73"/>
      <c r="CP489" s="8" t="s">
        <v>55</v>
      </c>
      <c r="CQ489" s="71"/>
      <c r="CR489" s="67"/>
      <c r="CS489" s="67"/>
      <c r="CT489" s="67"/>
      <c r="CU489" s="67"/>
      <c r="CV489" s="67"/>
      <c r="CW489" s="67"/>
      <c r="CX489" s="67"/>
      <c r="CY489" s="67"/>
      <c r="CZ489" s="69"/>
      <c r="DA489" s="73"/>
      <c r="DB489" s="8" t="s">
        <v>55</v>
      </c>
      <c r="DC489" s="71"/>
      <c r="DD489" s="67"/>
      <c r="DE489" s="67"/>
      <c r="DF489" s="67"/>
      <c r="DG489" s="67"/>
      <c r="DH489" s="67"/>
      <c r="DI489" s="67"/>
      <c r="DJ489" s="67"/>
      <c r="DK489" s="67"/>
      <c r="DL489" s="69"/>
      <c r="DM489" s="73"/>
      <c r="DN489" s="8" t="s">
        <v>55</v>
      </c>
      <c r="DO489" s="71"/>
      <c r="DP489" s="67"/>
      <c r="DQ489" s="67"/>
      <c r="DR489" s="67"/>
      <c r="DS489" s="67"/>
      <c r="DT489" s="67"/>
      <c r="DU489" s="67"/>
      <c r="DV489" s="67"/>
      <c r="DW489" s="67"/>
      <c r="DX489" s="69"/>
    </row>
    <row r="490" spans="1:128" ht="13.5" customHeight="1" thickBot="1">
      <c r="A490"/>
      <c r="E490"/>
      <c r="F490"/>
      <c r="G490"/>
      <c r="H490" s="21"/>
      <c r="J490" s="18" t="s">
        <v>53</v>
      </c>
      <c r="K490" s="17">
        <v>1</v>
      </c>
      <c r="L490"/>
      <c r="M490"/>
      <c r="N490"/>
      <c r="P490" s="123" t="s">
        <v>12</v>
      </c>
      <c r="Q490" s="124"/>
      <c r="R490" s="124"/>
      <c r="S490" s="125"/>
      <c r="T490" s="21"/>
      <c r="V490" s="18" t="s">
        <v>53</v>
      </c>
      <c r="W490" s="17">
        <f ca="1">S508</f>
        <v>1</v>
      </c>
      <c r="X490"/>
      <c r="Y490"/>
      <c r="Z490"/>
      <c r="AB490" s="123" t="s">
        <v>12</v>
      </c>
      <c r="AC490" s="124"/>
      <c r="AD490" s="124"/>
      <c r="AE490" s="125"/>
      <c r="AF490" s="21"/>
      <c r="AH490" s="18" t="s">
        <v>53</v>
      </c>
      <c r="AI490" s="17">
        <f ca="1">AE508</f>
        <v>2</v>
      </c>
      <c r="AJ490"/>
      <c r="AK490"/>
      <c r="AL490"/>
      <c r="AN490" s="123" t="s">
        <v>12</v>
      </c>
      <c r="AO490" s="124"/>
      <c r="AP490" s="124"/>
      <c r="AQ490" s="125"/>
      <c r="AR490" s="21"/>
      <c r="AT490" s="18" t="s">
        <v>53</v>
      </c>
      <c r="AU490" s="17">
        <f ca="1">AQ508</f>
        <v>3</v>
      </c>
      <c r="AV490"/>
      <c r="AW490"/>
      <c r="AX490"/>
      <c r="AZ490" s="123" t="s">
        <v>12</v>
      </c>
      <c r="BA490" s="124"/>
      <c r="BB490" s="124"/>
      <c r="BC490" s="125"/>
      <c r="BD490" s="21"/>
      <c r="BF490" s="18" t="s">
        <v>53</v>
      </c>
      <c r="BG490" s="17">
        <f ca="1">BC508</f>
        <v>2</v>
      </c>
      <c r="BH490"/>
      <c r="BI490"/>
      <c r="BJ490"/>
      <c r="BL490" s="123" t="s">
        <v>12</v>
      </c>
      <c r="BM490" s="124"/>
      <c r="BN490" s="124"/>
      <c r="BO490" s="125"/>
      <c r="BP490" s="21"/>
      <c r="BR490" s="18" t="s">
        <v>53</v>
      </c>
      <c r="BS490" s="17">
        <f ca="1">BO508</f>
        <v>3</v>
      </c>
      <c r="BT490"/>
      <c r="BU490"/>
      <c r="BV490"/>
      <c r="BX490" s="123" t="s">
        <v>12</v>
      </c>
      <c r="BY490" s="124"/>
      <c r="BZ490" s="124"/>
      <c r="CA490" s="125"/>
      <c r="CB490" s="21"/>
      <c r="CD490" s="18" t="s">
        <v>53</v>
      </c>
      <c r="CE490" s="17">
        <f ca="1">CA508</f>
        <v>3</v>
      </c>
      <c r="CF490"/>
      <c r="CG490"/>
      <c r="CH490"/>
      <c r="CJ490" s="123" t="s">
        <v>12</v>
      </c>
      <c r="CK490" s="124"/>
      <c r="CL490" s="124"/>
      <c r="CM490" s="125"/>
      <c r="CN490" s="21"/>
      <c r="CP490" s="18" t="s">
        <v>53</v>
      </c>
      <c r="CQ490" s="17">
        <f ca="1">CM508</f>
        <v>3</v>
      </c>
      <c r="CR490"/>
      <c r="CS490"/>
      <c r="CT490"/>
      <c r="CV490" s="123" t="s">
        <v>12</v>
      </c>
      <c r="CW490" s="124"/>
      <c r="CX490" s="124"/>
      <c r="CY490" s="125"/>
      <c r="CZ490" s="21"/>
      <c r="DB490" s="18" t="s">
        <v>53</v>
      </c>
      <c r="DC490" s="17">
        <f ca="1">CY508</f>
        <v>3</v>
      </c>
      <c r="DD490"/>
      <c r="DE490"/>
      <c r="DF490"/>
      <c r="DH490" s="123" t="s">
        <v>12</v>
      </c>
      <c r="DI490" s="124"/>
      <c r="DJ490" s="124"/>
      <c r="DK490" s="125"/>
      <c r="DL490" s="21"/>
      <c r="DN490" s="18" t="s">
        <v>53</v>
      </c>
      <c r="DO490" s="17">
        <f ca="1">DK508</f>
        <v>3</v>
      </c>
      <c r="DP490"/>
      <c r="DQ490"/>
      <c r="DR490"/>
      <c r="DT490" s="123" t="s">
        <v>12</v>
      </c>
      <c r="DU490" s="124"/>
      <c r="DV490" s="124"/>
      <c r="DW490" s="125"/>
      <c r="DX490" s="21"/>
    </row>
    <row r="491" spans="1:128" ht="13.5" customHeight="1" thickBot="1">
      <c r="A491"/>
      <c r="B491" s="63" t="s">
        <v>45</v>
      </c>
      <c r="C491" s="9" t="str">
        <f ca="1">IF(DO492=9,"到着","未着")</f>
        <v>到着</v>
      </c>
      <c r="D491" t="s">
        <v>19</v>
      </c>
      <c r="E491"/>
      <c r="F491"/>
      <c r="G491"/>
      <c r="H491" s="21"/>
      <c r="J491" s="18" t="s">
        <v>54</v>
      </c>
      <c r="K491" s="3">
        <v>1</v>
      </c>
      <c r="L491"/>
      <c r="M491"/>
      <c r="N491"/>
      <c r="O491" s="9" t="s">
        <v>57</v>
      </c>
      <c r="P491" s="93" t="s">
        <v>3</v>
      </c>
      <c r="Q491" s="26" t="s">
        <v>4</v>
      </c>
      <c r="R491" s="26" t="s">
        <v>5</v>
      </c>
      <c r="S491" s="3" t="s">
        <v>6</v>
      </c>
      <c r="T491" s="6"/>
      <c r="V491" s="18" t="s">
        <v>54</v>
      </c>
      <c r="W491" s="3">
        <f ca="1">S509</f>
        <v>2</v>
      </c>
      <c r="X491"/>
      <c r="Y491"/>
      <c r="Z491"/>
      <c r="AA491" s="9" t="str">
        <f>$O$10</f>
        <v>現Q値</v>
      </c>
      <c r="AB491" s="93" t="s">
        <v>3</v>
      </c>
      <c r="AC491" s="26" t="s">
        <v>4</v>
      </c>
      <c r="AD491" s="26" t="s">
        <v>5</v>
      </c>
      <c r="AE491" s="3" t="s">
        <v>6</v>
      </c>
      <c r="AF491" s="6"/>
      <c r="AH491" s="18" t="s">
        <v>54</v>
      </c>
      <c r="AI491" s="3">
        <f ca="1">AE509</f>
        <v>2</v>
      </c>
      <c r="AJ491"/>
      <c r="AK491"/>
      <c r="AL491"/>
      <c r="AM491" s="9" t="str">
        <f>$O$10</f>
        <v>現Q値</v>
      </c>
      <c r="AN491" s="93" t="s">
        <v>3</v>
      </c>
      <c r="AO491" s="26" t="s">
        <v>4</v>
      </c>
      <c r="AP491" s="26" t="s">
        <v>5</v>
      </c>
      <c r="AQ491" s="3" t="s">
        <v>6</v>
      </c>
      <c r="AR491" s="6"/>
      <c r="AT491" s="18" t="s">
        <v>54</v>
      </c>
      <c r="AU491" s="3">
        <f ca="1">AQ509</f>
        <v>2</v>
      </c>
      <c r="AV491"/>
      <c r="AW491"/>
      <c r="AX491"/>
      <c r="AY491" s="9" t="str">
        <f>$O$10</f>
        <v>現Q値</v>
      </c>
      <c r="AZ491" s="93" t="s">
        <v>3</v>
      </c>
      <c r="BA491" s="26" t="s">
        <v>4</v>
      </c>
      <c r="BB491" s="26" t="s">
        <v>5</v>
      </c>
      <c r="BC491" s="3" t="s">
        <v>6</v>
      </c>
      <c r="BD491" s="6"/>
      <c r="BF491" s="18" t="s">
        <v>54</v>
      </c>
      <c r="BG491" s="3">
        <f ca="1">BC509</f>
        <v>2</v>
      </c>
      <c r="BH491"/>
      <c r="BI491"/>
      <c r="BJ491"/>
      <c r="BK491" s="9" t="str">
        <f>$O$10</f>
        <v>現Q値</v>
      </c>
      <c r="BL491" s="93" t="s">
        <v>3</v>
      </c>
      <c r="BM491" s="26" t="s">
        <v>4</v>
      </c>
      <c r="BN491" s="26" t="s">
        <v>5</v>
      </c>
      <c r="BO491" s="3" t="s">
        <v>6</v>
      </c>
      <c r="BP491" s="6"/>
      <c r="BR491" s="18" t="s">
        <v>54</v>
      </c>
      <c r="BS491" s="3">
        <f ca="1">BO509</f>
        <v>2</v>
      </c>
      <c r="BT491"/>
      <c r="BU491"/>
      <c r="BV491"/>
      <c r="BW491" s="9" t="str">
        <f>$O$10</f>
        <v>現Q値</v>
      </c>
      <c r="BX491" s="93" t="s">
        <v>3</v>
      </c>
      <c r="BY491" s="26" t="s">
        <v>4</v>
      </c>
      <c r="BZ491" s="26" t="s">
        <v>5</v>
      </c>
      <c r="CA491" s="3" t="s">
        <v>6</v>
      </c>
      <c r="CB491" s="6"/>
      <c r="CD491" s="18" t="s">
        <v>54</v>
      </c>
      <c r="CE491" s="3">
        <f ca="1">CA509</f>
        <v>1</v>
      </c>
      <c r="CF491"/>
      <c r="CG491"/>
      <c r="CH491"/>
      <c r="CI491" s="9" t="str">
        <f>$O$10</f>
        <v>現Q値</v>
      </c>
      <c r="CJ491" s="93" t="s">
        <v>3</v>
      </c>
      <c r="CK491" s="26" t="s">
        <v>4</v>
      </c>
      <c r="CL491" s="26" t="s">
        <v>5</v>
      </c>
      <c r="CM491" s="3" t="s">
        <v>6</v>
      </c>
      <c r="CN491" s="6"/>
      <c r="CP491" s="18" t="s">
        <v>54</v>
      </c>
      <c r="CQ491" s="3">
        <f ca="1">CM509</f>
        <v>2</v>
      </c>
      <c r="CR491"/>
      <c r="CS491"/>
      <c r="CT491"/>
      <c r="CU491" s="9" t="str">
        <f>$O$10</f>
        <v>現Q値</v>
      </c>
      <c r="CV491" s="93" t="s">
        <v>3</v>
      </c>
      <c r="CW491" s="26" t="s">
        <v>4</v>
      </c>
      <c r="CX491" s="26" t="s">
        <v>5</v>
      </c>
      <c r="CY491" s="3" t="s">
        <v>6</v>
      </c>
      <c r="CZ491" s="6"/>
      <c r="DB491" s="18" t="s">
        <v>54</v>
      </c>
      <c r="DC491" s="3">
        <f ca="1">CY509</f>
        <v>3</v>
      </c>
      <c r="DD491"/>
      <c r="DE491"/>
      <c r="DF491"/>
      <c r="DG491" s="9" t="str">
        <f>$O$10</f>
        <v>現Q値</v>
      </c>
      <c r="DH491" s="93" t="s">
        <v>3</v>
      </c>
      <c r="DI491" s="26" t="s">
        <v>4</v>
      </c>
      <c r="DJ491" s="26" t="s">
        <v>5</v>
      </c>
      <c r="DK491" s="3" t="s">
        <v>6</v>
      </c>
      <c r="DL491" s="6"/>
      <c r="DN491" s="18" t="s">
        <v>54</v>
      </c>
      <c r="DO491" s="3">
        <f ca="1">DK509</f>
        <v>3</v>
      </c>
      <c r="DP491"/>
      <c r="DQ491"/>
      <c r="DR491"/>
      <c r="DS491" s="9" t="str">
        <f>$O$10</f>
        <v>現Q値</v>
      </c>
      <c r="DT491" s="93" t="s">
        <v>3</v>
      </c>
      <c r="DU491" s="26" t="s">
        <v>4</v>
      </c>
      <c r="DV491" s="26" t="s">
        <v>5</v>
      </c>
      <c r="DW491" s="3" t="s">
        <v>6</v>
      </c>
      <c r="DX491" s="6"/>
    </row>
    <row r="492" spans="1:128" ht="13.5" customHeight="1" thickBot="1">
      <c r="A492"/>
      <c r="B492" s="63" t="s">
        <v>10</v>
      </c>
      <c r="C492" s="78">
        <f ca="1">C455+IF(C491="未着",0,1)</f>
        <v>14</v>
      </c>
      <c r="D492"/>
      <c r="E492"/>
      <c r="F492"/>
      <c r="G492"/>
      <c r="H492" s="21"/>
      <c r="J492" s="3" t="s">
        <v>7</v>
      </c>
      <c r="K492" s="29">
        <f>3*(K490-1)+K491</f>
        <v>1</v>
      </c>
      <c r="L492" s="30" t="s">
        <v>34</v>
      </c>
      <c r="M492"/>
      <c r="N492" s="126" t="s">
        <v>7</v>
      </c>
      <c r="O492" s="17">
        <v>1</v>
      </c>
      <c r="P492" s="27">
        <f t="array" aca="1" ref="P492:S499" ca="1">IF(C454="到着",DT479:DW486,P455:S462)</f>
        <v>7.3366562499999981</v>
      </c>
      <c r="Q492" s="95" t="str">
        <f ca="1"/>
        <v>欄外</v>
      </c>
      <c r="R492" s="95" t="str">
        <f ca="1"/>
        <v>欄外</v>
      </c>
      <c r="S492" s="15">
        <f ca="1"/>
        <v>29.551515563964834</v>
      </c>
      <c r="T492" s="12"/>
      <c r="V492" s="3" t="s">
        <v>7</v>
      </c>
      <c r="W492" s="29">
        <f ca="1">3*(W490-1)+W491</f>
        <v>2</v>
      </c>
      <c r="X492" s="30" t="s">
        <v>34</v>
      </c>
      <c r="Y492"/>
      <c r="Z492" s="126" t="s">
        <v>7</v>
      </c>
      <c r="AA492" s="17">
        <v>1</v>
      </c>
      <c r="AB492" s="27">
        <f t="array" ref="AB492:AE499" ca="1">P516:S523</f>
        <v>18.039896484374996</v>
      </c>
      <c r="AC492" s="95" t="str">
        <v>欄外</v>
      </c>
      <c r="AD492" s="95" t="str">
        <v>欄外</v>
      </c>
      <c r="AE492" s="15">
        <f ca="1"/>
        <v>29.551515563964834</v>
      </c>
      <c r="AF492" s="12"/>
      <c r="AH492" s="3" t="s">
        <v>7</v>
      </c>
      <c r="AI492" s="29">
        <f ca="1">3*(AI490-1)+AI491</f>
        <v>5</v>
      </c>
      <c r="AJ492" s="30" t="s">
        <v>34</v>
      </c>
      <c r="AK492"/>
      <c r="AL492" s="126" t="s">
        <v>7</v>
      </c>
      <c r="AM492" s="17">
        <v>1</v>
      </c>
      <c r="AN492" s="27">
        <f t="array" ref="AN492:AQ499" ca="1">AB516:AE523</f>
        <v>18.039896484374996</v>
      </c>
      <c r="AO492" s="95" t="str">
        <v>欄外</v>
      </c>
      <c r="AP492" s="95" t="str">
        <v>欄外</v>
      </c>
      <c r="AQ492" s="15">
        <f ca="1"/>
        <v>29.551515563964834</v>
      </c>
      <c r="AR492" s="12"/>
      <c r="AT492" s="3" t="s">
        <v>7</v>
      </c>
      <c r="AU492" s="29">
        <f ca="1">3*(AU490-1)+AU491</f>
        <v>8</v>
      </c>
      <c r="AV492" s="30" t="s">
        <v>34</v>
      </c>
      <c r="AW492"/>
      <c r="AX492" s="126" t="s">
        <v>7</v>
      </c>
      <c r="AY492" s="17">
        <v>1</v>
      </c>
      <c r="AZ492" s="27">
        <f t="array" ref="AZ492:BC499" ca="1">AN516:AQ523</f>
        <v>18.039896484374996</v>
      </c>
      <c r="BA492" s="95" t="str">
        <v>欄外</v>
      </c>
      <c r="BB492" s="95" t="str">
        <v>欄外</v>
      </c>
      <c r="BC492" s="15">
        <f ca="1"/>
        <v>29.551515563964834</v>
      </c>
      <c r="BD492" s="12"/>
      <c r="BF492" s="3" t="s">
        <v>7</v>
      </c>
      <c r="BG492" s="29">
        <f ca="1">3*(BG490-1)+BG491</f>
        <v>5</v>
      </c>
      <c r="BH492" s="30" t="s">
        <v>34</v>
      </c>
      <c r="BI492"/>
      <c r="BJ492" s="126" t="s">
        <v>7</v>
      </c>
      <c r="BK492" s="17">
        <v>1</v>
      </c>
      <c r="BL492" s="27">
        <f t="array" ref="BL492:BO499" ca="1">AZ516:BC523</f>
        <v>18.039896484374996</v>
      </c>
      <c r="BM492" s="95" t="str">
        <v>欄外</v>
      </c>
      <c r="BN492" s="95" t="str">
        <v>欄外</v>
      </c>
      <c r="BO492" s="15">
        <f ca="1"/>
        <v>29.551515563964834</v>
      </c>
      <c r="BP492" s="12"/>
      <c r="BR492" s="3" t="s">
        <v>7</v>
      </c>
      <c r="BS492" s="29">
        <f ca="1">3*(BS490-1)+BS491</f>
        <v>8</v>
      </c>
      <c r="BT492" s="30" t="s">
        <v>34</v>
      </c>
      <c r="BU492"/>
      <c r="BV492" s="126" t="s">
        <v>7</v>
      </c>
      <c r="BW492" s="17">
        <v>1</v>
      </c>
      <c r="BX492" s="27">
        <f t="array" ref="BX492:CA499" ca="1">BL516:BO523</f>
        <v>18.039896484374996</v>
      </c>
      <c r="BY492" s="95" t="str">
        <v>欄外</v>
      </c>
      <c r="BZ492" s="95" t="str">
        <v>欄外</v>
      </c>
      <c r="CA492" s="15">
        <f ca="1"/>
        <v>29.551515563964834</v>
      </c>
      <c r="CB492" s="12"/>
      <c r="CD492" s="3" t="s">
        <v>7</v>
      </c>
      <c r="CE492" s="29">
        <f ca="1">3*(CE490-1)+CE491</f>
        <v>7</v>
      </c>
      <c r="CF492" s="30" t="s">
        <v>34</v>
      </c>
      <c r="CG492"/>
      <c r="CH492" s="126" t="s">
        <v>7</v>
      </c>
      <c r="CI492" s="17">
        <v>1</v>
      </c>
      <c r="CJ492" s="27">
        <f t="array" ref="CJ492:CM499" ca="1">BX516:CA523</f>
        <v>18.039896484374996</v>
      </c>
      <c r="CK492" s="95" t="str">
        <v>欄外</v>
      </c>
      <c r="CL492" s="95" t="str">
        <v>欄外</v>
      </c>
      <c r="CM492" s="15">
        <f ca="1"/>
        <v>29.551515563964834</v>
      </c>
      <c r="CN492" s="12"/>
      <c r="CP492" s="3" t="s">
        <v>7</v>
      </c>
      <c r="CQ492" s="29">
        <f ca="1">3*(CQ490-1)+CQ491</f>
        <v>8</v>
      </c>
      <c r="CR492" s="30" t="s">
        <v>34</v>
      </c>
      <c r="CS492"/>
      <c r="CT492" s="126" t="s">
        <v>7</v>
      </c>
      <c r="CU492" s="17">
        <v>1</v>
      </c>
      <c r="CV492" s="27">
        <f t="array" ref="CV492:CY499" ca="1">CJ516:CM523</f>
        <v>18.039896484374996</v>
      </c>
      <c r="CW492" s="95" t="str">
        <v>欄外</v>
      </c>
      <c r="CX492" s="95" t="str">
        <v>欄外</v>
      </c>
      <c r="CY492" s="15">
        <f ca="1"/>
        <v>29.551515563964834</v>
      </c>
      <c r="CZ492" s="12"/>
      <c r="DB492" s="3" t="s">
        <v>7</v>
      </c>
      <c r="DC492" s="29">
        <f ca="1">3*(DC490-1)+DC491</f>
        <v>9</v>
      </c>
      <c r="DD492" s="30" t="s">
        <v>34</v>
      </c>
      <c r="DE492"/>
      <c r="DF492" s="126" t="s">
        <v>7</v>
      </c>
      <c r="DG492" s="17">
        <v>1</v>
      </c>
      <c r="DH492" s="27">
        <f t="array" ref="DH492:DK499" ca="1">CV516:CY523</f>
        <v>18.039896484374996</v>
      </c>
      <c r="DI492" s="95" t="str">
        <v>欄外</v>
      </c>
      <c r="DJ492" s="95" t="str">
        <v>欄外</v>
      </c>
      <c r="DK492" s="15">
        <f ca="1"/>
        <v>29.551515563964834</v>
      </c>
      <c r="DL492" s="12"/>
      <c r="DN492" s="3" t="s">
        <v>7</v>
      </c>
      <c r="DO492" s="29">
        <f ca="1">3*(DO490-1)+DO491</f>
        <v>9</v>
      </c>
      <c r="DP492" s="30" t="s">
        <v>34</v>
      </c>
      <c r="DQ492"/>
      <c r="DR492" s="126" t="s">
        <v>7</v>
      </c>
      <c r="DS492" s="17">
        <v>1</v>
      </c>
      <c r="DT492" s="27">
        <f t="array" ref="DT492:DW499" ca="1">DH516:DK523</f>
        <v>18.039896484374996</v>
      </c>
      <c r="DU492" s="95" t="str">
        <v>欄外</v>
      </c>
      <c r="DV492" s="95" t="str">
        <v>欄外</v>
      </c>
      <c r="DW492" s="15">
        <f ca="1"/>
        <v>29.551515563964834</v>
      </c>
      <c r="DX492" s="12"/>
    </row>
    <row r="493" spans="1:128" ht="13.5" customHeight="1" thickBot="1">
      <c r="A493"/>
      <c r="B493"/>
      <c r="C493"/>
      <c r="D493"/>
      <c r="E493"/>
      <c r="F493"/>
      <c r="G493"/>
      <c r="H493" s="21"/>
      <c r="K493" s="24"/>
      <c r="L493" s="6"/>
      <c r="M493"/>
      <c r="N493" s="127"/>
      <c r="O493" s="3">
        <v>2</v>
      </c>
      <c r="P493" s="15">
        <f ca="1"/>
        <v>2.7185625</v>
      </c>
      <c r="Q493" s="95" t="str">
        <f ca="1"/>
        <v>欄外</v>
      </c>
      <c r="R493" s="27">
        <f ca="1"/>
        <v>10.834623852539057</v>
      </c>
      <c r="S493" s="15">
        <f ca="1"/>
        <v>42.490195312499992</v>
      </c>
      <c r="T493" s="12"/>
      <c r="W493" s="24"/>
      <c r="X493" s="6"/>
      <c r="Y493"/>
      <c r="Z493" s="127"/>
      <c r="AA493" s="3">
        <v>2</v>
      </c>
      <c r="AB493" s="15">
        <f ca="1"/>
        <v>2.7185625</v>
      </c>
      <c r="AC493" s="95" t="str">
        <v>欄外</v>
      </c>
      <c r="AD493" s="27">
        <f ca="1"/>
        <v>10.834623852539057</v>
      </c>
      <c r="AE493" s="15">
        <f ca="1"/>
        <v>42.490195312499992</v>
      </c>
      <c r="AF493" s="12"/>
      <c r="AI493" s="24"/>
      <c r="AJ493" s="6"/>
      <c r="AK493"/>
      <c r="AL493" s="127"/>
      <c r="AM493" s="3">
        <v>2</v>
      </c>
      <c r="AN493" s="15">
        <f ca="1"/>
        <v>2.7185625</v>
      </c>
      <c r="AO493" s="95" t="str">
        <v>欄外</v>
      </c>
      <c r="AP493" s="27">
        <f ca="1"/>
        <v>10.834623852539057</v>
      </c>
      <c r="AQ493" s="15">
        <f ca="1"/>
        <v>44.830130615234367</v>
      </c>
      <c r="AR493" s="12"/>
      <c r="AU493" s="24"/>
      <c r="AV493" s="6"/>
      <c r="AW493"/>
      <c r="AX493" s="127"/>
      <c r="AY493" s="3">
        <v>2</v>
      </c>
      <c r="AZ493" s="15">
        <f ca="1"/>
        <v>2.7185625</v>
      </c>
      <c r="BA493" s="95" t="str">
        <v>欄外</v>
      </c>
      <c r="BB493" s="27">
        <f ca="1"/>
        <v>10.834623852539057</v>
      </c>
      <c r="BC493" s="15">
        <f ca="1"/>
        <v>44.830130615234367</v>
      </c>
      <c r="BD493" s="12"/>
      <c r="BG493" s="24"/>
      <c r="BH493" s="6"/>
      <c r="BI493"/>
      <c r="BJ493" s="127"/>
      <c r="BK493" s="3">
        <v>2</v>
      </c>
      <c r="BL493" s="15">
        <f ca="1"/>
        <v>2.7185625</v>
      </c>
      <c r="BM493" s="95" t="str">
        <v>欄外</v>
      </c>
      <c r="BN493" s="27">
        <f ca="1"/>
        <v>10.834623852539057</v>
      </c>
      <c r="BO493" s="15">
        <f ca="1"/>
        <v>44.830130615234367</v>
      </c>
      <c r="BP493" s="12"/>
      <c r="BS493" s="24"/>
      <c r="BT493" s="6"/>
      <c r="BU493"/>
      <c r="BV493" s="127"/>
      <c r="BW493" s="3">
        <v>2</v>
      </c>
      <c r="BX493" s="15">
        <f ca="1"/>
        <v>2.7185625</v>
      </c>
      <c r="BY493" s="95" t="str">
        <v>欄外</v>
      </c>
      <c r="BZ493" s="27">
        <f ca="1"/>
        <v>10.834623852539057</v>
      </c>
      <c r="CA493" s="15">
        <f ca="1"/>
        <v>44.830130615234367</v>
      </c>
      <c r="CB493" s="12"/>
      <c r="CE493" s="24"/>
      <c r="CF493" s="6"/>
      <c r="CG493"/>
      <c r="CH493" s="127"/>
      <c r="CI493" s="3">
        <v>2</v>
      </c>
      <c r="CJ493" s="15">
        <f ca="1"/>
        <v>2.7185625</v>
      </c>
      <c r="CK493" s="95" t="str">
        <v>欄外</v>
      </c>
      <c r="CL493" s="27">
        <f ca="1"/>
        <v>10.834623852539057</v>
      </c>
      <c r="CM493" s="15">
        <f ca="1"/>
        <v>44.830130615234367</v>
      </c>
      <c r="CN493" s="12"/>
      <c r="CQ493" s="24"/>
      <c r="CR493" s="6"/>
      <c r="CS493"/>
      <c r="CT493" s="127"/>
      <c r="CU493" s="3">
        <v>2</v>
      </c>
      <c r="CV493" s="15">
        <f ca="1"/>
        <v>2.7185625</v>
      </c>
      <c r="CW493" s="95" t="str">
        <v>欄外</v>
      </c>
      <c r="CX493" s="27">
        <f ca="1"/>
        <v>10.834623852539057</v>
      </c>
      <c r="CY493" s="15">
        <f ca="1"/>
        <v>44.830130615234367</v>
      </c>
      <c r="CZ493" s="12"/>
      <c r="DC493" s="24"/>
      <c r="DD493" s="6"/>
      <c r="DE493"/>
      <c r="DF493" s="127"/>
      <c r="DG493" s="3">
        <v>2</v>
      </c>
      <c r="DH493" s="15">
        <f ca="1"/>
        <v>2.7185625</v>
      </c>
      <c r="DI493" s="95" t="str">
        <v>欄外</v>
      </c>
      <c r="DJ493" s="27">
        <f ca="1"/>
        <v>10.834623852539057</v>
      </c>
      <c r="DK493" s="15">
        <f ca="1"/>
        <v>44.830130615234367</v>
      </c>
      <c r="DL493" s="12"/>
      <c r="DO493" s="24"/>
      <c r="DP493" s="6"/>
      <c r="DQ493"/>
      <c r="DR493" s="127"/>
      <c r="DS493" s="3">
        <v>2</v>
      </c>
      <c r="DT493" s="15">
        <f ca="1"/>
        <v>2.7185625</v>
      </c>
      <c r="DU493" s="95" t="str">
        <v>欄外</v>
      </c>
      <c r="DV493" s="27">
        <f ca="1"/>
        <v>10.834623852539057</v>
      </c>
      <c r="DW493" s="15">
        <f ca="1"/>
        <v>44.830130615234367</v>
      </c>
      <c r="DX493" s="12"/>
    </row>
    <row r="494" spans="1:128" ht="13.5" customHeight="1" thickTop="1" thickBot="1">
      <c r="A494"/>
      <c r="B494" s="10" t="s">
        <v>15</v>
      </c>
      <c r="C494"/>
      <c r="D494"/>
      <c r="E494"/>
      <c r="F494"/>
      <c r="G494"/>
      <c r="H494" s="21"/>
      <c r="J494" s="25" t="str">
        <f>IF(AND(K490=1,K491=1),"★","")</f>
        <v>★</v>
      </c>
      <c r="K494" s="93" t="str">
        <f>IF(AND(K490=1,K491=2),"★","")</f>
        <v/>
      </c>
      <c r="L494" s="3" t="str">
        <f>IF(AND(K490=1,K491=3),"★","")</f>
        <v/>
      </c>
      <c r="M494"/>
      <c r="N494" s="127"/>
      <c r="O494" s="3">
        <v>3</v>
      </c>
      <c r="P494" s="95" t="str">
        <f ca="1"/>
        <v>欄外</v>
      </c>
      <c r="Q494" s="95" t="str">
        <f ca="1"/>
        <v>欄外</v>
      </c>
      <c r="R494" s="15">
        <f ca="1"/>
        <v>14.742136230468745</v>
      </c>
      <c r="S494" s="95" t="str">
        <f ca="1"/>
        <v>欄外</v>
      </c>
      <c r="T494" s="12"/>
      <c r="V494" s="25" t="str">
        <f ca="1">IF(AND(W490=1,W491=1),"★","")</f>
        <v/>
      </c>
      <c r="W494" s="93" t="str">
        <f ca="1">IF(AND(W490=1,W491=2),"★","")</f>
        <v>★</v>
      </c>
      <c r="X494" s="3" t="str">
        <f ca="1">IF(AND(W490=1,W491=3),"★","")</f>
        <v/>
      </c>
      <c r="Y494"/>
      <c r="Z494" s="127"/>
      <c r="AA494" s="3">
        <v>3</v>
      </c>
      <c r="AB494" s="95" t="str">
        <v>欄外</v>
      </c>
      <c r="AC494" s="95" t="str">
        <v>欄外</v>
      </c>
      <c r="AD494" s="15">
        <f ca="1"/>
        <v>14.742136230468745</v>
      </c>
      <c r="AE494" s="95" t="str">
        <v>欄外</v>
      </c>
      <c r="AF494" s="12"/>
      <c r="AH494" s="25" t="str">
        <f ca="1">IF(AND(AI490=1,AI491=1),"★","")</f>
        <v/>
      </c>
      <c r="AI494" s="93" t="str">
        <f ca="1">IF(AND(AI490=1,AI491=2),"★","")</f>
        <v/>
      </c>
      <c r="AJ494" s="3" t="str">
        <f ca="1">IF(AND(AI490=1,AI491=3),"★","")</f>
        <v/>
      </c>
      <c r="AK494"/>
      <c r="AL494" s="127"/>
      <c r="AM494" s="3">
        <v>3</v>
      </c>
      <c r="AN494" s="95" t="str">
        <v>欄外</v>
      </c>
      <c r="AO494" s="95" t="str">
        <v>欄外</v>
      </c>
      <c r="AP494" s="15">
        <f ca="1"/>
        <v>14.742136230468745</v>
      </c>
      <c r="AQ494" s="95" t="str">
        <v>欄外</v>
      </c>
      <c r="AR494" s="12"/>
      <c r="AT494" s="25" t="str">
        <f ca="1">IF(AND(AU490=1,AU491=1),"★","")</f>
        <v/>
      </c>
      <c r="AU494" s="93" t="str">
        <f ca="1">IF(AND(AU490=1,AU491=2),"★","")</f>
        <v/>
      </c>
      <c r="AV494" s="3" t="str">
        <f ca="1">IF(AND(AU490=1,AU491=3),"★","")</f>
        <v/>
      </c>
      <c r="AW494"/>
      <c r="AX494" s="127"/>
      <c r="AY494" s="3">
        <v>3</v>
      </c>
      <c r="AZ494" s="95" t="str">
        <v>欄外</v>
      </c>
      <c r="BA494" s="95" t="str">
        <v>欄外</v>
      </c>
      <c r="BB494" s="15">
        <f ca="1"/>
        <v>14.742136230468745</v>
      </c>
      <c r="BC494" s="95" t="str">
        <v>欄外</v>
      </c>
      <c r="BD494" s="12"/>
      <c r="BF494" s="25" t="str">
        <f ca="1">IF(AND(BG490=1,BG491=1),"★","")</f>
        <v/>
      </c>
      <c r="BG494" s="93" t="str">
        <f ca="1">IF(AND(BG490=1,BG491=2),"★","")</f>
        <v/>
      </c>
      <c r="BH494" s="3" t="str">
        <f ca="1">IF(AND(BG490=1,BG491=3),"★","")</f>
        <v/>
      </c>
      <c r="BI494"/>
      <c r="BJ494" s="127"/>
      <c r="BK494" s="3">
        <v>3</v>
      </c>
      <c r="BL494" s="95" t="str">
        <v>欄外</v>
      </c>
      <c r="BM494" s="95" t="str">
        <v>欄外</v>
      </c>
      <c r="BN494" s="15">
        <f ca="1"/>
        <v>14.742136230468745</v>
      </c>
      <c r="BO494" s="95" t="str">
        <v>欄外</v>
      </c>
      <c r="BP494" s="12"/>
      <c r="BR494" s="25" t="str">
        <f ca="1">IF(AND(BS490=1,BS491=1),"★","")</f>
        <v/>
      </c>
      <c r="BS494" s="93" t="str">
        <f ca="1">IF(AND(BS490=1,BS491=2),"★","")</f>
        <v/>
      </c>
      <c r="BT494" s="3" t="str">
        <f ca="1">IF(AND(BS490=1,BS491=3),"★","")</f>
        <v/>
      </c>
      <c r="BU494"/>
      <c r="BV494" s="127"/>
      <c r="BW494" s="3">
        <v>3</v>
      </c>
      <c r="BX494" s="95" t="str">
        <v>欄外</v>
      </c>
      <c r="BY494" s="95" t="str">
        <v>欄外</v>
      </c>
      <c r="BZ494" s="15">
        <f ca="1"/>
        <v>14.742136230468745</v>
      </c>
      <c r="CA494" s="95" t="str">
        <v>欄外</v>
      </c>
      <c r="CB494" s="12"/>
      <c r="CD494" s="25" t="str">
        <f ca="1">IF(AND(CE490=1,CE491=1),"★","")</f>
        <v/>
      </c>
      <c r="CE494" s="93" t="str">
        <f ca="1">IF(AND(CE490=1,CE491=2),"★","")</f>
        <v/>
      </c>
      <c r="CF494" s="3" t="str">
        <f ca="1">IF(AND(CE490=1,CE491=3),"★","")</f>
        <v/>
      </c>
      <c r="CG494"/>
      <c r="CH494" s="127"/>
      <c r="CI494" s="3">
        <v>3</v>
      </c>
      <c r="CJ494" s="95" t="str">
        <v>欄外</v>
      </c>
      <c r="CK494" s="95" t="str">
        <v>欄外</v>
      </c>
      <c r="CL494" s="15">
        <f ca="1"/>
        <v>14.742136230468745</v>
      </c>
      <c r="CM494" s="95" t="str">
        <v>欄外</v>
      </c>
      <c r="CN494" s="12"/>
      <c r="CP494" s="25" t="str">
        <f ca="1">IF(AND(CQ490=1,CQ491=1),"★","")</f>
        <v/>
      </c>
      <c r="CQ494" s="93" t="str">
        <f ca="1">IF(AND(CQ490=1,CQ491=2),"★","")</f>
        <v/>
      </c>
      <c r="CR494" s="3" t="str">
        <f ca="1">IF(AND(CQ490=1,CQ491=3),"★","")</f>
        <v/>
      </c>
      <c r="CS494"/>
      <c r="CT494" s="127"/>
      <c r="CU494" s="3">
        <v>3</v>
      </c>
      <c r="CV494" s="95" t="str">
        <v>欄外</v>
      </c>
      <c r="CW494" s="95" t="str">
        <v>欄外</v>
      </c>
      <c r="CX494" s="15">
        <f ca="1"/>
        <v>14.742136230468745</v>
      </c>
      <c r="CY494" s="95" t="str">
        <v>欄外</v>
      </c>
      <c r="CZ494" s="12"/>
      <c r="DB494" s="25" t="str">
        <f ca="1">IF(AND(DC490=1,DC491=1),"★","")</f>
        <v/>
      </c>
      <c r="DC494" s="93" t="str">
        <f ca="1">IF(AND(DC490=1,DC491=2),"★","")</f>
        <v/>
      </c>
      <c r="DD494" s="3" t="str">
        <f ca="1">IF(AND(DC490=1,DC491=3),"★","")</f>
        <v/>
      </c>
      <c r="DE494"/>
      <c r="DF494" s="127"/>
      <c r="DG494" s="3">
        <v>3</v>
      </c>
      <c r="DH494" s="95" t="str">
        <v>欄外</v>
      </c>
      <c r="DI494" s="95" t="str">
        <v>欄外</v>
      </c>
      <c r="DJ494" s="15">
        <f ca="1"/>
        <v>14.742136230468745</v>
      </c>
      <c r="DK494" s="95" t="str">
        <v>欄外</v>
      </c>
      <c r="DL494" s="12"/>
      <c r="DN494" s="25" t="str">
        <f ca="1">IF(AND(DO490=1,DO491=1),"★","")</f>
        <v/>
      </c>
      <c r="DO494" s="93" t="str">
        <f ca="1">IF(AND(DO490=1,DO491=2),"★","")</f>
        <v/>
      </c>
      <c r="DP494" s="3" t="str">
        <f ca="1">IF(AND(DO490=1,DO491=3),"★","")</f>
        <v/>
      </c>
      <c r="DQ494"/>
      <c r="DR494" s="127"/>
      <c r="DS494" s="3">
        <v>3</v>
      </c>
      <c r="DT494" s="95" t="str">
        <v>欄外</v>
      </c>
      <c r="DU494" s="95" t="str">
        <v>欄外</v>
      </c>
      <c r="DV494" s="15">
        <f ca="1"/>
        <v>14.742136230468745</v>
      </c>
      <c r="DW494" s="95" t="str">
        <v>欄外</v>
      </c>
      <c r="DX494" s="12"/>
    </row>
    <row r="495" spans="1:128" ht="13.5" customHeight="1" thickTop="1" thickBot="1">
      <c r="A495"/>
      <c r="B495" s="63" t="s">
        <v>14</v>
      </c>
      <c r="C495" s="79">
        <f ca="1">1-C455/50</f>
        <v>0.74</v>
      </c>
      <c r="D495"/>
      <c r="E495"/>
      <c r="F495"/>
      <c r="G495"/>
      <c r="H495" s="21"/>
      <c r="J495" s="17" t="str">
        <f>IF(AND(K490=2,K491=1),"★","")</f>
        <v/>
      </c>
      <c r="K495" s="3" t="str">
        <f>IF(AND(K490=2,K491=2),"★","")</f>
        <v/>
      </c>
      <c r="L495" s="16" t="str">
        <f>IF(AND(K490=2,K491=3),"★","")</f>
        <v/>
      </c>
      <c r="M495"/>
      <c r="N495" s="127"/>
      <c r="O495" s="3">
        <v>4</v>
      </c>
      <c r="P495" s="27">
        <f ca="1"/>
        <v>45.947534179687487</v>
      </c>
      <c r="Q495" s="15">
        <f ca="1"/>
        <v>14.390098657226556</v>
      </c>
      <c r="R495" s="95" t="str">
        <f ca="1"/>
        <v>欄外</v>
      </c>
      <c r="S495" s="15">
        <f ca="1"/>
        <v>32.218476562500001</v>
      </c>
      <c r="T495" s="12"/>
      <c r="V495" s="17" t="str">
        <f ca="1">IF(AND(W490=2,W491=1),"★","")</f>
        <v/>
      </c>
      <c r="W495" s="3" t="str">
        <f ca="1">IF(AND(W490=2,W491=2),"★","")</f>
        <v/>
      </c>
      <c r="X495" s="16" t="str">
        <f ca="1">IF(AND(W490=2,W491=3),"★","")</f>
        <v/>
      </c>
      <c r="Y495"/>
      <c r="Z495" s="127"/>
      <c r="AA495" s="3">
        <v>4</v>
      </c>
      <c r="AB495" s="27">
        <f ca="1"/>
        <v>45.947534179687487</v>
      </c>
      <c r="AC495" s="15">
        <f ca="1"/>
        <v>14.390098657226556</v>
      </c>
      <c r="AD495" s="95" t="str">
        <v>欄外</v>
      </c>
      <c r="AE495" s="15">
        <f ca="1"/>
        <v>32.218476562500001</v>
      </c>
      <c r="AF495" s="12"/>
      <c r="AH495" s="17" t="str">
        <f ca="1">IF(AND(AI490=2,AI491=1),"★","")</f>
        <v/>
      </c>
      <c r="AI495" s="3" t="str">
        <f ca="1">IF(AND(AI490=2,AI491=2),"★","")</f>
        <v>★</v>
      </c>
      <c r="AJ495" s="16" t="str">
        <f ca="1">IF(AND(AI490=2,AI491=3),"★","")</f>
        <v/>
      </c>
      <c r="AK495"/>
      <c r="AL495" s="127"/>
      <c r="AM495" s="3">
        <v>4</v>
      </c>
      <c r="AN495" s="27">
        <f ca="1"/>
        <v>45.947534179687487</v>
      </c>
      <c r="AO495" s="15">
        <f ca="1"/>
        <v>14.390098657226556</v>
      </c>
      <c r="AP495" s="95" t="str">
        <v>欄外</v>
      </c>
      <c r="AQ495" s="15">
        <f ca="1"/>
        <v>32.218476562500001</v>
      </c>
      <c r="AR495" s="12"/>
      <c r="AT495" s="17" t="str">
        <f ca="1">IF(AND(AU490=2,AU491=1),"★","")</f>
        <v/>
      </c>
      <c r="AU495" s="3" t="str">
        <f ca="1">IF(AND(AU490=2,AU491=2),"★","")</f>
        <v/>
      </c>
      <c r="AV495" s="16" t="str">
        <f ca="1">IF(AND(AU490=2,AU491=3),"★","")</f>
        <v/>
      </c>
      <c r="AW495"/>
      <c r="AX495" s="127"/>
      <c r="AY495" s="3">
        <v>4</v>
      </c>
      <c r="AZ495" s="27">
        <f ca="1"/>
        <v>45.947534179687487</v>
      </c>
      <c r="BA495" s="15">
        <f ca="1"/>
        <v>14.390098657226556</v>
      </c>
      <c r="BB495" s="95" t="str">
        <v>欄外</v>
      </c>
      <c r="BC495" s="15">
        <f ca="1"/>
        <v>32.218476562500001</v>
      </c>
      <c r="BD495" s="12"/>
      <c r="BF495" s="17" t="str">
        <f ca="1">IF(AND(BG490=2,BG491=1),"★","")</f>
        <v/>
      </c>
      <c r="BG495" s="3" t="str">
        <f ca="1">IF(AND(BG490=2,BG491=2),"★","")</f>
        <v>★</v>
      </c>
      <c r="BH495" s="16" t="str">
        <f ca="1">IF(AND(BG490=2,BG491=3),"★","")</f>
        <v/>
      </c>
      <c r="BI495"/>
      <c r="BJ495" s="127"/>
      <c r="BK495" s="3">
        <v>4</v>
      </c>
      <c r="BL495" s="27">
        <f ca="1"/>
        <v>45.947534179687487</v>
      </c>
      <c r="BM495" s="15">
        <f ca="1"/>
        <v>14.390098657226556</v>
      </c>
      <c r="BN495" s="95" t="str">
        <v>欄外</v>
      </c>
      <c r="BO495" s="15">
        <f ca="1"/>
        <v>32.218476562500001</v>
      </c>
      <c r="BP495" s="12"/>
      <c r="BR495" s="17" t="str">
        <f ca="1">IF(AND(BS490=2,BS491=1),"★","")</f>
        <v/>
      </c>
      <c r="BS495" s="3" t="str">
        <f ca="1">IF(AND(BS490=2,BS491=2),"★","")</f>
        <v/>
      </c>
      <c r="BT495" s="16" t="str">
        <f ca="1">IF(AND(BS490=2,BS491=3),"★","")</f>
        <v/>
      </c>
      <c r="BU495"/>
      <c r="BV495" s="127"/>
      <c r="BW495" s="3">
        <v>4</v>
      </c>
      <c r="BX495" s="27">
        <f ca="1"/>
        <v>45.947534179687487</v>
      </c>
      <c r="BY495" s="15">
        <f ca="1"/>
        <v>14.390098657226556</v>
      </c>
      <c r="BZ495" s="95" t="str">
        <v>欄外</v>
      </c>
      <c r="CA495" s="15">
        <f ca="1"/>
        <v>32.218476562500001</v>
      </c>
      <c r="CB495" s="12"/>
      <c r="CD495" s="17" t="str">
        <f ca="1">IF(AND(CE490=2,CE491=1),"★","")</f>
        <v/>
      </c>
      <c r="CE495" s="3" t="str">
        <f ca="1">IF(AND(CE490=2,CE491=2),"★","")</f>
        <v/>
      </c>
      <c r="CF495" s="16" t="str">
        <f ca="1">IF(AND(CE490=2,CE491=3),"★","")</f>
        <v/>
      </c>
      <c r="CG495"/>
      <c r="CH495" s="127"/>
      <c r="CI495" s="3">
        <v>4</v>
      </c>
      <c r="CJ495" s="27">
        <f ca="1"/>
        <v>45.947534179687487</v>
      </c>
      <c r="CK495" s="15">
        <f ca="1"/>
        <v>14.390098657226556</v>
      </c>
      <c r="CL495" s="95" t="str">
        <v>欄外</v>
      </c>
      <c r="CM495" s="15">
        <f ca="1"/>
        <v>32.218476562500001</v>
      </c>
      <c r="CN495" s="12"/>
      <c r="CP495" s="17" t="str">
        <f ca="1">IF(AND(CQ490=2,CQ491=1),"★","")</f>
        <v/>
      </c>
      <c r="CQ495" s="3" t="str">
        <f ca="1">IF(AND(CQ490=2,CQ491=2),"★","")</f>
        <v/>
      </c>
      <c r="CR495" s="16" t="str">
        <f ca="1">IF(AND(CQ490=2,CQ491=3),"★","")</f>
        <v/>
      </c>
      <c r="CS495"/>
      <c r="CT495" s="127"/>
      <c r="CU495" s="3">
        <v>4</v>
      </c>
      <c r="CV495" s="27">
        <f ca="1"/>
        <v>45.947534179687487</v>
      </c>
      <c r="CW495" s="15">
        <f ca="1"/>
        <v>14.390098657226556</v>
      </c>
      <c r="CX495" s="95" t="str">
        <v>欄外</v>
      </c>
      <c r="CY495" s="15">
        <f ca="1"/>
        <v>32.218476562500001</v>
      </c>
      <c r="CZ495" s="12"/>
      <c r="DB495" s="17" t="str">
        <f ca="1">IF(AND(DC490=2,DC491=1),"★","")</f>
        <v/>
      </c>
      <c r="DC495" s="3" t="str">
        <f ca="1">IF(AND(DC490=2,DC491=2),"★","")</f>
        <v/>
      </c>
      <c r="DD495" s="16" t="str">
        <f ca="1">IF(AND(DC490=2,DC491=3),"★","")</f>
        <v/>
      </c>
      <c r="DE495"/>
      <c r="DF495" s="127"/>
      <c r="DG495" s="3">
        <v>4</v>
      </c>
      <c r="DH495" s="27">
        <f ca="1"/>
        <v>45.947534179687487</v>
      </c>
      <c r="DI495" s="15">
        <f ca="1"/>
        <v>14.390098657226556</v>
      </c>
      <c r="DJ495" s="95" t="str">
        <v>欄外</v>
      </c>
      <c r="DK495" s="15">
        <f ca="1"/>
        <v>32.218476562500001</v>
      </c>
      <c r="DL495" s="12"/>
      <c r="DN495" s="17" t="str">
        <f ca="1">IF(AND(DO490=2,DO491=1),"★","")</f>
        <v/>
      </c>
      <c r="DO495" s="3" t="str">
        <f ca="1">IF(AND(DO490=2,DO491=2),"★","")</f>
        <v/>
      </c>
      <c r="DP495" s="16" t="str">
        <f ca="1">IF(AND(DO490=2,DO491=3),"★","")</f>
        <v/>
      </c>
      <c r="DQ495"/>
      <c r="DR495" s="127"/>
      <c r="DS495" s="3">
        <v>4</v>
      </c>
      <c r="DT495" s="27">
        <f ca="1"/>
        <v>45.947534179687487</v>
      </c>
      <c r="DU495" s="15">
        <f ca="1"/>
        <v>14.390098657226556</v>
      </c>
      <c r="DV495" s="95" t="str">
        <v>欄外</v>
      </c>
      <c r="DW495" s="15">
        <f ca="1"/>
        <v>32.218476562500001</v>
      </c>
      <c r="DX495" s="12"/>
    </row>
    <row r="496" spans="1:128" ht="13.5" customHeight="1" thickTop="1" thickBot="1">
      <c r="A496"/>
      <c r="B496"/>
      <c r="C496"/>
      <c r="D496"/>
      <c r="E496"/>
      <c r="F496"/>
      <c r="G496"/>
      <c r="H496" s="21"/>
      <c r="J496" s="3" t="str">
        <f>IF(AND(K490=3,K491=1),"★","")</f>
        <v/>
      </c>
      <c r="K496" s="92" t="str">
        <f>IF(AND(K490=3,K491=2),"★","")</f>
        <v/>
      </c>
      <c r="L496" s="37" t="str">
        <f>IF(AND(K490=3,K491=3),"★","終")</f>
        <v>終</v>
      </c>
      <c r="M496"/>
      <c r="N496" s="127"/>
      <c r="O496" s="3">
        <v>5</v>
      </c>
      <c r="P496" s="95" t="str">
        <f ca="1"/>
        <v>欄外</v>
      </c>
      <c r="Q496" s="27">
        <f ca="1"/>
        <v>19.248942871093746</v>
      </c>
      <c r="R496" s="27">
        <f ca="1"/>
        <v>21.624271484374994</v>
      </c>
      <c r="S496" s="27">
        <f ca="1"/>
        <v>68.814379882812489</v>
      </c>
      <c r="T496" s="12"/>
      <c r="V496" s="3" t="str">
        <f ca="1">IF(AND(W490=3,W491=1),"★","")</f>
        <v/>
      </c>
      <c r="W496" s="92" t="str">
        <f ca="1">IF(AND(W490=3,W491=2),"★","")</f>
        <v/>
      </c>
      <c r="X496" s="37" t="str">
        <f ca="1">IF(AND(W490=3,W491=3),"★","終")</f>
        <v>終</v>
      </c>
      <c r="Y496"/>
      <c r="Z496" s="127"/>
      <c r="AA496" s="3">
        <v>5</v>
      </c>
      <c r="AB496" s="95" t="str">
        <v>欄外</v>
      </c>
      <c r="AC496" s="27">
        <f ca="1"/>
        <v>19.248942871093746</v>
      </c>
      <c r="AD496" s="27">
        <f ca="1"/>
        <v>21.624271484374994</v>
      </c>
      <c r="AE496" s="27">
        <f ca="1"/>
        <v>68.814379882812489</v>
      </c>
      <c r="AF496" s="12"/>
      <c r="AH496" s="3" t="str">
        <f ca="1">IF(AND(AI490=3,AI491=1),"★","")</f>
        <v/>
      </c>
      <c r="AI496" s="92" t="str">
        <f ca="1">IF(AND(AI490=3,AI491=2),"★","")</f>
        <v/>
      </c>
      <c r="AJ496" s="37" t="str">
        <f ca="1">IF(AND(AI490=3,AI491=3),"★","終")</f>
        <v>終</v>
      </c>
      <c r="AK496"/>
      <c r="AL496" s="127"/>
      <c r="AM496" s="3">
        <v>5</v>
      </c>
      <c r="AN496" s="95" t="str">
        <v>欄外</v>
      </c>
      <c r="AO496" s="27">
        <f ca="1"/>
        <v>19.248942871093746</v>
      </c>
      <c r="AP496" s="27">
        <f ca="1"/>
        <v>21.624271484374994</v>
      </c>
      <c r="AQ496" s="27">
        <f ca="1"/>
        <v>68.814379882812489</v>
      </c>
      <c r="AR496" s="12"/>
      <c r="AT496" s="3" t="str">
        <f ca="1">IF(AND(AU490=3,AU491=1),"★","")</f>
        <v/>
      </c>
      <c r="AU496" s="92" t="str">
        <f ca="1">IF(AND(AU490=3,AU491=2),"★","")</f>
        <v>★</v>
      </c>
      <c r="AV496" s="37" t="str">
        <f ca="1">IF(AND(AU490=3,AU491=3),"★","終")</f>
        <v>終</v>
      </c>
      <c r="AW496"/>
      <c r="AX496" s="127"/>
      <c r="AY496" s="3">
        <v>5</v>
      </c>
      <c r="AZ496" s="95" t="str">
        <v>欄外</v>
      </c>
      <c r="BA496" s="27">
        <f ca="1"/>
        <v>19.248942871093746</v>
      </c>
      <c r="BB496" s="27">
        <f ca="1"/>
        <v>21.624271484374994</v>
      </c>
      <c r="BC496" s="27">
        <f ca="1"/>
        <v>68.90325927734375</v>
      </c>
      <c r="BD496" s="12"/>
      <c r="BF496" s="3" t="str">
        <f ca="1">IF(AND(BG490=3,BG491=1),"★","")</f>
        <v/>
      </c>
      <c r="BG496" s="92" t="str">
        <f ca="1">IF(AND(BG490=3,BG491=2),"★","")</f>
        <v/>
      </c>
      <c r="BH496" s="37" t="str">
        <f ca="1">IF(AND(BG490=3,BG491=3),"★","終")</f>
        <v>終</v>
      </c>
      <c r="BI496"/>
      <c r="BJ496" s="127"/>
      <c r="BK496" s="3">
        <v>5</v>
      </c>
      <c r="BL496" s="95" t="str">
        <v>欄外</v>
      </c>
      <c r="BM496" s="27">
        <f ca="1"/>
        <v>19.248942871093746</v>
      </c>
      <c r="BN496" s="27">
        <f ca="1"/>
        <v>21.624271484374994</v>
      </c>
      <c r="BO496" s="27">
        <f ca="1"/>
        <v>68.90325927734375</v>
      </c>
      <c r="BP496" s="12"/>
      <c r="BR496" s="3" t="str">
        <f ca="1">IF(AND(BS490=3,BS491=1),"★","")</f>
        <v/>
      </c>
      <c r="BS496" s="92" t="str">
        <f ca="1">IF(AND(BS490=3,BS491=2),"★","")</f>
        <v>★</v>
      </c>
      <c r="BT496" s="37" t="str">
        <f ca="1">IF(AND(BS490=3,BS491=3),"★","終")</f>
        <v>終</v>
      </c>
      <c r="BU496"/>
      <c r="BV496" s="127"/>
      <c r="BW496" s="3">
        <v>5</v>
      </c>
      <c r="BX496" s="95" t="str">
        <v>欄外</v>
      </c>
      <c r="BY496" s="27">
        <f ca="1"/>
        <v>19.248942871093746</v>
      </c>
      <c r="BZ496" s="27">
        <f ca="1"/>
        <v>21.624271484374994</v>
      </c>
      <c r="CA496" s="27">
        <f ca="1"/>
        <v>68.947698974609381</v>
      </c>
      <c r="CB496" s="12"/>
      <c r="CD496" s="3" t="str">
        <f ca="1">IF(AND(CE490=3,CE491=1),"★","")</f>
        <v>★</v>
      </c>
      <c r="CE496" s="92" t="str">
        <f ca="1">IF(AND(CE490=3,CE491=2),"★","")</f>
        <v/>
      </c>
      <c r="CF496" s="37" t="str">
        <f ca="1">IF(AND(CE490=3,CE491=3),"★","終")</f>
        <v>終</v>
      </c>
      <c r="CG496"/>
      <c r="CH496" s="127"/>
      <c r="CI496" s="3">
        <v>5</v>
      </c>
      <c r="CJ496" s="95" t="str">
        <v>欄外</v>
      </c>
      <c r="CK496" s="27">
        <f ca="1"/>
        <v>19.248942871093746</v>
      </c>
      <c r="CL496" s="27">
        <f ca="1"/>
        <v>21.624271484374994</v>
      </c>
      <c r="CM496" s="27">
        <f ca="1"/>
        <v>68.947698974609381</v>
      </c>
      <c r="CN496" s="12"/>
      <c r="CP496" s="3" t="str">
        <f ca="1">IF(AND(CQ490=3,CQ491=1),"★","")</f>
        <v/>
      </c>
      <c r="CQ496" s="92" t="str">
        <f ca="1">IF(AND(CQ490=3,CQ491=2),"★","")</f>
        <v>★</v>
      </c>
      <c r="CR496" s="37" t="str">
        <f ca="1">IF(AND(CQ490=3,CQ491=3),"★","終")</f>
        <v>終</v>
      </c>
      <c r="CS496"/>
      <c r="CT496" s="127"/>
      <c r="CU496" s="3">
        <v>5</v>
      </c>
      <c r="CV496" s="95" t="str">
        <v>欄外</v>
      </c>
      <c r="CW496" s="27">
        <f ca="1"/>
        <v>19.248942871093746</v>
      </c>
      <c r="CX496" s="27">
        <f ca="1"/>
        <v>21.624271484374994</v>
      </c>
      <c r="CY496" s="27">
        <f ca="1"/>
        <v>68.947698974609381</v>
      </c>
      <c r="CZ496" s="12"/>
      <c r="DB496" s="3" t="str">
        <f ca="1">IF(AND(DC490=3,DC491=1),"★","")</f>
        <v/>
      </c>
      <c r="DC496" s="92" t="str">
        <f ca="1">IF(AND(DC490=3,DC491=2),"★","")</f>
        <v/>
      </c>
      <c r="DD496" s="37" t="str">
        <f ca="1">IF(AND(DC490=3,DC491=3),"★","終")</f>
        <v>★</v>
      </c>
      <c r="DE496"/>
      <c r="DF496" s="127"/>
      <c r="DG496" s="3">
        <v>5</v>
      </c>
      <c r="DH496" s="95" t="str">
        <v>欄外</v>
      </c>
      <c r="DI496" s="27">
        <f ca="1"/>
        <v>19.248942871093746</v>
      </c>
      <c r="DJ496" s="27">
        <f ca="1"/>
        <v>21.624271484374994</v>
      </c>
      <c r="DK496" s="27">
        <f ca="1"/>
        <v>68.947698974609381</v>
      </c>
      <c r="DL496" s="12"/>
      <c r="DN496" s="3" t="str">
        <f ca="1">IF(AND(DO490=3,DO491=1),"★","")</f>
        <v/>
      </c>
      <c r="DO496" s="92" t="str">
        <f ca="1">IF(AND(DO490=3,DO491=2),"★","")</f>
        <v/>
      </c>
      <c r="DP496" s="37" t="str">
        <f ca="1">IF(AND(DO490=3,DO491=3),"★","終")</f>
        <v>★</v>
      </c>
      <c r="DQ496"/>
      <c r="DR496" s="127"/>
      <c r="DS496" s="3">
        <v>5</v>
      </c>
      <c r="DT496" s="95" t="str">
        <v>欄外</v>
      </c>
      <c r="DU496" s="27">
        <f ca="1"/>
        <v>19.248942871093746</v>
      </c>
      <c r="DV496" s="27">
        <f ca="1"/>
        <v>21.624271484374994</v>
      </c>
      <c r="DW496" s="27">
        <f ca="1"/>
        <v>68.947698974609381</v>
      </c>
      <c r="DX496" s="12"/>
    </row>
    <row r="497" spans="1:128" ht="13.5" customHeight="1" thickTop="1">
      <c r="A497"/>
      <c r="B497"/>
      <c r="C497"/>
      <c r="D497"/>
      <c r="E497"/>
      <c r="F497"/>
      <c r="G497"/>
      <c r="H497" s="21"/>
      <c r="M497"/>
      <c r="N497" s="127"/>
      <c r="O497" s="3">
        <v>6</v>
      </c>
      <c r="P497" s="95" t="str">
        <f ca="1"/>
        <v>欄外</v>
      </c>
      <c r="Q497" s="95" t="str">
        <f ca="1"/>
        <v>欄外</v>
      </c>
      <c r="R497" s="95" t="str">
        <f ca="1"/>
        <v>欄外</v>
      </c>
      <c r="S497" s="95" t="str">
        <f ca="1"/>
        <v>欄外</v>
      </c>
      <c r="T497" s="12"/>
      <c r="Y497"/>
      <c r="Z497" s="127"/>
      <c r="AA497" s="3">
        <v>6</v>
      </c>
      <c r="AB497" s="95" t="str">
        <v>欄外</v>
      </c>
      <c r="AC497" s="95" t="str">
        <v>欄外</v>
      </c>
      <c r="AD497" s="95" t="str">
        <v>欄外</v>
      </c>
      <c r="AE497" s="95" t="str">
        <v>欄外</v>
      </c>
      <c r="AF497" s="12"/>
      <c r="AK497"/>
      <c r="AL497" s="127"/>
      <c r="AM497" s="3">
        <v>6</v>
      </c>
      <c r="AN497" s="95" t="str">
        <v>欄外</v>
      </c>
      <c r="AO497" s="95" t="str">
        <v>欄外</v>
      </c>
      <c r="AP497" s="95" t="str">
        <v>欄外</v>
      </c>
      <c r="AQ497" s="95" t="str">
        <v>欄外</v>
      </c>
      <c r="AR497" s="12"/>
      <c r="AW497"/>
      <c r="AX497" s="127"/>
      <c r="AY497" s="3">
        <v>6</v>
      </c>
      <c r="AZ497" s="95" t="str">
        <v>欄外</v>
      </c>
      <c r="BA497" s="95" t="str">
        <v>欄外</v>
      </c>
      <c r="BB497" s="95" t="str">
        <v>欄外</v>
      </c>
      <c r="BC497" s="95" t="str">
        <v>欄外</v>
      </c>
      <c r="BD497" s="12"/>
      <c r="BI497"/>
      <c r="BJ497" s="127"/>
      <c r="BK497" s="3">
        <v>6</v>
      </c>
      <c r="BL497" s="95" t="str">
        <v>欄外</v>
      </c>
      <c r="BM497" s="95" t="str">
        <v>欄外</v>
      </c>
      <c r="BN497" s="95" t="str">
        <v>欄外</v>
      </c>
      <c r="BO497" s="95" t="str">
        <v>欄外</v>
      </c>
      <c r="BP497" s="12"/>
      <c r="BU497"/>
      <c r="BV497" s="127"/>
      <c r="BW497" s="3">
        <v>6</v>
      </c>
      <c r="BX497" s="95" t="str">
        <v>欄外</v>
      </c>
      <c r="BY497" s="95" t="str">
        <v>欄外</v>
      </c>
      <c r="BZ497" s="95" t="str">
        <v>欄外</v>
      </c>
      <c r="CA497" s="95" t="str">
        <v>欄外</v>
      </c>
      <c r="CB497" s="12"/>
      <c r="CG497"/>
      <c r="CH497" s="127"/>
      <c r="CI497" s="3">
        <v>6</v>
      </c>
      <c r="CJ497" s="95" t="str">
        <v>欄外</v>
      </c>
      <c r="CK497" s="95" t="str">
        <v>欄外</v>
      </c>
      <c r="CL497" s="95" t="str">
        <v>欄外</v>
      </c>
      <c r="CM497" s="95" t="str">
        <v>欄外</v>
      </c>
      <c r="CN497" s="12"/>
      <c r="CS497"/>
      <c r="CT497" s="127"/>
      <c r="CU497" s="3">
        <v>6</v>
      </c>
      <c r="CV497" s="95" t="str">
        <v>欄外</v>
      </c>
      <c r="CW497" s="95" t="str">
        <v>欄外</v>
      </c>
      <c r="CX497" s="95" t="str">
        <v>欄外</v>
      </c>
      <c r="CY497" s="95" t="str">
        <v>欄外</v>
      </c>
      <c r="CZ497" s="12"/>
      <c r="DE497"/>
      <c r="DF497" s="127"/>
      <c r="DG497" s="3">
        <v>6</v>
      </c>
      <c r="DH497" s="95" t="str">
        <v>欄外</v>
      </c>
      <c r="DI497" s="95" t="str">
        <v>欄外</v>
      </c>
      <c r="DJ497" s="95" t="str">
        <v>欄外</v>
      </c>
      <c r="DK497" s="95" t="str">
        <v>欄外</v>
      </c>
      <c r="DL497" s="12"/>
      <c r="DQ497"/>
      <c r="DR497" s="127"/>
      <c r="DS497" s="3">
        <v>6</v>
      </c>
      <c r="DT497" s="95" t="str">
        <v>欄外</v>
      </c>
      <c r="DU497" s="95" t="str">
        <v>欄外</v>
      </c>
      <c r="DV497" s="95" t="str">
        <v>欄外</v>
      </c>
      <c r="DW497" s="95" t="str">
        <v>欄外</v>
      </c>
      <c r="DX497" s="12"/>
    </row>
    <row r="498" spans="1:128" ht="13.5" customHeight="1">
      <c r="A498"/>
      <c r="B498"/>
      <c r="C498"/>
      <c r="D498"/>
      <c r="E498"/>
      <c r="F498"/>
      <c r="G498"/>
      <c r="H498" s="21"/>
      <c r="M498"/>
      <c r="N498" s="127"/>
      <c r="O498" s="3">
        <v>7</v>
      </c>
      <c r="P498" s="27">
        <f ca="1"/>
        <v>64.200781250000006</v>
      </c>
      <c r="Q498" s="27">
        <f ca="1"/>
        <v>3.1004999999999998</v>
      </c>
      <c r="R498" s="95" t="str">
        <f ca="1"/>
        <v>欄外</v>
      </c>
      <c r="S498" s="95" t="str">
        <f ca="1"/>
        <v>欄外</v>
      </c>
      <c r="T498" s="12"/>
      <c r="Y498"/>
      <c r="Z498" s="127"/>
      <c r="AA498" s="3">
        <v>7</v>
      </c>
      <c r="AB498" s="27">
        <f ca="1"/>
        <v>64.200781250000006</v>
      </c>
      <c r="AC498" s="27">
        <f ca="1"/>
        <v>3.1004999999999998</v>
      </c>
      <c r="AD498" s="95" t="str">
        <v>欄外</v>
      </c>
      <c r="AE498" s="95" t="str">
        <v>欄外</v>
      </c>
      <c r="AF498" s="12"/>
      <c r="AK498"/>
      <c r="AL498" s="127"/>
      <c r="AM498" s="3">
        <v>7</v>
      </c>
      <c r="AN498" s="27">
        <f ca="1"/>
        <v>64.200781250000006</v>
      </c>
      <c r="AO498" s="27">
        <f ca="1"/>
        <v>3.1004999999999998</v>
      </c>
      <c r="AP498" s="95" t="str">
        <v>欄外</v>
      </c>
      <c r="AQ498" s="95" t="str">
        <v>欄外</v>
      </c>
      <c r="AR498" s="12"/>
      <c r="AW498"/>
      <c r="AX498" s="127"/>
      <c r="AY498" s="3">
        <v>7</v>
      </c>
      <c r="AZ498" s="27">
        <f ca="1"/>
        <v>64.200781250000006</v>
      </c>
      <c r="BA498" s="27">
        <f ca="1"/>
        <v>3.1004999999999998</v>
      </c>
      <c r="BB498" s="95" t="str">
        <v>欄外</v>
      </c>
      <c r="BC498" s="95" t="str">
        <v>欄外</v>
      </c>
      <c r="BD498" s="12"/>
      <c r="BI498"/>
      <c r="BJ498" s="127"/>
      <c r="BK498" s="3">
        <v>7</v>
      </c>
      <c r="BL498" s="27">
        <f ca="1"/>
        <v>64.200781250000006</v>
      </c>
      <c r="BM498" s="27">
        <f ca="1"/>
        <v>3.1004999999999998</v>
      </c>
      <c r="BN498" s="95" t="str">
        <v>欄外</v>
      </c>
      <c r="BO498" s="95" t="str">
        <v>欄外</v>
      </c>
      <c r="BP498" s="12"/>
      <c r="BU498"/>
      <c r="BV498" s="127"/>
      <c r="BW498" s="3">
        <v>7</v>
      </c>
      <c r="BX498" s="27">
        <f ca="1"/>
        <v>64.200781250000006</v>
      </c>
      <c r="BY498" s="27">
        <f ca="1"/>
        <v>3.1004999999999998</v>
      </c>
      <c r="BZ498" s="95" t="str">
        <v>欄外</v>
      </c>
      <c r="CA498" s="95" t="str">
        <v>欄外</v>
      </c>
      <c r="CB498" s="12"/>
      <c r="CG498"/>
      <c r="CH498" s="127"/>
      <c r="CI498" s="3">
        <v>7</v>
      </c>
      <c r="CJ498" s="27">
        <f ca="1"/>
        <v>64.200781250000006</v>
      </c>
      <c r="CK498" s="27">
        <f ca="1"/>
        <v>3.1004999999999998</v>
      </c>
      <c r="CL498" s="95" t="str">
        <v>欄外</v>
      </c>
      <c r="CM498" s="95" t="str">
        <v>欄外</v>
      </c>
      <c r="CN498" s="12"/>
      <c r="CS498"/>
      <c r="CT498" s="127"/>
      <c r="CU498" s="3">
        <v>7</v>
      </c>
      <c r="CV498" s="27">
        <f ca="1"/>
        <v>66.596459960937494</v>
      </c>
      <c r="CW498" s="27">
        <f ca="1"/>
        <v>3.1004999999999998</v>
      </c>
      <c r="CX498" s="95" t="str">
        <v>欄外</v>
      </c>
      <c r="CY498" s="95" t="str">
        <v>欄外</v>
      </c>
      <c r="CZ498" s="12"/>
      <c r="DE498"/>
      <c r="DF498" s="127"/>
      <c r="DG498" s="3">
        <v>7</v>
      </c>
      <c r="DH498" s="27">
        <f ca="1"/>
        <v>66.596459960937494</v>
      </c>
      <c r="DI498" s="27">
        <f ca="1"/>
        <v>3.1004999999999998</v>
      </c>
      <c r="DJ498" s="95" t="str">
        <v>欄外</v>
      </c>
      <c r="DK498" s="95" t="str">
        <v>欄外</v>
      </c>
      <c r="DL498" s="12"/>
      <c r="DQ498"/>
      <c r="DR498" s="127"/>
      <c r="DS498" s="3">
        <v>7</v>
      </c>
      <c r="DT498" s="27">
        <f ca="1"/>
        <v>66.596459960937494</v>
      </c>
      <c r="DU498" s="27">
        <f ca="1"/>
        <v>3.1004999999999998</v>
      </c>
      <c r="DV498" s="95" t="str">
        <v>欄外</v>
      </c>
      <c r="DW498" s="95" t="str">
        <v>欄外</v>
      </c>
      <c r="DX498" s="12"/>
    </row>
    <row r="499" spans="1:128" ht="13.5" customHeight="1">
      <c r="A499"/>
      <c r="B499"/>
      <c r="C499"/>
      <c r="D499"/>
      <c r="E499"/>
      <c r="F499"/>
      <c r="G499"/>
      <c r="H499" s="21"/>
      <c r="K499" s="11"/>
      <c r="L499" s="6"/>
      <c r="M499"/>
      <c r="N499" s="127"/>
      <c r="O499" s="3">
        <v>8</v>
      </c>
      <c r="P499" s="27">
        <f ca="1"/>
        <v>99.98876953125</v>
      </c>
      <c r="Q499" s="27">
        <f ca="1"/>
        <v>33.500986328124995</v>
      </c>
      <c r="R499" s="27">
        <f ca="1"/>
        <v>5.7050000000000001</v>
      </c>
      <c r="S499" s="95" t="str">
        <f ca="1"/>
        <v>欄外</v>
      </c>
      <c r="T499" s="12"/>
      <c r="W499" s="11"/>
      <c r="X499" s="6"/>
      <c r="Y499"/>
      <c r="Z499" s="127"/>
      <c r="AA499" s="3">
        <v>8</v>
      </c>
      <c r="AB499" s="27">
        <f ca="1"/>
        <v>99.98876953125</v>
      </c>
      <c r="AC499" s="27">
        <f ca="1"/>
        <v>33.500986328124995</v>
      </c>
      <c r="AD499" s="27">
        <f ca="1"/>
        <v>5.7050000000000001</v>
      </c>
      <c r="AE499" s="95" t="str">
        <v>欄外</v>
      </c>
      <c r="AF499" s="12"/>
      <c r="AI499" s="11"/>
      <c r="AJ499" s="6"/>
      <c r="AK499"/>
      <c r="AL499" s="127"/>
      <c r="AM499" s="3">
        <v>8</v>
      </c>
      <c r="AN499" s="27">
        <f ca="1"/>
        <v>99.98876953125</v>
      </c>
      <c r="AO499" s="27">
        <f ca="1"/>
        <v>33.500986328124995</v>
      </c>
      <c r="AP499" s="27">
        <f ca="1"/>
        <v>5.7050000000000001</v>
      </c>
      <c r="AQ499" s="95" t="str">
        <v>欄外</v>
      </c>
      <c r="AR499" s="12"/>
      <c r="AU499" s="11"/>
      <c r="AV499" s="6"/>
      <c r="AW499"/>
      <c r="AX499" s="127"/>
      <c r="AY499" s="3">
        <v>8</v>
      </c>
      <c r="AZ499" s="27">
        <f ca="1"/>
        <v>99.98876953125</v>
      </c>
      <c r="BA499" s="27">
        <f ca="1"/>
        <v>33.500986328124995</v>
      </c>
      <c r="BB499" s="27">
        <f ca="1"/>
        <v>5.7050000000000001</v>
      </c>
      <c r="BC499" s="95" t="str">
        <v>欄外</v>
      </c>
      <c r="BD499" s="12"/>
      <c r="BG499" s="11"/>
      <c r="BH499" s="6"/>
      <c r="BI499"/>
      <c r="BJ499" s="127"/>
      <c r="BK499" s="3">
        <v>8</v>
      </c>
      <c r="BL499" s="27">
        <f ca="1"/>
        <v>99.98876953125</v>
      </c>
      <c r="BM499" s="27">
        <f ca="1"/>
        <v>40.366633911132809</v>
      </c>
      <c r="BN499" s="27">
        <f ca="1"/>
        <v>5.7050000000000001</v>
      </c>
      <c r="BO499" s="95" t="str">
        <v>欄外</v>
      </c>
      <c r="BP499" s="12"/>
      <c r="BS499" s="11"/>
      <c r="BT499" s="6"/>
      <c r="BU499"/>
      <c r="BV499" s="127"/>
      <c r="BW499" s="3">
        <v>8</v>
      </c>
      <c r="BX499" s="27">
        <f ca="1"/>
        <v>99.98876953125</v>
      </c>
      <c r="BY499" s="27">
        <f ca="1"/>
        <v>40.366633911132809</v>
      </c>
      <c r="BZ499" s="27">
        <f ca="1"/>
        <v>5.7050000000000001</v>
      </c>
      <c r="CA499" s="95" t="str">
        <v>欄外</v>
      </c>
      <c r="CB499" s="12"/>
      <c r="CE499" s="11"/>
      <c r="CF499" s="6"/>
      <c r="CG499"/>
      <c r="CH499" s="127"/>
      <c r="CI499" s="3">
        <v>8</v>
      </c>
      <c r="CJ499" s="27">
        <f ca="1"/>
        <v>99.98876953125</v>
      </c>
      <c r="CK499" s="27">
        <f ca="1"/>
        <v>40.366633911132809</v>
      </c>
      <c r="CL499" s="27">
        <f ca="1"/>
        <v>24.822773437500004</v>
      </c>
      <c r="CM499" s="95" t="str">
        <v>欄外</v>
      </c>
      <c r="CN499" s="12"/>
      <c r="CQ499" s="11"/>
      <c r="CR499" s="6"/>
      <c r="CS499"/>
      <c r="CT499" s="127"/>
      <c r="CU499" s="3">
        <v>8</v>
      </c>
      <c r="CV499" s="27">
        <f ca="1"/>
        <v>99.98876953125</v>
      </c>
      <c r="CW499" s="27">
        <f ca="1"/>
        <v>40.366633911132809</v>
      </c>
      <c r="CX499" s="27">
        <f ca="1"/>
        <v>24.822773437500004</v>
      </c>
      <c r="CY499" s="95" t="str">
        <v>欄外</v>
      </c>
      <c r="CZ499" s="12"/>
      <c r="DC499" s="11"/>
      <c r="DD499" s="6"/>
      <c r="DE499"/>
      <c r="DF499" s="127"/>
      <c r="DG499" s="3">
        <v>8</v>
      </c>
      <c r="DH499" s="27">
        <f ca="1"/>
        <v>99.994384765625</v>
      </c>
      <c r="DI499" s="27">
        <f ca="1"/>
        <v>40.366633911132809</v>
      </c>
      <c r="DJ499" s="27">
        <f ca="1"/>
        <v>24.822773437500004</v>
      </c>
      <c r="DK499" s="95" t="str">
        <v>欄外</v>
      </c>
      <c r="DL499" s="12"/>
      <c r="DO499" s="11"/>
      <c r="DP499" s="6"/>
      <c r="DQ499"/>
      <c r="DR499" s="127"/>
      <c r="DS499" s="3">
        <v>8</v>
      </c>
      <c r="DT499" s="27">
        <f ca="1"/>
        <v>99.994384765625</v>
      </c>
      <c r="DU499" s="27">
        <f ca="1"/>
        <v>40.366633911132809</v>
      </c>
      <c r="DV499" s="27">
        <f ca="1"/>
        <v>24.822773437500004</v>
      </c>
      <c r="DW499" s="95" t="str">
        <v>欄外</v>
      </c>
      <c r="DX499" s="12"/>
    </row>
    <row r="500" spans="1:128" ht="13.5" customHeight="1">
      <c r="A500"/>
      <c r="B500"/>
      <c r="C500"/>
      <c r="D500"/>
      <c r="E500"/>
      <c r="F500"/>
      <c r="G500"/>
      <c r="H500" s="21"/>
      <c r="J500" s="11"/>
      <c r="K500" s="11"/>
      <c r="L500" s="6"/>
      <c r="M500"/>
      <c r="N500" s="128"/>
      <c r="O500" s="3" t="s">
        <v>66</v>
      </c>
      <c r="P500" s="44">
        <v>0</v>
      </c>
      <c r="Q500" s="44">
        <v>0</v>
      </c>
      <c r="R500" s="44">
        <v>0</v>
      </c>
      <c r="S500" s="40">
        <v>0</v>
      </c>
      <c r="T500" s="12"/>
      <c r="V500" s="11"/>
      <c r="W500" s="11"/>
      <c r="X500" s="6"/>
      <c r="Y500"/>
      <c r="Z500" s="128"/>
      <c r="AA500" s="3" t="s">
        <v>41</v>
      </c>
      <c r="AB500" s="44">
        <v>0</v>
      </c>
      <c r="AC500" s="44">
        <v>0</v>
      </c>
      <c r="AD500" s="44">
        <v>0</v>
      </c>
      <c r="AE500" s="40">
        <v>0</v>
      </c>
      <c r="AF500" s="12"/>
      <c r="AH500" s="11"/>
      <c r="AI500" s="11"/>
      <c r="AJ500" s="6"/>
      <c r="AK500"/>
      <c r="AL500" s="128"/>
      <c r="AM500" s="3" t="s">
        <v>41</v>
      </c>
      <c r="AN500" s="44">
        <v>0</v>
      </c>
      <c r="AO500" s="44">
        <v>0</v>
      </c>
      <c r="AP500" s="44">
        <v>0</v>
      </c>
      <c r="AQ500" s="40">
        <v>0</v>
      </c>
      <c r="AR500" s="12"/>
      <c r="AT500" s="11"/>
      <c r="AU500" s="11"/>
      <c r="AV500" s="6"/>
      <c r="AW500"/>
      <c r="AX500" s="128"/>
      <c r="AY500" s="3" t="s">
        <v>41</v>
      </c>
      <c r="AZ500" s="44">
        <v>0</v>
      </c>
      <c r="BA500" s="44">
        <v>0</v>
      </c>
      <c r="BB500" s="44">
        <v>0</v>
      </c>
      <c r="BC500" s="40">
        <v>0</v>
      </c>
      <c r="BD500" s="12"/>
      <c r="BF500" s="11"/>
      <c r="BG500" s="11"/>
      <c r="BH500" s="6"/>
      <c r="BI500"/>
      <c r="BJ500" s="128"/>
      <c r="BK500" s="3" t="s">
        <v>41</v>
      </c>
      <c r="BL500" s="44">
        <v>0</v>
      </c>
      <c r="BM500" s="44">
        <v>0</v>
      </c>
      <c r="BN500" s="44">
        <v>0</v>
      </c>
      <c r="BO500" s="40">
        <v>0</v>
      </c>
      <c r="BP500" s="12"/>
      <c r="BR500" s="11"/>
      <c r="BS500" s="11"/>
      <c r="BT500" s="6"/>
      <c r="BU500"/>
      <c r="BV500" s="128"/>
      <c r="BW500" s="3" t="s">
        <v>41</v>
      </c>
      <c r="BX500" s="44">
        <v>0</v>
      </c>
      <c r="BY500" s="44">
        <v>0</v>
      </c>
      <c r="BZ500" s="44">
        <v>0</v>
      </c>
      <c r="CA500" s="40">
        <v>0</v>
      </c>
      <c r="CB500" s="12"/>
      <c r="CD500" s="11"/>
      <c r="CE500" s="11"/>
      <c r="CF500" s="6"/>
      <c r="CG500"/>
      <c r="CH500" s="128"/>
      <c r="CI500" s="3" t="s">
        <v>41</v>
      </c>
      <c r="CJ500" s="44">
        <v>0</v>
      </c>
      <c r="CK500" s="44">
        <v>0</v>
      </c>
      <c r="CL500" s="44">
        <v>0</v>
      </c>
      <c r="CM500" s="40">
        <v>0</v>
      </c>
      <c r="CN500" s="12"/>
      <c r="CP500" s="11"/>
      <c r="CQ500" s="11"/>
      <c r="CR500" s="6"/>
      <c r="CS500"/>
      <c r="CT500" s="128"/>
      <c r="CU500" s="3" t="s">
        <v>41</v>
      </c>
      <c r="CV500" s="44">
        <v>0</v>
      </c>
      <c r="CW500" s="44">
        <v>0</v>
      </c>
      <c r="CX500" s="44">
        <v>0</v>
      </c>
      <c r="CY500" s="40">
        <v>0</v>
      </c>
      <c r="CZ500" s="12"/>
      <c r="DB500" s="11"/>
      <c r="DC500" s="11"/>
      <c r="DD500" s="6"/>
      <c r="DE500"/>
      <c r="DF500" s="128"/>
      <c r="DG500" s="3" t="s">
        <v>41</v>
      </c>
      <c r="DH500" s="44">
        <v>0</v>
      </c>
      <c r="DI500" s="44">
        <v>0</v>
      </c>
      <c r="DJ500" s="44">
        <v>0</v>
      </c>
      <c r="DK500" s="40">
        <v>0</v>
      </c>
      <c r="DL500" s="12"/>
      <c r="DN500" s="11"/>
      <c r="DO500" s="11"/>
      <c r="DP500" s="6"/>
      <c r="DQ500"/>
      <c r="DR500" s="128"/>
      <c r="DS500" s="3" t="s">
        <v>41</v>
      </c>
      <c r="DT500" s="44">
        <v>0</v>
      </c>
      <c r="DU500" s="44">
        <v>0</v>
      </c>
      <c r="DV500" s="44">
        <v>0</v>
      </c>
      <c r="DW500" s="40">
        <v>0</v>
      </c>
      <c r="DX500" s="12"/>
    </row>
    <row r="501" spans="1:128" ht="13.5" customHeight="1">
      <c r="A501"/>
      <c r="B501"/>
      <c r="C501"/>
      <c r="D501"/>
      <c r="E501"/>
      <c r="F501"/>
      <c r="G501"/>
      <c r="H501" s="21"/>
      <c r="J501" s="11"/>
      <c r="K501" s="11"/>
      <c r="L501" s="6"/>
      <c r="M501"/>
      <c r="N501"/>
      <c r="O501" s="11"/>
      <c r="P501" s="12"/>
      <c r="Q501" s="12"/>
      <c r="R501" s="12"/>
      <c r="S501" s="12"/>
      <c r="T501" s="12"/>
      <c r="V501" s="11"/>
      <c r="W501" s="11"/>
      <c r="X501" s="6"/>
      <c r="Y501"/>
      <c r="Z501"/>
      <c r="AA501" s="11"/>
      <c r="AB501" s="12"/>
      <c r="AC501" s="12"/>
      <c r="AD501" s="12"/>
      <c r="AE501" s="12"/>
      <c r="AF501" s="12"/>
      <c r="AH501" s="11"/>
      <c r="AI501" s="11"/>
      <c r="AJ501" s="6"/>
      <c r="AK501"/>
      <c r="AL501"/>
      <c r="AM501" s="11"/>
      <c r="AN501" s="12"/>
      <c r="AO501" s="12"/>
      <c r="AP501" s="12"/>
      <c r="AQ501" s="12"/>
      <c r="AR501" s="12"/>
      <c r="AT501" s="11"/>
      <c r="AU501" s="11"/>
      <c r="AV501" s="6"/>
      <c r="AW501"/>
      <c r="AX501"/>
      <c r="AY501" s="11"/>
      <c r="AZ501" s="12"/>
      <c r="BA501" s="12"/>
      <c r="BB501" s="12"/>
      <c r="BC501" s="12"/>
      <c r="BD501" s="12"/>
      <c r="BF501" s="11"/>
      <c r="BG501" s="11"/>
      <c r="BH501" s="6"/>
      <c r="BI501"/>
      <c r="BJ501"/>
      <c r="BK501" s="11"/>
      <c r="BL501" s="12"/>
      <c r="BM501" s="12"/>
      <c r="BN501" s="12"/>
      <c r="BO501" s="12"/>
      <c r="BP501" s="12"/>
      <c r="BR501" s="11"/>
      <c r="BS501" s="11"/>
      <c r="BT501" s="6"/>
      <c r="BU501"/>
      <c r="BV501"/>
      <c r="BW501" s="11"/>
      <c r="BX501" s="12"/>
      <c r="BY501" s="12"/>
      <c r="BZ501" s="12"/>
      <c r="CA501" s="12"/>
      <c r="CB501" s="12"/>
      <c r="CD501" s="11"/>
      <c r="CE501" s="11"/>
      <c r="CF501" s="6"/>
      <c r="CG501"/>
      <c r="CH501"/>
      <c r="CI501" s="11"/>
      <c r="CJ501" s="12"/>
      <c r="CK501" s="12"/>
      <c r="CL501" s="12"/>
      <c r="CM501" s="12"/>
      <c r="CN501" s="12"/>
      <c r="CP501" s="11"/>
      <c r="CQ501" s="11"/>
      <c r="CR501" s="6"/>
      <c r="CS501"/>
      <c r="CT501"/>
      <c r="CU501" s="11"/>
      <c r="CV501" s="12"/>
      <c r="CW501" s="12"/>
      <c r="CX501" s="12"/>
      <c r="CY501" s="12"/>
      <c r="CZ501" s="12"/>
      <c r="DB501" s="11"/>
      <c r="DC501" s="11"/>
      <c r="DD501" s="6"/>
      <c r="DE501"/>
      <c r="DF501"/>
      <c r="DG501" s="11"/>
      <c r="DH501" s="12"/>
      <c r="DI501" s="12"/>
      <c r="DJ501" s="12"/>
      <c r="DK501" s="12"/>
      <c r="DL501" s="12"/>
      <c r="DN501" s="11"/>
      <c r="DO501" s="11"/>
      <c r="DP501" s="6"/>
      <c r="DQ501"/>
      <c r="DR501"/>
      <c r="DS501" s="11"/>
      <c r="DT501" s="12"/>
      <c r="DU501" s="12"/>
      <c r="DV501" s="12"/>
      <c r="DW501" s="12"/>
      <c r="DX501" s="12"/>
    </row>
    <row r="502" spans="1:128" ht="13.5" customHeight="1">
      <c r="A502"/>
      <c r="B502" t="s">
        <v>63</v>
      </c>
      <c r="C502"/>
      <c r="D502"/>
      <c r="E502"/>
      <c r="F502"/>
      <c r="G502"/>
      <c r="H502" s="21"/>
      <c r="K502"/>
      <c r="L502"/>
      <c r="M502"/>
      <c r="N502"/>
      <c r="O502" t="s">
        <v>43</v>
      </c>
      <c r="P502"/>
      <c r="Q502"/>
      <c r="R502"/>
      <c r="S502"/>
      <c r="T502" s="21"/>
      <c r="W502"/>
      <c r="X502"/>
      <c r="Y502"/>
      <c r="Z502"/>
      <c r="AA502" t="s">
        <v>43</v>
      </c>
      <c r="AB502"/>
      <c r="AC502"/>
      <c r="AD502"/>
      <c r="AE502"/>
      <c r="AF502" s="21"/>
      <c r="AI502"/>
      <c r="AJ502"/>
      <c r="AK502"/>
      <c r="AL502"/>
      <c r="AM502" t="s">
        <v>43</v>
      </c>
      <c r="AN502"/>
      <c r="AO502"/>
      <c r="AP502"/>
      <c r="AQ502"/>
      <c r="AR502" s="21"/>
      <c r="AU502"/>
      <c r="AV502"/>
      <c r="AW502"/>
      <c r="AX502"/>
      <c r="AY502" t="s">
        <v>43</v>
      </c>
      <c r="AZ502"/>
      <c r="BA502"/>
      <c r="BB502"/>
      <c r="BC502"/>
      <c r="BD502" s="21"/>
      <c r="BG502"/>
      <c r="BH502"/>
      <c r="BI502"/>
      <c r="BJ502"/>
      <c r="BK502" t="s">
        <v>43</v>
      </c>
      <c r="BL502"/>
      <c r="BM502"/>
      <c r="BN502"/>
      <c r="BO502"/>
      <c r="BP502" s="21"/>
      <c r="BS502"/>
      <c r="BT502"/>
      <c r="BU502"/>
      <c r="BV502"/>
      <c r="BW502" t="s">
        <v>43</v>
      </c>
      <c r="BX502"/>
      <c r="BY502"/>
      <c r="BZ502"/>
      <c r="CA502"/>
      <c r="CB502" s="21"/>
      <c r="CE502"/>
      <c r="CF502"/>
      <c r="CG502"/>
      <c r="CH502"/>
      <c r="CI502" t="s">
        <v>43</v>
      </c>
      <c r="CJ502"/>
      <c r="CK502"/>
      <c r="CL502"/>
      <c r="CM502"/>
      <c r="CN502" s="21"/>
      <c r="CQ502"/>
      <c r="CR502"/>
      <c r="CS502"/>
      <c r="CT502"/>
      <c r="CU502" t="s">
        <v>43</v>
      </c>
      <c r="CV502"/>
      <c r="CW502"/>
      <c r="CX502"/>
      <c r="CY502"/>
      <c r="CZ502" s="21"/>
      <c r="DC502"/>
      <c r="DD502"/>
      <c r="DE502"/>
      <c r="DF502"/>
      <c r="DG502" t="s">
        <v>43</v>
      </c>
      <c r="DH502"/>
      <c r="DI502"/>
      <c r="DJ502"/>
      <c r="DK502"/>
      <c r="DL502" s="21"/>
      <c r="DO502"/>
      <c r="DP502"/>
      <c r="DQ502"/>
      <c r="DR502"/>
      <c r="DS502" t="s">
        <v>43</v>
      </c>
      <c r="DT502"/>
      <c r="DU502"/>
      <c r="DV502"/>
      <c r="DW502"/>
      <c r="DX502" s="21"/>
    </row>
    <row r="503" spans="1:128" ht="13.5" customHeight="1" thickBot="1">
      <c r="A503"/>
      <c r="B503"/>
      <c r="C503"/>
      <c r="D503" s="123" t="s">
        <v>67</v>
      </c>
      <c r="E503" s="124"/>
      <c r="F503" s="124"/>
      <c r="G503" s="125"/>
      <c r="H503" s="21"/>
      <c r="K503" s="3" t="s">
        <v>14</v>
      </c>
      <c r="L503" s="85">
        <f ca="1">$C495</f>
        <v>0.74</v>
      </c>
      <c r="M503" s="28"/>
      <c r="N503" s="28"/>
      <c r="O503" s="18" t="s">
        <v>25</v>
      </c>
      <c r="P503" s="53">
        <f ca="1">OFFSET(乱数表!$C$3,$C489,2*K$7-1)</f>
        <v>0.3582959135468895</v>
      </c>
      <c r="Q503" s="28" t="s">
        <v>23</v>
      </c>
      <c r="R503" s="54" t="str">
        <f ca="1">IF(P503&lt;$C495,"Explore","Exploit")</f>
        <v>Explore</v>
      </c>
      <c r="S503"/>
      <c r="T503" s="21"/>
      <c r="W503" s="3" t="s">
        <v>14</v>
      </c>
      <c r="X503" s="85">
        <f ca="1">$C495</f>
        <v>0.74</v>
      </c>
      <c r="Y503" s="28"/>
      <c r="Z503" s="28"/>
      <c r="AA503" s="18" t="s">
        <v>25</v>
      </c>
      <c r="AB503" s="53">
        <f ca="1">OFFSET(乱数表!$C$3,$C489,2*W$7-1)</f>
        <v>0.28730143729869684</v>
      </c>
      <c r="AC503" s="28" t="s">
        <v>23</v>
      </c>
      <c r="AD503" s="54" t="str">
        <f ca="1">IF(AB503&lt;$C495,"Explore","Exploit")</f>
        <v>Explore</v>
      </c>
      <c r="AE503"/>
      <c r="AF503" s="21"/>
      <c r="AI503" s="3" t="s">
        <v>14</v>
      </c>
      <c r="AJ503" s="85">
        <f ca="1">$C495</f>
        <v>0.74</v>
      </c>
      <c r="AK503" s="28"/>
      <c r="AL503" s="28"/>
      <c r="AM503" s="18" t="s">
        <v>25</v>
      </c>
      <c r="AN503" s="53">
        <f ca="1">OFFSET(乱数表!$C$3,$C489,2*AI$7-1)</f>
        <v>0.17794705240808806</v>
      </c>
      <c r="AO503" s="28" t="s">
        <v>23</v>
      </c>
      <c r="AP503" s="54" t="str">
        <f ca="1">IF(AN503&lt;$C495,"Explore","Exploit")</f>
        <v>Explore</v>
      </c>
      <c r="AQ503"/>
      <c r="AR503" s="21"/>
      <c r="AU503" s="3" t="s">
        <v>14</v>
      </c>
      <c r="AV503" s="85">
        <f ca="1">$C495</f>
        <v>0.74</v>
      </c>
      <c r="AW503" s="28"/>
      <c r="AX503" s="28"/>
      <c r="AY503" s="18" t="s">
        <v>25</v>
      </c>
      <c r="AZ503" s="53">
        <f ca="1">OFFSET(乱数表!$C$3,$C489,2*AU$7-1)</f>
        <v>0.73898530720824684</v>
      </c>
      <c r="BA503" s="28" t="s">
        <v>23</v>
      </c>
      <c r="BB503" s="54" t="str">
        <f ca="1">IF(AZ503&lt;$C495,"Explore","Exploit")</f>
        <v>Explore</v>
      </c>
      <c r="BC503"/>
      <c r="BD503" s="21"/>
      <c r="BG503" s="3" t="s">
        <v>14</v>
      </c>
      <c r="BH503" s="85">
        <f ca="1">$C495</f>
        <v>0.74</v>
      </c>
      <c r="BI503" s="28"/>
      <c r="BJ503" s="28"/>
      <c r="BK503" s="18" t="s">
        <v>25</v>
      </c>
      <c r="BL503" s="53">
        <f ca="1">OFFSET(乱数表!$C$3,$C489,2*BG$7-1)</f>
        <v>0.25245115173537136</v>
      </c>
      <c r="BM503" s="28" t="s">
        <v>23</v>
      </c>
      <c r="BN503" s="54" t="str">
        <f ca="1">IF(BL503&lt;$C495,"Explore","Exploit")</f>
        <v>Explore</v>
      </c>
      <c r="BO503"/>
      <c r="BP503" s="21"/>
      <c r="BS503" s="3" t="s">
        <v>14</v>
      </c>
      <c r="BT503" s="85">
        <f ca="1">$C495</f>
        <v>0.74</v>
      </c>
      <c r="BU503" s="28"/>
      <c r="BV503" s="28"/>
      <c r="BW503" s="18" t="s">
        <v>25</v>
      </c>
      <c r="BX503" s="53">
        <f ca="1">OFFSET(乱数表!$C$3,$C489,2*BS$7-1)</f>
        <v>0.16028329193847646</v>
      </c>
      <c r="BY503" s="28" t="s">
        <v>23</v>
      </c>
      <c r="BZ503" s="54" t="str">
        <f ca="1">IF(BX503&lt;$C495,"Explore","Exploit")</f>
        <v>Explore</v>
      </c>
      <c r="CA503"/>
      <c r="CB503" s="21"/>
      <c r="CE503" s="3" t="s">
        <v>14</v>
      </c>
      <c r="CF503" s="85">
        <f ca="1">$C495</f>
        <v>0.74</v>
      </c>
      <c r="CG503" s="28"/>
      <c r="CH503" s="28"/>
      <c r="CI503" s="18" t="s">
        <v>25</v>
      </c>
      <c r="CJ503" s="53">
        <f ca="1">OFFSET(乱数表!$C$3,$C489,2*CE$7-1)</f>
        <v>0.66643692807706656</v>
      </c>
      <c r="CK503" s="28" t="s">
        <v>23</v>
      </c>
      <c r="CL503" s="54" t="str">
        <f ca="1">IF(CJ503&lt;$C495,"Explore","Exploit")</f>
        <v>Explore</v>
      </c>
      <c r="CM503"/>
      <c r="CN503" s="21"/>
      <c r="CQ503" s="3" t="s">
        <v>14</v>
      </c>
      <c r="CR503" s="85">
        <f ca="1">$C495</f>
        <v>0.74</v>
      </c>
      <c r="CS503" s="28"/>
      <c r="CT503" s="28"/>
      <c r="CU503" s="18" t="s">
        <v>25</v>
      </c>
      <c r="CV503" s="53">
        <f ca="1">OFFSET(乱数表!$C$3,$C489,2*CQ$7-1)</f>
        <v>0.59948524712611184</v>
      </c>
      <c r="CW503" s="28" t="s">
        <v>23</v>
      </c>
      <c r="CX503" s="54" t="str">
        <f ca="1">IF(CV503&lt;$C495,"Explore","Exploit")</f>
        <v>Explore</v>
      </c>
      <c r="CY503"/>
      <c r="CZ503" s="21"/>
      <c r="DC503" s="3" t="s">
        <v>14</v>
      </c>
      <c r="DD503" s="85">
        <f ca="1">$C495</f>
        <v>0.74</v>
      </c>
      <c r="DE503" s="28"/>
      <c r="DF503" s="28"/>
      <c r="DG503" s="18" t="s">
        <v>25</v>
      </c>
      <c r="DH503" s="53">
        <f ca="1">OFFSET(乱数表!$C$3,$C489,2*DC$7-1)</f>
        <v>0.98162985207143871</v>
      </c>
      <c r="DI503" s="28" t="s">
        <v>23</v>
      </c>
      <c r="DJ503" s="54" t="str">
        <f ca="1">IF(DH503&lt;$C495,"Explore","Exploit")</f>
        <v>Exploit</v>
      </c>
      <c r="DK503"/>
      <c r="DL503" s="21"/>
      <c r="DO503" s="3" t="s">
        <v>14</v>
      </c>
      <c r="DP503" s="85">
        <f ca="1">$C495</f>
        <v>0.74</v>
      </c>
      <c r="DQ503" s="28"/>
      <c r="DR503" s="28"/>
      <c r="DS503" s="18" t="s">
        <v>25</v>
      </c>
      <c r="DT503" s="53">
        <f ca="1">OFFSET(乱数表!$C$3,$C489,2*DO$7-1)</f>
        <v>0.28773170584011687</v>
      </c>
      <c r="DU503" s="28" t="s">
        <v>23</v>
      </c>
      <c r="DV503" s="54" t="str">
        <f ca="1">IF(DT503&lt;$C495,"Explore","Exploit")</f>
        <v>Explore</v>
      </c>
      <c r="DW503"/>
      <c r="DX503" s="21"/>
    </row>
    <row r="504" spans="1:128" ht="13.5" customHeight="1">
      <c r="A504"/>
      <c r="B504" s="3" t="s">
        <v>7</v>
      </c>
      <c r="C504" s="3" t="s">
        <v>17</v>
      </c>
      <c r="D504" s="93" t="s">
        <v>27</v>
      </c>
      <c r="E504" s="26" t="s">
        <v>28</v>
      </c>
      <c r="F504" s="26" t="s">
        <v>29</v>
      </c>
      <c r="G504" s="3" t="s">
        <v>30</v>
      </c>
      <c r="H504" s="21"/>
      <c r="K504"/>
      <c r="L504"/>
      <c r="M504"/>
      <c r="N504"/>
      <c r="O504"/>
      <c r="P504" s="58" t="s">
        <v>42</v>
      </c>
      <c r="Q504" s="59" t="s">
        <v>26</v>
      </c>
      <c r="R504" s="60" t="s">
        <v>38</v>
      </c>
      <c r="S504"/>
      <c r="T504" s="21"/>
      <c r="W504"/>
      <c r="X504"/>
      <c r="Y504"/>
      <c r="Z504"/>
      <c r="AA504"/>
      <c r="AB504" s="58" t="s">
        <v>42</v>
      </c>
      <c r="AC504" s="59" t="s">
        <v>26</v>
      </c>
      <c r="AD504" s="60" t="s">
        <v>38</v>
      </c>
      <c r="AE504"/>
      <c r="AF504" s="21"/>
      <c r="AI504"/>
      <c r="AJ504"/>
      <c r="AK504"/>
      <c r="AL504"/>
      <c r="AM504"/>
      <c r="AN504" s="58" t="s">
        <v>42</v>
      </c>
      <c r="AO504" s="59" t="s">
        <v>26</v>
      </c>
      <c r="AP504" s="60" t="s">
        <v>38</v>
      </c>
      <c r="AQ504"/>
      <c r="AR504" s="21"/>
      <c r="AU504"/>
      <c r="AV504"/>
      <c r="AW504"/>
      <c r="AX504"/>
      <c r="AY504"/>
      <c r="AZ504" s="58" t="s">
        <v>42</v>
      </c>
      <c r="BA504" s="59" t="s">
        <v>26</v>
      </c>
      <c r="BB504" s="60" t="s">
        <v>38</v>
      </c>
      <c r="BC504"/>
      <c r="BD504" s="21"/>
      <c r="BG504"/>
      <c r="BH504"/>
      <c r="BI504"/>
      <c r="BJ504"/>
      <c r="BK504"/>
      <c r="BL504" s="58" t="s">
        <v>42</v>
      </c>
      <c r="BM504" s="59" t="s">
        <v>26</v>
      </c>
      <c r="BN504" s="60" t="s">
        <v>38</v>
      </c>
      <c r="BO504"/>
      <c r="BP504" s="21"/>
      <c r="BS504"/>
      <c r="BT504"/>
      <c r="BU504"/>
      <c r="BV504"/>
      <c r="BW504"/>
      <c r="BX504" s="58" t="s">
        <v>42</v>
      </c>
      <c r="BY504" s="59" t="s">
        <v>26</v>
      </c>
      <c r="BZ504" s="60" t="s">
        <v>38</v>
      </c>
      <c r="CA504"/>
      <c r="CB504" s="21"/>
      <c r="CE504"/>
      <c r="CF504"/>
      <c r="CG504"/>
      <c r="CH504"/>
      <c r="CI504"/>
      <c r="CJ504" s="58" t="s">
        <v>42</v>
      </c>
      <c r="CK504" s="59" t="s">
        <v>26</v>
      </c>
      <c r="CL504" s="60" t="s">
        <v>38</v>
      </c>
      <c r="CM504"/>
      <c r="CN504" s="21"/>
      <c r="CQ504"/>
      <c r="CR504"/>
      <c r="CS504"/>
      <c r="CT504"/>
      <c r="CU504"/>
      <c r="CV504" s="58" t="s">
        <v>42</v>
      </c>
      <c r="CW504" s="59" t="s">
        <v>26</v>
      </c>
      <c r="CX504" s="60" t="s">
        <v>38</v>
      </c>
      <c r="CY504"/>
      <c r="CZ504" s="21"/>
      <c r="DC504"/>
      <c r="DD504"/>
      <c r="DE504"/>
      <c r="DF504"/>
      <c r="DG504"/>
      <c r="DH504" s="58" t="s">
        <v>42</v>
      </c>
      <c r="DI504" s="59" t="s">
        <v>26</v>
      </c>
      <c r="DJ504" s="60" t="s">
        <v>38</v>
      </c>
      <c r="DK504"/>
      <c r="DL504" s="21"/>
      <c r="DO504"/>
      <c r="DP504"/>
      <c r="DQ504"/>
      <c r="DR504"/>
      <c r="DS504"/>
      <c r="DT504" s="58" t="s">
        <v>42</v>
      </c>
      <c r="DU504" s="59" t="s">
        <v>26</v>
      </c>
      <c r="DV504" s="60" t="s">
        <v>38</v>
      </c>
      <c r="DW504"/>
      <c r="DX504" s="21"/>
    </row>
    <row r="505" spans="1:128" ht="13.5" customHeight="1">
      <c r="A505"/>
      <c r="B505" s="41">
        <v>1</v>
      </c>
      <c r="C505" s="41">
        <f t="array" ref="C505:G513">$C$24:$G$32</f>
        <v>0</v>
      </c>
      <c r="D505" s="80">
        <v>0.5</v>
      </c>
      <c r="E505" s="81">
        <v>0.5</v>
      </c>
      <c r="F505" s="81">
        <v>0.5</v>
      </c>
      <c r="G505" s="80">
        <v>1</v>
      </c>
      <c r="H505" s="6"/>
      <c r="K505"/>
      <c r="L505"/>
      <c r="M505"/>
      <c r="N505"/>
      <c r="O505" s="63" t="s">
        <v>24</v>
      </c>
      <c r="P505" s="55">
        <f ca="1">MAX(OFFSET(O491,K492,1):OFFSET(O491,K492,4))</f>
        <v>29.551515563964834</v>
      </c>
      <c r="Q505" s="52"/>
      <c r="R505" s="22">
        <f ca="1">MATCH(P505,OFFSET(O491,K492,1):OFFSET(O491,K492,4),0)</f>
        <v>4</v>
      </c>
      <c r="S505"/>
      <c r="T505" s="21"/>
      <c r="W505"/>
      <c r="X505"/>
      <c r="Y505"/>
      <c r="Z505"/>
      <c r="AA505" s="63" t="s">
        <v>24</v>
      </c>
      <c r="AB505" s="55">
        <f ca="1">MAX(OFFSET(AA491,W492,1):OFFSET(AA491,W492,4))</f>
        <v>42.490195312499992</v>
      </c>
      <c r="AC505" s="52"/>
      <c r="AD505" s="22">
        <f ca="1">MATCH(AB505,OFFSET(AA491,W492,1):OFFSET(AA491,W492,4),0)</f>
        <v>4</v>
      </c>
      <c r="AE505"/>
      <c r="AF505" s="21"/>
      <c r="AI505"/>
      <c r="AJ505"/>
      <c r="AK505"/>
      <c r="AL505"/>
      <c r="AM505" s="63" t="s">
        <v>24</v>
      </c>
      <c r="AN505" s="55">
        <f ca="1">MAX(OFFSET(AM491,AI492,1):OFFSET(AM491,AI492,4))</f>
        <v>68.814379882812489</v>
      </c>
      <c r="AO505" s="52"/>
      <c r="AP505" s="22">
        <f ca="1">MATCH(AN505,OFFSET(AM491,AI492,1):OFFSET(AM491,AI492,4),0)</f>
        <v>4</v>
      </c>
      <c r="AQ505"/>
      <c r="AR505" s="21"/>
      <c r="AU505"/>
      <c r="AV505"/>
      <c r="AW505"/>
      <c r="AX505"/>
      <c r="AY505" s="63" t="s">
        <v>24</v>
      </c>
      <c r="AZ505" s="55">
        <f ca="1">MAX(OFFSET(AY491,AU492,1):OFFSET(AY491,AU492,4))</f>
        <v>99.98876953125</v>
      </c>
      <c r="BA505" s="52"/>
      <c r="BB505" s="22">
        <f ca="1">MATCH(AZ505,OFFSET(AY491,AU492,1):OFFSET(AY491,AU492,4),0)</f>
        <v>1</v>
      </c>
      <c r="BC505"/>
      <c r="BD505" s="21"/>
      <c r="BG505"/>
      <c r="BH505"/>
      <c r="BI505"/>
      <c r="BJ505"/>
      <c r="BK505" s="63" t="s">
        <v>24</v>
      </c>
      <c r="BL505" s="55">
        <f ca="1">MAX(OFFSET(BK491,BG492,1):OFFSET(BK491,BG492,4))</f>
        <v>68.90325927734375</v>
      </c>
      <c r="BM505" s="52"/>
      <c r="BN505" s="22">
        <f ca="1">MATCH(BL505,OFFSET(BK491,BG492,1):OFFSET(BK491,BG492,4),0)</f>
        <v>4</v>
      </c>
      <c r="BO505"/>
      <c r="BP505" s="21"/>
      <c r="BS505"/>
      <c r="BT505"/>
      <c r="BU505"/>
      <c r="BV505"/>
      <c r="BW505" s="63" t="s">
        <v>24</v>
      </c>
      <c r="BX505" s="55">
        <f ca="1">MAX(OFFSET(BW491,BS492,1):OFFSET(BW491,BS492,4))</f>
        <v>99.98876953125</v>
      </c>
      <c r="BY505" s="52"/>
      <c r="BZ505" s="22">
        <f ca="1">MATCH(BX505,OFFSET(BW491,BS492,1):OFFSET(BW491,BS492,4),0)</f>
        <v>1</v>
      </c>
      <c r="CA505"/>
      <c r="CB505" s="21"/>
      <c r="CE505"/>
      <c r="CF505"/>
      <c r="CG505"/>
      <c r="CH505"/>
      <c r="CI505" s="63" t="s">
        <v>24</v>
      </c>
      <c r="CJ505" s="55">
        <f ca="1">MAX(OFFSET(CI491,CE492,1):OFFSET(CI491,CE492,4))</f>
        <v>64.200781250000006</v>
      </c>
      <c r="CK505" s="52"/>
      <c r="CL505" s="22">
        <f ca="1">MATCH(CJ505,OFFSET(CI491,CE492,1):OFFSET(CI491,CE492,4),0)</f>
        <v>1</v>
      </c>
      <c r="CM505"/>
      <c r="CN505" s="21"/>
      <c r="CQ505"/>
      <c r="CR505"/>
      <c r="CS505"/>
      <c r="CT505"/>
      <c r="CU505" s="63" t="s">
        <v>24</v>
      </c>
      <c r="CV505" s="55">
        <f ca="1">MAX(OFFSET(CU491,CQ492,1):OFFSET(CU491,CQ492,4))</f>
        <v>99.98876953125</v>
      </c>
      <c r="CW505" s="52"/>
      <c r="CX505" s="22">
        <f ca="1">MATCH(CV505,OFFSET(CU491,CQ492,1):OFFSET(CU491,CQ492,4),0)</f>
        <v>1</v>
      </c>
      <c r="CY505"/>
      <c r="CZ505" s="21"/>
      <c r="DC505"/>
      <c r="DD505"/>
      <c r="DE505"/>
      <c r="DF505"/>
      <c r="DG505" s="63" t="s">
        <v>24</v>
      </c>
      <c r="DH505" s="55">
        <f ca="1">MAX(OFFSET(DG491,DC492,1):OFFSET(DG491,DC492,4))</f>
        <v>0</v>
      </c>
      <c r="DI505" s="52"/>
      <c r="DJ505" s="22">
        <f ca="1">MATCH(DH505,OFFSET(DG491,DC492,1):OFFSET(DG491,DC492,4),0)</f>
        <v>1</v>
      </c>
      <c r="DK505"/>
      <c r="DL505" s="21"/>
      <c r="DO505"/>
      <c r="DP505"/>
      <c r="DQ505"/>
      <c r="DR505"/>
      <c r="DS505" s="63" t="s">
        <v>24</v>
      </c>
      <c r="DT505" s="55">
        <f ca="1">MAX(OFFSET(DS491,DO491,1):OFFSET(DS491,DO491,4))</f>
        <v>14.742136230468745</v>
      </c>
      <c r="DU505" s="52"/>
      <c r="DV505" s="22">
        <f ca="1">MATCH(DT505,OFFSET(DS491,DO491,1):OFFSET(DS491,DO491,4),0)</f>
        <v>3</v>
      </c>
      <c r="DW505"/>
      <c r="DX505" s="21"/>
    </row>
    <row r="506" spans="1:128" ht="13.5" customHeight="1" thickBot="1">
      <c r="A506"/>
      <c r="B506" s="42">
        <v>2</v>
      </c>
      <c r="C506" s="42">
        <v>0</v>
      </c>
      <c r="D506" s="82">
        <v>0.33333333333333331</v>
      </c>
      <c r="E506" s="83">
        <v>0.33333333333333331</v>
      </c>
      <c r="F506" s="82">
        <v>0.66666666666666663</v>
      </c>
      <c r="G506" s="82">
        <v>1</v>
      </c>
      <c r="H506" s="6"/>
      <c r="K506"/>
      <c r="L506"/>
      <c r="M506"/>
      <c r="N506"/>
      <c r="O506" s="63" t="s">
        <v>22</v>
      </c>
      <c r="P506" s="56"/>
      <c r="Q506" s="57">
        <f ca="1">OFFSET(乱数表!$C$3,$C489,2*K$7)</f>
        <v>0.3208482352364983</v>
      </c>
      <c r="R506" s="38">
        <f ca="1">MATCH(Q506,OFFSET($B504,K492,1):OFFSET($B504,K492,5))</f>
        <v>1</v>
      </c>
      <c r="S506"/>
      <c r="T506" s="21"/>
      <c r="W506"/>
      <c r="X506"/>
      <c r="Y506"/>
      <c r="Z506"/>
      <c r="AA506" s="63" t="s">
        <v>22</v>
      </c>
      <c r="AB506" s="56"/>
      <c r="AC506" s="57">
        <f ca="1">OFFSET(乱数表!$C$3,$C489,2*W$7)</f>
        <v>0.88932114834800458</v>
      </c>
      <c r="AD506" s="38">
        <f ca="1">MATCH(AC506,OFFSET($B504,W492,1):OFFSET($B504,W492,5))</f>
        <v>4</v>
      </c>
      <c r="AE506"/>
      <c r="AF506" s="21"/>
      <c r="AI506"/>
      <c r="AJ506"/>
      <c r="AK506"/>
      <c r="AL506"/>
      <c r="AM506" s="63" t="s">
        <v>22</v>
      </c>
      <c r="AN506" s="56"/>
      <c r="AO506" s="57">
        <f ca="1">OFFSET(乱数表!$C$3,$C489,2*AI$7)</f>
        <v>0.69230040843387886</v>
      </c>
      <c r="AP506" s="38">
        <f ca="1">MATCH(AO506,OFFSET($B504,AI492,1):OFFSET($B504,AI492,5))</f>
        <v>4</v>
      </c>
      <c r="AQ506"/>
      <c r="AR506" s="21"/>
      <c r="AU506"/>
      <c r="AV506"/>
      <c r="AW506"/>
      <c r="AX506"/>
      <c r="AY506" s="63" t="s">
        <v>22</v>
      </c>
      <c r="AZ506" s="56"/>
      <c r="BA506" s="57">
        <f ca="1">OFFSET(乱数表!$C$3,$C489,2*AU$7)</f>
        <v>0.40519332566267785</v>
      </c>
      <c r="BB506" s="38">
        <f ca="1">MATCH(BA506,OFFSET($B504,AU492,1):OFFSET($B504,AU492,5))</f>
        <v>2</v>
      </c>
      <c r="BC506"/>
      <c r="BD506" s="21"/>
      <c r="BG506"/>
      <c r="BH506"/>
      <c r="BI506"/>
      <c r="BJ506"/>
      <c r="BK506" s="63" t="s">
        <v>22</v>
      </c>
      <c r="BL506" s="56"/>
      <c r="BM506" s="57">
        <f ca="1">OFFSET(乱数表!$C$3,$C489,2*BG$7)</f>
        <v>0.83127923114564162</v>
      </c>
      <c r="BN506" s="38">
        <f ca="1">MATCH(BM506,OFFSET($B504,BG492,1):OFFSET($B504,BG492,5))</f>
        <v>4</v>
      </c>
      <c r="BO506"/>
      <c r="BP506" s="21"/>
      <c r="BS506"/>
      <c r="BT506"/>
      <c r="BU506"/>
      <c r="BV506"/>
      <c r="BW506" s="63" t="s">
        <v>22</v>
      </c>
      <c r="BX506" s="56"/>
      <c r="BY506" s="57">
        <f ca="1">OFFSET(乱数表!$C$3,$C489,2*BS$7)</f>
        <v>0.9</v>
      </c>
      <c r="BZ506" s="38">
        <f ca="1">MATCH(BY506,OFFSET($B504,BS492,1):OFFSET($B504,BS492,5))</f>
        <v>3</v>
      </c>
      <c r="CA506"/>
      <c r="CB506" s="21"/>
      <c r="CE506"/>
      <c r="CF506"/>
      <c r="CG506"/>
      <c r="CH506"/>
      <c r="CI506" s="63" t="s">
        <v>22</v>
      </c>
      <c r="CJ506" s="56"/>
      <c r="CK506" s="57">
        <f ca="1">OFFSET(乱数表!$C$3,$C489,2*CE$7)</f>
        <v>0.10928783677115106</v>
      </c>
      <c r="CL506" s="38">
        <f ca="1">MATCH(CK506,OFFSET($B504,CE492,1):OFFSET($B504,CE492,5))</f>
        <v>1</v>
      </c>
      <c r="CM506"/>
      <c r="CN506" s="21"/>
      <c r="CQ506"/>
      <c r="CR506"/>
      <c r="CS506"/>
      <c r="CT506"/>
      <c r="CU506" s="63" t="s">
        <v>22</v>
      </c>
      <c r="CV506" s="56"/>
      <c r="CW506" s="57">
        <f ca="1">OFFSET(乱数表!$C$3,$C489,2*CQ$7)</f>
        <v>0.1</v>
      </c>
      <c r="CX506" s="38">
        <f ca="1">MATCH(CW506,OFFSET($B504,CQ492,1):OFFSET($B504,CQ492,5))</f>
        <v>1</v>
      </c>
      <c r="CY506"/>
      <c r="CZ506" s="21"/>
      <c r="DC506"/>
      <c r="DD506"/>
      <c r="DE506"/>
      <c r="DF506"/>
      <c r="DG506" s="63" t="s">
        <v>22</v>
      </c>
      <c r="DH506" s="56"/>
      <c r="DI506" s="57">
        <f ca="1">OFFSET(乱数表!$C$3,$C489,2*DC$7)</f>
        <v>0.21210598769150968</v>
      </c>
      <c r="DJ506" s="38">
        <f ca="1">MATCH(DI506,OFFSET($B504,DC492,1):OFFSET($B504,DC492,5))</f>
        <v>1</v>
      </c>
      <c r="DK506"/>
      <c r="DL506" s="21"/>
      <c r="DO506"/>
      <c r="DP506"/>
      <c r="DQ506"/>
      <c r="DR506"/>
      <c r="DS506" s="63" t="s">
        <v>22</v>
      </c>
      <c r="DT506" s="56"/>
      <c r="DU506" s="57">
        <f ca="1">OFFSET(乱数表!$C$3,$C489,2*DO$7)</f>
        <v>0.18233517077457284</v>
      </c>
      <c r="DV506" s="38">
        <f ca="1">MATCH(DU506,OFFSET($B504,DO491,1):OFFSET($B504,DO491,5))</f>
        <v>3</v>
      </c>
      <c r="DW506"/>
      <c r="DX506" s="21"/>
    </row>
    <row r="507" spans="1:128" ht="13.5" customHeight="1">
      <c r="A507"/>
      <c r="B507" s="41">
        <v>3</v>
      </c>
      <c r="C507" s="41">
        <v>0</v>
      </c>
      <c r="D507" s="81">
        <v>0</v>
      </c>
      <c r="E507" s="81">
        <v>0</v>
      </c>
      <c r="F507" s="80">
        <v>1</v>
      </c>
      <c r="G507" s="81">
        <v>1</v>
      </c>
      <c r="H507" s="7"/>
      <c r="K507"/>
      <c r="L507"/>
      <c r="M507"/>
      <c r="N507"/>
      <c r="O507" s="6"/>
      <c r="P507"/>
      <c r="Q507"/>
      <c r="R507" t="s">
        <v>56</v>
      </c>
      <c r="S507"/>
      <c r="T507" s="21"/>
      <c r="W507"/>
      <c r="X507"/>
      <c r="Y507"/>
      <c r="Z507"/>
      <c r="AA507" s="6"/>
      <c r="AB507"/>
      <c r="AC507"/>
      <c r="AD507" t="s">
        <v>56</v>
      </c>
      <c r="AE507"/>
      <c r="AF507" s="21"/>
      <c r="AI507"/>
      <c r="AJ507"/>
      <c r="AK507"/>
      <c r="AL507"/>
      <c r="AM507" s="6"/>
      <c r="AN507"/>
      <c r="AO507"/>
      <c r="AP507" t="s">
        <v>56</v>
      </c>
      <c r="AQ507"/>
      <c r="AR507" s="21"/>
      <c r="AU507"/>
      <c r="AV507"/>
      <c r="AW507"/>
      <c r="AX507"/>
      <c r="AY507" s="6"/>
      <c r="AZ507"/>
      <c r="BA507"/>
      <c r="BB507" t="s">
        <v>56</v>
      </c>
      <c r="BC507"/>
      <c r="BD507" s="21"/>
      <c r="BG507"/>
      <c r="BH507"/>
      <c r="BI507"/>
      <c r="BJ507"/>
      <c r="BK507" s="6"/>
      <c r="BL507"/>
      <c r="BM507"/>
      <c r="BN507" t="s">
        <v>56</v>
      </c>
      <c r="BO507"/>
      <c r="BP507" s="21"/>
      <c r="BS507"/>
      <c r="BT507"/>
      <c r="BU507"/>
      <c r="BV507"/>
      <c r="BW507" s="6"/>
      <c r="BX507"/>
      <c r="BY507"/>
      <c r="BZ507" t="s">
        <v>56</v>
      </c>
      <c r="CA507"/>
      <c r="CB507" s="21"/>
      <c r="CE507"/>
      <c r="CF507"/>
      <c r="CG507"/>
      <c r="CH507"/>
      <c r="CI507" s="6"/>
      <c r="CJ507"/>
      <c r="CK507"/>
      <c r="CL507" t="s">
        <v>56</v>
      </c>
      <c r="CM507"/>
      <c r="CN507" s="21"/>
      <c r="CQ507"/>
      <c r="CR507"/>
      <c r="CS507"/>
      <c r="CT507"/>
      <c r="CU507" s="6"/>
      <c r="CV507"/>
      <c r="CW507"/>
      <c r="CX507" t="s">
        <v>56</v>
      </c>
      <c r="CY507"/>
      <c r="CZ507" s="21"/>
      <c r="DC507"/>
      <c r="DD507"/>
      <c r="DE507"/>
      <c r="DF507"/>
      <c r="DG507" s="6"/>
      <c r="DH507"/>
      <c r="DI507"/>
      <c r="DJ507" t="s">
        <v>56</v>
      </c>
      <c r="DK507"/>
      <c r="DL507" s="21"/>
      <c r="DO507"/>
      <c r="DP507"/>
      <c r="DQ507"/>
      <c r="DR507"/>
      <c r="DS507" s="6"/>
      <c r="DT507"/>
      <c r="DU507"/>
      <c r="DV507" t="s">
        <v>56</v>
      </c>
      <c r="DW507"/>
      <c r="DX507" s="21"/>
    </row>
    <row r="508" spans="1:128" ht="13.5" customHeight="1">
      <c r="A508"/>
      <c r="B508" s="42">
        <v>4</v>
      </c>
      <c r="C508" s="42">
        <v>0</v>
      </c>
      <c r="D508" s="82">
        <v>0.33333333333333331</v>
      </c>
      <c r="E508" s="82">
        <v>0.66666666666666663</v>
      </c>
      <c r="F508" s="83">
        <v>0.66666666666666663</v>
      </c>
      <c r="G508" s="82">
        <v>1</v>
      </c>
      <c r="H508" s="7"/>
      <c r="K508"/>
      <c r="L508"/>
      <c r="M508"/>
      <c r="N508"/>
      <c r="O508" s="63" t="s">
        <v>39</v>
      </c>
      <c r="P508" s="49">
        <f ca="1">IF(R503="Exploit",R505,R506)</f>
        <v>1</v>
      </c>
      <c r="Q508" s="28" t="str">
        <f ca="1">"("&amp;OFFSET(O491,0,P508)&amp;") →"</f>
        <v>(右) →</v>
      </c>
      <c r="R508" s="18" t="s">
        <v>53</v>
      </c>
      <c r="S508" s="3">
        <f ca="1">MIN(K490+FIXED(1.1*COS(PI()/2*P508),0),3)</f>
        <v>1</v>
      </c>
      <c r="T508" s="6"/>
      <c r="W508"/>
      <c r="X508"/>
      <c r="Y508"/>
      <c r="Z508"/>
      <c r="AA508" s="63" t="s">
        <v>39</v>
      </c>
      <c r="AB508" s="49">
        <f ca="1">IF(AD503="Exploit",AD505,AD506)</f>
        <v>4</v>
      </c>
      <c r="AC508" s="28" t="str">
        <f ca="1">"("&amp;OFFSET(AA491,0,AB508)&amp;") →"</f>
        <v>(下) →</v>
      </c>
      <c r="AD508" s="18" t="s">
        <v>53</v>
      </c>
      <c r="AE508" s="3">
        <f ca="1">MIN(W490+FIXED(1.1*COS(PI()/2*AB508),0),3)</f>
        <v>2</v>
      </c>
      <c r="AF508" s="6"/>
      <c r="AI508"/>
      <c r="AJ508"/>
      <c r="AK508"/>
      <c r="AL508"/>
      <c r="AM508" s="63" t="s">
        <v>39</v>
      </c>
      <c r="AN508" s="49">
        <f ca="1">IF(AP503="Exploit",AP505,AP506)</f>
        <v>4</v>
      </c>
      <c r="AO508" s="28" t="str">
        <f ca="1">"("&amp;OFFSET(AM491,0,AN508)&amp;") →"</f>
        <v>(下) →</v>
      </c>
      <c r="AP508" s="18" t="s">
        <v>53</v>
      </c>
      <c r="AQ508" s="3">
        <f ca="1">MIN(AI490+FIXED(1.1*COS(PI()/2*AN508),0),3)</f>
        <v>3</v>
      </c>
      <c r="AR508" s="6"/>
      <c r="AU508"/>
      <c r="AV508"/>
      <c r="AW508"/>
      <c r="AX508"/>
      <c r="AY508" s="63" t="s">
        <v>39</v>
      </c>
      <c r="AZ508" s="49">
        <f ca="1">IF(BB503="Exploit",BB505,BB506)</f>
        <v>2</v>
      </c>
      <c r="BA508" s="28" t="str">
        <f ca="1">"("&amp;OFFSET(AY491,0,AZ508)&amp;") →"</f>
        <v>(上) →</v>
      </c>
      <c r="BB508" s="18" t="s">
        <v>53</v>
      </c>
      <c r="BC508" s="3">
        <f ca="1">MIN(AU490+FIXED(1.1*COS(PI()/2*AZ508),0),3)</f>
        <v>2</v>
      </c>
      <c r="BD508" s="6"/>
      <c r="BG508"/>
      <c r="BH508"/>
      <c r="BI508"/>
      <c r="BJ508"/>
      <c r="BK508" s="63" t="s">
        <v>39</v>
      </c>
      <c r="BL508" s="49">
        <f ca="1">IF(BN503="Exploit",BN505,BN506)</f>
        <v>4</v>
      </c>
      <c r="BM508" s="28" t="str">
        <f ca="1">"("&amp;OFFSET(BK491,0,BL508)&amp;") →"</f>
        <v>(下) →</v>
      </c>
      <c r="BN508" s="18" t="s">
        <v>53</v>
      </c>
      <c r="BO508" s="3">
        <f ca="1">MIN(BG490+FIXED(1.1*COS(PI()/2*BL508),0),3)</f>
        <v>3</v>
      </c>
      <c r="BP508" s="6"/>
      <c r="BS508"/>
      <c r="BT508"/>
      <c r="BU508"/>
      <c r="BV508"/>
      <c r="BW508" s="63" t="s">
        <v>39</v>
      </c>
      <c r="BX508" s="49">
        <f ca="1">IF(BZ503="Exploit",BZ505,BZ506)</f>
        <v>3</v>
      </c>
      <c r="BY508" s="28" t="str">
        <f ca="1">"("&amp;OFFSET(BW491,0,BX508)&amp;") →"</f>
        <v>(左) →</v>
      </c>
      <c r="BZ508" s="18" t="s">
        <v>53</v>
      </c>
      <c r="CA508" s="3">
        <f ca="1">MIN(BS490+FIXED(1.1*COS(PI()/2*BX508),0),3)</f>
        <v>3</v>
      </c>
      <c r="CB508" s="6"/>
      <c r="CE508"/>
      <c r="CF508"/>
      <c r="CG508"/>
      <c r="CH508"/>
      <c r="CI508" s="63" t="s">
        <v>39</v>
      </c>
      <c r="CJ508" s="49">
        <f ca="1">IF(CL503="Exploit",CL505,CL506)</f>
        <v>1</v>
      </c>
      <c r="CK508" s="28" t="str">
        <f ca="1">"("&amp;OFFSET(CI491,0,CJ508)&amp;") →"</f>
        <v>(右) →</v>
      </c>
      <c r="CL508" s="18" t="s">
        <v>53</v>
      </c>
      <c r="CM508" s="3">
        <f ca="1">MIN(CE490+FIXED(1.1*COS(PI()/2*CJ508),0),3)</f>
        <v>3</v>
      </c>
      <c r="CN508" s="6"/>
      <c r="CQ508"/>
      <c r="CR508"/>
      <c r="CS508"/>
      <c r="CT508"/>
      <c r="CU508" s="63" t="s">
        <v>39</v>
      </c>
      <c r="CV508" s="49">
        <f ca="1">IF(CX503="Exploit",CX505,CX506)</f>
        <v>1</v>
      </c>
      <c r="CW508" s="28" t="str">
        <f ca="1">"("&amp;OFFSET(CU491,0,CV508)&amp;") →"</f>
        <v>(右) →</v>
      </c>
      <c r="CX508" s="18" t="s">
        <v>53</v>
      </c>
      <c r="CY508" s="3">
        <f ca="1">MIN(CQ490+FIXED(1.1*COS(PI()/2*CV508),0),3)</f>
        <v>3</v>
      </c>
      <c r="CZ508" s="6"/>
      <c r="DC508"/>
      <c r="DD508"/>
      <c r="DE508"/>
      <c r="DF508"/>
      <c r="DG508" s="63" t="s">
        <v>39</v>
      </c>
      <c r="DH508" s="49">
        <f ca="1">IF(DJ503="Exploit",DJ505,DJ506)</f>
        <v>1</v>
      </c>
      <c r="DI508" s="28" t="str">
        <f ca="1">"("&amp;OFFSET(DG491,0,DH508)&amp;") →"</f>
        <v>(右) →</v>
      </c>
      <c r="DJ508" s="18" t="s">
        <v>53</v>
      </c>
      <c r="DK508" s="3">
        <f ca="1">MIN(DC490+FIXED(1.1*COS(PI()/2*DH508),0),3)</f>
        <v>3</v>
      </c>
      <c r="DL508" s="6"/>
      <c r="DO508"/>
      <c r="DP508"/>
      <c r="DQ508"/>
      <c r="DR508"/>
      <c r="DS508" s="63" t="s">
        <v>39</v>
      </c>
      <c r="DT508" s="49">
        <f ca="1">IF(DV503="Exploit",DV505,DV506)</f>
        <v>3</v>
      </c>
      <c r="DU508" s="28" t="str">
        <f ca="1">"("&amp;OFFSET(DS491,0,DT508)&amp;") →"</f>
        <v>(左) →</v>
      </c>
      <c r="DV508" s="18" t="s">
        <v>53</v>
      </c>
      <c r="DW508" s="3">
        <f ca="1">MIN(DO490+FIXED(1.1*COS(PI()/2*DT508),0),3)</f>
        <v>3</v>
      </c>
      <c r="DX508" s="6"/>
    </row>
    <row r="509" spans="1:128" ht="13.5" customHeight="1">
      <c r="A509"/>
      <c r="B509" s="41">
        <v>5</v>
      </c>
      <c r="C509" s="41">
        <v>0</v>
      </c>
      <c r="D509" s="83">
        <v>0</v>
      </c>
      <c r="E509" s="80">
        <v>0.33333333333333331</v>
      </c>
      <c r="F509" s="80">
        <v>0.66666666666666663</v>
      </c>
      <c r="G509" s="80">
        <v>1</v>
      </c>
      <c r="H509" s="7"/>
      <c r="K509"/>
      <c r="L509"/>
      <c r="M509"/>
      <c r="N509"/>
      <c r="O509" s="24" t="s">
        <v>33</v>
      </c>
      <c r="P509" s="24"/>
      <c r="Q509"/>
      <c r="R509" s="18" t="s">
        <v>54</v>
      </c>
      <c r="S509" s="3">
        <f ca="1">MIN(K491+FIXED(1.1*SIN(PI()/2*P508),0),3)</f>
        <v>2</v>
      </c>
      <c r="T509" s="6"/>
      <c r="W509"/>
      <c r="X509"/>
      <c r="Y509"/>
      <c r="Z509"/>
      <c r="AA509" s="24"/>
      <c r="AB509" s="24" t="s">
        <v>33</v>
      </c>
      <c r="AC509"/>
      <c r="AD509" s="18" t="s">
        <v>54</v>
      </c>
      <c r="AE509" s="3">
        <f ca="1">MIN(W491+FIXED(1.1*SIN(PI()/2*AB508),0),3)</f>
        <v>2</v>
      </c>
      <c r="AF509" s="6"/>
      <c r="AI509"/>
      <c r="AJ509"/>
      <c r="AK509"/>
      <c r="AL509"/>
      <c r="AM509" s="24"/>
      <c r="AN509" s="24" t="s">
        <v>33</v>
      </c>
      <c r="AO509"/>
      <c r="AP509" s="18" t="s">
        <v>54</v>
      </c>
      <c r="AQ509" s="3">
        <f ca="1">MIN(AI491+FIXED(1.1*SIN(PI()/2*AN508),0),3)</f>
        <v>2</v>
      </c>
      <c r="AR509" s="6"/>
      <c r="AU509"/>
      <c r="AV509"/>
      <c r="AW509"/>
      <c r="AX509"/>
      <c r="AY509" s="24"/>
      <c r="AZ509" s="24" t="s">
        <v>33</v>
      </c>
      <c r="BA509"/>
      <c r="BB509" s="18" t="s">
        <v>54</v>
      </c>
      <c r="BC509" s="3">
        <f ca="1">MIN(AU491+FIXED(1.1*SIN(PI()/2*AZ508),0),3)</f>
        <v>2</v>
      </c>
      <c r="BD509" s="6"/>
      <c r="BG509"/>
      <c r="BH509"/>
      <c r="BI509"/>
      <c r="BJ509"/>
      <c r="BK509" s="24"/>
      <c r="BL509" s="24" t="s">
        <v>33</v>
      </c>
      <c r="BM509"/>
      <c r="BN509" s="18" t="s">
        <v>54</v>
      </c>
      <c r="BO509" s="3">
        <f ca="1">MIN(BG491+FIXED(1.1*SIN(PI()/2*BL508),0),3)</f>
        <v>2</v>
      </c>
      <c r="BP509" s="6"/>
      <c r="BS509"/>
      <c r="BT509"/>
      <c r="BU509"/>
      <c r="BV509"/>
      <c r="BW509" s="24"/>
      <c r="BX509" s="24" t="s">
        <v>33</v>
      </c>
      <c r="BY509"/>
      <c r="BZ509" s="18" t="s">
        <v>54</v>
      </c>
      <c r="CA509" s="3">
        <f ca="1">MIN(BS491+FIXED(1.1*SIN(PI()/2*BX508),0),3)</f>
        <v>1</v>
      </c>
      <c r="CB509" s="6"/>
      <c r="CE509"/>
      <c r="CF509"/>
      <c r="CG509"/>
      <c r="CH509"/>
      <c r="CI509" s="24"/>
      <c r="CJ509" s="24" t="s">
        <v>33</v>
      </c>
      <c r="CK509"/>
      <c r="CL509" s="18" t="s">
        <v>54</v>
      </c>
      <c r="CM509" s="3">
        <f ca="1">MIN(CE491+FIXED(1.1*SIN(PI()/2*CJ508),0),3)</f>
        <v>2</v>
      </c>
      <c r="CN509" s="6"/>
      <c r="CQ509"/>
      <c r="CR509"/>
      <c r="CS509"/>
      <c r="CT509"/>
      <c r="CU509" s="24"/>
      <c r="CV509" s="24" t="s">
        <v>33</v>
      </c>
      <c r="CW509"/>
      <c r="CX509" s="18" t="s">
        <v>54</v>
      </c>
      <c r="CY509" s="3">
        <f ca="1">MIN(CQ491+FIXED(1.1*SIN(PI()/2*CV508),0),3)</f>
        <v>3</v>
      </c>
      <c r="CZ509" s="6"/>
      <c r="DC509"/>
      <c r="DD509"/>
      <c r="DE509"/>
      <c r="DF509"/>
      <c r="DG509" s="24"/>
      <c r="DH509" s="24" t="s">
        <v>33</v>
      </c>
      <c r="DI509"/>
      <c r="DJ509" s="18" t="s">
        <v>54</v>
      </c>
      <c r="DK509" s="3">
        <f ca="1">MIN(DC491+FIXED(1.1*SIN(PI()/2*DH508),0),3)</f>
        <v>3</v>
      </c>
      <c r="DL509" s="6"/>
      <c r="DO509"/>
      <c r="DP509"/>
      <c r="DQ509"/>
      <c r="DR509"/>
      <c r="DS509" s="24"/>
      <c r="DT509" s="24" t="s">
        <v>33</v>
      </c>
      <c r="DU509"/>
      <c r="DV509" s="18" t="s">
        <v>54</v>
      </c>
      <c r="DW509" s="3">
        <f ca="1">MIN(DO491+FIXED(1.1*SIN(PI()/2*DT508),0),3)</f>
        <v>2</v>
      </c>
      <c r="DX509" s="6"/>
    </row>
    <row r="510" spans="1:128" ht="13.5" customHeight="1">
      <c r="A510"/>
      <c r="B510" s="42">
        <v>6</v>
      </c>
      <c r="C510" s="61">
        <v>0</v>
      </c>
      <c r="D510" s="61">
        <v>0</v>
      </c>
      <c r="E510" s="61">
        <v>0</v>
      </c>
      <c r="F510" s="61">
        <v>0</v>
      </c>
      <c r="G510" s="61">
        <v>0</v>
      </c>
      <c r="H510" s="7"/>
      <c r="K510"/>
      <c r="L510"/>
      <c r="M510"/>
      <c r="N510"/>
      <c r="O510"/>
      <c r="P510"/>
      <c r="Q510"/>
      <c r="R510" s="3" t="s">
        <v>31</v>
      </c>
      <c r="S510" s="29">
        <f ca="1">3*(S508-1)+S509</f>
        <v>2</v>
      </c>
      <c r="T510" s="30"/>
      <c r="W510"/>
      <c r="X510"/>
      <c r="Y510"/>
      <c r="Z510"/>
      <c r="AA510"/>
      <c r="AB510"/>
      <c r="AC510"/>
      <c r="AD510" s="3" t="s">
        <v>32</v>
      </c>
      <c r="AE510" s="29">
        <f ca="1">3*(AE508-1)+AE509</f>
        <v>5</v>
      </c>
      <c r="AF510" s="6"/>
      <c r="AI510"/>
      <c r="AJ510"/>
      <c r="AK510"/>
      <c r="AL510"/>
      <c r="AM510"/>
      <c r="AN510"/>
      <c r="AO510"/>
      <c r="AP510" s="3" t="s">
        <v>32</v>
      </c>
      <c r="AQ510" s="29">
        <f ca="1">3*(AQ508-1)+AQ509</f>
        <v>8</v>
      </c>
      <c r="AR510" s="6"/>
      <c r="AU510"/>
      <c r="AV510"/>
      <c r="AW510"/>
      <c r="AX510"/>
      <c r="AY510"/>
      <c r="AZ510"/>
      <c r="BA510"/>
      <c r="BB510" s="3" t="s">
        <v>32</v>
      </c>
      <c r="BC510" s="29">
        <f ca="1">3*(BC508-1)+BC509</f>
        <v>5</v>
      </c>
      <c r="BD510" s="6"/>
      <c r="BG510"/>
      <c r="BH510"/>
      <c r="BI510"/>
      <c r="BJ510"/>
      <c r="BK510"/>
      <c r="BL510"/>
      <c r="BM510"/>
      <c r="BN510" s="3" t="s">
        <v>32</v>
      </c>
      <c r="BO510" s="29">
        <f ca="1">3*(BO508-1)+BO509</f>
        <v>8</v>
      </c>
      <c r="BP510" s="6"/>
      <c r="BS510"/>
      <c r="BT510"/>
      <c r="BU510"/>
      <c r="BV510"/>
      <c r="BW510"/>
      <c r="BX510"/>
      <c r="BY510"/>
      <c r="BZ510" s="3" t="s">
        <v>32</v>
      </c>
      <c r="CA510" s="29">
        <f ca="1">3*(CA508-1)+CA509</f>
        <v>7</v>
      </c>
      <c r="CB510" s="6"/>
      <c r="CE510"/>
      <c r="CF510"/>
      <c r="CG510"/>
      <c r="CH510"/>
      <c r="CI510"/>
      <c r="CJ510"/>
      <c r="CK510"/>
      <c r="CL510" s="3" t="s">
        <v>32</v>
      </c>
      <c r="CM510" s="29">
        <f ca="1">3*(CM508-1)+CM509</f>
        <v>8</v>
      </c>
      <c r="CN510" s="6"/>
      <c r="CQ510"/>
      <c r="CR510"/>
      <c r="CS510"/>
      <c r="CT510"/>
      <c r="CU510"/>
      <c r="CV510"/>
      <c r="CW510"/>
      <c r="CX510" s="3" t="s">
        <v>32</v>
      </c>
      <c r="CY510" s="29">
        <f ca="1">3*(CY508-1)+CY509</f>
        <v>9</v>
      </c>
      <c r="CZ510" s="6"/>
      <c r="DC510"/>
      <c r="DD510"/>
      <c r="DE510"/>
      <c r="DF510"/>
      <c r="DG510"/>
      <c r="DH510"/>
      <c r="DI510"/>
      <c r="DJ510" s="3" t="s">
        <v>32</v>
      </c>
      <c r="DK510" s="29">
        <f ca="1">3*(DK508-1)+DK509</f>
        <v>9</v>
      </c>
      <c r="DL510" s="6"/>
      <c r="DO510"/>
      <c r="DP510"/>
      <c r="DQ510"/>
      <c r="DR510"/>
      <c r="DS510"/>
      <c r="DT510"/>
      <c r="DU510"/>
      <c r="DV510" s="3" t="s">
        <v>32</v>
      </c>
      <c r="DW510" s="29">
        <f ca="1">3*(DW508-1)+DW509</f>
        <v>8</v>
      </c>
      <c r="DX510" s="6"/>
    </row>
    <row r="511" spans="1:128" ht="13.5" customHeight="1">
      <c r="A511"/>
      <c r="B511" s="41">
        <v>7</v>
      </c>
      <c r="C511" s="41">
        <v>0</v>
      </c>
      <c r="D511" s="80">
        <v>0.5</v>
      </c>
      <c r="E511" s="80">
        <v>1</v>
      </c>
      <c r="F511" s="61">
        <v>1</v>
      </c>
      <c r="G511" s="61">
        <v>1</v>
      </c>
      <c r="H511" s="7"/>
      <c r="K511"/>
      <c r="L511"/>
      <c r="M511"/>
      <c r="N511"/>
      <c r="P511"/>
      <c r="Q511"/>
      <c r="R511"/>
      <c r="S511" s="11" t="s">
        <v>51</v>
      </c>
      <c r="T511" s="24"/>
      <c r="W511"/>
      <c r="X511"/>
      <c r="Y511"/>
      <c r="Z511"/>
      <c r="AB511"/>
      <c r="AC511"/>
      <c r="AD511"/>
      <c r="AE511" s="11" t="s">
        <v>51</v>
      </c>
      <c r="AF511" s="24"/>
      <c r="AI511"/>
      <c r="AJ511"/>
      <c r="AK511"/>
      <c r="AL511"/>
      <c r="AN511"/>
      <c r="AO511"/>
      <c r="AP511"/>
      <c r="AQ511" s="11" t="s">
        <v>51</v>
      </c>
      <c r="AR511" s="24"/>
      <c r="AU511"/>
      <c r="AV511"/>
      <c r="AW511"/>
      <c r="AX511"/>
      <c r="AZ511"/>
      <c r="BA511"/>
      <c r="BB511"/>
      <c r="BC511" s="11" t="s">
        <v>51</v>
      </c>
      <c r="BD511" s="24"/>
      <c r="BG511"/>
      <c r="BH511"/>
      <c r="BI511"/>
      <c r="BJ511"/>
      <c r="BL511"/>
      <c r="BM511"/>
      <c r="BN511"/>
      <c r="BO511" s="11" t="s">
        <v>51</v>
      </c>
      <c r="BP511" s="24"/>
      <c r="BS511"/>
      <c r="BT511"/>
      <c r="BU511"/>
      <c r="BV511"/>
      <c r="BX511"/>
      <c r="BY511"/>
      <c r="BZ511"/>
      <c r="CA511" s="11" t="s">
        <v>51</v>
      </c>
      <c r="CB511" s="24"/>
      <c r="CE511"/>
      <c r="CF511"/>
      <c r="CG511"/>
      <c r="CH511"/>
      <c r="CJ511"/>
      <c r="CK511"/>
      <c r="CL511"/>
      <c r="CM511" s="11" t="s">
        <v>51</v>
      </c>
      <c r="CN511" s="24"/>
      <c r="CQ511"/>
      <c r="CR511"/>
      <c r="CS511"/>
      <c r="CT511"/>
      <c r="CV511"/>
      <c r="CW511"/>
      <c r="CX511"/>
      <c r="CY511" s="11" t="s">
        <v>51</v>
      </c>
      <c r="CZ511" s="24"/>
      <c r="DC511"/>
      <c r="DD511"/>
      <c r="DE511"/>
      <c r="DF511"/>
      <c r="DH511"/>
      <c r="DI511"/>
      <c r="DJ511"/>
      <c r="DK511" s="11" t="s">
        <v>51</v>
      </c>
      <c r="DL511" s="24"/>
      <c r="DO511"/>
      <c r="DP511"/>
      <c r="DQ511"/>
      <c r="DR511"/>
      <c r="DT511"/>
      <c r="DU511"/>
      <c r="DV511"/>
      <c r="DW511" s="11" t="s">
        <v>51</v>
      </c>
      <c r="DX511" s="24"/>
    </row>
    <row r="512" spans="1:128" ht="13.5" customHeight="1" thickBot="1">
      <c r="A512"/>
      <c r="B512" s="42">
        <v>8</v>
      </c>
      <c r="C512" s="42">
        <v>0</v>
      </c>
      <c r="D512" s="82">
        <v>0.33333333333333331</v>
      </c>
      <c r="E512" s="82">
        <v>0.66666666666666663</v>
      </c>
      <c r="F512" s="82">
        <v>1</v>
      </c>
      <c r="G512" s="83">
        <v>1</v>
      </c>
      <c r="H512" s="7"/>
      <c r="K512"/>
      <c r="L512"/>
      <c r="M512"/>
      <c r="N512"/>
      <c r="O512" t="s">
        <v>48</v>
      </c>
      <c r="R512"/>
      <c r="S512"/>
      <c r="T512" s="21"/>
      <c r="W512"/>
      <c r="X512"/>
      <c r="Y512"/>
      <c r="Z512"/>
      <c r="AA512" t="s">
        <v>48</v>
      </c>
      <c r="AD512"/>
      <c r="AE512"/>
      <c r="AF512" s="21"/>
      <c r="AI512"/>
      <c r="AJ512"/>
      <c r="AK512"/>
      <c r="AL512"/>
      <c r="AM512" t="s">
        <v>48</v>
      </c>
      <c r="AP512"/>
      <c r="AQ512"/>
      <c r="AR512" s="21"/>
      <c r="AU512"/>
      <c r="AV512"/>
      <c r="AW512"/>
      <c r="AX512"/>
      <c r="AY512" t="s">
        <v>48</v>
      </c>
      <c r="BB512"/>
      <c r="BC512"/>
      <c r="BD512" s="21"/>
      <c r="BG512"/>
      <c r="BH512"/>
      <c r="BI512"/>
      <c r="BJ512"/>
      <c r="BK512" t="s">
        <v>48</v>
      </c>
      <c r="BN512"/>
      <c r="BO512"/>
      <c r="BP512" s="21"/>
      <c r="BS512"/>
      <c r="BT512"/>
      <c r="BU512"/>
      <c r="BV512"/>
      <c r="BW512" t="s">
        <v>48</v>
      </c>
      <c r="BZ512"/>
      <c r="CA512"/>
      <c r="CB512" s="21"/>
      <c r="CE512"/>
      <c r="CF512"/>
      <c r="CG512"/>
      <c r="CH512"/>
      <c r="CI512" t="s">
        <v>48</v>
      </c>
      <c r="CL512"/>
      <c r="CM512"/>
      <c r="CN512" s="21"/>
      <c r="CQ512"/>
      <c r="CR512"/>
      <c r="CS512"/>
      <c r="CT512"/>
      <c r="CU512" t="s">
        <v>48</v>
      </c>
      <c r="CX512"/>
      <c r="CY512"/>
      <c r="CZ512" s="21"/>
      <c r="DC512"/>
      <c r="DD512"/>
      <c r="DE512"/>
      <c r="DF512"/>
      <c r="DG512" t="s">
        <v>48</v>
      </c>
      <c r="DJ512"/>
      <c r="DK512"/>
      <c r="DL512" s="21"/>
      <c r="DO512"/>
      <c r="DP512"/>
      <c r="DQ512"/>
      <c r="DR512"/>
      <c r="DS512" t="s">
        <v>48</v>
      </c>
      <c r="DU512" s="30"/>
      <c r="DV512"/>
      <c r="DW512"/>
      <c r="DX512" s="21"/>
    </row>
    <row r="513" spans="1:128" ht="13.5" customHeight="1" thickBot="1">
      <c r="A513"/>
      <c r="B513" s="43" t="s">
        <v>18</v>
      </c>
      <c r="C513" s="43">
        <v>0</v>
      </c>
      <c r="D513" s="84">
        <v>1</v>
      </c>
      <c r="E513" s="84">
        <v>1</v>
      </c>
      <c r="F513" s="84">
        <v>1</v>
      </c>
      <c r="G513" s="84">
        <v>1</v>
      </c>
      <c r="H513" s="7"/>
      <c r="K513"/>
      <c r="L513"/>
      <c r="M513"/>
      <c r="N513"/>
      <c r="O513" s="39" t="s">
        <v>52</v>
      </c>
      <c r="P513" s="33">
        <f ca="1">IF(K492&lt;9,OFFSET($D$3,S508,S509)+$C$4*MAX(OFFSET(O491,S510,1):OFFSET(O491,S510,4)),0)</f>
        <v>28.743136718749991</v>
      </c>
      <c r="Q513"/>
      <c r="R513"/>
      <c r="S513"/>
      <c r="T513" s="21"/>
      <c r="W513"/>
      <c r="X513"/>
      <c r="Y513"/>
      <c r="Z513"/>
      <c r="AA513" s="39" t="s">
        <v>52</v>
      </c>
      <c r="AB513" s="33">
        <f ca="1">IF(W492&lt;9,OFFSET($D$3,AE508,AE509)+$C$4*MAX(OFFSET(AA491,AE510,1):OFFSET(AA491,AE510,4)),0)</f>
        <v>47.170065917968742</v>
      </c>
      <c r="AC513"/>
      <c r="AD513"/>
      <c r="AE513"/>
      <c r="AF513" s="21"/>
      <c r="AI513"/>
      <c r="AJ513"/>
      <c r="AK513"/>
      <c r="AL513"/>
      <c r="AM513" s="39" t="s">
        <v>52</v>
      </c>
      <c r="AN513" s="33">
        <f ca="1">IF(AI492&lt;9,OFFSET($D$3,AQ508,AQ509)+$C$4*MAX(OFFSET(AM491,AQ510,1):OFFSET(AM491,AQ510,4)),0)</f>
        <v>68.992138671874997</v>
      </c>
      <c r="AO513"/>
      <c r="AP513"/>
      <c r="AQ513"/>
      <c r="AR513" s="21"/>
      <c r="AU513"/>
      <c r="AV513"/>
      <c r="AW513"/>
      <c r="AX513"/>
      <c r="AY513" s="39" t="s">
        <v>52</v>
      </c>
      <c r="AZ513" s="33">
        <f ca="1">IF(AU492&lt;9,OFFSET($D$3,BC508,BC509)+$C$4*MAX(OFFSET(AY491,BC510,1):OFFSET(AY491,BC510,4)),0)</f>
        <v>47.232281494140622</v>
      </c>
      <c r="BA513"/>
      <c r="BB513"/>
      <c r="BC513"/>
      <c r="BD513" s="21"/>
      <c r="BG513"/>
      <c r="BH513"/>
      <c r="BI513"/>
      <c r="BJ513"/>
      <c r="BK513" s="39" t="s">
        <v>52</v>
      </c>
      <c r="BL513" s="33">
        <f ca="1">IF(BG492&lt;9,OFFSET($D$3,BO508,BO509)+$C$4*MAX(OFFSET(BK491,BO510,1):OFFSET(BK491,BO510,4)),0)</f>
        <v>68.992138671874997</v>
      </c>
      <c r="BM513"/>
      <c r="BN513"/>
      <c r="BO513"/>
      <c r="BP513" s="21"/>
      <c r="BS513"/>
      <c r="BT513"/>
      <c r="BU513"/>
      <c r="BV513"/>
      <c r="BW513" s="39" t="s">
        <v>52</v>
      </c>
      <c r="BX513" s="33">
        <f ca="1">IF(BS492&lt;9,OFFSET($D$3,CA508,CA509)+$C$4*MAX(OFFSET(BW491,CA510,1):OFFSET(BW491,CA510,4)),0)</f>
        <v>43.940546875000003</v>
      </c>
      <c r="BY513"/>
      <c r="BZ513"/>
      <c r="CA513"/>
      <c r="CB513" s="21"/>
      <c r="CE513"/>
      <c r="CF513"/>
      <c r="CG513"/>
      <c r="CH513"/>
      <c r="CI513" s="39" t="s">
        <v>52</v>
      </c>
      <c r="CJ513" s="33">
        <f ca="1">IF(CE492&lt;9,OFFSET($D$3,CM508,CM509)+$C$4*MAX(OFFSET(CI491,CM510,1):OFFSET(CI491,CM510,4)),0)</f>
        <v>68.992138671874997</v>
      </c>
      <c r="CK513"/>
      <c r="CL513"/>
      <c r="CM513"/>
      <c r="CN513" s="21"/>
      <c r="CQ513"/>
      <c r="CR513"/>
      <c r="CS513"/>
      <c r="CT513"/>
      <c r="CU513" s="39" t="s">
        <v>52</v>
      </c>
      <c r="CV513" s="33">
        <f ca="1">IF(CQ492&lt;9,OFFSET($D$3,CY508,CY509)+$C$4*MAX(OFFSET(CU491,CY510,1):OFFSET(CU491,CY510,4)),0)</f>
        <v>100</v>
      </c>
      <c r="CW513"/>
      <c r="CX513"/>
      <c r="CY513"/>
      <c r="CZ513" s="21"/>
      <c r="DC513"/>
      <c r="DD513"/>
      <c r="DE513"/>
      <c r="DF513"/>
      <c r="DG513" s="39" t="s">
        <v>52</v>
      </c>
      <c r="DH513" s="33">
        <f ca="1">IF(DC492&lt;9,OFFSET($D$3,DK508,DK509)+$C$4*MAX(OFFSET(DG491,DK510,1):OFFSET(DG491,DK510,4)),0)</f>
        <v>0</v>
      </c>
      <c r="DI513"/>
      <c r="DJ513"/>
      <c r="DK513"/>
      <c r="DL513" s="21"/>
      <c r="DO513"/>
      <c r="DP513"/>
      <c r="DQ513"/>
      <c r="DR513"/>
      <c r="DS513" s="39" t="s">
        <v>52</v>
      </c>
      <c r="DT513" s="33">
        <f ca="1">IF(DO492&lt;9,OFFSET($D$3,DW508,DW509)+$C$4*MAX(OFFSET(DS491,DW510,1):OFFSET(DS491,DW510,4)),0)</f>
        <v>0</v>
      </c>
      <c r="DU513"/>
      <c r="DV513"/>
      <c r="DW513"/>
      <c r="DX513" s="21"/>
    </row>
    <row r="514" spans="1:128" ht="13.5" customHeight="1" thickBot="1">
      <c r="A514"/>
      <c r="H514" s="7"/>
      <c r="K514"/>
      <c r="L514"/>
      <c r="M514"/>
      <c r="N514"/>
      <c r="O514" s="35"/>
      <c r="P514" s="123" t="s">
        <v>12</v>
      </c>
      <c r="Q514" s="124"/>
      <c r="R514" s="124"/>
      <c r="S514" s="125"/>
      <c r="T514" s="64"/>
      <c r="W514"/>
      <c r="X514"/>
      <c r="Y514"/>
      <c r="Z514"/>
      <c r="AA514" s="5"/>
      <c r="AB514" s="123" t="s">
        <v>12</v>
      </c>
      <c r="AC514" s="124"/>
      <c r="AD514" s="124"/>
      <c r="AE514" s="125"/>
      <c r="AF514" s="64"/>
      <c r="AI514"/>
      <c r="AJ514"/>
      <c r="AK514"/>
      <c r="AL514"/>
      <c r="AM514" s="5"/>
      <c r="AN514" s="123" t="s">
        <v>12</v>
      </c>
      <c r="AO514" s="124"/>
      <c r="AP514" s="124"/>
      <c r="AQ514" s="125"/>
      <c r="AR514" s="64"/>
      <c r="AU514"/>
      <c r="AV514"/>
      <c r="AW514"/>
      <c r="AX514"/>
      <c r="AY514" s="5"/>
      <c r="AZ514" s="123" t="s">
        <v>12</v>
      </c>
      <c r="BA514" s="124"/>
      <c r="BB514" s="124"/>
      <c r="BC514" s="125"/>
      <c r="BD514" s="64"/>
      <c r="BG514"/>
      <c r="BH514"/>
      <c r="BI514"/>
      <c r="BJ514"/>
      <c r="BK514" s="5"/>
      <c r="BL514" s="123" t="s">
        <v>12</v>
      </c>
      <c r="BM514" s="124"/>
      <c r="BN514" s="124"/>
      <c r="BO514" s="125"/>
      <c r="BP514" s="64"/>
      <c r="BS514"/>
      <c r="BT514"/>
      <c r="BU514"/>
      <c r="BV514"/>
      <c r="BW514" s="5"/>
      <c r="BX514" s="123" t="s">
        <v>12</v>
      </c>
      <c r="BY514" s="124"/>
      <c r="BZ514" s="124"/>
      <c r="CA514" s="125"/>
      <c r="CB514" s="64"/>
      <c r="CE514"/>
      <c r="CF514"/>
      <c r="CG514"/>
      <c r="CH514"/>
      <c r="CI514" s="5"/>
      <c r="CJ514" s="123" t="s">
        <v>12</v>
      </c>
      <c r="CK514" s="124"/>
      <c r="CL514" s="124"/>
      <c r="CM514" s="125"/>
      <c r="CN514" s="64"/>
      <c r="CQ514"/>
      <c r="CR514"/>
      <c r="CS514"/>
      <c r="CT514"/>
      <c r="CU514" s="5"/>
      <c r="CV514" s="123" t="s">
        <v>12</v>
      </c>
      <c r="CW514" s="124"/>
      <c r="CX514" s="124"/>
      <c r="CY514" s="125"/>
      <c r="CZ514" s="64"/>
      <c r="DC514"/>
      <c r="DD514"/>
      <c r="DE514"/>
      <c r="DF514"/>
      <c r="DG514" s="5"/>
      <c r="DH514" s="123" t="s">
        <v>12</v>
      </c>
      <c r="DI514" s="124"/>
      <c r="DJ514" s="124"/>
      <c r="DK514" s="125"/>
      <c r="DL514" s="64"/>
      <c r="DO514"/>
      <c r="DP514"/>
      <c r="DQ514"/>
      <c r="DR514"/>
      <c r="DS514" s="5"/>
      <c r="DT514" s="123" t="s">
        <v>12</v>
      </c>
      <c r="DU514" s="124"/>
      <c r="DV514" s="124"/>
      <c r="DW514" s="125"/>
    </row>
    <row r="515" spans="1:128" ht="13.5" customHeight="1" thickBot="1">
      <c r="A515"/>
      <c r="B515"/>
      <c r="C515"/>
      <c r="D515"/>
      <c r="E515"/>
      <c r="F515" s="95"/>
      <c r="G515" t="s">
        <v>35</v>
      </c>
      <c r="H515" s="21"/>
      <c r="K515"/>
      <c r="L515"/>
      <c r="M515"/>
      <c r="N515"/>
      <c r="O515" s="23" t="s">
        <v>58</v>
      </c>
      <c r="P515" s="3" t="s">
        <v>68</v>
      </c>
      <c r="Q515" s="26" t="s">
        <v>69</v>
      </c>
      <c r="R515" s="26" t="s">
        <v>70</v>
      </c>
      <c r="S515" s="3" t="s">
        <v>71</v>
      </c>
      <c r="T515" s="6"/>
      <c r="W515"/>
      <c r="X515"/>
      <c r="Y515"/>
      <c r="Z515"/>
      <c r="AA515" s="23" t="str">
        <f>$O$34</f>
        <v>新Q値</v>
      </c>
      <c r="AB515" s="3" t="s">
        <v>3</v>
      </c>
      <c r="AC515" s="26" t="s">
        <v>4</v>
      </c>
      <c r="AD515" s="26" t="s">
        <v>5</v>
      </c>
      <c r="AE515" s="3" t="s">
        <v>6</v>
      </c>
      <c r="AF515" s="6"/>
      <c r="AI515"/>
      <c r="AJ515"/>
      <c r="AK515"/>
      <c r="AL515"/>
      <c r="AM515" s="23" t="str">
        <f>$O$34</f>
        <v>新Q値</v>
      </c>
      <c r="AN515" s="3" t="s">
        <v>3</v>
      </c>
      <c r="AO515" s="26" t="s">
        <v>4</v>
      </c>
      <c r="AP515" s="26" t="s">
        <v>5</v>
      </c>
      <c r="AQ515" s="3" t="s">
        <v>6</v>
      </c>
      <c r="AR515" s="6"/>
      <c r="AU515"/>
      <c r="AV515"/>
      <c r="AW515"/>
      <c r="AX515"/>
      <c r="AY515" s="23" t="str">
        <f>$O$34</f>
        <v>新Q値</v>
      </c>
      <c r="AZ515" s="3" t="s">
        <v>3</v>
      </c>
      <c r="BA515" s="26" t="s">
        <v>4</v>
      </c>
      <c r="BB515" s="26" t="s">
        <v>5</v>
      </c>
      <c r="BC515" s="3" t="s">
        <v>6</v>
      </c>
      <c r="BD515" s="6"/>
      <c r="BG515"/>
      <c r="BH515"/>
      <c r="BI515"/>
      <c r="BJ515"/>
      <c r="BK515" s="23" t="str">
        <f>$O$34</f>
        <v>新Q値</v>
      </c>
      <c r="BL515" s="3" t="s">
        <v>3</v>
      </c>
      <c r="BM515" s="26" t="s">
        <v>4</v>
      </c>
      <c r="BN515" s="26" t="s">
        <v>5</v>
      </c>
      <c r="BO515" s="3" t="s">
        <v>6</v>
      </c>
      <c r="BP515" s="6"/>
      <c r="BS515"/>
      <c r="BT515"/>
      <c r="BU515"/>
      <c r="BV515"/>
      <c r="BW515" s="23" t="str">
        <f>$O$34</f>
        <v>新Q値</v>
      </c>
      <c r="BX515" s="3" t="s">
        <v>3</v>
      </c>
      <c r="BY515" s="26" t="s">
        <v>4</v>
      </c>
      <c r="BZ515" s="26" t="s">
        <v>5</v>
      </c>
      <c r="CA515" s="3" t="s">
        <v>6</v>
      </c>
      <c r="CB515" s="6"/>
      <c r="CE515"/>
      <c r="CF515"/>
      <c r="CG515"/>
      <c r="CH515"/>
      <c r="CI515" s="23" t="str">
        <f>$O$34</f>
        <v>新Q値</v>
      </c>
      <c r="CJ515" s="3" t="s">
        <v>3</v>
      </c>
      <c r="CK515" s="26" t="s">
        <v>4</v>
      </c>
      <c r="CL515" s="26" t="s">
        <v>5</v>
      </c>
      <c r="CM515" s="3" t="s">
        <v>6</v>
      </c>
      <c r="CN515" s="6"/>
      <c r="CQ515"/>
      <c r="CR515"/>
      <c r="CS515"/>
      <c r="CT515"/>
      <c r="CU515" s="23" t="str">
        <f>$O$34</f>
        <v>新Q値</v>
      </c>
      <c r="CV515" s="3" t="s">
        <v>3</v>
      </c>
      <c r="CW515" s="26" t="s">
        <v>4</v>
      </c>
      <c r="CX515" s="26" t="s">
        <v>5</v>
      </c>
      <c r="CY515" s="3" t="s">
        <v>6</v>
      </c>
      <c r="CZ515" s="6"/>
      <c r="DC515"/>
      <c r="DD515"/>
      <c r="DE515"/>
      <c r="DF515"/>
      <c r="DG515" s="23" t="str">
        <f>$O$34</f>
        <v>新Q値</v>
      </c>
      <c r="DH515" s="3" t="s">
        <v>3</v>
      </c>
      <c r="DI515" s="26" t="s">
        <v>4</v>
      </c>
      <c r="DJ515" s="26" t="s">
        <v>5</v>
      </c>
      <c r="DK515" s="3" t="s">
        <v>6</v>
      </c>
      <c r="DL515" s="6"/>
      <c r="DO515"/>
      <c r="DP515"/>
      <c r="DQ515"/>
      <c r="DR515"/>
      <c r="DS515" s="23" t="str">
        <f>$O$34</f>
        <v>新Q値</v>
      </c>
      <c r="DT515" s="3" t="s">
        <v>3</v>
      </c>
      <c r="DU515" s="26" t="s">
        <v>4</v>
      </c>
      <c r="DV515" s="26" t="s">
        <v>5</v>
      </c>
      <c r="DW515" s="3" t="s">
        <v>6</v>
      </c>
      <c r="DX515" s="6"/>
    </row>
    <row r="516" spans="1:128" ht="13.5" customHeight="1">
      <c r="A516"/>
      <c r="B516"/>
      <c r="C516"/>
      <c r="D516"/>
      <c r="E516"/>
      <c r="F516"/>
      <c r="G516"/>
      <c r="H516" s="21"/>
      <c r="K516"/>
      <c r="L516"/>
      <c r="M516"/>
      <c r="N516" s="126" t="s">
        <v>7</v>
      </c>
      <c r="O516" s="17">
        <v>1</v>
      </c>
      <c r="P516" s="27">
        <f ca="1">P492+$C$5*IF(AND(O516=K492,P508=1),P513-P492,0)</f>
        <v>18.039896484374996</v>
      </c>
      <c r="Q516" s="95" t="s">
        <v>9</v>
      </c>
      <c r="R516" s="95" t="s">
        <v>9</v>
      </c>
      <c r="S516" s="15">
        <f ca="1">S492+$C$5*IF(AND(O516=K492,P508=4),P513-S492,0)</f>
        <v>29.551515563964834</v>
      </c>
      <c r="T516" s="14"/>
      <c r="W516"/>
      <c r="X516"/>
      <c r="Y516"/>
      <c r="Z516" s="126" t="s">
        <v>7</v>
      </c>
      <c r="AA516" s="17">
        <v>1</v>
      </c>
      <c r="AB516" s="27">
        <f ca="1">AB492+$C$5*IF(AND(AA516=W492,AB508=1),AB513-AB492,0)</f>
        <v>18.039896484374996</v>
      </c>
      <c r="AC516" s="95" t="s">
        <v>9</v>
      </c>
      <c r="AD516" s="95" t="s">
        <v>9</v>
      </c>
      <c r="AE516" s="15">
        <f ca="1">AE492+$C$5*IF(AND(AA516=W492,AB508=4),AB513-AE492,0)</f>
        <v>29.551515563964834</v>
      </c>
      <c r="AF516" s="14"/>
      <c r="AI516"/>
      <c r="AJ516"/>
      <c r="AK516"/>
      <c r="AL516" s="126" t="s">
        <v>7</v>
      </c>
      <c r="AM516" s="17">
        <v>1</v>
      </c>
      <c r="AN516" s="27">
        <f ca="1">AN492+$C$5*IF(AND(AM516=AI492,AN508=1),AN513-AN492,0)</f>
        <v>18.039896484374996</v>
      </c>
      <c r="AO516" s="95" t="s">
        <v>9</v>
      </c>
      <c r="AP516" s="95" t="s">
        <v>9</v>
      </c>
      <c r="AQ516" s="15">
        <f ca="1">AQ492+$C$5*IF(AND(AM516=AI492,AN508=4),AN513-AQ492,0)</f>
        <v>29.551515563964834</v>
      </c>
      <c r="AR516" s="14"/>
      <c r="AU516"/>
      <c r="AV516"/>
      <c r="AW516"/>
      <c r="AX516" s="126" t="s">
        <v>7</v>
      </c>
      <c r="AY516" s="17">
        <v>1</v>
      </c>
      <c r="AZ516" s="27">
        <f ca="1">AZ492+$C$5*IF(AND(AY516=AU492,AZ508=1),AZ513-AZ492,0)</f>
        <v>18.039896484374996</v>
      </c>
      <c r="BA516" s="95" t="s">
        <v>9</v>
      </c>
      <c r="BB516" s="95" t="s">
        <v>9</v>
      </c>
      <c r="BC516" s="15">
        <f ca="1">BC492+$C$5*IF(AND(AY516=AU492,AZ508=4),AZ513-BC492,0)</f>
        <v>29.551515563964834</v>
      </c>
      <c r="BD516" s="14"/>
      <c r="BG516"/>
      <c r="BH516"/>
      <c r="BI516"/>
      <c r="BJ516" s="126" t="s">
        <v>7</v>
      </c>
      <c r="BK516" s="17">
        <v>1</v>
      </c>
      <c r="BL516" s="27">
        <f ca="1">BL492+$C$5*IF(AND(BK516=BG492,BL508=1),BL513-BL492,0)</f>
        <v>18.039896484374996</v>
      </c>
      <c r="BM516" s="95" t="s">
        <v>9</v>
      </c>
      <c r="BN516" s="95" t="s">
        <v>9</v>
      </c>
      <c r="BO516" s="15">
        <f ca="1">BO492+$C$5*IF(AND(BK516=BG492,BL508=4),BL513-BO492,0)</f>
        <v>29.551515563964834</v>
      </c>
      <c r="BP516" s="14"/>
      <c r="BS516"/>
      <c r="BT516"/>
      <c r="BU516"/>
      <c r="BV516" s="126" t="s">
        <v>7</v>
      </c>
      <c r="BW516" s="17">
        <v>1</v>
      </c>
      <c r="BX516" s="27">
        <f ca="1">BX492+$C$5*IF(AND(BW516=BS492,BX508=1),BX513-BX492,0)</f>
        <v>18.039896484374996</v>
      </c>
      <c r="BY516" s="95" t="s">
        <v>9</v>
      </c>
      <c r="BZ516" s="95" t="s">
        <v>9</v>
      </c>
      <c r="CA516" s="15">
        <f ca="1">CA492+$C$5*IF(AND(BW516=BS492,BX508=4),BX513-CA492,0)</f>
        <v>29.551515563964834</v>
      </c>
      <c r="CB516" s="14"/>
      <c r="CE516"/>
      <c r="CF516"/>
      <c r="CG516"/>
      <c r="CH516" s="126" t="s">
        <v>7</v>
      </c>
      <c r="CI516" s="17">
        <v>1</v>
      </c>
      <c r="CJ516" s="27">
        <f ca="1">CJ492+$C$5*IF(AND(CI516=CE492,CJ508=1),CJ513-CJ492,0)</f>
        <v>18.039896484374996</v>
      </c>
      <c r="CK516" s="95" t="s">
        <v>9</v>
      </c>
      <c r="CL516" s="95" t="s">
        <v>9</v>
      </c>
      <c r="CM516" s="15">
        <f ca="1">CM492+$C$5*IF(AND(CI516=CE492,CJ508=4),CJ513-CM492,0)</f>
        <v>29.551515563964834</v>
      </c>
      <c r="CN516" s="14"/>
      <c r="CQ516"/>
      <c r="CR516"/>
      <c r="CS516"/>
      <c r="CT516" s="126" t="s">
        <v>7</v>
      </c>
      <c r="CU516" s="17">
        <v>1</v>
      </c>
      <c r="CV516" s="27">
        <f ca="1">CV492+$C$5*IF(AND(CU516=CQ492,CV508=1),CV513-CV492,0)</f>
        <v>18.039896484374996</v>
      </c>
      <c r="CW516" s="95" t="s">
        <v>9</v>
      </c>
      <c r="CX516" s="95" t="s">
        <v>9</v>
      </c>
      <c r="CY516" s="15">
        <f ca="1">CY492+$C$5*IF(AND(CU516=CQ492,CV508=4),CV513-CY492,0)</f>
        <v>29.551515563964834</v>
      </c>
      <c r="CZ516" s="14"/>
      <c r="DC516"/>
      <c r="DD516"/>
      <c r="DE516"/>
      <c r="DF516" s="126" t="s">
        <v>7</v>
      </c>
      <c r="DG516" s="17">
        <v>1</v>
      </c>
      <c r="DH516" s="27">
        <f ca="1">DH492+$C$5*IF(AND(DG516=DC492,DH508=1),DH513-DH492,0)</f>
        <v>18.039896484374996</v>
      </c>
      <c r="DI516" s="95" t="s">
        <v>9</v>
      </c>
      <c r="DJ516" s="95" t="s">
        <v>9</v>
      </c>
      <c r="DK516" s="15">
        <f ca="1">DK492+$C$5*IF(AND(DG516=DC492,DH508=4),DH513-DK492,0)</f>
        <v>29.551515563964834</v>
      </c>
      <c r="DL516" s="14"/>
      <c r="DO516"/>
      <c r="DP516"/>
      <c r="DQ516"/>
      <c r="DR516" s="126" t="s">
        <v>7</v>
      </c>
      <c r="DS516" s="17">
        <v>1</v>
      </c>
      <c r="DT516" s="27">
        <f ca="1">DT492+$C$5*IF(AND(DS516=DO492,DT508=1),DT513-DT492,0)</f>
        <v>18.039896484374996</v>
      </c>
      <c r="DU516" s="95" t="s">
        <v>9</v>
      </c>
      <c r="DV516" s="95" t="s">
        <v>9</v>
      </c>
      <c r="DW516" s="15">
        <f ca="1">DW492+$C$5*IF(AND(DS516=DO492,DT508=4),DT513-DW492,0)</f>
        <v>29.551515563964834</v>
      </c>
      <c r="DX516" s="14"/>
    </row>
    <row r="517" spans="1:128" ht="13.5" customHeight="1">
      <c r="A517"/>
      <c r="B517"/>
      <c r="C517"/>
      <c r="D517"/>
      <c r="E517"/>
      <c r="F517"/>
      <c r="G517"/>
      <c r="H517" s="21"/>
      <c r="K517"/>
      <c r="L517"/>
      <c r="M517"/>
      <c r="N517" s="127"/>
      <c r="O517" s="3">
        <v>2</v>
      </c>
      <c r="P517" s="15">
        <f ca="1">P493+$C$5*IF(AND(O517=K492,P508=1),P513-P493,0)</f>
        <v>2.7185625</v>
      </c>
      <c r="Q517" s="95" t="s">
        <v>9</v>
      </c>
      <c r="R517" s="27">
        <f ca="1">R493+$C$5*IF(AND(O517=K492,P508=3),P513-R493,0)</f>
        <v>10.834623852539057</v>
      </c>
      <c r="S517" s="15">
        <f ca="1">S493+$C$5*IF(AND(O517=K492,P508=4),P513-S493,0)</f>
        <v>42.490195312499992</v>
      </c>
      <c r="T517" s="14"/>
      <c r="W517"/>
      <c r="X517"/>
      <c r="Y517"/>
      <c r="Z517" s="127"/>
      <c r="AA517" s="3">
        <v>2</v>
      </c>
      <c r="AB517" s="15">
        <f ca="1">AB493+$C$5*IF(AND(AA517=W492,AB508=1),AB513-AB493,0)</f>
        <v>2.7185625</v>
      </c>
      <c r="AC517" s="95" t="s">
        <v>9</v>
      </c>
      <c r="AD517" s="27">
        <f ca="1">AD493+$C$5*IF(AND(AA517=W492,AB508=3),AB513-AD493,0)</f>
        <v>10.834623852539057</v>
      </c>
      <c r="AE517" s="15">
        <f ca="1">AE493+$C$5*IF(AND(AA517=W492,AB508=4),AB513-AE493,0)</f>
        <v>44.830130615234367</v>
      </c>
      <c r="AF517" s="14"/>
      <c r="AI517"/>
      <c r="AJ517"/>
      <c r="AK517"/>
      <c r="AL517" s="127"/>
      <c r="AM517" s="3">
        <v>2</v>
      </c>
      <c r="AN517" s="15">
        <f ca="1">AN493+$C$5*IF(AND(AM517=AI492,AN508=1),AN513-AN493,0)</f>
        <v>2.7185625</v>
      </c>
      <c r="AO517" s="95" t="s">
        <v>9</v>
      </c>
      <c r="AP517" s="27">
        <f ca="1">AP493+$C$5*IF(AND(AM517=AI492,AN508=3),AN513-AP493,0)</f>
        <v>10.834623852539057</v>
      </c>
      <c r="AQ517" s="15">
        <f ca="1">AQ493+$C$5*IF(AND(AM517=AI492,AN508=4),AN513-AQ493,0)</f>
        <v>44.830130615234367</v>
      </c>
      <c r="AR517" s="14"/>
      <c r="AU517"/>
      <c r="AV517"/>
      <c r="AW517"/>
      <c r="AX517" s="127"/>
      <c r="AY517" s="3">
        <v>2</v>
      </c>
      <c r="AZ517" s="15">
        <f ca="1">AZ493+$C$5*IF(AND(AY517=AU492,AZ508=1),AZ513-AZ493,0)</f>
        <v>2.7185625</v>
      </c>
      <c r="BA517" s="95" t="s">
        <v>9</v>
      </c>
      <c r="BB517" s="27">
        <f ca="1">BB493+$C$5*IF(AND(AY517=AU492,AZ508=3),AZ513-BB493,0)</f>
        <v>10.834623852539057</v>
      </c>
      <c r="BC517" s="15">
        <f ca="1">BC493+$C$5*IF(AND(AY517=AU492,AZ508=4),AZ513-BC493,0)</f>
        <v>44.830130615234367</v>
      </c>
      <c r="BD517" s="14"/>
      <c r="BG517"/>
      <c r="BH517"/>
      <c r="BI517"/>
      <c r="BJ517" s="127"/>
      <c r="BK517" s="3">
        <v>2</v>
      </c>
      <c r="BL517" s="15">
        <f ca="1">BL493+$C$5*IF(AND(BK517=BG492,BL508=1),BL513-BL493,0)</f>
        <v>2.7185625</v>
      </c>
      <c r="BM517" s="95" t="s">
        <v>9</v>
      </c>
      <c r="BN517" s="27">
        <f ca="1">BN493+$C$5*IF(AND(BK517=BG492,BL508=3),BL513-BN493,0)</f>
        <v>10.834623852539057</v>
      </c>
      <c r="BO517" s="15">
        <f ca="1">BO493+$C$5*IF(AND(BK517=BG492,BL508=4),BL513-BO493,0)</f>
        <v>44.830130615234367</v>
      </c>
      <c r="BP517" s="14"/>
      <c r="BS517"/>
      <c r="BT517"/>
      <c r="BU517"/>
      <c r="BV517" s="127"/>
      <c r="BW517" s="3">
        <v>2</v>
      </c>
      <c r="BX517" s="15">
        <f ca="1">BX493+$C$5*IF(AND(BW517=BS492,BX508=1),BX513-BX493,0)</f>
        <v>2.7185625</v>
      </c>
      <c r="BY517" s="95" t="s">
        <v>9</v>
      </c>
      <c r="BZ517" s="27">
        <f ca="1">BZ493+$C$5*IF(AND(BW517=BS492,BX508=3),BX513-BZ493,0)</f>
        <v>10.834623852539057</v>
      </c>
      <c r="CA517" s="15">
        <f ca="1">CA493+$C$5*IF(AND(BW517=BS492,BX508=4),BX513-CA493,0)</f>
        <v>44.830130615234367</v>
      </c>
      <c r="CB517" s="14"/>
      <c r="CE517"/>
      <c r="CF517"/>
      <c r="CG517"/>
      <c r="CH517" s="127"/>
      <c r="CI517" s="3">
        <v>2</v>
      </c>
      <c r="CJ517" s="15">
        <f ca="1">CJ493+$C$5*IF(AND(CI517=CE492,CJ508=1),CJ513-CJ493,0)</f>
        <v>2.7185625</v>
      </c>
      <c r="CK517" s="95" t="s">
        <v>9</v>
      </c>
      <c r="CL517" s="27">
        <f ca="1">CL493+$C$5*IF(AND(CI517=CE492,CJ508=3),CJ513-CL493,0)</f>
        <v>10.834623852539057</v>
      </c>
      <c r="CM517" s="15">
        <f ca="1">CM493+$C$5*IF(AND(CI517=CE492,CJ508=4),CJ513-CM493,0)</f>
        <v>44.830130615234367</v>
      </c>
      <c r="CN517" s="14"/>
      <c r="CQ517"/>
      <c r="CR517"/>
      <c r="CS517"/>
      <c r="CT517" s="127"/>
      <c r="CU517" s="3">
        <v>2</v>
      </c>
      <c r="CV517" s="15">
        <f ca="1">CV493+$C$5*IF(AND(CU517=CQ492,CV508=1),CV513-CV493,0)</f>
        <v>2.7185625</v>
      </c>
      <c r="CW517" s="95" t="s">
        <v>9</v>
      </c>
      <c r="CX517" s="27">
        <f ca="1">CX493+$C$5*IF(AND(CU517=CQ492,CV508=3),CV513-CX493,0)</f>
        <v>10.834623852539057</v>
      </c>
      <c r="CY517" s="15">
        <f ca="1">CY493+$C$5*IF(AND(CU517=CQ492,CV508=4),CV513-CY493,0)</f>
        <v>44.830130615234367</v>
      </c>
      <c r="CZ517" s="14"/>
      <c r="DC517"/>
      <c r="DD517"/>
      <c r="DE517"/>
      <c r="DF517" s="127"/>
      <c r="DG517" s="3">
        <v>2</v>
      </c>
      <c r="DH517" s="15">
        <f ca="1">DH493+$C$5*IF(AND(DG517=DC492,DH508=1),DH513-DH493,0)</f>
        <v>2.7185625</v>
      </c>
      <c r="DI517" s="95" t="s">
        <v>9</v>
      </c>
      <c r="DJ517" s="27">
        <f ca="1">DJ493+$C$5*IF(AND(DG517=DC492,DH508=3),DH513-DJ493,0)</f>
        <v>10.834623852539057</v>
      </c>
      <c r="DK517" s="15">
        <f ca="1">DK493+$C$5*IF(AND(DG517=DC492,DH508=4),DH513-DK493,0)</f>
        <v>44.830130615234367</v>
      </c>
      <c r="DL517" s="14"/>
      <c r="DO517"/>
      <c r="DP517"/>
      <c r="DQ517"/>
      <c r="DR517" s="127"/>
      <c r="DS517" s="3">
        <v>2</v>
      </c>
      <c r="DT517" s="15">
        <f ca="1">DT493+$C$5*IF(AND(DS517=DO491,DT508=1),DT513-DT493,0)</f>
        <v>2.7185625</v>
      </c>
      <c r="DU517" s="95" t="s">
        <v>9</v>
      </c>
      <c r="DV517" s="27">
        <f ca="1">DV493+$C$5*IF(AND(DS517=DO491,DT508=3),DT513-DV493,0)</f>
        <v>10.834623852539057</v>
      </c>
      <c r="DW517" s="15">
        <f ca="1">DW493+$C$5*IF(AND(DS517=DO492,DT508=4),DT513-DW493,0)</f>
        <v>44.830130615234367</v>
      </c>
      <c r="DX517" s="14"/>
    </row>
    <row r="518" spans="1:128">
      <c r="A518"/>
      <c r="B518"/>
      <c r="C518"/>
      <c r="D518"/>
      <c r="E518"/>
      <c r="F518"/>
      <c r="G518"/>
      <c r="H518" s="21"/>
      <c r="K518"/>
      <c r="L518"/>
      <c r="M518"/>
      <c r="N518" s="127"/>
      <c r="O518" s="3">
        <v>3</v>
      </c>
      <c r="P518" s="95" t="s">
        <v>9</v>
      </c>
      <c r="Q518" s="95" t="s">
        <v>9</v>
      </c>
      <c r="R518" s="15">
        <f ca="1">R494+$C$5*IF(AND(O518=K492,P508=3),P513-R494,0)</f>
        <v>14.742136230468745</v>
      </c>
      <c r="S518" s="95" t="s">
        <v>64</v>
      </c>
      <c r="T518" s="14"/>
      <c r="W518"/>
      <c r="X518"/>
      <c r="Y518"/>
      <c r="Z518" s="127"/>
      <c r="AA518" s="3">
        <v>3</v>
      </c>
      <c r="AB518" s="95" t="s">
        <v>9</v>
      </c>
      <c r="AC518" s="95" t="s">
        <v>9</v>
      </c>
      <c r="AD518" s="15">
        <f ca="1">AD494+$C$5*IF(AND(AA518=W492,AB508=3),AB513-AD494,0)</f>
        <v>14.742136230468745</v>
      </c>
      <c r="AE518" s="95" t="s">
        <v>64</v>
      </c>
      <c r="AF518" s="14"/>
      <c r="AI518"/>
      <c r="AJ518"/>
      <c r="AK518"/>
      <c r="AL518" s="127"/>
      <c r="AM518" s="3">
        <v>3</v>
      </c>
      <c r="AN518" s="95" t="s">
        <v>9</v>
      </c>
      <c r="AO518" s="95" t="s">
        <v>9</v>
      </c>
      <c r="AP518" s="15">
        <f ca="1">AP494+$C$5*IF(AND(AM518=AI492,AN508=3),AN513-AP494,0)</f>
        <v>14.742136230468745</v>
      </c>
      <c r="AQ518" s="95" t="s">
        <v>64</v>
      </c>
      <c r="AR518" s="14"/>
      <c r="AU518"/>
      <c r="AV518"/>
      <c r="AW518"/>
      <c r="AX518" s="127"/>
      <c r="AY518" s="3">
        <v>3</v>
      </c>
      <c r="AZ518" s="95" t="s">
        <v>9</v>
      </c>
      <c r="BA518" s="95" t="s">
        <v>9</v>
      </c>
      <c r="BB518" s="15">
        <f ca="1">BB494+$C$5*IF(AND(AY518=AU492,AZ508=3),AZ513-BB494,0)</f>
        <v>14.742136230468745</v>
      </c>
      <c r="BC518" s="95" t="s">
        <v>64</v>
      </c>
      <c r="BD518" s="14"/>
      <c r="BG518"/>
      <c r="BH518"/>
      <c r="BI518"/>
      <c r="BJ518" s="127"/>
      <c r="BK518" s="3">
        <v>3</v>
      </c>
      <c r="BL518" s="95" t="s">
        <v>9</v>
      </c>
      <c r="BM518" s="95" t="s">
        <v>9</v>
      </c>
      <c r="BN518" s="15">
        <f ca="1">BN494+$C$5*IF(AND(BK518=BG492,BL508=3),BL513-BN494,0)</f>
        <v>14.742136230468745</v>
      </c>
      <c r="BO518" s="95" t="s">
        <v>64</v>
      </c>
      <c r="BP518" s="14"/>
      <c r="BS518"/>
      <c r="BT518"/>
      <c r="BU518"/>
      <c r="BV518" s="127"/>
      <c r="BW518" s="3">
        <v>3</v>
      </c>
      <c r="BX518" s="95" t="s">
        <v>9</v>
      </c>
      <c r="BY518" s="95" t="s">
        <v>9</v>
      </c>
      <c r="BZ518" s="15">
        <f ca="1">BZ494+$C$5*IF(AND(BW518=BS492,BX508=3),BX513-BZ494,0)</f>
        <v>14.742136230468745</v>
      </c>
      <c r="CA518" s="95" t="s">
        <v>64</v>
      </c>
      <c r="CB518" s="14"/>
      <c r="CE518"/>
      <c r="CF518"/>
      <c r="CG518"/>
      <c r="CH518" s="127"/>
      <c r="CI518" s="3">
        <v>3</v>
      </c>
      <c r="CJ518" s="95" t="s">
        <v>9</v>
      </c>
      <c r="CK518" s="95" t="s">
        <v>9</v>
      </c>
      <c r="CL518" s="15">
        <f ca="1">CL494+$C$5*IF(AND(CI518=CE492,CJ508=3),CJ513-CL494,0)</f>
        <v>14.742136230468745</v>
      </c>
      <c r="CM518" s="95" t="s">
        <v>64</v>
      </c>
      <c r="CN518" s="14"/>
      <c r="CQ518"/>
      <c r="CR518"/>
      <c r="CS518"/>
      <c r="CT518" s="127"/>
      <c r="CU518" s="3">
        <v>3</v>
      </c>
      <c r="CV518" s="95" t="s">
        <v>9</v>
      </c>
      <c r="CW518" s="95" t="s">
        <v>9</v>
      </c>
      <c r="CX518" s="15">
        <f ca="1">CX494+$C$5*IF(AND(CU518=CQ492,CV508=3),CV513-CX494,0)</f>
        <v>14.742136230468745</v>
      </c>
      <c r="CY518" s="95" t="s">
        <v>64</v>
      </c>
      <c r="CZ518" s="14"/>
      <c r="DC518"/>
      <c r="DD518"/>
      <c r="DE518"/>
      <c r="DF518" s="127"/>
      <c r="DG518" s="3">
        <v>3</v>
      </c>
      <c r="DH518" s="95" t="s">
        <v>9</v>
      </c>
      <c r="DI518" s="95" t="s">
        <v>9</v>
      </c>
      <c r="DJ518" s="15">
        <f ca="1">DJ494+$C$5*IF(AND(DG518=DC492,DH508=3),DH513-DJ494,0)</f>
        <v>14.742136230468745</v>
      </c>
      <c r="DK518" s="95" t="s">
        <v>64</v>
      </c>
      <c r="DL518" s="14"/>
      <c r="DO518"/>
      <c r="DP518"/>
      <c r="DQ518"/>
      <c r="DR518" s="127"/>
      <c r="DS518" s="3">
        <v>3</v>
      </c>
      <c r="DT518" s="95" t="s">
        <v>9</v>
      </c>
      <c r="DU518" s="95" t="s">
        <v>9</v>
      </c>
      <c r="DV518" s="15">
        <f ca="1">DV494+$C$5*IF(AND(DS518=DO492,DT508=3),DT513-DV494,0)</f>
        <v>14.742136230468745</v>
      </c>
      <c r="DW518" s="95" t="s">
        <v>9</v>
      </c>
      <c r="DX518" s="14"/>
    </row>
    <row r="519" spans="1:128">
      <c r="A519"/>
      <c r="B519"/>
      <c r="C519"/>
      <c r="D519"/>
      <c r="E519"/>
      <c r="F519"/>
      <c r="G519"/>
      <c r="H519" s="21"/>
      <c r="K519"/>
      <c r="L519"/>
      <c r="M519"/>
      <c r="N519" s="127"/>
      <c r="O519" s="3">
        <v>4</v>
      </c>
      <c r="P519" s="27">
        <f ca="1">P495+$C$5*IF(AND(O519=K492,P508=1),P513-P495,0)</f>
        <v>45.947534179687487</v>
      </c>
      <c r="Q519" s="15">
        <f ca="1">Q495+$C$5*IF(AND(O519=K492,P508=2),P513-Q495,0)</f>
        <v>14.390098657226556</v>
      </c>
      <c r="R519" s="95" t="s">
        <v>9</v>
      </c>
      <c r="S519" s="15">
        <f ca="1">S495+$C$5*IF(AND(O519=K492,P508=4),P513-S495,0)</f>
        <v>32.218476562500001</v>
      </c>
      <c r="T519" s="14"/>
      <c r="W519"/>
      <c r="X519"/>
      <c r="Y519"/>
      <c r="Z519" s="127"/>
      <c r="AA519" s="3">
        <v>4</v>
      </c>
      <c r="AB519" s="27">
        <f ca="1">AB495+$C$5*IF(AND(AA519=W492,AB508=1),AB513-AB495,0)</f>
        <v>45.947534179687487</v>
      </c>
      <c r="AC519" s="15">
        <f ca="1">AC495+$C$5*IF(AND(AA519=W492,AB508=2),AB513-AC495,0)</f>
        <v>14.390098657226556</v>
      </c>
      <c r="AD519" s="95" t="s">
        <v>9</v>
      </c>
      <c r="AE519" s="15">
        <f ca="1">AE495+$C$5*IF(AND(AA519=W492,AB508=4),AB513-AE495,0)</f>
        <v>32.218476562500001</v>
      </c>
      <c r="AF519" s="14"/>
      <c r="AI519"/>
      <c r="AJ519"/>
      <c r="AK519"/>
      <c r="AL519" s="127"/>
      <c r="AM519" s="3">
        <v>4</v>
      </c>
      <c r="AN519" s="27">
        <f ca="1">AN495+$C$5*IF(AND(AM519=AI492,AN508=1),AN513-AN495,0)</f>
        <v>45.947534179687487</v>
      </c>
      <c r="AO519" s="15">
        <f ca="1">AO495+$C$5*IF(AND(AM519=AI492,AN508=2),AN513-AO495,0)</f>
        <v>14.390098657226556</v>
      </c>
      <c r="AP519" s="95" t="s">
        <v>9</v>
      </c>
      <c r="AQ519" s="15">
        <f ca="1">AQ495+$C$5*IF(AND(AM519=AI492,AN508=4),AN513-AQ495,0)</f>
        <v>32.218476562500001</v>
      </c>
      <c r="AR519" s="14"/>
      <c r="AU519"/>
      <c r="AV519"/>
      <c r="AW519"/>
      <c r="AX519" s="127"/>
      <c r="AY519" s="3">
        <v>4</v>
      </c>
      <c r="AZ519" s="27">
        <f ca="1">AZ495+$C$5*IF(AND(AY519=AU492,AZ508=1),AZ513-AZ495,0)</f>
        <v>45.947534179687487</v>
      </c>
      <c r="BA519" s="15">
        <f ca="1">BA495+$C$5*IF(AND(AY519=AU492,AZ508=2),AZ513-BA495,0)</f>
        <v>14.390098657226556</v>
      </c>
      <c r="BB519" s="95" t="s">
        <v>9</v>
      </c>
      <c r="BC519" s="15">
        <f ca="1">BC495+$C$5*IF(AND(AY519=AU492,AZ508=4),AZ513-BC495,0)</f>
        <v>32.218476562500001</v>
      </c>
      <c r="BD519" s="14"/>
      <c r="BG519"/>
      <c r="BH519"/>
      <c r="BI519"/>
      <c r="BJ519" s="127"/>
      <c r="BK519" s="3">
        <v>4</v>
      </c>
      <c r="BL519" s="27">
        <f ca="1">BL495+$C$5*IF(AND(BK519=BG492,BL508=1),BL513-BL495,0)</f>
        <v>45.947534179687487</v>
      </c>
      <c r="BM519" s="15">
        <f ca="1">BM495+$C$5*IF(AND(BK519=BG492,BL508=2),BL513-BM495,0)</f>
        <v>14.390098657226556</v>
      </c>
      <c r="BN519" s="95" t="s">
        <v>9</v>
      </c>
      <c r="BO519" s="15">
        <f ca="1">BO495+$C$5*IF(AND(BK519=BG492,BL508=4),BL513-BO495,0)</f>
        <v>32.218476562500001</v>
      </c>
      <c r="BP519" s="14"/>
      <c r="BS519"/>
      <c r="BT519"/>
      <c r="BU519"/>
      <c r="BV519" s="127"/>
      <c r="BW519" s="3">
        <v>4</v>
      </c>
      <c r="BX519" s="27">
        <f ca="1">BX495+$C$5*IF(AND(BW519=BS492,BX508=1),BX513-BX495,0)</f>
        <v>45.947534179687487</v>
      </c>
      <c r="BY519" s="15">
        <f ca="1">BY495+$C$5*IF(AND(BW519=BS492,BX508=2),BX513-BY495,0)</f>
        <v>14.390098657226556</v>
      </c>
      <c r="BZ519" s="95" t="s">
        <v>9</v>
      </c>
      <c r="CA519" s="15">
        <f ca="1">CA495+$C$5*IF(AND(BW519=BS492,BX508=4),BX513-CA495,0)</f>
        <v>32.218476562500001</v>
      </c>
      <c r="CB519" s="14"/>
      <c r="CE519"/>
      <c r="CF519"/>
      <c r="CG519"/>
      <c r="CH519" s="127"/>
      <c r="CI519" s="3">
        <v>4</v>
      </c>
      <c r="CJ519" s="27">
        <f ca="1">CJ495+$C$5*IF(AND(CI519=CE492,CJ508=1),CJ513-CJ495,0)</f>
        <v>45.947534179687487</v>
      </c>
      <c r="CK519" s="15">
        <f ca="1">CK495+$C$5*IF(AND(CI519=CE492,CJ508=2),CJ513-CK495,0)</f>
        <v>14.390098657226556</v>
      </c>
      <c r="CL519" s="95" t="s">
        <v>9</v>
      </c>
      <c r="CM519" s="15">
        <f ca="1">CM495+$C$5*IF(AND(CI519=CE492,CJ508=4),CJ513-CM495,0)</f>
        <v>32.218476562500001</v>
      </c>
      <c r="CN519" s="14"/>
      <c r="CQ519"/>
      <c r="CR519"/>
      <c r="CS519"/>
      <c r="CT519" s="127"/>
      <c r="CU519" s="3">
        <v>4</v>
      </c>
      <c r="CV519" s="27">
        <f ca="1">CV495+$C$5*IF(AND(CU519=CQ492,CV508=1),CV513-CV495,0)</f>
        <v>45.947534179687487</v>
      </c>
      <c r="CW519" s="15">
        <f ca="1">CW495+$C$5*IF(AND(CU519=CQ492,CV508=2),CV513-CW495,0)</f>
        <v>14.390098657226556</v>
      </c>
      <c r="CX519" s="95" t="s">
        <v>9</v>
      </c>
      <c r="CY519" s="15">
        <f ca="1">CY495+$C$5*IF(AND(CU519=CQ492,CV508=4),CV513-CY495,0)</f>
        <v>32.218476562500001</v>
      </c>
      <c r="CZ519" s="14"/>
      <c r="DC519"/>
      <c r="DD519"/>
      <c r="DE519"/>
      <c r="DF519" s="127"/>
      <c r="DG519" s="3">
        <v>4</v>
      </c>
      <c r="DH519" s="27">
        <f ca="1">DH495+$C$5*IF(AND(DG519=DC492,DH508=1),DH513-DH495,0)</f>
        <v>45.947534179687487</v>
      </c>
      <c r="DI519" s="15">
        <f ca="1">DI495+$C$5*IF(AND(DG519=DC492,DH508=2),DH513-DI495,0)</f>
        <v>14.390098657226556</v>
      </c>
      <c r="DJ519" s="95" t="s">
        <v>9</v>
      </c>
      <c r="DK519" s="15">
        <f ca="1">DK495+$C$5*IF(AND(DG519=DC492,DH508=4),DH513-DK495,0)</f>
        <v>32.218476562500001</v>
      </c>
      <c r="DL519" s="14"/>
      <c r="DO519"/>
      <c r="DP519"/>
      <c r="DQ519"/>
      <c r="DR519" s="127"/>
      <c r="DS519" s="3">
        <v>4</v>
      </c>
      <c r="DT519" s="27">
        <f ca="1">DT495+$C$5*IF(AND(DS519=DO492,DT508=1),DT513-DT495,0)</f>
        <v>45.947534179687487</v>
      </c>
      <c r="DU519" s="15">
        <f ca="1">DU495+$C$5*IF(AND(DS519=DO492,DT508=2),DT513-DU495,0)</f>
        <v>14.390098657226556</v>
      </c>
      <c r="DV519" s="95" t="s">
        <v>9</v>
      </c>
      <c r="DW519" s="15">
        <f ca="1">DW495+$C$5*IF(AND(DS519=DO492,DT508=4),DT513-DW495,0)</f>
        <v>32.218476562500001</v>
      </c>
      <c r="DX519" s="14"/>
    </row>
    <row r="520" spans="1:128">
      <c r="A520"/>
      <c r="B520"/>
      <c r="C520"/>
      <c r="D520"/>
      <c r="E520"/>
      <c r="F520"/>
      <c r="G520"/>
      <c r="H520" s="21"/>
      <c r="K520"/>
      <c r="L520"/>
      <c r="M520"/>
      <c r="N520" s="127"/>
      <c r="O520" s="3">
        <v>5</v>
      </c>
      <c r="P520" s="95" t="s">
        <v>64</v>
      </c>
      <c r="Q520" s="27">
        <f ca="1">Q496+$C$5*IF(AND(O520=K492,P508=2),P513-Q496,0)</f>
        <v>19.248942871093746</v>
      </c>
      <c r="R520" s="27">
        <f ca="1">R496+$C$5*IF(AND(O520=K492,P508=3),P513-R496,0)</f>
        <v>21.624271484374994</v>
      </c>
      <c r="S520" s="27">
        <f ca="1">S496+$C$5*IF(AND(O520=K492,P508=4),P513-S496,0)</f>
        <v>68.814379882812489</v>
      </c>
      <c r="T520" s="14"/>
      <c r="W520"/>
      <c r="X520"/>
      <c r="Y520"/>
      <c r="Z520" s="127"/>
      <c r="AA520" s="3">
        <v>5</v>
      </c>
      <c r="AB520" s="95" t="s">
        <v>64</v>
      </c>
      <c r="AC520" s="27">
        <f ca="1">AC496+$C$5*IF(AND(AA520=W492,AB508=2),AB513-AC496,0)</f>
        <v>19.248942871093746</v>
      </c>
      <c r="AD520" s="27">
        <f ca="1">AD496+$C$5*IF(AND(AA520=W492,AB508=3),AB513-AD496,0)</f>
        <v>21.624271484374994</v>
      </c>
      <c r="AE520" s="27">
        <f ca="1">AE496+$C$5*IF(AND(AA520=W492,AB508=4),AB513-AE496,0)</f>
        <v>68.814379882812489</v>
      </c>
      <c r="AF520" s="14"/>
      <c r="AI520"/>
      <c r="AJ520"/>
      <c r="AK520"/>
      <c r="AL520" s="127"/>
      <c r="AM520" s="3">
        <v>5</v>
      </c>
      <c r="AN520" s="95" t="s">
        <v>64</v>
      </c>
      <c r="AO520" s="27">
        <f ca="1">AO496+$C$5*IF(AND(AM520=AI492,AN508=2),AN513-AO496,0)</f>
        <v>19.248942871093746</v>
      </c>
      <c r="AP520" s="27">
        <f ca="1">AP496+$C$5*IF(AND(AM520=AI492,AN508=3),AN513-AP496,0)</f>
        <v>21.624271484374994</v>
      </c>
      <c r="AQ520" s="27">
        <f ca="1">AQ496+$C$5*IF(AND(AM520=AI492,AN508=4),AN513-AQ496,0)</f>
        <v>68.90325927734375</v>
      </c>
      <c r="AR520" s="14"/>
      <c r="AU520"/>
      <c r="AV520"/>
      <c r="AW520"/>
      <c r="AX520" s="127"/>
      <c r="AY520" s="3">
        <v>5</v>
      </c>
      <c r="AZ520" s="95" t="s">
        <v>64</v>
      </c>
      <c r="BA520" s="27">
        <f ca="1">BA496+$C$5*IF(AND(AY520=AU492,AZ508=2),AZ513-BA496,0)</f>
        <v>19.248942871093746</v>
      </c>
      <c r="BB520" s="27">
        <f ca="1">BB496+$C$5*IF(AND(AY520=AU492,AZ508=3),AZ513-BB496,0)</f>
        <v>21.624271484374994</v>
      </c>
      <c r="BC520" s="27">
        <f ca="1">BC496+$C$5*IF(AND(AY520=AU492,AZ508=4),AZ513-BC496,0)</f>
        <v>68.90325927734375</v>
      </c>
      <c r="BD520" s="14"/>
      <c r="BG520"/>
      <c r="BH520"/>
      <c r="BI520"/>
      <c r="BJ520" s="127"/>
      <c r="BK520" s="3">
        <v>5</v>
      </c>
      <c r="BL520" s="95" t="s">
        <v>64</v>
      </c>
      <c r="BM520" s="27">
        <f ca="1">BM496+$C$5*IF(AND(BK520=BG492,BL508=2),BL513-BM496,0)</f>
        <v>19.248942871093746</v>
      </c>
      <c r="BN520" s="27">
        <f ca="1">BN496+$C$5*IF(AND(BK520=BG492,BL508=3),BL513-BN496,0)</f>
        <v>21.624271484374994</v>
      </c>
      <c r="BO520" s="27">
        <f ca="1">BO496+$C$5*IF(AND(BK520=BG492,BL508=4),BL513-BO496,0)</f>
        <v>68.947698974609381</v>
      </c>
      <c r="BP520" s="14"/>
      <c r="BS520"/>
      <c r="BT520"/>
      <c r="BU520"/>
      <c r="BV520" s="127"/>
      <c r="BW520" s="3">
        <v>5</v>
      </c>
      <c r="BX520" s="95" t="s">
        <v>64</v>
      </c>
      <c r="BY520" s="27">
        <f ca="1">BY496+$C$5*IF(AND(BW520=BS492,BX508=2),BX513-BY496,0)</f>
        <v>19.248942871093746</v>
      </c>
      <c r="BZ520" s="27">
        <f ca="1">BZ496+$C$5*IF(AND(BW520=BS492,BX508=3),BX513-BZ496,0)</f>
        <v>21.624271484374994</v>
      </c>
      <c r="CA520" s="27">
        <f ca="1">CA496+$C$5*IF(AND(BW520=BS492,BX508=4),BX513-CA496,0)</f>
        <v>68.947698974609381</v>
      </c>
      <c r="CB520" s="14"/>
      <c r="CE520"/>
      <c r="CF520"/>
      <c r="CG520"/>
      <c r="CH520" s="127"/>
      <c r="CI520" s="3">
        <v>5</v>
      </c>
      <c r="CJ520" s="95" t="s">
        <v>64</v>
      </c>
      <c r="CK520" s="27">
        <f ca="1">CK496+$C$5*IF(AND(CI520=CE492,CJ508=2),CJ513-CK496,0)</f>
        <v>19.248942871093746</v>
      </c>
      <c r="CL520" s="27">
        <f ca="1">CL496+$C$5*IF(AND(CI520=CE492,CJ508=3),CJ513-CL496,0)</f>
        <v>21.624271484374994</v>
      </c>
      <c r="CM520" s="27">
        <f ca="1">CM496+$C$5*IF(AND(CI520=CE492,CJ508=4),CJ513-CM496,0)</f>
        <v>68.947698974609381</v>
      </c>
      <c r="CN520" s="14"/>
      <c r="CQ520"/>
      <c r="CR520"/>
      <c r="CS520"/>
      <c r="CT520" s="127"/>
      <c r="CU520" s="3">
        <v>5</v>
      </c>
      <c r="CV520" s="95" t="s">
        <v>64</v>
      </c>
      <c r="CW520" s="27">
        <f ca="1">CW496+$C$5*IF(AND(CU520=CQ492,CV508=2),CV513-CW496,0)</f>
        <v>19.248942871093746</v>
      </c>
      <c r="CX520" s="27">
        <f ca="1">CX496+$C$5*IF(AND(CU520=CQ492,CV508=3),CV513-CX496,0)</f>
        <v>21.624271484374994</v>
      </c>
      <c r="CY520" s="27">
        <f ca="1">CY496+$C$5*IF(AND(CU520=CQ492,CV508=4),CV513-CY496,0)</f>
        <v>68.947698974609381</v>
      </c>
      <c r="CZ520" s="14"/>
      <c r="DC520"/>
      <c r="DD520"/>
      <c r="DE520"/>
      <c r="DF520" s="127"/>
      <c r="DG520" s="3">
        <v>5</v>
      </c>
      <c r="DH520" s="95" t="s">
        <v>64</v>
      </c>
      <c r="DI520" s="27">
        <f ca="1">DI496+$C$5*IF(AND(DG520=DC492,DH508=2),DH513-DI496,0)</f>
        <v>19.248942871093746</v>
      </c>
      <c r="DJ520" s="27">
        <f ca="1">DJ496+$C$5*IF(AND(DG520=DC492,DH508=3),DH513-DJ496,0)</f>
        <v>21.624271484374994</v>
      </c>
      <c r="DK520" s="27">
        <f ca="1">DK496+$C$5*IF(AND(DG520=DC492,DH508=4),DH513-DK496,0)</f>
        <v>68.947698974609381</v>
      </c>
      <c r="DL520" s="14"/>
      <c r="DO520"/>
      <c r="DP520"/>
      <c r="DQ520"/>
      <c r="DR520" s="127"/>
      <c r="DS520" s="3">
        <v>5</v>
      </c>
      <c r="DT520" s="95" t="s">
        <v>9</v>
      </c>
      <c r="DU520" s="27">
        <f ca="1">DU496+$C$5*IF(AND(DS520=DO492,DT508=2),DT513-DU496,0)</f>
        <v>19.248942871093746</v>
      </c>
      <c r="DV520" s="27">
        <f ca="1">DV496+$C$5*IF(AND(DS520=DO492,DT508=3),DT513-DV496,0)</f>
        <v>21.624271484374994</v>
      </c>
      <c r="DW520" s="27">
        <f ca="1">DW496+$C$5*IF(AND(DS520=DO492,DT508=4),DT513-DW496,0)</f>
        <v>68.947698974609381</v>
      </c>
      <c r="DX520" s="14"/>
    </row>
    <row r="521" spans="1:128">
      <c r="A521"/>
      <c r="B521"/>
      <c r="C521"/>
      <c r="D521"/>
      <c r="E521"/>
      <c r="F521"/>
      <c r="G521"/>
      <c r="H521" s="21"/>
      <c r="K521"/>
      <c r="L521"/>
      <c r="M521"/>
      <c r="N521" s="127"/>
      <c r="O521" s="3">
        <v>6</v>
      </c>
      <c r="P521" s="95" t="s">
        <v>9</v>
      </c>
      <c r="Q521" s="95" t="s">
        <v>9</v>
      </c>
      <c r="R521" s="95" t="s">
        <v>9</v>
      </c>
      <c r="S521" s="95" t="s">
        <v>9</v>
      </c>
      <c r="T521" s="14"/>
      <c r="W521"/>
      <c r="X521"/>
      <c r="Y521"/>
      <c r="Z521" s="127"/>
      <c r="AA521" s="3">
        <v>6</v>
      </c>
      <c r="AB521" s="95" t="s">
        <v>9</v>
      </c>
      <c r="AC521" s="95" t="s">
        <v>9</v>
      </c>
      <c r="AD521" s="95" t="s">
        <v>9</v>
      </c>
      <c r="AE521" s="95" t="s">
        <v>9</v>
      </c>
      <c r="AF521" s="14"/>
      <c r="AI521"/>
      <c r="AJ521"/>
      <c r="AK521"/>
      <c r="AL521" s="127"/>
      <c r="AM521" s="3">
        <v>6</v>
      </c>
      <c r="AN521" s="95" t="s">
        <v>9</v>
      </c>
      <c r="AO521" s="95" t="s">
        <v>9</v>
      </c>
      <c r="AP521" s="95" t="s">
        <v>9</v>
      </c>
      <c r="AQ521" s="95" t="s">
        <v>9</v>
      </c>
      <c r="AR521" s="14"/>
      <c r="AU521"/>
      <c r="AV521"/>
      <c r="AW521"/>
      <c r="AX521" s="127"/>
      <c r="AY521" s="3">
        <v>6</v>
      </c>
      <c r="AZ521" s="95" t="s">
        <v>9</v>
      </c>
      <c r="BA521" s="95" t="s">
        <v>9</v>
      </c>
      <c r="BB521" s="95" t="s">
        <v>9</v>
      </c>
      <c r="BC521" s="95" t="s">
        <v>9</v>
      </c>
      <c r="BD521" s="14"/>
      <c r="BG521"/>
      <c r="BH521"/>
      <c r="BI521"/>
      <c r="BJ521" s="127"/>
      <c r="BK521" s="3">
        <v>6</v>
      </c>
      <c r="BL521" s="95" t="s">
        <v>9</v>
      </c>
      <c r="BM521" s="95" t="s">
        <v>9</v>
      </c>
      <c r="BN521" s="95" t="s">
        <v>9</v>
      </c>
      <c r="BO521" s="95" t="s">
        <v>9</v>
      </c>
      <c r="BP521" s="14"/>
      <c r="BS521"/>
      <c r="BT521"/>
      <c r="BU521"/>
      <c r="BV521" s="127"/>
      <c r="BW521" s="3">
        <v>6</v>
      </c>
      <c r="BX521" s="95" t="s">
        <v>9</v>
      </c>
      <c r="BY521" s="95" t="s">
        <v>9</v>
      </c>
      <c r="BZ521" s="95" t="s">
        <v>9</v>
      </c>
      <c r="CA521" s="95" t="s">
        <v>9</v>
      </c>
      <c r="CB521" s="14"/>
      <c r="CE521"/>
      <c r="CF521"/>
      <c r="CG521"/>
      <c r="CH521" s="127"/>
      <c r="CI521" s="3">
        <v>6</v>
      </c>
      <c r="CJ521" s="95" t="s">
        <v>9</v>
      </c>
      <c r="CK521" s="95" t="s">
        <v>9</v>
      </c>
      <c r="CL521" s="95" t="s">
        <v>9</v>
      </c>
      <c r="CM521" s="95" t="s">
        <v>9</v>
      </c>
      <c r="CN521" s="14"/>
      <c r="CQ521"/>
      <c r="CR521"/>
      <c r="CS521"/>
      <c r="CT521" s="127"/>
      <c r="CU521" s="3">
        <v>6</v>
      </c>
      <c r="CV521" s="95" t="s">
        <v>9</v>
      </c>
      <c r="CW521" s="95" t="s">
        <v>9</v>
      </c>
      <c r="CX521" s="95" t="s">
        <v>9</v>
      </c>
      <c r="CY521" s="95" t="s">
        <v>9</v>
      </c>
      <c r="CZ521" s="14"/>
      <c r="DC521"/>
      <c r="DD521"/>
      <c r="DE521"/>
      <c r="DF521" s="127"/>
      <c r="DG521" s="3">
        <v>6</v>
      </c>
      <c r="DH521" s="95" t="s">
        <v>9</v>
      </c>
      <c r="DI521" s="95" t="s">
        <v>9</v>
      </c>
      <c r="DJ521" s="95" t="s">
        <v>9</v>
      </c>
      <c r="DK521" s="95" t="s">
        <v>9</v>
      </c>
      <c r="DL521" s="14"/>
      <c r="DO521"/>
      <c r="DP521"/>
      <c r="DQ521"/>
      <c r="DR521" s="127"/>
      <c r="DS521" s="3">
        <v>6</v>
      </c>
      <c r="DT521" s="95" t="s">
        <v>9</v>
      </c>
      <c r="DU521" s="95" t="s">
        <v>9</v>
      </c>
      <c r="DV521" s="95" t="s">
        <v>9</v>
      </c>
      <c r="DW521" s="95" t="s">
        <v>9</v>
      </c>
      <c r="DX521" s="14"/>
    </row>
    <row r="522" spans="1:128">
      <c r="A522"/>
      <c r="B522"/>
      <c r="C522"/>
      <c r="D522"/>
      <c r="E522"/>
      <c r="F522"/>
      <c r="G522"/>
      <c r="H522" s="21"/>
      <c r="K522"/>
      <c r="L522"/>
      <c r="M522"/>
      <c r="N522" s="127"/>
      <c r="O522" s="3">
        <v>7</v>
      </c>
      <c r="P522" s="27">
        <f ca="1">P498+$C$5*IF(AND(O522=K492,P508=1),P513-P498,0)</f>
        <v>64.200781250000006</v>
      </c>
      <c r="Q522" s="27">
        <f ca="1">Q498+$C$5*IF(AND(O522=K492,P508=2),P513-Q498,0)</f>
        <v>3.1004999999999998</v>
      </c>
      <c r="R522" s="95" t="s">
        <v>9</v>
      </c>
      <c r="S522" s="95" t="s">
        <v>9</v>
      </c>
      <c r="T522" s="13"/>
      <c r="W522"/>
      <c r="X522"/>
      <c r="Y522"/>
      <c r="Z522" s="127"/>
      <c r="AA522" s="3">
        <v>7</v>
      </c>
      <c r="AB522" s="27">
        <f ca="1">AB498+$C$5*IF(AND(AA522=W492,AB508=1),AB513-AB498,0)</f>
        <v>64.200781250000006</v>
      </c>
      <c r="AC522" s="27">
        <f ca="1">AC498+$C$5*IF(AND(AA522=W492,AB508=2),AB513-AC498,0)</f>
        <v>3.1004999999999998</v>
      </c>
      <c r="AD522" s="95" t="s">
        <v>9</v>
      </c>
      <c r="AE522" s="95" t="s">
        <v>9</v>
      </c>
      <c r="AF522" s="13"/>
      <c r="AI522"/>
      <c r="AJ522"/>
      <c r="AK522"/>
      <c r="AL522" s="127"/>
      <c r="AM522" s="3">
        <v>7</v>
      </c>
      <c r="AN522" s="27">
        <f ca="1">AN498+$C$5*IF(AND(AM522=AI492,AN508=1),AN513-AN498,0)</f>
        <v>64.200781250000006</v>
      </c>
      <c r="AO522" s="27">
        <f ca="1">AO498+$C$5*IF(AND(AM522=AI492,AN508=2),AN513-AO498,0)</f>
        <v>3.1004999999999998</v>
      </c>
      <c r="AP522" s="95" t="s">
        <v>9</v>
      </c>
      <c r="AQ522" s="95" t="s">
        <v>9</v>
      </c>
      <c r="AR522" s="13"/>
      <c r="AU522"/>
      <c r="AV522"/>
      <c r="AW522"/>
      <c r="AX522" s="127"/>
      <c r="AY522" s="3">
        <v>7</v>
      </c>
      <c r="AZ522" s="27">
        <f ca="1">AZ498+$C$5*IF(AND(AY522=AU492,AZ508=1),AZ513-AZ498,0)</f>
        <v>64.200781250000006</v>
      </c>
      <c r="BA522" s="27">
        <f ca="1">BA498+$C$5*IF(AND(AY522=AU492,AZ508=2),AZ513-BA498,0)</f>
        <v>3.1004999999999998</v>
      </c>
      <c r="BB522" s="95" t="s">
        <v>9</v>
      </c>
      <c r="BC522" s="95" t="s">
        <v>9</v>
      </c>
      <c r="BD522" s="13"/>
      <c r="BG522"/>
      <c r="BH522"/>
      <c r="BI522"/>
      <c r="BJ522" s="127"/>
      <c r="BK522" s="3">
        <v>7</v>
      </c>
      <c r="BL522" s="27">
        <f ca="1">BL498+$C$5*IF(AND(BK522=BG492,BL508=1),BL513-BL498,0)</f>
        <v>64.200781250000006</v>
      </c>
      <c r="BM522" s="27">
        <f ca="1">BM498+$C$5*IF(AND(BK522=BG492,BL508=2),BL513-BM498,0)</f>
        <v>3.1004999999999998</v>
      </c>
      <c r="BN522" s="95" t="s">
        <v>9</v>
      </c>
      <c r="BO522" s="95" t="s">
        <v>9</v>
      </c>
      <c r="BP522" s="13"/>
      <c r="BS522"/>
      <c r="BT522"/>
      <c r="BU522"/>
      <c r="BV522" s="127"/>
      <c r="BW522" s="3">
        <v>7</v>
      </c>
      <c r="BX522" s="27">
        <f ca="1">BX498+$C$5*IF(AND(BW522=BS492,BX508=1),BX513-BX498,0)</f>
        <v>64.200781250000006</v>
      </c>
      <c r="BY522" s="27">
        <f ca="1">BY498+$C$5*IF(AND(BW522=BS492,BX508=2),BX513-BY498,0)</f>
        <v>3.1004999999999998</v>
      </c>
      <c r="BZ522" s="95" t="s">
        <v>9</v>
      </c>
      <c r="CA522" s="95" t="s">
        <v>9</v>
      </c>
      <c r="CB522" s="13"/>
      <c r="CE522"/>
      <c r="CF522"/>
      <c r="CG522"/>
      <c r="CH522" s="127"/>
      <c r="CI522" s="3">
        <v>7</v>
      </c>
      <c r="CJ522" s="27">
        <f ca="1">CJ498+$C$5*IF(AND(CI522=CE492,CJ508=1),CJ513-CJ498,0)</f>
        <v>66.596459960937494</v>
      </c>
      <c r="CK522" s="27">
        <f ca="1">CK498+$C$5*IF(AND(CI522=CE492,CJ508=2),CJ513-CK498,0)</f>
        <v>3.1004999999999998</v>
      </c>
      <c r="CL522" s="95" t="s">
        <v>9</v>
      </c>
      <c r="CM522" s="95" t="s">
        <v>9</v>
      </c>
      <c r="CN522" s="13"/>
      <c r="CQ522"/>
      <c r="CR522"/>
      <c r="CS522"/>
      <c r="CT522" s="127"/>
      <c r="CU522" s="3">
        <v>7</v>
      </c>
      <c r="CV522" s="27">
        <f ca="1">CV498+$C$5*IF(AND(CU522=CQ492,CV508=1),CV513-CV498,0)</f>
        <v>66.596459960937494</v>
      </c>
      <c r="CW522" s="27">
        <f ca="1">CW498+$C$5*IF(AND(CU522=CQ492,CV508=2),CV513-CW498,0)</f>
        <v>3.1004999999999998</v>
      </c>
      <c r="CX522" s="95" t="s">
        <v>9</v>
      </c>
      <c r="CY522" s="95" t="s">
        <v>9</v>
      </c>
      <c r="CZ522" s="13"/>
      <c r="DC522"/>
      <c r="DD522"/>
      <c r="DE522"/>
      <c r="DF522" s="127"/>
      <c r="DG522" s="3">
        <v>7</v>
      </c>
      <c r="DH522" s="27">
        <f ca="1">DH498+$C$5*IF(AND(DG522=DC492,DH508=1),DH513-DH498,0)</f>
        <v>66.596459960937494</v>
      </c>
      <c r="DI522" s="27">
        <f ca="1">DI498+$C$5*IF(AND(DG522=DC492,DH508=2),DH513-DI498,0)</f>
        <v>3.1004999999999998</v>
      </c>
      <c r="DJ522" s="95" t="s">
        <v>9</v>
      </c>
      <c r="DK522" s="95" t="s">
        <v>9</v>
      </c>
      <c r="DL522" s="13"/>
      <c r="DO522"/>
      <c r="DP522"/>
      <c r="DQ522"/>
      <c r="DR522" s="127"/>
      <c r="DS522" s="3">
        <v>7</v>
      </c>
      <c r="DT522" s="27">
        <f ca="1">DT498+$C$5*IF(AND(DS522=DO492,DT508=1),DT513-DT498,0)</f>
        <v>66.596459960937494</v>
      </c>
      <c r="DU522" s="27">
        <f ca="1">DU498+$C$5*IF(AND(DS522=DO492,DT508=2),DT513-DU498,0)</f>
        <v>3.1004999999999998</v>
      </c>
      <c r="DV522" s="95" t="s">
        <v>9</v>
      </c>
      <c r="DW522" s="95" t="s">
        <v>9</v>
      </c>
      <c r="DX522" s="13"/>
    </row>
    <row r="523" spans="1:128">
      <c r="A523"/>
      <c r="B523"/>
      <c r="C523"/>
      <c r="D523"/>
      <c r="E523"/>
      <c r="F523"/>
      <c r="G523"/>
      <c r="H523" s="21"/>
      <c r="K523"/>
      <c r="L523"/>
      <c r="M523"/>
      <c r="N523" s="127"/>
      <c r="O523" s="3">
        <v>8</v>
      </c>
      <c r="P523" s="27">
        <f ca="1">P499+$C$5*IF(AND(O523=K492,P508=1),P513-P499,0)</f>
        <v>99.98876953125</v>
      </c>
      <c r="Q523" s="27">
        <f ca="1">Q499+$C$5*IF(AND(O523=K492,P508=2),P513-Q499,0)</f>
        <v>33.500986328124995</v>
      </c>
      <c r="R523" s="27">
        <f ca="1">R499+$C$5*IF(AND(O523=K492,P508=3),P513-R499,0)</f>
        <v>5.7050000000000001</v>
      </c>
      <c r="S523" s="95" t="s">
        <v>9</v>
      </c>
      <c r="T523" s="13"/>
      <c r="W523"/>
      <c r="X523"/>
      <c r="Y523"/>
      <c r="Z523" s="127"/>
      <c r="AA523" s="3">
        <v>8</v>
      </c>
      <c r="AB523" s="27">
        <f ca="1">AB499+$C$5*IF(AND(AA523=W492,AB508=1),AB513-AB499,0)</f>
        <v>99.98876953125</v>
      </c>
      <c r="AC523" s="27">
        <f ca="1">AC499+$C$5*IF(AND(AA523=W492,AB508=2),AB513-AC499,0)</f>
        <v>33.500986328124995</v>
      </c>
      <c r="AD523" s="27">
        <f ca="1">AD499+$C$5*IF(AND(AA523=W492,AB508=3),AB513-AD499,0)</f>
        <v>5.7050000000000001</v>
      </c>
      <c r="AE523" s="95" t="s">
        <v>9</v>
      </c>
      <c r="AF523" s="13"/>
      <c r="AI523"/>
      <c r="AJ523"/>
      <c r="AK523"/>
      <c r="AL523" s="127"/>
      <c r="AM523" s="3">
        <v>8</v>
      </c>
      <c r="AN523" s="27">
        <f ca="1">AN499+$C$5*IF(AND(AM523=AI492,AN508=1),AN513-AN499,0)</f>
        <v>99.98876953125</v>
      </c>
      <c r="AO523" s="27">
        <f ca="1">AO499+$C$5*IF(AND(AM523=AI492,AN508=2),AN513-AO499,0)</f>
        <v>33.500986328124995</v>
      </c>
      <c r="AP523" s="27">
        <f ca="1">AP499+$C$5*IF(AND(AM523=AI492,AN508=3),AN513-AP499,0)</f>
        <v>5.7050000000000001</v>
      </c>
      <c r="AQ523" s="95" t="s">
        <v>9</v>
      </c>
      <c r="AR523" s="13"/>
      <c r="AU523"/>
      <c r="AV523"/>
      <c r="AW523"/>
      <c r="AX523" s="127"/>
      <c r="AY523" s="3">
        <v>8</v>
      </c>
      <c r="AZ523" s="27">
        <f ca="1">AZ499+$C$5*IF(AND(AY523=AU492,AZ508=1),AZ513-AZ499,0)</f>
        <v>99.98876953125</v>
      </c>
      <c r="BA523" s="27">
        <f ca="1">BA499+$C$5*IF(AND(AY523=AU492,AZ508=2),AZ513-BA499,0)</f>
        <v>40.366633911132809</v>
      </c>
      <c r="BB523" s="27">
        <f ca="1">BB499+$C$5*IF(AND(AY523=AU492,AZ508=3),AZ513-BB499,0)</f>
        <v>5.7050000000000001</v>
      </c>
      <c r="BC523" s="95" t="s">
        <v>9</v>
      </c>
      <c r="BD523" s="13"/>
      <c r="BG523"/>
      <c r="BH523"/>
      <c r="BI523"/>
      <c r="BJ523" s="127"/>
      <c r="BK523" s="3">
        <v>8</v>
      </c>
      <c r="BL523" s="27">
        <f ca="1">BL499+$C$5*IF(AND(BK523=BG492,BL508=1),BL513-BL499,0)</f>
        <v>99.98876953125</v>
      </c>
      <c r="BM523" s="27">
        <f ca="1">BM499+$C$5*IF(AND(BK523=BG492,BL508=2),BL513-BM499,0)</f>
        <v>40.366633911132809</v>
      </c>
      <c r="BN523" s="27">
        <f ca="1">BN499+$C$5*IF(AND(BK523=BG492,BL508=3),BL513-BN499,0)</f>
        <v>5.7050000000000001</v>
      </c>
      <c r="BO523" s="95" t="s">
        <v>9</v>
      </c>
      <c r="BP523" s="13"/>
      <c r="BS523"/>
      <c r="BT523"/>
      <c r="BU523"/>
      <c r="BV523" s="127"/>
      <c r="BW523" s="3">
        <v>8</v>
      </c>
      <c r="BX523" s="27">
        <f ca="1">BX499+$C$5*IF(AND(BW523=BS492,BX508=1),BX513-BX499,0)</f>
        <v>99.98876953125</v>
      </c>
      <c r="BY523" s="27">
        <f ca="1">BY499+$C$5*IF(AND(BW523=BS492,BX508=2),BX513-BY499,0)</f>
        <v>40.366633911132809</v>
      </c>
      <c r="BZ523" s="27">
        <f ca="1">BZ499+$C$5*IF(AND(BW523=BS492,BX508=3),BX513-BZ499,0)</f>
        <v>24.822773437500004</v>
      </c>
      <c r="CA523" s="95" t="s">
        <v>9</v>
      </c>
      <c r="CB523" s="13"/>
      <c r="CE523"/>
      <c r="CF523"/>
      <c r="CG523"/>
      <c r="CH523" s="127"/>
      <c r="CI523" s="3">
        <v>8</v>
      </c>
      <c r="CJ523" s="27">
        <f ca="1">CJ499+$C$5*IF(AND(CI523=CE492,CJ508=1),CJ513-CJ499,0)</f>
        <v>99.98876953125</v>
      </c>
      <c r="CK523" s="27">
        <f ca="1">CK499+$C$5*IF(AND(CI523=CE492,CJ508=2),CJ513-CK499,0)</f>
        <v>40.366633911132809</v>
      </c>
      <c r="CL523" s="27">
        <f ca="1">CL499+$C$5*IF(AND(CI523=CE492,CJ508=3),CJ513-CL499,0)</f>
        <v>24.822773437500004</v>
      </c>
      <c r="CM523" s="95" t="s">
        <v>9</v>
      </c>
      <c r="CN523" s="13"/>
      <c r="CQ523"/>
      <c r="CR523"/>
      <c r="CS523"/>
      <c r="CT523" s="127"/>
      <c r="CU523" s="3">
        <v>8</v>
      </c>
      <c r="CV523" s="27">
        <f ca="1">CV499+$C$5*IF(AND(CU523=CQ492,CV508=1),CV513-CV499,0)</f>
        <v>99.994384765625</v>
      </c>
      <c r="CW523" s="27">
        <f ca="1">CW499+$C$5*IF(AND(CU523=CQ492,CV508=2),CV513-CW499,0)</f>
        <v>40.366633911132809</v>
      </c>
      <c r="CX523" s="27">
        <f ca="1">CX499+$C$5*IF(AND(CU523=CQ492,CV508=3),CV513-CX499,0)</f>
        <v>24.822773437500004</v>
      </c>
      <c r="CY523" s="95" t="s">
        <v>9</v>
      </c>
      <c r="CZ523" s="13"/>
      <c r="DC523"/>
      <c r="DD523"/>
      <c r="DE523"/>
      <c r="DF523" s="127"/>
      <c r="DG523" s="3">
        <v>8</v>
      </c>
      <c r="DH523" s="27">
        <f ca="1">DH499+$C$5*IF(AND(DG523=DC492,DH508=1),DH513-DH499,0)</f>
        <v>99.994384765625</v>
      </c>
      <c r="DI523" s="27">
        <f ca="1">DI499+$C$5*IF(AND(DG523=DC492,DH508=2),DH513-DI499,0)</f>
        <v>40.366633911132809</v>
      </c>
      <c r="DJ523" s="27">
        <f ca="1">DJ499+$C$5*IF(AND(DG523=DC492,DH508=3),DH513-DJ499,0)</f>
        <v>24.822773437500004</v>
      </c>
      <c r="DK523" s="95" t="s">
        <v>9</v>
      </c>
      <c r="DL523" s="13"/>
      <c r="DO523"/>
      <c r="DP523"/>
      <c r="DQ523"/>
      <c r="DR523" s="127"/>
      <c r="DS523" s="3">
        <v>8</v>
      </c>
      <c r="DT523" s="27">
        <f ca="1">DT499+$C$5*IF(AND(DS523=DO492,DT508=1),DT513-DT499,0)</f>
        <v>99.994384765625</v>
      </c>
      <c r="DU523" s="27">
        <f ca="1">DU499+$C$5*IF(AND(DS523=DO492,DT508=2),DT513-DU499,0)</f>
        <v>40.366633911132809</v>
      </c>
      <c r="DV523" s="27">
        <f ca="1">DV499+$C$5*IF(AND(DS523=DO492,DT508=3),DT513-DV499,0)</f>
        <v>24.822773437500004</v>
      </c>
      <c r="DW523" s="95" t="s">
        <v>9</v>
      </c>
      <c r="DX523" s="13"/>
    </row>
    <row r="524" spans="1:128">
      <c r="A524"/>
      <c r="B524"/>
      <c r="C524"/>
      <c r="D524"/>
      <c r="E524"/>
      <c r="F524"/>
      <c r="G524"/>
      <c r="H524" s="21"/>
      <c r="K524"/>
      <c r="L524"/>
      <c r="M524"/>
      <c r="N524" s="128"/>
      <c r="O524" s="3" t="s">
        <v>40</v>
      </c>
      <c r="P524" s="44">
        <v>0</v>
      </c>
      <c r="Q524" s="44">
        <v>0</v>
      </c>
      <c r="R524" s="44">
        <v>0</v>
      </c>
      <c r="S524" s="40">
        <v>0</v>
      </c>
      <c r="T524" s="12"/>
      <c r="W524"/>
      <c r="X524"/>
      <c r="Y524"/>
      <c r="Z524" s="128"/>
      <c r="AA524" s="3" t="s">
        <v>40</v>
      </c>
      <c r="AB524" s="44">
        <v>0</v>
      </c>
      <c r="AC524" s="44">
        <v>0</v>
      </c>
      <c r="AD524" s="44">
        <v>0</v>
      </c>
      <c r="AE524" s="40">
        <v>0</v>
      </c>
      <c r="AF524" s="12"/>
      <c r="AI524"/>
      <c r="AJ524"/>
      <c r="AK524"/>
      <c r="AL524" s="128"/>
      <c r="AM524" s="3" t="s">
        <v>40</v>
      </c>
      <c r="AN524" s="44">
        <v>0</v>
      </c>
      <c r="AO524" s="44">
        <v>0</v>
      </c>
      <c r="AP524" s="44">
        <v>0</v>
      </c>
      <c r="AQ524" s="40">
        <v>0</v>
      </c>
      <c r="AR524" s="12"/>
      <c r="AU524"/>
      <c r="AV524"/>
      <c r="AW524"/>
      <c r="AX524" s="128"/>
      <c r="AY524" s="3" t="s">
        <v>40</v>
      </c>
      <c r="AZ524" s="44">
        <v>0</v>
      </c>
      <c r="BA524" s="44">
        <v>0</v>
      </c>
      <c r="BB524" s="44">
        <v>0</v>
      </c>
      <c r="BC524" s="40">
        <v>0</v>
      </c>
      <c r="BD524" s="12"/>
      <c r="BG524"/>
      <c r="BH524"/>
      <c r="BI524"/>
      <c r="BJ524" s="128"/>
      <c r="BK524" s="3" t="s">
        <v>40</v>
      </c>
      <c r="BL524" s="44">
        <v>0</v>
      </c>
      <c r="BM524" s="44">
        <v>0</v>
      </c>
      <c r="BN524" s="44">
        <v>0</v>
      </c>
      <c r="BO524" s="40">
        <v>0</v>
      </c>
      <c r="BP524" s="12"/>
      <c r="BS524"/>
      <c r="BT524"/>
      <c r="BU524"/>
      <c r="BV524" s="128"/>
      <c r="BW524" s="3" t="s">
        <v>40</v>
      </c>
      <c r="BX524" s="44">
        <v>0</v>
      </c>
      <c r="BY524" s="44">
        <v>0</v>
      </c>
      <c r="BZ524" s="44">
        <v>0</v>
      </c>
      <c r="CA524" s="40">
        <v>0</v>
      </c>
      <c r="CB524" s="12"/>
      <c r="CE524"/>
      <c r="CF524"/>
      <c r="CG524"/>
      <c r="CH524" s="128"/>
      <c r="CI524" s="3" t="s">
        <v>40</v>
      </c>
      <c r="CJ524" s="44">
        <v>0</v>
      </c>
      <c r="CK524" s="44">
        <v>0</v>
      </c>
      <c r="CL524" s="44">
        <v>0</v>
      </c>
      <c r="CM524" s="40">
        <v>0</v>
      </c>
      <c r="CN524" s="12"/>
      <c r="CQ524"/>
      <c r="CR524"/>
      <c r="CS524"/>
      <c r="CT524" s="128"/>
      <c r="CU524" s="3" t="s">
        <v>40</v>
      </c>
      <c r="CV524" s="44">
        <v>0</v>
      </c>
      <c r="CW524" s="44">
        <v>0</v>
      </c>
      <c r="CX524" s="44">
        <v>0</v>
      </c>
      <c r="CY524" s="40">
        <v>0</v>
      </c>
      <c r="CZ524" s="12"/>
      <c r="DC524"/>
      <c r="DD524"/>
      <c r="DE524"/>
      <c r="DF524" s="128"/>
      <c r="DG524" s="3" t="s">
        <v>40</v>
      </c>
      <c r="DH524" s="44">
        <v>0</v>
      </c>
      <c r="DI524" s="44">
        <v>0</v>
      </c>
      <c r="DJ524" s="44">
        <v>0</v>
      </c>
      <c r="DK524" s="40">
        <v>0</v>
      </c>
      <c r="DL524" s="12"/>
      <c r="DO524"/>
      <c r="DP524"/>
      <c r="DQ524"/>
      <c r="DR524" s="128"/>
      <c r="DS524" s="3" t="s">
        <v>40</v>
      </c>
      <c r="DT524" s="44">
        <v>0</v>
      </c>
      <c r="DU524" s="44">
        <v>0</v>
      </c>
      <c r="DV524" s="44">
        <v>0</v>
      </c>
      <c r="DW524" s="40">
        <v>0</v>
      </c>
      <c r="DX524" s="12"/>
    </row>
    <row r="525" spans="1:128" ht="13.8" thickBot="1">
      <c r="O525" s="62"/>
      <c r="AA525" s="62"/>
      <c r="AM525" s="62"/>
      <c r="AY525" s="62"/>
      <c r="BK525" s="62"/>
      <c r="BW525" s="62"/>
      <c r="CI525" s="62"/>
      <c r="CU525" s="62"/>
      <c r="DG525" s="62"/>
      <c r="DS525" s="62"/>
    </row>
    <row r="526" spans="1:128" ht="15" customHeight="1" thickTop="1" thickBot="1">
      <c r="A526" s="67"/>
      <c r="B526" s="75" t="s">
        <v>46</v>
      </c>
      <c r="C526" s="68">
        <f>C489+1</f>
        <v>15</v>
      </c>
      <c r="D526" s="69"/>
      <c r="E526" s="69"/>
      <c r="F526" s="69"/>
      <c r="G526" s="69"/>
      <c r="H526" s="69"/>
      <c r="I526" s="73"/>
      <c r="J526" s="8" t="s">
        <v>55</v>
      </c>
      <c r="K526" s="71"/>
      <c r="L526" s="67"/>
      <c r="M526" s="67"/>
      <c r="N526" s="67"/>
      <c r="O526" s="67"/>
      <c r="P526" s="67"/>
      <c r="Q526" s="67"/>
      <c r="R526" s="67"/>
      <c r="S526" s="67"/>
      <c r="T526" s="69"/>
      <c r="U526" s="73"/>
      <c r="V526" s="8" t="s">
        <v>55</v>
      </c>
      <c r="W526" s="71"/>
      <c r="X526" s="67"/>
      <c r="Y526" s="67"/>
      <c r="Z526" s="67"/>
      <c r="AA526" s="67"/>
      <c r="AB526" s="67"/>
      <c r="AC526" s="67"/>
      <c r="AD526" s="67"/>
      <c r="AE526" s="67"/>
      <c r="AF526" s="69"/>
      <c r="AG526" s="73"/>
      <c r="AH526" s="8" t="s">
        <v>55</v>
      </c>
      <c r="AI526" s="71"/>
      <c r="AJ526" s="67"/>
      <c r="AK526" s="67"/>
      <c r="AL526" s="67"/>
      <c r="AM526" s="67"/>
      <c r="AN526" s="67"/>
      <c r="AO526" s="67"/>
      <c r="AP526" s="67"/>
      <c r="AQ526" s="67"/>
      <c r="AR526" s="69"/>
      <c r="AS526" s="73"/>
      <c r="AT526" s="8" t="s">
        <v>55</v>
      </c>
      <c r="AU526" s="71"/>
      <c r="AV526" s="67"/>
      <c r="AW526" s="67"/>
      <c r="AX526" s="67"/>
      <c r="AY526" s="67"/>
      <c r="AZ526" s="67"/>
      <c r="BA526" s="67"/>
      <c r="BB526" s="67"/>
      <c r="BC526" s="67"/>
      <c r="BD526" s="69"/>
      <c r="BE526" s="73"/>
      <c r="BF526" s="8" t="s">
        <v>55</v>
      </c>
      <c r="BG526" s="71"/>
      <c r="BH526" s="67"/>
      <c r="BI526" s="67"/>
      <c r="BJ526" s="67"/>
      <c r="BK526" s="67"/>
      <c r="BL526" s="67"/>
      <c r="BM526" s="67"/>
      <c r="BN526" s="67"/>
      <c r="BO526" s="67"/>
      <c r="BP526" s="69"/>
      <c r="BQ526" s="73"/>
      <c r="BR526" s="8" t="s">
        <v>55</v>
      </c>
      <c r="BS526" s="71"/>
      <c r="BT526" s="67"/>
      <c r="BU526" s="67"/>
      <c r="BV526" s="67"/>
      <c r="BW526" s="67"/>
      <c r="BX526" s="67"/>
      <c r="BY526" s="67"/>
      <c r="BZ526" s="67"/>
      <c r="CA526" s="67"/>
      <c r="CB526" s="69"/>
      <c r="CC526" s="73"/>
      <c r="CD526" s="8" t="s">
        <v>55</v>
      </c>
      <c r="CE526" s="71"/>
      <c r="CF526" s="67"/>
      <c r="CG526" s="67"/>
      <c r="CH526" s="67"/>
      <c r="CI526" s="67"/>
      <c r="CJ526" s="67"/>
      <c r="CK526" s="67"/>
      <c r="CL526" s="67"/>
      <c r="CM526" s="67"/>
      <c r="CN526" s="69"/>
      <c r="CO526" s="73"/>
      <c r="CP526" s="8" t="s">
        <v>55</v>
      </c>
      <c r="CQ526" s="71"/>
      <c r="CR526" s="67"/>
      <c r="CS526" s="67"/>
      <c r="CT526" s="67"/>
      <c r="CU526" s="67"/>
      <c r="CV526" s="67"/>
      <c r="CW526" s="67"/>
      <c r="CX526" s="67"/>
      <c r="CY526" s="67"/>
      <c r="CZ526" s="69"/>
      <c r="DA526" s="73"/>
      <c r="DB526" s="8" t="s">
        <v>55</v>
      </c>
      <c r="DC526" s="71"/>
      <c r="DD526" s="67"/>
      <c r="DE526" s="67"/>
      <c r="DF526" s="67"/>
      <c r="DG526" s="67"/>
      <c r="DH526" s="67"/>
      <c r="DI526" s="67"/>
      <c r="DJ526" s="67"/>
      <c r="DK526" s="67"/>
      <c r="DL526" s="69"/>
      <c r="DM526" s="73"/>
      <c r="DN526" s="8" t="s">
        <v>55</v>
      </c>
      <c r="DO526" s="71"/>
      <c r="DP526" s="67"/>
      <c r="DQ526" s="67"/>
      <c r="DR526" s="67"/>
      <c r="DS526" s="67"/>
      <c r="DT526" s="67"/>
      <c r="DU526" s="67"/>
      <c r="DV526" s="67"/>
      <c r="DW526" s="67"/>
      <c r="DX526" s="69"/>
    </row>
    <row r="527" spans="1:128" ht="13.5" customHeight="1" thickBot="1">
      <c r="A527"/>
      <c r="E527"/>
      <c r="F527"/>
      <c r="G527"/>
      <c r="H527" s="21"/>
      <c r="J527" s="18" t="s">
        <v>53</v>
      </c>
      <c r="K527" s="17">
        <v>1</v>
      </c>
      <c r="L527"/>
      <c r="M527"/>
      <c r="N527"/>
      <c r="P527" s="123" t="s">
        <v>12</v>
      </c>
      <c r="Q527" s="124"/>
      <c r="R527" s="124"/>
      <c r="S527" s="125"/>
      <c r="T527" s="21"/>
      <c r="V527" s="18" t="s">
        <v>53</v>
      </c>
      <c r="W527" s="17">
        <f ca="1">S545</f>
        <v>2</v>
      </c>
      <c r="X527"/>
      <c r="Y527"/>
      <c r="Z527"/>
      <c r="AB527" s="123" t="s">
        <v>12</v>
      </c>
      <c r="AC527" s="124"/>
      <c r="AD527" s="124"/>
      <c r="AE527" s="125"/>
      <c r="AF527" s="21"/>
      <c r="AH527" s="18" t="s">
        <v>53</v>
      </c>
      <c r="AI527" s="17">
        <f ca="1">AE545</f>
        <v>2</v>
      </c>
      <c r="AJ527"/>
      <c r="AK527"/>
      <c r="AL527"/>
      <c r="AN527" s="123" t="s">
        <v>12</v>
      </c>
      <c r="AO527" s="124"/>
      <c r="AP527" s="124"/>
      <c r="AQ527" s="125"/>
      <c r="AR527" s="21"/>
      <c r="AT527" s="18" t="s">
        <v>53</v>
      </c>
      <c r="AU527" s="17">
        <f ca="1">AQ545</f>
        <v>1</v>
      </c>
      <c r="AV527"/>
      <c r="AW527"/>
      <c r="AX527"/>
      <c r="AZ527" s="123" t="s">
        <v>12</v>
      </c>
      <c r="BA527" s="124"/>
      <c r="BB527" s="124"/>
      <c r="BC527" s="125"/>
      <c r="BD527" s="21"/>
      <c r="BF527" s="18" t="s">
        <v>53</v>
      </c>
      <c r="BG527" s="17">
        <f ca="1">BC545</f>
        <v>1</v>
      </c>
      <c r="BH527"/>
      <c r="BI527"/>
      <c r="BJ527"/>
      <c r="BL527" s="123" t="s">
        <v>12</v>
      </c>
      <c r="BM527" s="124"/>
      <c r="BN527" s="124"/>
      <c r="BO527" s="125"/>
      <c r="BP527" s="21"/>
      <c r="BR527" s="18" t="s">
        <v>53</v>
      </c>
      <c r="BS527" s="17">
        <f ca="1">BO545</f>
        <v>2</v>
      </c>
      <c r="BT527"/>
      <c r="BU527"/>
      <c r="BV527"/>
      <c r="BX527" s="123" t="s">
        <v>12</v>
      </c>
      <c r="BY527" s="124"/>
      <c r="BZ527" s="124"/>
      <c r="CA527" s="125"/>
      <c r="CB527" s="21"/>
      <c r="CD527" s="18" t="s">
        <v>53</v>
      </c>
      <c r="CE527" s="17">
        <f ca="1">CA545</f>
        <v>3</v>
      </c>
      <c r="CF527"/>
      <c r="CG527"/>
      <c r="CH527"/>
      <c r="CJ527" s="123" t="s">
        <v>12</v>
      </c>
      <c r="CK527" s="124"/>
      <c r="CL527" s="124"/>
      <c r="CM527" s="125"/>
      <c r="CN527" s="21"/>
      <c r="CP527" s="18" t="s">
        <v>53</v>
      </c>
      <c r="CQ527" s="17">
        <f ca="1">CM545</f>
        <v>3</v>
      </c>
      <c r="CR527"/>
      <c r="CS527"/>
      <c r="CT527"/>
      <c r="CV527" s="123" t="s">
        <v>12</v>
      </c>
      <c r="CW527" s="124"/>
      <c r="CX527" s="124"/>
      <c r="CY527" s="125"/>
      <c r="CZ527" s="21"/>
      <c r="DB527" s="18" t="s">
        <v>53</v>
      </c>
      <c r="DC527" s="17">
        <f ca="1">CY545</f>
        <v>3</v>
      </c>
      <c r="DD527"/>
      <c r="DE527"/>
      <c r="DF527"/>
      <c r="DH527" s="123" t="s">
        <v>12</v>
      </c>
      <c r="DI527" s="124"/>
      <c r="DJ527" s="124"/>
      <c r="DK527" s="125"/>
      <c r="DL527" s="21"/>
      <c r="DN527" s="18" t="s">
        <v>53</v>
      </c>
      <c r="DO527" s="17">
        <f ca="1">DK545</f>
        <v>3</v>
      </c>
      <c r="DP527"/>
      <c r="DQ527"/>
      <c r="DR527"/>
      <c r="DT527" s="123" t="s">
        <v>12</v>
      </c>
      <c r="DU527" s="124"/>
      <c r="DV527" s="124"/>
      <c r="DW527" s="125"/>
      <c r="DX527" s="21"/>
    </row>
    <row r="528" spans="1:128" ht="13.5" customHeight="1" thickBot="1">
      <c r="A528"/>
      <c r="B528" s="63" t="s">
        <v>45</v>
      </c>
      <c r="C528" s="9" t="str">
        <f ca="1">IF(DO529=9,"到着","未着")</f>
        <v>到着</v>
      </c>
      <c r="D528" t="s">
        <v>19</v>
      </c>
      <c r="E528"/>
      <c r="F528"/>
      <c r="G528"/>
      <c r="H528" s="21"/>
      <c r="J528" s="18" t="s">
        <v>54</v>
      </c>
      <c r="K528" s="3">
        <v>1</v>
      </c>
      <c r="L528"/>
      <c r="M528"/>
      <c r="N528"/>
      <c r="O528" s="9" t="s">
        <v>57</v>
      </c>
      <c r="P528" s="93" t="s">
        <v>3</v>
      </c>
      <c r="Q528" s="26" t="s">
        <v>4</v>
      </c>
      <c r="R528" s="26" t="s">
        <v>5</v>
      </c>
      <c r="S528" s="3" t="s">
        <v>6</v>
      </c>
      <c r="T528" s="6"/>
      <c r="V528" s="18" t="s">
        <v>54</v>
      </c>
      <c r="W528" s="3">
        <f ca="1">S546</f>
        <v>1</v>
      </c>
      <c r="X528"/>
      <c r="Y528"/>
      <c r="Z528"/>
      <c r="AA528" s="9" t="str">
        <f>$O$10</f>
        <v>現Q値</v>
      </c>
      <c r="AB528" s="93" t="s">
        <v>3</v>
      </c>
      <c r="AC528" s="26" t="s">
        <v>4</v>
      </c>
      <c r="AD528" s="26" t="s">
        <v>5</v>
      </c>
      <c r="AE528" s="3" t="s">
        <v>6</v>
      </c>
      <c r="AF528" s="6"/>
      <c r="AH528" s="18" t="s">
        <v>54</v>
      </c>
      <c r="AI528" s="3">
        <f ca="1">AE546</f>
        <v>2</v>
      </c>
      <c r="AJ528"/>
      <c r="AK528"/>
      <c r="AL528"/>
      <c r="AM528" s="9" t="str">
        <f>$O$10</f>
        <v>現Q値</v>
      </c>
      <c r="AN528" s="93" t="s">
        <v>3</v>
      </c>
      <c r="AO528" s="26" t="s">
        <v>4</v>
      </c>
      <c r="AP528" s="26" t="s">
        <v>5</v>
      </c>
      <c r="AQ528" s="3" t="s">
        <v>6</v>
      </c>
      <c r="AR528" s="6"/>
      <c r="AT528" s="18" t="s">
        <v>54</v>
      </c>
      <c r="AU528" s="3">
        <f ca="1">AQ546</f>
        <v>2</v>
      </c>
      <c r="AV528"/>
      <c r="AW528"/>
      <c r="AX528"/>
      <c r="AY528" s="9" t="str">
        <f>$O$10</f>
        <v>現Q値</v>
      </c>
      <c r="AZ528" s="93" t="s">
        <v>3</v>
      </c>
      <c r="BA528" s="26" t="s">
        <v>4</v>
      </c>
      <c r="BB528" s="26" t="s">
        <v>5</v>
      </c>
      <c r="BC528" s="3" t="s">
        <v>6</v>
      </c>
      <c r="BD528" s="6"/>
      <c r="BF528" s="18" t="s">
        <v>54</v>
      </c>
      <c r="BG528" s="3">
        <f ca="1">BC546</f>
        <v>1</v>
      </c>
      <c r="BH528"/>
      <c r="BI528"/>
      <c r="BJ528"/>
      <c r="BK528" s="9" t="str">
        <f>$O$10</f>
        <v>現Q値</v>
      </c>
      <c r="BL528" s="93" t="s">
        <v>3</v>
      </c>
      <c r="BM528" s="26" t="s">
        <v>4</v>
      </c>
      <c r="BN528" s="26" t="s">
        <v>5</v>
      </c>
      <c r="BO528" s="3" t="s">
        <v>6</v>
      </c>
      <c r="BP528" s="6"/>
      <c r="BR528" s="18" t="s">
        <v>54</v>
      </c>
      <c r="BS528" s="3">
        <f ca="1">BO546</f>
        <v>1</v>
      </c>
      <c r="BT528"/>
      <c r="BU528"/>
      <c r="BV528"/>
      <c r="BW528" s="9" t="str">
        <f>$O$10</f>
        <v>現Q値</v>
      </c>
      <c r="BX528" s="93" t="s">
        <v>3</v>
      </c>
      <c r="BY528" s="26" t="s">
        <v>4</v>
      </c>
      <c r="BZ528" s="26" t="s">
        <v>5</v>
      </c>
      <c r="CA528" s="3" t="s">
        <v>6</v>
      </c>
      <c r="CB528" s="6"/>
      <c r="CD528" s="18" t="s">
        <v>54</v>
      </c>
      <c r="CE528" s="3">
        <f ca="1">CA546</f>
        <v>1</v>
      </c>
      <c r="CF528"/>
      <c r="CG528"/>
      <c r="CH528"/>
      <c r="CI528" s="9" t="str">
        <f>$O$10</f>
        <v>現Q値</v>
      </c>
      <c r="CJ528" s="93" t="s">
        <v>3</v>
      </c>
      <c r="CK528" s="26" t="s">
        <v>4</v>
      </c>
      <c r="CL528" s="26" t="s">
        <v>5</v>
      </c>
      <c r="CM528" s="3" t="s">
        <v>6</v>
      </c>
      <c r="CN528" s="6"/>
      <c r="CP528" s="18" t="s">
        <v>54</v>
      </c>
      <c r="CQ528" s="3">
        <f ca="1">CM546</f>
        <v>2</v>
      </c>
      <c r="CR528"/>
      <c r="CS528"/>
      <c r="CT528"/>
      <c r="CU528" s="9" t="str">
        <f>$O$10</f>
        <v>現Q値</v>
      </c>
      <c r="CV528" s="93" t="s">
        <v>3</v>
      </c>
      <c r="CW528" s="26" t="s">
        <v>4</v>
      </c>
      <c r="CX528" s="26" t="s">
        <v>5</v>
      </c>
      <c r="CY528" s="3" t="s">
        <v>6</v>
      </c>
      <c r="CZ528" s="6"/>
      <c r="DB528" s="18" t="s">
        <v>54</v>
      </c>
      <c r="DC528" s="3">
        <f ca="1">CY546</f>
        <v>3</v>
      </c>
      <c r="DD528"/>
      <c r="DE528"/>
      <c r="DF528"/>
      <c r="DG528" s="9" t="str">
        <f>$O$10</f>
        <v>現Q値</v>
      </c>
      <c r="DH528" s="93" t="s">
        <v>3</v>
      </c>
      <c r="DI528" s="26" t="s">
        <v>4</v>
      </c>
      <c r="DJ528" s="26" t="s">
        <v>5</v>
      </c>
      <c r="DK528" s="3" t="s">
        <v>6</v>
      </c>
      <c r="DL528" s="6"/>
      <c r="DN528" s="18" t="s">
        <v>54</v>
      </c>
      <c r="DO528" s="3">
        <f ca="1">DK546</f>
        <v>3</v>
      </c>
      <c r="DP528"/>
      <c r="DQ528"/>
      <c r="DR528"/>
      <c r="DS528" s="9" t="str">
        <f>$O$10</f>
        <v>現Q値</v>
      </c>
      <c r="DT528" s="93" t="s">
        <v>3</v>
      </c>
      <c r="DU528" s="26" t="s">
        <v>4</v>
      </c>
      <c r="DV528" s="26" t="s">
        <v>5</v>
      </c>
      <c r="DW528" s="3" t="s">
        <v>6</v>
      </c>
      <c r="DX528" s="6"/>
    </row>
    <row r="529" spans="1:128" ht="13.5" customHeight="1" thickBot="1">
      <c r="A529"/>
      <c r="B529" s="63" t="s">
        <v>10</v>
      </c>
      <c r="C529" s="78">
        <f ca="1">C492+IF(C528="未着",0,1)</f>
        <v>15</v>
      </c>
      <c r="D529"/>
      <c r="E529"/>
      <c r="F529"/>
      <c r="G529"/>
      <c r="H529" s="21"/>
      <c r="J529" s="3" t="s">
        <v>7</v>
      </c>
      <c r="K529" s="29">
        <f>3*(K527-1)+K528</f>
        <v>1</v>
      </c>
      <c r="L529" s="30" t="s">
        <v>34</v>
      </c>
      <c r="M529"/>
      <c r="N529" s="126" t="s">
        <v>7</v>
      </c>
      <c r="O529" s="17">
        <v>1</v>
      </c>
      <c r="P529" s="27">
        <f t="array" aca="1" ref="P529:S536" ca="1">IF(C491="到着",DT516:DW523,P492:S499)</f>
        <v>18.039896484374996</v>
      </c>
      <c r="Q529" s="95" t="str">
        <f ca="1"/>
        <v>欄外</v>
      </c>
      <c r="R529" s="95" t="str">
        <f ca="1"/>
        <v>欄外</v>
      </c>
      <c r="S529" s="15">
        <f ca="1"/>
        <v>29.551515563964834</v>
      </c>
      <c r="T529" s="12"/>
      <c r="V529" s="3" t="s">
        <v>7</v>
      </c>
      <c r="W529" s="29">
        <f ca="1">3*(W527-1)+W528</f>
        <v>4</v>
      </c>
      <c r="X529" s="30" t="s">
        <v>34</v>
      </c>
      <c r="Y529"/>
      <c r="Z529" s="126" t="s">
        <v>7</v>
      </c>
      <c r="AA529" s="17">
        <v>1</v>
      </c>
      <c r="AB529" s="27">
        <f t="array" ref="AB529:AE536" ca="1">P553:S560</f>
        <v>18.039896484374996</v>
      </c>
      <c r="AC529" s="95" t="str">
        <v>欄外</v>
      </c>
      <c r="AD529" s="95" t="str">
        <v>欄外</v>
      </c>
      <c r="AE529" s="15">
        <f ca="1"/>
        <v>30.357394744873037</v>
      </c>
      <c r="AF529" s="12"/>
      <c r="AH529" s="3" t="s">
        <v>7</v>
      </c>
      <c r="AI529" s="29">
        <f ca="1">3*(AI527-1)+AI528</f>
        <v>5</v>
      </c>
      <c r="AJ529" s="30" t="s">
        <v>34</v>
      </c>
      <c r="AK529"/>
      <c r="AL529" s="126" t="s">
        <v>7</v>
      </c>
      <c r="AM529" s="17">
        <v>1</v>
      </c>
      <c r="AN529" s="27">
        <f t="array" ref="AN529:AQ536" ca="1">AB553:AE560</f>
        <v>18.039896484374996</v>
      </c>
      <c r="AO529" s="95" t="str">
        <v>欄外</v>
      </c>
      <c r="AP529" s="95" t="str">
        <v>欄外</v>
      </c>
      <c r="AQ529" s="15">
        <f ca="1"/>
        <v>30.357394744873037</v>
      </c>
      <c r="AR529" s="12"/>
      <c r="AT529" s="3" t="s">
        <v>7</v>
      </c>
      <c r="AU529" s="29">
        <f ca="1">3*(AU527-1)+AU528</f>
        <v>2</v>
      </c>
      <c r="AV529" s="30" t="s">
        <v>34</v>
      </c>
      <c r="AW529"/>
      <c r="AX529" s="126" t="s">
        <v>7</v>
      </c>
      <c r="AY529" s="17">
        <v>1</v>
      </c>
      <c r="AZ529" s="27">
        <f t="array" ref="AZ529:BC536" ca="1">AN553:AQ560</f>
        <v>18.039896484374996</v>
      </c>
      <c r="BA529" s="95" t="str">
        <v>欄外</v>
      </c>
      <c r="BB529" s="95" t="str">
        <v>欄外</v>
      </c>
      <c r="BC529" s="15">
        <f ca="1"/>
        <v>30.357394744873037</v>
      </c>
      <c r="BD529" s="12"/>
      <c r="BF529" s="3" t="s">
        <v>7</v>
      </c>
      <c r="BG529" s="29">
        <f ca="1">3*(BG527-1)+BG528</f>
        <v>1</v>
      </c>
      <c r="BH529" s="30" t="s">
        <v>34</v>
      </c>
      <c r="BI529"/>
      <c r="BJ529" s="126" t="s">
        <v>7</v>
      </c>
      <c r="BK529" s="17">
        <v>1</v>
      </c>
      <c r="BL529" s="27">
        <f t="array" ref="BL529:BO536" ca="1">AZ553:BC560</f>
        <v>18.039896484374996</v>
      </c>
      <c r="BM529" s="95" t="str">
        <v>欄外</v>
      </c>
      <c r="BN529" s="95" t="str">
        <v>欄外</v>
      </c>
      <c r="BO529" s="15">
        <f ca="1"/>
        <v>30.357394744873037</v>
      </c>
      <c r="BP529" s="12"/>
      <c r="BR529" s="3" t="s">
        <v>7</v>
      </c>
      <c r="BS529" s="29">
        <f ca="1">3*(BS527-1)+BS528</f>
        <v>4</v>
      </c>
      <c r="BT529" s="30" t="s">
        <v>34</v>
      </c>
      <c r="BU529"/>
      <c r="BV529" s="126" t="s">
        <v>7</v>
      </c>
      <c r="BW529" s="17">
        <v>1</v>
      </c>
      <c r="BX529" s="27">
        <f t="array" ref="BX529:CA536" ca="1">BL553:BO560</f>
        <v>18.039896484374996</v>
      </c>
      <c r="BY529" s="95" t="str">
        <v>欄外</v>
      </c>
      <c r="BZ529" s="95" t="str">
        <v>欄外</v>
      </c>
      <c r="CA529" s="15">
        <f ca="1"/>
        <v>30.990608978271474</v>
      </c>
      <c r="CB529" s="12"/>
      <c r="CD529" s="3" t="s">
        <v>7</v>
      </c>
      <c r="CE529" s="29">
        <f ca="1">3*(CE527-1)+CE528</f>
        <v>7</v>
      </c>
      <c r="CF529" s="30" t="s">
        <v>34</v>
      </c>
      <c r="CG529"/>
      <c r="CH529" s="126" t="s">
        <v>7</v>
      </c>
      <c r="CI529" s="17">
        <v>1</v>
      </c>
      <c r="CJ529" s="27">
        <f t="array" ref="CJ529:CM536" ca="1">BX553:CA560</f>
        <v>18.039896484374996</v>
      </c>
      <c r="CK529" s="95" t="str">
        <v>欄外</v>
      </c>
      <c r="CL529" s="95" t="str">
        <v>欄外</v>
      </c>
      <c r="CM529" s="15">
        <f ca="1"/>
        <v>30.990608978271474</v>
      </c>
      <c r="CN529" s="12"/>
      <c r="CP529" s="3" t="s">
        <v>7</v>
      </c>
      <c r="CQ529" s="29">
        <f ca="1">3*(CQ527-1)+CQ528</f>
        <v>8</v>
      </c>
      <c r="CR529" s="30" t="s">
        <v>34</v>
      </c>
      <c r="CS529"/>
      <c r="CT529" s="126" t="s">
        <v>7</v>
      </c>
      <c r="CU529" s="17">
        <v>1</v>
      </c>
      <c r="CV529" s="27">
        <f t="array" ref="CV529:CY536" ca="1">CJ553:CM560</f>
        <v>18.039896484374996</v>
      </c>
      <c r="CW529" s="95" t="str">
        <v>欄外</v>
      </c>
      <c r="CX529" s="95" t="str">
        <v>欄外</v>
      </c>
      <c r="CY529" s="15">
        <f ca="1"/>
        <v>30.990608978271474</v>
      </c>
      <c r="CZ529" s="12"/>
      <c r="DB529" s="3" t="s">
        <v>7</v>
      </c>
      <c r="DC529" s="29">
        <f ca="1">3*(DC527-1)+DC528</f>
        <v>9</v>
      </c>
      <c r="DD529" s="30" t="s">
        <v>34</v>
      </c>
      <c r="DE529"/>
      <c r="DF529" s="126" t="s">
        <v>7</v>
      </c>
      <c r="DG529" s="17">
        <v>1</v>
      </c>
      <c r="DH529" s="27">
        <f t="array" ref="DH529:DK536" ca="1">CV553:CY560</f>
        <v>18.039896484374996</v>
      </c>
      <c r="DI529" s="95" t="str">
        <v>欄外</v>
      </c>
      <c r="DJ529" s="95" t="str">
        <v>欄外</v>
      </c>
      <c r="DK529" s="15">
        <f ca="1"/>
        <v>30.990608978271474</v>
      </c>
      <c r="DL529" s="12"/>
      <c r="DN529" s="3" t="s">
        <v>7</v>
      </c>
      <c r="DO529" s="29">
        <f ca="1">3*(DO527-1)+DO528</f>
        <v>9</v>
      </c>
      <c r="DP529" s="30" t="s">
        <v>34</v>
      </c>
      <c r="DQ529"/>
      <c r="DR529" s="126" t="s">
        <v>7</v>
      </c>
      <c r="DS529" s="17">
        <v>1</v>
      </c>
      <c r="DT529" s="27">
        <f t="array" ref="DT529:DW536" ca="1">DH553:DK560</f>
        <v>18.039896484374996</v>
      </c>
      <c r="DU529" s="95" t="str">
        <v>欄外</v>
      </c>
      <c r="DV529" s="95" t="str">
        <v>欄外</v>
      </c>
      <c r="DW529" s="15">
        <f ca="1"/>
        <v>30.990608978271474</v>
      </c>
      <c r="DX529" s="12"/>
    </row>
    <row r="530" spans="1:128" ht="13.5" customHeight="1" thickBot="1">
      <c r="A530"/>
      <c r="B530"/>
      <c r="C530"/>
      <c r="D530"/>
      <c r="E530"/>
      <c r="F530"/>
      <c r="G530"/>
      <c r="H530" s="21"/>
      <c r="K530" s="24"/>
      <c r="L530" s="6"/>
      <c r="M530"/>
      <c r="N530" s="127"/>
      <c r="O530" s="3">
        <v>2</v>
      </c>
      <c r="P530" s="15">
        <f ca="1"/>
        <v>2.7185625</v>
      </c>
      <c r="Q530" s="95" t="str">
        <f ca="1"/>
        <v>欄外</v>
      </c>
      <c r="R530" s="27">
        <f ca="1"/>
        <v>10.834623852539057</v>
      </c>
      <c r="S530" s="15">
        <f ca="1"/>
        <v>44.830130615234367</v>
      </c>
      <c r="T530" s="12"/>
      <c r="W530" s="24"/>
      <c r="X530" s="6"/>
      <c r="Y530"/>
      <c r="Z530" s="127"/>
      <c r="AA530" s="3">
        <v>2</v>
      </c>
      <c r="AB530" s="15">
        <f ca="1"/>
        <v>2.7185625</v>
      </c>
      <c r="AC530" s="95" t="str">
        <v>欄外</v>
      </c>
      <c r="AD530" s="27">
        <f ca="1"/>
        <v>10.834623852539057</v>
      </c>
      <c r="AE530" s="15">
        <f ca="1"/>
        <v>44.830130615234367</v>
      </c>
      <c r="AF530" s="12"/>
      <c r="AI530" s="24"/>
      <c r="AJ530" s="6"/>
      <c r="AK530"/>
      <c r="AL530" s="127"/>
      <c r="AM530" s="3">
        <v>2</v>
      </c>
      <c r="AN530" s="15">
        <f ca="1"/>
        <v>2.7185625</v>
      </c>
      <c r="AO530" s="95" t="str">
        <v>欄外</v>
      </c>
      <c r="AP530" s="27">
        <f ca="1"/>
        <v>10.834623852539057</v>
      </c>
      <c r="AQ530" s="15">
        <f ca="1"/>
        <v>44.830130615234367</v>
      </c>
      <c r="AR530" s="12"/>
      <c r="AU530" s="24"/>
      <c r="AV530" s="6"/>
      <c r="AW530"/>
      <c r="AX530" s="127"/>
      <c r="AY530" s="3">
        <v>2</v>
      </c>
      <c r="AZ530" s="15">
        <f ca="1"/>
        <v>2.7185625</v>
      </c>
      <c r="BA530" s="95" t="str">
        <v>欄外</v>
      </c>
      <c r="BB530" s="27">
        <f ca="1"/>
        <v>10.834623852539057</v>
      </c>
      <c r="BC530" s="15">
        <f ca="1"/>
        <v>44.830130615234367</v>
      </c>
      <c r="BD530" s="12"/>
      <c r="BG530" s="24"/>
      <c r="BH530" s="6"/>
      <c r="BI530"/>
      <c r="BJ530" s="127"/>
      <c r="BK530" s="3">
        <v>2</v>
      </c>
      <c r="BL530" s="15">
        <f ca="1"/>
        <v>2.7185625</v>
      </c>
      <c r="BM530" s="95" t="str">
        <v>欄外</v>
      </c>
      <c r="BN530" s="27">
        <f ca="1"/>
        <v>15.542400086975091</v>
      </c>
      <c r="BO530" s="15">
        <f ca="1"/>
        <v>44.830130615234367</v>
      </c>
      <c r="BP530" s="12"/>
      <c r="BS530" s="24"/>
      <c r="BT530" s="6"/>
      <c r="BU530"/>
      <c r="BV530" s="127"/>
      <c r="BW530" s="3">
        <v>2</v>
      </c>
      <c r="BX530" s="15">
        <f ca="1"/>
        <v>2.7185625</v>
      </c>
      <c r="BY530" s="95" t="str">
        <v>欄外</v>
      </c>
      <c r="BZ530" s="27">
        <f ca="1"/>
        <v>15.542400086975091</v>
      </c>
      <c r="CA530" s="15">
        <f ca="1"/>
        <v>44.830130615234367</v>
      </c>
      <c r="CB530" s="12"/>
      <c r="CE530" s="24"/>
      <c r="CF530" s="6"/>
      <c r="CG530"/>
      <c r="CH530" s="127"/>
      <c r="CI530" s="3">
        <v>2</v>
      </c>
      <c r="CJ530" s="15">
        <f ca="1"/>
        <v>2.7185625</v>
      </c>
      <c r="CK530" s="95" t="str">
        <v>欄外</v>
      </c>
      <c r="CL530" s="27">
        <f ca="1"/>
        <v>15.542400086975091</v>
      </c>
      <c r="CM530" s="15">
        <f ca="1"/>
        <v>44.830130615234367</v>
      </c>
      <c r="CN530" s="12"/>
      <c r="CQ530" s="24"/>
      <c r="CR530" s="6"/>
      <c r="CS530"/>
      <c r="CT530" s="127"/>
      <c r="CU530" s="3">
        <v>2</v>
      </c>
      <c r="CV530" s="15">
        <f ca="1"/>
        <v>2.7185625</v>
      </c>
      <c r="CW530" s="95" t="str">
        <v>欄外</v>
      </c>
      <c r="CX530" s="27">
        <f ca="1"/>
        <v>15.542400086975091</v>
      </c>
      <c r="CY530" s="15">
        <f ca="1"/>
        <v>44.830130615234367</v>
      </c>
      <c r="CZ530" s="12"/>
      <c r="DC530" s="24"/>
      <c r="DD530" s="6"/>
      <c r="DE530"/>
      <c r="DF530" s="127"/>
      <c r="DG530" s="3">
        <v>2</v>
      </c>
      <c r="DH530" s="15">
        <f ca="1"/>
        <v>2.7185625</v>
      </c>
      <c r="DI530" s="95" t="str">
        <v>欄外</v>
      </c>
      <c r="DJ530" s="27">
        <f ca="1"/>
        <v>15.542400086975091</v>
      </c>
      <c r="DK530" s="15">
        <f ca="1"/>
        <v>44.830130615234367</v>
      </c>
      <c r="DL530" s="12"/>
      <c r="DO530" s="24"/>
      <c r="DP530" s="6"/>
      <c r="DQ530"/>
      <c r="DR530" s="127"/>
      <c r="DS530" s="3">
        <v>2</v>
      </c>
      <c r="DT530" s="15">
        <f ca="1"/>
        <v>2.7185625</v>
      </c>
      <c r="DU530" s="95" t="str">
        <v>欄外</v>
      </c>
      <c r="DV530" s="27">
        <f ca="1"/>
        <v>15.542400086975091</v>
      </c>
      <c r="DW530" s="15">
        <f ca="1"/>
        <v>44.830130615234367</v>
      </c>
      <c r="DX530" s="12"/>
    </row>
    <row r="531" spans="1:128" ht="13.5" customHeight="1" thickTop="1" thickBot="1">
      <c r="A531"/>
      <c r="B531" s="10" t="s">
        <v>15</v>
      </c>
      <c r="C531"/>
      <c r="D531"/>
      <c r="E531"/>
      <c r="F531"/>
      <c r="G531"/>
      <c r="H531" s="21"/>
      <c r="J531" s="25" t="str">
        <f>IF(AND(K527=1,K528=1),"★","")</f>
        <v>★</v>
      </c>
      <c r="K531" s="93" t="str">
        <f>IF(AND(K527=1,K528=2),"★","")</f>
        <v/>
      </c>
      <c r="L531" s="3" t="str">
        <f>IF(AND(K527=1,K528=3),"★","")</f>
        <v/>
      </c>
      <c r="M531"/>
      <c r="N531" s="127"/>
      <c r="O531" s="3">
        <v>3</v>
      </c>
      <c r="P531" s="95" t="str">
        <f ca="1"/>
        <v>欄外</v>
      </c>
      <c r="Q531" s="95" t="str">
        <f ca="1"/>
        <v>欄外</v>
      </c>
      <c r="R531" s="15">
        <f ca="1"/>
        <v>14.742136230468745</v>
      </c>
      <c r="S531" s="95" t="str">
        <f ca="1"/>
        <v>欄外</v>
      </c>
      <c r="T531" s="12"/>
      <c r="V531" s="25" t="str">
        <f ca="1">IF(AND(W527=1,W528=1),"★","")</f>
        <v/>
      </c>
      <c r="W531" s="93" t="str">
        <f ca="1">IF(AND(W527=1,W528=2),"★","")</f>
        <v/>
      </c>
      <c r="X531" s="3" t="str">
        <f ca="1">IF(AND(W527=1,W528=3),"★","")</f>
        <v/>
      </c>
      <c r="Y531"/>
      <c r="Z531" s="127"/>
      <c r="AA531" s="3">
        <v>3</v>
      </c>
      <c r="AB531" s="95" t="str">
        <v>欄外</v>
      </c>
      <c r="AC531" s="95" t="str">
        <v>欄外</v>
      </c>
      <c r="AD531" s="15">
        <f ca="1"/>
        <v>14.742136230468745</v>
      </c>
      <c r="AE531" s="95" t="str">
        <v>欄外</v>
      </c>
      <c r="AF531" s="12"/>
      <c r="AH531" s="25" t="str">
        <f ca="1">IF(AND(AI527=1,AI528=1),"★","")</f>
        <v/>
      </c>
      <c r="AI531" s="93" t="str">
        <f ca="1">IF(AND(AI527=1,AI528=2),"★","")</f>
        <v/>
      </c>
      <c r="AJ531" s="3" t="str">
        <f ca="1">IF(AND(AI527=1,AI528=3),"★","")</f>
        <v/>
      </c>
      <c r="AK531"/>
      <c r="AL531" s="127"/>
      <c r="AM531" s="3">
        <v>3</v>
      </c>
      <c r="AN531" s="95" t="str">
        <v>欄外</v>
      </c>
      <c r="AO531" s="95" t="str">
        <v>欄外</v>
      </c>
      <c r="AP531" s="15">
        <f ca="1"/>
        <v>14.742136230468745</v>
      </c>
      <c r="AQ531" s="95" t="str">
        <v>欄外</v>
      </c>
      <c r="AR531" s="12"/>
      <c r="AT531" s="25" t="str">
        <f ca="1">IF(AND(AU527=1,AU528=1),"★","")</f>
        <v/>
      </c>
      <c r="AU531" s="93" t="str">
        <f ca="1">IF(AND(AU527=1,AU528=2),"★","")</f>
        <v>★</v>
      </c>
      <c r="AV531" s="3" t="str">
        <f ca="1">IF(AND(AU527=1,AU528=3),"★","")</f>
        <v/>
      </c>
      <c r="AW531"/>
      <c r="AX531" s="127"/>
      <c r="AY531" s="3">
        <v>3</v>
      </c>
      <c r="AZ531" s="95" t="str">
        <v>欄外</v>
      </c>
      <c r="BA531" s="95" t="str">
        <v>欄外</v>
      </c>
      <c r="BB531" s="15">
        <f ca="1"/>
        <v>14.742136230468745</v>
      </c>
      <c r="BC531" s="95" t="str">
        <v>欄外</v>
      </c>
      <c r="BD531" s="12"/>
      <c r="BF531" s="25" t="str">
        <f ca="1">IF(AND(BG527=1,BG528=1),"★","")</f>
        <v>★</v>
      </c>
      <c r="BG531" s="93" t="str">
        <f ca="1">IF(AND(BG527=1,BG528=2),"★","")</f>
        <v/>
      </c>
      <c r="BH531" s="3" t="str">
        <f ca="1">IF(AND(BG527=1,BG528=3),"★","")</f>
        <v/>
      </c>
      <c r="BI531"/>
      <c r="BJ531" s="127"/>
      <c r="BK531" s="3">
        <v>3</v>
      </c>
      <c r="BL531" s="95" t="str">
        <v>欄外</v>
      </c>
      <c r="BM531" s="95" t="str">
        <v>欄外</v>
      </c>
      <c r="BN531" s="15">
        <f ca="1"/>
        <v>14.742136230468745</v>
      </c>
      <c r="BO531" s="95" t="str">
        <v>欄外</v>
      </c>
      <c r="BP531" s="12"/>
      <c r="BR531" s="25" t="str">
        <f ca="1">IF(AND(BS527=1,BS528=1),"★","")</f>
        <v/>
      </c>
      <c r="BS531" s="93" t="str">
        <f ca="1">IF(AND(BS527=1,BS528=2),"★","")</f>
        <v/>
      </c>
      <c r="BT531" s="3" t="str">
        <f ca="1">IF(AND(BS527=1,BS528=3),"★","")</f>
        <v/>
      </c>
      <c r="BU531"/>
      <c r="BV531" s="127"/>
      <c r="BW531" s="3">
        <v>3</v>
      </c>
      <c r="BX531" s="95" t="str">
        <v>欄外</v>
      </c>
      <c r="BY531" s="95" t="str">
        <v>欄外</v>
      </c>
      <c r="BZ531" s="15">
        <f ca="1"/>
        <v>14.742136230468745</v>
      </c>
      <c r="CA531" s="95" t="str">
        <v>欄外</v>
      </c>
      <c r="CB531" s="12"/>
      <c r="CD531" s="25" t="str">
        <f ca="1">IF(AND(CE527=1,CE528=1),"★","")</f>
        <v/>
      </c>
      <c r="CE531" s="93" t="str">
        <f ca="1">IF(AND(CE527=1,CE528=2),"★","")</f>
        <v/>
      </c>
      <c r="CF531" s="3" t="str">
        <f ca="1">IF(AND(CE527=1,CE528=3),"★","")</f>
        <v/>
      </c>
      <c r="CG531"/>
      <c r="CH531" s="127"/>
      <c r="CI531" s="3">
        <v>3</v>
      </c>
      <c r="CJ531" s="95" t="str">
        <v>欄外</v>
      </c>
      <c r="CK531" s="95" t="str">
        <v>欄外</v>
      </c>
      <c r="CL531" s="15">
        <f ca="1"/>
        <v>14.742136230468745</v>
      </c>
      <c r="CM531" s="95" t="str">
        <v>欄外</v>
      </c>
      <c r="CN531" s="12"/>
      <c r="CP531" s="25" t="str">
        <f ca="1">IF(AND(CQ527=1,CQ528=1),"★","")</f>
        <v/>
      </c>
      <c r="CQ531" s="93" t="str">
        <f ca="1">IF(AND(CQ527=1,CQ528=2),"★","")</f>
        <v/>
      </c>
      <c r="CR531" s="3" t="str">
        <f ca="1">IF(AND(CQ527=1,CQ528=3),"★","")</f>
        <v/>
      </c>
      <c r="CS531"/>
      <c r="CT531" s="127"/>
      <c r="CU531" s="3">
        <v>3</v>
      </c>
      <c r="CV531" s="95" t="str">
        <v>欄外</v>
      </c>
      <c r="CW531" s="95" t="str">
        <v>欄外</v>
      </c>
      <c r="CX531" s="15">
        <f ca="1"/>
        <v>14.742136230468745</v>
      </c>
      <c r="CY531" s="95" t="str">
        <v>欄外</v>
      </c>
      <c r="CZ531" s="12"/>
      <c r="DB531" s="25" t="str">
        <f ca="1">IF(AND(DC527=1,DC528=1),"★","")</f>
        <v/>
      </c>
      <c r="DC531" s="93" t="str">
        <f ca="1">IF(AND(DC527=1,DC528=2),"★","")</f>
        <v/>
      </c>
      <c r="DD531" s="3" t="str">
        <f ca="1">IF(AND(DC527=1,DC528=3),"★","")</f>
        <v/>
      </c>
      <c r="DE531"/>
      <c r="DF531" s="127"/>
      <c r="DG531" s="3">
        <v>3</v>
      </c>
      <c r="DH531" s="95" t="str">
        <v>欄外</v>
      </c>
      <c r="DI531" s="95" t="str">
        <v>欄外</v>
      </c>
      <c r="DJ531" s="15">
        <f ca="1"/>
        <v>14.742136230468745</v>
      </c>
      <c r="DK531" s="95" t="str">
        <v>欄外</v>
      </c>
      <c r="DL531" s="12"/>
      <c r="DN531" s="25" t="str">
        <f ca="1">IF(AND(DO527=1,DO528=1),"★","")</f>
        <v/>
      </c>
      <c r="DO531" s="93" t="str">
        <f ca="1">IF(AND(DO527=1,DO528=2),"★","")</f>
        <v/>
      </c>
      <c r="DP531" s="3" t="str">
        <f ca="1">IF(AND(DO527=1,DO528=3),"★","")</f>
        <v/>
      </c>
      <c r="DQ531"/>
      <c r="DR531" s="127"/>
      <c r="DS531" s="3">
        <v>3</v>
      </c>
      <c r="DT531" s="95" t="str">
        <v>欄外</v>
      </c>
      <c r="DU531" s="95" t="str">
        <v>欄外</v>
      </c>
      <c r="DV531" s="15">
        <f ca="1"/>
        <v>14.742136230468745</v>
      </c>
      <c r="DW531" s="95" t="str">
        <v>欄外</v>
      </c>
      <c r="DX531" s="12"/>
    </row>
    <row r="532" spans="1:128" ht="13.5" customHeight="1" thickTop="1" thickBot="1">
      <c r="A532"/>
      <c r="B532" s="63" t="s">
        <v>14</v>
      </c>
      <c r="C532" s="79">
        <f ca="1">1-C492/50</f>
        <v>0.72</v>
      </c>
      <c r="D532"/>
      <c r="E532"/>
      <c r="F532"/>
      <c r="G532"/>
      <c r="H532" s="21"/>
      <c r="J532" s="17" t="str">
        <f>IF(AND(K527=2,K528=1),"★","")</f>
        <v/>
      </c>
      <c r="K532" s="3" t="str">
        <f>IF(AND(K527=2,K528=2),"★","")</f>
        <v/>
      </c>
      <c r="L532" s="16" t="str">
        <f>IF(AND(K527=2,K528=3),"★","")</f>
        <v/>
      </c>
      <c r="M532"/>
      <c r="N532" s="127"/>
      <c r="O532" s="3">
        <v>4</v>
      </c>
      <c r="P532" s="27">
        <f ca="1"/>
        <v>45.947534179687487</v>
      </c>
      <c r="Q532" s="15">
        <f ca="1"/>
        <v>14.390098657226556</v>
      </c>
      <c r="R532" s="95" t="str">
        <f ca="1"/>
        <v>欄外</v>
      </c>
      <c r="S532" s="15">
        <f ca="1"/>
        <v>32.218476562500001</v>
      </c>
      <c r="T532" s="12"/>
      <c r="V532" s="17" t="str">
        <f ca="1">IF(AND(W527=2,W528=1),"★","")</f>
        <v>★</v>
      </c>
      <c r="W532" s="3" t="str">
        <f ca="1">IF(AND(W527=2,W528=2),"★","")</f>
        <v/>
      </c>
      <c r="X532" s="16" t="str">
        <f ca="1">IF(AND(W527=2,W528=3),"★","")</f>
        <v/>
      </c>
      <c r="Y532"/>
      <c r="Z532" s="127"/>
      <c r="AA532" s="3">
        <v>4</v>
      </c>
      <c r="AB532" s="27">
        <f ca="1"/>
        <v>45.947534179687487</v>
      </c>
      <c r="AC532" s="15">
        <f ca="1"/>
        <v>14.390098657226556</v>
      </c>
      <c r="AD532" s="95" t="str">
        <v>欄外</v>
      </c>
      <c r="AE532" s="15">
        <f ca="1"/>
        <v>32.218476562500001</v>
      </c>
      <c r="AF532" s="12"/>
      <c r="AH532" s="17" t="str">
        <f ca="1">IF(AND(AI527=2,AI528=1),"★","")</f>
        <v/>
      </c>
      <c r="AI532" s="3" t="str">
        <f ca="1">IF(AND(AI527=2,AI528=2),"★","")</f>
        <v>★</v>
      </c>
      <c r="AJ532" s="16" t="str">
        <f ca="1">IF(AND(AI527=2,AI528=3),"★","")</f>
        <v/>
      </c>
      <c r="AK532"/>
      <c r="AL532" s="127"/>
      <c r="AM532" s="3">
        <v>4</v>
      </c>
      <c r="AN532" s="27">
        <f ca="1"/>
        <v>46.605461730957025</v>
      </c>
      <c r="AO532" s="15">
        <f ca="1"/>
        <v>14.390098657226556</v>
      </c>
      <c r="AP532" s="95" t="str">
        <v>欄外</v>
      </c>
      <c r="AQ532" s="15">
        <f ca="1"/>
        <v>32.218476562500001</v>
      </c>
      <c r="AR532" s="12"/>
      <c r="AT532" s="17" t="str">
        <f ca="1">IF(AND(AU527=2,AU528=1),"★","")</f>
        <v/>
      </c>
      <c r="AU532" s="3" t="str">
        <f ca="1">IF(AND(AU527=2,AU528=2),"★","")</f>
        <v/>
      </c>
      <c r="AV532" s="16" t="str">
        <f ca="1">IF(AND(AU527=2,AU528=3),"★","")</f>
        <v/>
      </c>
      <c r="AW532"/>
      <c r="AX532" s="127"/>
      <c r="AY532" s="3">
        <v>4</v>
      </c>
      <c r="AZ532" s="27">
        <f ca="1"/>
        <v>46.605461730957025</v>
      </c>
      <c r="BA532" s="15">
        <f ca="1"/>
        <v>14.390098657226556</v>
      </c>
      <c r="BB532" s="95" t="str">
        <v>欄外</v>
      </c>
      <c r="BC532" s="15">
        <f ca="1"/>
        <v>32.218476562500001</v>
      </c>
      <c r="BD532" s="12"/>
      <c r="BF532" s="17" t="str">
        <f ca="1">IF(AND(BG527=2,BG528=1),"★","")</f>
        <v/>
      </c>
      <c r="BG532" s="3" t="str">
        <f ca="1">IF(AND(BG527=2,BG528=2),"★","")</f>
        <v/>
      </c>
      <c r="BH532" s="16" t="str">
        <f ca="1">IF(AND(BG527=2,BG528=3),"★","")</f>
        <v/>
      </c>
      <c r="BI532"/>
      <c r="BJ532" s="127"/>
      <c r="BK532" s="3">
        <v>4</v>
      </c>
      <c r="BL532" s="27">
        <f ca="1"/>
        <v>46.605461730957025</v>
      </c>
      <c r="BM532" s="15">
        <f ca="1"/>
        <v>14.390098657226556</v>
      </c>
      <c r="BN532" s="95" t="str">
        <v>欄外</v>
      </c>
      <c r="BO532" s="15">
        <f ca="1"/>
        <v>32.218476562500001</v>
      </c>
      <c r="BP532" s="12"/>
      <c r="BR532" s="17" t="str">
        <f ca="1">IF(AND(BS527=2,BS528=1),"★","")</f>
        <v>★</v>
      </c>
      <c r="BS532" s="3" t="str">
        <f ca="1">IF(AND(BS527=2,BS528=2),"★","")</f>
        <v/>
      </c>
      <c r="BT532" s="16" t="str">
        <f ca="1">IF(AND(BS527=2,BS528=3),"★","")</f>
        <v/>
      </c>
      <c r="BU532"/>
      <c r="BV532" s="127"/>
      <c r="BW532" s="3">
        <v>4</v>
      </c>
      <c r="BX532" s="27">
        <f ca="1"/>
        <v>46.605461730957025</v>
      </c>
      <c r="BY532" s="15">
        <f ca="1"/>
        <v>14.390098657226556</v>
      </c>
      <c r="BZ532" s="95" t="str">
        <v>欄外</v>
      </c>
      <c r="CA532" s="15">
        <f ca="1"/>
        <v>32.218476562500001</v>
      </c>
      <c r="CB532" s="12"/>
      <c r="CD532" s="17" t="str">
        <f ca="1">IF(AND(CE527=2,CE528=1),"★","")</f>
        <v/>
      </c>
      <c r="CE532" s="3" t="str">
        <f ca="1">IF(AND(CE527=2,CE528=2),"★","")</f>
        <v/>
      </c>
      <c r="CF532" s="16" t="str">
        <f ca="1">IF(AND(CE527=2,CE528=3),"★","")</f>
        <v/>
      </c>
      <c r="CG532"/>
      <c r="CH532" s="127"/>
      <c r="CI532" s="3">
        <v>4</v>
      </c>
      <c r="CJ532" s="27">
        <f ca="1"/>
        <v>46.605461730957025</v>
      </c>
      <c r="CK532" s="15">
        <f ca="1"/>
        <v>14.390098657226556</v>
      </c>
      <c r="CL532" s="95" t="str">
        <v>欄外</v>
      </c>
      <c r="CM532" s="15">
        <f ca="1"/>
        <v>38.917999267578125</v>
      </c>
      <c r="CN532" s="12"/>
      <c r="CP532" s="17" t="str">
        <f ca="1">IF(AND(CQ527=2,CQ528=1),"★","")</f>
        <v/>
      </c>
      <c r="CQ532" s="3" t="str">
        <f ca="1">IF(AND(CQ527=2,CQ528=2),"★","")</f>
        <v/>
      </c>
      <c r="CR532" s="16" t="str">
        <f ca="1">IF(AND(CQ527=2,CQ528=3),"★","")</f>
        <v/>
      </c>
      <c r="CS532"/>
      <c r="CT532" s="127"/>
      <c r="CU532" s="3">
        <v>4</v>
      </c>
      <c r="CV532" s="27">
        <f ca="1"/>
        <v>46.605461730957025</v>
      </c>
      <c r="CW532" s="15">
        <f ca="1"/>
        <v>14.390098657226556</v>
      </c>
      <c r="CX532" s="95" t="str">
        <v>欄外</v>
      </c>
      <c r="CY532" s="15">
        <f ca="1"/>
        <v>38.917999267578125</v>
      </c>
      <c r="CZ532" s="12"/>
      <c r="DB532" s="17" t="str">
        <f ca="1">IF(AND(DC527=2,DC528=1),"★","")</f>
        <v/>
      </c>
      <c r="DC532" s="3" t="str">
        <f ca="1">IF(AND(DC527=2,DC528=2),"★","")</f>
        <v/>
      </c>
      <c r="DD532" s="16" t="str">
        <f ca="1">IF(AND(DC527=2,DC528=3),"★","")</f>
        <v/>
      </c>
      <c r="DE532"/>
      <c r="DF532" s="127"/>
      <c r="DG532" s="3">
        <v>4</v>
      </c>
      <c r="DH532" s="27">
        <f ca="1"/>
        <v>46.605461730957025</v>
      </c>
      <c r="DI532" s="15">
        <f ca="1"/>
        <v>14.390098657226556</v>
      </c>
      <c r="DJ532" s="95" t="str">
        <v>欄外</v>
      </c>
      <c r="DK532" s="15">
        <f ca="1"/>
        <v>38.917999267578125</v>
      </c>
      <c r="DL532" s="12"/>
      <c r="DN532" s="17" t="str">
        <f ca="1">IF(AND(DO527=2,DO528=1),"★","")</f>
        <v/>
      </c>
      <c r="DO532" s="3" t="str">
        <f ca="1">IF(AND(DO527=2,DO528=2),"★","")</f>
        <v/>
      </c>
      <c r="DP532" s="16" t="str">
        <f ca="1">IF(AND(DO527=2,DO528=3),"★","")</f>
        <v/>
      </c>
      <c r="DQ532"/>
      <c r="DR532" s="127"/>
      <c r="DS532" s="3">
        <v>4</v>
      </c>
      <c r="DT532" s="27">
        <f ca="1"/>
        <v>46.605461730957025</v>
      </c>
      <c r="DU532" s="15">
        <f ca="1"/>
        <v>14.390098657226556</v>
      </c>
      <c r="DV532" s="95" t="str">
        <v>欄外</v>
      </c>
      <c r="DW532" s="15">
        <f ca="1"/>
        <v>38.917999267578125</v>
      </c>
      <c r="DX532" s="12"/>
    </row>
    <row r="533" spans="1:128" ht="13.5" customHeight="1" thickTop="1" thickBot="1">
      <c r="A533"/>
      <c r="B533"/>
      <c r="C533"/>
      <c r="D533"/>
      <c r="E533"/>
      <c r="F533"/>
      <c r="G533"/>
      <c r="H533" s="21"/>
      <c r="J533" s="3" t="str">
        <f>IF(AND(K527=3,K528=1),"★","")</f>
        <v/>
      </c>
      <c r="K533" s="92" t="str">
        <f>IF(AND(K527=3,K528=2),"★","")</f>
        <v/>
      </c>
      <c r="L533" s="37" t="str">
        <f>IF(AND(K527=3,K528=3),"★","終")</f>
        <v>終</v>
      </c>
      <c r="M533"/>
      <c r="N533" s="127"/>
      <c r="O533" s="3">
        <v>5</v>
      </c>
      <c r="P533" s="95" t="str">
        <f ca="1"/>
        <v>欄外</v>
      </c>
      <c r="Q533" s="27">
        <f ca="1"/>
        <v>19.248942871093746</v>
      </c>
      <c r="R533" s="27">
        <f ca="1"/>
        <v>21.624271484374994</v>
      </c>
      <c r="S533" s="27">
        <f ca="1"/>
        <v>68.947698974609381</v>
      </c>
      <c r="T533" s="12"/>
      <c r="V533" s="3" t="str">
        <f ca="1">IF(AND(W527=3,W528=1),"★","")</f>
        <v/>
      </c>
      <c r="W533" s="92" t="str">
        <f ca="1">IF(AND(W527=3,W528=2),"★","")</f>
        <v/>
      </c>
      <c r="X533" s="37" t="str">
        <f ca="1">IF(AND(W527=3,W528=3),"★","終")</f>
        <v>終</v>
      </c>
      <c r="Y533"/>
      <c r="Z533" s="127"/>
      <c r="AA533" s="3">
        <v>5</v>
      </c>
      <c r="AB533" s="95" t="str">
        <v>欄外</v>
      </c>
      <c r="AC533" s="27">
        <f ca="1"/>
        <v>19.248942871093746</v>
      </c>
      <c r="AD533" s="27">
        <f ca="1"/>
        <v>21.624271484374994</v>
      </c>
      <c r="AE533" s="27">
        <f ca="1"/>
        <v>68.947698974609381</v>
      </c>
      <c r="AF533" s="12"/>
      <c r="AH533" s="3" t="str">
        <f ca="1">IF(AND(AI527=3,AI528=1),"★","")</f>
        <v/>
      </c>
      <c r="AI533" s="92" t="str">
        <f ca="1">IF(AND(AI527=3,AI528=2),"★","")</f>
        <v/>
      </c>
      <c r="AJ533" s="37" t="str">
        <f ca="1">IF(AND(AI527=3,AI528=3),"★","終")</f>
        <v>終</v>
      </c>
      <c r="AK533"/>
      <c r="AL533" s="127"/>
      <c r="AM533" s="3">
        <v>5</v>
      </c>
      <c r="AN533" s="95" t="str">
        <v>欄外</v>
      </c>
      <c r="AO533" s="27">
        <f ca="1"/>
        <v>19.248942871093746</v>
      </c>
      <c r="AP533" s="27">
        <f ca="1"/>
        <v>21.624271484374994</v>
      </c>
      <c r="AQ533" s="27">
        <f ca="1"/>
        <v>68.947698974609381</v>
      </c>
      <c r="AR533" s="12"/>
      <c r="AT533" s="3" t="str">
        <f ca="1">IF(AND(AU527=3,AU528=1),"★","")</f>
        <v/>
      </c>
      <c r="AU533" s="92" t="str">
        <f ca="1">IF(AND(AU527=3,AU528=2),"★","")</f>
        <v/>
      </c>
      <c r="AV533" s="37" t="str">
        <f ca="1">IF(AND(AU527=3,AU528=3),"★","終")</f>
        <v>終</v>
      </c>
      <c r="AW533"/>
      <c r="AX533" s="127"/>
      <c r="AY533" s="3">
        <v>5</v>
      </c>
      <c r="AZ533" s="95" t="str">
        <v>欄外</v>
      </c>
      <c r="BA533" s="27">
        <f ca="1"/>
        <v>24.815017150878901</v>
      </c>
      <c r="BB533" s="27">
        <f ca="1"/>
        <v>21.624271484374994</v>
      </c>
      <c r="BC533" s="27">
        <f ca="1"/>
        <v>68.947698974609381</v>
      </c>
      <c r="BD533" s="12"/>
      <c r="BF533" s="3" t="str">
        <f ca="1">IF(AND(BG527=3,BG528=1),"★","")</f>
        <v/>
      </c>
      <c r="BG533" s="92" t="str">
        <f ca="1">IF(AND(BG527=3,BG528=2),"★","")</f>
        <v/>
      </c>
      <c r="BH533" s="37" t="str">
        <f ca="1">IF(AND(BG527=3,BG528=3),"★","終")</f>
        <v>終</v>
      </c>
      <c r="BI533"/>
      <c r="BJ533" s="127"/>
      <c r="BK533" s="3">
        <v>5</v>
      </c>
      <c r="BL533" s="95" t="str">
        <v>欄外</v>
      </c>
      <c r="BM533" s="27">
        <f ca="1"/>
        <v>24.815017150878901</v>
      </c>
      <c r="BN533" s="27">
        <f ca="1"/>
        <v>21.624271484374994</v>
      </c>
      <c r="BO533" s="27">
        <f ca="1"/>
        <v>68.947698974609381</v>
      </c>
      <c r="BP533" s="12"/>
      <c r="BR533" s="3" t="str">
        <f ca="1">IF(AND(BS527=3,BS528=1),"★","")</f>
        <v/>
      </c>
      <c r="BS533" s="92" t="str">
        <f ca="1">IF(AND(BS527=3,BS528=2),"★","")</f>
        <v/>
      </c>
      <c r="BT533" s="37" t="str">
        <f ca="1">IF(AND(BS527=3,BS528=3),"★","終")</f>
        <v>終</v>
      </c>
      <c r="BU533"/>
      <c r="BV533" s="127"/>
      <c r="BW533" s="3">
        <v>5</v>
      </c>
      <c r="BX533" s="95" t="str">
        <v>欄外</v>
      </c>
      <c r="BY533" s="27">
        <f ca="1"/>
        <v>24.815017150878901</v>
      </c>
      <c r="BZ533" s="27">
        <f ca="1"/>
        <v>21.624271484374994</v>
      </c>
      <c r="CA533" s="27">
        <f ca="1"/>
        <v>68.947698974609381</v>
      </c>
      <c r="CB533" s="12"/>
      <c r="CD533" s="3" t="str">
        <f ca="1">IF(AND(CE527=3,CE528=1),"★","")</f>
        <v>★</v>
      </c>
      <c r="CE533" s="92" t="str">
        <f ca="1">IF(AND(CE527=3,CE528=2),"★","")</f>
        <v/>
      </c>
      <c r="CF533" s="37" t="str">
        <f ca="1">IF(AND(CE527=3,CE528=3),"★","終")</f>
        <v>終</v>
      </c>
      <c r="CG533"/>
      <c r="CH533" s="127"/>
      <c r="CI533" s="3">
        <v>5</v>
      </c>
      <c r="CJ533" s="95" t="str">
        <v>欄外</v>
      </c>
      <c r="CK533" s="27">
        <f ca="1"/>
        <v>24.815017150878901</v>
      </c>
      <c r="CL533" s="27">
        <f ca="1"/>
        <v>21.624271484374994</v>
      </c>
      <c r="CM533" s="27">
        <f ca="1"/>
        <v>68.947698974609381</v>
      </c>
      <c r="CN533" s="12"/>
      <c r="CP533" s="3" t="str">
        <f ca="1">IF(AND(CQ527=3,CQ528=1),"★","")</f>
        <v/>
      </c>
      <c r="CQ533" s="92" t="str">
        <f ca="1">IF(AND(CQ527=3,CQ528=2),"★","")</f>
        <v>★</v>
      </c>
      <c r="CR533" s="37" t="str">
        <f ca="1">IF(AND(CQ527=3,CQ528=3),"★","終")</f>
        <v>終</v>
      </c>
      <c r="CS533"/>
      <c r="CT533" s="127"/>
      <c r="CU533" s="3">
        <v>5</v>
      </c>
      <c r="CV533" s="95" t="str">
        <v>欄外</v>
      </c>
      <c r="CW533" s="27">
        <f ca="1"/>
        <v>24.815017150878901</v>
      </c>
      <c r="CX533" s="27">
        <f ca="1"/>
        <v>21.624271484374994</v>
      </c>
      <c r="CY533" s="27">
        <f ca="1"/>
        <v>68.947698974609381</v>
      </c>
      <c r="CZ533" s="12"/>
      <c r="DB533" s="3" t="str">
        <f ca="1">IF(AND(DC527=3,DC528=1),"★","")</f>
        <v/>
      </c>
      <c r="DC533" s="92" t="str">
        <f ca="1">IF(AND(DC527=3,DC528=2),"★","")</f>
        <v/>
      </c>
      <c r="DD533" s="37" t="str">
        <f ca="1">IF(AND(DC527=3,DC528=3),"★","終")</f>
        <v>★</v>
      </c>
      <c r="DE533"/>
      <c r="DF533" s="127"/>
      <c r="DG533" s="3">
        <v>5</v>
      </c>
      <c r="DH533" s="95" t="str">
        <v>欄外</v>
      </c>
      <c r="DI533" s="27">
        <f ca="1"/>
        <v>24.815017150878901</v>
      </c>
      <c r="DJ533" s="27">
        <f ca="1"/>
        <v>21.624271484374994</v>
      </c>
      <c r="DK533" s="27">
        <f ca="1"/>
        <v>68.947698974609381</v>
      </c>
      <c r="DL533" s="12"/>
      <c r="DN533" s="3" t="str">
        <f ca="1">IF(AND(DO527=3,DO528=1),"★","")</f>
        <v/>
      </c>
      <c r="DO533" s="92" t="str">
        <f ca="1">IF(AND(DO527=3,DO528=2),"★","")</f>
        <v/>
      </c>
      <c r="DP533" s="37" t="str">
        <f ca="1">IF(AND(DO527=3,DO528=3),"★","終")</f>
        <v>★</v>
      </c>
      <c r="DQ533"/>
      <c r="DR533" s="127"/>
      <c r="DS533" s="3">
        <v>5</v>
      </c>
      <c r="DT533" s="95" t="str">
        <v>欄外</v>
      </c>
      <c r="DU533" s="27">
        <f ca="1"/>
        <v>24.815017150878901</v>
      </c>
      <c r="DV533" s="27">
        <f ca="1"/>
        <v>21.624271484374994</v>
      </c>
      <c r="DW533" s="27">
        <f ca="1"/>
        <v>68.947698974609381</v>
      </c>
      <c r="DX533" s="12"/>
    </row>
    <row r="534" spans="1:128" ht="13.5" customHeight="1" thickTop="1">
      <c r="A534"/>
      <c r="B534"/>
      <c r="C534"/>
      <c r="D534"/>
      <c r="E534"/>
      <c r="F534"/>
      <c r="G534"/>
      <c r="H534" s="21"/>
      <c r="M534"/>
      <c r="N534" s="127"/>
      <c r="O534" s="3">
        <v>6</v>
      </c>
      <c r="P534" s="95" t="str">
        <f ca="1"/>
        <v>欄外</v>
      </c>
      <c r="Q534" s="95" t="str">
        <f ca="1"/>
        <v>欄外</v>
      </c>
      <c r="R534" s="95" t="str">
        <f ca="1"/>
        <v>欄外</v>
      </c>
      <c r="S534" s="95" t="str">
        <f ca="1"/>
        <v>欄外</v>
      </c>
      <c r="T534" s="12"/>
      <c r="Y534"/>
      <c r="Z534" s="127"/>
      <c r="AA534" s="3">
        <v>6</v>
      </c>
      <c r="AB534" s="95" t="str">
        <v>欄外</v>
      </c>
      <c r="AC534" s="95" t="str">
        <v>欄外</v>
      </c>
      <c r="AD534" s="95" t="str">
        <v>欄外</v>
      </c>
      <c r="AE534" s="95" t="str">
        <v>欄外</v>
      </c>
      <c r="AF534" s="12"/>
      <c r="AK534"/>
      <c r="AL534" s="127"/>
      <c r="AM534" s="3">
        <v>6</v>
      </c>
      <c r="AN534" s="95" t="str">
        <v>欄外</v>
      </c>
      <c r="AO534" s="95" t="str">
        <v>欄外</v>
      </c>
      <c r="AP534" s="95" t="str">
        <v>欄外</v>
      </c>
      <c r="AQ534" s="95" t="str">
        <v>欄外</v>
      </c>
      <c r="AR534" s="12"/>
      <c r="AW534"/>
      <c r="AX534" s="127"/>
      <c r="AY534" s="3">
        <v>6</v>
      </c>
      <c r="AZ534" s="95" t="str">
        <v>欄外</v>
      </c>
      <c r="BA534" s="95" t="str">
        <v>欄外</v>
      </c>
      <c r="BB534" s="95" t="str">
        <v>欄外</v>
      </c>
      <c r="BC534" s="95" t="str">
        <v>欄外</v>
      </c>
      <c r="BD534" s="12"/>
      <c r="BI534"/>
      <c r="BJ534" s="127"/>
      <c r="BK534" s="3">
        <v>6</v>
      </c>
      <c r="BL534" s="95" t="str">
        <v>欄外</v>
      </c>
      <c r="BM534" s="95" t="str">
        <v>欄外</v>
      </c>
      <c r="BN534" s="95" t="str">
        <v>欄外</v>
      </c>
      <c r="BO534" s="95" t="str">
        <v>欄外</v>
      </c>
      <c r="BP534" s="12"/>
      <c r="BU534"/>
      <c r="BV534" s="127"/>
      <c r="BW534" s="3">
        <v>6</v>
      </c>
      <c r="BX534" s="95" t="str">
        <v>欄外</v>
      </c>
      <c r="BY534" s="95" t="str">
        <v>欄外</v>
      </c>
      <c r="BZ534" s="95" t="str">
        <v>欄外</v>
      </c>
      <c r="CA534" s="95" t="str">
        <v>欄外</v>
      </c>
      <c r="CB534" s="12"/>
      <c r="CG534"/>
      <c r="CH534" s="127"/>
      <c r="CI534" s="3">
        <v>6</v>
      </c>
      <c r="CJ534" s="95" t="str">
        <v>欄外</v>
      </c>
      <c r="CK534" s="95" t="str">
        <v>欄外</v>
      </c>
      <c r="CL534" s="95" t="str">
        <v>欄外</v>
      </c>
      <c r="CM534" s="95" t="str">
        <v>欄外</v>
      </c>
      <c r="CN534" s="12"/>
      <c r="CS534"/>
      <c r="CT534" s="127"/>
      <c r="CU534" s="3">
        <v>6</v>
      </c>
      <c r="CV534" s="95" t="str">
        <v>欄外</v>
      </c>
      <c r="CW534" s="95" t="str">
        <v>欄外</v>
      </c>
      <c r="CX534" s="95" t="str">
        <v>欄外</v>
      </c>
      <c r="CY534" s="95" t="str">
        <v>欄外</v>
      </c>
      <c r="CZ534" s="12"/>
      <c r="DE534"/>
      <c r="DF534" s="127"/>
      <c r="DG534" s="3">
        <v>6</v>
      </c>
      <c r="DH534" s="95" t="str">
        <v>欄外</v>
      </c>
      <c r="DI534" s="95" t="str">
        <v>欄外</v>
      </c>
      <c r="DJ534" s="95" t="str">
        <v>欄外</v>
      </c>
      <c r="DK534" s="95" t="str">
        <v>欄外</v>
      </c>
      <c r="DL534" s="12"/>
      <c r="DQ534"/>
      <c r="DR534" s="127"/>
      <c r="DS534" s="3">
        <v>6</v>
      </c>
      <c r="DT534" s="95" t="str">
        <v>欄外</v>
      </c>
      <c r="DU534" s="95" t="str">
        <v>欄外</v>
      </c>
      <c r="DV534" s="95" t="str">
        <v>欄外</v>
      </c>
      <c r="DW534" s="95" t="str">
        <v>欄外</v>
      </c>
      <c r="DX534" s="12"/>
    </row>
    <row r="535" spans="1:128" ht="13.5" customHeight="1">
      <c r="A535"/>
      <c r="B535"/>
      <c r="C535"/>
      <c r="D535"/>
      <c r="E535"/>
      <c r="F535"/>
      <c r="G535"/>
      <c r="H535" s="21"/>
      <c r="M535"/>
      <c r="N535" s="127"/>
      <c r="O535" s="3">
        <v>7</v>
      </c>
      <c r="P535" s="27">
        <f ca="1"/>
        <v>66.596459960937494</v>
      </c>
      <c r="Q535" s="27">
        <f ca="1"/>
        <v>3.1004999999999998</v>
      </c>
      <c r="R535" s="95" t="str">
        <f ca="1"/>
        <v>欄外</v>
      </c>
      <c r="S535" s="95" t="str">
        <f ca="1"/>
        <v>欄外</v>
      </c>
      <c r="T535" s="12"/>
      <c r="Y535"/>
      <c r="Z535" s="127"/>
      <c r="AA535" s="3">
        <v>7</v>
      </c>
      <c r="AB535" s="27">
        <f ca="1"/>
        <v>66.596459960937494</v>
      </c>
      <c r="AC535" s="27">
        <f ca="1"/>
        <v>3.1004999999999998</v>
      </c>
      <c r="AD535" s="95" t="str">
        <v>欄外</v>
      </c>
      <c r="AE535" s="95" t="str">
        <v>欄外</v>
      </c>
      <c r="AF535" s="12"/>
      <c r="AK535"/>
      <c r="AL535" s="127"/>
      <c r="AM535" s="3">
        <v>7</v>
      </c>
      <c r="AN535" s="27">
        <f ca="1"/>
        <v>66.596459960937494</v>
      </c>
      <c r="AO535" s="27">
        <f ca="1"/>
        <v>3.1004999999999998</v>
      </c>
      <c r="AP535" s="95" t="str">
        <v>欄外</v>
      </c>
      <c r="AQ535" s="95" t="str">
        <v>欄外</v>
      </c>
      <c r="AR535" s="12"/>
      <c r="AW535"/>
      <c r="AX535" s="127"/>
      <c r="AY535" s="3">
        <v>7</v>
      </c>
      <c r="AZ535" s="27">
        <f ca="1"/>
        <v>66.596459960937494</v>
      </c>
      <c r="BA535" s="27">
        <f ca="1"/>
        <v>3.1004999999999998</v>
      </c>
      <c r="BB535" s="95" t="str">
        <v>欄外</v>
      </c>
      <c r="BC535" s="95" t="str">
        <v>欄外</v>
      </c>
      <c r="BD535" s="12"/>
      <c r="BI535"/>
      <c r="BJ535" s="127"/>
      <c r="BK535" s="3">
        <v>7</v>
      </c>
      <c r="BL535" s="27">
        <f ca="1"/>
        <v>66.596459960937494</v>
      </c>
      <c r="BM535" s="27">
        <f ca="1"/>
        <v>3.1004999999999998</v>
      </c>
      <c r="BN535" s="95" t="str">
        <v>欄外</v>
      </c>
      <c r="BO535" s="95" t="str">
        <v>欄外</v>
      </c>
      <c r="BP535" s="12"/>
      <c r="BU535"/>
      <c r="BV535" s="127"/>
      <c r="BW535" s="3">
        <v>7</v>
      </c>
      <c r="BX535" s="27">
        <f ca="1"/>
        <v>66.596459960937494</v>
      </c>
      <c r="BY535" s="27">
        <f ca="1"/>
        <v>3.1004999999999998</v>
      </c>
      <c r="BZ535" s="95" t="str">
        <v>欄外</v>
      </c>
      <c r="CA535" s="95" t="str">
        <v>欄外</v>
      </c>
      <c r="CB535" s="12"/>
      <c r="CG535"/>
      <c r="CH535" s="127"/>
      <c r="CI535" s="3">
        <v>7</v>
      </c>
      <c r="CJ535" s="27">
        <f ca="1"/>
        <v>66.596459960937494</v>
      </c>
      <c r="CK535" s="27">
        <f ca="1"/>
        <v>3.1004999999999998</v>
      </c>
      <c r="CL535" s="95" t="str">
        <v>欄外</v>
      </c>
      <c r="CM535" s="95" t="str">
        <v>欄外</v>
      </c>
      <c r="CN535" s="12"/>
      <c r="CS535"/>
      <c r="CT535" s="127"/>
      <c r="CU535" s="3">
        <v>7</v>
      </c>
      <c r="CV535" s="27">
        <f ca="1"/>
        <v>67.7962646484375</v>
      </c>
      <c r="CW535" s="27">
        <f ca="1"/>
        <v>3.1004999999999998</v>
      </c>
      <c r="CX535" s="95" t="str">
        <v>欄外</v>
      </c>
      <c r="CY535" s="95" t="str">
        <v>欄外</v>
      </c>
      <c r="CZ535" s="12"/>
      <c r="DE535"/>
      <c r="DF535" s="127"/>
      <c r="DG535" s="3">
        <v>7</v>
      </c>
      <c r="DH535" s="27">
        <f ca="1"/>
        <v>67.7962646484375</v>
      </c>
      <c r="DI535" s="27">
        <f ca="1"/>
        <v>3.1004999999999998</v>
      </c>
      <c r="DJ535" s="95" t="str">
        <v>欄外</v>
      </c>
      <c r="DK535" s="95" t="str">
        <v>欄外</v>
      </c>
      <c r="DL535" s="12"/>
      <c r="DQ535"/>
      <c r="DR535" s="127"/>
      <c r="DS535" s="3">
        <v>7</v>
      </c>
      <c r="DT535" s="27">
        <f ca="1"/>
        <v>67.7962646484375</v>
      </c>
      <c r="DU535" s="27">
        <f ca="1"/>
        <v>3.1004999999999998</v>
      </c>
      <c r="DV535" s="95" t="str">
        <v>欄外</v>
      </c>
      <c r="DW535" s="95" t="str">
        <v>欄外</v>
      </c>
      <c r="DX535" s="12"/>
    </row>
    <row r="536" spans="1:128" ht="13.5" customHeight="1">
      <c r="A536"/>
      <c r="B536"/>
      <c r="C536"/>
      <c r="D536"/>
      <c r="E536"/>
      <c r="F536"/>
      <c r="G536"/>
      <c r="H536" s="21"/>
      <c r="K536" s="11"/>
      <c r="L536" s="6"/>
      <c r="M536"/>
      <c r="N536" s="127"/>
      <c r="O536" s="3">
        <v>8</v>
      </c>
      <c r="P536" s="27">
        <f ca="1"/>
        <v>99.994384765625</v>
      </c>
      <c r="Q536" s="27">
        <f ca="1"/>
        <v>40.366633911132809</v>
      </c>
      <c r="R536" s="27">
        <f ca="1"/>
        <v>24.822773437500004</v>
      </c>
      <c r="S536" s="95" t="str">
        <f ca="1"/>
        <v>欄外</v>
      </c>
      <c r="T536" s="12"/>
      <c r="W536" s="11"/>
      <c r="X536" s="6"/>
      <c r="Y536"/>
      <c r="Z536" s="127"/>
      <c r="AA536" s="3">
        <v>8</v>
      </c>
      <c r="AB536" s="27">
        <f ca="1"/>
        <v>99.994384765625</v>
      </c>
      <c r="AC536" s="27">
        <f ca="1"/>
        <v>40.366633911132809</v>
      </c>
      <c r="AD536" s="27">
        <f ca="1"/>
        <v>24.822773437500004</v>
      </c>
      <c r="AE536" s="95" t="str">
        <v>欄外</v>
      </c>
      <c r="AF536" s="12"/>
      <c r="AI536" s="11"/>
      <c r="AJ536" s="6"/>
      <c r="AK536"/>
      <c r="AL536" s="127"/>
      <c r="AM536" s="3">
        <v>8</v>
      </c>
      <c r="AN536" s="27">
        <f ca="1"/>
        <v>99.994384765625</v>
      </c>
      <c r="AO536" s="27">
        <f ca="1"/>
        <v>40.366633911132809</v>
      </c>
      <c r="AP536" s="27">
        <f ca="1"/>
        <v>24.822773437500004</v>
      </c>
      <c r="AQ536" s="95" t="str">
        <v>欄外</v>
      </c>
      <c r="AR536" s="12"/>
      <c r="AU536" s="11"/>
      <c r="AV536" s="6"/>
      <c r="AW536"/>
      <c r="AX536" s="127"/>
      <c r="AY536" s="3">
        <v>8</v>
      </c>
      <c r="AZ536" s="27">
        <f ca="1"/>
        <v>99.994384765625</v>
      </c>
      <c r="BA536" s="27">
        <f ca="1"/>
        <v>40.366633911132809</v>
      </c>
      <c r="BB536" s="27">
        <f ca="1"/>
        <v>24.822773437500004</v>
      </c>
      <c r="BC536" s="95" t="str">
        <v>欄外</v>
      </c>
      <c r="BD536" s="12"/>
      <c r="BG536" s="11"/>
      <c r="BH536" s="6"/>
      <c r="BI536"/>
      <c r="BJ536" s="127"/>
      <c r="BK536" s="3">
        <v>8</v>
      </c>
      <c r="BL536" s="27">
        <f ca="1"/>
        <v>99.994384765625</v>
      </c>
      <c r="BM536" s="27">
        <f ca="1"/>
        <v>40.366633911132809</v>
      </c>
      <c r="BN536" s="27">
        <f ca="1"/>
        <v>24.822773437500004</v>
      </c>
      <c r="BO536" s="95" t="str">
        <v>欄外</v>
      </c>
      <c r="BP536" s="12"/>
      <c r="BS536" s="11"/>
      <c r="BT536" s="6"/>
      <c r="BU536"/>
      <c r="BV536" s="127"/>
      <c r="BW536" s="3">
        <v>8</v>
      </c>
      <c r="BX536" s="27">
        <f ca="1"/>
        <v>99.994384765625</v>
      </c>
      <c r="BY536" s="27">
        <f ca="1"/>
        <v>40.366633911132809</v>
      </c>
      <c r="BZ536" s="27">
        <f ca="1"/>
        <v>24.822773437500004</v>
      </c>
      <c r="CA536" s="95" t="str">
        <v>欄外</v>
      </c>
      <c r="CB536" s="12"/>
      <c r="CE536" s="11"/>
      <c r="CF536" s="6"/>
      <c r="CG536"/>
      <c r="CH536" s="127"/>
      <c r="CI536" s="3">
        <v>8</v>
      </c>
      <c r="CJ536" s="27">
        <f ca="1"/>
        <v>99.994384765625</v>
      </c>
      <c r="CK536" s="27">
        <f ca="1"/>
        <v>40.366633911132809</v>
      </c>
      <c r="CL536" s="27">
        <f ca="1"/>
        <v>24.822773437500004</v>
      </c>
      <c r="CM536" s="95" t="str">
        <v>欄外</v>
      </c>
      <c r="CN536" s="12"/>
      <c r="CQ536" s="11"/>
      <c r="CR536" s="6"/>
      <c r="CS536"/>
      <c r="CT536" s="127"/>
      <c r="CU536" s="3">
        <v>8</v>
      </c>
      <c r="CV536" s="27">
        <f ca="1"/>
        <v>99.994384765625</v>
      </c>
      <c r="CW536" s="27">
        <f ca="1"/>
        <v>40.366633911132809</v>
      </c>
      <c r="CX536" s="27">
        <f ca="1"/>
        <v>24.822773437500004</v>
      </c>
      <c r="CY536" s="95" t="str">
        <v>欄外</v>
      </c>
      <c r="CZ536" s="12"/>
      <c r="DC536" s="11"/>
      <c r="DD536" s="6"/>
      <c r="DE536"/>
      <c r="DF536" s="127"/>
      <c r="DG536" s="3">
        <v>8</v>
      </c>
      <c r="DH536" s="27">
        <f ca="1"/>
        <v>99.9971923828125</v>
      </c>
      <c r="DI536" s="27">
        <f ca="1"/>
        <v>40.366633911132809</v>
      </c>
      <c r="DJ536" s="27">
        <f ca="1"/>
        <v>24.822773437500004</v>
      </c>
      <c r="DK536" s="95" t="str">
        <v>欄外</v>
      </c>
      <c r="DL536" s="12"/>
      <c r="DO536" s="11"/>
      <c r="DP536" s="6"/>
      <c r="DQ536"/>
      <c r="DR536" s="127"/>
      <c r="DS536" s="3">
        <v>8</v>
      </c>
      <c r="DT536" s="27">
        <f ca="1"/>
        <v>99.9971923828125</v>
      </c>
      <c r="DU536" s="27">
        <f ca="1"/>
        <v>40.366633911132809</v>
      </c>
      <c r="DV536" s="27">
        <f ca="1"/>
        <v>24.822773437500004</v>
      </c>
      <c r="DW536" s="95" t="str">
        <v>欄外</v>
      </c>
      <c r="DX536" s="12"/>
    </row>
    <row r="537" spans="1:128" ht="13.5" customHeight="1">
      <c r="A537"/>
      <c r="B537"/>
      <c r="C537"/>
      <c r="D537"/>
      <c r="E537"/>
      <c r="F537"/>
      <c r="G537"/>
      <c r="H537" s="21"/>
      <c r="J537" s="11"/>
      <c r="K537" s="11"/>
      <c r="L537" s="6"/>
      <c r="M537"/>
      <c r="N537" s="128"/>
      <c r="O537" s="3" t="s">
        <v>66</v>
      </c>
      <c r="P537" s="44">
        <v>0</v>
      </c>
      <c r="Q537" s="44">
        <v>0</v>
      </c>
      <c r="R537" s="44">
        <v>0</v>
      </c>
      <c r="S537" s="40">
        <v>0</v>
      </c>
      <c r="T537" s="12"/>
      <c r="V537" s="11"/>
      <c r="W537" s="11"/>
      <c r="X537" s="6"/>
      <c r="Y537"/>
      <c r="Z537" s="128"/>
      <c r="AA537" s="3" t="s">
        <v>41</v>
      </c>
      <c r="AB537" s="44">
        <v>0</v>
      </c>
      <c r="AC537" s="44">
        <v>0</v>
      </c>
      <c r="AD537" s="44">
        <v>0</v>
      </c>
      <c r="AE537" s="40">
        <v>0</v>
      </c>
      <c r="AF537" s="12"/>
      <c r="AH537" s="11"/>
      <c r="AI537" s="11"/>
      <c r="AJ537" s="6"/>
      <c r="AK537"/>
      <c r="AL537" s="128"/>
      <c r="AM537" s="3" t="s">
        <v>41</v>
      </c>
      <c r="AN537" s="44">
        <v>0</v>
      </c>
      <c r="AO537" s="44">
        <v>0</v>
      </c>
      <c r="AP537" s="44">
        <v>0</v>
      </c>
      <c r="AQ537" s="40">
        <v>0</v>
      </c>
      <c r="AR537" s="12"/>
      <c r="AT537" s="11"/>
      <c r="AU537" s="11"/>
      <c r="AV537" s="6"/>
      <c r="AW537"/>
      <c r="AX537" s="128"/>
      <c r="AY537" s="3" t="s">
        <v>41</v>
      </c>
      <c r="AZ537" s="44">
        <v>0</v>
      </c>
      <c r="BA537" s="44">
        <v>0</v>
      </c>
      <c r="BB537" s="44">
        <v>0</v>
      </c>
      <c r="BC537" s="40">
        <v>0</v>
      </c>
      <c r="BD537" s="12"/>
      <c r="BF537" s="11"/>
      <c r="BG537" s="11"/>
      <c r="BH537" s="6"/>
      <c r="BI537"/>
      <c r="BJ537" s="128"/>
      <c r="BK537" s="3" t="s">
        <v>41</v>
      </c>
      <c r="BL537" s="44">
        <v>0</v>
      </c>
      <c r="BM537" s="44">
        <v>0</v>
      </c>
      <c r="BN537" s="44">
        <v>0</v>
      </c>
      <c r="BO537" s="40">
        <v>0</v>
      </c>
      <c r="BP537" s="12"/>
      <c r="BR537" s="11"/>
      <c r="BS537" s="11"/>
      <c r="BT537" s="6"/>
      <c r="BU537"/>
      <c r="BV537" s="128"/>
      <c r="BW537" s="3" t="s">
        <v>41</v>
      </c>
      <c r="BX537" s="44">
        <v>0</v>
      </c>
      <c r="BY537" s="44">
        <v>0</v>
      </c>
      <c r="BZ537" s="44">
        <v>0</v>
      </c>
      <c r="CA537" s="40">
        <v>0</v>
      </c>
      <c r="CB537" s="12"/>
      <c r="CD537" s="11"/>
      <c r="CE537" s="11"/>
      <c r="CF537" s="6"/>
      <c r="CG537"/>
      <c r="CH537" s="128"/>
      <c r="CI537" s="3" t="s">
        <v>41</v>
      </c>
      <c r="CJ537" s="44">
        <v>0</v>
      </c>
      <c r="CK537" s="44">
        <v>0</v>
      </c>
      <c r="CL537" s="44">
        <v>0</v>
      </c>
      <c r="CM537" s="40">
        <v>0</v>
      </c>
      <c r="CN537" s="12"/>
      <c r="CP537" s="11"/>
      <c r="CQ537" s="11"/>
      <c r="CR537" s="6"/>
      <c r="CS537"/>
      <c r="CT537" s="128"/>
      <c r="CU537" s="3" t="s">
        <v>41</v>
      </c>
      <c r="CV537" s="44">
        <v>0</v>
      </c>
      <c r="CW537" s="44">
        <v>0</v>
      </c>
      <c r="CX537" s="44">
        <v>0</v>
      </c>
      <c r="CY537" s="40">
        <v>0</v>
      </c>
      <c r="CZ537" s="12"/>
      <c r="DB537" s="11"/>
      <c r="DC537" s="11"/>
      <c r="DD537" s="6"/>
      <c r="DE537"/>
      <c r="DF537" s="128"/>
      <c r="DG537" s="3" t="s">
        <v>41</v>
      </c>
      <c r="DH537" s="44">
        <v>0</v>
      </c>
      <c r="DI537" s="44">
        <v>0</v>
      </c>
      <c r="DJ537" s="44">
        <v>0</v>
      </c>
      <c r="DK537" s="40">
        <v>0</v>
      </c>
      <c r="DL537" s="12"/>
      <c r="DN537" s="11"/>
      <c r="DO537" s="11"/>
      <c r="DP537" s="6"/>
      <c r="DQ537"/>
      <c r="DR537" s="128"/>
      <c r="DS537" s="3" t="s">
        <v>41</v>
      </c>
      <c r="DT537" s="44">
        <v>0</v>
      </c>
      <c r="DU537" s="44">
        <v>0</v>
      </c>
      <c r="DV537" s="44">
        <v>0</v>
      </c>
      <c r="DW537" s="40">
        <v>0</v>
      </c>
      <c r="DX537" s="12"/>
    </row>
    <row r="538" spans="1:128" ht="13.5" customHeight="1">
      <c r="A538"/>
      <c r="B538"/>
      <c r="C538"/>
      <c r="D538"/>
      <c r="E538"/>
      <c r="F538"/>
      <c r="G538"/>
      <c r="H538" s="21"/>
      <c r="J538" s="11"/>
      <c r="K538" s="11"/>
      <c r="L538" s="6"/>
      <c r="M538"/>
      <c r="N538"/>
      <c r="O538" s="11"/>
      <c r="P538" s="12"/>
      <c r="Q538" s="12"/>
      <c r="R538" s="12"/>
      <c r="S538" s="12"/>
      <c r="T538" s="12"/>
      <c r="V538" s="11"/>
      <c r="W538" s="11"/>
      <c r="X538" s="6"/>
      <c r="Y538"/>
      <c r="Z538"/>
      <c r="AA538" s="11"/>
      <c r="AB538" s="12"/>
      <c r="AC538" s="12"/>
      <c r="AD538" s="12"/>
      <c r="AE538" s="12"/>
      <c r="AF538" s="12"/>
      <c r="AH538" s="11"/>
      <c r="AI538" s="11"/>
      <c r="AJ538" s="6"/>
      <c r="AK538"/>
      <c r="AL538"/>
      <c r="AM538" s="11"/>
      <c r="AN538" s="12"/>
      <c r="AO538" s="12"/>
      <c r="AP538" s="12"/>
      <c r="AQ538" s="12"/>
      <c r="AR538" s="12"/>
      <c r="AT538" s="11"/>
      <c r="AU538" s="11"/>
      <c r="AV538" s="6"/>
      <c r="AW538"/>
      <c r="AX538"/>
      <c r="AY538" s="11"/>
      <c r="AZ538" s="12"/>
      <c r="BA538" s="12"/>
      <c r="BB538" s="12"/>
      <c r="BC538" s="12"/>
      <c r="BD538" s="12"/>
      <c r="BF538" s="11"/>
      <c r="BG538" s="11"/>
      <c r="BH538" s="6"/>
      <c r="BI538"/>
      <c r="BJ538"/>
      <c r="BK538" s="11"/>
      <c r="BL538" s="12"/>
      <c r="BM538" s="12"/>
      <c r="BN538" s="12"/>
      <c r="BO538" s="12"/>
      <c r="BP538" s="12"/>
      <c r="BR538" s="11"/>
      <c r="BS538" s="11"/>
      <c r="BT538" s="6"/>
      <c r="BU538"/>
      <c r="BV538"/>
      <c r="BW538" s="11"/>
      <c r="BX538" s="12"/>
      <c r="BY538" s="12"/>
      <c r="BZ538" s="12"/>
      <c r="CA538" s="12"/>
      <c r="CB538" s="12"/>
      <c r="CD538" s="11"/>
      <c r="CE538" s="11"/>
      <c r="CF538" s="6"/>
      <c r="CG538"/>
      <c r="CH538"/>
      <c r="CI538" s="11"/>
      <c r="CJ538" s="12"/>
      <c r="CK538" s="12"/>
      <c r="CL538" s="12"/>
      <c r="CM538" s="12"/>
      <c r="CN538" s="12"/>
      <c r="CP538" s="11"/>
      <c r="CQ538" s="11"/>
      <c r="CR538" s="6"/>
      <c r="CS538"/>
      <c r="CT538"/>
      <c r="CU538" s="11"/>
      <c r="CV538" s="12"/>
      <c r="CW538" s="12"/>
      <c r="CX538" s="12"/>
      <c r="CY538" s="12"/>
      <c r="CZ538" s="12"/>
      <c r="DB538" s="11"/>
      <c r="DC538" s="11"/>
      <c r="DD538" s="6"/>
      <c r="DE538"/>
      <c r="DF538"/>
      <c r="DG538" s="11"/>
      <c r="DH538" s="12"/>
      <c r="DI538" s="12"/>
      <c r="DJ538" s="12"/>
      <c r="DK538" s="12"/>
      <c r="DL538" s="12"/>
      <c r="DN538" s="11"/>
      <c r="DO538" s="11"/>
      <c r="DP538" s="6"/>
      <c r="DQ538"/>
      <c r="DR538"/>
      <c r="DS538" s="11"/>
      <c r="DT538" s="12"/>
      <c r="DU538" s="12"/>
      <c r="DV538" s="12"/>
      <c r="DW538" s="12"/>
      <c r="DX538" s="12"/>
    </row>
    <row r="539" spans="1:128" ht="13.5" customHeight="1">
      <c r="A539"/>
      <c r="B539" t="s">
        <v>63</v>
      </c>
      <c r="C539"/>
      <c r="D539"/>
      <c r="E539"/>
      <c r="F539"/>
      <c r="G539"/>
      <c r="H539" s="21"/>
      <c r="K539"/>
      <c r="L539"/>
      <c r="M539"/>
      <c r="N539"/>
      <c r="O539" t="s">
        <v>43</v>
      </c>
      <c r="P539"/>
      <c r="Q539"/>
      <c r="R539"/>
      <c r="S539"/>
      <c r="T539" s="21"/>
      <c r="W539"/>
      <c r="X539"/>
      <c r="Y539"/>
      <c r="Z539"/>
      <c r="AA539" t="s">
        <v>43</v>
      </c>
      <c r="AB539"/>
      <c r="AC539"/>
      <c r="AD539"/>
      <c r="AE539"/>
      <c r="AF539" s="21"/>
      <c r="AI539"/>
      <c r="AJ539"/>
      <c r="AK539"/>
      <c r="AL539"/>
      <c r="AM539" t="s">
        <v>43</v>
      </c>
      <c r="AN539"/>
      <c r="AO539"/>
      <c r="AP539"/>
      <c r="AQ539"/>
      <c r="AR539" s="21"/>
      <c r="AU539"/>
      <c r="AV539"/>
      <c r="AW539"/>
      <c r="AX539"/>
      <c r="AY539" t="s">
        <v>43</v>
      </c>
      <c r="AZ539"/>
      <c r="BA539"/>
      <c r="BB539"/>
      <c r="BC539"/>
      <c r="BD539" s="21"/>
      <c r="BG539"/>
      <c r="BH539"/>
      <c r="BI539"/>
      <c r="BJ539"/>
      <c r="BK539" t="s">
        <v>43</v>
      </c>
      <c r="BL539"/>
      <c r="BM539"/>
      <c r="BN539"/>
      <c r="BO539"/>
      <c r="BP539" s="21"/>
      <c r="BS539"/>
      <c r="BT539"/>
      <c r="BU539"/>
      <c r="BV539"/>
      <c r="BW539" t="s">
        <v>43</v>
      </c>
      <c r="BX539"/>
      <c r="BY539"/>
      <c r="BZ539"/>
      <c r="CA539"/>
      <c r="CB539" s="21"/>
      <c r="CE539"/>
      <c r="CF539"/>
      <c r="CG539"/>
      <c r="CH539"/>
      <c r="CI539" t="s">
        <v>43</v>
      </c>
      <c r="CJ539"/>
      <c r="CK539"/>
      <c r="CL539"/>
      <c r="CM539"/>
      <c r="CN539" s="21"/>
      <c r="CQ539"/>
      <c r="CR539"/>
      <c r="CS539"/>
      <c r="CT539"/>
      <c r="CU539" t="s">
        <v>43</v>
      </c>
      <c r="CV539"/>
      <c r="CW539"/>
      <c r="CX539"/>
      <c r="CY539"/>
      <c r="CZ539" s="21"/>
      <c r="DC539"/>
      <c r="DD539"/>
      <c r="DE539"/>
      <c r="DF539"/>
      <c r="DG539" t="s">
        <v>43</v>
      </c>
      <c r="DH539"/>
      <c r="DI539"/>
      <c r="DJ539"/>
      <c r="DK539"/>
      <c r="DL539" s="21"/>
      <c r="DO539"/>
      <c r="DP539"/>
      <c r="DQ539"/>
      <c r="DR539"/>
      <c r="DS539" t="s">
        <v>43</v>
      </c>
      <c r="DT539"/>
      <c r="DU539"/>
      <c r="DV539"/>
      <c r="DW539"/>
      <c r="DX539" s="21"/>
    </row>
    <row r="540" spans="1:128" ht="13.5" customHeight="1" thickBot="1">
      <c r="A540"/>
      <c r="B540"/>
      <c r="C540"/>
      <c r="D540" s="123" t="s">
        <v>67</v>
      </c>
      <c r="E540" s="124"/>
      <c r="F540" s="124"/>
      <c r="G540" s="125"/>
      <c r="H540" s="21"/>
      <c r="K540" s="3" t="s">
        <v>14</v>
      </c>
      <c r="L540" s="85">
        <f ca="1">$C532</f>
        <v>0.72</v>
      </c>
      <c r="M540" s="28"/>
      <c r="N540" s="28"/>
      <c r="O540" s="18" t="s">
        <v>25</v>
      </c>
      <c r="P540" s="53">
        <f ca="1">OFFSET(乱数表!$C$3,$C526,2*K$7-1)</f>
        <v>0.79568889564589895</v>
      </c>
      <c r="Q540" s="28" t="s">
        <v>23</v>
      </c>
      <c r="R540" s="54" t="str">
        <f ca="1">IF(P540&lt;$C532,"Explore","Exploit")</f>
        <v>Exploit</v>
      </c>
      <c r="S540"/>
      <c r="T540" s="21"/>
      <c r="W540" s="3" t="s">
        <v>14</v>
      </c>
      <c r="X540" s="85">
        <f ca="1">$C532</f>
        <v>0.72</v>
      </c>
      <c r="Y540" s="28"/>
      <c r="Z540" s="28"/>
      <c r="AA540" s="18" t="s">
        <v>25</v>
      </c>
      <c r="AB540" s="53">
        <f ca="1">OFFSET(乱数表!$C$3,$C526,2*W$7-1)</f>
        <v>0.51728648301061442</v>
      </c>
      <c r="AC540" s="28" t="s">
        <v>23</v>
      </c>
      <c r="AD540" s="54" t="str">
        <f ca="1">IF(AB540&lt;$C532,"Explore","Exploit")</f>
        <v>Explore</v>
      </c>
      <c r="AE540"/>
      <c r="AF540" s="21"/>
      <c r="AI540" s="3" t="s">
        <v>14</v>
      </c>
      <c r="AJ540" s="85">
        <f ca="1">$C532</f>
        <v>0.72</v>
      </c>
      <c r="AK540" s="28"/>
      <c r="AL540" s="28"/>
      <c r="AM540" s="18" t="s">
        <v>25</v>
      </c>
      <c r="AN540" s="53">
        <f ca="1">OFFSET(乱数表!$C$3,$C526,2*AI$7-1)</f>
        <v>0.655579879612181</v>
      </c>
      <c r="AO540" s="28" t="s">
        <v>23</v>
      </c>
      <c r="AP540" s="54" t="str">
        <f ca="1">IF(AN540&lt;$C532,"Explore","Exploit")</f>
        <v>Explore</v>
      </c>
      <c r="AQ540"/>
      <c r="AR540" s="21"/>
      <c r="AU540" s="3" t="s">
        <v>14</v>
      </c>
      <c r="AV540" s="85">
        <f ca="1">$C532</f>
        <v>0.72</v>
      </c>
      <c r="AW540" s="28"/>
      <c r="AX540" s="28"/>
      <c r="AY540" s="18" t="s">
        <v>25</v>
      </c>
      <c r="AZ540" s="53">
        <f ca="1">OFFSET(乱数表!$C$3,$C526,2*AU$7-1)</f>
        <v>0.1717598717025729</v>
      </c>
      <c r="BA540" s="28" t="s">
        <v>23</v>
      </c>
      <c r="BB540" s="54" t="str">
        <f ca="1">IF(AZ540&lt;$C532,"Explore","Exploit")</f>
        <v>Explore</v>
      </c>
      <c r="BC540"/>
      <c r="BD540" s="21"/>
      <c r="BG540" s="3" t="s">
        <v>14</v>
      </c>
      <c r="BH540" s="85">
        <f ca="1">$C532</f>
        <v>0.72</v>
      </c>
      <c r="BI540" s="28"/>
      <c r="BJ540" s="28"/>
      <c r="BK540" s="18" t="s">
        <v>25</v>
      </c>
      <c r="BL540" s="53">
        <f ca="1">OFFSET(乱数表!$C$3,$C526,2*BG$7-1)</f>
        <v>0.7308867385833735</v>
      </c>
      <c r="BM540" s="28" t="s">
        <v>23</v>
      </c>
      <c r="BN540" s="54" t="str">
        <f ca="1">IF(BL540&lt;$C532,"Explore","Exploit")</f>
        <v>Exploit</v>
      </c>
      <c r="BO540"/>
      <c r="BP540" s="21"/>
      <c r="BS540" s="3" t="s">
        <v>14</v>
      </c>
      <c r="BT540" s="85">
        <f ca="1">$C532</f>
        <v>0.72</v>
      </c>
      <c r="BU540" s="28"/>
      <c r="BV540" s="28"/>
      <c r="BW540" s="18" t="s">
        <v>25</v>
      </c>
      <c r="BX540" s="53">
        <f ca="1">OFFSET(乱数表!$C$3,$C526,2*BS$7-1)</f>
        <v>0.30671162502943172</v>
      </c>
      <c r="BY540" s="28" t="s">
        <v>23</v>
      </c>
      <c r="BZ540" s="54" t="str">
        <f ca="1">IF(BX540&lt;$C532,"Explore","Exploit")</f>
        <v>Explore</v>
      </c>
      <c r="CA540"/>
      <c r="CB540" s="21"/>
      <c r="CE540" s="3" t="s">
        <v>14</v>
      </c>
      <c r="CF540" s="85">
        <f ca="1">$C532</f>
        <v>0.72</v>
      </c>
      <c r="CG540" s="28"/>
      <c r="CH540" s="28"/>
      <c r="CI540" s="18" t="s">
        <v>25</v>
      </c>
      <c r="CJ540" s="53">
        <f ca="1">OFFSET(乱数表!$C$3,$C526,2*CE$7-1)</f>
        <v>0.65702463623366425</v>
      </c>
      <c r="CK540" s="28" t="s">
        <v>23</v>
      </c>
      <c r="CL540" s="54" t="str">
        <f ca="1">IF(CJ540&lt;$C532,"Explore","Exploit")</f>
        <v>Explore</v>
      </c>
      <c r="CM540"/>
      <c r="CN540" s="21"/>
      <c r="CQ540" s="3" t="s">
        <v>14</v>
      </c>
      <c r="CR540" s="85">
        <f ca="1">$C532</f>
        <v>0.72</v>
      </c>
      <c r="CS540" s="28"/>
      <c r="CT540" s="28"/>
      <c r="CU540" s="18" t="s">
        <v>25</v>
      </c>
      <c r="CV540" s="53">
        <f ca="1">OFFSET(乱数表!$C$3,$C526,2*CQ$7-1)</f>
        <v>0.88079021601511986</v>
      </c>
      <c r="CW540" s="28" t="s">
        <v>23</v>
      </c>
      <c r="CX540" s="54" t="str">
        <f ca="1">IF(CV540&lt;$C532,"Explore","Exploit")</f>
        <v>Exploit</v>
      </c>
      <c r="CY540"/>
      <c r="CZ540" s="21"/>
      <c r="DC540" s="3" t="s">
        <v>14</v>
      </c>
      <c r="DD540" s="85">
        <f ca="1">$C532</f>
        <v>0.72</v>
      </c>
      <c r="DE540" s="28"/>
      <c r="DF540" s="28"/>
      <c r="DG540" s="18" t="s">
        <v>25</v>
      </c>
      <c r="DH540" s="53">
        <f ca="1">OFFSET(乱数表!$C$3,$C526,2*DC$7-1)</f>
        <v>0.79290252412716944</v>
      </c>
      <c r="DI540" s="28" t="s">
        <v>23</v>
      </c>
      <c r="DJ540" s="54" t="str">
        <f ca="1">IF(DH540&lt;$C532,"Explore","Exploit")</f>
        <v>Exploit</v>
      </c>
      <c r="DK540"/>
      <c r="DL540" s="21"/>
      <c r="DO540" s="3" t="s">
        <v>14</v>
      </c>
      <c r="DP540" s="85">
        <f ca="1">$C532</f>
        <v>0.72</v>
      </c>
      <c r="DQ540" s="28"/>
      <c r="DR540" s="28"/>
      <c r="DS540" s="18" t="s">
        <v>25</v>
      </c>
      <c r="DT540" s="53">
        <f ca="1">OFFSET(乱数表!$C$3,$C526,2*DO$7-1)</f>
        <v>0.65272935768470786</v>
      </c>
      <c r="DU540" s="28" t="s">
        <v>23</v>
      </c>
      <c r="DV540" s="54" t="str">
        <f ca="1">IF(DT540&lt;$C532,"Explore","Exploit")</f>
        <v>Explore</v>
      </c>
      <c r="DW540"/>
      <c r="DX540" s="21"/>
    </row>
    <row r="541" spans="1:128" ht="13.5" customHeight="1">
      <c r="A541"/>
      <c r="B541" s="3" t="s">
        <v>7</v>
      </c>
      <c r="C541" s="3" t="s">
        <v>17</v>
      </c>
      <c r="D541" s="93" t="s">
        <v>27</v>
      </c>
      <c r="E541" s="26" t="s">
        <v>28</v>
      </c>
      <c r="F541" s="26" t="s">
        <v>29</v>
      </c>
      <c r="G541" s="3" t="s">
        <v>30</v>
      </c>
      <c r="H541" s="21"/>
      <c r="K541"/>
      <c r="L541"/>
      <c r="M541"/>
      <c r="N541"/>
      <c r="O541"/>
      <c r="P541" s="58" t="s">
        <v>42</v>
      </c>
      <c r="Q541" s="59" t="s">
        <v>26</v>
      </c>
      <c r="R541" s="60" t="s">
        <v>38</v>
      </c>
      <c r="S541"/>
      <c r="T541" s="21"/>
      <c r="W541"/>
      <c r="X541"/>
      <c r="Y541"/>
      <c r="Z541"/>
      <c r="AA541"/>
      <c r="AB541" s="58" t="s">
        <v>42</v>
      </c>
      <c r="AC541" s="59" t="s">
        <v>26</v>
      </c>
      <c r="AD541" s="60" t="s">
        <v>38</v>
      </c>
      <c r="AE541"/>
      <c r="AF541" s="21"/>
      <c r="AI541"/>
      <c r="AJ541"/>
      <c r="AK541"/>
      <c r="AL541"/>
      <c r="AM541"/>
      <c r="AN541" s="58" t="s">
        <v>42</v>
      </c>
      <c r="AO541" s="59" t="s">
        <v>26</v>
      </c>
      <c r="AP541" s="60" t="s">
        <v>38</v>
      </c>
      <c r="AQ541"/>
      <c r="AR541" s="21"/>
      <c r="AU541"/>
      <c r="AV541"/>
      <c r="AW541"/>
      <c r="AX541"/>
      <c r="AY541"/>
      <c r="AZ541" s="58" t="s">
        <v>42</v>
      </c>
      <c r="BA541" s="59" t="s">
        <v>26</v>
      </c>
      <c r="BB541" s="60" t="s">
        <v>38</v>
      </c>
      <c r="BC541"/>
      <c r="BD541" s="21"/>
      <c r="BG541"/>
      <c r="BH541"/>
      <c r="BI541"/>
      <c r="BJ541"/>
      <c r="BK541"/>
      <c r="BL541" s="58" t="s">
        <v>42</v>
      </c>
      <c r="BM541" s="59" t="s">
        <v>26</v>
      </c>
      <c r="BN541" s="60" t="s">
        <v>38</v>
      </c>
      <c r="BO541"/>
      <c r="BP541" s="21"/>
      <c r="BS541"/>
      <c r="BT541"/>
      <c r="BU541"/>
      <c r="BV541"/>
      <c r="BW541"/>
      <c r="BX541" s="58" t="s">
        <v>42</v>
      </c>
      <c r="BY541" s="59" t="s">
        <v>26</v>
      </c>
      <c r="BZ541" s="60" t="s">
        <v>38</v>
      </c>
      <c r="CA541"/>
      <c r="CB541" s="21"/>
      <c r="CE541"/>
      <c r="CF541"/>
      <c r="CG541"/>
      <c r="CH541"/>
      <c r="CI541"/>
      <c r="CJ541" s="58" t="s">
        <v>42</v>
      </c>
      <c r="CK541" s="59" t="s">
        <v>26</v>
      </c>
      <c r="CL541" s="60" t="s">
        <v>38</v>
      </c>
      <c r="CM541"/>
      <c r="CN541" s="21"/>
      <c r="CQ541"/>
      <c r="CR541"/>
      <c r="CS541"/>
      <c r="CT541"/>
      <c r="CU541"/>
      <c r="CV541" s="58" t="s">
        <v>42</v>
      </c>
      <c r="CW541" s="59" t="s">
        <v>26</v>
      </c>
      <c r="CX541" s="60" t="s">
        <v>38</v>
      </c>
      <c r="CY541"/>
      <c r="CZ541" s="21"/>
      <c r="DC541"/>
      <c r="DD541"/>
      <c r="DE541"/>
      <c r="DF541"/>
      <c r="DG541"/>
      <c r="DH541" s="58" t="s">
        <v>42</v>
      </c>
      <c r="DI541" s="59" t="s">
        <v>26</v>
      </c>
      <c r="DJ541" s="60" t="s">
        <v>38</v>
      </c>
      <c r="DK541"/>
      <c r="DL541" s="21"/>
      <c r="DO541"/>
      <c r="DP541"/>
      <c r="DQ541"/>
      <c r="DR541"/>
      <c r="DS541"/>
      <c r="DT541" s="58" t="s">
        <v>42</v>
      </c>
      <c r="DU541" s="59" t="s">
        <v>26</v>
      </c>
      <c r="DV541" s="60" t="s">
        <v>38</v>
      </c>
      <c r="DW541"/>
      <c r="DX541" s="21"/>
    </row>
    <row r="542" spans="1:128" ht="13.5" customHeight="1">
      <c r="A542"/>
      <c r="B542" s="41">
        <v>1</v>
      </c>
      <c r="C542" s="41">
        <f t="array" ref="C542:G550">$C$24:$G$32</f>
        <v>0</v>
      </c>
      <c r="D542" s="80">
        <v>0.5</v>
      </c>
      <c r="E542" s="81">
        <v>0.5</v>
      </c>
      <c r="F542" s="81">
        <v>0.5</v>
      </c>
      <c r="G542" s="80">
        <v>1</v>
      </c>
      <c r="H542" s="6"/>
      <c r="K542"/>
      <c r="L542"/>
      <c r="M542"/>
      <c r="N542"/>
      <c r="O542" s="63" t="s">
        <v>24</v>
      </c>
      <c r="P542" s="55">
        <f ca="1">MAX(OFFSET(O528,K529,1):OFFSET(O528,K529,4))</f>
        <v>29.551515563964834</v>
      </c>
      <c r="Q542" s="52"/>
      <c r="R542" s="22">
        <f ca="1">MATCH(P542,OFFSET(O528,K529,1):OFFSET(O528,K529,4),0)</f>
        <v>4</v>
      </c>
      <c r="S542"/>
      <c r="T542" s="21"/>
      <c r="W542"/>
      <c r="X542"/>
      <c r="Y542"/>
      <c r="Z542"/>
      <c r="AA542" s="63" t="s">
        <v>24</v>
      </c>
      <c r="AB542" s="55">
        <f ca="1">MAX(OFFSET(AA528,W529,1):OFFSET(AA528,W529,4))</f>
        <v>45.947534179687487</v>
      </c>
      <c r="AC542" s="52"/>
      <c r="AD542" s="22">
        <f ca="1">MATCH(AB542,OFFSET(AA528,W529,1):OFFSET(AA528,W529,4),0)</f>
        <v>1</v>
      </c>
      <c r="AE542"/>
      <c r="AF542" s="21"/>
      <c r="AI542"/>
      <c r="AJ542"/>
      <c r="AK542"/>
      <c r="AL542"/>
      <c r="AM542" s="63" t="s">
        <v>24</v>
      </c>
      <c r="AN542" s="55">
        <f ca="1">MAX(OFFSET(AM528,AI529,1):OFFSET(AM528,AI529,4))</f>
        <v>68.947698974609381</v>
      </c>
      <c r="AO542" s="52"/>
      <c r="AP542" s="22">
        <f ca="1">MATCH(AN542,OFFSET(AM528,AI529,1):OFFSET(AM528,AI529,4),0)</f>
        <v>4</v>
      </c>
      <c r="AQ542"/>
      <c r="AR542" s="21"/>
      <c r="AU542"/>
      <c r="AV542"/>
      <c r="AW542"/>
      <c r="AX542"/>
      <c r="AY542" s="63" t="s">
        <v>24</v>
      </c>
      <c r="AZ542" s="55">
        <f ca="1">MAX(OFFSET(AY528,AU529,1):OFFSET(AY528,AU529,4))</f>
        <v>44.830130615234367</v>
      </c>
      <c r="BA542" s="52"/>
      <c r="BB542" s="22">
        <f ca="1">MATCH(AZ542,OFFSET(AY528,AU529,1):OFFSET(AY528,AU529,4),0)</f>
        <v>4</v>
      </c>
      <c r="BC542"/>
      <c r="BD542" s="21"/>
      <c r="BG542"/>
      <c r="BH542"/>
      <c r="BI542"/>
      <c r="BJ542"/>
      <c r="BK542" s="63" t="s">
        <v>24</v>
      </c>
      <c r="BL542" s="55">
        <f ca="1">MAX(OFFSET(BK528,BG529,1):OFFSET(BK528,BG529,4))</f>
        <v>30.357394744873037</v>
      </c>
      <c r="BM542" s="52"/>
      <c r="BN542" s="22">
        <f ca="1">MATCH(BL542,OFFSET(BK528,BG529,1):OFFSET(BK528,BG529,4),0)</f>
        <v>4</v>
      </c>
      <c r="BO542"/>
      <c r="BP542" s="21"/>
      <c r="BS542"/>
      <c r="BT542"/>
      <c r="BU542"/>
      <c r="BV542"/>
      <c r="BW542" s="63" t="s">
        <v>24</v>
      </c>
      <c r="BX542" s="55">
        <f ca="1">MAX(OFFSET(BW528,BS529,1):OFFSET(BW528,BS529,4))</f>
        <v>46.605461730957025</v>
      </c>
      <c r="BY542" s="52"/>
      <c r="BZ542" s="22">
        <f ca="1">MATCH(BX542,OFFSET(BW528,BS529,1):OFFSET(BW528,BS529,4),0)</f>
        <v>1</v>
      </c>
      <c r="CA542"/>
      <c r="CB542" s="21"/>
      <c r="CE542"/>
      <c r="CF542"/>
      <c r="CG542"/>
      <c r="CH542"/>
      <c r="CI542" s="63" t="s">
        <v>24</v>
      </c>
      <c r="CJ542" s="55">
        <f ca="1">MAX(OFFSET(CI528,CE529,1):OFFSET(CI528,CE529,4))</f>
        <v>66.596459960937494</v>
      </c>
      <c r="CK542" s="52"/>
      <c r="CL542" s="22">
        <f ca="1">MATCH(CJ542,OFFSET(CI528,CE529,1):OFFSET(CI528,CE529,4),0)</f>
        <v>1</v>
      </c>
      <c r="CM542"/>
      <c r="CN542" s="21"/>
      <c r="CQ542"/>
      <c r="CR542"/>
      <c r="CS542"/>
      <c r="CT542"/>
      <c r="CU542" s="63" t="s">
        <v>24</v>
      </c>
      <c r="CV542" s="55">
        <f ca="1">MAX(OFFSET(CU528,CQ529,1):OFFSET(CU528,CQ529,4))</f>
        <v>99.994384765625</v>
      </c>
      <c r="CW542" s="52"/>
      <c r="CX542" s="22">
        <f ca="1">MATCH(CV542,OFFSET(CU528,CQ529,1):OFFSET(CU528,CQ529,4),0)</f>
        <v>1</v>
      </c>
      <c r="CY542"/>
      <c r="CZ542" s="21"/>
      <c r="DC542"/>
      <c r="DD542"/>
      <c r="DE542"/>
      <c r="DF542"/>
      <c r="DG542" s="63" t="s">
        <v>24</v>
      </c>
      <c r="DH542" s="55">
        <f ca="1">MAX(OFFSET(DG528,DC529,1):OFFSET(DG528,DC529,4))</f>
        <v>0</v>
      </c>
      <c r="DI542" s="52"/>
      <c r="DJ542" s="22">
        <f ca="1">MATCH(DH542,OFFSET(DG528,DC529,1):OFFSET(DG528,DC529,4),0)</f>
        <v>1</v>
      </c>
      <c r="DK542"/>
      <c r="DL542" s="21"/>
      <c r="DO542"/>
      <c r="DP542"/>
      <c r="DQ542"/>
      <c r="DR542"/>
      <c r="DS542" s="63" t="s">
        <v>24</v>
      </c>
      <c r="DT542" s="55">
        <f ca="1">MAX(OFFSET(DS528,DO528,1):OFFSET(DS528,DO528,4))</f>
        <v>14.742136230468745</v>
      </c>
      <c r="DU542" s="52"/>
      <c r="DV542" s="22">
        <f ca="1">MATCH(DT542,OFFSET(DS528,DO528,1):OFFSET(DS528,DO528,4),0)</f>
        <v>3</v>
      </c>
      <c r="DW542"/>
      <c r="DX542" s="21"/>
    </row>
    <row r="543" spans="1:128" ht="13.5" customHeight="1" thickBot="1">
      <c r="A543"/>
      <c r="B543" s="42">
        <v>2</v>
      </c>
      <c r="C543" s="42">
        <v>0</v>
      </c>
      <c r="D543" s="82">
        <v>0.33333333333333331</v>
      </c>
      <c r="E543" s="83">
        <v>0.33333333333333331</v>
      </c>
      <c r="F543" s="82">
        <v>0.66666666666666663</v>
      </c>
      <c r="G543" s="82">
        <v>1</v>
      </c>
      <c r="H543" s="6"/>
      <c r="K543"/>
      <c r="L543"/>
      <c r="M543"/>
      <c r="N543"/>
      <c r="O543" s="63" t="s">
        <v>22</v>
      </c>
      <c r="P543" s="56"/>
      <c r="Q543" s="57">
        <f ca="1">OFFSET(乱数表!$C$3,$C526,2*K$7)</f>
        <v>0.77002064698553196</v>
      </c>
      <c r="R543" s="38">
        <f ca="1">MATCH(Q543,OFFSET($B541,K529,1):OFFSET($B541,K529,5))</f>
        <v>4</v>
      </c>
      <c r="S543"/>
      <c r="T543" s="21"/>
      <c r="W543"/>
      <c r="X543"/>
      <c r="Y543"/>
      <c r="Z543"/>
      <c r="AA543" s="63" t="s">
        <v>22</v>
      </c>
      <c r="AB543" s="56"/>
      <c r="AC543" s="57">
        <f ca="1">OFFSET(乱数表!$C$3,$C526,2*W$7)</f>
        <v>0.13221970725662124</v>
      </c>
      <c r="AD543" s="38">
        <f ca="1">MATCH(AC543,OFFSET($B541,W529,1):OFFSET($B541,W529,5))</f>
        <v>1</v>
      </c>
      <c r="AE543"/>
      <c r="AF543" s="21"/>
      <c r="AI543"/>
      <c r="AJ543"/>
      <c r="AK543"/>
      <c r="AL543"/>
      <c r="AM543" s="63" t="s">
        <v>22</v>
      </c>
      <c r="AN543" s="56"/>
      <c r="AO543" s="57">
        <f ca="1">OFFSET(乱数表!$C$3,$C526,2*AI$7)</f>
        <v>0.16014687789279392</v>
      </c>
      <c r="AP543" s="38">
        <f ca="1">MATCH(AO543,OFFSET($B541,AI529,1):OFFSET($B541,AI529,5))</f>
        <v>2</v>
      </c>
      <c r="AQ543"/>
      <c r="AR543" s="21"/>
      <c r="AU543"/>
      <c r="AV543"/>
      <c r="AW543"/>
      <c r="AX543"/>
      <c r="AY543" s="63" t="s">
        <v>22</v>
      </c>
      <c r="AZ543" s="56"/>
      <c r="BA543" s="57">
        <f ca="1">OFFSET(乱数表!$C$3,$C526,2*AU$7)</f>
        <v>0.46444874986794304</v>
      </c>
      <c r="BB543" s="38">
        <f ca="1">MATCH(BA543,OFFSET($B541,AU529,1):OFFSET($B541,AU529,5))</f>
        <v>3</v>
      </c>
      <c r="BC543"/>
      <c r="BD543" s="21"/>
      <c r="BG543"/>
      <c r="BH543"/>
      <c r="BI543"/>
      <c r="BJ543"/>
      <c r="BK543" s="63" t="s">
        <v>22</v>
      </c>
      <c r="BL543" s="56"/>
      <c r="BM543" s="57">
        <f ca="1">OFFSET(乱数表!$C$3,$C526,2*BG$7)</f>
        <v>0.81784365778255641</v>
      </c>
      <c r="BN543" s="38">
        <f ca="1">MATCH(BM543,OFFSET($B541,BG529,1):OFFSET($B541,BG529,5))</f>
        <v>4</v>
      </c>
      <c r="BO543"/>
      <c r="BP543" s="21"/>
      <c r="BS543"/>
      <c r="BT543"/>
      <c r="BU543"/>
      <c r="BV543"/>
      <c r="BW543" s="63" t="s">
        <v>22</v>
      </c>
      <c r="BX543" s="56"/>
      <c r="BY543" s="57">
        <f ca="1">OFFSET(乱数表!$C$3,$C526,2*BS$7)</f>
        <v>0.8041658399875885</v>
      </c>
      <c r="BZ543" s="38">
        <f ca="1">MATCH(BY543,OFFSET($B541,BS529,1):OFFSET($B541,BS529,5))</f>
        <v>4</v>
      </c>
      <c r="CA543"/>
      <c r="CB543" s="21"/>
      <c r="CE543"/>
      <c r="CF543"/>
      <c r="CG543"/>
      <c r="CH543"/>
      <c r="CI543" s="63" t="s">
        <v>22</v>
      </c>
      <c r="CJ543" s="56"/>
      <c r="CK543" s="57">
        <f ca="1">OFFSET(乱数表!$C$3,$C526,2*CE$7)</f>
        <v>3.3E-3</v>
      </c>
      <c r="CL543" s="38">
        <f ca="1">MATCH(CK543,OFFSET($B541,CE529,1):OFFSET($B541,CE529,5))</f>
        <v>1</v>
      </c>
      <c r="CM543"/>
      <c r="CN543" s="21"/>
      <c r="CQ543"/>
      <c r="CR543"/>
      <c r="CS543"/>
      <c r="CT543"/>
      <c r="CU543" s="63" t="s">
        <v>22</v>
      </c>
      <c r="CV543" s="56"/>
      <c r="CW543" s="57">
        <f ca="1">OFFSET(乱数表!$C$3,$C526,2*CQ$7)</f>
        <v>0.79636168467992485</v>
      </c>
      <c r="CX543" s="38">
        <f ca="1">MATCH(CW543,OFFSET($B541,CQ529,1):OFFSET($B541,CQ529,5))</f>
        <v>3</v>
      </c>
      <c r="CY543"/>
      <c r="CZ543" s="21"/>
      <c r="DC543"/>
      <c r="DD543"/>
      <c r="DE543"/>
      <c r="DF543"/>
      <c r="DG543" s="63" t="s">
        <v>22</v>
      </c>
      <c r="DH543" s="56"/>
      <c r="DI543" s="57">
        <f ca="1">OFFSET(乱数表!$C$3,$C526,2*DC$7)</f>
        <v>0.25019619347287503</v>
      </c>
      <c r="DJ543" s="38">
        <f ca="1">MATCH(DI543,OFFSET($B541,DC529,1):OFFSET($B541,DC529,5))</f>
        <v>1</v>
      </c>
      <c r="DK543"/>
      <c r="DL543" s="21"/>
      <c r="DO543"/>
      <c r="DP543"/>
      <c r="DQ543"/>
      <c r="DR543"/>
      <c r="DS543" s="63" t="s">
        <v>22</v>
      </c>
      <c r="DT543" s="56"/>
      <c r="DU543" s="57">
        <f ca="1">OFFSET(乱数表!$C$3,$C526,2*DO$7)</f>
        <v>0.68990563203428423</v>
      </c>
      <c r="DV543" s="38">
        <f ca="1">MATCH(DU543,OFFSET($B541,DO528,1):OFFSET($B541,DO528,5))</f>
        <v>3</v>
      </c>
      <c r="DW543"/>
      <c r="DX543" s="21"/>
    </row>
    <row r="544" spans="1:128" ht="13.5" customHeight="1">
      <c r="A544"/>
      <c r="B544" s="41">
        <v>3</v>
      </c>
      <c r="C544" s="41">
        <v>0</v>
      </c>
      <c r="D544" s="81">
        <v>0</v>
      </c>
      <c r="E544" s="81">
        <v>0</v>
      </c>
      <c r="F544" s="80">
        <v>1</v>
      </c>
      <c r="G544" s="81">
        <v>1</v>
      </c>
      <c r="H544" s="7"/>
      <c r="K544"/>
      <c r="L544"/>
      <c r="M544"/>
      <c r="N544"/>
      <c r="O544" s="6"/>
      <c r="P544"/>
      <c r="Q544"/>
      <c r="R544" t="s">
        <v>56</v>
      </c>
      <c r="S544"/>
      <c r="T544" s="21"/>
      <c r="W544"/>
      <c r="X544"/>
      <c r="Y544"/>
      <c r="Z544"/>
      <c r="AA544" s="6"/>
      <c r="AB544"/>
      <c r="AC544"/>
      <c r="AD544" t="s">
        <v>56</v>
      </c>
      <c r="AE544"/>
      <c r="AF544" s="21"/>
      <c r="AI544"/>
      <c r="AJ544"/>
      <c r="AK544"/>
      <c r="AL544"/>
      <c r="AM544" s="6"/>
      <c r="AN544"/>
      <c r="AO544"/>
      <c r="AP544" t="s">
        <v>56</v>
      </c>
      <c r="AQ544"/>
      <c r="AR544" s="21"/>
      <c r="AU544"/>
      <c r="AV544"/>
      <c r="AW544"/>
      <c r="AX544"/>
      <c r="AY544" s="6"/>
      <c r="AZ544"/>
      <c r="BA544"/>
      <c r="BB544" t="s">
        <v>56</v>
      </c>
      <c r="BC544"/>
      <c r="BD544" s="21"/>
      <c r="BG544"/>
      <c r="BH544"/>
      <c r="BI544"/>
      <c r="BJ544"/>
      <c r="BK544" s="6"/>
      <c r="BL544"/>
      <c r="BM544"/>
      <c r="BN544" t="s">
        <v>56</v>
      </c>
      <c r="BO544"/>
      <c r="BP544" s="21"/>
      <c r="BS544"/>
      <c r="BT544"/>
      <c r="BU544"/>
      <c r="BV544"/>
      <c r="BW544" s="6"/>
      <c r="BX544"/>
      <c r="BY544"/>
      <c r="BZ544" t="s">
        <v>56</v>
      </c>
      <c r="CA544"/>
      <c r="CB544" s="21"/>
      <c r="CE544"/>
      <c r="CF544"/>
      <c r="CG544"/>
      <c r="CH544"/>
      <c r="CI544" s="6"/>
      <c r="CJ544"/>
      <c r="CK544"/>
      <c r="CL544" t="s">
        <v>56</v>
      </c>
      <c r="CM544"/>
      <c r="CN544" s="21"/>
      <c r="CQ544"/>
      <c r="CR544"/>
      <c r="CS544"/>
      <c r="CT544"/>
      <c r="CU544" s="6"/>
      <c r="CV544"/>
      <c r="CW544"/>
      <c r="CX544" t="s">
        <v>56</v>
      </c>
      <c r="CY544"/>
      <c r="CZ544" s="21"/>
      <c r="DC544"/>
      <c r="DD544"/>
      <c r="DE544"/>
      <c r="DF544"/>
      <c r="DG544" s="6"/>
      <c r="DH544"/>
      <c r="DI544"/>
      <c r="DJ544" t="s">
        <v>56</v>
      </c>
      <c r="DK544"/>
      <c r="DL544" s="21"/>
      <c r="DO544"/>
      <c r="DP544"/>
      <c r="DQ544"/>
      <c r="DR544"/>
      <c r="DS544" s="6"/>
      <c r="DT544"/>
      <c r="DU544"/>
      <c r="DV544" t="s">
        <v>56</v>
      </c>
      <c r="DW544"/>
      <c r="DX544" s="21"/>
    </row>
    <row r="545" spans="1:128" ht="13.5" customHeight="1">
      <c r="A545"/>
      <c r="B545" s="42">
        <v>4</v>
      </c>
      <c r="C545" s="42">
        <v>0</v>
      </c>
      <c r="D545" s="82">
        <v>0.33333333333333331</v>
      </c>
      <c r="E545" s="82">
        <v>0.66666666666666663</v>
      </c>
      <c r="F545" s="83">
        <v>0.66666666666666663</v>
      </c>
      <c r="G545" s="82">
        <v>1</v>
      </c>
      <c r="H545" s="7"/>
      <c r="K545"/>
      <c r="L545"/>
      <c r="M545"/>
      <c r="N545"/>
      <c r="O545" s="63" t="s">
        <v>39</v>
      </c>
      <c r="P545" s="49">
        <f ca="1">IF(R540="Exploit",R542,R543)</f>
        <v>4</v>
      </c>
      <c r="Q545" s="28" t="str">
        <f ca="1">"("&amp;OFFSET(O528,0,P545)&amp;") →"</f>
        <v>(下) →</v>
      </c>
      <c r="R545" s="18" t="s">
        <v>53</v>
      </c>
      <c r="S545" s="3">
        <f ca="1">MIN(K527+FIXED(1.1*COS(PI()/2*P545),0),3)</f>
        <v>2</v>
      </c>
      <c r="T545" s="6"/>
      <c r="W545"/>
      <c r="X545"/>
      <c r="Y545"/>
      <c r="Z545"/>
      <c r="AA545" s="63" t="s">
        <v>39</v>
      </c>
      <c r="AB545" s="49">
        <f ca="1">IF(AD540="Exploit",AD542,AD543)</f>
        <v>1</v>
      </c>
      <c r="AC545" s="28" t="str">
        <f ca="1">"("&amp;OFFSET(AA528,0,AB545)&amp;") →"</f>
        <v>(右) →</v>
      </c>
      <c r="AD545" s="18" t="s">
        <v>53</v>
      </c>
      <c r="AE545" s="3">
        <f ca="1">MIN(W527+FIXED(1.1*COS(PI()/2*AB545),0),3)</f>
        <v>2</v>
      </c>
      <c r="AF545" s="6"/>
      <c r="AI545"/>
      <c r="AJ545"/>
      <c r="AK545"/>
      <c r="AL545"/>
      <c r="AM545" s="63" t="s">
        <v>39</v>
      </c>
      <c r="AN545" s="49">
        <f ca="1">IF(AP540="Exploit",AP542,AP543)</f>
        <v>2</v>
      </c>
      <c r="AO545" s="28" t="str">
        <f ca="1">"("&amp;OFFSET(AM528,0,AN545)&amp;") →"</f>
        <v>(上) →</v>
      </c>
      <c r="AP545" s="18" t="s">
        <v>53</v>
      </c>
      <c r="AQ545" s="3">
        <f ca="1">MIN(AI527+FIXED(1.1*COS(PI()/2*AN545),0),3)</f>
        <v>1</v>
      </c>
      <c r="AR545" s="6"/>
      <c r="AU545"/>
      <c r="AV545"/>
      <c r="AW545"/>
      <c r="AX545"/>
      <c r="AY545" s="63" t="s">
        <v>39</v>
      </c>
      <c r="AZ545" s="49">
        <f ca="1">IF(BB540="Exploit",BB542,BB543)</f>
        <v>3</v>
      </c>
      <c r="BA545" s="28" t="str">
        <f ca="1">"("&amp;OFFSET(AY528,0,AZ545)&amp;") →"</f>
        <v>(左) →</v>
      </c>
      <c r="BB545" s="18" t="s">
        <v>53</v>
      </c>
      <c r="BC545" s="3">
        <f ca="1">MIN(AU527+FIXED(1.1*COS(PI()/2*AZ545),0),3)</f>
        <v>1</v>
      </c>
      <c r="BD545" s="6"/>
      <c r="BG545"/>
      <c r="BH545"/>
      <c r="BI545"/>
      <c r="BJ545"/>
      <c r="BK545" s="63" t="s">
        <v>39</v>
      </c>
      <c r="BL545" s="49">
        <f ca="1">IF(BN540="Exploit",BN542,BN543)</f>
        <v>4</v>
      </c>
      <c r="BM545" s="28" t="str">
        <f ca="1">"("&amp;OFFSET(BK528,0,BL545)&amp;") →"</f>
        <v>(下) →</v>
      </c>
      <c r="BN545" s="18" t="s">
        <v>53</v>
      </c>
      <c r="BO545" s="3">
        <f ca="1">MIN(BG527+FIXED(1.1*COS(PI()/2*BL545),0),3)</f>
        <v>2</v>
      </c>
      <c r="BP545" s="6"/>
      <c r="BS545"/>
      <c r="BT545"/>
      <c r="BU545"/>
      <c r="BV545"/>
      <c r="BW545" s="63" t="s">
        <v>39</v>
      </c>
      <c r="BX545" s="49">
        <f ca="1">IF(BZ540="Exploit",BZ542,BZ543)</f>
        <v>4</v>
      </c>
      <c r="BY545" s="28" t="str">
        <f ca="1">"("&amp;OFFSET(BW528,0,BX545)&amp;") →"</f>
        <v>(下) →</v>
      </c>
      <c r="BZ545" s="18" t="s">
        <v>53</v>
      </c>
      <c r="CA545" s="3">
        <f ca="1">MIN(BS527+FIXED(1.1*COS(PI()/2*BX545),0),3)</f>
        <v>3</v>
      </c>
      <c r="CB545" s="6"/>
      <c r="CE545"/>
      <c r="CF545"/>
      <c r="CG545"/>
      <c r="CH545"/>
      <c r="CI545" s="63" t="s">
        <v>39</v>
      </c>
      <c r="CJ545" s="49">
        <f ca="1">IF(CL540="Exploit",CL542,CL543)</f>
        <v>1</v>
      </c>
      <c r="CK545" s="28" t="str">
        <f ca="1">"("&amp;OFFSET(CI528,0,CJ545)&amp;") →"</f>
        <v>(右) →</v>
      </c>
      <c r="CL545" s="18" t="s">
        <v>53</v>
      </c>
      <c r="CM545" s="3">
        <f ca="1">MIN(CE527+FIXED(1.1*COS(PI()/2*CJ545),0),3)</f>
        <v>3</v>
      </c>
      <c r="CN545" s="6"/>
      <c r="CQ545"/>
      <c r="CR545"/>
      <c r="CS545"/>
      <c r="CT545"/>
      <c r="CU545" s="63" t="s">
        <v>39</v>
      </c>
      <c r="CV545" s="49">
        <f ca="1">IF(CX540="Exploit",CX542,CX543)</f>
        <v>1</v>
      </c>
      <c r="CW545" s="28" t="str">
        <f ca="1">"("&amp;OFFSET(CU528,0,CV545)&amp;") →"</f>
        <v>(右) →</v>
      </c>
      <c r="CX545" s="18" t="s">
        <v>53</v>
      </c>
      <c r="CY545" s="3">
        <f ca="1">MIN(CQ527+FIXED(1.1*COS(PI()/2*CV545),0),3)</f>
        <v>3</v>
      </c>
      <c r="CZ545" s="6"/>
      <c r="DC545"/>
      <c r="DD545"/>
      <c r="DE545"/>
      <c r="DF545"/>
      <c r="DG545" s="63" t="s">
        <v>39</v>
      </c>
      <c r="DH545" s="49">
        <f ca="1">IF(DJ540="Exploit",DJ542,DJ543)</f>
        <v>1</v>
      </c>
      <c r="DI545" s="28" t="str">
        <f ca="1">"("&amp;OFFSET(DG528,0,DH545)&amp;") →"</f>
        <v>(右) →</v>
      </c>
      <c r="DJ545" s="18" t="s">
        <v>53</v>
      </c>
      <c r="DK545" s="3">
        <f ca="1">MIN(DC527+FIXED(1.1*COS(PI()/2*DH545),0),3)</f>
        <v>3</v>
      </c>
      <c r="DL545" s="6"/>
      <c r="DO545"/>
      <c r="DP545"/>
      <c r="DQ545"/>
      <c r="DR545"/>
      <c r="DS545" s="63" t="s">
        <v>39</v>
      </c>
      <c r="DT545" s="49">
        <f ca="1">IF(DV540="Exploit",DV542,DV543)</f>
        <v>3</v>
      </c>
      <c r="DU545" s="28" t="str">
        <f ca="1">"("&amp;OFFSET(DS528,0,DT545)&amp;") →"</f>
        <v>(左) →</v>
      </c>
      <c r="DV545" s="18" t="s">
        <v>53</v>
      </c>
      <c r="DW545" s="3">
        <f ca="1">MIN(DO527+FIXED(1.1*COS(PI()/2*DT545),0),3)</f>
        <v>3</v>
      </c>
      <c r="DX545" s="6"/>
    </row>
    <row r="546" spans="1:128" ht="13.5" customHeight="1">
      <c r="A546"/>
      <c r="B546" s="41">
        <v>5</v>
      </c>
      <c r="C546" s="41">
        <v>0</v>
      </c>
      <c r="D546" s="83">
        <v>0</v>
      </c>
      <c r="E546" s="80">
        <v>0.33333333333333331</v>
      </c>
      <c r="F546" s="80">
        <v>0.66666666666666663</v>
      </c>
      <c r="G546" s="80">
        <v>1</v>
      </c>
      <c r="H546" s="7"/>
      <c r="K546"/>
      <c r="L546"/>
      <c r="M546"/>
      <c r="N546"/>
      <c r="O546" s="24" t="s">
        <v>33</v>
      </c>
      <c r="P546" s="24"/>
      <c r="Q546"/>
      <c r="R546" s="18" t="s">
        <v>54</v>
      </c>
      <c r="S546" s="3">
        <f ca="1">MIN(K528+FIXED(1.1*SIN(PI()/2*P545),0),3)</f>
        <v>1</v>
      </c>
      <c r="T546" s="6"/>
      <c r="W546"/>
      <c r="X546"/>
      <c r="Y546"/>
      <c r="Z546"/>
      <c r="AA546" s="24"/>
      <c r="AB546" s="24" t="s">
        <v>33</v>
      </c>
      <c r="AC546"/>
      <c r="AD546" s="18" t="s">
        <v>54</v>
      </c>
      <c r="AE546" s="3">
        <f ca="1">MIN(W528+FIXED(1.1*SIN(PI()/2*AB545),0),3)</f>
        <v>2</v>
      </c>
      <c r="AF546" s="6"/>
      <c r="AI546"/>
      <c r="AJ546"/>
      <c r="AK546"/>
      <c r="AL546"/>
      <c r="AM546" s="24"/>
      <c r="AN546" s="24" t="s">
        <v>33</v>
      </c>
      <c r="AO546"/>
      <c r="AP546" s="18" t="s">
        <v>54</v>
      </c>
      <c r="AQ546" s="3">
        <f ca="1">MIN(AI528+FIXED(1.1*SIN(PI()/2*AN545),0),3)</f>
        <v>2</v>
      </c>
      <c r="AR546" s="6"/>
      <c r="AU546"/>
      <c r="AV546"/>
      <c r="AW546"/>
      <c r="AX546"/>
      <c r="AY546" s="24"/>
      <c r="AZ546" s="24" t="s">
        <v>33</v>
      </c>
      <c r="BA546"/>
      <c r="BB546" s="18" t="s">
        <v>54</v>
      </c>
      <c r="BC546" s="3">
        <f ca="1">MIN(AU528+FIXED(1.1*SIN(PI()/2*AZ545),0),3)</f>
        <v>1</v>
      </c>
      <c r="BD546" s="6"/>
      <c r="BG546"/>
      <c r="BH546"/>
      <c r="BI546"/>
      <c r="BJ546"/>
      <c r="BK546" s="24"/>
      <c r="BL546" s="24" t="s">
        <v>33</v>
      </c>
      <c r="BM546"/>
      <c r="BN546" s="18" t="s">
        <v>54</v>
      </c>
      <c r="BO546" s="3">
        <f ca="1">MIN(BG528+FIXED(1.1*SIN(PI()/2*BL545),0),3)</f>
        <v>1</v>
      </c>
      <c r="BP546" s="6"/>
      <c r="BS546"/>
      <c r="BT546"/>
      <c r="BU546"/>
      <c r="BV546"/>
      <c r="BW546" s="24"/>
      <c r="BX546" s="24" t="s">
        <v>33</v>
      </c>
      <c r="BY546"/>
      <c r="BZ546" s="18" t="s">
        <v>54</v>
      </c>
      <c r="CA546" s="3">
        <f ca="1">MIN(BS528+FIXED(1.1*SIN(PI()/2*BX545),0),3)</f>
        <v>1</v>
      </c>
      <c r="CB546" s="6"/>
      <c r="CE546"/>
      <c r="CF546"/>
      <c r="CG546"/>
      <c r="CH546"/>
      <c r="CI546" s="24"/>
      <c r="CJ546" s="24" t="s">
        <v>33</v>
      </c>
      <c r="CK546"/>
      <c r="CL546" s="18" t="s">
        <v>54</v>
      </c>
      <c r="CM546" s="3">
        <f ca="1">MIN(CE528+FIXED(1.1*SIN(PI()/2*CJ545),0),3)</f>
        <v>2</v>
      </c>
      <c r="CN546" s="6"/>
      <c r="CQ546"/>
      <c r="CR546"/>
      <c r="CS546"/>
      <c r="CT546"/>
      <c r="CU546" s="24"/>
      <c r="CV546" s="24" t="s">
        <v>33</v>
      </c>
      <c r="CW546"/>
      <c r="CX546" s="18" t="s">
        <v>54</v>
      </c>
      <c r="CY546" s="3">
        <f ca="1">MIN(CQ528+FIXED(1.1*SIN(PI()/2*CV545),0),3)</f>
        <v>3</v>
      </c>
      <c r="CZ546" s="6"/>
      <c r="DC546"/>
      <c r="DD546"/>
      <c r="DE546"/>
      <c r="DF546"/>
      <c r="DG546" s="24"/>
      <c r="DH546" s="24" t="s">
        <v>33</v>
      </c>
      <c r="DI546"/>
      <c r="DJ546" s="18" t="s">
        <v>54</v>
      </c>
      <c r="DK546" s="3">
        <f ca="1">MIN(DC528+FIXED(1.1*SIN(PI()/2*DH545),0),3)</f>
        <v>3</v>
      </c>
      <c r="DL546" s="6"/>
      <c r="DO546"/>
      <c r="DP546"/>
      <c r="DQ546"/>
      <c r="DR546"/>
      <c r="DS546" s="24"/>
      <c r="DT546" s="24" t="s">
        <v>33</v>
      </c>
      <c r="DU546"/>
      <c r="DV546" s="18" t="s">
        <v>54</v>
      </c>
      <c r="DW546" s="3">
        <f ca="1">MIN(DO528+FIXED(1.1*SIN(PI()/2*DT545),0),3)</f>
        <v>2</v>
      </c>
      <c r="DX546" s="6"/>
    </row>
    <row r="547" spans="1:128" ht="13.5" customHeight="1">
      <c r="A547"/>
      <c r="B547" s="42">
        <v>6</v>
      </c>
      <c r="C547" s="61">
        <v>0</v>
      </c>
      <c r="D547" s="61">
        <v>0</v>
      </c>
      <c r="E547" s="61">
        <v>0</v>
      </c>
      <c r="F547" s="61">
        <v>0</v>
      </c>
      <c r="G547" s="61">
        <v>0</v>
      </c>
      <c r="H547" s="7"/>
      <c r="K547"/>
      <c r="L547"/>
      <c r="M547"/>
      <c r="N547"/>
      <c r="O547"/>
      <c r="P547"/>
      <c r="Q547"/>
      <c r="R547" s="3" t="s">
        <v>31</v>
      </c>
      <c r="S547" s="29">
        <f ca="1">3*(S545-1)+S546</f>
        <v>4</v>
      </c>
      <c r="T547" s="30"/>
      <c r="W547"/>
      <c r="X547"/>
      <c r="Y547"/>
      <c r="Z547"/>
      <c r="AA547"/>
      <c r="AB547"/>
      <c r="AC547"/>
      <c r="AD547" s="3" t="s">
        <v>32</v>
      </c>
      <c r="AE547" s="29">
        <f ca="1">3*(AE545-1)+AE546</f>
        <v>5</v>
      </c>
      <c r="AF547" s="6"/>
      <c r="AI547"/>
      <c r="AJ547"/>
      <c r="AK547"/>
      <c r="AL547"/>
      <c r="AM547"/>
      <c r="AN547"/>
      <c r="AO547"/>
      <c r="AP547" s="3" t="s">
        <v>32</v>
      </c>
      <c r="AQ547" s="29">
        <f ca="1">3*(AQ545-1)+AQ546</f>
        <v>2</v>
      </c>
      <c r="AR547" s="6"/>
      <c r="AU547"/>
      <c r="AV547"/>
      <c r="AW547"/>
      <c r="AX547"/>
      <c r="AY547"/>
      <c r="AZ547"/>
      <c r="BA547"/>
      <c r="BB547" s="3" t="s">
        <v>32</v>
      </c>
      <c r="BC547" s="29">
        <f ca="1">3*(BC545-1)+BC546</f>
        <v>1</v>
      </c>
      <c r="BD547" s="6"/>
      <c r="BG547"/>
      <c r="BH547"/>
      <c r="BI547"/>
      <c r="BJ547"/>
      <c r="BK547"/>
      <c r="BL547"/>
      <c r="BM547"/>
      <c r="BN547" s="3" t="s">
        <v>32</v>
      </c>
      <c r="BO547" s="29">
        <f ca="1">3*(BO545-1)+BO546</f>
        <v>4</v>
      </c>
      <c r="BP547" s="6"/>
      <c r="BS547"/>
      <c r="BT547"/>
      <c r="BU547"/>
      <c r="BV547"/>
      <c r="BW547"/>
      <c r="BX547"/>
      <c r="BY547"/>
      <c r="BZ547" s="3" t="s">
        <v>32</v>
      </c>
      <c r="CA547" s="29">
        <f ca="1">3*(CA545-1)+CA546</f>
        <v>7</v>
      </c>
      <c r="CB547" s="6"/>
      <c r="CE547"/>
      <c r="CF547"/>
      <c r="CG547"/>
      <c r="CH547"/>
      <c r="CI547"/>
      <c r="CJ547"/>
      <c r="CK547"/>
      <c r="CL547" s="3" t="s">
        <v>32</v>
      </c>
      <c r="CM547" s="29">
        <f ca="1">3*(CM545-1)+CM546</f>
        <v>8</v>
      </c>
      <c r="CN547" s="6"/>
      <c r="CQ547"/>
      <c r="CR547"/>
      <c r="CS547"/>
      <c r="CT547"/>
      <c r="CU547"/>
      <c r="CV547"/>
      <c r="CW547"/>
      <c r="CX547" s="3" t="s">
        <v>32</v>
      </c>
      <c r="CY547" s="29">
        <f ca="1">3*(CY545-1)+CY546</f>
        <v>9</v>
      </c>
      <c r="CZ547" s="6"/>
      <c r="DC547"/>
      <c r="DD547"/>
      <c r="DE547"/>
      <c r="DF547"/>
      <c r="DG547"/>
      <c r="DH547"/>
      <c r="DI547"/>
      <c r="DJ547" s="3" t="s">
        <v>32</v>
      </c>
      <c r="DK547" s="29">
        <f ca="1">3*(DK545-1)+DK546</f>
        <v>9</v>
      </c>
      <c r="DL547" s="6"/>
      <c r="DO547"/>
      <c r="DP547"/>
      <c r="DQ547"/>
      <c r="DR547"/>
      <c r="DS547"/>
      <c r="DT547"/>
      <c r="DU547"/>
      <c r="DV547" s="3" t="s">
        <v>32</v>
      </c>
      <c r="DW547" s="29">
        <f ca="1">3*(DW545-1)+DW546</f>
        <v>8</v>
      </c>
      <c r="DX547" s="6"/>
    </row>
    <row r="548" spans="1:128" ht="13.5" customHeight="1">
      <c r="A548"/>
      <c r="B548" s="41">
        <v>7</v>
      </c>
      <c r="C548" s="41">
        <v>0</v>
      </c>
      <c r="D548" s="80">
        <v>0.5</v>
      </c>
      <c r="E548" s="80">
        <v>1</v>
      </c>
      <c r="F548" s="61">
        <v>1</v>
      </c>
      <c r="G548" s="61">
        <v>1</v>
      </c>
      <c r="H548" s="7"/>
      <c r="K548"/>
      <c r="L548"/>
      <c r="M548"/>
      <c r="N548"/>
      <c r="P548"/>
      <c r="Q548"/>
      <c r="R548"/>
      <c r="S548" s="11" t="s">
        <v>51</v>
      </c>
      <c r="T548" s="24"/>
      <c r="W548"/>
      <c r="X548"/>
      <c r="Y548"/>
      <c r="Z548"/>
      <c r="AB548"/>
      <c r="AC548"/>
      <c r="AD548"/>
      <c r="AE548" s="11" t="s">
        <v>51</v>
      </c>
      <c r="AF548" s="24"/>
      <c r="AI548"/>
      <c r="AJ548"/>
      <c r="AK548"/>
      <c r="AL548"/>
      <c r="AN548"/>
      <c r="AO548"/>
      <c r="AP548"/>
      <c r="AQ548" s="11" t="s">
        <v>51</v>
      </c>
      <c r="AR548" s="24"/>
      <c r="AU548"/>
      <c r="AV548"/>
      <c r="AW548"/>
      <c r="AX548"/>
      <c r="AZ548"/>
      <c r="BA548"/>
      <c r="BB548"/>
      <c r="BC548" s="11" t="s">
        <v>51</v>
      </c>
      <c r="BD548" s="24"/>
      <c r="BG548"/>
      <c r="BH548"/>
      <c r="BI548"/>
      <c r="BJ548"/>
      <c r="BL548"/>
      <c r="BM548"/>
      <c r="BN548"/>
      <c r="BO548" s="11" t="s">
        <v>51</v>
      </c>
      <c r="BP548" s="24"/>
      <c r="BS548"/>
      <c r="BT548"/>
      <c r="BU548"/>
      <c r="BV548"/>
      <c r="BX548"/>
      <c r="BY548"/>
      <c r="BZ548"/>
      <c r="CA548" s="11" t="s">
        <v>51</v>
      </c>
      <c r="CB548" s="24"/>
      <c r="CE548"/>
      <c r="CF548"/>
      <c r="CG548"/>
      <c r="CH548"/>
      <c r="CJ548"/>
      <c r="CK548"/>
      <c r="CL548"/>
      <c r="CM548" s="11" t="s">
        <v>51</v>
      </c>
      <c r="CN548" s="24"/>
      <c r="CQ548"/>
      <c r="CR548"/>
      <c r="CS548"/>
      <c r="CT548"/>
      <c r="CV548"/>
      <c r="CW548"/>
      <c r="CX548"/>
      <c r="CY548" s="11" t="s">
        <v>51</v>
      </c>
      <c r="CZ548" s="24"/>
      <c r="DC548"/>
      <c r="DD548"/>
      <c r="DE548"/>
      <c r="DF548"/>
      <c r="DH548"/>
      <c r="DI548"/>
      <c r="DJ548"/>
      <c r="DK548" s="11" t="s">
        <v>51</v>
      </c>
      <c r="DL548" s="24"/>
      <c r="DO548"/>
      <c r="DP548"/>
      <c r="DQ548"/>
      <c r="DR548"/>
      <c r="DT548"/>
      <c r="DU548"/>
      <c r="DV548"/>
      <c r="DW548" s="11" t="s">
        <v>51</v>
      </c>
      <c r="DX548" s="24"/>
    </row>
    <row r="549" spans="1:128" ht="13.5" customHeight="1" thickBot="1">
      <c r="A549"/>
      <c r="B549" s="42">
        <v>8</v>
      </c>
      <c r="C549" s="42">
        <v>0</v>
      </c>
      <c r="D549" s="82">
        <v>0.33333333333333331</v>
      </c>
      <c r="E549" s="82">
        <v>0.66666666666666663</v>
      </c>
      <c r="F549" s="82">
        <v>1</v>
      </c>
      <c r="G549" s="83">
        <v>1</v>
      </c>
      <c r="H549" s="7"/>
      <c r="K549"/>
      <c r="L549"/>
      <c r="M549"/>
      <c r="N549"/>
      <c r="O549" t="s">
        <v>48</v>
      </c>
      <c r="R549"/>
      <c r="S549"/>
      <c r="T549" s="21"/>
      <c r="W549"/>
      <c r="X549"/>
      <c r="Y549"/>
      <c r="Z549"/>
      <c r="AA549" t="s">
        <v>48</v>
      </c>
      <c r="AD549"/>
      <c r="AE549"/>
      <c r="AF549" s="21"/>
      <c r="AI549"/>
      <c r="AJ549"/>
      <c r="AK549"/>
      <c r="AL549"/>
      <c r="AM549" t="s">
        <v>48</v>
      </c>
      <c r="AP549"/>
      <c r="AQ549"/>
      <c r="AR549" s="21"/>
      <c r="AU549"/>
      <c r="AV549"/>
      <c r="AW549"/>
      <c r="AX549"/>
      <c r="AY549" t="s">
        <v>48</v>
      </c>
      <c r="BB549"/>
      <c r="BC549"/>
      <c r="BD549" s="21"/>
      <c r="BG549"/>
      <c r="BH549"/>
      <c r="BI549"/>
      <c r="BJ549"/>
      <c r="BK549" t="s">
        <v>48</v>
      </c>
      <c r="BN549"/>
      <c r="BO549"/>
      <c r="BP549" s="21"/>
      <c r="BS549"/>
      <c r="BT549"/>
      <c r="BU549"/>
      <c r="BV549"/>
      <c r="BW549" t="s">
        <v>48</v>
      </c>
      <c r="BZ549"/>
      <c r="CA549"/>
      <c r="CB549" s="21"/>
      <c r="CE549"/>
      <c r="CF549"/>
      <c r="CG549"/>
      <c r="CH549"/>
      <c r="CI549" t="s">
        <v>48</v>
      </c>
      <c r="CL549"/>
      <c r="CM549"/>
      <c r="CN549" s="21"/>
      <c r="CQ549"/>
      <c r="CR549"/>
      <c r="CS549"/>
      <c r="CT549"/>
      <c r="CU549" t="s">
        <v>48</v>
      </c>
      <c r="CX549"/>
      <c r="CY549"/>
      <c r="CZ549" s="21"/>
      <c r="DC549"/>
      <c r="DD549"/>
      <c r="DE549"/>
      <c r="DF549"/>
      <c r="DG549" t="s">
        <v>48</v>
      </c>
      <c r="DJ549"/>
      <c r="DK549"/>
      <c r="DL549" s="21"/>
      <c r="DO549"/>
      <c r="DP549"/>
      <c r="DQ549"/>
      <c r="DR549"/>
      <c r="DS549" t="s">
        <v>48</v>
      </c>
      <c r="DU549" s="30"/>
      <c r="DV549"/>
      <c r="DW549"/>
      <c r="DX549" s="21"/>
    </row>
    <row r="550" spans="1:128" ht="13.5" customHeight="1" thickBot="1">
      <c r="A550"/>
      <c r="B550" s="43" t="s">
        <v>18</v>
      </c>
      <c r="C550" s="43">
        <v>0</v>
      </c>
      <c r="D550" s="84">
        <v>1</v>
      </c>
      <c r="E550" s="84">
        <v>1</v>
      </c>
      <c r="F550" s="84">
        <v>1</v>
      </c>
      <c r="G550" s="84">
        <v>1</v>
      </c>
      <c r="H550" s="7"/>
      <c r="K550"/>
      <c r="L550"/>
      <c r="M550"/>
      <c r="N550"/>
      <c r="O550" s="39" t="s">
        <v>52</v>
      </c>
      <c r="P550" s="33">
        <f ca="1">IF(K529&lt;9,OFFSET($D$3,S545,S546)+$C$4*MAX(OFFSET(O528,S547,1):OFFSET(O528,S547,4)),0)</f>
        <v>31.16327392578124</v>
      </c>
      <c r="Q550"/>
      <c r="R550"/>
      <c r="S550"/>
      <c r="T550" s="21"/>
      <c r="W550"/>
      <c r="X550"/>
      <c r="Y550"/>
      <c r="Z550"/>
      <c r="AA550" s="39" t="s">
        <v>52</v>
      </c>
      <c r="AB550" s="33">
        <f ca="1">IF(W529&lt;9,OFFSET($D$3,AE545,AE546)+$C$4*MAX(OFFSET(AA528,AE547,1):OFFSET(AA528,AE547,4)),0)</f>
        <v>47.263389282226562</v>
      </c>
      <c r="AC550"/>
      <c r="AD550"/>
      <c r="AE550"/>
      <c r="AF550" s="21"/>
      <c r="AI550"/>
      <c r="AJ550"/>
      <c r="AK550"/>
      <c r="AL550"/>
      <c r="AM550" s="39" t="s">
        <v>52</v>
      </c>
      <c r="AN550" s="33">
        <f ca="1">IF(AI529&lt;9,OFFSET($D$3,AQ545,AQ546)+$C$4*MAX(OFFSET(AM528,AQ547,1):OFFSET(AM528,AQ547,4)),0)</f>
        <v>30.381091430664053</v>
      </c>
      <c r="AO550"/>
      <c r="AP550"/>
      <c r="AQ550"/>
      <c r="AR550" s="21"/>
      <c r="AU550"/>
      <c r="AV550"/>
      <c r="AW550"/>
      <c r="AX550"/>
      <c r="AY550" s="39" t="s">
        <v>52</v>
      </c>
      <c r="AZ550" s="33">
        <f ca="1">IF(AU529&lt;9,OFFSET($D$3,BC545,BC546)+$C$4*MAX(OFFSET(AY528,BC547,1):OFFSET(AY528,BC547,4)),0)</f>
        <v>20.250176321411125</v>
      </c>
      <c r="BA550"/>
      <c r="BB550"/>
      <c r="BC550"/>
      <c r="BD550" s="21"/>
      <c r="BG550"/>
      <c r="BH550"/>
      <c r="BI550"/>
      <c r="BJ550"/>
      <c r="BK550" s="39" t="s">
        <v>52</v>
      </c>
      <c r="BL550" s="33">
        <f ca="1">IF(BG529&lt;9,OFFSET($D$3,BO545,BO546)+$C$4*MAX(OFFSET(BK528,BO547,1):OFFSET(BK528,BO547,4)),0)</f>
        <v>31.623823211669915</v>
      </c>
      <c r="BM550"/>
      <c r="BN550"/>
      <c r="BO550"/>
      <c r="BP550" s="21"/>
      <c r="BS550"/>
      <c r="BT550"/>
      <c r="BU550"/>
      <c r="BV550"/>
      <c r="BW550" s="39" t="s">
        <v>52</v>
      </c>
      <c r="BX550" s="33">
        <f ca="1">IF(BS529&lt;9,OFFSET($D$3,CA545,CA546)+$C$4*MAX(OFFSET(BW528,CA547,1):OFFSET(BW528,CA547,4)),0)</f>
        <v>45.617521972656242</v>
      </c>
      <c r="BY550"/>
      <c r="BZ550"/>
      <c r="CA550"/>
      <c r="CB550" s="21"/>
      <c r="CE550"/>
      <c r="CF550"/>
      <c r="CG550"/>
      <c r="CH550"/>
      <c r="CI550" s="39" t="s">
        <v>52</v>
      </c>
      <c r="CJ550" s="33">
        <f ca="1">IF(CE529&lt;9,OFFSET($D$3,CM545,CM546)+$C$4*MAX(OFFSET(CI528,CM547,1):OFFSET(CI528,CM547,4)),0)</f>
        <v>68.996069335937491</v>
      </c>
      <c r="CK550"/>
      <c r="CL550"/>
      <c r="CM550"/>
      <c r="CN550" s="21"/>
      <c r="CQ550"/>
      <c r="CR550"/>
      <c r="CS550"/>
      <c r="CT550"/>
      <c r="CU550" s="39" t="s">
        <v>52</v>
      </c>
      <c r="CV550" s="33">
        <f ca="1">IF(CQ529&lt;9,OFFSET($D$3,CY545,CY546)+$C$4*MAX(OFFSET(CU528,CY547,1):OFFSET(CU528,CY547,4)),0)</f>
        <v>100</v>
      </c>
      <c r="CW550"/>
      <c r="CX550"/>
      <c r="CY550"/>
      <c r="CZ550" s="21"/>
      <c r="DC550"/>
      <c r="DD550"/>
      <c r="DE550"/>
      <c r="DF550"/>
      <c r="DG550" s="39" t="s">
        <v>52</v>
      </c>
      <c r="DH550" s="33">
        <f ca="1">IF(DC529&lt;9,OFFSET($D$3,DK545,DK546)+$C$4*MAX(OFFSET(DG528,DK547,1):OFFSET(DG528,DK547,4)),0)</f>
        <v>0</v>
      </c>
      <c r="DI550"/>
      <c r="DJ550"/>
      <c r="DK550"/>
      <c r="DL550" s="21"/>
      <c r="DO550"/>
      <c r="DP550"/>
      <c r="DQ550"/>
      <c r="DR550"/>
      <c r="DS550" s="39" t="s">
        <v>52</v>
      </c>
      <c r="DT550" s="33">
        <f ca="1">IF(DO529&lt;9,OFFSET($D$3,DW545,DW546)+$C$4*MAX(OFFSET(DS528,DW547,1):OFFSET(DS528,DW547,4)),0)</f>
        <v>0</v>
      </c>
      <c r="DU550"/>
      <c r="DV550"/>
      <c r="DW550"/>
      <c r="DX550" s="21"/>
    </row>
    <row r="551" spans="1:128" ht="13.5" customHeight="1" thickBot="1">
      <c r="A551"/>
      <c r="H551" s="7"/>
      <c r="K551"/>
      <c r="L551"/>
      <c r="M551"/>
      <c r="N551"/>
      <c r="O551" s="35"/>
      <c r="P551" s="123" t="s">
        <v>12</v>
      </c>
      <c r="Q551" s="124"/>
      <c r="R551" s="124"/>
      <c r="S551" s="125"/>
      <c r="T551" s="64"/>
      <c r="W551"/>
      <c r="X551"/>
      <c r="Y551"/>
      <c r="Z551"/>
      <c r="AA551" s="5"/>
      <c r="AB551" s="123" t="s">
        <v>12</v>
      </c>
      <c r="AC551" s="124"/>
      <c r="AD551" s="124"/>
      <c r="AE551" s="125"/>
      <c r="AF551" s="64"/>
      <c r="AI551"/>
      <c r="AJ551"/>
      <c r="AK551"/>
      <c r="AL551"/>
      <c r="AM551" s="5"/>
      <c r="AN551" s="123" t="s">
        <v>12</v>
      </c>
      <c r="AO551" s="124"/>
      <c r="AP551" s="124"/>
      <c r="AQ551" s="125"/>
      <c r="AR551" s="64"/>
      <c r="AU551"/>
      <c r="AV551"/>
      <c r="AW551"/>
      <c r="AX551"/>
      <c r="AY551" s="5"/>
      <c r="AZ551" s="123" t="s">
        <v>12</v>
      </c>
      <c r="BA551" s="124"/>
      <c r="BB551" s="124"/>
      <c r="BC551" s="125"/>
      <c r="BD551" s="64"/>
      <c r="BG551"/>
      <c r="BH551"/>
      <c r="BI551"/>
      <c r="BJ551"/>
      <c r="BK551" s="5"/>
      <c r="BL551" s="123" t="s">
        <v>12</v>
      </c>
      <c r="BM551" s="124"/>
      <c r="BN551" s="124"/>
      <c r="BO551" s="125"/>
      <c r="BP551" s="64"/>
      <c r="BS551"/>
      <c r="BT551"/>
      <c r="BU551"/>
      <c r="BV551"/>
      <c r="BW551" s="5"/>
      <c r="BX551" s="123" t="s">
        <v>12</v>
      </c>
      <c r="BY551" s="124"/>
      <c r="BZ551" s="124"/>
      <c r="CA551" s="125"/>
      <c r="CB551" s="64"/>
      <c r="CE551"/>
      <c r="CF551"/>
      <c r="CG551"/>
      <c r="CH551"/>
      <c r="CI551" s="5"/>
      <c r="CJ551" s="123" t="s">
        <v>12</v>
      </c>
      <c r="CK551" s="124"/>
      <c r="CL551" s="124"/>
      <c r="CM551" s="125"/>
      <c r="CN551" s="64"/>
      <c r="CQ551"/>
      <c r="CR551"/>
      <c r="CS551"/>
      <c r="CT551"/>
      <c r="CU551" s="5"/>
      <c r="CV551" s="123" t="s">
        <v>12</v>
      </c>
      <c r="CW551" s="124"/>
      <c r="CX551" s="124"/>
      <c r="CY551" s="125"/>
      <c r="CZ551" s="64"/>
      <c r="DC551"/>
      <c r="DD551"/>
      <c r="DE551"/>
      <c r="DF551"/>
      <c r="DG551" s="5"/>
      <c r="DH551" s="123" t="s">
        <v>12</v>
      </c>
      <c r="DI551" s="124"/>
      <c r="DJ551" s="124"/>
      <c r="DK551" s="125"/>
      <c r="DL551" s="64"/>
      <c r="DO551"/>
      <c r="DP551"/>
      <c r="DQ551"/>
      <c r="DR551"/>
      <c r="DS551" s="5"/>
      <c r="DT551" s="123" t="s">
        <v>12</v>
      </c>
      <c r="DU551" s="124"/>
      <c r="DV551" s="124"/>
      <c r="DW551" s="125"/>
    </row>
    <row r="552" spans="1:128" ht="13.5" customHeight="1" thickBot="1">
      <c r="A552"/>
      <c r="B552"/>
      <c r="C552"/>
      <c r="D552"/>
      <c r="E552"/>
      <c r="F552" s="95"/>
      <c r="G552" t="s">
        <v>35</v>
      </c>
      <c r="H552" s="21"/>
      <c r="K552"/>
      <c r="L552"/>
      <c r="M552"/>
      <c r="N552"/>
      <c r="O552" s="23" t="s">
        <v>58</v>
      </c>
      <c r="P552" s="3" t="s">
        <v>68</v>
      </c>
      <c r="Q552" s="26" t="s">
        <v>69</v>
      </c>
      <c r="R552" s="26" t="s">
        <v>70</v>
      </c>
      <c r="S552" s="3" t="s">
        <v>71</v>
      </c>
      <c r="T552" s="6"/>
      <c r="W552"/>
      <c r="X552"/>
      <c r="Y552"/>
      <c r="Z552"/>
      <c r="AA552" s="23" t="str">
        <f>$O$34</f>
        <v>新Q値</v>
      </c>
      <c r="AB552" s="3" t="s">
        <v>3</v>
      </c>
      <c r="AC552" s="26" t="s">
        <v>4</v>
      </c>
      <c r="AD552" s="26" t="s">
        <v>5</v>
      </c>
      <c r="AE552" s="3" t="s">
        <v>6</v>
      </c>
      <c r="AF552" s="6"/>
      <c r="AI552"/>
      <c r="AJ552"/>
      <c r="AK552"/>
      <c r="AL552"/>
      <c r="AM552" s="23" t="str">
        <f>$O$34</f>
        <v>新Q値</v>
      </c>
      <c r="AN552" s="3" t="s">
        <v>3</v>
      </c>
      <c r="AO552" s="26" t="s">
        <v>4</v>
      </c>
      <c r="AP552" s="26" t="s">
        <v>5</v>
      </c>
      <c r="AQ552" s="3" t="s">
        <v>6</v>
      </c>
      <c r="AR552" s="6"/>
      <c r="AU552"/>
      <c r="AV552"/>
      <c r="AW552"/>
      <c r="AX552"/>
      <c r="AY552" s="23" t="str">
        <f>$O$34</f>
        <v>新Q値</v>
      </c>
      <c r="AZ552" s="3" t="s">
        <v>3</v>
      </c>
      <c r="BA552" s="26" t="s">
        <v>4</v>
      </c>
      <c r="BB552" s="26" t="s">
        <v>5</v>
      </c>
      <c r="BC552" s="3" t="s">
        <v>6</v>
      </c>
      <c r="BD552" s="6"/>
      <c r="BG552"/>
      <c r="BH552"/>
      <c r="BI552"/>
      <c r="BJ552"/>
      <c r="BK552" s="23" t="str">
        <f>$O$34</f>
        <v>新Q値</v>
      </c>
      <c r="BL552" s="3" t="s">
        <v>3</v>
      </c>
      <c r="BM552" s="26" t="s">
        <v>4</v>
      </c>
      <c r="BN552" s="26" t="s">
        <v>5</v>
      </c>
      <c r="BO552" s="3" t="s">
        <v>6</v>
      </c>
      <c r="BP552" s="6"/>
      <c r="BS552"/>
      <c r="BT552"/>
      <c r="BU552"/>
      <c r="BV552"/>
      <c r="BW552" s="23" t="str">
        <f>$O$34</f>
        <v>新Q値</v>
      </c>
      <c r="BX552" s="3" t="s">
        <v>3</v>
      </c>
      <c r="BY552" s="26" t="s">
        <v>4</v>
      </c>
      <c r="BZ552" s="26" t="s">
        <v>5</v>
      </c>
      <c r="CA552" s="3" t="s">
        <v>6</v>
      </c>
      <c r="CB552" s="6"/>
      <c r="CE552"/>
      <c r="CF552"/>
      <c r="CG552"/>
      <c r="CH552"/>
      <c r="CI552" s="23" t="str">
        <f>$O$34</f>
        <v>新Q値</v>
      </c>
      <c r="CJ552" s="3" t="s">
        <v>3</v>
      </c>
      <c r="CK552" s="26" t="s">
        <v>4</v>
      </c>
      <c r="CL552" s="26" t="s">
        <v>5</v>
      </c>
      <c r="CM552" s="3" t="s">
        <v>6</v>
      </c>
      <c r="CN552" s="6"/>
      <c r="CQ552"/>
      <c r="CR552"/>
      <c r="CS552"/>
      <c r="CT552"/>
      <c r="CU552" s="23" t="str">
        <f>$O$34</f>
        <v>新Q値</v>
      </c>
      <c r="CV552" s="3" t="s">
        <v>3</v>
      </c>
      <c r="CW552" s="26" t="s">
        <v>4</v>
      </c>
      <c r="CX552" s="26" t="s">
        <v>5</v>
      </c>
      <c r="CY552" s="3" t="s">
        <v>6</v>
      </c>
      <c r="CZ552" s="6"/>
      <c r="DC552"/>
      <c r="DD552"/>
      <c r="DE552"/>
      <c r="DF552"/>
      <c r="DG552" s="23" t="str">
        <f>$O$34</f>
        <v>新Q値</v>
      </c>
      <c r="DH552" s="3" t="s">
        <v>3</v>
      </c>
      <c r="DI552" s="26" t="s">
        <v>4</v>
      </c>
      <c r="DJ552" s="26" t="s">
        <v>5</v>
      </c>
      <c r="DK552" s="3" t="s">
        <v>6</v>
      </c>
      <c r="DL552" s="6"/>
      <c r="DO552"/>
      <c r="DP552"/>
      <c r="DQ552"/>
      <c r="DR552"/>
      <c r="DS552" s="23" t="str">
        <f>$O$34</f>
        <v>新Q値</v>
      </c>
      <c r="DT552" s="3" t="s">
        <v>3</v>
      </c>
      <c r="DU552" s="26" t="s">
        <v>4</v>
      </c>
      <c r="DV552" s="26" t="s">
        <v>5</v>
      </c>
      <c r="DW552" s="3" t="s">
        <v>6</v>
      </c>
      <c r="DX552" s="6"/>
    </row>
    <row r="553" spans="1:128" ht="13.5" customHeight="1">
      <c r="A553"/>
      <c r="B553"/>
      <c r="C553"/>
      <c r="D553"/>
      <c r="E553"/>
      <c r="F553"/>
      <c r="G553"/>
      <c r="H553" s="21"/>
      <c r="K553"/>
      <c r="L553"/>
      <c r="M553"/>
      <c r="N553" s="126" t="s">
        <v>7</v>
      </c>
      <c r="O553" s="17">
        <v>1</v>
      </c>
      <c r="P553" s="27">
        <f ca="1">P529+$C$5*IF(AND(O553=K529,P545=1),P550-P529,0)</f>
        <v>18.039896484374996</v>
      </c>
      <c r="Q553" s="95" t="s">
        <v>9</v>
      </c>
      <c r="R553" s="95" t="s">
        <v>9</v>
      </c>
      <c r="S553" s="15">
        <f ca="1">S529+$C$5*IF(AND(O553=K529,P545=4),P550-S529,0)</f>
        <v>30.357394744873037</v>
      </c>
      <c r="T553" s="14"/>
      <c r="W553"/>
      <c r="X553"/>
      <c r="Y553"/>
      <c r="Z553" s="126" t="s">
        <v>7</v>
      </c>
      <c r="AA553" s="17">
        <v>1</v>
      </c>
      <c r="AB553" s="27">
        <f ca="1">AB529+$C$5*IF(AND(AA553=W529,AB545=1),AB550-AB529,0)</f>
        <v>18.039896484374996</v>
      </c>
      <c r="AC553" s="95" t="s">
        <v>9</v>
      </c>
      <c r="AD553" s="95" t="s">
        <v>9</v>
      </c>
      <c r="AE553" s="15">
        <f ca="1">AE529+$C$5*IF(AND(AA553=W529,AB545=4),AB550-AE529,0)</f>
        <v>30.357394744873037</v>
      </c>
      <c r="AF553" s="14"/>
      <c r="AI553"/>
      <c r="AJ553"/>
      <c r="AK553"/>
      <c r="AL553" s="126" t="s">
        <v>7</v>
      </c>
      <c r="AM553" s="17">
        <v>1</v>
      </c>
      <c r="AN553" s="27">
        <f ca="1">AN529+$C$5*IF(AND(AM553=AI529,AN545=1),AN550-AN529,0)</f>
        <v>18.039896484374996</v>
      </c>
      <c r="AO553" s="95" t="s">
        <v>9</v>
      </c>
      <c r="AP553" s="95" t="s">
        <v>9</v>
      </c>
      <c r="AQ553" s="15">
        <f ca="1">AQ529+$C$5*IF(AND(AM553=AI529,AN545=4),AN550-AQ529,0)</f>
        <v>30.357394744873037</v>
      </c>
      <c r="AR553" s="14"/>
      <c r="AU553"/>
      <c r="AV553"/>
      <c r="AW553"/>
      <c r="AX553" s="126" t="s">
        <v>7</v>
      </c>
      <c r="AY553" s="17">
        <v>1</v>
      </c>
      <c r="AZ553" s="27">
        <f ca="1">AZ529+$C$5*IF(AND(AY553=AU529,AZ545=1),AZ550-AZ529,0)</f>
        <v>18.039896484374996</v>
      </c>
      <c r="BA553" s="95" t="s">
        <v>9</v>
      </c>
      <c r="BB553" s="95" t="s">
        <v>9</v>
      </c>
      <c r="BC553" s="15">
        <f ca="1">BC529+$C$5*IF(AND(AY553=AU529,AZ545=4),AZ550-BC529,0)</f>
        <v>30.357394744873037</v>
      </c>
      <c r="BD553" s="14"/>
      <c r="BG553"/>
      <c r="BH553"/>
      <c r="BI553"/>
      <c r="BJ553" s="126" t="s">
        <v>7</v>
      </c>
      <c r="BK553" s="17">
        <v>1</v>
      </c>
      <c r="BL553" s="27">
        <f ca="1">BL529+$C$5*IF(AND(BK553=BG529,BL545=1),BL550-BL529,0)</f>
        <v>18.039896484374996</v>
      </c>
      <c r="BM553" s="95" t="s">
        <v>9</v>
      </c>
      <c r="BN553" s="95" t="s">
        <v>9</v>
      </c>
      <c r="BO553" s="15">
        <f ca="1">BO529+$C$5*IF(AND(BK553=BG529,BL545=4),BL550-BO529,0)</f>
        <v>30.990608978271474</v>
      </c>
      <c r="BP553" s="14"/>
      <c r="BS553"/>
      <c r="BT553"/>
      <c r="BU553"/>
      <c r="BV553" s="126" t="s">
        <v>7</v>
      </c>
      <c r="BW553" s="17">
        <v>1</v>
      </c>
      <c r="BX553" s="27">
        <f ca="1">BX529+$C$5*IF(AND(BW553=BS529,BX545=1),BX550-BX529,0)</f>
        <v>18.039896484374996</v>
      </c>
      <c r="BY553" s="95" t="s">
        <v>9</v>
      </c>
      <c r="BZ553" s="95" t="s">
        <v>9</v>
      </c>
      <c r="CA553" s="15">
        <f ca="1">CA529+$C$5*IF(AND(BW553=BS529,BX545=4),BX550-CA529,0)</f>
        <v>30.990608978271474</v>
      </c>
      <c r="CB553" s="14"/>
      <c r="CE553"/>
      <c r="CF553"/>
      <c r="CG553"/>
      <c r="CH553" s="126" t="s">
        <v>7</v>
      </c>
      <c r="CI553" s="17">
        <v>1</v>
      </c>
      <c r="CJ553" s="27">
        <f ca="1">CJ529+$C$5*IF(AND(CI553=CE529,CJ545=1),CJ550-CJ529,0)</f>
        <v>18.039896484374996</v>
      </c>
      <c r="CK553" s="95" t="s">
        <v>9</v>
      </c>
      <c r="CL553" s="95" t="s">
        <v>9</v>
      </c>
      <c r="CM553" s="15">
        <f ca="1">CM529+$C$5*IF(AND(CI553=CE529,CJ545=4),CJ550-CM529,0)</f>
        <v>30.990608978271474</v>
      </c>
      <c r="CN553" s="14"/>
      <c r="CQ553"/>
      <c r="CR553"/>
      <c r="CS553"/>
      <c r="CT553" s="126" t="s">
        <v>7</v>
      </c>
      <c r="CU553" s="17">
        <v>1</v>
      </c>
      <c r="CV553" s="27">
        <f ca="1">CV529+$C$5*IF(AND(CU553=CQ529,CV545=1),CV550-CV529,0)</f>
        <v>18.039896484374996</v>
      </c>
      <c r="CW553" s="95" t="s">
        <v>9</v>
      </c>
      <c r="CX553" s="95" t="s">
        <v>9</v>
      </c>
      <c r="CY553" s="15">
        <f ca="1">CY529+$C$5*IF(AND(CU553=CQ529,CV545=4),CV550-CY529,0)</f>
        <v>30.990608978271474</v>
      </c>
      <c r="CZ553" s="14"/>
      <c r="DC553"/>
      <c r="DD553"/>
      <c r="DE553"/>
      <c r="DF553" s="126" t="s">
        <v>7</v>
      </c>
      <c r="DG553" s="17">
        <v>1</v>
      </c>
      <c r="DH553" s="27">
        <f ca="1">DH529+$C$5*IF(AND(DG553=DC529,DH545=1),DH550-DH529,0)</f>
        <v>18.039896484374996</v>
      </c>
      <c r="DI553" s="95" t="s">
        <v>9</v>
      </c>
      <c r="DJ553" s="95" t="s">
        <v>9</v>
      </c>
      <c r="DK553" s="15">
        <f ca="1">DK529+$C$5*IF(AND(DG553=DC529,DH545=4),DH550-DK529,0)</f>
        <v>30.990608978271474</v>
      </c>
      <c r="DL553" s="14"/>
      <c r="DO553"/>
      <c r="DP553"/>
      <c r="DQ553"/>
      <c r="DR553" s="126" t="s">
        <v>7</v>
      </c>
      <c r="DS553" s="17">
        <v>1</v>
      </c>
      <c r="DT553" s="27">
        <f ca="1">DT529+$C$5*IF(AND(DS553=DO529,DT545=1),DT550-DT529,0)</f>
        <v>18.039896484374996</v>
      </c>
      <c r="DU553" s="95" t="s">
        <v>9</v>
      </c>
      <c r="DV553" s="95" t="s">
        <v>9</v>
      </c>
      <c r="DW553" s="15">
        <f ca="1">DW529+$C$5*IF(AND(DS553=DO529,DT545=4),DT550-DW529,0)</f>
        <v>30.990608978271474</v>
      </c>
      <c r="DX553" s="14"/>
    </row>
    <row r="554" spans="1:128" ht="13.5" customHeight="1">
      <c r="A554"/>
      <c r="B554"/>
      <c r="C554"/>
      <c r="D554"/>
      <c r="E554"/>
      <c r="F554"/>
      <c r="G554"/>
      <c r="H554" s="21"/>
      <c r="K554"/>
      <c r="L554"/>
      <c r="M554"/>
      <c r="N554" s="127"/>
      <c r="O554" s="3">
        <v>2</v>
      </c>
      <c r="P554" s="15">
        <f ca="1">P530+$C$5*IF(AND(O554=K529,P545=1),P550-P530,0)</f>
        <v>2.7185625</v>
      </c>
      <c r="Q554" s="95" t="s">
        <v>9</v>
      </c>
      <c r="R554" s="27">
        <f ca="1">R530+$C$5*IF(AND(O554=K529,P545=3),P550-R530,0)</f>
        <v>10.834623852539057</v>
      </c>
      <c r="S554" s="15">
        <f ca="1">S530+$C$5*IF(AND(O554=K529,P545=4),P550-S530,0)</f>
        <v>44.830130615234367</v>
      </c>
      <c r="T554" s="14"/>
      <c r="W554"/>
      <c r="X554"/>
      <c r="Y554"/>
      <c r="Z554" s="127"/>
      <c r="AA554" s="3">
        <v>2</v>
      </c>
      <c r="AB554" s="15">
        <f ca="1">AB530+$C$5*IF(AND(AA554=W529,AB545=1),AB550-AB530,0)</f>
        <v>2.7185625</v>
      </c>
      <c r="AC554" s="95" t="s">
        <v>9</v>
      </c>
      <c r="AD554" s="27">
        <f ca="1">AD530+$C$5*IF(AND(AA554=W529,AB545=3),AB550-AD530,0)</f>
        <v>10.834623852539057</v>
      </c>
      <c r="AE554" s="15">
        <f ca="1">AE530+$C$5*IF(AND(AA554=W529,AB545=4),AB550-AE530,0)</f>
        <v>44.830130615234367</v>
      </c>
      <c r="AF554" s="14"/>
      <c r="AI554"/>
      <c r="AJ554"/>
      <c r="AK554"/>
      <c r="AL554" s="127"/>
      <c r="AM554" s="3">
        <v>2</v>
      </c>
      <c r="AN554" s="15">
        <f ca="1">AN530+$C$5*IF(AND(AM554=AI529,AN545=1),AN550-AN530,0)</f>
        <v>2.7185625</v>
      </c>
      <c r="AO554" s="95" t="s">
        <v>9</v>
      </c>
      <c r="AP554" s="27">
        <f ca="1">AP530+$C$5*IF(AND(AM554=AI529,AN545=3),AN550-AP530,0)</f>
        <v>10.834623852539057</v>
      </c>
      <c r="AQ554" s="15">
        <f ca="1">AQ530+$C$5*IF(AND(AM554=AI529,AN545=4),AN550-AQ530,0)</f>
        <v>44.830130615234367</v>
      </c>
      <c r="AR554" s="14"/>
      <c r="AU554"/>
      <c r="AV554"/>
      <c r="AW554"/>
      <c r="AX554" s="127"/>
      <c r="AY554" s="3">
        <v>2</v>
      </c>
      <c r="AZ554" s="15">
        <f ca="1">AZ530+$C$5*IF(AND(AY554=AU529,AZ545=1),AZ550-AZ530,0)</f>
        <v>2.7185625</v>
      </c>
      <c r="BA554" s="95" t="s">
        <v>9</v>
      </c>
      <c r="BB554" s="27">
        <f ca="1">BB530+$C$5*IF(AND(AY554=AU529,AZ545=3),AZ550-BB530,0)</f>
        <v>15.542400086975091</v>
      </c>
      <c r="BC554" s="15">
        <f ca="1">BC530+$C$5*IF(AND(AY554=AU529,AZ545=4),AZ550-BC530,0)</f>
        <v>44.830130615234367</v>
      </c>
      <c r="BD554" s="14"/>
      <c r="BG554"/>
      <c r="BH554"/>
      <c r="BI554"/>
      <c r="BJ554" s="127"/>
      <c r="BK554" s="3">
        <v>2</v>
      </c>
      <c r="BL554" s="15">
        <f ca="1">BL530+$C$5*IF(AND(BK554=BG529,BL545=1),BL550-BL530,0)</f>
        <v>2.7185625</v>
      </c>
      <c r="BM554" s="95" t="s">
        <v>9</v>
      </c>
      <c r="BN554" s="27">
        <f ca="1">BN530+$C$5*IF(AND(BK554=BG529,BL545=3),BL550-BN530,0)</f>
        <v>15.542400086975091</v>
      </c>
      <c r="BO554" s="15">
        <f ca="1">BO530+$C$5*IF(AND(BK554=BG529,BL545=4),BL550-BO530,0)</f>
        <v>44.830130615234367</v>
      </c>
      <c r="BP554" s="14"/>
      <c r="BS554"/>
      <c r="BT554"/>
      <c r="BU554"/>
      <c r="BV554" s="127"/>
      <c r="BW554" s="3">
        <v>2</v>
      </c>
      <c r="BX554" s="15">
        <f ca="1">BX530+$C$5*IF(AND(BW554=BS529,BX545=1),BX550-BX530,0)</f>
        <v>2.7185625</v>
      </c>
      <c r="BY554" s="95" t="s">
        <v>9</v>
      </c>
      <c r="BZ554" s="27">
        <f ca="1">BZ530+$C$5*IF(AND(BW554=BS529,BX545=3),BX550-BZ530,0)</f>
        <v>15.542400086975091</v>
      </c>
      <c r="CA554" s="15">
        <f ca="1">CA530+$C$5*IF(AND(BW554=BS529,BX545=4),BX550-CA530,0)</f>
        <v>44.830130615234367</v>
      </c>
      <c r="CB554" s="14"/>
      <c r="CE554"/>
      <c r="CF554"/>
      <c r="CG554"/>
      <c r="CH554" s="127"/>
      <c r="CI554" s="3">
        <v>2</v>
      </c>
      <c r="CJ554" s="15">
        <f ca="1">CJ530+$C$5*IF(AND(CI554=CE529,CJ545=1),CJ550-CJ530,0)</f>
        <v>2.7185625</v>
      </c>
      <c r="CK554" s="95" t="s">
        <v>9</v>
      </c>
      <c r="CL554" s="27">
        <f ca="1">CL530+$C$5*IF(AND(CI554=CE529,CJ545=3),CJ550-CL530,0)</f>
        <v>15.542400086975091</v>
      </c>
      <c r="CM554" s="15">
        <f ca="1">CM530+$C$5*IF(AND(CI554=CE529,CJ545=4),CJ550-CM530,0)</f>
        <v>44.830130615234367</v>
      </c>
      <c r="CN554" s="14"/>
      <c r="CQ554"/>
      <c r="CR554"/>
      <c r="CS554"/>
      <c r="CT554" s="127"/>
      <c r="CU554" s="3">
        <v>2</v>
      </c>
      <c r="CV554" s="15">
        <f ca="1">CV530+$C$5*IF(AND(CU554=CQ529,CV545=1),CV550-CV530,0)</f>
        <v>2.7185625</v>
      </c>
      <c r="CW554" s="95" t="s">
        <v>9</v>
      </c>
      <c r="CX554" s="27">
        <f ca="1">CX530+$C$5*IF(AND(CU554=CQ529,CV545=3),CV550-CX530,0)</f>
        <v>15.542400086975091</v>
      </c>
      <c r="CY554" s="15">
        <f ca="1">CY530+$C$5*IF(AND(CU554=CQ529,CV545=4),CV550-CY530,0)</f>
        <v>44.830130615234367</v>
      </c>
      <c r="CZ554" s="14"/>
      <c r="DC554"/>
      <c r="DD554"/>
      <c r="DE554"/>
      <c r="DF554" s="127"/>
      <c r="DG554" s="3">
        <v>2</v>
      </c>
      <c r="DH554" s="15">
        <f ca="1">DH530+$C$5*IF(AND(DG554=DC529,DH545=1),DH550-DH530,0)</f>
        <v>2.7185625</v>
      </c>
      <c r="DI554" s="95" t="s">
        <v>9</v>
      </c>
      <c r="DJ554" s="27">
        <f ca="1">DJ530+$C$5*IF(AND(DG554=DC529,DH545=3),DH550-DJ530,0)</f>
        <v>15.542400086975091</v>
      </c>
      <c r="DK554" s="15">
        <f ca="1">DK530+$C$5*IF(AND(DG554=DC529,DH545=4),DH550-DK530,0)</f>
        <v>44.830130615234367</v>
      </c>
      <c r="DL554" s="14"/>
      <c r="DO554"/>
      <c r="DP554"/>
      <c r="DQ554"/>
      <c r="DR554" s="127"/>
      <c r="DS554" s="3">
        <v>2</v>
      </c>
      <c r="DT554" s="15">
        <f ca="1">DT530+$C$5*IF(AND(DS554=DO528,DT545=1),DT550-DT530,0)</f>
        <v>2.7185625</v>
      </c>
      <c r="DU554" s="95" t="s">
        <v>9</v>
      </c>
      <c r="DV554" s="27">
        <f ca="1">DV530+$C$5*IF(AND(DS554=DO528,DT545=3),DT550-DV530,0)</f>
        <v>15.542400086975091</v>
      </c>
      <c r="DW554" s="15">
        <f ca="1">DW530+$C$5*IF(AND(DS554=DO529,DT545=4),DT550-DW530,0)</f>
        <v>44.830130615234367</v>
      </c>
      <c r="DX554" s="14"/>
    </row>
    <row r="555" spans="1:128">
      <c r="A555"/>
      <c r="B555"/>
      <c r="C555"/>
      <c r="D555"/>
      <c r="E555"/>
      <c r="F555"/>
      <c r="G555"/>
      <c r="H555" s="21"/>
      <c r="K555"/>
      <c r="L555"/>
      <c r="M555"/>
      <c r="N555" s="127"/>
      <c r="O555" s="3">
        <v>3</v>
      </c>
      <c r="P555" s="95" t="s">
        <v>9</v>
      </c>
      <c r="Q555" s="95" t="s">
        <v>9</v>
      </c>
      <c r="R555" s="15">
        <f ca="1">R531+$C$5*IF(AND(O555=K529,P545=3),P550-R531,0)</f>
        <v>14.742136230468745</v>
      </c>
      <c r="S555" s="95" t="s">
        <v>64</v>
      </c>
      <c r="T555" s="14"/>
      <c r="W555"/>
      <c r="X555"/>
      <c r="Y555"/>
      <c r="Z555" s="127"/>
      <c r="AA555" s="3">
        <v>3</v>
      </c>
      <c r="AB555" s="95" t="s">
        <v>9</v>
      </c>
      <c r="AC555" s="95" t="s">
        <v>9</v>
      </c>
      <c r="AD555" s="15">
        <f ca="1">AD531+$C$5*IF(AND(AA555=W529,AB545=3),AB550-AD531,0)</f>
        <v>14.742136230468745</v>
      </c>
      <c r="AE555" s="95" t="s">
        <v>64</v>
      </c>
      <c r="AF555" s="14"/>
      <c r="AI555"/>
      <c r="AJ555"/>
      <c r="AK555"/>
      <c r="AL555" s="127"/>
      <c r="AM555" s="3">
        <v>3</v>
      </c>
      <c r="AN555" s="95" t="s">
        <v>9</v>
      </c>
      <c r="AO555" s="95" t="s">
        <v>9</v>
      </c>
      <c r="AP555" s="15">
        <f ca="1">AP531+$C$5*IF(AND(AM555=AI529,AN545=3),AN550-AP531,0)</f>
        <v>14.742136230468745</v>
      </c>
      <c r="AQ555" s="95" t="s">
        <v>64</v>
      </c>
      <c r="AR555" s="14"/>
      <c r="AU555"/>
      <c r="AV555"/>
      <c r="AW555"/>
      <c r="AX555" s="127"/>
      <c r="AY555" s="3">
        <v>3</v>
      </c>
      <c r="AZ555" s="95" t="s">
        <v>9</v>
      </c>
      <c r="BA555" s="95" t="s">
        <v>9</v>
      </c>
      <c r="BB555" s="15">
        <f ca="1">BB531+$C$5*IF(AND(AY555=AU529,AZ545=3),AZ550-BB531,0)</f>
        <v>14.742136230468745</v>
      </c>
      <c r="BC555" s="95" t="s">
        <v>64</v>
      </c>
      <c r="BD555" s="14"/>
      <c r="BG555"/>
      <c r="BH555"/>
      <c r="BI555"/>
      <c r="BJ555" s="127"/>
      <c r="BK555" s="3">
        <v>3</v>
      </c>
      <c r="BL555" s="95" t="s">
        <v>9</v>
      </c>
      <c r="BM555" s="95" t="s">
        <v>9</v>
      </c>
      <c r="BN555" s="15">
        <f ca="1">BN531+$C$5*IF(AND(BK555=BG529,BL545=3),BL550-BN531,0)</f>
        <v>14.742136230468745</v>
      </c>
      <c r="BO555" s="95" t="s">
        <v>64</v>
      </c>
      <c r="BP555" s="14"/>
      <c r="BS555"/>
      <c r="BT555"/>
      <c r="BU555"/>
      <c r="BV555" s="127"/>
      <c r="BW555" s="3">
        <v>3</v>
      </c>
      <c r="BX555" s="95" t="s">
        <v>9</v>
      </c>
      <c r="BY555" s="95" t="s">
        <v>9</v>
      </c>
      <c r="BZ555" s="15">
        <f ca="1">BZ531+$C$5*IF(AND(BW555=BS529,BX545=3),BX550-BZ531,0)</f>
        <v>14.742136230468745</v>
      </c>
      <c r="CA555" s="95" t="s">
        <v>64</v>
      </c>
      <c r="CB555" s="14"/>
      <c r="CE555"/>
      <c r="CF555"/>
      <c r="CG555"/>
      <c r="CH555" s="127"/>
      <c r="CI555" s="3">
        <v>3</v>
      </c>
      <c r="CJ555" s="95" t="s">
        <v>9</v>
      </c>
      <c r="CK555" s="95" t="s">
        <v>9</v>
      </c>
      <c r="CL555" s="15">
        <f ca="1">CL531+$C$5*IF(AND(CI555=CE529,CJ545=3),CJ550-CL531,0)</f>
        <v>14.742136230468745</v>
      </c>
      <c r="CM555" s="95" t="s">
        <v>64</v>
      </c>
      <c r="CN555" s="14"/>
      <c r="CQ555"/>
      <c r="CR555"/>
      <c r="CS555"/>
      <c r="CT555" s="127"/>
      <c r="CU555" s="3">
        <v>3</v>
      </c>
      <c r="CV555" s="95" t="s">
        <v>9</v>
      </c>
      <c r="CW555" s="95" t="s">
        <v>9</v>
      </c>
      <c r="CX555" s="15">
        <f ca="1">CX531+$C$5*IF(AND(CU555=CQ529,CV545=3),CV550-CX531,0)</f>
        <v>14.742136230468745</v>
      </c>
      <c r="CY555" s="95" t="s">
        <v>64</v>
      </c>
      <c r="CZ555" s="14"/>
      <c r="DC555"/>
      <c r="DD555"/>
      <c r="DE555"/>
      <c r="DF555" s="127"/>
      <c r="DG555" s="3">
        <v>3</v>
      </c>
      <c r="DH555" s="95" t="s">
        <v>9</v>
      </c>
      <c r="DI555" s="95" t="s">
        <v>9</v>
      </c>
      <c r="DJ555" s="15">
        <f ca="1">DJ531+$C$5*IF(AND(DG555=DC529,DH545=3),DH550-DJ531,0)</f>
        <v>14.742136230468745</v>
      </c>
      <c r="DK555" s="95" t="s">
        <v>64</v>
      </c>
      <c r="DL555" s="14"/>
      <c r="DO555"/>
      <c r="DP555"/>
      <c r="DQ555"/>
      <c r="DR555" s="127"/>
      <c r="DS555" s="3">
        <v>3</v>
      </c>
      <c r="DT555" s="95" t="s">
        <v>9</v>
      </c>
      <c r="DU555" s="95" t="s">
        <v>9</v>
      </c>
      <c r="DV555" s="15">
        <f ca="1">DV531+$C$5*IF(AND(DS555=DO529,DT545=3),DT550-DV531,0)</f>
        <v>14.742136230468745</v>
      </c>
      <c r="DW555" s="95" t="s">
        <v>9</v>
      </c>
      <c r="DX555" s="14"/>
    </row>
    <row r="556" spans="1:128">
      <c r="A556"/>
      <c r="B556"/>
      <c r="C556"/>
      <c r="D556"/>
      <c r="E556"/>
      <c r="F556"/>
      <c r="G556"/>
      <c r="H556" s="21"/>
      <c r="K556"/>
      <c r="L556"/>
      <c r="M556"/>
      <c r="N556" s="127"/>
      <c r="O556" s="3">
        <v>4</v>
      </c>
      <c r="P556" s="27">
        <f ca="1">P532+$C$5*IF(AND(O556=K529,P545=1),P550-P532,0)</f>
        <v>45.947534179687487</v>
      </c>
      <c r="Q556" s="15">
        <f ca="1">Q532+$C$5*IF(AND(O556=K529,P545=2),P550-Q532,0)</f>
        <v>14.390098657226556</v>
      </c>
      <c r="R556" s="95" t="s">
        <v>9</v>
      </c>
      <c r="S556" s="15">
        <f ca="1">S532+$C$5*IF(AND(O556=K529,P545=4),P550-S532,0)</f>
        <v>32.218476562500001</v>
      </c>
      <c r="T556" s="14"/>
      <c r="W556"/>
      <c r="X556"/>
      <c r="Y556"/>
      <c r="Z556" s="127"/>
      <c r="AA556" s="3">
        <v>4</v>
      </c>
      <c r="AB556" s="27">
        <f ca="1">AB532+$C$5*IF(AND(AA556=W529,AB545=1),AB550-AB532,0)</f>
        <v>46.605461730957025</v>
      </c>
      <c r="AC556" s="15">
        <f ca="1">AC532+$C$5*IF(AND(AA556=W529,AB545=2),AB550-AC532,0)</f>
        <v>14.390098657226556</v>
      </c>
      <c r="AD556" s="95" t="s">
        <v>9</v>
      </c>
      <c r="AE556" s="15">
        <f ca="1">AE532+$C$5*IF(AND(AA556=W529,AB545=4),AB550-AE532,0)</f>
        <v>32.218476562500001</v>
      </c>
      <c r="AF556" s="14"/>
      <c r="AI556"/>
      <c r="AJ556"/>
      <c r="AK556"/>
      <c r="AL556" s="127"/>
      <c r="AM556" s="3">
        <v>4</v>
      </c>
      <c r="AN556" s="27">
        <f ca="1">AN532+$C$5*IF(AND(AM556=AI529,AN545=1),AN550-AN532,0)</f>
        <v>46.605461730957025</v>
      </c>
      <c r="AO556" s="15">
        <f ca="1">AO532+$C$5*IF(AND(AM556=AI529,AN545=2),AN550-AO532,0)</f>
        <v>14.390098657226556</v>
      </c>
      <c r="AP556" s="95" t="s">
        <v>9</v>
      </c>
      <c r="AQ556" s="15">
        <f ca="1">AQ532+$C$5*IF(AND(AM556=AI529,AN545=4),AN550-AQ532,0)</f>
        <v>32.218476562500001</v>
      </c>
      <c r="AR556" s="14"/>
      <c r="AU556"/>
      <c r="AV556"/>
      <c r="AW556"/>
      <c r="AX556" s="127"/>
      <c r="AY556" s="3">
        <v>4</v>
      </c>
      <c r="AZ556" s="27">
        <f ca="1">AZ532+$C$5*IF(AND(AY556=AU529,AZ545=1),AZ550-AZ532,0)</f>
        <v>46.605461730957025</v>
      </c>
      <c r="BA556" s="15">
        <f ca="1">BA532+$C$5*IF(AND(AY556=AU529,AZ545=2),AZ550-BA532,0)</f>
        <v>14.390098657226556</v>
      </c>
      <c r="BB556" s="95" t="s">
        <v>9</v>
      </c>
      <c r="BC556" s="15">
        <f ca="1">BC532+$C$5*IF(AND(AY556=AU529,AZ545=4),AZ550-BC532,0)</f>
        <v>32.218476562500001</v>
      </c>
      <c r="BD556" s="14"/>
      <c r="BG556"/>
      <c r="BH556"/>
      <c r="BI556"/>
      <c r="BJ556" s="127"/>
      <c r="BK556" s="3">
        <v>4</v>
      </c>
      <c r="BL556" s="27">
        <f ca="1">BL532+$C$5*IF(AND(BK556=BG529,BL545=1),BL550-BL532,0)</f>
        <v>46.605461730957025</v>
      </c>
      <c r="BM556" s="15">
        <f ca="1">BM532+$C$5*IF(AND(BK556=BG529,BL545=2),BL550-BM532,0)</f>
        <v>14.390098657226556</v>
      </c>
      <c r="BN556" s="95" t="s">
        <v>9</v>
      </c>
      <c r="BO556" s="15">
        <f ca="1">BO532+$C$5*IF(AND(BK556=BG529,BL545=4),BL550-BO532,0)</f>
        <v>32.218476562500001</v>
      </c>
      <c r="BP556" s="14"/>
      <c r="BS556"/>
      <c r="BT556"/>
      <c r="BU556"/>
      <c r="BV556" s="127"/>
      <c r="BW556" s="3">
        <v>4</v>
      </c>
      <c r="BX556" s="27">
        <f ca="1">BX532+$C$5*IF(AND(BW556=BS529,BX545=1),BX550-BX532,0)</f>
        <v>46.605461730957025</v>
      </c>
      <c r="BY556" s="15">
        <f ca="1">BY532+$C$5*IF(AND(BW556=BS529,BX545=2),BX550-BY532,0)</f>
        <v>14.390098657226556</v>
      </c>
      <c r="BZ556" s="95" t="s">
        <v>9</v>
      </c>
      <c r="CA556" s="15">
        <f ca="1">CA532+$C$5*IF(AND(BW556=BS529,BX545=4),BX550-CA532,0)</f>
        <v>38.917999267578125</v>
      </c>
      <c r="CB556" s="14"/>
      <c r="CE556"/>
      <c r="CF556"/>
      <c r="CG556"/>
      <c r="CH556" s="127"/>
      <c r="CI556" s="3">
        <v>4</v>
      </c>
      <c r="CJ556" s="27">
        <f ca="1">CJ532+$C$5*IF(AND(CI556=CE529,CJ545=1),CJ550-CJ532,0)</f>
        <v>46.605461730957025</v>
      </c>
      <c r="CK556" s="15">
        <f ca="1">CK532+$C$5*IF(AND(CI556=CE529,CJ545=2),CJ550-CK532,0)</f>
        <v>14.390098657226556</v>
      </c>
      <c r="CL556" s="95" t="s">
        <v>9</v>
      </c>
      <c r="CM556" s="15">
        <f ca="1">CM532+$C$5*IF(AND(CI556=CE529,CJ545=4),CJ550-CM532,0)</f>
        <v>38.917999267578125</v>
      </c>
      <c r="CN556" s="14"/>
      <c r="CQ556"/>
      <c r="CR556"/>
      <c r="CS556"/>
      <c r="CT556" s="127"/>
      <c r="CU556" s="3">
        <v>4</v>
      </c>
      <c r="CV556" s="27">
        <f ca="1">CV532+$C$5*IF(AND(CU556=CQ529,CV545=1),CV550-CV532,0)</f>
        <v>46.605461730957025</v>
      </c>
      <c r="CW556" s="15">
        <f ca="1">CW532+$C$5*IF(AND(CU556=CQ529,CV545=2),CV550-CW532,0)</f>
        <v>14.390098657226556</v>
      </c>
      <c r="CX556" s="95" t="s">
        <v>9</v>
      </c>
      <c r="CY556" s="15">
        <f ca="1">CY532+$C$5*IF(AND(CU556=CQ529,CV545=4),CV550-CY532,0)</f>
        <v>38.917999267578125</v>
      </c>
      <c r="CZ556" s="14"/>
      <c r="DC556"/>
      <c r="DD556"/>
      <c r="DE556"/>
      <c r="DF556" s="127"/>
      <c r="DG556" s="3">
        <v>4</v>
      </c>
      <c r="DH556" s="27">
        <f ca="1">DH532+$C$5*IF(AND(DG556=DC529,DH545=1),DH550-DH532,0)</f>
        <v>46.605461730957025</v>
      </c>
      <c r="DI556" s="15">
        <f ca="1">DI532+$C$5*IF(AND(DG556=DC529,DH545=2),DH550-DI532,0)</f>
        <v>14.390098657226556</v>
      </c>
      <c r="DJ556" s="95" t="s">
        <v>9</v>
      </c>
      <c r="DK556" s="15">
        <f ca="1">DK532+$C$5*IF(AND(DG556=DC529,DH545=4),DH550-DK532,0)</f>
        <v>38.917999267578125</v>
      </c>
      <c r="DL556" s="14"/>
      <c r="DO556"/>
      <c r="DP556"/>
      <c r="DQ556"/>
      <c r="DR556" s="127"/>
      <c r="DS556" s="3">
        <v>4</v>
      </c>
      <c r="DT556" s="27">
        <f ca="1">DT532+$C$5*IF(AND(DS556=DO529,DT545=1),DT550-DT532,0)</f>
        <v>46.605461730957025</v>
      </c>
      <c r="DU556" s="15">
        <f ca="1">DU532+$C$5*IF(AND(DS556=DO529,DT545=2),DT550-DU532,0)</f>
        <v>14.390098657226556</v>
      </c>
      <c r="DV556" s="95" t="s">
        <v>9</v>
      </c>
      <c r="DW556" s="15">
        <f ca="1">DW532+$C$5*IF(AND(DS556=DO529,DT545=4),DT550-DW532,0)</f>
        <v>38.917999267578125</v>
      </c>
      <c r="DX556" s="14"/>
    </row>
    <row r="557" spans="1:128">
      <c r="A557"/>
      <c r="B557"/>
      <c r="C557"/>
      <c r="D557"/>
      <c r="E557"/>
      <c r="F557"/>
      <c r="G557"/>
      <c r="H557" s="21"/>
      <c r="K557"/>
      <c r="L557"/>
      <c r="M557"/>
      <c r="N557" s="127"/>
      <c r="O557" s="3">
        <v>5</v>
      </c>
      <c r="P557" s="95" t="s">
        <v>64</v>
      </c>
      <c r="Q557" s="27">
        <f ca="1">Q533+$C$5*IF(AND(O557=K529,P545=2),P550-Q533,0)</f>
        <v>19.248942871093746</v>
      </c>
      <c r="R557" s="27">
        <f ca="1">R533+$C$5*IF(AND(O557=K529,P545=3),P550-R533,0)</f>
        <v>21.624271484374994</v>
      </c>
      <c r="S557" s="27">
        <f ca="1">S533+$C$5*IF(AND(O557=K529,P545=4),P550-S533,0)</f>
        <v>68.947698974609381</v>
      </c>
      <c r="T557" s="14"/>
      <c r="W557"/>
      <c r="X557"/>
      <c r="Y557"/>
      <c r="Z557" s="127"/>
      <c r="AA557" s="3">
        <v>5</v>
      </c>
      <c r="AB557" s="95" t="s">
        <v>64</v>
      </c>
      <c r="AC557" s="27">
        <f ca="1">AC533+$C$5*IF(AND(AA557=W529,AB545=2),AB550-AC533,0)</f>
        <v>19.248942871093746</v>
      </c>
      <c r="AD557" s="27">
        <f ca="1">AD533+$C$5*IF(AND(AA557=W529,AB545=3),AB550-AD533,0)</f>
        <v>21.624271484374994</v>
      </c>
      <c r="AE557" s="27">
        <f ca="1">AE533+$C$5*IF(AND(AA557=W529,AB545=4),AB550-AE533,0)</f>
        <v>68.947698974609381</v>
      </c>
      <c r="AF557" s="14"/>
      <c r="AI557"/>
      <c r="AJ557"/>
      <c r="AK557"/>
      <c r="AL557" s="127"/>
      <c r="AM557" s="3">
        <v>5</v>
      </c>
      <c r="AN557" s="95" t="s">
        <v>64</v>
      </c>
      <c r="AO557" s="27">
        <f ca="1">AO533+$C$5*IF(AND(AM557=AI529,AN545=2),AN550-AO533,0)</f>
        <v>24.815017150878901</v>
      </c>
      <c r="AP557" s="27">
        <f ca="1">AP533+$C$5*IF(AND(AM557=AI529,AN545=3),AN550-AP533,0)</f>
        <v>21.624271484374994</v>
      </c>
      <c r="AQ557" s="27">
        <f ca="1">AQ533+$C$5*IF(AND(AM557=AI529,AN545=4),AN550-AQ533,0)</f>
        <v>68.947698974609381</v>
      </c>
      <c r="AR557" s="14"/>
      <c r="AU557"/>
      <c r="AV557"/>
      <c r="AW557"/>
      <c r="AX557" s="127"/>
      <c r="AY557" s="3">
        <v>5</v>
      </c>
      <c r="AZ557" s="95" t="s">
        <v>64</v>
      </c>
      <c r="BA557" s="27">
        <f ca="1">BA533+$C$5*IF(AND(AY557=AU529,AZ545=2),AZ550-BA533,0)</f>
        <v>24.815017150878901</v>
      </c>
      <c r="BB557" s="27">
        <f ca="1">BB533+$C$5*IF(AND(AY557=AU529,AZ545=3),AZ550-BB533,0)</f>
        <v>21.624271484374994</v>
      </c>
      <c r="BC557" s="27">
        <f ca="1">BC533+$C$5*IF(AND(AY557=AU529,AZ545=4),AZ550-BC533,0)</f>
        <v>68.947698974609381</v>
      </c>
      <c r="BD557" s="14"/>
      <c r="BG557"/>
      <c r="BH557"/>
      <c r="BI557"/>
      <c r="BJ557" s="127"/>
      <c r="BK557" s="3">
        <v>5</v>
      </c>
      <c r="BL557" s="95" t="s">
        <v>64</v>
      </c>
      <c r="BM557" s="27">
        <f ca="1">BM533+$C$5*IF(AND(BK557=BG529,BL545=2),BL550-BM533,0)</f>
        <v>24.815017150878901</v>
      </c>
      <c r="BN557" s="27">
        <f ca="1">BN533+$C$5*IF(AND(BK557=BG529,BL545=3),BL550-BN533,0)</f>
        <v>21.624271484374994</v>
      </c>
      <c r="BO557" s="27">
        <f ca="1">BO533+$C$5*IF(AND(BK557=BG529,BL545=4),BL550-BO533,0)</f>
        <v>68.947698974609381</v>
      </c>
      <c r="BP557" s="14"/>
      <c r="BS557"/>
      <c r="BT557"/>
      <c r="BU557"/>
      <c r="BV557" s="127"/>
      <c r="BW557" s="3">
        <v>5</v>
      </c>
      <c r="BX557" s="95" t="s">
        <v>64</v>
      </c>
      <c r="BY557" s="27">
        <f ca="1">BY533+$C$5*IF(AND(BW557=BS529,BX545=2),BX550-BY533,0)</f>
        <v>24.815017150878901</v>
      </c>
      <c r="BZ557" s="27">
        <f ca="1">BZ533+$C$5*IF(AND(BW557=BS529,BX545=3),BX550-BZ533,0)</f>
        <v>21.624271484374994</v>
      </c>
      <c r="CA557" s="27">
        <f ca="1">CA533+$C$5*IF(AND(BW557=BS529,BX545=4),BX550-CA533,0)</f>
        <v>68.947698974609381</v>
      </c>
      <c r="CB557" s="14"/>
      <c r="CE557"/>
      <c r="CF557"/>
      <c r="CG557"/>
      <c r="CH557" s="127"/>
      <c r="CI557" s="3">
        <v>5</v>
      </c>
      <c r="CJ557" s="95" t="s">
        <v>64</v>
      </c>
      <c r="CK557" s="27">
        <f ca="1">CK533+$C$5*IF(AND(CI557=CE529,CJ545=2),CJ550-CK533,0)</f>
        <v>24.815017150878901</v>
      </c>
      <c r="CL557" s="27">
        <f ca="1">CL533+$C$5*IF(AND(CI557=CE529,CJ545=3),CJ550-CL533,0)</f>
        <v>21.624271484374994</v>
      </c>
      <c r="CM557" s="27">
        <f ca="1">CM533+$C$5*IF(AND(CI557=CE529,CJ545=4),CJ550-CM533,0)</f>
        <v>68.947698974609381</v>
      </c>
      <c r="CN557" s="14"/>
      <c r="CQ557"/>
      <c r="CR557"/>
      <c r="CS557"/>
      <c r="CT557" s="127"/>
      <c r="CU557" s="3">
        <v>5</v>
      </c>
      <c r="CV557" s="95" t="s">
        <v>64</v>
      </c>
      <c r="CW557" s="27">
        <f ca="1">CW533+$C$5*IF(AND(CU557=CQ529,CV545=2),CV550-CW533,0)</f>
        <v>24.815017150878901</v>
      </c>
      <c r="CX557" s="27">
        <f ca="1">CX533+$C$5*IF(AND(CU557=CQ529,CV545=3),CV550-CX533,0)</f>
        <v>21.624271484374994</v>
      </c>
      <c r="CY557" s="27">
        <f ca="1">CY533+$C$5*IF(AND(CU557=CQ529,CV545=4),CV550-CY533,0)</f>
        <v>68.947698974609381</v>
      </c>
      <c r="CZ557" s="14"/>
      <c r="DC557"/>
      <c r="DD557"/>
      <c r="DE557"/>
      <c r="DF557" s="127"/>
      <c r="DG557" s="3">
        <v>5</v>
      </c>
      <c r="DH557" s="95" t="s">
        <v>64</v>
      </c>
      <c r="DI557" s="27">
        <f ca="1">DI533+$C$5*IF(AND(DG557=DC529,DH545=2),DH550-DI533,0)</f>
        <v>24.815017150878901</v>
      </c>
      <c r="DJ557" s="27">
        <f ca="1">DJ533+$C$5*IF(AND(DG557=DC529,DH545=3),DH550-DJ533,0)</f>
        <v>21.624271484374994</v>
      </c>
      <c r="DK557" s="27">
        <f ca="1">DK533+$C$5*IF(AND(DG557=DC529,DH545=4),DH550-DK533,0)</f>
        <v>68.947698974609381</v>
      </c>
      <c r="DL557" s="14"/>
      <c r="DO557"/>
      <c r="DP557"/>
      <c r="DQ557"/>
      <c r="DR557" s="127"/>
      <c r="DS557" s="3">
        <v>5</v>
      </c>
      <c r="DT557" s="95" t="s">
        <v>9</v>
      </c>
      <c r="DU557" s="27">
        <f ca="1">DU533+$C$5*IF(AND(DS557=DO529,DT545=2),DT550-DU533,0)</f>
        <v>24.815017150878901</v>
      </c>
      <c r="DV557" s="27">
        <f ca="1">DV533+$C$5*IF(AND(DS557=DO529,DT545=3),DT550-DV533,0)</f>
        <v>21.624271484374994</v>
      </c>
      <c r="DW557" s="27">
        <f ca="1">DW533+$C$5*IF(AND(DS557=DO529,DT545=4),DT550-DW533,0)</f>
        <v>68.947698974609381</v>
      </c>
      <c r="DX557" s="14"/>
    </row>
    <row r="558" spans="1:128">
      <c r="A558"/>
      <c r="B558"/>
      <c r="C558"/>
      <c r="D558"/>
      <c r="E558"/>
      <c r="F558"/>
      <c r="G558"/>
      <c r="H558" s="21"/>
      <c r="K558"/>
      <c r="L558"/>
      <c r="M558"/>
      <c r="N558" s="127"/>
      <c r="O558" s="3">
        <v>6</v>
      </c>
      <c r="P558" s="95" t="s">
        <v>9</v>
      </c>
      <c r="Q558" s="95" t="s">
        <v>9</v>
      </c>
      <c r="R558" s="95" t="s">
        <v>9</v>
      </c>
      <c r="S558" s="95" t="s">
        <v>9</v>
      </c>
      <c r="T558" s="14"/>
      <c r="W558"/>
      <c r="X558"/>
      <c r="Y558"/>
      <c r="Z558" s="127"/>
      <c r="AA558" s="3">
        <v>6</v>
      </c>
      <c r="AB558" s="95" t="s">
        <v>9</v>
      </c>
      <c r="AC558" s="95" t="s">
        <v>9</v>
      </c>
      <c r="AD558" s="95" t="s">
        <v>9</v>
      </c>
      <c r="AE558" s="95" t="s">
        <v>9</v>
      </c>
      <c r="AF558" s="14"/>
      <c r="AI558"/>
      <c r="AJ558"/>
      <c r="AK558"/>
      <c r="AL558" s="127"/>
      <c r="AM558" s="3">
        <v>6</v>
      </c>
      <c r="AN558" s="95" t="s">
        <v>9</v>
      </c>
      <c r="AO558" s="95" t="s">
        <v>9</v>
      </c>
      <c r="AP558" s="95" t="s">
        <v>9</v>
      </c>
      <c r="AQ558" s="95" t="s">
        <v>9</v>
      </c>
      <c r="AR558" s="14"/>
      <c r="AU558"/>
      <c r="AV558"/>
      <c r="AW558"/>
      <c r="AX558" s="127"/>
      <c r="AY558" s="3">
        <v>6</v>
      </c>
      <c r="AZ558" s="95" t="s">
        <v>9</v>
      </c>
      <c r="BA558" s="95" t="s">
        <v>9</v>
      </c>
      <c r="BB558" s="95" t="s">
        <v>9</v>
      </c>
      <c r="BC558" s="95" t="s">
        <v>9</v>
      </c>
      <c r="BD558" s="14"/>
      <c r="BG558"/>
      <c r="BH558"/>
      <c r="BI558"/>
      <c r="BJ558" s="127"/>
      <c r="BK558" s="3">
        <v>6</v>
      </c>
      <c r="BL558" s="95" t="s">
        <v>9</v>
      </c>
      <c r="BM558" s="95" t="s">
        <v>9</v>
      </c>
      <c r="BN558" s="95" t="s">
        <v>9</v>
      </c>
      <c r="BO558" s="95" t="s">
        <v>9</v>
      </c>
      <c r="BP558" s="14"/>
      <c r="BS558"/>
      <c r="BT558"/>
      <c r="BU558"/>
      <c r="BV558" s="127"/>
      <c r="BW558" s="3">
        <v>6</v>
      </c>
      <c r="BX558" s="95" t="s">
        <v>9</v>
      </c>
      <c r="BY558" s="95" t="s">
        <v>9</v>
      </c>
      <c r="BZ558" s="95" t="s">
        <v>9</v>
      </c>
      <c r="CA558" s="95" t="s">
        <v>9</v>
      </c>
      <c r="CB558" s="14"/>
      <c r="CE558"/>
      <c r="CF558"/>
      <c r="CG558"/>
      <c r="CH558" s="127"/>
      <c r="CI558" s="3">
        <v>6</v>
      </c>
      <c r="CJ558" s="95" t="s">
        <v>9</v>
      </c>
      <c r="CK558" s="95" t="s">
        <v>9</v>
      </c>
      <c r="CL558" s="95" t="s">
        <v>9</v>
      </c>
      <c r="CM558" s="95" t="s">
        <v>9</v>
      </c>
      <c r="CN558" s="14"/>
      <c r="CQ558"/>
      <c r="CR558"/>
      <c r="CS558"/>
      <c r="CT558" s="127"/>
      <c r="CU558" s="3">
        <v>6</v>
      </c>
      <c r="CV558" s="95" t="s">
        <v>9</v>
      </c>
      <c r="CW558" s="95" t="s">
        <v>9</v>
      </c>
      <c r="CX558" s="95" t="s">
        <v>9</v>
      </c>
      <c r="CY558" s="95" t="s">
        <v>9</v>
      </c>
      <c r="CZ558" s="14"/>
      <c r="DC558"/>
      <c r="DD558"/>
      <c r="DE558"/>
      <c r="DF558" s="127"/>
      <c r="DG558" s="3">
        <v>6</v>
      </c>
      <c r="DH558" s="95" t="s">
        <v>9</v>
      </c>
      <c r="DI558" s="95" t="s">
        <v>9</v>
      </c>
      <c r="DJ558" s="95" t="s">
        <v>9</v>
      </c>
      <c r="DK558" s="95" t="s">
        <v>9</v>
      </c>
      <c r="DL558" s="14"/>
      <c r="DO558"/>
      <c r="DP558"/>
      <c r="DQ558"/>
      <c r="DR558" s="127"/>
      <c r="DS558" s="3">
        <v>6</v>
      </c>
      <c r="DT558" s="95" t="s">
        <v>9</v>
      </c>
      <c r="DU558" s="95" t="s">
        <v>9</v>
      </c>
      <c r="DV558" s="95" t="s">
        <v>9</v>
      </c>
      <c r="DW558" s="95" t="s">
        <v>9</v>
      </c>
      <c r="DX558" s="14"/>
    </row>
    <row r="559" spans="1:128">
      <c r="A559"/>
      <c r="B559"/>
      <c r="C559"/>
      <c r="D559"/>
      <c r="E559"/>
      <c r="F559"/>
      <c r="G559"/>
      <c r="H559" s="21"/>
      <c r="K559"/>
      <c r="L559"/>
      <c r="M559"/>
      <c r="N559" s="127"/>
      <c r="O559" s="3">
        <v>7</v>
      </c>
      <c r="P559" s="27">
        <f ca="1">P535+$C$5*IF(AND(O559=K529,P545=1),P550-P535,0)</f>
        <v>66.596459960937494</v>
      </c>
      <c r="Q559" s="27">
        <f ca="1">Q535+$C$5*IF(AND(O559=K529,P545=2),P550-Q535,0)</f>
        <v>3.1004999999999998</v>
      </c>
      <c r="R559" s="95" t="s">
        <v>9</v>
      </c>
      <c r="S559" s="95" t="s">
        <v>9</v>
      </c>
      <c r="T559" s="13"/>
      <c r="W559"/>
      <c r="X559"/>
      <c r="Y559"/>
      <c r="Z559" s="127"/>
      <c r="AA559" s="3">
        <v>7</v>
      </c>
      <c r="AB559" s="27">
        <f ca="1">AB535+$C$5*IF(AND(AA559=W529,AB545=1),AB550-AB535,0)</f>
        <v>66.596459960937494</v>
      </c>
      <c r="AC559" s="27">
        <f ca="1">AC535+$C$5*IF(AND(AA559=W529,AB545=2),AB550-AC535,0)</f>
        <v>3.1004999999999998</v>
      </c>
      <c r="AD559" s="95" t="s">
        <v>9</v>
      </c>
      <c r="AE559" s="95" t="s">
        <v>9</v>
      </c>
      <c r="AF559" s="13"/>
      <c r="AI559"/>
      <c r="AJ559"/>
      <c r="AK559"/>
      <c r="AL559" s="127"/>
      <c r="AM559" s="3">
        <v>7</v>
      </c>
      <c r="AN559" s="27">
        <f ca="1">AN535+$C$5*IF(AND(AM559=AI529,AN545=1),AN550-AN535,0)</f>
        <v>66.596459960937494</v>
      </c>
      <c r="AO559" s="27">
        <f ca="1">AO535+$C$5*IF(AND(AM559=AI529,AN545=2),AN550-AO535,0)</f>
        <v>3.1004999999999998</v>
      </c>
      <c r="AP559" s="95" t="s">
        <v>9</v>
      </c>
      <c r="AQ559" s="95" t="s">
        <v>9</v>
      </c>
      <c r="AR559" s="13"/>
      <c r="AU559"/>
      <c r="AV559"/>
      <c r="AW559"/>
      <c r="AX559" s="127"/>
      <c r="AY559" s="3">
        <v>7</v>
      </c>
      <c r="AZ559" s="27">
        <f ca="1">AZ535+$C$5*IF(AND(AY559=AU529,AZ545=1),AZ550-AZ535,0)</f>
        <v>66.596459960937494</v>
      </c>
      <c r="BA559" s="27">
        <f ca="1">BA535+$C$5*IF(AND(AY559=AU529,AZ545=2),AZ550-BA535,0)</f>
        <v>3.1004999999999998</v>
      </c>
      <c r="BB559" s="95" t="s">
        <v>9</v>
      </c>
      <c r="BC559" s="95" t="s">
        <v>9</v>
      </c>
      <c r="BD559" s="13"/>
      <c r="BG559"/>
      <c r="BH559"/>
      <c r="BI559"/>
      <c r="BJ559" s="127"/>
      <c r="BK559" s="3">
        <v>7</v>
      </c>
      <c r="BL559" s="27">
        <f ca="1">BL535+$C$5*IF(AND(BK559=BG529,BL545=1),BL550-BL535,0)</f>
        <v>66.596459960937494</v>
      </c>
      <c r="BM559" s="27">
        <f ca="1">BM535+$C$5*IF(AND(BK559=BG529,BL545=2),BL550-BM535,0)</f>
        <v>3.1004999999999998</v>
      </c>
      <c r="BN559" s="95" t="s">
        <v>9</v>
      </c>
      <c r="BO559" s="95" t="s">
        <v>9</v>
      </c>
      <c r="BP559" s="13"/>
      <c r="BS559"/>
      <c r="BT559"/>
      <c r="BU559"/>
      <c r="BV559" s="127"/>
      <c r="BW559" s="3">
        <v>7</v>
      </c>
      <c r="BX559" s="27">
        <f ca="1">BX535+$C$5*IF(AND(BW559=BS529,BX545=1),BX550-BX535,0)</f>
        <v>66.596459960937494</v>
      </c>
      <c r="BY559" s="27">
        <f ca="1">BY535+$C$5*IF(AND(BW559=BS529,BX545=2),BX550-BY535,0)</f>
        <v>3.1004999999999998</v>
      </c>
      <c r="BZ559" s="95" t="s">
        <v>9</v>
      </c>
      <c r="CA559" s="95" t="s">
        <v>9</v>
      </c>
      <c r="CB559" s="13"/>
      <c r="CE559"/>
      <c r="CF559"/>
      <c r="CG559"/>
      <c r="CH559" s="127"/>
      <c r="CI559" s="3">
        <v>7</v>
      </c>
      <c r="CJ559" s="27">
        <f ca="1">CJ535+$C$5*IF(AND(CI559=CE529,CJ545=1),CJ550-CJ535,0)</f>
        <v>67.7962646484375</v>
      </c>
      <c r="CK559" s="27">
        <f ca="1">CK535+$C$5*IF(AND(CI559=CE529,CJ545=2),CJ550-CK535,0)</f>
        <v>3.1004999999999998</v>
      </c>
      <c r="CL559" s="95" t="s">
        <v>9</v>
      </c>
      <c r="CM559" s="95" t="s">
        <v>9</v>
      </c>
      <c r="CN559" s="13"/>
      <c r="CQ559"/>
      <c r="CR559"/>
      <c r="CS559"/>
      <c r="CT559" s="127"/>
      <c r="CU559" s="3">
        <v>7</v>
      </c>
      <c r="CV559" s="27">
        <f ca="1">CV535+$C$5*IF(AND(CU559=CQ529,CV545=1),CV550-CV535,0)</f>
        <v>67.7962646484375</v>
      </c>
      <c r="CW559" s="27">
        <f ca="1">CW535+$C$5*IF(AND(CU559=CQ529,CV545=2),CV550-CW535,0)</f>
        <v>3.1004999999999998</v>
      </c>
      <c r="CX559" s="95" t="s">
        <v>9</v>
      </c>
      <c r="CY559" s="95" t="s">
        <v>9</v>
      </c>
      <c r="CZ559" s="13"/>
      <c r="DC559"/>
      <c r="DD559"/>
      <c r="DE559"/>
      <c r="DF559" s="127"/>
      <c r="DG559" s="3">
        <v>7</v>
      </c>
      <c r="DH559" s="27">
        <f ca="1">DH535+$C$5*IF(AND(DG559=DC529,DH545=1),DH550-DH535,0)</f>
        <v>67.7962646484375</v>
      </c>
      <c r="DI559" s="27">
        <f ca="1">DI535+$C$5*IF(AND(DG559=DC529,DH545=2),DH550-DI535,0)</f>
        <v>3.1004999999999998</v>
      </c>
      <c r="DJ559" s="95" t="s">
        <v>9</v>
      </c>
      <c r="DK559" s="95" t="s">
        <v>9</v>
      </c>
      <c r="DL559" s="13"/>
      <c r="DO559"/>
      <c r="DP559"/>
      <c r="DQ559"/>
      <c r="DR559" s="127"/>
      <c r="DS559" s="3">
        <v>7</v>
      </c>
      <c r="DT559" s="27">
        <f ca="1">DT535+$C$5*IF(AND(DS559=DO529,DT545=1),DT550-DT535,0)</f>
        <v>67.7962646484375</v>
      </c>
      <c r="DU559" s="27">
        <f ca="1">DU535+$C$5*IF(AND(DS559=DO529,DT545=2),DT550-DU535,0)</f>
        <v>3.1004999999999998</v>
      </c>
      <c r="DV559" s="95" t="s">
        <v>9</v>
      </c>
      <c r="DW559" s="95" t="s">
        <v>9</v>
      </c>
      <c r="DX559" s="13"/>
    </row>
    <row r="560" spans="1:128">
      <c r="A560"/>
      <c r="B560"/>
      <c r="C560"/>
      <c r="D560"/>
      <c r="E560"/>
      <c r="F560"/>
      <c r="G560"/>
      <c r="H560" s="21"/>
      <c r="K560"/>
      <c r="L560"/>
      <c r="M560"/>
      <c r="N560" s="127"/>
      <c r="O560" s="3">
        <v>8</v>
      </c>
      <c r="P560" s="27">
        <f ca="1">P536+$C$5*IF(AND(O560=K529,P545=1),P550-P536,0)</f>
        <v>99.994384765625</v>
      </c>
      <c r="Q560" s="27">
        <f ca="1">Q536+$C$5*IF(AND(O560=K529,P545=2),P550-Q536,0)</f>
        <v>40.366633911132809</v>
      </c>
      <c r="R560" s="27">
        <f ca="1">R536+$C$5*IF(AND(O560=K529,P545=3),P550-R536,0)</f>
        <v>24.822773437500004</v>
      </c>
      <c r="S560" s="95" t="s">
        <v>9</v>
      </c>
      <c r="T560" s="13"/>
      <c r="W560"/>
      <c r="X560"/>
      <c r="Y560"/>
      <c r="Z560" s="127"/>
      <c r="AA560" s="3">
        <v>8</v>
      </c>
      <c r="AB560" s="27">
        <f ca="1">AB536+$C$5*IF(AND(AA560=W529,AB545=1),AB550-AB536,0)</f>
        <v>99.994384765625</v>
      </c>
      <c r="AC560" s="27">
        <f ca="1">AC536+$C$5*IF(AND(AA560=W529,AB545=2),AB550-AC536,0)</f>
        <v>40.366633911132809</v>
      </c>
      <c r="AD560" s="27">
        <f ca="1">AD536+$C$5*IF(AND(AA560=W529,AB545=3),AB550-AD536,0)</f>
        <v>24.822773437500004</v>
      </c>
      <c r="AE560" s="95" t="s">
        <v>9</v>
      </c>
      <c r="AF560" s="13"/>
      <c r="AI560"/>
      <c r="AJ560"/>
      <c r="AK560"/>
      <c r="AL560" s="127"/>
      <c r="AM560" s="3">
        <v>8</v>
      </c>
      <c r="AN560" s="27">
        <f ca="1">AN536+$C$5*IF(AND(AM560=AI529,AN545=1),AN550-AN536,0)</f>
        <v>99.994384765625</v>
      </c>
      <c r="AO560" s="27">
        <f ca="1">AO536+$C$5*IF(AND(AM560=AI529,AN545=2),AN550-AO536,0)</f>
        <v>40.366633911132809</v>
      </c>
      <c r="AP560" s="27">
        <f ca="1">AP536+$C$5*IF(AND(AM560=AI529,AN545=3),AN550-AP536,0)</f>
        <v>24.822773437500004</v>
      </c>
      <c r="AQ560" s="95" t="s">
        <v>9</v>
      </c>
      <c r="AR560" s="13"/>
      <c r="AU560"/>
      <c r="AV560"/>
      <c r="AW560"/>
      <c r="AX560" s="127"/>
      <c r="AY560" s="3">
        <v>8</v>
      </c>
      <c r="AZ560" s="27">
        <f ca="1">AZ536+$C$5*IF(AND(AY560=AU529,AZ545=1),AZ550-AZ536,0)</f>
        <v>99.994384765625</v>
      </c>
      <c r="BA560" s="27">
        <f ca="1">BA536+$C$5*IF(AND(AY560=AU529,AZ545=2),AZ550-BA536,0)</f>
        <v>40.366633911132809</v>
      </c>
      <c r="BB560" s="27">
        <f ca="1">BB536+$C$5*IF(AND(AY560=AU529,AZ545=3),AZ550-BB536,0)</f>
        <v>24.822773437500004</v>
      </c>
      <c r="BC560" s="95" t="s">
        <v>9</v>
      </c>
      <c r="BD560" s="13"/>
      <c r="BG560"/>
      <c r="BH560"/>
      <c r="BI560"/>
      <c r="BJ560" s="127"/>
      <c r="BK560" s="3">
        <v>8</v>
      </c>
      <c r="BL560" s="27">
        <f ca="1">BL536+$C$5*IF(AND(BK560=BG529,BL545=1),BL550-BL536,0)</f>
        <v>99.994384765625</v>
      </c>
      <c r="BM560" s="27">
        <f ca="1">BM536+$C$5*IF(AND(BK560=BG529,BL545=2),BL550-BM536,0)</f>
        <v>40.366633911132809</v>
      </c>
      <c r="BN560" s="27">
        <f ca="1">BN536+$C$5*IF(AND(BK560=BG529,BL545=3),BL550-BN536,0)</f>
        <v>24.822773437500004</v>
      </c>
      <c r="BO560" s="95" t="s">
        <v>9</v>
      </c>
      <c r="BP560" s="13"/>
      <c r="BS560"/>
      <c r="BT560"/>
      <c r="BU560"/>
      <c r="BV560" s="127"/>
      <c r="BW560" s="3">
        <v>8</v>
      </c>
      <c r="BX560" s="27">
        <f ca="1">BX536+$C$5*IF(AND(BW560=BS529,BX545=1),BX550-BX536,0)</f>
        <v>99.994384765625</v>
      </c>
      <c r="BY560" s="27">
        <f ca="1">BY536+$C$5*IF(AND(BW560=BS529,BX545=2),BX550-BY536,0)</f>
        <v>40.366633911132809</v>
      </c>
      <c r="BZ560" s="27">
        <f ca="1">BZ536+$C$5*IF(AND(BW560=BS529,BX545=3),BX550-BZ536,0)</f>
        <v>24.822773437500004</v>
      </c>
      <c r="CA560" s="95" t="s">
        <v>9</v>
      </c>
      <c r="CB560" s="13"/>
      <c r="CE560"/>
      <c r="CF560"/>
      <c r="CG560"/>
      <c r="CH560" s="127"/>
      <c r="CI560" s="3">
        <v>8</v>
      </c>
      <c r="CJ560" s="27">
        <f ca="1">CJ536+$C$5*IF(AND(CI560=CE529,CJ545=1),CJ550-CJ536,0)</f>
        <v>99.994384765625</v>
      </c>
      <c r="CK560" s="27">
        <f ca="1">CK536+$C$5*IF(AND(CI560=CE529,CJ545=2),CJ550-CK536,0)</f>
        <v>40.366633911132809</v>
      </c>
      <c r="CL560" s="27">
        <f ca="1">CL536+$C$5*IF(AND(CI560=CE529,CJ545=3),CJ550-CL536,0)</f>
        <v>24.822773437500004</v>
      </c>
      <c r="CM560" s="95" t="s">
        <v>9</v>
      </c>
      <c r="CN560" s="13"/>
      <c r="CQ560"/>
      <c r="CR560"/>
      <c r="CS560"/>
      <c r="CT560" s="127"/>
      <c r="CU560" s="3">
        <v>8</v>
      </c>
      <c r="CV560" s="27">
        <f ca="1">CV536+$C$5*IF(AND(CU560=CQ529,CV545=1),CV550-CV536,0)</f>
        <v>99.9971923828125</v>
      </c>
      <c r="CW560" s="27">
        <f ca="1">CW536+$C$5*IF(AND(CU560=CQ529,CV545=2),CV550-CW536,0)</f>
        <v>40.366633911132809</v>
      </c>
      <c r="CX560" s="27">
        <f ca="1">CX536+$C$5*IF(AND(CU560=CQ529,CV545=3),CV550-CX536,0)</f>
        <v>24.822773437500004</v>
      </c>
      <c r="CY560" s="95" t="s">
        <v>9</v>
      </c>
      <c r="CZ560" s="13"/>
      <c r="DC560"/>
      <c r="DD560"/>
      <c r="DE560"/>
      <c r="DF560" s="127"/>
      <c r="DG560" s="3">
        <v>8</v>
      </c>
      <c r="DH560" s="27">
        <f ca="1">DH536+$C$5*IF(AND(DG560=DC529,DH545=1),DH550-DH536,0)</f>
        <v>99.9971923828125</v>
      </c>
      <c r="DI560" s="27">
        <f ca="1">DI536+$C$5*IF(AND(DG560=DC529,DH545=2),DH550-DI536,0)</f>
        <v>40.366633911132809</v>
      </c>
      <c r="DJ560" s="27">
        <f ca="1">DJ536+$C$5*IF(AND(DG560=DC529,DH545=3),DH550-DJ536,0)</f>
        <v>24.822773437500004</v>
      </c>
      <c r="DK560" s="95" t="s">
        <v>9</v>
      </c>
      <c r="DL560" s="13"/>
      <c r="DO560"/>
      <c r="DP560"/>
      <c r="DQ560"/>
      <c r="DR560" s="127"/>
      <c r="DS560" s="3">
        <v>8</v>
      </c>
      <c r="DT560" s="27">
        <f ca="1">DT536+$C$5*IF(AND(DS560=DO529,DT545=1),DT550-DT536,0)</f>
        <v>99.9971923828125</v>
      </c>
      <c r="DU560" s="27">
        <f ca="1">DU536+$C$5*IF(AND(DS560=DO529,DT545=2),DT550-DU536,0)</f>
        <v>40.366633911132809</v>
      </c>
      <c r="DV560" s="27">
        <f ca="1">DV536+$C$5*IF(AND(DS560=DO529,DT545=3),DT550-DV536,0)</f>
        <v>24.822773437500004</v>
      </c>
      <c r="DW560" s="95" t="s">
        <v>9</v>
      </c>
      <c r="DX560" s="13"/>
    </row>
    <row r="561" spans="1:128">
      <c r="A561"/>
      <c r="B561"/>
      <c r="C561"/>
      <c r="D561"/>
      <c r="E561"/>
      <c r="F561"/>
      <c r="G561"/>
      <c r="H561" s="21"/>
      <c r="K561"/>
      <c r="L561"/>
      <c r="M561"/>
      <c r="N561" s="128"/>
      <c r="O561" s="3" t="s">
        <v>40</v>
      </c>
      <c r="P561" s="44">
        <v>0</v>
      </c>
      <c r="Q561" s="44">
        <v>0</v>
      </c>
      <c r="R561" s="44">
        <v>0</v>
      </c>
      <c r="S561" s="40">
        <v>0</v>
      </c>
      <c r="T561" s="12"/>
      <c r="W561"/>
      <c r="X561"/>
      <c r="Y561"/>
      <c r="Z561" s="128"/>
      <c r="AA561" s="3" t="s">
        <v>40</v>
      </c>
      <c r="AB561" s="44">
        <v>0</v>
      </c>
      <c r="AC561" s="44">
        <v>0</v>
      </c>
      <c r="AD561" s="44">
        <v>0</v>
      </c>
      <c r="AE561" s="40">
        <v>0</v>
      </c>
      <c r="AF561" s="12"/>
      <c r="AI561"/>
      <c r="AJ561"/>
      <c r="AK561"/>
      <c r="AL561" s="128"/>
      <c r="AM561" s="3" t="s">
        <v>40</v>
      </c>
      <c r="AN561" s="44">
        <v>0</v>
      </c>
      <c r="AO561" s="44">
        <v>0</v>
      </c>
      <c r="AP561" s="44">
        <v>0</v>
      </c>
      <c r="AQ561" s="40">
        <v>0</v>
      </c>
      <c r="AR561" s="12"/>
      <c r="AU561"/>
      <c r="AV561"/>
      <c r="AW561"/>
      <c r="AX561" s="128"/>
      <c r="AY561" s="3" t="s">
        <v>40</v>
      </c>
      <c r="AZ561" s="44">
        <v>0</v>
      </c>
      <c r="BA561" s="44">
        <v>0</v>
      </c>
      <c r="BB561" s="44">
        <v>0</v>
      </c>
      <c r="BC561" s="40">
        <v>0</v>
      </c>
      <c r="BD561" s="12"/>
      <c r="BG561"/>
      <c r="BH561"/>
      <c r="BI561"/>
      <c r="BJ561" s="128"/>
      <c r="BK561" s="3" t="s">
        <v>40</v>
      </c>
      <c r="BL561" s="44">
        <v>0</v>
      </c>
      <c r="BM561" s="44">
        <v>0</v>
      </c>
      <c r="BN561" s="44">
        <v>0</v>
      </c>
      <c r="BO561" s="40">
        <v>0</v>
      </c>
      <c r="BP561" s="12"/>
      <c r="BS561"/>
      <c r="BT561"/>
      <c r="BU561"/>
      <c r="BV561" s="128"/>
      <c r="BW561" s="3" t="s">
        <v>40</v>
      </c>
      <c r="BX561" s="44">
        <v>0</v>
      </c>
      <c r="BY561" s="44">
        <v>0</v>
      </c>
      <c r="BZ561" s="44">
        <v>0</v>
      </c>
      <c r="CA561" s="40">
        <v>0</v>
      </c>
      <c r="CB561" s="12"/>
      <c r="CE561"/>
      <c r="CF561"/>
      <c r="CG561"/>
      <c r="CH561" s="128"/>
      <c r="CI561" s="3" t="s">
        <v>40</v>
      </c>
      <c r="CJ561" s="44">
        <v>0</v>
      </c>
      <c r="CK561" s="44">
        <v>0</v>
      </c>
      <c r="CL561" s="44">
        <v>0</v>
      </c>
      <c r="CM561" s="40">
        <v>0</v>
      </c>
      <c r="CN561" s="12"/>
      <c r="CQ561"/>
      <c r="CR561"/>
      <c r="CS561"/>
      <c r="CT561" s="128"/>
      <c r="CU561" s="3" t="s">
        <v>40</v>
      </c>
      <c r="CV561" s="44">
        <v>0</v>
      </c>
      <c r="CW561" s="44">
        <v>0</v>
      </c>
      <c r="CX561" s="44">
        <v>0</v>
      </c>
      <c r="CY561" s="40">
        <v>0</v>
      </c>
      <c r="CZ561" s="12"/>
      <c r="DC561"/>
      <c r="DD561"/>
      <c r="DE561"/>
      <c r="DF561" s="128"/>
      <c r="DG561" s="3" t="s">
        <v>40</v>
      </c>
      <c r="DH561" s="44">
        <v>0</v>
      </c>
      <c r="DI561" s="44">
        <v>0</v>
      </c>
      <c r="DJ561" s="44">
        <v>0</v>
      </c>
      <c r="DK561" s="40">
        <v>0</v>
      </c>
      <c r="DL561" s="12"/>
      <c r="DO561"/>
      <c r="DP561"/>
      <c r="DQ561"/>
      <c r="DR561" s="128"/>
      <c r="DS561" s="3" t="s">
        <v>40</v>
      </c>
      <c r="DT561" s="44">
        <v>0</v>
      </c>
      <c r="DU561" s="44">
        <v>0</v>
      </c>
      <c r="DV561" s="44">
        <v>0</v>
      </c>
      <c r="DW561" s="40">
        <v>0</v>
      </c>
      <c r="DX561" s="12"/>
    </row>
    <row r="562" spans="1:128" ht="13.8" thickBot="1">
      <c r="O562" s="62"/>
      <c r="AA562" s="62"/>
      <c r="AM562" s="62"/>
      <c r="AY562" s="62"/>
      <c r="BK562" s="62"/>
      <c r="BW562" s="62"/>
      <c r="CI562" s="62"/>
      <c r="CU562" s="62"/>
      <c r="DG562" s="62"/>
      <c r="DS562" s="62"/>
    </row>
    <row r="563" spans="1:128" ht="15" customHeight="1" thickTop="1" thickBot="1">
      <c r="A563" s="67"/>
      <c r="B563" s="75" t="s">
        <v>46</v>
      </c>
      <c r="C563" s="68">
        <f>C526+1</f>
        <v>16</v>
      </c>
      <c r="D563" s="69"/>
      <c r="E563" s="69"/>
      <c r="F563" s="69"/>
      <c r="G563" s="69"/>
      <c r="H563" s="69"/>
      <c r="I563" s="73"/>
      <c r="J563" s="8" t="s">
        <v>55</v>
      </c>
      <c r="K563" s="71"/>
      <c r="L563" s="67"/>
      <c r="M563" s="67"/>
      <c r="N563" s="67"/>
      <c r="O563" s="67"/>
      <c r="P563" s="67"/>
      <c r="Q563" s="67"/>
      <c r="R563" s="67"/>
      <c r="S563" s="67"/>
      <c r="T563" s="69"/>
      <c r="U563" s="73"/>
      <c r="V563" s="8" t="s">
        <v>55</v>
      </c>
      <c r="W563" s="71"/>
      <c r="X563" s="67"/>
      <c r="Y563" s="67"/>
      <c r="Z563" s="67"/>
      <c r="AA563" s="67"/>
      <c r="AB563" s="67"/>
      <c r="AC563" s="67"/>
      <c r="AD563" s="67"/>
      <c r="AE563" s="67"/>
      <c r="AF563" s="69"/>
      <c r="AG563" s="73"/>
      <c r="AH563" s="8" t="s">
        <v>55</v>
      </c>
      <c r="AI563" s="71"/>
      <c r="AJ563" s="67"/>
      <c r="AK563" s="67"/>
      <c r="AL563" s="67"/>
      <c r="AM563" s="67"/>
      <c r="AN563" s="67"/>
      <c r="AO563" s="67"/>
      <c r="AP563" s="67"/>
      <c r="AQ563" s="67"/>
      <c r="AR563" s="69"/>
      <c r="AS563" s="73"/>
      <c r="AT563" s="8" t="s">
        <v>55</v>
      </c>
      <c r="AU563" s="71"/>
      <c r="AV563" s="67"/>
      <c r="AW563" s="67"/>
      <c r="AX563" s="67"/>
      <c r="AY563" s="67"/>
      <c r="AZ563" s="67"/>
      <c r="BA563" s="67"/>
      <c r="BB563" s="67"/>
      <c r="BC563" s="67"/>
      <c r="BD563" s="69"/>
      <c r="BE563" s="73"/>
      <c r="BF563" s="8" t="s">
        <v>55</v>
      </c>
      <c r="BG563" s="71"/>
      <c r="BH563" s="67"/>
      <c r="BI563" s="67"/>
      <c r="BJ563" s="67"/>
      <c r="BK563" s="67"/>
      <c r="BL563" s="67"/>
      <c r="BM563" s="67"/>
      <c r="BN563" s="67"/>
      <c r="BO563" s="67"/>
      <c r="BP563" s="69"/>
      <c r="BQ563" s="73"/>
      <c r="BR563" s="8" t="s">
        <v>55</v>
      </c>
      <c r="BS563" s="71"/>
      <c r="BT563" s="67"/>
      <c r="BU563" s="67"/>
      <c r="BV563" s="67"/>
      <c r="BW563" s="67"/>
      <c r="BX563" s="67"/>
      <c r="BY563" s="67"/>
      <c r="BZ563" s="67"/>
      <c r="CA563" s="67"/>
      <c r="CB563" s="69"/>
      <c r="CC563" s="73"/>
      <c r="CD563" s="8" t="s">
        <v>55</v>
      </c>
      <c r="CE563" s="71"/>
      <c r="CF563" s="67"/>
      <c r="CG563" s="67"/>
      <c r="CH563" s="67"/>
      <c r="CI563" s="67"/>
      <c r="CJ563" s="67"/>
      <c r="CK563" s="67"/>
      <c r="CL563" s="67"/>
      <c r="CM563" s="67"/>
      <c r="CN563" s="69"/>
      <c r="CO563" s="73"/>
      <c r="CP563" s="8" t="s">
        <v>55</v>
      </c>
      <c r="CQ563" s="71"/>
      <c r="CR563" s="67"/>
      <c r="CS563" s="67"/>
      <c r="CT563" s="67"/>
      <c r="CU563" s="67"/>
      <c r="CV563" s="67"/>
      <c r="CW563" s="67"/>
      <c r="CX563" s="67"/>
      <c r="CY563" s="67"/>
      <c r="CZ563" s="69"/>
      <c r="DA563" s="73"/>
      <c r="DB563" s="8" t="s">
        <v>55</v>
      </c>
      <c r="DC563" s="71"/>
      <c r="DD563" s="67"/>
      <c r="DE563" s="67"/>
      <c r="DF563" s="67"/>
      <c r="DG563" s="67"/>
      <c r="DH563" s="67"/>
      <c r="DI563" s="67"/>
      <c r="DJ563" s="67"/>
      <c r="DK563" s="67"/>
      <c r="DL563" s="69"/>
      <c r="DM563" s="73"/>
      <c r="DN563" s="8" t="s">
        <v>55</v>
      </c>
      <c r="DO563" s="71"/>
      <c r="DP563" s="67"/>
      <c r="DQ563" s="67"/>
      <c r="DR563" s="67"/>
      <c r="DS563" s="67"/>
      <c r="DT563" s="67"/>
      <c r="DU563" s="67"/>
      <c r="DV563" s="67"/>
      <c r="DW563" s="67"/>
      <c r="DX563" s="69"/>
    </row>
    <row r="564" spans="1:128" ht="13.5" customHeight="1" thickBot="1">
      <c r="A564"/>
      <c r="E564"/>
      <c r="F564"/>
      <c r="G564"/>
      <c r="H564" s="21"/>
      <c r="J564" s="18" t="s">
        <v>53</v>
      </c>
      <c r="K564" s="17">
        <v>1</v>
      </c>
      <c r="L564"/>
      <c r="M564"/>
      <c r="N564"/>
      <c r="P564" s="123" t="s">
        <v>12</v>
      </c>
      <c r="Q564" s="124"/>
      <c r="R564" s="124"/>
      <c r="S564" s="125"/>
      <c r="T564" s="21"/>
      <c r="V564" s="18" t="s">
        <v>53</v>
      </c>
      <c r="W564" s="17">
        <f ca="1">S582</f>
        <v>2</v>
      </c>
      <c r="X564"/>
      <c r="Y564"/>
      <c r="Z564"/>
      <c r="AB564" s="123" t="s">
        <v>12</v>
      </c>
      <c r="AC564" s="124"/>
      <c r="AD564" s="124"/>
      <c r="AE564" s="125"/>
      <c r="AF564" s="21"/>
      <c r="AH564" s="18" t="s">
        <v>53</v>
      </c>
      <c r="AI564" s="17">
        <f ca="1">AE582</f>
        <v>2</v>
      </c>
      <c r="AJ564"/>
      <c r="AK564"/>
      <c r="AL564"/>
      <c r="AN564" s="123" t="s">
        <v>12</v>
      </c>
      <c r="AO564" s="124"/>
      <c r="AP564" s="124"/>
      <c r="AQ564" s="125"/>
      <c r="AR564" s="21"/>
      <c r="AT564" s="18" t="s">
        <v>53</v>
      </c>
      <c r="AU564" s="17">
        <f ca="1">AQ582</f>
        <v>3</v>
      </c>
      <c r="AV564"/>
      <c r="AW564"/>
      <c r="AX564"/>
      <c r="AZ564" s="123" t="s">
        <v>12</v>
      </c>
      <c r="BA564" s="124"/>
      <c r="BB564" s="124"/>
      <c r="BC564" s="125"/>
      <c r="BD564" s="21"/>
      <c r="BF564" s="18" t="s">
        <v>53</v>
      </c>
      <c r="BG564" s="17">
        <f ca="1">BC582</f>
        <v>3</v>
      </c>
      <c r="BH564"/>
      <c r="BI564"/>
      <c r="BJ564"/>
      <c r="BL564" s="123" t="s">
        <v>12</v>
      </c>
      <c r="BM564" s="124"/>
      <c r="BN564" s="124"/>
      <c r="BO564" s="125"/>
      <c r="BP564" s="21"/>
      <c r="BR564" s="18" t="s">
        <v>53</v>
      </c>
      <c r="BS564" s="17">
        <f ca="1">BO582</f>
        <v>3</v>
      </c>
      <c r="BT564"/>
      <c r="BU564"/>
      <c r="BV564"/>
      <c r="BX564" s="123" t="s">
        <v>12</v>
      </c>
      <c r="BY564" s="124"/>
      <c r="BZ564" s="124"/>
      <c r="CA564" s="125"/>
      <c r="CB564" s="21"/>
      <c r="CD564" s="18" t="s">
        <v>53</v>
      </c>
      <c r="CE564" s="17">
        <f ca="1">CA582</f>
        <v>3</v>
      </c>
      <c r="CF564"/>
      <c r="CG564"/>
      <c r="CH564"/>
      <c r="CJ564" s="123" t="s">
        <v>12</v>
      </c>
      <c r="CK564" s="124"/>
      <c r="CL564" s="124"/>
      <c r="CM564" s="125"/>
      <c r="CN564" s="21"/>
      <c r="CP564" s="18" t="s">
        <v>53</v>
      </c>
      <c r="CQ564" s="17">
        <f ca="1">CM582</f>
        <v>3</v>
      </c>
      <c r="CR564"/>
      <c r="CS564"/>
      <c r="CT564"/>
      <c r="CV564" s="123" t="s">
        <v>12</v>
      </c>
      <c r="CW564" s="124"/>
      <c r="CX564" s="124"/>
      <c r="CY564" s="125"/>
      <c r="CZ564" s="21"/>
      <c r="DB564" s="18" t="s">
        <v>53</v>
      </c>
      <c r="DC564" s="17">
        <f ca="1">CY582</f>
        <v>3</v>
      </c>
      <c r="DD564"/>
      <c r="DE564"/>
      <c r="DF564"/>
      <c r="DH564" s="123" t="s">
        <v>12</v>
      </c>
      <c r="DI564" s="124"/>
      <c r="DJ564" s="124"/>
      <c r="DK564" s="125"/>
      <c r="DL564" s="21"/>
      <c r="DN564" s="18" t="s">
        <v>53</v>
      </c>
      <c r="DO564" s="17">
        <f ca="1">DK582</f>
        <v>3</v>
      </c>
      <c r="DP564"/>
      <c r="DQ564"/>
      <c r="DR564"/>
      <c r="DT564" s="123" t="s">
        <v>12</v>
      </c>
      <c r="DU564" s="124"/>
      <c r="DV564" s="124"/>
      <c r="DW564" s="125"/>
      <c r="DX564" s="21"/>
    </row>
    <row r="565" spans="1:128" ht="13.5" customHeight="1" thickBot="1">
      <c r="A565"/>
      <c r="B565" s="63" t="s">
        <v>45</v>
      </c>
      <c r="C565" s="9" t="str">
        <f ca="1">IF(DO566=9,"到着","未着")</f>
        <v>到着</v>
      </c>
      <c r="D565" t="s">
        <v>19</v>
      </c>
      <c r="E565"/>
      <c r="F565"/>
      <c r="G565"/>
      <c r="H565" s="21"/>
      <c r="J565" s="18" t="s">
        <v>54</v>
      </c>
      <c r="K565" s="3">
        <v>1</v>
      </c>
      <c r="L565"/>
      <c r="M565"/>
      <c r="N565"/>
      <c r="O565" s="9" t="s">
        <v>57</v>
      </c>
      <c r="P565" s="93" t="s">
        <v>3</v>
      </c>
      <c r="Q565" s="26" t="s">
        <v>4</v>
      </c>
      <c r="R565" s="26" t="s">
        <v>5</v>
      </c>
      <c r="S565" s="3" t="s">
        <v>6</v>
      </c>
      <c r="T565" s="6"/>
      <c r="V565" s="18" t="s">
        <v>54</v>
      </c>
      <c r="W565" s="3">
        <f ca="1">S583</f>
        <v>1</v>
      </c>
      <c r="X565"/>
      <c r="Y565"/>
      <c r="Z565"/>
      <c r="AA565" s="9" t="str">
        <f>$O$10</f>
        <v>現Q値</v>
      </c>
      <c r="AB565" s="93" t="s">
        <v>3</v>
      </c>
      <c r="AC565" s="26" t="s">
        <v>4</v>
      </c>
      <c r="AD565" s="26" t="s">
        <v>5</v>
      </c>
      <c r="AE565" s="3" t="s">
        <v>6</v>
      </c>
      <c r="AF565" s="6"/>
      <c r="AH565" s="18" t="s">
        <v>54</v>
      </c>
      <c r="AI565" s="3">
        <f ca="1">AE583</f>
        <v>2</v>
      </c>
      <c r="AJ565"/>
      <c r="AK565"/>
      <c r="AL565"/>
      <c r="AM565" s="9" t="str">
        <f>$O$10</f>
        <v>現Q値</v>
      </c>
      <c r="AN565" s="93" t="s">
        <v>3</v>
      </c>
      <c r="AO565" s="26" t="s">
        <v>4</v>
      </c>
      <c r="AP565" s="26" t="s">
        <v>5</v>
      </c>
      <c r="AQ565" s="3" t="s">
        <v>6</v>
      </c>
      <c r="AR565" s="6"/>
      <c r="AT565" s="18" t="s">
        <v>54</v>
      </c>
      <c r="AU565" s="3">
        <f ca="1">AQ583</f>
        <v>2</v>
      </c>
      <c r="AV565"/>
      <c r="AW565"/>
      <c r="AX565"/>
      <c r="AY565" s="9" t="str">
        <f>$O$10</f>
        <v>現Q値</v>
      </c>
      <c r="AZ565" s="93" t="s">
        <v>3</v>
      </c>
      <c r="BA565" s="26" t="s">
        <v>4</v>
      </c>
      <c r="BB565" s="26" t="s">
        <v>5</v>
      </c>
      <c r="BC565" s="3" t="s">
        <v>6</v>
      </c>
      <c r="BD565" s="6"/>
      <c r="BF565" s="18" t="s">
        <v>54</v>
      </c>
      <c r="BG565" s="3">
        <f ca="1">BC583</f>
        <v>1</v>
      </c>
      <c r="BH565"/>
      <c r="BI565"/>
      <c r="BJ565"/>
      <c r="BK565" s="9" t="str">
        <f>$O$10</f>
        <v>現Q値</v>
      </c>
      <c r="BL565" s="93" t="s">
        <v>3</v>
      </c>
      <c r="BM565" s="26" t="s">
        <v>4</v>
      </c>
      <c r="BN565" s="26" t="s">
        <v>5</v>
      </c>
      <c r="BO565" s="3" t="s">
        <v>6</v>
      </c>
      <c r="BP565" s="6"/>
      <c r="BR565" s="18" t="s">
        <v>54</v>
      </c>
      <c r="BS565" s="3">
        <f ca="1">BO583</f>
        <v>2</v>
      </c>
      <c r="BT565"/>
      <c r="BU565"/>
      <c r="BV565"/>
      <c r="BW565" s="9" t="str">
        <f>$O$10</f>
        <v>現Q値</v>
      </c>
      <c r="BX565" s="93" t="s">
        <v>3</v>
      </c>
      <c r="BY565" s="26" t="s">
        <v>4</v>
      </c>
      <c r="BZ565" s="26" t="s">
        <v>5</v>
      </c>
      <c r="CA565" s="3" t="s">
        <v>6</v>
      </c>
      <c r="CB565" s="6"/>
      <c r="CD565" s="18" t="s">
        <v>54</v>
      </c>
      <c r="CE565" s="3">
        <f ca="1">CA583</f>
        <v>3</v>
      </c>
      <c r="CF565"/>
      <c r="CG565"/>
      <c r="CH565"/>
      <c r="CI565" s="9" t="str">
        <f>$O$10</f>
        <v>現Q値</v>
      </c>
      <c r="CJ565" s="93" t="s">
        <v>3</v>
      </c>
      <c r="CK565" s="26" t="s">
        <v>4</v>
      </c>
      <c r="CL565" s="26" t="s">
        <v>5</v>
      </c>
      <c r="CM565" s="3" t="s">
        <v>6</v>
      </c>
      <c r="CN565" s="6"/>
      <c r="CP565" s="18" t="s">
        <v>54</v>
      </c>
      <c r="CQ565" s="3">
        <f ca="1">CM583</f>
        <v>3</v>
      </c>
      <c r="CR565"/>
      <c r="CS565"/>
      <c r="CT565"/>
      <c r="CU565" s="9" t="str">
        <f>$O$10</f>
        <v>現Q値</v>
      </c>
      <c r="CV565" s="93" t="s">
        <v>3</v>
      </c>
      <c r="CW565" s="26" t="s">
        <v>4</v>
      </c>
      <c r="CX565" s="26" t="s">
        <v>5</v>
      </c>
      <c r="CY565" s="3" t="s">
        <v>6</v>
      </c>
      <c r="CZ565" s="6"/>
      <c r="DB565" s="18" t="s">
        <v>54</v>
      </c>
      <c r="DC565" s="3">
        <f ca="1">CY583</f>
        <v>3</v>
      </c>
      <c r="DD565"/>
      <c r="DE565"/>
      <c r="DF565"/>
      <c r="DG565" s="9" t="str">
        <f>$O$10</f>
        <v>現Q値</v>
      </c>
      <c r="DH565" s="93" t="s">
        <v>3</v>
      </c>
      <c r="DI565" s="26" t="s">
        <v>4</v>
      </c>
      <c r="DJ565" s="26" t="s">
        <v>5</v>
      </c>
      <c r="DK565" s="3" t="s">
        <v>6</v>
      </c>
      <c r="DL565" s="6"/>
      <c r="DN565" s="18" t="s">
        <v>54</v>
      </c>
      <c r="DO565" s="3">
        <f ca="1">DK583</f>
        <v>3</v>
      </c>
      <c r="DP565"/>
      <c r="DQ565"/>
      <c r="DR565"/>
      <c r="DS565" s="9" t="str">
        <f>$O$10</f>
        <v>現Q値</v>
      </c>
      <c r="DT565" s="93" t="s">
        <v>3</v>
      </c>
      <c r="DU565" s="26" t="s">
        <v>4</v>
      </c>
      <c r="DV565" s="26" t="s">
        <v>5</v>
      </c>
      <c r="DW565" s="3" t="s">
        <v>6</v>
      </c>
      <c r="DX565" s="6"/>
    </row>
    <row r="566" spans="1:128" ht="13.5" customHeight="1" thickBot="1">
      <c r="A566"/>
      <c r="B566" s="63" t="s">
        <v>10</v>
      </c>
      <c r="C566" s="78">
        <f ca="1">C529+IF(C565="未着",0,1)</f>
        <v>16</v>
      </c>
      <c r="D566"/>
      <c r="E566"/>
      <c r="F566"/>
      <c r="G566"/>
      <c r="H566" s="21"/>
      <c r="J566" s="3" t="s">
        <v>7</v>
      </c>
      <c r="K566" s="29">
        <f>3*(K564-1)+K565</f>
        <v>1</v>
      </c>
      <c r="L566" s="30" t="s">
        <v>34</v>
      </c>
      <c r="M566"/>
      <c r="N566" s="126" t="s">
        <v>7</v>
      </c>
      <c r="O566" s="17">
        <v>1</v>
      </c>
      <c r="P566" s="27">
        <f t="array" aca="1" ref="P566:S573" ca="1">IF(C528="到着",DT553:DW560,P529:S536)</f>
        <v>18.039896484374996</v>
      </c>
      <c r="Q566" s="95" t="str">
        <f ca="1"/>
        <v>欄外</v>
      </c>
      <c r="R566" s="95" t="str">
        <f ca="1"/>
        <v>欄外</v>
      </c>
      <c r="S566" s="15">
        <f ca="1"/>
        <v>30.990608978271474</v>
      </c>
      <c r="T566" s="12"/>
      <c r="V566" s="3" t="s">
        <v>7</v>
      </c>
      <c r="W566" s="29">
        <f ca="1">3*(W564-1)+W565</f>
        <v>4</v>
      </c>
      <c r="X566" s="30" t="s">
        <v>34</v>
      </c>
      <c r="Y566"/>
      <c r="Z566" s="126" t="s">
        <v>7</v>
      </c>
      <c r="AA566" s="17">
        <v>1</v>
      </c>
      <c r="AB566" s="27">
        <f t="array" ref="AB566:AE573" ca="1">P590:S597</f>
        <v>18.039896484374996</v>
      </c>
      <c r="AC566" s="95" t="str">
        <v>欄外</v>
      </c>
      <c r="AD566" s="95" t="str">
        <v>欄外</v>
      </c>
      <c r="AE566" s="15">
        <f ca="1"/>
        <v>31.307216094970695</v>
      </c>
      <c r="AF566" s="12"/>
      <c r="AH566" s="3" t="s">
        <v>7</v>
      </c>
      <c r="AI566" s="29">
        <f ca="1">3*(AI564-1)+AI565</f>
        <v>5</v>
      </c>
      <c r="AJ566" s="30" t="s">
        <v>34</v>
      </c>
      <c r="AK566"/>
      <c r="AL566" s="126" t="s">
        <v>7</v>
      </c>
      <c r="AM566" s="17">
        <v>1</v>
      </c>
      <c r="AN566" s="27">
        <f t="array" ref="AN566:AQ573" ca="1">AB590:AE597</f>
        <v>18.039896484374996</v>
      </c>
      <c r="AO566" s="95" t="str">
        <v>欄外</v>
      </c>
      <c r="AP566" s="95" t="str">
        <v>欄外</v>
      </c>
      <c r="AQ566" s="15">
        <f ca="1"/>
        <v>31.307216094970695</v>
      </c>
      <c r="AR566" s="12"/>
      <c r="AT566" s="3" t="s">
        <v>7</v>
      </c>
      <c r="AU566" s="29">
        <f ca="1">3*(AU564-1)+AU565</f>
        <v>8</v>
      </c>
      <c r="AV566" s="30" t="s">
        <v>34</v>
      </c>
      <c r="AW566"/>
      <c r="AX566" s="126" t="s">
        <v>7</v>
      </c>
      <c r="AY566" s="17">
        <v>1</v>
      </c>
      <c r="AZ566" s="27">
        <f t="array" ref="AZ566:BC573" ca="1">AN590:AQ597</f>
        <v>18.039896484374996</v>
      </c>
      <c r="BA566" s="95" t="str">
        <v>欄外</v>
      </c>
      <c r="BB566" s="95" t="str">
        <v>欄外</v>
      </c>
      <c r="BC566" s="15">
        <f ca="1"/>
        <v>31.307216094970695</v>
      </c>
      <c r="BD566" s="12"/>
      <c r="BF566" s="3" t="s">
        <v>7</v>
      </c>
      <c r="BG566" s="29">
        <f ca="1">3*(BG564-1)+BG565</f>
        <v>7</v>
      </c>
      <c r="BH566" s="30" t="s">
        <v>34</v>
      </c>
      <c r="BI566"/>
      <c r="BJ566" s="126" t="s">
        <v>7</v>
      </c>
      <c r="BK566" s="17">
        <v>1</v>
      </c>
      <c r="BL566" s="27">
        <f t="array" ref="BL566:BO573" ca="1">AZ590:BC597</f>
        <v>18.039896484374996</v>
      </c>
      <c r="BM566" s="95" t="str">
        <v>欄外</v>
      </c>
      <c r="BN566" s="95" t="str">
        <v>欄外</v>
      </c>
      <c r="BO566" s="15">
        <f ca="1"/>
        <v>31.307216094970695</v>
      </c>
      <c r="BP566" s="12"/>
      <c r="BR566" s="3" t="s">
        <v>7</v>
      </c>
      <c r="BS566" s="29">
        <f ca="1">3*(BS564-1)+BS565</f>
        <v>8</v>
      </c>
      <c r="BT566" s="30" t="s">
        <v>34</v>
      </c>
      <c r="BU566"/>
      <c r="BV566" s="126" t="s">
        <v>7</v>
      </c>
      <c r="BW566" s="17">
        <v>1</v>
      </c>
      <c r="BX566" s="27">
        <f t="array" ref="BX566:CA573" ca="1">BL590:BO597</f>
        <v>18.039896484374996</v>
      </c>
      <c r="BY566" s="95" t="str">
        <v>欄外</v>
      </c>
      <c r="BZ566" s="95" t="str">
        <v>欄外</v>
      </c>
      <c r="CA566" s="15">
        <f ca="1"/>
        <v>31.307216094970695</v>
      </c>
      <c r="CB566" s="12"/>
      <c r="CD566" s="3" t="s">
        <v>7</v>
      </c>
      <c r="CE566" s="29">
        <f ca="1">3*(CE564-1)+CE565</f>
        <v>9</v>
      </c>
      <c r="CF566" s="30" t="s">
        <v>34</v>
      </c>
      <c r="CG566"/>
      <c r="CH566" s="126" t="s">
        <v>7</v>
      </c>
      <c r="CI566" s="17">
        <v>1</v>
      </c>
      <c r="CJ566" s="27">
        <f t="array" ref="CJ566:CM573" ca="1">BX590:CA597</f>
        <v>18.039896484374996</v>
      </c>
      <c r="CK566" s="95" t="str">
        <v>欄外</v>
      </c>
      <c r="CL566" s="95" t="str">
        <v>欄外</v>
      </c>
      <c r="CM566" s="15">
        <f ca="1"/>
        <v>31.307216094970695</v>
      </c>
      <c r="CN566" s="12"/>
      <c r="CP566" s="3" t="s">
        <v>7</v>
      </c>
      <c r="CQ566" s="29">
        <f ca="1">3*(CQ564-1)+CQ565</f>
        <v>9</v>
      </c>
      <c r="CR566" s="30" t="s">
        <v>34</v>
      </c>
      <c r="CS566"/>
      <c r="CT566" s="126" t="s">
        <v>7</v>
      </c>
      <c r="CU566" s="17">
        <v>1</v>
      </c>
      <c r="CV566" s="27">
        <f t="array" ref="CV566:CY573" ca="1">CJ590:CM597</f>
        <v>18.039896484374996</v>
      </c>
      <c r="CW566" s="95" t="str">
        <v>欄外</v>
      </c>
      <c r="CX566" s="95" t="str">
        <v>欄外</v>
      </c>
      <c r="CY566" s="15">
        <f ca="1"/>
        <v>31.307216094970695</v>
      </c>
      <c r="CZ566" s="12"/>
      <c r="DB566" s="3" t="s">
        <v>7</v>
      </c>
      <c r="DC566" s="29">
        <f ca="1">3*(DC564-1)+DC565</f>
        <v>9</v>
      </c>
      <c r="DD566" s="30" t="s">
        <v>34</v>
      </c>
      <c r="DE566"/>
      <c r="DF566" s="126" t="s">
        <v>7</v>
      </c>
      <c r="DG566" s="17">
        <v>1</v>
      </c>
      <c r="DH566" s="27">
        <f t="array" ref="DH566:DK573" ca="1">CV590:CY597</f>
        <v>18.039896484374996</v>
      </c>
      <c r="DI566" s="95" t="str">
        <v>欄外</v>
      </c>
      <c r="DJ566" s="95" t="str">
        <v>欄外</v>
      </c>
      <c r="DK566" s="15">
        <f ca="1"/>
        <v>31.307216094970695</v>
      </c>
      <c r="DL566" s="12"/>
      <c r="DN566" s="3" t="s">
        <v>7</v>
      </c>
      <c r="DO566" s="29">
        <f ca="1">3*(DO564-1)+DO565</f>
        <v>9</v>
      </c>
      <c r="DP566" s="30" t="s">
        <v>34</v>
      </c>
      <c r="DQ566"/>
      <c r="DR566" s="126" t="s">
        <v>7</v>
      </c>
      <c r="DS566" s="17">
        <v>1</v>
      </c>
      <c r="DT566" s="27">
        <f t="array" ref="DT566:DW573" ca="1">DH590:DK597</f>
        <v>18.039896484374996</v>
      </c>
      <c r="DU566" s="95" t="str">
        <v>欄外</v>
      </c>
      <c r="DV566" s="95" t="str">
        <v>欄外</v>
      </c>
      <c r="DW566" s="15">
        <f ca="1"/>
        <v>31.307216094970695</v>
      </c>
      <c r="DX566" s="12"/>
    </row>
    <row r="567" spans="1:128" ht="13.5" customHeight="1" thickBot="1">
      <c r="A567"/>
      <c r="B567"/>
      <c r="C567"/>
      <c r="D567"/>
      <c r="E567"/>
      <c r="F567"/>
      <c r="G567"/>
      <c r="H567" s="21"/>
      <c r="K567" s="24"/>
      <c r="L567" s="6"/>
      <c r="M567"/>
      <c r="N567" s="127"/>
      <c r="O567" s="3">
        <v>2</v>
      </c>
      <c r="P567" s="15">
        <f ca="1"/>
        <v>2.7185625</v>
      </c>
      <c r="Q567" s="95" t="str">
        <f ca="1"/>
        <v>欄外</v>
      </c>
      <c r="R567" s="27">
        <f ca="1"/>
        <v>15.542400086975091</v>
      </c>
      <c r="S567" s="15">
        <f ca="1"/>
        <v>44.830130615234367</v>
      </c>
      <c r="T567" s="12"/>
      <c r="W567" s="24"/>
      <c r="X567" s="6"/>
      <c r="Y567"/>
      <c r="Z567" s="127"/>
      <c r="AA567" s="3">
        <v>2</v>
      </c>
      <c r="AB567" s="15">
        <f ca="1"/>
        <v>2.7185625</v>
      </c>
      <c r="AC567" s="95" t="str">
        <v>欄外</v>
      </c>
      <c r="AD567" s="27">
        <f ca="1"/>
        <v>15.542400086975091</v>
      </c>
      <c r="AE567" s="15">
        <f ca="1"/>
        <v>44.830130615234367</v>
      </c>
      <c r="AF567" s="12"/>
      <c r="AI567" s="24"/>
      <c r="AJ567" s="6"/>
      <c r="AK567"/>
      <c r="AL567" s="127"/>
      <c r="AM567" s="3">
        <v>2</v>
      </c>
      <c r="AN567" s="15">
        <f ca="1"/>
        <v>2.7185625</v>
      </c>
      <c r="AO567" s="95" t="str">
        <v>欄外</v>
      </c>
      <c r="AP567" s="27">
        <f ca="1"/>
        <v>15.542400086975091</v>
      </c>
      <c r="AQ567" s="15">
        <f ca="1"/>
        <v>44.830130615234367</v>
      </c>
      <c r="AR567" s="12"/>
      <c r="AU567" s="24"/>
      <c r="AV567" s="6"/>
      <c r="AW567"/>
      <c r="AX567" s="127"/>
      <c r="AY567" s="3">
        <v>2</v>
      </c>
      <c r="AZ567" s="15">
        <f ca="1"/>
        <v>2.7185625</v>
      </c>
      <c r="BA567" s="95" t="str">
        <v>欄外</v>
      </c>
      <c r="BB567" s="27">
        <f ca="1"/>
        <v>15.542400086975091</v>
      </c>
      <c r="BC567" s="15">
        <f ca="1"/>
        <v>44.830130615234367</v>
      </c>
      <c r="BD567" s="12"/>
      <c r="BG567" s="24"/>
      <c r="BH567" s="6"/>
      <c r="BI567"/>
      <c r="BJ567" s="127"/>
      <c r="BK567" s="3">
        <v>2</v>
      </c>
      <c r="BL567" s="15">
        <f ca="1"/>
        <v>2.7185625</v>
      </c>
      <c r="BM567" s="95" t="str">
        <v>欄外</v>
      </c>
      <c r="BN567" s="27">
        <f ca="1"/>
        <v>15.542400086975091</v>
      </c>
      <c r="BO567" s="15">
        <f ca="1"/>
        <v>44.830130615234367</v>
      </c>
      <c r="BP567" s="12"/>
      <c r="BS567" s="24"/>
      <c r="BT567" s="6"/>
      <c r="BU567"/>
      <c r="BV567" s="127"/>
      <c r="BW567" s="3">
        <v>2</v>
      </c>
      <c r="BX567" s="15">
        <f ca="1"/>
        <v>2.7185625</v>
      </c>
      <c r="BY567" s="95" t="str">
        <v>欄外</v>
      </c>
      <c r="BZ567" s="27">
        <f ca="1"/>
        <v>15.542400086975091</v>
      </c>
      <c r="CA567" s="15">
        <f ca="1"/>
        <v>44.830130615234367</v>
      </c>
      <c r="CB567" s="12"/>
      <c r="CE567" s="24"/>
      <c r="CF567" s="6"/>
      <c r="CG567"/>
      <c r="CH567" s="127"/>
      <c r="CI567" s="3">
        <v>2</v>
      </c>
      <c r="CJ567" s="15">
        <f ca="1"/>
        <v>2.7185625</v>
      </c>
      <c r="CK567" s="95" t="str">
        <v>欄外</v>
      </c>
      <c r="CL567" s="27">
        <f ca="1"/>
        <v>15.542400086975091</v>
      </c>
      <c r="CM567" s="15">
        <f ca="1"/>
        <v>44.830130615234367</v>
      </c>
      <c r="CN567" s="12"/>
      <c r="CQ567" s="24"/>
      <c r="CR567" s="6"/>
      <c r="CS567"/>
      <c r="CT567" s="127"/>
      <c r="CU567" s="3">
        <v>2</v>
      </c>
      <c r="CV567" s="15">
        <f ca="1"/>
        <v>2.7185625</v>
      </c>
      <c r="CW567" s="95" t="str">
        <v>欄外</v>
      </c>
      <c r="CX567" s="27">
        <f ca="1"/>
        <v>15.542400086975091</v>
      </c>
      <c r="CY567" s="15">
        <f ca="1"/>
        <v>44.830130615234367</v>
      </c>
      <c r="CZ567" s="12"/>
      <c r="DC567" s="24"/>
      <c r="DD567" s="6"/>
      <c r="DE567"/>
      <c r="DF567" s="127"/>
      <c r="DG567" s="3">
        <v>2</v>
      </c>
      <c r="DH567" s="15">
        <f ca="1"/>
        <v>2.7185625</v>
      </c>
      <c r="DI567" s="95" t="str">
        <v>欄外</v>
      </c>
      <c r="DJ567" s="27">
        <f ca="1"/>
        <v>15.542400086975091</v>
      </c>
      <c r="DK567" s="15">
        <f ca="1"/>
        <v>44.830130615234367</v>
      </c>
      <c r="DL567" s="12"/>
      <c r="DO567" s="24"/>
      <c r="DP567" s="6"/>
      <c r="DQ567"/>
      <c r="DR567" s="127"/>
      <c r="DS567" s="3">
        <v>2</v>
      </c>
      <c r="DT567" s="15">
        <f ca="1"/>
        <v>2.7185625</v>
      </c>
      <c r="DU567" s="95" t="str">
        <v>欄外</v>
      </c>
      <c r="DV567" s="27">
        <f ca="1"/>
        <v>15.542400086975091</v>
      </c>
      <c r="DW567" s="15">
        <f ca="1"/>
        <v>44.830130615234367</v>
      </c>
      <c r="DX567" s="12"/>
    </row>
    <row r="568" spans="1:128" ht="13.5" customHeight="1" thickTop="1" thickBot="1">
      <c r="A568"/>
      <c r="B568" s="10" t="s">
        <v>15</v>
      </c>
      <c r="C568"/>
      <c r="D568"/>
      <c r="E568"/>
      <c r="F568"/>
      <c r="G568"/>
      <c r="H568" s="21"/>
      <c r="J568" s="25" t="str">
        <f>IF(AND(K564=1,K565=1),"★","")</f>
        <v>★</v>
      </c>
      <c r="K568" s="93" t="str">
        <f>IF(AND(K564=1,K565=2),"★","")</f>
        <v/>
      </c>
      <c r="L568" s="3" t="str">
        <f>IF(AND(K564=1,K565=3),"★","")</f>
        <v/>
      </c>
      <c r="M568"/>
      <c r="N568" s="127"/>
      <c r="O568" s="3">
        <v>3</v>
      </c>
      <c r="P568" s="95" t="str">
        <f ca="1"/>
        <v>欄外</v>
      </c>
      <c r="Q568" s="95" t="str">
        <f ca="1"/>
        <v>欄外</v>
      </c>
      <c r="R568" s="15">
        <f ca="1"/>
        <v>14.742136230468745</v>
      </c>
      <c r="S568" s="95" t="str">
        <f ca="1"/>
        <v>欄外</v>
      </c>
      <c r="T568" s="12"/>
      <c r="V568" s="25" t="str">
        <f ca="1">IF(AND(W564=1,W565=1),"★","")</f>
        <v/>
      </c>
      <c r="W568" s="93" t="str">
        <f ca="1">IF(AND(W564=1,W565=2),"★","")</f>
        <v/>
      </c>
      <c r="X568" s="3" t="str">
        <f ca="1">IF(AND(W564=1,W565=3),"★","")</f>
        <v/>
      </c>
      <c r="Y568"/>
      <c r="Z568" s="127"/>
      <c r="AA568" s="3">
        <v>3</v>
      </c>
      <c r="AB568" s="95" t="str">
        <v>欄外</v>
      </c>
      <c r="AC568" s="95" t="str">
        <v>欄外</v>
      </c>
      <c r="AD568" s="15">
        <f ca="1"/>
        <v>14.742136230468745</v>
      </c>
      <c r="AE568" s="95" t="str">
        <v>欄外</v>
      </c>
      <c r="AF568" s="12"/>
      <c r="AH568" s="25" t="str">
        <f ca="1">IF(AND(AI564=1,AI565=1),"★","")</f>
        <v/>
      </c>
      <c r="AI568" s="93" t="str">
        <f ca="1">IF(AND(AI564=1,AI565=2),"★","")</f>
        <v/>
      </c>
      <c r="AJ568" s="3" t="str">
        <f ca="1">IF(AND(AI564=1,AI565=3),"★","")</f>
        <v/>
      </c>
      <c r="AK568"/>
      <c r="AL568" s="127"/>
      <c r="AM568" s="3">
        <v>3</v>
      </c>
      <c r="AN568" s="95" t="str">
        <v>欄外</v>
      </c>
      <c r="AO568" s="95" t="str">
        <v>欄外</v>
      </c>
      <c r="AP568" s="15">
        <f ca="1"/>
        <v>14.742136230468745</v>
      </c>
      <c r="AQ568" s="95" t="str">
        <v>欄外</v>
      </c>
      <c r="AR568" s="12"/>
      <c r="AT568" s="25" t="str">
        <f ca="1">IF(AND(AU564=1,AU565=1),"★","")</f>
        <v/>
      </c>
      <c r="AU568" s="93" t="str">
        <f ca="1">IF(AND(AU564=1,AU565=2),"★","")</f>
        <v/>
      </c>
      <c r="AV568" s="3" t="str">
        <f ca="1">IF(AND(AU564=1,AU565=3),"★","")</f>
        <v/>
      </c>
      <c r="AW568"/>
      <c r="AX568" s="127"/>
      <c r="AY568" s="3">
        <v>3</v>
      </c>
      <c r="AZ568" s="95" t="str">
        <v>欄外</v>
      </c>
      <c r="BA568" s="95" t="str">
        <v>欄外</v>
      </c>
      <c r="BB568" s="15">
        <f ca="1"/>
        <v>14.742136230468745</v>
      </c>
      <c r="BC568" s="95" t="str">
        <v>欄外</v>
      </c>
      <c r="BD568" s="12"/>
      <c r="BF568" s="25" t="str">
        <f ca="1">IF(AND(BG564=1,BG565=1),"★","")</f>
        <v/>
      </c>
      <c r="BG568" s="93" t="str">
        <f ca="1">IF(AND(BG564=1,BG565=2),"★","")</f>
        <v/>
      </c>
      <c r="BH568" s="3" t="str">
        <f ca="1">IF(AND(BG564=1,BG565=3),"★","")</f>
        <v/>
      </c>
      <c r="BI568"/>
      <c r="BJ568" s="127"/>
      <c r="BK568" s="3">
        <v>3</v>
      </c>
      <c r="BL568" s="95" t="str">
        <v>欄外</v>
      </c>
      <c r="BM568" s="95" t="str">
        <v>欄外</v>
      </c>
      <c r="BN568" s="15">
        <f ca="1"/>
        <v>14.742136230468745</v>
      </c>
      <c r="BO568" s="95" t="str">
        <v>欄外</v>
      </c>
      <c r="BP568" s="12"/>
      <c r="BR568" s="25" t="str">
        <f ca="1">IF(AND(BS564=1,BS565=1),"★","")</f>
        <v/>
      </c>
      <c r="BS568" s="93" t="str">
        <f ca="1">IF(AND(BS564=1,BS565=2),"★","")</f>
        <v/>
      </c>
      <c r="BT568" s="3" t="str">
        <f ca="1">IF(AND(BS564=1,BS565=3),"★","")</f>
        <v/>
      </c>
      <c r="BU568"/>
      <c r="BV568" s="127"/>
      <c r="BW568" s="3">
        <v>3</v>
      </c>
      <c r="BX568" s="95" t="str">
        <v>欄外</v>
      </c>
      <c r="BY568" s="95" t="str">
        <v>欄外</v>
      </c>
      <c r="BZ568" s="15">
        <f ca="1"/>
        <v>14.742136230468745</v>
      </c>
      <c r="CA568" s="95" t="str">
        <v>欄外</v>
      </c>
      <c r="CB568" s="12"/>
      <c r="CD568" s="25" t="str">
        <f ca="1">IF(AND(CE564=1,CE565=1),"★","")</f>
        <v/>
      </c>
      <c r="CE568" s="93" t="str">
        <f ca="1">IF(AND(CE564=1,CE565=2),"★","")</f>
        <v/>
      </c>
      <c r="CF568" s="3" t="str">
        <f ca="1">IF(AND(CE564=1,CE565=3),"★","")</f>
        <v/>
      </c>
      <c r="CG568"/>
      <c r="CH568" s="127"/>
      <c r="CI568" s="3">
        <v>3</v>
      </c>
      <c r="CJ568" s="95" t="str">
        <v>欄外</v>
      </c>
      <c r="CK568" s="95" t="str">
        <v>欄外</v>
      </c>
      <c r="CL568" s="15">
        <f ca="1"/>
        <v>14.742136230468745</v>
      </c>
      <c r="CM568" s="95" t="str">
        <v>欄外</v>
      </c>
      <c r="CN568" s="12"/>
      <c r="CP568" s="25" t="str">
        <f ca="1">IF(AND(CQ564=1,CQ565=1),"★","")</f>
        <v/>
      </c>
      <c r="CQ568" s="93" t="str">
        <f ca="1">IF(AND(CQ564=1,CQ565=2),"★","")</f>
        <v/>
      </c>
      <c r="CR568" s="3" t="str">
        <f ca="1">IF(AND(CQ564=1,CQ565=3),"★","")</f>
        <v/>
      </c>
      <c r="CS568"/>
      <c r="CT568" s="127"/>
      <c r="CU568" s="3">
        <v>3</v>
      </c>
      <c r="CV568" s="95" t="str">
        <v>欄外</v>
      </c>
      <c r="CW568" s="95" t="str">
        <v>欄外</v>
      </c>
      <c r="CX568" s="15">
        <f ca="1"/>
        <v>14.742136230468745</v>
      </c>
      <c r="CY568" s="95" t="str">
        <v>欄外</v>
      </c>
      <c r="CZ568" s="12"/>
      <c r="DB568" s="25" t="str">
        <f ca="1">IF(AND(DC564=1,DC565=1),"★","")</f>
        <v/>
      </c>
      <c r="DC568" s="93" t="str">
        <f ca="1">IF(AND(DC564=1,DC565=2),"★","")</f>
        <v/>
      </c>
      <c r="DD568" s="3" t="str">
        <f ca="1">IF(AND(DC564=1,DC565=3),"★","")</f>
        <v/>
      </c>
      <c r="DE568"/>
      <c r="DF568" s="127"/>
      <c r="DG568" s="3">
        <v>3</v>
      </c>
      <c r="DH568" s="95" t="str">
        <v>欄外</v>
      </c>
      <c r="DI568" s="95" t="str">
        <v>欄外</v>
      </c>
      <c r="DJ568" s="15">
        <f ca="1"/>
        <v>14.742136230468745</v>
      </c>
      <c r="DK568" s="95" t="str">
        <v>欄外</v>
      </c>
      <c r="DL568" s="12"/>
      <c r="DN568" s="25" t="str">
        <f ca="1">IF(AND(DO564=1,DO565=1),"★","")</f>
        <v/>
      </c>
      <c r="DO568" s="93" t="str">
        <f ca="1">IF(AND(DO564=1,DO565=2),"★","")</f>
        <v/>
      </c>
      <c r="DP568" s="3" t="str">
        <f ca="1">IF(AND(DO564=1,DO565=3),"★","")</f>
        <v/>
      </c>
      <c r="DQ568"/>
      <c r="DR568" s="127"/>
      <c r="DS568" s="3">
        <v>3</v>
      </c>
      <c r="DT568" s="95" t="str">
        <v>欄外</v>
      </c>
      <c r="DU568" s="95" t="str">
        <v>欄外</v>
      </c>
      <c r="DV568" s="15">
        <f ca="1"/>
        <v>14.742136230468745</v>
      </c>
      <c r="DW568" s="95" t="str">
        <v>欄外</v>
      </c>
      <c r="DX568" s="12"/>
    </row>
    <row r="569" spans="1:128" ht="13.5" customHeight="1" thickTop="1" thickBot="1">
      <c r="A569"/>
      <c r="B569" s="63" t="s">
        <v>14</v>
      </c>
      <c r="C569" s="79">
        <f ca="1">1-C529/50</f>
        <v>0.7</v>
      </c>
      <c r="D569"/>
      <c r="E569"/>
      <c r="F569"/>
      <c r="G569"/>
      <c r="H569" s="21"/>
      <c r="J569" s="17" t="str">
        <f>IF(AND(K564=2,K565=1),"★","")</f>
        <v/>
      </c>
      <c r="K569" s="3" t="str">
        <f>IF(AND(K564=2,K565=2),"★","")</f>
        <v/>
      </c>
      <c r="L569" s="16" t="str">
        <f>IF(AND(K564=2,K565=3),"★","")</f>
        <v/>
      </c>
      <c r="M569"/>
      <c r="N569" s="127"/>
      <c r="O569" s="3">
        <v>4</v>
      </c>
      <c r="P569" s="27">
        <f ca="1"/>
        <v>46.605461730957025</v>
      </c>
      <c r="Q569" s="15">
        <f ca="1"/>
        <v>14.390098657226556</v>
      </c>
      <c r="R569" s="95" t="str">
        <f ca="1"/>
        <v>欄外</v>
      </c>
      <c r="S569" s="15">
        <f ca="1"/>
        <v>38.917999267578125</v>
      </c>
      <c r="T569" s="12"/>
      <c r="V569" s="17" t="str">
        <f ca="1">IF(AND(W564=2,W565=1),"★","")</f>
        <v>★</v>
      </c>
      <c r="W569" s="3" t="str">
        <f ca="1">IF(AND(W564=2,W565=2),"★","")</f>
        <v/>
      </c>
      <c r="X569" s="16" t="str">
        <f ca="1">IF(AND(W564=2,W565=3),"★","")</f>
        <v/>
      </c>
      <c r="Y569"/>
      <c r="Z569" s="127"/>
      <c r="AA569" s="3">
        <v>4</v>
      </c>
      <c r="AB569" s="27">
        <f ca="1"/>
        <v>46.605461730957025</v>
      </c>
      <c r="AC569" s="15">
        <f ca="1"/>
        <v>14.390098657226556</v>
      </c>
      <c r="AD569" s="95" t="str">
        <v>欄外</v>
      </c>
      <c r="AE569" s="15">
        <f ca="1"/>
        <v>38.917999267578125</v>
      </c>
      <c r="AF569" s="12"/>
      <c r="AH569" s="17" t="str">
        <f ca="1">IF(AND(AI564=2,AI565=1),"★","")</f>
        <v/>
      </c>
      <c r="AI569" s="3" t="str">
        <f ca="1">IF(AND(AI564=2,AI565=2),"★","")</f>
        <v>★</v>
      </c>
      <c r="AJ569" s="16" t="str">
        <f ca="1">IF(AND(AI564=2,AI565=3),"★","")</f>
        <v/>
      </c>
      <c r="AK569"/>
      <c r="AL569" s="127"/>
      <c r="AM569" s="3">
        <v>4</v>
      </c>
      <c r="AN569" s="27">
        <f ca="1"/>
        <v>46.934425506591793</v>
      </c>
      <c r="AO569" s="15">
        <f ca="1"/>
        <v>14.390098657226556</v>
      </c>
      <c r="AP569" s="95" t="str">
        <v>欄外</v>
      </c>
      <c r="AQ569" s="15">
        <f ca="1"/>
        <v>38.917999267578125</v>
      </c>
      <c r="AR569" s="12"/>
      <c r="AT569" s="17" t="str">
        <f ca="1">IF(AND(AU564=2,AU565=1),"★","")</f>
        <v/>
      </c>
      <c r="AU569" s="3" t="str">
        <f ca="1">IF(AND(AU564=2,AU565=2),"★","")</f>
        <v/>
      </c>
      <c r="AV569" s="16" t="str">
        <f ca="1">IF(AND(AU564=2,AU565=3),"★","")</f>
        <v/>
      </c>
      <c r="AW569"/>
      <c r="AX569" s="127"/>
      <c r="AY569" s="3">
        <v>4</v>
      </c>
      <c r="AZ569" s="27">
        <f ca="1"/>
        <v>46.934425506591793</v>
      </c>
      <c r="BA569" s="15">
        <f ca="1"/>
        <v>14.390098657226556</v>
      </c>
      <c r="BB569" s="95" t="str">
        <v>欄外</v>
      </c>
      <c r="BC569" s="15">
        <f ca="1"/>
        <v>38.917999267578125</v>
      </c>
      <c r="BD569" s="12"/>
      <c r="BF569" s="17" t="str">
        <f ca="1">IF(AND(BG564=2,BG565=1),"★","")</f>
        <v/>
      </c>
      <c r="BG569" s="3" t="str">
        <f ca="1">IF(AND(BG564=2,BG565=2),"★","")</f>
        <v/>
      </c>
      <c r="BH569" s="16" t="str">
        <f ca="1">IF(AND(BG564=2,BG565=3),"★","")</f>
        <v/>
      </c>
      <c r="BI569"/>
      <c r="BJ569" s="127"/>
      <c r="BK569" s="3">
        <v>4</v>
      </c>
      <c r="BL569" s="27">
        <f ca="1"/>
        <v>46.934425506591793</v>
      </c>
      <c r="BM569" s="15">
        <f ca="1"/>
        <v>14.390098657226556</v>
      </c>
      <c r="BN569" s="95" t="str">
        <v>欄外</v>
      </c>
      <c r="BO569" s="15">
        <f ca="1"/>
        <v>38.917999267578125</v>
      </c>
      <c r="BP569" s="12"/>
      <c r="BR569" s="17" t="str">
        <f ca="1">IF(AND(BS564=2,BS565=1),"★","")</f>
        <v/>
      </c>
      <c r="BS569" s="3" t="str">
        <f ca="1">IF(AND(BS564=2,BS565=2),"★","")</f>
        <v/>
      </c>
      <c r="BT569" s="16" t="str">
        <f ca="1">IF(AND(BS564=2,BS565=3),"★","")</f>
        <v/>
      </c>
      <c r="BU569"/>
      <c r="BV569" s="127"/>
      <c r="BW569" s="3">
        <v>4</v>
      </c>
      <c r="BX569" s="27">
        <f ca="1"/>
        <v>46.934425506591793</v>
      </c>
      <c r="BY569" s="15">
        <f ca="1"/>
        <v>14.390098657226556</v>
      </c>
      <c r="BZ569" s="95" t="str">
        <v>欄外</v>
      </c>
      <c r="CA569" s="15">
        <f ca="1"/>
        <v>38.917999267578125</v>
      </c>
      <c r="CB569" s="12"/>
      <c r="CD569" s="17" t="str">
        <f ca="1">IF(AND(CE564=2,CE565=1),"★","")</f>
        <v/>
      </c>
      <c r="CE569" s="3" t="str">
        <f ca="1">IF(AND(CE564=2,CE565=2),"★","")</f>
        <v/>
      </c>
      <c r="CF569" s="16" t="str">
        <f ca="1">IF(AND(CE564=2,CE565=3),"★","")</f>
        <v/>
      </c>
      <c r="CG569"/>
      <c r="CH569" s="127"/>
      <c r="CI569" s="3">
        <v>4</v>
      </c>
      <c r="CJ569" s="27">
        <f ca="1"/>
        <v>46.934425506591793</v>
      </c>
      <c r="CK569" s="15">
        <f ca="1"/>
        <v>14.390098657226556</v>
      </c>
      <c r="CL569" s="95" t="str">
        <v>欄外</v>
      </c>
      <c r="CM569" s="15">
        <f ca="1"/>
        <v>38.917999267578125</v>
      </c>
      <c r="CN569" s="12"/>
      <c r="CP569" s="17" t="str">
        <f ca="1">IF(AND(CQ564=2,CQ565=1),"★","")</f>
        <v/>
      </c>
      <c r="CQ569" s="3" t="str">
        <f ca="1">IF(AND(CQ564=2,CQ565=2),"★","")</f>
        <v/>
      </c>
      <c r="CR569" s="16" t="str">
        <f ca="1">IF(AND(CQ564=2,CQ565=3),"★","")</f>
        <v/>
      </c>
      <c r="CS569"/>
      <c r="CT569" s="127"/>
      <c r="CU569" s="3">
        <v>4</v>
      </c>
      <c r="CV569" s="27">
        <f ca="1"/>
        <v>46.934425506591793</v>
      </c>
      <c r="CW569" s="15">
        <f ca="1"/>
        <v>14.390098657226556</v>
      </c>
      <c r="CX569" s="95" t="str">
        <v>欄外</v>
      </c>
      <c r="CY569" s="15">
        <f ca="1"/>
        <v>38.917999267578125</v>
      </c>
      <c r="CZ569" s="12"/>
      <c r="DB569" s="17" t="str">
        <f ca="1">IF(AND(DC564=2,DC565=1),"★","")</f>
        <v/>
      </c>
      <c r="DC569" s="3" t="str">
        <f ca="1">IF(AND(DC564=2,DC565=2),"★","")</f>
        <v/>
      </c>
      <c r="DD569" s="16" t="str">
        <f ca="1">IF(AND(DC564=2,DC565=3),"★","")</f>
        <v/>
      </c>
      <c r="DE569"/>
      <c r="DF569" s="127"/>
      <c r="DG569" s="3">
        <v>4</v>
      </c>
      <c r="DH569" s="27">
        <f ca="1"/>
        <v>46.934425506591793</v>
      </c>
      <c r="DI569" s="15">
        <f ca="1"/>
        <v>14.390098657226556</v>
      </c>
      <c r="DJ569" s="95" t="str">
        <v>欄外</v>
      </c>
      <c r="DK569" s="15">
        <f ca="1"/>
        <v>38.917999267578125</v>
      </c>
      <c r="DL569" s="12"/>
      <c r="DN569" s="17" t="str">
        <f ca="1">IF(AND(DO564=2,DO565=1),"★","")</f>
        <v/>
      </c>
      <c r="DO569" s="3" t="str">
        <f ca="1">IF(AND(DO564=2,DO565=2),"★","")</f>
        <v/>
      </c>
      <c r="DP569" s="16" t="str">
        <f ca="1">IF(AND(DO564=2,DO565=3),"★","")</f>
        <v/>
      </c>
      <c r="DQ569"/>
      <c r="DR569" s="127"/>
      <c r="DS569" s="3">
        <v>4</v>
      </c>
      <c r="DT569" s="27">
        <f ca="1"/>
        <v>46.934425506591793</v>
      </c>
      <c r="DU569" s="15">
        <f ca="1"/>
        <v>14.390098657226556</v>
      </c>
      <c r="DV569" s="95" t="str">
        <v>欄外</v>
      </c>
      <c r="DW569" s="15">
        <f ca="1"/>
        <v>38.917999267578125</v>
      </c>
      <c r="DX569" s="12"/>
    </row>
    <row r="570" spans="1:128" ht="13.5" customHeight="1" thickTop="1" thickBot="1">
      <c r="A570"/>
      <c r="B570"/>
      <c r="C570"/>
      <c r="D570"/>
      <c r="E570"/>
      <c r="F570"/>
      <c r="G570"/>
      <c r="H570" s="21"/>
      <c r="J570" s="3" t="str">
        <f>IF(AND(K564=3,K565=1),"★","")</f>
        <v/>
      </c>
      <c r="K570" s="92" t="str">
        <f>IF(AND(K564=3,K565=2),"★","")</f>
        <v/>
      </c>
      <c r="L570" s="37" t="str">
        <f>IF(AND(K564=3,K565=3),"★","終")</f>
        <v>終</v>
      </c>
      <c r="M570"/>
      <c r="N570" s="127"/>
      <c r="O570" s="3">
        <v>5</v>
      </c>
      <c r="P570" s="95" t="str">
        <f ca="1"/>
        <v>欄外</v>
      </c>
      <c r="Q570" s="27">
        <f ca="1"/>
        <v>24.815017150878901</v>
      </c>
      <c r="R570" s="27">
        <f ca="1"/>
        <v>21.624271484374994</v>
      </c>
      <c r="S570" s="27">
        <f ca="1"/>
        <v>68.947698974609381</v>
      </c>
      <c r="T570" s="12"/>
      <c r="V570" s="3" t="str">
        <f ca="1">IF(AND(W564=3,W565=1),"★","")</f>
        <v/>
      </c>
      <c r="W570" s="92" t="str">
        <f ca="1">IF(AND(W564=3,W565=2),"★","")</f>
        <v/>
      </c>
      <c r="X570" s="37" t="str">
        <f ca="1">IF(AND(W564=3,W565=3),"★","終")</f>
        <v>終</v>
      </c>
      <c r="Y570"/>
      <c r="Z570" s="127"/>
      <c r="AA570" s="3">
        <v>5</v>
      </c>
      <c r="AB570" s="95" t="str">
        <v>欄外</v>
      </c>
      <c r="AC570" s="27">
        <f ca="1"/>
        <v>24.815017150878901</v>
      </c>
      <c r="AD570" s="27">
        <f ca="1"/>
        <v>21.624271484374994</v>
      </c>
      <c r="AE570" s="27">
        <f ca="1"/>
        <v>68.947698974609381</v>
      </c>
      <c r="AF570" s="12"/>
      <c r="AH570" s="3" t="str">
        <f ca="1">IF(AND(AI564=3,AI565=1),"★","")</f>
        <v/>
      </c>
      <c r="AI570" s="92" t="str">
        <f ca="1">IF(AND(AI564=3,AI565=2),"★","")</f>
        <v/>
      </c>
      <c r="AJ570" s="37" t="str">
        <f ca="1">IF(AND(AI564=3,AI565=3),"★","終")</f>
        <v>終</v>
      </c>
      <c r="AK570"/>
      <c r="AL570" s="127"/>
      <c r="AM570" s="3">
        <v>5</v>
      </c>
      <c r="AN570" s="95" t="str">
        <v>欄外</v>
      </c>
      <c r="AO570" s="27">
        <f ca="1"/>
        <v>24.815017150878901</v>
      </c>
      <c r="AP570" s="27">
        <f ca="1"/>
        <v>21.624271484374994</v>
      </c>
      <c r="AQ570" s="27">
        <f ca="1"/>
        <v>68.947698974609381</v>
      </c>
      <c r="AR570" s="12"/>
      <c r="AT570" s="3" t="str">
        <f ca="1">IF(AND(AU564=3,AU565=1),"★","")</f>
        <v/>
      </c>
      <c r="AU570" s="92" t="str">
        <f ca="1">IF(AND(AU564=3,AU565=2),"★","")</f>
        <v>★</v>
      </c>
      <c r="AV570" s="37" t="str">
        <f ca="1">IF(AND(AU564=3,AU565=3),"★","終")</f>
        <v>終</v>
      </c>
      <c r="AW570"/>
      <c r="AX570" s="127"/>
      <c r="AY570" s="3">
        <v>5</v>
      </c>
      <c r="AZ570" s="95" t="str">
        <v>欄外</v>
      </c>
      <c r="BA570" s="27">
        <f ca="1"/>
        <v>24.815017150878901</v>
      </c>
      <c r="BB570" s="27">
        <f ca="1"/>
        <v>21.624271484374994</v>
      </c>
      <c r="BC570" s="27">
        <f ca="1"/>
        <v>68.97286682128906</v>
      </c>
      <c r="BD570" s="12"/>
      <c r="BF570" s="3" t="str">
        <f ca="1">IF(AND(BG564=3,BG565=1),"★","")</f>
        <v>★</v>
      </c>
      <c r="BG570" s="92" t="str">
        <f ca="1">IF(AND(BG564=3,BG565=2),"★","")</f>
        <v/>
      </c>
      <c r="BH570" s="37" t="str">
        <f ca="1">IF(AND(BG564=3,BG565=3),"★","終")</f>
        <v>終</v>
      </c>
      <c r="BI570"/>
      <c r="BJ570" s="127"/>
      <c r="BK570" s="3">
        <v>5</v>
      </c>
      <c r="BL570" s="95" t="str">
        <v>欄外</v>
      </c>
      <c r="BM570" s="27">
        <f ca="1"/>
        <v>24.815017150878901</v>
      </c>
      <c r="BN570" s="27">
        <f ca="1"/>
        <v>21.624271484374994</v>
      </c>
      <c r="BO570" s="27">
        <f ca="1"/>
        <v>68.97286682128906</v>
      </c>
      <c r="BP570" s="12"/>
      <c r="BR570" s="3" t="str">
        <f ca="1">IF(AND(BS564=3,BS565=1),"★","")</f>
        <v/>
      </c>
      <c r="BS570" s="92" t="str">
        <f ca="1">IF(AND(BS564=3,BS565=2),"★","")</f>
        <v>★</v>
      </c>
      <c r="BT570" s="37" t="str">
        <f ca="1">IF(AND(BS564=3,BS565=3),"★","終")</f>
        <v>終</v>
      </c>
      <c r="BU570"/>
      <c r="BV570" s="127"/>
      <c r="BW570" s="3">
        <v>5</v>
      </c>
      <c r="BX570" s="95" t="str">
        <v>欄外</v>
      </c>
      <c r="BY570" s="27">
        <f ca="1"/>
        <v>24.815017150878901</v>
      </c>
      <c r="BZ570" s="27">
        <f ca="1"/>
        <v>21.624271484374994</v>
      </c>
      <c r="CA570" s="27">
        <f ca="1"/>
        <v>68.97286682128906</v>
      </c>
      <c r="CB570" s="12"/>
      <c r="CD570" s="3" t="str">
        <f ca="1">IF(AND(CE564=3,CE565=1),"★","")</f>
        <v/>
      </c>
      <c r="CE570" s="92" t="str">
        <f ca="1">IF(AND(CE564=3,CE565=2),"★","")</f>
        <v/>
      </c>
      <c r="CF570" s="37" t="str">
        <f ca="1">IF(AND(CE564=3,CE565=3),"★","終")</f>
        <v>★</v>
      </c>
      <c r="CG570"/>
      <c r="CH570" s="127"/>
      <c r="CI570" s="3">
        <v>5</v>
      </c>
      <c r="CJ570" s="95" t="str">
        <v>欄外</v>
      </c>
      <c r="CK570" s="27">
        <f ca="1"/>
        <v>24.815017150878901</v>
      </c>
      <c r="CL570" s="27">
        <f ca="1"/>
        <v>21.624271484374994</v>
      </c>
      <c r="CM570" s="27">
        <f ca="1"/>
        <v>68.97286682128906</v>
      </c>
      <c r="CN570" s="12"/>
      <c r="CP570" s="3" t="str">
        <f ca="1">IF(AND(CQ564=3,CQ565=1),"★","")</f>
        <v/>
      </c>
      <c r="CQ570" s="92" t="str">
        <f ca="1">IF(AND(CQ564=3,CQ565=2),"★","")</f>
        <v/>
      </c>
      <c r="CR570" s="37" t="str">
        <f ca="1">IF(AND(CQ564=3,CQ565=3),"★","終")</f>
        <v>★</v>
      </c>
      <c r="CS570"/>
      <c r="CT570" s="127"/>
      <c r="CU570" s="3">
        <v>5</v>
      </c>
      <c r="CV570" s="95" t="str">
        <v>欄外</v>
      </c>
      <c r="CW570" s="27">
        <f ca="1"/>
        <v>24.815017150878901</v>
      </c>
      <c r="CX570" s="27">
        <f ca="1"/>
        <v>21.624271484374994</v>
      </c>
      <c r="CY570" s="27">
        <f ca="1"/>
        <v>68.97286682128906</v>
      </c>
      <c r="CZ570" s="12"/>
      <c r="DB570" s="3" t="str">
        <f ca="1">IF(AND(DC564=3,DC565=1),"★","")</f>
        <v/>
      </c>
      <c r="DC570" s="92" t="str">
        <f ca="1">IF(AND(DC564=3,DC565=2),"★","")</f>
        <v/>
      </c>
      <c r="DD570" s="37" t="str">
        <f ca="1">IF(AND(DC564=3,DC565=3),"★","終")</f>
        <v>★</v>
      </c>
      <c r="DE570"/>
      <c r="DF570" s="127"/>
      <c r="DG570" s="3">
        <v>5</v>
      </c>
      <c r="DH570" s="95" t="str">
        <v>欄外</v>
      </c>
      <c r="DI570" s="27">
        <f ca="1"/>
        <v>24.815017150878901</v>
      </c>
      <c r="DJ570" s="27">
        <f ca="1"/>
        <v>21.624271484374994</v>
      </c>
      <c r="DK570" s="27">
        <f ca="1"/>
        <v>68.97286682128906</v>
      </c>
      <c r="DL570" s="12"/>
      <c r="DN570" s="3" t="str">
        <f ca="1">IF(AND(DO564=3,DO565=1),"★","")</f>
        <v/>
      </c>
      <c r="DO570" s="92" t="str">
        <f ca="1">IF(AND(DO564=3,DO565=2),"★","")</f>
        <v/>
      </c>
      <c r="DP570" s="37" t="str">
        <f ca="1">IF(AND(DO564=3,DO565=3),"★","終")</f>
        <v>★</v>
      </c>
      <c r="DQ570"/>
      <c r="DR570" s="127"/>
      <c r="DS570" s="3">
        <v>5</v>
      </c>
      <c r="DT570" s="95" t="str">
        <v>欄外</v>
      </c>
      <c r="DU570" s="27">
        <f ca="1"/>
        <v>24.815017150878901</v>
      </c>
      <c r="DV570" s="27">
        <f ca="1"/>
        <v>21.624271484374994</v>
      </c>
      <c r="DW570" s="27">
        <f ca="1"/>
        <v>68.97286682128906</v>
      </c>
      <c r="DX570" s="12"/>
    </row>
    <row r="571" spans="1:128" ht="13.5" customHeight="1" thickTop="1">
      <c r="A571"/>
      <c r="B571"/>
      <c r="C571"/>
      <c r="D571"/>
      <c r="E571"/>
      <c r="F571"/>
      <c r="G571"/>
      <c r="H571" s="21"/>
      <c r="M571"/>
      <c r="N571" s="127"/>
      <c r="O571" s="3">
        <v>6</v>
      </c>
      <c r="P571" s="95" t="str">
        <f ca="1"/>
        <v>欄外</v>
      </c>
      <c r="Q571" s="95" t="str">
        <f ca="1"/>
        <v>欄外</v>
      </c>
      <c r="R571" s="95" t="str">
        <f ca="1"/>
        <v>欄外</v>
      </c>
      <c r="S571" s="95" t="str">
        <f ca="1"/>
        <v>欄外</v>
      </c>
      <c r="T571" s="12"/>
      <c r="Y571"/>
      <c r="Z571" s="127"/>
      <c r="AA571" s="3">
        <v>6</v>
      </c>
      <c r="AB571" s="95" t="str">
        <v>欄外</v>
      </c>
      <c r="AC571" s="95" t="str">
        <v>欄外</v>
      </c>
      <c r="AD571" s="95" t="str">
        <v>欄外</v>
      </c>
      <c r="AE571" s="95" t="str">
        <v>欄外</v>
      </c>
      <c r="AF571" s="12"/>
      <c r="AK571"/>
      <c r="AL571" s="127"/>
      <c r="AM571" s="3">
        <v>6</v>
      </c>
      <c r="AN571" s="95" t="str">
        <v>欄外</v>
      </c>
      <c r="AO571" s="95" t="str">
        <v>欄外</v>
      </c>
      <c r="AP571" s="95" t="str">
        <v>欄外</v>
      </c>
      <c r="AQ571" s="95" t="str">
        <v>欄外</v>
      </c>
      <c r="AR571" s="12"/>
      <c r="AW571"/>
      <c r="AX571" s="127"/>
      <c r="AY571" s="3">
        <v>6</v>
      </c>
      <c r="AZ571" s="95" t="str">
        <v>欄外</v>
      </c>
      <c r="BA571" s="95" t="str">
        <v>欄外</v>
      </c>
      <c r="BB571" s="95" t="str">
        <v>欄外</v>
      </c>
      <c r="BC571" s="95" t="str">
        <v>欄外</v>
      </c>
      <c r="BD571" s="12"/>
      <c r="BI571"/>
      <c r="BJ571" s="127"/>
      <c r="BK571" s="3">
        <v>6</v>
      </c>
      <c r="BL571" s="95" t="str">
        <v>欄外</v>
      </c>
      <c r="BM571" s="95" t="str">
        <v>欄外</v>
      </c>
      <c r="BN571" s="95" t="str">
        <v>欄外</v>
      </c>
      <c r="BO571" s="95" t="str">
        <v>欄外</v>
      </c>
      <c r="BP571" s="12"/>
      <c r="BU571"/>
      <c r="BV571" s="127"/>
      <c r="BW571" s="3">
        <v>6</v>
      </c>
      <c r="BX571" s="95" t="str">
        <v>欄外</v>
      </c>
      <c r="BY571" s="95" t="str">
        <v>欄外</v>
      </c>
      <c r="BZ571" s="95" t="str">
        <v>欄外</v>
      </c>
      <c r="CA571" s="95" t="str">
        <v>欄外</v>
      </c>
      <c r="CB571" s="12"/>
      <c r="CG571"/>
      <c r="CH571" s="127"/>
      <c r="CI571" s="3">
        <v>6</v>
      </c>
      <c r="CJ571" s="95" t="str">
        <v>欄外</v>
      </c>
      <c r="CK571" s="95" t="str">
        <v>欄外</v>
      </c>
      <c r="CL571" s="95" t="str">
        <v>欄外</v>
      </c>
      <c r="CM571" s="95" t="str">
        <v>欄外</v>
      </c>
      <c r="CN571" s="12"/>
      <c r="CS571"/>
      <c r="CT571" s="127"/>
      <c r="CU571" s="3">
        <v>6</v>
      </c>
      <c r="CV571" s="95" t="str">
        <v>欄外</v>
      </c>
      <c r="CW571" s="95" t="str">
        <v>欄外</v>
      </c>
      <c r="CX571" s="95" t="str">
        <v>欄外</v>
      </c>
      <c r="CY571" s="95" t="str">
        <v>欄外</v>
      </c>
      <c r="CZ571" s="12"/>
      <c r="DE571"/>
      <c r="DF571" s="127"/>
      <c r="DG571" s="3">
        <v>6</v>
      </c>
      <c r="DH571" s="95" t="str">
        <v>欄外</v>
      </c>
      <c r="DI571" s="95" t="str">
        <v>欄外</v>
      </c>
      <c r="DJ571" s="95" t="str">
        <v>欄外</v>
      </c>
      <c r="DK571" s="95" t="str">
        <v>欄外</v>
      </c>
      <c r="DL571" s="12"/>
      <c r="DQ571"/>
      <c r="DR571" s="127"/>
      <c r="DS571" s="3">
        <v>6</v>
      </c>
      <c r="DT571" s="95" t="str">
        <v>欄外</v>
      </c>
      <c r="DU571" s="95" t="str">
        <v>欄外</v>
      </c>
      <c r="DV571" s="95" t="str">
        <v>欄外</v>
      </c>
      <c r="DW571" s="95" t="str">
        <v>欄外</v>
      </c>
      <c r="DX571" s="12"/>
    </row>
    <row r="572" spans="1:128" ht="13.5" customHeight="1">
      <c r="A572"/>
      <c r="B572"/>
      <c r="C572"/>
      <c r="D572"/>
      <c r="E572"/>
      <c r="F572"/>
      <c r="G572"/>
      <c r="H572" s="21"/>
      <c r="M572"/>
      <c r="N572" s="127"/>
      <c r="O572" s="3">
        <v>7</v>
      </c>
      <c r="P572" s="27">
        <f ca="1"/>
        <v>67.7962646484375</v>
      </c>
      <c r="Q572" s="27">
        <f ca="1"/>
        <v>3.1004999999999998</v>
      </c>
      <c r="R572" s="95" t="str">
        <f ca="1"/>
        <v>欄外</v>
      </c>
      <c r="S572" s="95" t="str">
        <f ca="1"/>
        <v>欄外</v>
      </c>
      <c r="T572" s="12"/>
      <c r="Y572"/>
      <c r="Z572" s="127"/>
      <c r="AA572" s="3">
        <v>7</v>
      </c>
      <c r="AB572" s="27">
        <f ca="1"/>
        <v>67.7962646484375</v>
      </c>
      <c r="AC572" s="27">
        <f ca="1"/>
        <v>3.1004999999999998</v>
      </c>
      <c r="AD572" s="95" t="str">
        <v>欄外</v>
      </c>
      <c r="AE572" s="95" t="str">
        <v>欄外</v>
      </c>
      <c r="AF572" s="12"/>
      <c r="AK572"/>
      <c r="AL572" s="127"/>
      <c r="AM572" s="3">
        <v>7</v>
      </c>
      <c r="AN572" s="27">
        <f ca="1"/>
        <v>67.7962646484375</v>
      </c>
      <c r="AO572" s="27">
        <f ca="1"/>
        <v>3.1004999999999998</v>
      </c>
      <c r="AP572" s="95" t="str">
        <v>欄外</v>
      </c>
      <c r="AQ572" s="95" t="str">
        <v>欄外</v>
      </c>
      <c r="AR572" s="12"/>
      <c r="AW572"/>
      <c r="AX572" s="127"/>
      <c r="AY572" s="3">
        <v>7</v>
      </c>
      <c r="AZ572" s="27">
        <f ca="1"/>
        <v>67.7962646484375</v>
      </c>
      <c r="BA572" s="27">
        <f ca="1"/>
        <v>3.1004999999999998</v>
      </c>
      <c r="BB572" s="95" t="str">
        <v>欄外</v>
      </c>
      <c r="BC572" s="95" t="str">
        <v>欄外</v>
      </c>
      <c r="BD572" s="12"/>
      <c r="BI572"/>
      <c r="BJ572" s="127"/>
      <c r="BK572" s="3">
        <v>7</v>
      </c>
      <c r="BL572" s="27">
        <f ca="1"/>
        <v>67.7962646484375</v>
      </c>
      <c r="BM572" s="27">
        <f ca="1"/>
        <v>3.1004999999999998</v>
      </c>
      <c r="BN572" s="95" t="str">
        <v>欄外</v>
      </c>
      <c r="BO572" s="95" t="str">
        <v>欄外</v>
      </c>
      <c r="BP572" s="12"/>
      <c r="BU572"/>
      <c r="BV572" s="127"/>
      <c r="BW572" s="3">
        <v>7</v>
      </c>
      <c r="BX572" s="27">
        <f ca="1"/>
        <v>68.397149658203119</v>
      </c>
      <c r="BY572" s="27">
        <f ca="1"/>
        <v>3.1004999999999998</v>
      </c>
      <c r="BZ572" s="95" t="str">
        <v>欄外</v>
      </c>
      <c r="CA572" s="95" t="str">
        <v>欄外</v>
      </c>
      <c r="CB572" s="12"/>
      <c r="CG572"/>
      <c r="CH572" s="127"/>
      <c r="CI572" s="3">
        <v>7</v>
      </c>
      <c r="CJ572" s="27">
        <f ca="1"/>
        <v>68.397149658203119</v>
      </c>
      <c r="CK572" s="27">
        <f ca="1"/>
        <v>3.1004999999999998</v>
      </c>
      <c r="CL572" s="95" t="str">
        <v>欄外</v>
      </c>
      <c r="CM572" s="95" t="str">
        <v>欄外</v>
      </c>
      <c r="CN572" s="12"/>
      <c r="CS572"/>
      <c r="CT572" s="127"/>
      <c r="CU572" s="3">
        <v>7</v>
      </c>
      <c r="CV572" s="27">
        <f ca="1"/>
        <v>68.397149658203119</v>
      </c>
      <c r="CW572" s="27">
        <f ca="1"/>
        <v>3.1004999999999998</v>
      </c>
      <c r="CX572" s="95" t="str">
        <v>欄外</v>
      </c>
      <c r="CY572" s="95" t="str">
        <v>欄外</v>
      </c>
      <c r="CZ572" s="12"/>
      <c r="DE572"/>
      <c r="DF572" s="127"/>
      <c r="DG572" s="3">
        <v>7</v>
      </c>
      <c r="DH572" s="27">
        <f ca="1"/>
        <v>68.397149658203119</v>
      </c>
      <c r="DI572" s="27">
        <f ca="1"/>
        <v>3.1004999999999998</v>
      </c>
      <c r="DJ572" s="95" t="str">
        <v>欄外</v>
      </c>
      <c r="DK572" s="95" t="str">
        <v>欄外</v>
      </c>
      <c r="DL572" s="12"/>
      <c r="DQ572"/>
      <c r="DR572" s="127"/>
      <c r="DS572" s="3">
        <v>7</v>
      </c>
      <c r="DT572" s="27">
        <f ca="1"/>
        <v>68.397149658203119</v>
      </c>
      <c r="DU572" s="27">
        <f ca="1"/>
        <v>3.1004999999999998</v>
      </c>
      <c r="DV572" s="95" t="str">
        <v>欄外</v>
      </c>
      <c r="DW572" s="95" t="str">
        <v>欄外</v>
      </c>
      <c r="DX572" s="12"/>
    </row>
    <row r="573" spans="1:128" ht="13.5" customHeight="1">
      <c r="A573"/>
      <c r="B573"/>
      <c r="C573"/>
      <c r="D573"/>
      <c r="E573"/>
      <c r="F573"/>
      <c r="G573"/>
      <c r="H573" s="21"/>
      <c r="K573" s="11"/>
      <c r="L573" s="6"/>
      <c r="M573"/>
      <c r="N573" s="127"/>
      <c r="O573" s="3">
        <v>8</v>
      </c>
      <c r="P573" s="27">
        <f ca="1"/>
        <v>99.9971923828125</v>
      </c>
      <c r="Q573" s="27">
        <f ca="1"/>
        <v>40.366633911132809</v>
      </c>
      <c r="R573" s="27">
        <f ca="1"/>
        <v>24.822773437500004</v>
      </c>
      <c r="S573" s="95" t="str">
        <f ca="1"/>
        <v>欄外</v>
      </c>
      <c r="T573" s="12"/>
      <c r="W573" s="11"/>
      <c r="X573" s="6"/>
      <c r="Y573"/>
      <c r="Z573" s="127"/>
      <c r="AA573" s="3">
        <v>8</v>
      </c>
      <c r="AB573" s="27">
        <f ca="1"/>
        <v>99.9971923828125</v>
      </c>
      <c r="AC573" s="27">
        <f ca="1"/>
        <v>40.366633911132809</v>
      </c>
      <c r="AD573" s="27">
        <f ca="1"/>
        <v>24.822773437500004</v>
      </c>
      <c r="AE573" s="95" t="str">
        <v>欄外</v>
      </c>
      <c r="AF573" s="12"/>
      <c r="AI573" s="11"/>
      <c r="AJ573" s="6"/>
      <c r="AK573"/>
      <c r="AL573" s="127"/>
      <c r="AM573" s="3">
        <v>8</v>
      </c>
      <c r="AN573" s="27">
        <f ca="1"/>
        <v>99.9971923828125</v>
      </c>
      <c r="AO573" s="27">
        <f ca="1"/>
        <v>40.366633911132809</v>
      </c>
      <c r="AP573" s="27">
        <f ca="1"/>
        <v>24.822773437500004</v>
      </c>
      <c r="AQ573" s="95" t="str">
        <v>欄外</v>
      </c>
      <c r="AR573" s="12"/>
      <c r="AU573" s="11"/>
      <c r="AV573" s="6"/>
      <c r="AW573"/>
      <c r="AX573" s="127"/>
      <c r="AY573" s="3">
        <v>8</v>
      </c>
      <c r="AZ573" s="27">
        <f ca="1"/>
        <v>99.9971923828125</v>
      </c>
      <c r="BA573" s="27">
        <f ca="1"/>
        <v>40.366633911132809</v>
      </c>
      <c r="BB573" s="27">
        <f ca="1"/>
        <v>24.822773437500004</v>
      </c>
      <c r="BC573" s="95" t="str">
        <v>欄外</v>
      </c>
      <c r="BD573" s="12"/>
      <c r="BG573" s="11"/>
      <c r="BH573" s="6"/>
      <c r="BI573"/>
      <c r="BJ573" s="127"/>
      <c r="BK573" s="3">
        <v>8</v>
      </c>
      <c r="BL573" s="27">
        <f ca="1"/>
        <v>99.9971923828125</v>
      </c>
      <c r="BM573" s="27">
        <f ca="1"/>
        <v>40.366633911132809</v>
      </c>
      <c r="BN573" s="27">
        <f ca="1"/>
        <v>35.640079345703128</v>
      </c>
      <c r="BO573" s="95" t="str">
        <v>欄外</v>
      </c>
      <c r="BP573" s="12"/>
      <c r="BS573" s="11"/>
      <c r="BT573" s="6"/>
      <c r="BU573"/>
      <c r="BV573" s="127"/>
      <c r="BW573" s="3">
        <v>8</v>
      </c>
      <c r="BX573" s="27">
        <f ca="1"/>
        <v>99.9971923828125</v>
      </c>
      <c r="BY573" s="27">
        <f ca="1"/>
        <v>40.366633911132809</v>
      </c>
      <c r="BZ573" s="27">
        <f ca="1"/>
        <v>35.640079345703128</v>
      </c>
      <c r="CA573" s="95" t="str">
        <v>欄外</v>
      </c>
      <c r="CB573" s="12"/>
      <c r="CE573" s="11"/>
      <c r="CF573" s="6"/>
      <c r="CG573"/>
      <c r="CH573" s="127"/>
      <c r="CI573" s="3">
        <v>8</v>
      </c>
      <c r="CJ573" s="27">
        <f ca="1"/>
        <v>99.99859619140625</v>
      </c>
      <c r="CK573" s="27">
        <f ca="1"/>
        <v>40.366633911132809</v>
      </c>
      <c r="CL573" s="27">
        <f ca="1"/>
        <v>35.640079345703128</v>
      </c>
      <c r="CM573" s="95" t="str">
        <v>欄外</v>
      </c>
      <c r="CN573" s="12"/>
      <c r="CQ573" s="11"/>
      <c r="CR573" s="6"/>
      <c r="CS573"/>
      <c r="CT573" s="127"/>
      <c r="CU573" s="3">
        <v>8</v>
      </c>
      <c r="CV573" s="27">
        <f ca="1"/>
        <v>99.99859619140625</v>
      </c>
      <c r="CW573" s="27">
        <f ca="1"/>
        <v>40.366633911132809</v>
      </c>
      <c r="CX573" s="27">
        <f ca="1"/>
        <v>35.640079345703128</v>
      </c>
      <c r="CY573" s="95" t="str">
        <v>欄外</v>
      </c>
      <c r="CZ573" s="12"/>
      <c r="DC573" s="11"/>
      <c r="DD573" s="6"/>
      <c r="DE573"/>
      <c r="DF573" s="127"/>
      <c r="DG573" s="3">
        <v>8</v>
      </c>
      <c r="DH573" s="27">
        <f ca="1"/>
        <v>99.99859619140625</v>
      </c>
      <c r="DI573" s="27">
        <f ca="1"/>
        <v>40.366633911132809</v>
      </c>
      <c r="DJ573" s="27">
        <f ca="1"/>
        <v>35.640079345703128</v>
      </c>
      <c r="DK573" s="95" t="str">
        <v>欄外</v>
      </c>
      <c r="DL573" s="12"/>
      <c r="DO573" s="11"/>
      <c r="DP573" s="6"/>
      <c r="DQ573"/>
      <c r="DR573" s="127"/>
      <c r="DS573" s="3">
        <v>8</v>
      </c>
      <c r="DT573" s="27">
        <f ca="1"/>
        <v>99.99859619140625</v>
      </c>
      <c r="DU573" s="27">
        <f ca="1"/>
        <v>40.366633911132809</v>
      </c>
      <c r="DV573" s="27">
        <f ca="1"/>
        <v>35.640079345703128</v>
      </c>
      <c r="DW573" s="95" t="str">
        <v>欄外</v>
      </c>
      <c r="DX573" s="12"/>
    </row>
    <row r="574" spans="1:128" ht="13.5" customHeight="1">
      <c r="A574"/>
      <c r="B574"/>
      <c r="C574"/>
      <c r="D574"/>
      <c r="E574"/>
      <c r="F574"/>
      <c r="G574"/>
      <c r="H574" s="21"/>
      <c r="J574" s="11"/>
      <c r="K574" s="11"/>
      <c r="L574" s="6"/>
      <c r="M574"/>
      <c r="N574" s="128"/>
      <c r="O574" s="3" t="s">
        <v>66</v>
      </c>
      <c r="P574" s="44">
        <v>0</v>
      </c>
      <c r="Q574" s="44">
        <v>0</v>
      </c>
      <c r="R574" s="44">
        <v>0</v>
      </c>
      <c r="S574" s="40">
        <v>0</v>
      </c>
      <c r="T574" s="12"/>
      <c r="V574" s="11"/>
      <c r="W574" s="11"/>
      <c r="X574" s="6"/>
      <c r="Y574"/>
      <c r="Z574" s="128"/>
      <c r="AA574" s="3" t="s">
        <v>41</v>
      </c>
      <c r="AB574" s="44">
        <v>0</v>
      </c>
      <c r="AC574" s="44">
        <v>0</v>
      </c>
      <c r="AD574" s="44">
        <v>0</v>
      </c>
      <c r="AE574" s="40">
        <v>0</v>
      </c>
      <c r="AF574" s="12"/>
      <c r="AH574" s="11"/>
      <c r="AI574" s="11"/>
      <c r="AJ574" s="6"/>
      <c r="AK574"/>
      <c r="AL574" s="128"/>
      <c r="AM574" s="3" t="s">
        <v>41</v>
      </c>
      <c r="AN574" s="44">
        <v>0</v>
      </c>
      <c r="AO574" s="44">
        <v>0</v>
      </c>
      <c r="AP574" s="44">
        <v>0</v>
      </c>
      <c r="AQ574" s="40">
        <v>0</v>
      </c>
      <c r="AR574" s="12"/>
      <c r="AT574" s="11"/>
      <c r="AU574" s="11"/>
      <c r="AV574" s="6"/>
      <c r="AW574"/>
      <c r="AX574" s="128"/>
      <c r="AY574" s="3" t="s">
        <v>41</v>
      </c>
      <c r="AZ574" s="44">
        <v>0</v>
      </c>
      <c r="BA574" s="44">
        <v>0</v>
      </c>
      <c r="BB574" s="44">
        <v>0</v>
      </c>
      <c r="BC574" s="40">
        <v>0</v>
      </c>
      <c r="BD574" s="12"/>
      <c r="BF574" s="11"/>
      <c r="BG574" s="11"/>
      <c r="BH574" s="6"/>
      <c r="BI574"/>
      <c r="BJ574" s="128"/>
      <c r="BK574" s="3" t="s">
        <v>41</v>
      </c>
      <c r="BL574" s="44">
        <v>0</v>
      </c>
      <c r="BM574" s="44">
        <v>0</v>
      </c>
      <c r="BN574" s="44">
        <v>0</v>
      </c>
      <c r="BO574" s="40">
        <v>0</v>
      </c>
      <c r="BP574" s="12"/>
      <c r="BR574" s="11"/>
      <c r="BS574" s="11"/>
      <c r="BT574" s="6"/>
      <c r="BU574"/>
      <c r="BV574" s="128"/>
      <c r="BW574" s="3" t="s">
        <v>41</v>
      </c>
      <c r="BX574" s="44">
        <v>0</v>
      </c>
      <c r="BY574" s="44">
        <v>0</v>
      </c>
      <c r="BZ574" s="44">
        <v>0</v>
      </c>
      <c r="CA574" s="40">
        <v>0</v>
      </c>
      <c r="CB574" s="12"/>
      <c r="CD574" s="11"/>
      <c r="CE574" s="11"/>
      <c r="CF574" s="6"/>
      <c r="CG574"/>
      <c r="CH574" s="128"/>
      <c r="CI574" s="3" t="s">
        <v>41</v>
      </c>
      <c r="CJ574" s="44">
        <v>0</v>
      </c>
      <c r="CK574" s="44">
        <v>0</v>
      </c>
      <c r="CL574" s="44">
        <v>0</v>
      </c>
      <c r="CM574" s="40">
        <v>0</v>
      </c>
      <c r="CN574" s="12"/>
      <c r="CP574" s="11"/>
      <c r="CQ574" s="11"/>
      <c r="CR574" s="6"/>
      <c r="CS574"/>
      <c r="CT574" s="128"/>
      <c r="CU574" s="3" t="s">
        <v>41</v>
      </c>
      <c r="CV574" s="44">
        <v>0</v>
      </c>
      <c r="CW574" s="44">
        <v>0</v>
      </c>
      <c r="CX574" s="44">
        <v>0</v>
      </c>
      <c r="CY574" s="40">
        <v>0</v>
      </c>
      <c r="CZ574" s="12"/>
      <c r="DB574" s="11"/>
      <c r="DC574" s="11"/>
      <c r="DD574" s="6"/>
      <c r="DE574"/>
      <c r="DF574" s="128"/>
      <c r="DG574" s="3" t="s">
        <v>41</v>
      </c>
      <c r="DH574" s="44">
        <v>0</v>
      </c>
      <c r="DI574" s="44">
        <v>0</v>
      </c>
      <c r="DJ574" s="44">
        <v>0</v>
      </c>
      <c r="DK574" s="40">
        <v>0</v>
      </c>
      <c r="DL574" s="12"/>
      <c r="DN574" s="11"/>
      <c r="DO574" s="11"/>
      <c r="DP574" s="6"/>
      <c r="DQ574"/>
      <c r="DR574" s="128"/>
      <c r="DS574" s="3" t="s">
        <v>41</v>
      </c>
      <c r="DT574" s="44">
        <v>0</v>
      </c>
      <c r="DU574" s="44">
        <v>0</v>
      </c>
      <c r="DV574" s="44">
        <v>0</v>
      </c>
      <c r="DW574" s="40">
        <v>0</v>
      </c>
      <c r="DX574" s="12"/>
    </row>
    <row r="575" spans="1:128" ht="13.5" customHeight="1">
      <c r="A575"/>
      <c r="B575"/>
      <c r="C575"/>
      <c r="D575"/>
      <c r="E575"/>
      <c r="F575"/>
      <c r="G575"/>
      <c r="H575" s="21"/>
      <c r="J575" s="11"/>
      <c r="K575" s="11"/>
      <c r="L575" s="6"/>
      <c r="M575"/>
      <c r="N575"/>
      <c r="O575" s="11"/>
      <c r="P575" s="12"/>
      <c r="Q575" s="12"/>
      <c r="R575" s="12"/>
      <c r="S575" s="12"/>
      <c r="T575" s="12"/>
      <c r="V575" s="11"/>
      <c r="W575" s="11"/>
      <c r="X575" s="6"/>
      <c r="Y575"/>
      <c r="Z575"/>
      <c r="AA575" s="11"/>
      <c r="AB575" s="12"/>
      <c r="AC575" s="12"/>
      <c r="AD575" s="12"/>
      <c r="AE575" s="12"/>
      <c r="AF575" s="12"/>
      <c r="AH575" s="11"/>
      <c r="AI575" s="11"/>
      <c r="AJ575" s="6"/>
      <c r="AK575"/>
      <c r="AL575"/>
      <c r="AM575" s="11"/>
      <c r="AN575" s="12"/>
      <c r="AO575" s="12"/>
      <c r="AP575" s="12"/>
      <c r="AQ575" s="12"/>
      <c r="AR575" s="12"/>
      <c r="AT575" s="11"/>
      <c r="AU575" s="11"/>
      <c r="AV575" s="6"/>
      <c r="AW575"/>
      <c r="AX575"/>
      <c r="AY575" s="11"/>
      <c r="AZ575" s="12"/>
      <c r="BA575" s="12"/>
      <c r="BB575" s="12"/>
      <c r="BC575" s="12"/>
      <c r="BD575" s="12"/>
      <c r="BF575" s="11"/>
      <c r="BG575" s="11"/>
      <c r="BH575" s="6"/>
      <c r="BI575"/>
      <c r="BJ575"/>
      <c r="BK575" s="11"/>
      <c r="BL575" s="12"/>
      <c r="BM575" s="12"/>
      <c r="BN575" s="12"/>
      <c r="BO575" s="12"/>
      <c r="BP575" s="12"/>
      <c r="BR575" s="11"/>
      <c r="BS575" s="11"/>
      <c r="BT575" s="6"/>
      <c r="BU575"/>
      <c r="BV575"/>
      <c r="BW575" s="11"/>
      <c r="BX575" s="12"/>
      <c r="BY575" s="12"/>
      <c r="BZ575" s="12"/>
      <c r="CA575" s="12"/>
      <c r="CB575" s="12"/>
      <c r="CD575" s="11"/>
      <c r="CE575" s="11"/>
      <c r="CF575" s="6"/>
      <c r="CG575"/>
      <c r="CH575"/>
      <c r="CI575" s="11"/>
      <c r="CJ575" s="12"/>
      <c r="CK575" s="12"/>
      <c r="CL575" s="12"/>
      <c r="CM575" s="12"/>
      <c r="CN575" s="12"/>
      <c r="CP575" s="11"/>
      <c r="CQ575" s="11"/>
      <c r="CR575" s="6"/>
      <c r="CS575"/>
      <c r="CT575"/>
      <c r="CU575" s="11"/>
      <c r="CV575" s="12"/>
      <c r="CW575" s="12"/>
      <c r="CX575" s="12"/>
      <c r="CY575" s="12"/>
      <c r="CZ575" s="12"/>
      <c r="DB575" s="11"/>
      <c r="DC575" s="11"/>
      <c r="DD575" s="6"/>
      <c r="DE575"/>
      <c r="DF575"/>
      <c r="DG575" s="11"/>
      <c r="DH575" s="12"/>
      <c r="DI575" s="12"/>
      <c r="DJ575" s="12"/>
      <c r="DK575" s="12"/>
      <c r="DL575" s="12"/>
      <c r="DN575" s="11"/>
      <c r="DO575" s="11"/>
      <c r="DP575" s="6"/>
      <c r="DQ575"/>
      <c r="DR575"/>
      <c r="DS575" s="11"/>
      <c r="DT575" s="12"/>
      <c r="DU575" s="12"/>
      <c r="DV575" s="12"/>
      <c r="DW575" s="12"/>
      <c r="DX575" s="12"/>
    </row>
    <row r="576" spans="1:128" ht="13.5" customHeight="1">
      <c r="A576"/>
      <c r="B576" t="s">
        <v>63</v>
      </c>
      <c r="C576"/>
      <c r="D576"/>
      <c r="E576"/>
      <c r="F576"/>
      <c r="G576"/>
      <c r="H576" s="21"/>
      <c r="K576"/>
      <c r="L576"/>
      <c r="M576"/>
      <c r="N576"/>
      <c r="O576" t="s">
        <v>43</v>
      </c>
      <c r="P576"/>
      <c r="Q576"/>
      <c r="R576"/>
      <c r="S576"/>
      <c r="T576" s="21"/>
      <c r="W576"/>
      <c r="X576"/>
      <c r="Y576"/>
      <c r="Z576"/>
      <c r="AA576" t="s">
        <v>43</v>
      </c>
      <c r="AB576"/>
      <c r="AC576"/>
      <c r="AD576"/>
      <c r="AE576"/>
      <c r="AF576" s="21"/>
      <c r="AI576"/>
      <c r="AJ576"/>
      <c r="AK576"/>
      <c r="AL576"/>
      <c r="AM576" t="s">
        <v>43</v>
      </c>
      <c r="AN576"/>
      <c r="AO576"/>
      <c r="AP576"/>
      <c r="AQ576"/>
      <c r="AR576" s="21"/>
      <c r="AU576"/>
      <c r="AV576"/>
      <c r="AW576"/>
      <c r="AX576"/>
      <c r="AY576" t="s">
        <v>43</v>
      </c>
      <c r="AZ576"/>
      <c r="BA576"/>
      <c r="BB576"/>
      <c r="BC576"/>
      <c r="BD576" s="21"/>
      <c r="BG576"/>
      <c r="BH576"/>
      <c r="BI576"/>
      <c r="BJ576"/>
      <c r="BK576" t="s">
        <v>43</v>
      </c>
      <c r="BL576"/>
      <c r="BM576"/>
      <c r="BN576"/>
      <c r="BO576"/>
      <c r="BP576" s="21"/>
      <c r="BS576"/>
      <c r="BT576"/>
      <c r="BU576"/>
      <c r="BV576"/>
      <c r="BW576" t="s">
        <v>43</v>
      </c>
      <c r="BX576"/>
      <c r="BY576"/>
      <c r="BZ576"/>
      <c r="CA576"/>
      <c r="CB576" s="21"/>
      <c r="CE576"/>
      <c r="CF576"/>
      <c r="CG576"/>
      <c r="CH576"/>
      <c r="CI576" t="s">
        <v>43</v>
      </c>
      <c r="CJ576"/>
      <c r="CK576"/>
      <c r="CL576"/>
      <c r="CM576"/>
      <c r="CN576" s="21"/>
      <c r="CQ576"/>
      <c r="CR576"/>
      <c r="CS576"/>
      <c r="CT576"/>
      <c r="CU576" t="s">
        <v>43</v>
      </c>
      <c r="CV576"/>
      <c r="CW576"/>
      <c r="CX576"/>
      <c r="CY576"/>
      <c r="CZ576" s="21"/>
      <c r="DC576"/>
      <c r="DD576"/>
      <c r="DE576"/>
      <c r="DF576"/>
      <c r="DG576" t="s">
        <v>43</v>
      </c>
      <c r="DH576"/>
      <c r="DI576"/>
      <c r="DJ576"/>
      <c r="DK576"/>
      <c r="DL576" s="21"/>
      <c r="DO576"/>
      <c r="DP576"/>
      <c r="DQ576"/>
      <c r="DR576"/>
      <c r="DS576" t="s">
        <v>43</v>
      </c>
      <c r="DT576"/>
      <c r="DU576"/>
      <c r="DV576"/>
      <c r="DW576"/>
      <c r="DX576" s="21"/>
    </row>
    <row r="577" spans="1:128" ht="13.5" customHeight="1" thickBot="1">
      <c r="A577"/>
      <c r="B577"/>
      <c r="C577"/>
      <c r="D577" s="123" t="s">
        <v>67</v>
      </c>
      <c r="E577" s="124"/>
      <c r="F577" s="124"/>
      <c r="G577" s="125"/>
      <c r="H577" s="21"/>
      <c r="K577" s="3" t="s">
        <v>14</v>
      </c>
      <c r="L577" s="85">
        <f ca="1">$C569</f>
        <v>0.7</v>
      </c>
      <c r="M577" s="28"/>
      <c r="N577" s="28"/>
      <c r="O577" s="18" t="s">
        <v>25</v>
      </c>
      <c r="P577" s="53">
        <f ca="1">OFFSET(乱数表!$C$3,$C563,2*K$7-1)</f>
        <v>0.748044217694668</v>
      </c>
      <c r="Q577" s="28" t="s">
        <v>23</v>
      </c>
      <c r="R577" s="54" t="str">
        <f ca="1">IF(P577&lt;$C569,"Explore","Exploit")</f>
        <v>Exploit</v>
      </c>
      <c r="S577"/>
      <c r="T577" s="21"/>
      <c r="W577" s="3" t="s">
        <v>14</v>
      </c>
      <c r="X577" s="85">
        <f ca="1">$C569</f>
        <v>0.7</v>
      </c>
      <c r="Y577" s="28"/>
      <c r="Z577" s="28"/>
      <c r="AA577" s="18" t="s">
        <v>25</v>
      </c>
      <c r="AB577" s="53">
        <f ca="1">OFFSET(乱数表!$C$3,$C563,2*W$7-1)</f>
        <v>0.45003043096100892</v>
      </c>
      <c r="AC577" s="28" t="s">
        <v>23</v>
      </c>
      <c r="AD577" s="54" t="str">
        <f ca="1">IF(AB577&lt;$C569,"Explore","Exploit")</f>
        <v>Explore</v>
      </c>
      <c r="AE577"/>
      <c r="AF577" s="21"/>
      <c r="AI577" s="3" t="s">
        <v>14</v>
      </c>
      <c r="AJ577" s="85">
        <f ca="1">$C569</f>
        <v>0.7</v>
      </c>
      <c r="AK577" s="28"/>
      <c r="AL577" s="28"/>
      <c r="AM577" s="18" t="s">
        <v>25</v>
      </c>
      <c r="AN577" s="53">
        <f ca="1">OFFSET(乱数表!$C$3,$C563,2*AI$7-1)</f>
        <v>0.83606936446451918</v>
      </c>
      <c r="AO577" s="28" t="s">
        <v>23</v>
      </c>
      <c r="AP577" s="54" t="str">
        <f ca="1">IF(AN577&lt;$C569,"Explore","Exploit")</f>
        <v>Exploit</v>
      </c>
      <c r="AQ577"/>
      <c r="AR577" s="21"/>
      <c r="AU577" s="3" t="s">
        <v>14</v>
      </c>
      <c r="AV577" s="85">
        <f ca="1">$C569</f>
        <v>0.7</v>
      </c>
      <c r="AW577" s="28"/>
      <c r="AX577" s="28"/>
      <c r="AY577" s="18" t="s">
        <v>25</v>
      </c>
      <c r="AZ577" s="53">
        <f ca="1">OFFSET(乱数表!$C$3,$C563,2*AU$7-1)</f>
        <v>0.66271643521070622</v>
      </c>
      <c r="BA577" s="28" t="s">
        <v>23</v>
      </c>
      <c r="BB577" s="54" t="str">
        <f ca="1">IF(AZ577&lt;$C569,"Explore","Exploit")</f>
        <v>Explore</v>
      </c>
      <c r="BC577"/>
      <c r="BD577" s="21"/>
      <c r="BG577" s="3" t="s">
        <v>14</v>
      </c>
      <c r="BH577" s="85">
        <f ca="1">$C569</f>
        <v>0.7</v>
      </c>
      <c r="BI577" s="28"/>
      <c r="BJ577" s="28"/>
      <c r="BK577" s="18" t="s">
        <v>25</v>
      </c>
      <c r="BL577" s="53">
        <f ca="1">OFFSET(乱数表!$C$3,$C563,2*BG$7-1)</f>
        <v>0.91123004900703009</v>
      </c>
      <c r="BM577" s="28" t="s">
        <v>23</v>
      </c>
      <c r="BN577" s="54" t="str">
        <f ca="1">IF(BL577&lt;$C569,"Explore","Exploit")</f>
        <v>Exploit</v>
      </c>
      <c r="BO577"/>
      <c r="BP577" s="21"/>
      <c r="BS577" s="3" t="s">
        <v>14</v>
      </c>
      <c r="BT577" s="85">
        <f ca="1">$C569</f>
        <v>0.7</v>
      </c>
      <c r="BU577" s="28"/>
      <c r="BV577" s="28"/>
      <c r="BW577" s="18" t="s">
        <v>25</v>
      </c>
      <c r="BX577" s="53">
        <f ca="1">OFFSET(乱数表!$C$3,$C563,2*BS$7-1)</f>
        <v>0.65114049978091548</v>
      </c>
      <c r="BY577" s="28" t="s">
        <v>23</v>
      </c>
      <c r="BZ577" s="54" t="str">
        <f ca="1">IF(BX577&lt;$C569,"Explore","Exploit")</f>
        <v>Explore</v>
      </c>
      <c r="CA577"/>
      <c r="CB577" s="21"/>
      <c r="CE577" s="3" t="s">
        <v>14</v>
      </c>
      <c r="CF577" s="85">
        <f ca="1">$C569</f>
        <v>0.7</v>
      </c>
      <c r="CG577" s="28"/>
      <c r="CH577" s="28"/>
      <c r="CI577" s="18" t="s">
        <v>25</v>
      </c>
      <c r="CJ577" s="53">
        <f ca="1">OFFSET(乱数表!$C$3,$C563,2*CE$7-1)</f>
        <v>0.83522438629487417</v>
      </c>
      <c r="CK577" s="28" t="s">
        <v>23</v>
      </c>
      <c r="CL577" s="54" t="str">
        <f ca="1">IF(CJ577&lt;$C569,"Explore","Exploit")</f>
        <v>Exploit</v>
      </c>
      <c r="CM577"/>
      <c r="CN577" s="21"/>
      <c r="CQ577" s="3" t="s">
        <v>14</v>
      </c>
      <c r="CR577" s="85">
        <f ca="1">$C569</f>
        <v>0.7</v>
      </c>
      <c r="CS577" s="28"/>
      <c r="CT577" s="28"/>
      <c r="CU577" s="18" t="s">
        <v>25</v>
      </c>
      <c r="CV577" s="53">
        <f ca="1">OFFSET(乱数表!$C$3,$C563,2*CQ$7-1)</f>
        <v>0.51837752939091053</v>
      </c>
      <c r="CW577" s="28" t="s">
        <v>23</v>
      </c>
      <c r="CX577" s="54" t="str">
        <f ca="1">IF(CV577&lt;$C569,"Explore","Exploit")</f>
        <v>Explore</v>
      </c>
      <c r="CY577"/>
      <c r="CZ577" s="21"/>
      <c r="DC577" s="3" t="s">
        <v>14</v>
      </c>
      <c r="DD577" s="85">
        <f ca="1">$C569</f>
        <v>0.7</v>
      </c>
      <c r="DE577" s="28"/>
      <c r="DF577" s="28"/>
      <c r="DG577" s="18" t="s">
        <v>25</v>
      </c>
      <c r="DH577" s="53">
        <f ca="1">OFFSET(乱数表!$C$3,$C563,2*DC$7-1)</f>
        <v>0.5743574005881672</v>
      </c>
      <c r="DI577" s="28" t="s">
        <v>23</v>
      </c>
      <c r="DJ577" s="54" t="str">
        <f ca="1">IF(DH577&lt;$C569,"Explore","Exploit")</f>
        <v>Explore</v>
      </c>
      <c r="DK577"/>
      <c r="DL577" s="21"/>
      <c r="DO577" s="3" t="s">
        <v>14</v>
      </c>
      <c r="DP577" s="85">
        <f ca="1">$C569</f>
        <v>0.7</v>
      </c>
      <c r="DQ577" s="28"/>
      <c r="DR577" s="28"/>
      <c r="DS577" s="18" t="s">
        <v>25</v>
      </c>
      <c r="DT577" s="53">
        <f ca="1">OFFSET(乱数表!$C$3,$C563,2*DO$7-1)</f>
        <v>0.33488485206270469</v>
      </c>
      <c r="DU577" s="28" t="s">
        <v>23</v>
      </c>
      <c r="DV577" s="54" t="str">
        <f ca="1">IF(DT577&lt;$C569,"Explore","Exploit")</f>
        <v>Explore</v>
      </c>
      <c r="DW577"/>
      <c r="DX577" s="21"/>
    </row>
    <row r="578" spans="1:128" ht="13.5" customHeight="1">
      <c r="A578"/>
      <c r="B578" s="3" t="s">
        <v>7</v>
      </c>
      <c r="C578" s="3" t="s">
        <v>17</v>
      </c>
      <c r="D578" s="93" t="s">
        <v>27</v>
      </c>
      <c r="E578" s="26" t="s">
        <v>28</v>
      </c>
      <c r="F578" s="26" t="s">
        <v>29</v>
      </c>
      <c r="G578" s="3" t="s">
        <v>30</v>
      </c>
      <c r="H578" s="21"/>
      <c r="K578"/>
      <c r="L578"/>
      <c r="M578"/>
      <c r="N578"/>
      <c r="O578"/>
      <c r="P578" s="58" t="s">
        <v>42</v>
      </c>
      <c r="Q578" s="59" t="s">
        <v>26</v>
      </c>
      <c r="R578" s="60" t="s">
        <v>38</v>
      </c>
      <c r="S578"/>
      <c r="T578" s="21"/>
      <c r="W578"/>
      <c r="X578"/>
      <c r="Y578"/>
      <c r="Z578"/>
      <c r="AA578"/>
      <c r="AB578" s="58" t="s">
        <v>42</v>
      </c>
      <c r="AC578" s="59" t="s">
        <v>26</v>
      </c>
      <c r="AD578" s="60" t="s">
        <v>38</v>
      </c>
      <c r="AE578"/>
      <c r="AF578" s="21"/>
      <c r="AI578"/>
      <c r="AJ578"/>
      <c r="AK578"/>
      <c r="AL578"/>
      <c r="AM578"/>
      <c r="AN578" s="58" t="s">
        <v>42</v>
      </c>
      <c r="AO578" s="59" t="s">
        <v>26</v>
      </c>
      <c r="AP578" s="60" t="s">
        <v>38</v>
      </c>
      <c r="AQ578"/>
      <c r="AR578" s="21"/>
      <c r="AU578"/>
      <c r="AV578"/>
      <c r="AW578"/>
      <c r="AX578"/>
      <c r="AY578"/>
      <c r="AZ578" s="58" t="s">
        <v>42</v>
      </c>
      <c r="BA578" s="59" t="s">
        <v>26</v>
      </c>
      <c r="BB578" s="60" t="s">
        <v>38</v>
      </c>
      <c r="BC578"/>
      <c r="BD578" s="21"/>
      <c r="BG578"/>
      <c r="BH578"/>
      <c r="BI578"/>
      <c r="BJ578"/>
      <c r="BK578"/>
      <c r="BL578" s="58" t="s">
        <v>42</v>
      </c>
      <c r="BM578" s="59" t="s">
        <v>26</v>
      </c>
      <c r="BN578" s="60" t="s">
        <v>38</v>
      </c>
      <c r="BO578"/>
      <c r="BP578" s="21"/>
      <c r="BS578"/>
      <c r="BT578"/>
      <c r="BU578"/>
      <c r="BV578"/>
      <c r="BW578"/>
      <c r="BX578" s="58" t="s">
        <v>42</v>
      </c>
      <c r="BY578" s="59" t="s">
        <v>26</v>
      </c>
      <c r="BZ578" s="60" t="s">
        <v>38</v>
      </c>
      <c r="CA578"/>
      <c r="CB578" s="21"/>
      <c r="CE578"/>
      <c r="CF578"/>
      <c r="CG578"/>
      <c r="CH578"/>
      <c r="CI578"/>
      <c r="CJ578" s="58" t="s">
        <v>42</v>
      </c>
      <c r="CK578" s="59" t="s">
        <v>26</v>
      </c>
      <c r="CL578" s="60" t="s">
        <v>38</v>
      </c>
      <c r="CM578"/>
      <c r="CN578" s="21"/>
      <c r="CQ578"/>
      <c r="CR578"/>
      <c r="CS578"/>
      <c r="CT578"/>
      <c r="CU578"/>
      <c r="CV578" s="58" t="s">
        <v>42</v>
      </c>
      <c r="CW578" s="59" t="s">
        <v>26</v>
      </c>
      <c r="CX578" s="60" t="s">
        <v>38</v>
      </c>
      <c r="CY578"/>
      <c r="CZ578" s="21"/>
      <c r="DC578"/>
      <c r="DD578"/>
      <c r="DE578"/>
      <c r="DF578"/>
      <c r="DG578"/>
      <c r="DH578" s="58" t="s">
        <v>42</v>
      </c>
      <c r="DI578" s="59" t="s">
        <v>26</v>
      </c>
      <c r="DJ578" s="60" t="s">
        <v>38</v>
      </c>
      <c r="DK578"/>
      <c r="DL578" s="21"/>
      <c r="DO578"/>
      <c r="DP578"/>
      <c r="DQ578"/>
      <c r="DR578"/>
      <c r="DS578"/>
      <c r="DT578" s="58" t="s">
        <v>42</v>
      </c>
      <c r="DU578" s="59" t="s">
        <v>26</v>
      </c>
      <c r="DV578" s="60" t="s">
        <v>38</v>
      </c>
      <c r="DW578"/>
      <c r="DX578" s="21"/>
    </row>
    <row r="579" spans="1:128" ht="13.5" customHeight="1">
      <c r="A579"/>
      <c r="B579" s="41">
        <v>1</v>
      </c>
      <c r="C579" s="41">
        <f t="array" ref="C579:G587">$C$24:$G$32</f>
        <v>0</v>
      </c>
      <c r="D579" s="80">
        <v>0.5</v>
      </c>
      <c r="E579" s="81">
        <v>0.5</v>
      </c>
      <c r="F579" s="81">
        <v>0.5</v>
      </c>
      <c r="G579" s="80">
        <v>1</v>
      </c>
      <c r="H579" s="6"/>
      <c r="K579"/>
      <c r="L579"/>
      <c r="M579"/>
      <c r="N579"/>
      <c r="O579" s="63" t="s">
        <v>24</v>
      </c>
      <c r="P579" s="55">
        <f ca="1">MAX(OFFSET(O565,K566,1):OFFSET(O565,K566,4))</f>
        <v>30.990608978271474</v>
      </c>
      <c r="Q579" s="52"/>
      <c r="R579" s="22">
        <f ca="1">MATCH(P579,OFFSET(O565,K566,1):OFFSET(O565,K566,4),0)</f>
        <v>4</v>
      </c>
      <c r="S579"/>
      <c r="T579" s="21"/>
      <c r="W579"/>
      <c r="X579"/>
      <c r="Y579"/>
      <c r="Z579"/>
      <c r="AA579" s="63" t="s">
        <v>24</v>
      </c>
      <c r="AB579" s="55">
        <f ca="1">MAX(OFFSET(AA565,W566,1):OFFSET(AA565,W566,4))</f>
        <v>46.605461730957025</v>
      </c>
      <c r="AC579" s="52"/>
      <c r="AD579" s="22">
        <f ca="1">MATCH(AB579,OFFSET(AA565,W566,1):OFFSET(AA565,W566,4),0)</f>
        <v>1</v>
      </c>
      <c r="AE579"/>
      <c r="AF579" s="21"/>
      <c r="AI579"/>
      <c r="AJ579"/>
      <c r="AK579"/>
      <c r="AL579"/>
      <c r="AM579" s="63" t="s">
        <v>24</v>
      </c>
      <c r="AN579" s="55">
        <f ca="1">MAX(OFFSET(AM565,AI566,1):OFFSET(AM565,AI566,4))</f>
        <v>68.947698974609381</v>
      </c>
      <c r="AO579" s="52"/>
      <c r="AP579" s="22">
        <f ca="1">MATCH(AN579,OFFSET(AM565,AI566,1):OFFSET(AM565,AI566,4),0)</f>
        <v>4</v>
      </c>
      <c r="AQ579"/>
      <c r="AR579" s="21"/>
      <c r="AU579"/>
      <c r="AV579"/>
      <c r="AW579"/>
      <c r="AX579"/>
      <c r="AY579" s="63" t="s">
        <v>24</v>
      </c>
      <c r="AZ579" s="55">
        <f ca="1">MAX(OFFSET(AY565,AU566,1):OFFSET(AY565,AU566,4))</f>
        <v>99.9971923828125</v>
      </c>
      <c r="BA579" s="52"/>
      <c r="BB579" s="22">
        <f ca="1">MATCH(AZ579,OFFSET(AY565,AU566,1):OFFSET(AY565,AU566,4),0)</f>
        <v>1</v>
      </c>
      <c r="BC579"/>
      <c r="BD579" s="21"/>
      <c r="BG579"/>
      <c r="BH579"/>
      <c r="BI579"/>
      <c r="BJ579"/>
      <c r="BK579" s="63" t="s">
        <v>24</v>
      </c>
      <c r="BL579" s="55">
        <f ca="1">MAX(OFFSET(BK565,BG566,1):OFFSET(BK565,BG566,4))</f>
        <v>67.7962646484375</v>
      </c>
      <c r="BM579" s="52"/>
      <c r="BN579" s="22">
        <f ca="1">MATCH(BL579,OFFSET(BK565,BG566,1):OFFSET(BK565,BG566,4),0)</f>
        <v>1</v>
      </c>
      <c r="BO579"/>
      <c r="BP579" s="21"/>
      <c r="BS579"/>
      <c r="BT579"/>
      <c r="BU579"/>
      <c r="BV579"/>
      <c r="BW579" s="63" t="s">
        <v>24</v>
      </c>
      <c r="BX579" s="55">
        <f ca="1">MAX(OFFSET(BW565,BS566,1):OFFSET(BW565,BS566,4))</f>
        <v>99.9971923828125</v>
      </c>
      <c r="BY579" s="52"/>
      <c r="BZ579" s="22">
        <f ca="1">MATCH(BX579,OFFSET(BW565,BS566,1):OFFSET(BW565,BS566,4),0)</f>
        <v>1</v>
      </c>
      <c r="CA579"/>
      <c r="CB579" s="21"/>
      <c r="CE579"/>
      <c r="CF579"/>
      <c r="CG579"/>
      <c r="CH579"/>
      <c r="CI579" s="63" t="s">
        <v>24</v>
      </c>
      <c r="CJ579" s="55">
        <f ca="1">MAX(OFFSET(CI565,CE566,1):OFFSET(CI565,CE566,4))</f>
        <v>0</v>
      </c>
      <c r="CK579" s="52"/>
      <c r="CL579" s="22">
        <f ca="1">MATCH(CJ579,OFFSET(CI565,CE566,1):OFFSET(CI565,CE566,4),0)</f>
        <v>1</v>
      </c>
      <c r="CM579"/>
      <c r="CN579" s="21"/>
      <c r="CQ579"/>
      <c r="CR579"/>
      <c r="CS579"/>
      <c r="CT579"/>
      <c r="CU579" s="63" t="s">
        <v>24</v>
      </c>
      <c r="CV579" s="55">
        <f ca="1">MAX(OFFSET(CU565,CQ566,1):OFFSET(CU565,CQ566,4))</f>
        <v>0</v>
      </c>
      <c r="CW579" s="52"/>
      <c r="CX579" s="22">
        <f ca="1">MATCH(CV579,OFFSET(CU565,CQ566,1):OFFSET(CU565,CQ566,4),0)</f>
        <v>1</v>
      </c>
      <c r="CY579"/>
      <c r="CZ579" s="21"/>
      <c r="DC579"/>
      <c r="DD579"/>
      <c r="DE579"/>
      <c r="DF579"/>
      <c r="DG579" s="63" t="s">
        <v>24</v>
      </c>
      <c r="DH579" s="55">
        <f ca="1">MAX(OFFSET(DG565,DC566,1):OFFSET(DG565,DC566,4))</f>
        <v>0</v>
      </c>
      <c r="DI579" s="52"/>
      <c r="DJ579" s="22">
        <f ca="1">MATCH(DH579,OFFSET(DG565,DC566,1):OFFSET(DG565,DC566,4),0)</f>
        <v>1</v>
      </c>
      <c r="DK579"/>
      <c r="DL579" s="21"/>
      <c r="DO579"/>
      <c r="DP579"/>
      <c r="DQ579"/>
      <c r="DR579"/>
      <c r="DS579" s="63" t="s">
        <v>24</v>
      </c>
      <c r="DT579" s="55">
        <f ca="1">MAX(OFFSET(DS565,DO565,1):OFFSET(DS565,DO565,4))</f>
        <v>14.742136230468745</v>
      </c>
      <c r="DU579" s="52"/>
      <c r="DV579" s="22">
        <f ca="1">MATCH(DT579,OFFSET(DS565,DO565,1):OFFSET(DS565,DO565,4),0)</f>
        <v>3</v>
      </c>
      <c r="DW579"/>
      <c r="DX579" s="21"/>
    </row>
    <row r="580" spans="1:128" ht="13.5" customHeight="1" thickBot="1">
      <c r="A580"/>
      <c r="B580" s="42">
        <v>2</v>
      </c>
      <c r="C580" s="42">
        <v>0</v>
      </c>
      <c r="D580" s="82">
        <v>0.33333333333333331</v>
      </c>
      <c r="E580" s="83">
        <v>0.33333333333333331</v>
      </c>
      <c r="F580" s="82">
        <v>0.66666666666666663</v>
      </c>
      <c r="G580" s="82">
        <v>1</v>
      </c>
      <c r="H580" s="6"/>
      <c r="K580"/>
      <c r="L580"/>
      <c r="M580"/>
      <c r="N580"/>
      <c r="O580" s="63" t="s">
        <v>22</v>
      </c>
      <c r="P580" s="56"/>
      <c r="Q580" s="57">
        <f ca="1">OFFSET(乱数表!$C$3,$C563,2*K$7)</f>
        <v>0.56841884927254493</v>
      </c>
      <c r="R580" s="38">
        <f ca="1">MATCH(Q580,OFFSET($B578,K566,1):OFFSET($B578,K566,5))</f>
        <v>4</v>
      </c>
      <c r="S580"/>
      <c r="T580" s="21"/>
      <c r="W580"/>
      <c r="X580"/>
      <c r="Y580"/>
      <c r="Z580"/>
      <c r="AA580" s="63" t="s">
        <v>22</v>
      </c>
      <c r="AB580" s="56"/>
      <c r="AC580" s="57">
        <f ca="1">OFFSET(乱数表!$C$3,$C563,2*W$7)</f>
        <v>0.12193895384939313</v>
      </c>
      <c r="AD580" s="38">
        <f ca="1">MATCH(AC580,OFFSET($B578,W566,1):OFFSET($B578,W566,5))</f>
        <v>1</v>
      </c>
      <c r="AE580"/>
      <c r="AF580" s="21"/>
      <c r="AI580"/>
      <c r="AJ580"/>
      <c r="AK580"/>
      <c r="AL580"/>
      <c r="AM580" s="63" t="s">
        <v>22</v>
      </c>
      <c r="AN580" s="56"/>
      <c r="AO580" s="57">
        <f ca="1">OFFSET(乱数表!$C$3,$C563,2*AI$7)</f>
        <v>0.98649790431364182</v>
      </c>
      <c r="AP580" s="38">
        <f ca="1">MATCH(AO580,OFFSET($B578,AI566,1):OFFSET($B578,AI566,5))</f>
        <v>4</v>
      </c>
      <c r="AQ580"/>
      <c r="AR580" s="21"/>
      <c r="AU580"/>
      <c r="AV580"/>
      <c r="AW580"/>
      <c r="AX580"/>
      <c r="AY580" s="63" t="s">
        <v>22</v>
      </c>
      <c r="AZ580" s="56"/>
      <c r="BA580" s="57">
        <f ca="1">OFFSET(乱数表!$C$3,$C563,2*AU$7)</f>
        <v>0.8472124040642518</v>
      </c>
      <c r="BB580" s="38">
        <f ca="1">MATCH(BA580,OFFSET($B578,AU566,1):OFFSET($B578,AU566,5))</f>
        <v>3</v>
      </c>
      <c r="BC580"/>
      <c r="BD580" s="21"/>
      <c r="BG580"/>
      <c r="BH580"/>
      <c r="BI580"/>
      <c r="BJ580"/>
      <c r="BK580" s="63" t="s">
        <v>22</v>
      </c>
      <c r="BL580" s="56"/>
      <c r="BM580" s="57">
        <f ca="1">OFFSET(乱数表!$C$3,$C563,2*BG$7)</f>
        <v>0.48358076124059313</v>
      </c>
      <c r="BN580" s="38">
        <f ca="1">MATCH(BM580,OFFSET($B578,BG566,1):OFFSET($B578,BG566,5))</f>
        <v>1</v>
      </c>
      <c r="BO580"/>
      <c r="BP580" s="21"/>
      <c r="BS580"/>
      <c r="BT580"/>
      <c r="BU580"/>
      <c r="BV580"/>
      <c r="BW580" s="63" t="s">
        <v>22</v>
      </c>
      <c r="BX580" s="56"/>
      <c r="BY580" s="57">
        <f ca="1">OFFSET(乱数表!$C$3,$C563,2*BS$7)</f>
        <v>0.27731513864587265</v>
      </c>
      <c r="BZ580" s="38">
        <f ca="1">MATCH(BY580,OFFSET($B578,BS566,1):OFFSET($B578,BS566,5))</f>
        <v>1</v>
      </c>
      <c r="CA580"/>
      <c r="CB580" s="21"/>
      <c r="CE580"/>
      <c r="CF580"/>
      <c r="CG580"/>
      <c r="CH580"/>
      <c r="CI580" s="63" t="s">
        <v>22</v>
      </c>
      <c r="CJ580" s="56"/>
      <c r="CK580" s="57">
        <f ca="1">OFFSET(乱数表!$C$3,$C563,2*CE$7)</f>
        <v>0.15312111826169039</v>
      </c>
      <c r="CL580" s="38">
        <f ca="1">MATCH(CK580,OFFSET($B578,CE566,1):OFFSET($B578,CE566,5))</f>
        <v>1</v>
      </c>
      <c r="CM580"/>
      <c r="CN580" s="21"/>
      <c r="CQ580"/>
      <c r="CR580"/>
      <c r="CS580"/>
      <c r="CT580"/>
      <c r="CU580" s="63" t="s">
        <v>22</v>
      </c>
      <c r="CV580" s="56"/>
      <c r="CW580" s="57">
        <f ca="1">OFFSET(乱数表!$C$3,$C563,2*CQ$7)</f>
        <v>0.24902583763861585</v>
      </c>
      <c r="CX580" s="38">
        <f ca="1">MATCH(CW580,OFFSET($B578,CQ566,1):OFFSET($B578,CQ566,5))</f>
        <v>1</v>
      </c>
      <c r="CY580"/>
      <c r="CZ580" s="21"/>
      <c r="DC580"/>
      <c r="DD580"/>
      <c r="DE580"/>
      <c r="DF580"/>
      <c r="DG580" s="63" t="s">
        <v>22</v>
      </c>
      <c r="DH580" s="56"/>
      <c r="DI580" s="57">
        <f ca="1">OFFSET(乱数表!$C$3,$C563,2*DC$7)</f>
        <v>0.74818703924238361</v>
      </c>
      <c r="DJ580" s="38">
        <f ca="1">MATCH(DI580,OFFSET($B578,DC566,1):OFFSET($B578,DC566,5))</f>
        <v>1</v>
      </c>
      <c r="DK580"/>
      <c r="DL580" s="21"/>
      <c r="DO580"/>
      <c r="DP580"/>
      <c r="DQ580"/>
      <c r="DR580"/>
      <c r="DS580" s="63" t="s">
        <v>22</v>
      </c>
      <c r="DT580" s="56"/>
      <c r="DU580" s="57">
        <f ca="1">OFFSET(乱数表!$C$3,$C563,2*DO$7)</f>
        <v>0.24049564047694183</v>
      </c>
      <c r="DV580" s="38">
        <f ca="1">MATCH(DU580,OFFSET($B578,DO565,1):OFFSET($B578,DO565,5))</f>
        <v>3</v>
      </c>
      <c r="DW580"/>
      <c r="DX580" s="21"/>
    </row>
    <row r="581" spans="1:128" ht="13.5" customHeight="1">
      <c r="A581"/>
      <c r="B581" s="41">
        <v>3</v>
      </c>
      <c r="C581" s="41">
        <v>0</v>
      </c>
      <c r="D581" s="81">
        <v>0</v>
      </c>
      <c r="E581" s="81">
        <v>0</v>
      </c>
      <c r="F581" s="80">
        <v>1</v>
      </c>
      <c r="G581" s="81">
        <v>1</v>
      </c>
      <c r="H581" s="7"/>
      <c r="K581"/>
      <c r="L581"/>
      <c r="M581"/>
      <c r="N581"/>
      <c r="O581" s="6"/>
      <c r="P581"/>
      <c r="Q581"/>
      <c r="R581" t="s">
        <v>56</v>
      </c>
      <c r="S581"/>
      <c r="T581" s="21"/>
      <c r="W581"/>
      <c r="X581"/>
      <c r="Y581"/>
      <c r="Z581"/>
      <c r="AA581" s="6"/>
      <c r="AB581"/>
      <c r="AC581"/>
      <c r="AD581" t="s">
        <v>56</v>
      </c>
      <c r="AE581"/>
      <c r="AF581" s="21"/>
      <c r="AI581"/>
      <c r="AJ581"/>
      <c r="AK581"/>
      <c r="AL581"/>
      <c r="AM581" s="6"/>
      <c r="AN581"/>
      <c r="AO581"/>
      <c r="AP581" t="s">
        <v>56</v>
      </c>
      <c r="AQ581"/>
      <c r="AR581" s="21"/>
      <c r="AU581"/>
      <c r="AV581"/>
      <c r="AW581"/>
      <c r="AX581"/>
      <c r="AY581" s="6"/>
      <c r="AZ581"/>
      <c r="BA581"/>
      <c r="BB581" t="s">
        <v>56</v>
      </c>
      <c r="BC581"/>
      <c r="BD581" s="21"/>
      <c r="BG581"/>
      <c r="BH581"/>
      <c r="BI581"/>
      <c r="BJ581"/>
      <c r="BK581" s="6"/>
      <c r="BL581"/>
      <c r="BM581"/>
      <c r="BN581" t="s">
        <v>56</v>
      </c>
      <c r="BO581"/>
      <c r="BP581" s="21"/>
      <c r="BS581"/>
      <c r="BT581"/>
      <c r="BU581"/>
      <c r="BV581"/>
      <c r="BW581" s="6"/>
      <c r="BX581"/>
      <c r="BY581"/>
      <c r="BZ581" t="s">
        <v>56</v>
      </c>
      <c r="CA581"/>
      <c r="CB581" s="21"/>
      <c r="CE581"/>
      <c r="CF581"/>
      <c r="CG581"/>
      <c r="CH581"/>
      <c r="CI581" s="6"/>
      <c r="CJ581"/>
      <c r="CK581"/>
      <c r="CL581" t="s">
        <v>56</v>
      </c>
      <c r="CM581"/>
      <c r="CN581" s="21"/>
      <c r="CQ581"/>
      <c r="CR581"/>
      <c r="CS581"/>
      <c r="CT581"/>
      <c r="CU581" s="6"/>
      <c r="CV581"/>
      <c r="CW581"/>
      <c r="CX581" t="s">
        <v>56</v>
      </c>
      <c r="CY581"/>
      <c r="CZ581" s="21"/>
      <c r="DC581"/>
      <c r="DD581"/>
      <c r="DE581"/>
      <c r="DF581"/>
      <c r="DG581" s="6"/>
      <c r="DH581"/>
      <c r="DI581"/>
      <c r="DJ581" t="s">
        <v>56</v>
      </c>
      <c r="DK581"/>
      <c r="DL581" s="21"/>
      <c r="DO581"/>
      <c r="DP581"/>
      <c r="DQ581"/>
      <c r="DR581"/>
      <c r="DS581" s="6"/>
      <c r="DT581"/>
      <c r="DU581"/>
      <c r="DV581" t="s">
        <v>56</v>
      </c>
      <c r="DW581"/>
      <c r="DX581" s="21"/>
    </row>
    <row r="582" spans="1:128" ht="13.5" customHeight="1">
      <c r="A582"/>
      <c r="B582" s="42">
        <v>4</v>
      </c>
      <c r="C582" s="42">
        <v>0</v>
      </c>
      <c r="D582" s="82">
        <v>0.33333333333333331</v>
      </c>
      <c r="E582" s="82">
        <v>0.66666666666666663</v>
      </c>
      <c r="F582" s="83">
        <v>0.66666666666666663</v>
      </c>
      <c r="G582" s="82">
        <v>1</v>
      </c>
      <c r="H582" s="7"/>
      <c r="K582"/>
      <c r="L582"/>
      <c r="M582"/>
      <c r="N582"/>
      <c r="O582" s="63" t="s">
        <v>39</v>
      </c>
      <c r="P582" s="49">
        <f ca="1">IF(R577="Exploit",R579,R580)</f>
        <v>4</v>
      </c>
      <c r="Q582" s="28" t="str">
        <f ca="1">"("&amp;OFFSET(O565,0,P582)&amp;") →"</f>
        <v>(下) →</v>
      </c>
      <c r="R582" s="18" t="s">
        <v>53</v>
      </c>
      <c r="S582" s="3">
        <f ca="1">MIN(K564+FIXED(1.1*COS(PI()/2*P582),0),3)</f>
        <v>2</v>
      </c>
      <c r="T582" s="6"/>
      <c r="W582"/>
      <c r="X582"/>
      <c r="Y582"/>
      <c r="Z582"/>
      <c r="AA582" s="63" t="s">
        <v>39</v>
      </c>
      <c r="AB582" s="49">
        <f ca="1">IF(AD577="Exploit",AD579,AD580)</f>
        <v>1</v>
      </c>
      <c r="AC582" s="28" t="str">
        <f ca="1">"("&amp;OFFSET(AA565,0,AB582)&amp;") →"</f>
        <v>(右) →</v>
      </c>
      <c r="AD582" s="18" t="s">
        <v>53</v>
      </c>
      <c r="AE582" s="3">
        <f ca="1">MIN(W564+FIXED(1.1*COS(PI()/2*AB582),0),3)</f>
        <v>2</v>
      </c>
      <c r="AF582" s="6"/>
      <c r="AI582"/>
      <c r="AJ582"/>
      <c r="AK582"/>
      <c r="AL582"/>
      <c r="AM582" s="63" t="s">
        <v>39</v>
      </c>
      <c r="AN582" s="49">
        <f ca="1">IF(AP577="Exploit",AP579,AP580)</f>
        <v>4</v>
      </c>
      <c r="AO582" s="28" t="str">
        <f ca="1">"("&amp;OFFSET(AM565,0,AN582)&amp;") →"</f>
        <v>(下) →</v>
      </c>
      <c r="AP582" s="18" t="s">
        <v>53</v>
      </c>
      <c r="AQ582" s="3">
        <f ca="1">MIN(AI564+FIXED(1.1*COS(PI()/2*AN582),0),3)</f>
        <v>3</v>
      </c>
      <c r="AR582" s="6"/>
      <c r="AU582"/>
      <c r="AV582"/>
      <c r="AW582"/>
      <c r="AX582"/>
      <c r="AY582" s="63" t="s">
        <v>39</v>
      </c>
      <c r="AZ582" s="49">
        <f ca="1">IF(BB577="Exploit",BB579,BB580)</f>
        <v>3</v>
      </c>
      <c r="BA582" s="28" t="str">
        <f ca="1">"("&amp;OFFSET(AY565,0,AZ582)&amp;") →"</f>
        <v>(左) →</v>
      </c>
      <c r="BB582" s="18" t="s">
        <v>53</v>
      </c>
      <c r="BC582" s="3">
        <f ca="1">MIN(AU564+FIXED(1.1*COS(PI()/2*AZ582),0),3)</f>
        <v>3</v>
      </c>
      <c r="BD582" s="6"/>
      <c r="BG582"/>
      <c r="BH582"/>
      <c r="BI582"/>
      <c r="BJ582"/>
      <c r="BK582" s="63" t="s">
        <v>39</v>
      </c>
      <c r="BL582" s="49">
        <f ca="1">IF(BN577="Exploit",BN579,BN580)</f>
        <v>1</v>
      </c>
      <c r="BM582" s="28" t="str">
        <f ca="1">"("&amp;OFFSET(BK565,0,BL582)&amp;") →"</f>
        <v>(右) →</v>
      </c>
      <c r="BN582" s="18" t="s">
        <v>53</v>
      </c>
      <c r="BO582" s="3">
        <f ca="1">MIN(BG564+FIXED(1.1*COS(PI()/2*BL582),0),3)</f>
        <v>3</v>
      </c>
      <c r="BP582" s="6"/>
      <c r="BS582"/>
      <c r="BT582"/>
      <c r="BU582"/>
      <c r="BV582"/>
      <c r="BW582" s="63" t="s">
        <v>39</v>
      </c>
      <c r="BX582" s="49">
        <f ca="1">IF(BZ577="Exploit",BZ579,BZ580)</f>
        <v>1</v>
      </c>
      <c r="BY582" s="28" t="str">
        <f ca="1">"("&amp;OFFSET(BW565,0,BX582)&amp;") →"</f>
        <v>(右) →</v>
      </c>
      <c r="BZ582" s="18" t="s">
        <v>53</v>
      </c>
      <c r="CA582" s="3">
        <f ca="1">MIN(BS564+FIXED(1.1*COS(PI()/2*BX582),0),3)</f>
        <v>3</v>
      </c>
      <c r="CB582" s="6"/>
      <c r="CE582"/>
      <c r="CF582"/>
      <c r="CG582"/>
      <c r="CH582"/>
      <c r="CI582" s="63" t="s">
        <v>39</v>
      </c>
      <c r="CJ582" s="49">
        <f ca="1">IF(CL577="Exploit",CL579,CL580)</f>
        <v>1</v>
      </c>
      <c r="CK582" s="28" t="str">
        <f ca="1">"("&amp;OFFSET(CI565,0,CJ582)&amp;") →"</f>
        <v>(右) →</v>
      </c>
      <c r="CL582" s="18" t="s">
        <v>53</v>
      </c>
      <c r="CM582" s="3">
        <f ca="1">MIN(CE564+FIXED(1.1*COS(PI()/2*CJ582),0),3)</f>
        <v>3</v>
      </c>
      <c r="CN582" s="6"/>
      <c r="CQ582"/>
      <c r="CR582"/>
      <c r="CS582"/>
      <c r="CT582"/>
      <c r="CU582" s="63" t="s">
        <v>39</v>
      </c>
      <c r="CV582" s="49">
        <f ca="1">IF(CX577="Exploit",CX579,CX580)</f>
        <v>1</v>
      </c>
      <c r="CW582" s="28" t="str">
        <f ca="1">"("&amp;OFFSET(CU565,0,CV582)&amp;") →"</f>
        <v>(右) →</v>
      </c>
      <c r="CX582" s="18" t="s">
        <v>53</v>
      </c>
      <c r="CY582" s="3">
        <f ca="1">MIN(CQ564+FIXED(1.1*COS(PI()/2*CV582),0),3)</f>
        <v>3</v>
      </c>
      <c r="CZ582" s="6"/>
      <c r="DC582"/>
      <c r="DD582"/>
      <c r="DE582"/>
      <c r="DF582"/>
      <c r="DG582" s="63" t="s">
        <v>39</v>
      </c>
      <c r="DH582" s="49">
        <f ca="1">IF(DJ577="Exploit",DJ579,DJ580)</f>
        <v>1</v>
      </c>
      <c r="DI582" s="28" t="str">
        <f ca="1">"("&amp;OFFSET(DG565,0,DH582)&amp;") →"</f>
        <v>(右) →</v>
      </c>
      <c r="DJ582" s="18" t="s">
        <v>53</v>
      </c>
      <c r="DK582" s="3">
        <f ca="1">MIN(DC564+FIXED(1.1*COS(PI()/2*DH582),0),3)</f>
        <v>3</v>
      </c>
      <c r="DL582" s="6"/>
      <c r="DO582"/>
      <c r="DP582"/>
      <c r="DQ582"/>
      <c r="DR582"/>
      <c r="DS582" s="63" t="s">
        <v>39</v>
      </c>
      <c r="DT582" s="49">
        <f ca="1">IF(DV577="Exploit",DV579,DV580)</f>
        <v>3</v>
      </c>
      <c r="DU582" s="28" t="str">
        <f ca="1">"("&amp;OFFSET(DS565,0,DT582)&amp;") →"</f>
        <v>(左) →</v>
      </c>
      <c r="DV582" s="18" t="s">
        <v>53</v>
      </c>
      <c r="DW582" s="3">
        <f ca="1">MIN(DO564+FIXED(1.1*COS(PI()/2*DT582),0),3)</f>
        <v>3</v>
      </c>
      <c r="DX582" s="6"/>
    </row>
    <row r="583" spans="1:128" ht="13.5" customHeight="1">
      <c r="A583"/>
      <c r="B583" s="41">
        <v>5</v>
      </c>
      <c r="C583" s="41">
        <v>0</v>
      </c>
      <c r="D583" s="83">
        <v>0</v>
      </c>
      <c r="E583" s="80">
        <v>0.33333333333333331</v>
      </c>
      <c r="F583" s="80">
        <v>0.66666666666666663</v>
      </c>
      <c r="G583" s="80">
        <v>1</v>
      </c>
      <c r="H583" s="7"/>
      <c r="K583"/>
      <c r="L583"/>
      <c r="M583"/>
      <c r="N583"/>
      <c r="O583" s="24" t="s">
        <v>33</v>
      </c>
      <c r="P583" s="24"/>
      <c r="Q583"/>
      <c r="R583" s="18" t="s">
        <v>54</v>
      </c>
      <c r="S583" s="3">
        <f ca="1">MIN(K565+FIXED(1.1*SIN(PI()/2*P582),0),3)</f>
        <v>1</v>
      </c>
      <c r="T583" s="6"/>
      <c r="W583"/>
      <c r="X583"/>
      <c r="Y583"/>
      <c r="Z583"/>
      <c r="AA583" s="24"/>
      <c r="AB583" s="24" t="s">
        <v>33</v>
      </c>
      <c r="AC583"/>
      <c r="AD583" s="18" t="s">
        <v>54</v>
      </c>
      <c r="AE583" s="3">
        <f ca="1">MIN(W565+FIXED(1.1*SIN(PI()/2*AB582),0),3)</f>
        <v>2</v>
      </c>
      <c r="AF583" s="6"/>
      <c r="AI583"/>
      <c r="AJ583"/>
      <c r="AK583"/>
      <c r="AL583"/>
      <c r="AM583" s="24"/>
      <c r="AN583" s="24" t="s">
        <v>33</v>
      </c>
      <c r="AO583"/>
      <c r="AP583" s="18" t="s">
        <v>54</v>
      </c>
      <c r="AQ583" s="3">
        <f ca="1">MIN(AI565+FIXED(1.1*SIN(PI()/2*AN582),0),3)</f>
        <v>2</v>
      </c>
      <c r="AR583" s="6"/>
      <c r="AU583"/>
      <c r="AV583"/>
      <c r="AW583"/>
      <c r="AX583"/>
      <c r="AY583" s="24"/>
      <c r="AZ583" s="24" t="s">
        <v>33</v>
      </c>
      <c r="BA583"/>
      <c r="BB583" s="18" t="s">
        <v>54</v>
      </c>
      <c r="BC583" s="3">
        <f ca="1">MIN(AU565+FIXED(1.1*SIN(PI()/2*AZ582),0),3)</f>
        <v>1</v>
      </c>
      <c r="BD583" s="6"/>
      <c r="BG583"/>
      <c r="BH583"/>
      <c r="BI583"/>
      <c r="BJ583"/>
      <c r="BK583" s="24"/>
      <c r="BL583" s="24" t="s">
        <v>33</v>
      </c>
      <c r="BM583"/>
      <c r="BN583" s="18" t="s">
        <v>54</v>
      </c>
      <c r="BO583" s="3">
        <f ca="1">MIN(BG565+FIXED(1.1*SIN(PI()/2*BL582),0),3)</f>
        <v>2</v>
      </c>
      <c r="BP583" s="6"/>
      <c r="BS583"/>
      <c r="BT583"/>
      <c r="BU583"/>
      <c r="BV583"/>
      <c r="BW583" s="24"/>
      <c r="BX583" s="24" t="s">
        <v>33</v>
      </c>
      <c r="BY583"/>
      <c r="BZ583" s="18" t="s">
        <v>54</v>
      </c>
      <c r="CA583" s="3">
        <f ca="1">MIN(BS565+FIXED(1.1*SIN(PI()/2*BX582),0),3)</f>
        <v>3</v>
      </c>
      <c r="CB583" s="6"/>
      <c r="CE583"/>
      <c r="CF583"/>
      <c r="CG583"/>
      <c r="CH583"/>
      <c r="CI583" s="24"/>
      <c r="CJ583" s="24" t="s">
        <v>33</v>
      </c>
      <c r="CK583"/>
      <c r="CL583" s="18" t="s">
        <v>54</v>
      </c>
      <c r="CM583" s="3">
        <f ca="1">MIN(CE565+FIXED(1.1*SIN(PI()/2*CJ582),0),3)</f>
        <v>3</v>
      </c>
      <c r="CN583" s="6"/>
      <c r="CQ583"/>
      <c r="CR583"/>
      <c r="CS583"/>
      <c r="CT583"/>
      <c r="CU583" s="24"/>
      <c r="CV583" s="24" t="s">
        <v>33</v>
      </c>
      <c r="CW583"/>
      <c r="CX583" s="18" t="s">
        <v>54</v>
      </c>
      <c r="CY583" s="3">
        <f ca="1">MIN(CQ565+FIXED(1.1*SIN(PI()/2*CV582),0),3)</f>
        <v>3</v>
      </c>
      <c r="CZ583" s="6"/>
      <c r="DC583"/>
      <c r="DD583"/>
      <c r="DE583"/>
      <c r="DF583"/>
      <c r="DG583" s="24"/>
      <c r="DH583" s="24" t="s">
        <v>33</v>
      </c>
      <c r="DI583"/>
      <c r="DJ583" s="18" t="s">
        <v>54</v>
      </c>
      <c r="DK583" s="3">
        <f ca="1">MIN(DC565+FIXED(1.1*SIN(PI()/2*DH582),0),3)</f>
        <v>3</v>
      </c>
      <c r="DL583" s="6"/>
      <c r="DO583"/>
      <c r="DP583"/>
      <c r="DQ583"/>
      <c r="DR583"/>
      <c r="DS583" s="24"/>
      <c r="DT583" s="24" t="s">
        <v>33</v>
      </c>
      <c r="DU583"/>
      <c r="DV583" s="18" t="s">
        <v>54</v>
      </c>
      <c r="DW583" s="3">
        <f ca="1">MIN(DO565+FIXED(1.1*SIN(PI()/2*DT582),0),3)</f>
        <v>2</v>
      </c>
      <c r="DX583" s="6"/>
    </row>
    <row r="584" spans="1:128" ht="13.5" customHeight="1">
      <c r="A584"/>
      <c r="B584" s="42">
        <v>6</v>
      </c>
      <c r="C584" s="61">
        <v>0</v>
      </c>
      <c r="D584" s="61">
        <v>0</v>
      </c>
      <c r="E584" s="61">
        <v>0</v>
      </c>
      <c r="F584" s="61">
        <v>0</v>
      </c>
      <c r="G584" s="61">
        <v>0</v>
      </c>
      <c r="H584" s="7"/>
      <c r="K584"/>
      <c r="L584"/>
      <c r="M584"/>
      <c r="N584"/>
      <c r="O584"/>
      <c r="P584"/>
      <c r="Q584"/>
      <c r="R584" s="3" t="s">
        <v>31</v>
      </c>
      <c r="S584" s="29">
        <f ca="1">3*(S582-1)+S583</f>
        <v>4</v>
      </c>
      <c r="T584" s="30"/>
      <c r="W584"/>
      <c r="X584"/>
      <c r="Y584"/>
      <c r="Z584"/>
      <c r="AA584"/>
      <c r="AB584"/>
      <c r="AC584"/>
      <c r="AD584" s="3" t="s">
        <v>32</v>
      </c>
      <c r="AE584" s="29">
        <f ca="1">3*(AE582-1)+AE583</f>
        <v>5</v>
      </c>
      <c r="AF584" s="6"/>
      <c r="AI584"/>
      <c r="AJ584"/>
      <c r="AK584"/>
      <c r="AL584"/>
      <c r="AM584"/>
      <c r="AN584"/>
      <c r="AO584"/>
      <c r="AP584" s="3" t="s">
        <v>32</v>
      </c>
      <c r="AQ584" s="29">
        <f ca="1">3*(AQ582-1)+AQ583</f>
        <v>8</v>
      </c>
      <c r="AR584" s="6"/>
      <c r="AU584"/>
      <c r="AV584"/>
      <c r="AW584"/>
      <c r="AX584"/>
      <c r="AY584"/>
      <c r="AZ584"/>
      <c r="BA584"/>
      <c r="BB584" s="3" t="s">
        <v>32</v>
      </c>
      <c r="BC584" s="29">
        <f ca="1">3*(BC582-1)+BC583</f>
        <v>7</v>
      </c>
      <c r="BD584" s="6"/>
      <c r="BG584"/>
      <c r="BH584"/>
      <c r="BI584"/>
      <c r="BJ584"/>
      <c r="BK584"/>
      <c r="BL584"/>
      <c r="BM584"/>
      <c r="BN584" s="3" t="s">
        <v>32</v>
      </c>
      <c r="BO584" s="29">
        <f ca="1">3*(BO582-1)+BO583</f>
        <v>8</v>
      </c>
      <c r="BP584" s="6"/>
      <c r="BS584"/>
      <c r="BT584"/>
      <c r="BU584"/>
      <c r="BV584"/>
      <c r="BW584"/>
      <c r="BX584"/>
      <c r="BY584"/>
      <c r="BZ584" s="3" t="s">
        <v>32</v>
      </c>
      <c r="CA584" s="29">
        <f ca="1">3*(CA582-1)+CA583</f>
        <v>9</v>
      </c>
      <c r="CB584" s="6"/>
      <c r="CE584"/>
      <c r="CF584"/>
      <c r="CG584"/>
      <c r="CH584"/>
      <c r="CI584"/>
      <c r="CJ584"/>
      <c r="CK584"/>
      <c r="CL584" s="3" t="s">
        <v>32</v>
      </c>
      <c r="CM584" s="29">
        <f ca="1">3*(CM582-1)+CM583</f>
        <v>9</v>
      </c>
      <c r="CN584" s="6"/>
      <c r="CQ584"/>
      <c r="CR584"/>
      <c r="CS584"/>
      <c r="CT584"/>
      <c r="CU584"/>
      <c r="CV584"/>
      <c r="CW584"/>
      <c r="CX584" s="3" t="s">
        <v>32</v>
      </c>
      <c r="CY584" s="29">
        <f ca="1">3*(CY582-1)+CY583</f>
        <v>9</v>
      </c>
      <c r="CZ584" s="6"/>
      <c r="DC584"/>
      <c r="DD584"/>
      <c r="DE584"/>
      <c r="DF584"/>
      <c r="DG584"/>
      <c r="DH584"/>
      <c r="DI584"/>
      <c r="DJ584" s="3" t="s">
        <v>32</v>
      </c>
      <c r="DK584" s="29">
        <f ca="1">3*(DK582-1)+DK583</f>
        <v>9</v>
      </c>
      <c r="DL584" s="6"/>
      <c r="DO584"/>
      <c r="DP584"/>
      <c r="DQ584"/>
      <c r="DR584"/>
      <c r="DS584"/>
      <c r="DT584"/>
      <c r="DU584"/>
      <c r="DV584" s="3" t="s">
        <v>32</v>
      </c>
      <c r="DW584" s="29">
        <f ca="1">3*(DW582-1)+DW583</f>
        <v>8</v>
      </c>
      <c r="DX584" s="6"/>
    </row>
    <row r="585" spans="1:128" ht="13.5" customHeight="1">
      <c r="A585"/>
      <c r="B585" s="41">
        <v>7</v>
      </c>
      <c r="C585" s="41">
        <v>0</v>
      </c>
      <c r="D585" s="80">
        <v>0.5</v>
      </c>
      <c r="E585" s="80">
        <v>1</v>
      </c>
      <c r="F585" s="61">
        <v>1</v>
      </c>
      <c r="G585" s="61">
        <v>1</v>
      </c>
      <c r="H585" s="7"/>
      <c r="K585"/>
      <c r="L585"/>
      <c r="M585"/>
      <c r="N585"/>
      <c r="P585"/>
      <c r="Q585"/>
      <c r="R585"/>
      <c r="S585" s="11" t="s">
        <v>51</v>
      </c>
      <c r="T585" s="24"/>
      <c r="W585"/>
      <c r="X585"/>
      <c r="Y585"/>
      <c r="Z585"/>
      <c r="AB585"/>
      <c r="AC585"/>
      <c r="AD585"/>
      <c r="AE585" s="11" t="s">
        <v>51</v>
      </c>
      <c r="AF585" s="24"/>
      <c r="AI585"/>
      <c r="AJ585"/>
      <c r="AK585"/>
      <c r="AL585"/>
      <c r="AN585"/>
      <c r="AO585"/>
      <c r="AP585"/>
      <c r="AQ585" s="11" t="s">
        <v>51</v>
      </c>
      <c r="AR585" s="24"/>
      <c r="AU585"/>
      <c r="AV585"/>
      <c r="AW585"/>
      <c r="AX585"/>
      <c r="AZ585"/>
      <c r="BA585"/>
      <c r="BB585"/>
      <c r="BC585" s="11" t="s">
        <v>51</v>
      </c>
      <c r="BD585" s="24"/>
      <c r="BG585"/>
      <c r="BH585"/>
      <c r="BI585"/>
      <c r="BJ585"/>
      <c r="BL585"/>
      <c r="BM585"/>
      <c r="BN585"/>
      <c r="BO585" s="11" t="s">
        <v>51</v>
      </c>
      <c r="BP585" s="24"/>
      <c r="BS585"/>
      <c r="BT585"/>
      <c r="BU585"/>
      <c r="BV585"/>
      <c r="BX585"/>
      <c r="BY585"/>
      <c r="BZ585"/>
      <c r="CA585" s="11" t="s">
        <v>51</v>
      </c>
      <c r="CB585" s="24"/>
      <c r="CE585"/>
      <c r="CF585"/>
      <c r="CG585"/>
      <c r="CH585"/>
      <c r="CJ585"/>
      <c r="CK585"/>
      <c r="CL585"/>
      <c r="CM585" s="11" t="s">
        <v>51</v>
      </c>
      <c r="CN585" s="24"/>
      <c r="CQ585"/>
      <c r="CR585"/>
      <c r="CS585"/>
      <c r="CT585"/>
      <c r="CV585"/>
      <c r="CW585"/>
      <c r="CX585"/>
      <c r="CY585" s="11" t="s">
        <v>51</v>
      </c>
      <c r="CZ585" s="24"/>
      <c r="DC585"/>
      <c r="DD585"/>
      <c r="DE585"/>
      <c r="DF585"/>
      <c r="DH585"/>
      <c r="DI585"/>
      <c r="DJ585"/>
      <c r="DK585" s="11" t="s">
        <v>51</v>
      </c>
      <c r="DL585" s="24"/>
      <c r="DO585"/>
      <c r="DP585"/>
      <c r="DQ585"/>
      <c r="DR585"/>
      <c r="DT585"/>
      <c r="DU585"/>
      <c r="DV585"/>
      <c r="DW585" s="11" t="s">
        <v>51</v>
      </c>
      <c r="DX585" s="24"/>
    </row>
    <row r="586" spans="1:128" ht="13.5" customHeight="1" thickBot="1">
      <c r="A586"/>
      <c r="B586" s="42">
        <v>8</v>
      </c>
      <c r="C586" s="42">
        <v>0</v>
      </c>
      <c r="D586" s="82">
        <v>0.33333333333333331</v>
      </c>
      <c r="E586" s="82">
        <v>0.66666666666666663</v>
      </c>
      <c r="F586" s="82">
        <v>1</v>
      </c>
      <c r="G586" s="83">
        <v>1</v>
      </c>
      <c r="H586" s="7"/>
      <c r="K586"/>
      <c r="L586"/>
      <c r="M586"/>
      <c r="N586"/>
      <c r="O586" t="s">
        <v>48</v>
      </c>
      <c r="R586"/>
      <c r="S586"/>
      <c r="T586" s="21"/>
      <c r="W586"/>
      <c r="X586"/>
      <c r="Y586"/>
      <c r="Z586"/>
      <c r="AA586" t="s">
        <v>48</v>
      </c>
      <c r="AD586"/>
      <c r="AE586"/>
      <c r="AF586" s="21"/>
      <c r="AI586"/>
      <c r="AJ586"/>
      <c r="AK586"/>
      <c r="AL586"/>
      <c r="AM586" t="s">
        <v>48</v>
      </c>
      <c r="AP586"/>
      <c r="AQ586"/>
      <c r="AR586" s="21"/>
      <c r="AU586"/>
      <c r="AV586"/>
      <c r="AW586"/>
      <c r="AX586"/>
      <c r="AY586" t="s">
        <v>48</v>
      </c>
      <c r="BB586"/>
      <c r="BC586"/>
      <c r="BD586" s="21"/>
      <c r="BG586"/>
      <c r="BH586"/>
      <c r="BI586"/>
      <c r="BJ586"/>
      <c r="BK586" t="s">
        <v>48</v>
      </c>
      <c r="BN586"/>
      <c r="BO586"/>
      <c r="BP586" s="21"/>
      <c r="BS586"/>
      <c r="BT586"/>
      <c r="BU586"/>
      <c r="BV586"/>
      <c r="BW586" t="s">
        <v>48</v>
      </c>
      <c r="BZ586"/>
      <c r="CA586"/>
      <c r="CB586" s="21"/>
      <c r="CE586"/>
      <c r="CF586"/>
      <c r="CG586"/>
      <c r="CH586"/>
      <c r="CI586" t="s">
        <v>48</v>
      </c>
      <c r="CL586"/>
      <c r="CM586"/>
      <c r="CN586" s="21"/>
      <c r="CQ586"/>
      <c r="CR586"/>
      <c r="CS586"/>
      <c r="CT586"/>
      <c r="CU586" t="s">
        <v>48</v>
      </c>
      <c r="CX586"/>
      <c r="CY586"/>
      <c r="CZ586" s="21"/>
      <c r="DC586"/>
      <c r="DD586"/>
      <c r="DE586"/>
      <c r="DF586"/>
      <c r="DG586" t="s">
        <v>48</v>
      </c>
      <c r="DJ586"/>
      <c r="DK586"/>
      <c r="DL586" s="21"/>
      <c r="DO586"/>
      <c r="DP586"/>
      <c r="DQ586"/>
      <c r="DR586"/>
      <c r="DS586" t="s">
        <v>48</v>
      </c>
      <c r="DU586" s="30"/>
      <c r="DV586"/>
      <c r="DW586"/>
      <c r="DX586" s="21"/>
    </row>
    <row r="587" spans="1:128" ht="13.5" customHeight="1" thickBot="1">
      <c r="A587"/>
      <c r="B587" s="43" t="s">
        <v>18</v>
      </c>
      <c r="C587" s="43">
        <v>0</v>
      </c>
      <c r="D587" s="84">
        <v>1</v>
      </c>
      <c r="E587" s="84">
        <v>1</v>
      </c>
      <c r="F587" s="84">
        <v>1</v>
      </c>
      <c r="G587" s="84">
        <v>1</v>
      </c>
      <c r="H587" s="7"/>
      <c r="K587"/>
      <c r="L587"/>
      <c r="M587"/>
      <c r="N587"/>
      <c r="O587" s="39" t="s">
        <v>52</v>
      </c>
      <c r="P587" s="33">
        <f ca="1">IF(K566&lt;9,OFFSET($D$3,S582,S583)+$C$4*MAX(OFFSET(O565,S584,1):OFFSET(O565,S584,4)),0)</f>
        <v>31.623823211669915</v>
      </c>
      <c r="Q587"/>
      <c r="R587"/>
      <c r="S587"/>
      <c r="T587" s="21"/>
      <c r="W587"/>
      <c r="X587"/>
      <c r="Y587"/>
      <c r="Z587"/>
      <c r="AA587" s="39" t="s">
        <v>52</v>
      </c>
      <c r="AB587" s="33">
        <f ca="1">IF(W566&lt;9,OFFSET($D$3,AE582,AE583)+$C$4*MAX(OFFSET(AA565,AE584,1):OFFSET(AA565,AE584,4)),0)</f>
        <v>47.263389282226562</v>
      </c>
      <c r="AC587"/>
      <c r="AD587"/>
      <c r="AE587"/>
      <c r="AF587" s="21"/>
      <c r="AI587"/>
      <c r="AJ587"/>
      <c r="AK587"/>
      <c r="AL587"/>
      <c r="AM587" s="39" t="s">
        <v>52</v>
      </c>
      <c r="AN587" s="33">
        <f ca="1">IF(AI566&lt;9,OFFSET($D$3,AQ582,AQ583)+$C$4*MAX(OFFSET(AM565,AQ584,1):OFFSET(AM565,AQ584,4)),0)</f>
        <v>68.998034667968739</v>
      </c>
      <c r="AO587"/>
      <c r="AP587"/>
      <c r="AQ587"/>
      <c r="AR587" s="21"/>
      <c r="AU587"/>
      <c r="AV587"/>
      <c r="AW587"/>
      <c r="AX587"/>
      <c r="AY587" s="39" t="s">
        <v>52</v>
      </c>
      <c r="AZ587" s="33">
        <f ca="1">IF(AU566&lt;9,OFFSET($D$3,BC582,BC583)+$C$4*MAX(OFFSET(AY565,BC584,1):OFFSET(AY565,BC584,4)),0)</f>
        <v>46.457385253906246</v>
      </c>
      <c r="BA587"/>
      <c r="BB587"/>
      <c r="BC587"/>
      <c r="BD587" s="21"/>
      <c r="BG587"/>
      <c r="BH587"/>
      <c r="BI587"/>
      <c r="BJ587"/>
      <c r="BK587" s="39" t="s">
        <v>52</v>
      </c>
      <c r="BL587" s="33">
        <f ca="1">IF(BG566&lt;9,OFFSET($D$3,BO582,BO583)+$C$4*MAX(OFFSET(BK565,BO584,1):OFFSET(BK565,BO584,4)),0)</f>
        <v>68.998034667968739</v>
      </c>
      <c r="BM587"/>
      <c r="BN587"/>
      <c r="BO587"/>
      <c r="BP587" s="21"/>
      <c r="BS587"/>
      <c r="BT587"/>
      <c r="BU587"/>
      <c r="BV587"/>
      <c r="BW587" s="39" t="s">
        <v>52</v>
      </c>
      <c r="BX587" s="33">
        <f ca="1">IF(BS566&lt;9,OFFSET($D$3,CA582,CA583)+$C$4*MAX(OFFSET(BW565,CA584,1):OFFSET(BW565,CA584,4)),0)</f>
        <v>100</v>
      </c>
      <c r="BY587"/>
      <c r="BZ587"/>
      <c r="CA587"/>
      <c r="CB587" s="21"/>
      <c r="CE587"/>
      <c r="CF587"/>
      <c r="CG587"/>
      <c r="CH587"/>
      <c r="CI587" s="39" t="s">
        <v>52</v>
      </c>
      <c r="CJ587" s="33">
        <f ca="1">IF(CE566&lt;9,OFFSET($D$3,CM582,CM583)+$C$4*MAX(OFFSET(CI565,CM584,1):OFFSET(CI565,CM584,4)),0)</f>
        <v>0</v>
      </c>
      <c r="CK587"/>
      <c r="CL587"/>
      <c r="CM587"/>
      <c r="CN587" s="21"/>
      <c r="CQ587"/>
      <c r="CR587"/>
      <c r="CS587"/>
      <c r="CT587"/>
      <c r="CU587" s="39" t="s">
        <v>52</v>
      </c>
      <c r="CV587" s="33">
        <f ca="1">IF(CQ566&lt;9,OFFSET($D$3,CY582,CY583)+$C$4*MAX(OFFSET(CU565,CY584,1):OFFSET(CU565,CY584,4)),0)</f>
        <v>0</v>
      </c>
      <c r="CW587"/>
      <c r="CX587"/>
      <c r="CY587"/>
      <c r="CZ587" s="21"/>
      <c r="DC587"/>
      <c r="DD587"/>
      <c r="DE587"/>
      <c r="DF587"/>
      <c r="DG587" s="39" t="s">
        <v>52</v>
      </c>
      <c r="DH587" s="33">
        <f ca="1">IF(DC566&lt;9,OFFSET($D$3,DK582,DK583)+$C$4*MAX(OFFSET(DG565,DK584,1):OFFSET(DG565,DK584,4)),0)</f>
        <v>0</v>
      </c>
      <c r="DI587"/>
      <c r="DJ587"/>
      <c r="DK587"/>
      <c r="DL587" s="21"/>
      <c r="DO587"/>
      <c r="DP587"/>
      <c r="DQ587"/>
      <c r="DR587"/>
      <c r="DS587" s="39" t="s">
        <v>52</v>
      </c>
      <c r="DT587" s="33">
        <f ca="1">IF(DO566&lt;9,OFFSET($D$3,DW582,DW583)+$C$4*MAX(OFFSET(DS565,DW584,1):OFFSET(DS565,DW584,4)),0)</f>
        <v>0</v>
      </c>
      <c r="DU587"/>
      <c r="DV587"/>
      <c r="DW587"/>
      <c r="DX587" s="21"/>
    </row>
    <row r="588" spans="1:128" ht="13.5" customHeight="1" thickBot="1">
      <c r="A588"/>
      <c r="H588" s="7"/>
      <c r="K588"/>
      <c r="L588"/>
      <c r="M588"/>
      <c r="N588"/>
      <c r="O588" s="35"/>
      <c r="P588" s="123" t="s">
        <v>12</v>
      </c>
      <c r="Q588" s="124"/>
      <c r="R588" s="124"/>
      <c r="S588" s="125"/>
      <c r="T588" s="64"/>
      <c r="W588"/>
      <c r="X588"/>
      <c r="Y588"/>
      <c r="Z588"/>
      <c r="AA588" s="5"/>
      <c r="AB588" s="123" t="s">
        <v>12</v>
      </c>
      <c r="AC588" s="124"/>
      <c r="AD588" s="124"/>
      <c r="AE588" s="125"/>
      <c r="AF588" s="64"/>
      <c r="AI588"/>
      <c r="AJ588"/>
      <c r="AK588"/>
      <c r="AL588"/>
      <c r="AM588" s="5"/>
      <c r="AN588" s="123" t="s">
        <v>12</v>
      </c>
      <c r="AO588" s="124"/>
      <c r="AP588" s="124"/>
      <c r="AQ588" s="125"/>
      <c r="AR588" s="64"/>
      <c r="AU588"/>
      <c r="AV588"/>
      <c r="AW588"/>
      <c r="AX588"/>
      <c r="AY588" s="5"/>
      <c r="AZ588" s="123" t="s">
        <v>12</v>
      </c>
      <c r="BA588" s="124"/>
      <c r="BB588" s="124"/>
      <c r="BC588" s="125"/>
      <c r="BD588" s="64"/>
      <c r="BG588"/>
      <c r="BH588"/>
      <c r="BI588"/>
      <c r="BJ588"/>
      <c r="BK588" s="5"/>
      <c r="BL588" s="123" t="s">
        <v>12</v>
      </c>
      <c r="BM588" s="124"/>
      <c r="BN588" s="124"/>
      <c r="BO588" s="125"/>
      <c r="BP588" s="64"/>
      <c r="BS588"/>
      <c r="BT588"/>
      <c r="BU588"/>
      <c r="BV588"/>
      <c r="BW588" s="5"/>
      <c r="BX588" s="123" t="s">
        <v>12</v>
      </c>
      <c r="BY588" s="124"/>
      <c r="BZ588" s="124"/>
      <c r="CA588" s="125"/>
      <c r="CB588" s="64"/>
      <c r="CE588"/>
      <c r="CF588"/>
      <c r="CG588"/>
      <c r="CH588"/>
      <c r="CI588" s="5"/>
      <c r="CJ588" s="123" t="s">
        <v>12</v>
      </c>
      <c r="CK588" s="124"/>
      <c r="CL588" s="124"/>
      <c r="CM588" s="125"/>
      <c r="CN588" s="64"/>
      <c r="CQ588"/>
      <c r="CR588"/>
      <c r="CS588"/>
      <c r="CT588"/>
      <c r="CU588" s="5"/>
      <c r="CV588" s="123" t="s">
        <v>12</v>
      </c>
      <c r="CW588" s="124"/>
      <c r="CX588" s="124"/>
      <c r="CY588" s="125"/>
      <c r="CZ588" s="64"/>
      <c r="DC588"/>
      <c r="DD588"/>
      <c r="DE588"/>
      <c r="DF588"/>
      <c r="DG588" s="5"/>
      <c r="DH588" s="123" t="s">
        <v>12</v>
      </c>
      <c r="DI588" s="124"/>
      <c r="DJ588" s="124"/>
      <c r="DK588" s="125"/>
      <c r="DL588" s="64"/>
      <c r="DO588"/>
      <c r="DP588"/>
      <c r="DQ588"/>
      <c r="DR588"/>
      <c r="DS588" s="5"/>
      <c r="DT588" s="123" t="s">
        <v>12</v>
      </c>
      <c r="DU588" s="124"/>
      <c r="DV588" s="124"/>
      <c r="DW588" s="125"/>
    </row>
    <row r="589" spans="1:128" ht="13.5" customHeight="1" thickBot="1">
      <c r="A589"/>
      <c r="B589"/>
      <c r="C589"/>
      <c r="D589"/>
      <c r="E589"/>
      <c r="F589" s="95"/>
      <c r="G589" t="s">
        <v>35</v>
      </c>
      <c r="H589" s="21"/>
      <c r="K589"/>
      <c r="L589"/>
      <c r="M589"/>
      <c r="N589"/>
      <c r="O589" s="23" t="s">
        <v>58</v>
      </c>
      <c r="P589" s="3" t="s">
        <v>68</v>
      </c>
      <c r="Q589" s="26" t="s">
        <v>69</v>
      </c>
      <c r="R589" s="26" t="s">
        <v>70</v>
      </c>
      <c r="S589" s="3" t="s">
        <v>71</v>
      </c>
      <c r="T589" s="6"/>
      <c r="W589"/>
      <c r="X589"/>
      <c r="Y589"/>
      <c r="Z589"/>
      <c r="AA589" s="23" t="str">
        <f>$O$34</f>
        <v>新Q値</v>
      </c>
      <c r="AB589" s="3" t="s">
        <v>3</v>
      </c>
      <c r="AC589" s="26" t="s">
        <v>4</v>
      </c>
      <c r="AD589" s="26" t="s">
        <v>5</v>
      </c>
      <c r="AE589" s="3" t="s">
        <v>6</v>
      </c>
      <c r="AF589" s="6"/>
      <c r="AI589"/>
      <c r="AJ589"/>
      <c r="AK589"/>
      <c r="AL589"/>
      <c r="AM589" s="23" t="str">
        <f>$O$34</f>
        <v>新Q値</v>
      </c>
      <c r="AN589" s="3" t="s">
        <v>3</v>
      </c>
      <c r="AO589" s="26" t="s">
        <v>4</v>
      </c>
      <c r="AP589" s="26" t="s">
        <v>5</v>
      </c>
      <c r="AQ589" s="3" t="s">
        <v>6</v>
      </c>
      <c r="AR589" s="6"/>
      <c r="AU589"/>
      <c r="AV589"/>
      <c r="AW589"/>
      <c r="AX589"/>
      <c r="AY589" s="23" t="str">
        <f>$O$34</f>
        <v>新Q値</v>
      </c>
      <c r="AZ589" s="3" t="s">
        <v>3</v>
      </c>
      <c r="BA589" s="26" t="s">
        <v>4</v>
      </c>
      <c r="BB589" s="26" t="s">
        <v>5</v>
      </c>
      <c r="BC589" s="3" t="s">
        <v>6</v>
      </c>
      <c r="BD589" s="6"/>
      <c r="BG589"/>
      <c r="BH589"/>
      <c r="BI589"/>
      <c r="BJ589"/>
      <c r="BK589" s="23" t="str">
        <f>$O$34</f>
        <v>新Q値</v>
      </c>
      <c r="BL589" s="3" t="s">
        <v>3</v>
      </c>
      <c r="BM589" s="26" t="s">
        <v>4</v>
      </c>
      <c r="BN589" s="26" t="s">
        <v>5</v>
      </c>
      <c r="BO589" s="3" t="s">
        <v>6</v>
      </c>
      <c r="BP589" s="6"/>
      <c r="BS589"/>
      <c r="BT589"/>
      <c r="BU589"/>
      <c r="BV589"/>
      <c r="BW589" s="23" t="str">
        <f>$O$34</f>
        <v>新Q値</v>
      </c>
      <c r="BX589" s="3" t="s">
        <v>3</v>
      </c>
      <c r="BY589" s="26" t="s">
        <v>4</v>
      </c>
      <c r="BZ589" s="26" t="s">
        <v>5</v>
      </c>
      <c r="CA589" s="3" t="s">
        <v>6</v>
      </c>
      <c r="CB589" s="6"/>
      <c r="CE589"/>
      <c r="CF589"/>
      <c r="CG589"/>
      <c r="CH589"/>
      <c r="CI589" s="23" t="str">
        <f>$O$34</f>
        <v>新Q値</v>
      </c>
      <c r="CJ589" s="3" t="s">
        <v>3</v>
      </c>
      <c r="CK589" s="26" t="s">
        <v>4</v>
      </c>
      <c r="CL589" s="26" t="s">
        <v>5</v>
      </c>
      <c r="CM589" s="3" t="s">
        <v>6</v>
      </c>
      <c r="CN589" s="6"/>
      <c r="CQ589"/>
      <c r="CR589"/>
      <c r="CS589"/>
      <c r="CT589"/>
      <c r="CU589" s="23" t="str">
        <f>$O$34</f>
        <v>新Q値</v>
      </c>
      <c r="CV589" s="3" t="s">
        <v>3</v>
      </c>
      <c r="CW589" s="26" t="s">
        <v>4</v>
      </c>
      <c r="CX589" s="26" t="s">
        <v>5</v>
      </c>
      <c r="CY589" s="3" t="s">
        <v>6</v>
      </c>
      <c r="CZ589" s="6"/>
      <c r="DC589"/>
      <c r="DD589"/>
      <c r="DE589"/>
      <c r="DF589"/>
      <c r="DG589" s="23" t="str">
        <f>$O$34</f>
        <v>新Q値</v>
      </c>
      <c r="DH589" s="3" t="s">
        <v>3</v>
      </c>
      <c r="DI589" s="26" t="s">
        <v>4</v>
      </c>
      <c r="DJ589" s="26" t="s">
        <v>5</v>
      </c>
      <c r="DK589" s="3" t="s">
        <v>6</v>
      </c>
      <c r="DL589" s="6"/>
      <c r="DO589"/>
      <c r="DP589"/>
      <c r="DQ589"/>
      <c r="DR589"/>
      <c r="DS589" s="23" t="str">
        <f>$O$34</f>
        <v>新Q値</v>
      </c>
      <c r="DT589" s="3" t="s">
        <v>3</v>
      </c>
      <c r="DU589" s="26" t="s">
        <v>4</v>
      </c>
      <c r="DV589" s="26" t="s">
        <v>5</v>
      </c>
      <c r="DW589" s="3" t="s">
        <v>6</v>
      </c>
      <c r="DX589" s="6"/>
    </row>
    <row r="590" spans="1:128" ht="13.5" customHeight="1">
      <c r="A590"/>
      <c r="B590"/>
      <c r="C590"/>
      <c r="D590"/>
      <c r="E590"/>
      <c r="F590"/>
      <c r="G590"/>
      <c r="H590" s="21"/>
      <c r="K590"/>
      <c r="L590"/>
      <c r="M590"/>
      <c r="N590" s="126" t="s">
        <v>7</v>
      </c>
      <c r="O590" s="17">
        <v>1</v>
      </c>
      <c r="P590" s="27">
        <f ca="1">P566+$C$5*IF(AND(O590=K566,P582=1),P587-P566,0)</f>
        <v>18.039896484374996</v>
      </c>
      <c r="Q590" s="95" t="s">
        <v>9</v>
      </c>
      <c r="R590" s="95" t="s">
        <v>9</v>
      </c>
      <c r="S590" s="15">
        <f ca="1">S566+$C$5*IF(AND(O590=K566,P582=4),P587-S566,0)</f>
        <v>31.307216094970695</v>
      </c>
      <c r="T590" s="14"/>
      <c r="W590"/>
      <c r="X590"/>
      <c r="Y590"/>
      <c r="Z590" s="126" t="s">
        <v>7</v>
      </c>
      <c r="AA590" s="17">
        <v>1</v>
      </c>
      <c r="AB590" s="27">
        <f ca="1">AB566+$C$5*IF(AND(AA590=W566,AB582=1),AB587-AB566,0)</f>
        <v>18.039896484374996</v>
      </c>
      <c r="AC590" s="95" t="s">
        <v>9</v>
      </c>
      <c r="AD590" s="95" t="s">
        <v>9</v>
      </c>
      <c r="AE590" s="15">
        <f ca="1">AE566+$C$5*IF(AND(AA590=W566,AB582=4),AB587-AE566,0)</f>
        <v>31.307216094970695</v>
      </c>
      <c r="AF590" s="14"/>
      <c r="AI590"/>
      <c r="AJ590"/>
      <c r="AK590"/>
      <c r="AL590" s="126" t="s">
        <v>7</v>
      </c>
      <c r="AM590" s="17">
        <v>1</v>
      </c>
      <c r="AN590" s="27">
        <f ca="1">AN566+$C$5*IF(AND(AM590=AI566,AN582=1),AN587-AN566,0)</f>
        <v>18.039896484374996</v>
      </c>
      <c r="AO590" s="95" t="s">
        <v>9</v>
      </c>
      <c r="AP590" s="95" t="s">
        <v>9</v>
      </c>
      <c r="AQ590" s="15">
        <f ca="1">AQ566+$C$5*IF(AND(AM590=AI566,AN582=4),AN587-AQ566,0)</f>
        <v>31.307216094970695</v>
      </c>
      <c r="AR590" s="14"/>
      <c r="AU590"/>
      <c r="AV590"/>
      <c r="AW590"/>
      <c r="AX590" s="126" t="s">
        <v>7</v>
      </c>
      <c r="AY590" s="17">
        <v>1</v>
      </c>
      <c r="AZ590" s="27">
        <f ca="1">AZ566+$C$5*IF(AND(AY590=AU566,AZ582=1),AZ587-AZ566,0)</f>
        <v>18.039896484374996</v>
      </c>
      <c r="BA590" s="95" t="s">
        <v>9</v>
      </c>
      <c r="BB590" s="95" t="s">
        <v>9</v>
      </c>
      <c r="BC590" s="15">
        <f ca="1">BC566+$C$5*IF(AND(AY590=AU566,AZ582=4),AZ587-BC566,0)</f>
        <v>31.307216094970695</v>
      </c>
      <c r="BD590" s="14"/>
      <c r="BG590"/>
      <c r="BH590"/>
      <c r="BI590"/>
      <c r="BJ590" s="126" t="s">
        <v>7</v>
      </c>
      <c r="BK590" s="17">
        <v>1</v>
      </c>
      <c r="BL590" s="27">
        <f ca="1">BL566+$C$5*IF(AND(BK590=BG566,BL582=1),BL587-BL566,0)</f>
        <v>18.039896484374996</v>
      </c>
      <c r="BM590" s="95" t="s">
        <v>9</v>
      </c>
      <c r="BN590" s="95" t="s">
        <v>9</v>
      </c>
      <c r="BO590" s="15">
        <f ca="1">BO566+$C$5*IF(AND(BK590=BG566,BL582=4),BL587-BO566,0)</f>
        <v>31.307216094970695</v>
      </c>
      <c r="BP590" s="14"/>
      <c r="BS590"/>
      <c r="BT590"/>
      <c r="BU590"/>
      <c r="BV590" s="126" t="s">
        <v>7</v>
      </c>
      <c r="BW590" s="17">
        <v>1</v>
      </c>
      <c r="BX590" s="27">
        <f ca="1">BX566+$C$5*IF(AND(BW590=BS566,BX582=1),BX587-BX566,0)</f>
        <v>18.039896484374996</v>
      </c>
      <c r="BY590" s="95" t="s">
        <v>9</v>
      </c>
      <c r="BZ590" s="95" t="s">
        <v>9</v>
      </c>
      <c r="CA590" s="15">
        <f ca="1">CA566+$C$5*IF(AND(BW590=BS566,BX582=4),BX587-CA566,0)</f>
        <v>31.307216094970695</v>
      </c>
      <c r="CB590" s="14"/>
      <c r="CE590"/>
      <c r="CF590"/>
      <c r="CG590"/>
      <c r="CH590" s="126" t="s">
        <v>7</v>
      </c>
      <c r="CI590" s="17">
        <v>1</v>
      </c>
      <c r="CJ590" s="27">
        <f ca="1">CJ566+$C$5*IF(AND(CI590=CE566,CJ582=1),CJ587-CJ566,0)</f>
        <v>18.039896484374996</v>
      </c>
      <c r="CK590" s="95" t="s">
        <v>9</v>
      </c>
      <c r="CL590" s="95" t="s">
        <v>9</v>
      </c>
      <c r="CM590" s="15">
        <f ca="1">CM566+$C$5*IF(AND(CI590=CE566,CJ582=4),CJ587-CM566,0)</f>
        <v>31.307216094970695</v>
      </c>
      <c r="CN590" s="14"/>
      <c r="CQ590"/>
      <c r="CR590"/>
      <c r="CS590"/>
      <c r="CT590" s="126" t="s">
        <v>7</v>
      </c>
      <c r="CU590" s="17">
        <v>1</v>
      </c>
      <c r="CV590" s="27">
        <f ca="1">CV566+$C$5*IF(AND(CU590=CQ566,CV582=1),CV587-CV566,0)</f>
        <v>18.039896484374996</v>
      </c>
      <c r="CW590" s="95" t="s">
        <v>9</v>
      </c>
      <c r="CX590" s="95" t="s">
        <v>9</v>
      </c>
      <c r="CY590" s="15">
        <f ca="1">CY566+$C$5*IF(AND(CU590=CQ566,CV582=4),CV587-CY566,0)</f>
        <v>31.307216094970695</v>
      </c>
      <c r="CZ590" s="14"/>
      <c r="DC590"/>
      <c r="DD590"/>
      <c r="DE590"/>
      <c r="DF590" s="126" t="s">
        <v>7</v>
      </c>
      <c r="DG590" s="17">
        <v>1</v>
      </c>
      <c r="DH590" s="27">
        <f ca="1">DH566+$C$5*IF(AND(DG590=DC566,DH582=1),DH587-DH566,0)</f>
        <v>18.039896484374996</v>
      </c>
      <c r="DI590" s="95" t="s">
        <v>9</v>
      </c>
      <c r="DJ590" s="95" t="s">
        <v>9</v>
      </c>
      <c r="DK590" s="15">
        <f ca="1">DK566+$C$5*IF(AND(DG590=DC566,DH582=4),DH587-DK566,0)</f>
        <v>31.307216094970695</v>
      </c>
      <c r="DL590" s="14"/>
      <c r="DO590"/>
      <c r="DP590"/>
      <c r="DQ590"/>
      <c r="DR590" s="126" t="s">
        <v>7</v>
      </c>
      <c r="DS590" s="17">
        <v>1</v>
      </c>
      <c r="DT590" s="27">
        <f ca="1">DT566+$C$5*IF(AND(DS590=DO566,DT582=1),DT587-DT566,0)</f>
        <v>18.039896484374996</v>
      </c>
      <c r="DU590" s="95" t="s">
        <v>9</v>
      </c>
      <c r="DV590" s="95" t="s">
        <v>9</v>
      </c>
      <c r="DW590" s="15">
        <f ca="1">DW566+$C$5*IF(AND(DS590=DO566,DT582=4),DT587-DW566,0)</f>
        <v>31.307216094970695</v>
      </c>
      <c r="DX590" s="14"/>
    </row>
    <row r="591" spans="1:128" ht="13.5" customHeight="1">
      <c r="A591"/>
      <c r="B591"/>
      <c r="C591"/>
      <c r="D591"/>
      <c r="E591"/>
      <c r="F591"/>
      <c r="G591"/>
      <c r="H591" s="21"/>
      <c r="K591"/>
      <c r="L591"/>
      <c r="M591"/>
      <c r="N591" s="127"/>
      <c r="O591" s="3">
        <v>2</v>
      </c>
      <c r="P591" s="15">
        <f ca="1">P567+$C$5*IF(AND(O591=K566,P582=1),P587-P567,0)</f>
        <v>2.7185625</v>
      </c>
      <c r="Q591" s="95" t="s">
        <v>9</v>
      </c>
      <c r="R591" s="27">
        <f ca="1">R567+$C$5*IF(AND(O591=K566,P582=3),P587-R567,0)</f>
        <v>15.542400086975091</v>
      </c>
      <c r="S591" s="15">
        <f ca="1">S567+$C$5*IF(AND(O591=K566,P582=4),P587-S567,0)</f>
        <v>44.830130615234367</v>
      </c>
      <c r="T591" s="14"/>
      <c r="W591"/>
      <c r="X591"/>
      <c r="Y591"/>
      <c r="Z591" s="127"/>
      <c r="AA591" s="3">
        <v>2</v>
      </c>
      <c r="AB591" s="15">
        <f ca="1">AB567+$C$5*IF(AND(AA591=W566,AB582=1),AB587-AB567,0)</f>
        <v>2.7185625</v>
      </c>
      <c r="AC591" s="95" t="s">
        <v>9</v>
      </c>
      <c r="AD591" s="27">
        <f ca="1">AD567+$C$5*IF(AND(AA591=W566,AB582=3),AB587-AD567,0)</f>
        <v>15.542400086975091</v>
      </c>
      <c r="AE591" s="15">
        <f ca="1">AE567+$C$5*IF(AND(AA591=W566,AB582=4),AB587-AE567,0)</f>
        <v>44.830130615234367</v>
      </c>
      <c r="AF591" s="14"/>
      <c r="AI591"/>
      <c r="AJ591"/>
      <c r="AK591"/>
      <c r="AL591" s="127"/>
      <c r="AM591" s="3">
        <v>2</v>
      </c>
      <c r="AN591" s="15">
        <f ca="1">AN567+$C$5*IF(AND(AM591=AI566,AN582=1),AN587-AN567,0)</f>
        <v>2.7185625</v>
      </c>
      <c r="AO591" s="95" t="s">
        <v>9</v>
      </c>
      <c r="AP591" s="27">
        <f ca="1">AP567+$C$5*IF(AND(AM591=AI566,AN582=3),AN587-AP567,0)</f>
        <v>15.542400086975091</v>
      </c>
      <c r="AQ591" s="15">
        <f ca="1">AQ567+$C$5*IF(AND(AM591=AI566,AN582=4),AN587-AQ567,0)</f>
        <v>44.830130615234367</v>
      </c>
      <c r="AR591" s="14"/>
      <c r="AU591"/>
      <c r="AV591"/>
      <c r="AW591"/>
      <c r="AX591" s="127"/>
      <c r="AY591" s="3">
        <v>2</v>
      </c>
      <c r="AZ591" s="15">
        <f ca="1">AZ567+$C$5*IF(AND(AY591=AU566,AZ582=1),AZ587-AZ567,0)</f>
        <v>2.7185625</v>
      </c>
      <c r="BA591" s="95" t="s">
        <v>9</v>
      </c>
      <c r="BB591" s="27">
        <f ca="1">BB567+$C$5*IF(AND(AY591=AU566,AZ582=3),AZ587-BB567,0)</f>
        <v>15.542400086975091</v>
      </c>
      <c r="BC591" s="15">
        <f ca="1">BC567+$C$5*IF(AND(AY591=AU566,AZ582=4),AZ587-BC567,0)</f>
        <v>44.830130615234367</v>
      </c>
      <c r="BD591" s="14"/>
      <c r="BG591"/>
      <c r="BH591"/>
      <c r="BI591"/>
      <c r="BJ591" s="127"/>
      <c r="BK591" s="3">
        <v>2</v>
      </c>
      <c r="BL591" s="15">
        <f ca="1">BL567+$C$5*IF(AND(BK591=BG566,BL582=1),BL587-BL567,0)</f>
        <v>2.7185625</v>
      </c>
      <c r="BM591" s="95" t="s">
        <v>9</v>
      </c>
      <c r="BN591" s="27">
        <f ca="1">BN567+$C$5*IF(AND(BK591=BG566,BL582=3),BL587-BN567,0)</f>
        <v>15.542400086975091</v>
      </c>
      <c r="BO591" s="15">
        <f ca="1">BO567+$C$5*IF(AND(BK591=BG566,BL582=4),BL587-BO567,0)</f>
        <v>44.830130615234367</v>
      </c>
      <c r="BP591" s="14"/>
      <c r="BS591"/>
      <c r="BT591"/>
      <c r="BU591"/>
      <c r="BV591" s="127"/>
      <c r="BW591" s="3">
        <v>2</v>
      </c>
      <c r="BX591" s="15">
        <f ca="1">BX567+$C$5*IF(AND(BW591=BS566,BX582=1),BX587-BX567,0)</f>
        <v>2.7185625</v>
      </c>
      <c r="BY591" s="95" t="s">
        <v>9</v>
      </c>
      <c r="BZ591" s="27">
        <f ca="1">BZ567+$C$5*IF(AND(BW591=BS566,BX582=3),BX587-BZ567,0)</f>
        <v>15.542400086975091</v>
      </c>
      <c r="CA591" s="15">
        <f ca="1">CA567+$C$5*IF(AND(BW591=BS566,BX582=4),BX587-CA567,0)</f>
        <v>44.830130615234367</v>
      </c>
      <c r="CB591" s="14"/>
      <c r="CE591"/>
      <c r="CF591"/>
      <c r="CG591"/>
      <c r="CH591" s="127"/>
      <c r="CI591" s="3">
        <v>2</v>
      </c>
      <c r="CJ591" s="15">
        <f ca="1">CJ567+$C$5*IF(AND(CI591=CE566,CJ582=1),CJ587-CJ567,0)</f>
        <v>2.7185625</v>
      </c>
      <c r="CK591" s="95" t="s">
        <v>9</v>
      </c>
      <c r="CL591" s="27">
        <f ca="1">CL567+$C$5*IF(AND(CI591=CE566,CJ582=3),CJ587-CL567,0)</f>
        <v>15.542400086975091</v>
      </c>
      <c r="CM591" s="15">
        <f ca="1">CM567+$C$5*IF(AND(CI591=CE566,CJ582=4),CJ587-CM567,0)</f>
        <v>44.830130615234367</v>
      </c>
      <c r="CN591" s="14"/>
      <c r="CQ591"/>
      <c r="CR591"/>
      <c r="CS591"/>
      <c r="CT591" s="127"/>
      <c r="CU591" s="3">
        <v>2</v>
      </c>
      <c r="CV591" s="15">
        <f ca="1">CV567+$C$5*IF(AND(CU591=CQ566,CV582=1),CV587-CV567,0)</f>
        <v>2.7185625</v>
      </c>
      <c r="CW591" s="95" t="s">
        <v>9</v>
      </c>
      <c r="CX591" s="27">
        <f ca="1">CX567+$C$5*IF(AND(CU591=CQ566,CV582=3),CV587-CX567,0)</f>
        <v>15.542400086975091</v>
      </c>
      <c r="CY591" s="15">
        <f ca="1">CY567+$C$5*IF(AND(CU591=CQ566,CV582=4),CV587-CY567,0)</f>
        <v>44.830130615234367</v>
      </c>
      <c r="CZ591" s="14"/>
      <c r="DC591"/>
      <c r="DD591"/>
      <c r="DE591"/>
      <c r="DF591" s="127"/>
      <c r="DG591" s="3">
        <v>2</v>
      </c>
      <c r="DH591" s="15">
        <f ca="1">DH567+$C$5*IF(AND(DG591=DC566,DH582=1),DH587-DH567,0)</f>
        <v>2.7185625</v>
      </c>
      <c r="DI591" s="95" t="s">
        <v>9</v>
      </c>
      <c r="DJ591" s="27">
        <f ca="1">DJ567+$C$5*IF(AND(DG591=DC566,DH582=3),DH587-DJ567,0)</f>
        <v>15.542400086975091</v>
      </c>
      <c r="DK591" s="15">
        <f ca="1">DK567+$C$5*IF(AND(DG591=DC566,DH582=4),DH587-DK567,0)</f>
        <v>44.830130615234367</v>
      </c>
      <c r="DL591" s="14"/>
      <c r="DO591"/>
      <c r="DP591"/>
      <c r="DQ591"/>
      <c r="DR591" s="127"/>
      <c r="DS591" s="3">
        <v>2</v>
      </c>
      <c r="DT591" s="15">
        <f ca="1">DT567+$C$5*IF(AND(DS591=DO565,DT582=1),DT587-DT567,0)</f>
        <v>2.7185625</v>
      </c>
      <c r="DU591" s="95" t="s">
        <v>9</v>
      </c>
      <c r="DV591" s="27">
        <f ca="1">DV567+$C$5*IF(AND(DS591=DO565,DT582=3),DT587-DV567,0)</f>
        <v>15.542400086975091</v>
      </c>
      <c r="DW591" s="15">
        <f ca="1">DW567+$C$5*IF(AND(DS591=DO566,DT582=4),DT587-DW567,0)</f>
        <v>44.830130615234367</v>
      </c>
      <c r="DX591" s="14"/>
    </row>
    <row r="592" spans="1:128">
      <c r="A592"/>
      <c r="B592"/>
      <c r="C592"/>
      <c r="D592"/>
      <c r="E592"/>
      <c r="F592"/>
      <c r="G592"/>
      <c r="H592" s="21"/>
      <c r="K592"/>
      <c r="L592"/>
      <c r="M592"/>
      <c r="N592" s="127"/>
      <c r="O592" s="3">
        <v>3</v>
      </c>
      <c r="P592" s="95" t="s">
        <v>9</v>
      </c>
      <c r="Q592" s="95" t="s">
        <v>9</v>
      </c>
      <c r="R592" s="15">
        <f ca="1">R568+$C$5*IF(AND(O592=K566,P582=3),P587-R568,0)</f>
        <v>14.742136230468745</v>
      </c>
      <c r="S592" s="95" t="s">
        <v>64</v>
      </c>
      <c r="T592" s="14"/>
      <c r="W592"/>
      <c r="X592"/>
      <c r="Y592"/>
      <c r="Z592" s="127"/>
      <c r="AA592" s="3">
        <v>3</v>
      </c>
      <c r="AB592" s="95" t="s">
        <v>9</v>
      </c>
      <c r="AC592" s="95" t="s">
        <v>9</v>
      </c>
      <c r="AD592" s="15">
        <f ca="1">AD568+$C$5*IF(AND(AA592=W566,AB582=3),AB587-AD568,0)</f>
        <v>14.742136230468745</v>
      </c>
      <c r="AE592" s="95" t="s">
        <v>64</v>
      </c>
      <c r="AF592" s="14"/>
      <c r="AI592"/>
      <c r="AJ592"/>
      <c r="AK592"/>
      <c r="AL592" s="127"/>
      <c r="AM592" s="3">
        <v>3</v>
      </c>
      <c r="AN592" s="95" t="s">
        <v>9</v>
      </c>
      <c r="AO592" s="95" t="s">
        <v>9</v>
      </c>
      <c r="AP592" s="15">
        <f ca="1">AP568+$C$5*IF(AND(AM592=AI566,AN582=3),AN587-AP568,0)</f>
        <v>14.742136230468745</v>
      </c>
      <c r="AQ592" s="95" t="s">
        <v>64</v>
      </c>
      <c r="AR592" s="14"/>
      <c r="AU592"/>
      <c r="AV592"/>
      <c r="AW592"/>
      <c r="AX592" s="127"/>
      <c r="AY592" s="3">
        <v>3</v>
      </c>
      <c r="AZ592" s="95" t="s">
        <v>9</v>
      </c>
      <c r="BA592" s="95" t="s">
        <v>9</v>
      </c>
      <c r="BB592" s="15">
        <f ca="1">BB568+$C$5*IF(AND(AY592=AU566,AZ582=3),AZ587-BB568,0)</f>
        <v>14.742136230468745</v>
      </c>
      <c r="BC592" s="95" t="s">
        <v>64</v>
      </c>
      <c r="BD592" s="14"/>
      <c r="BG592"/>
      <c r="BH592"/>
      <c r="BI592"/>
      <c r="BJ592" s="127"/>
      <c r="BK592" s="3">
        <v>3</v>
      </c>
      <c r="BL592" s="95" t="s">
        <v>9</v>
      </c>
      <c r="BM592" s="95" t="s">
        <v>9</v>
      </c>
      <c r="BN592" s="15">
        <f ca="1">BN568+$C$5*IF(AND(BK592=BG566,BL582=3),BL587-BN568,0)</f>
        <v>14.742136230468745</v>
      </c>
      <c r="BO592" s="95" t="s">
        <v>64</v>
      </c>
      <c r="BP592" s="14"/>
      <c r="BS592"/>
      <c r="BT592"/>
      <c r="BU592"/>
      <c r="BV592" s="127"/>
      <c r="BW592" s="3">
        <v>3</v>
      </c>
      <c r="BX592" s="95" t="s">
        <v>9</v>
      </c>
      <c r="BY592" s="95" t="s">
        <v>9</v>
      </c>
      <c r="BZ592" s="15">
        <f ca="1">BZ568+$C$5*IF(AND(BW592=BS566,BX582=3),BX587-BZ568,0)</f>
        <v>14.742136230468745</v>
      </c>
      <c r="CA592" s="95" t="s">
        <v>64</v>
      </c>
      <c r="CB592" s="14"/>
      <c r="CE592"/>
      <c r="CF592"/>
      <c r="CG592"/>
      <c r="CH592" s="127"/>
      <c r="CI592" s="3">
        <v>3</v>
      </c>
      <c r="CJ592" s="95" t="s">
        <v>9</v>
      </c>
      <c r="CK592" s="95" t="s">
        <v>9</v>
      </c>
      <c r="CL592" s="15">
        <f ca="1">CL568+$C$5*IF(AND(CI592=CE566,CJ582=3),CJ587-CL568,0)</f>
        <v>14.742136230468745</v>
      </c>
      <c r="CM592" s="95" t="s">
        <v>64</v>
      </c>
      <c r="CN592" s="14"/>
      <c r="CQ592"/>
      <c r="CR592"/>
      <c r="CS592"/>
      <c r="CT592" s="127"/>
      <c r="CU592" s="3">
        <v>3</v>
      </c>
      <c r="CV592" s="95" t="s">
        <v>9</v>
      </c>
      <c r="CW592" s="95" t="s">
        <v>9</v>
      </c>
      <c r="CX592" s="15">
        <f ca="1">CX568+$C$5*IF(AND(CU592=CQ566,CV582=3),CV587-CX568,0)</f>
        <v>14.742136230468745</v>
      </c>
      <c r="CY592" s="95" t="s">
        <v>64</v>
      </c>
      <c r="CZ592" s="14"/>
      <c r="DC592"/>
      <c r="DD592"/>
      <c r="DE592"/>
      <c r="DF592" s="127"/>
      <c r="DG592" s="3">
        <v>3</v>
      </c>
      <c r="DH592" s="95" t="s">
        <v>9</v>
      </c>
      <c r="DI592" s="95" t="s">
        <v>9</v>
      </c>
      <c r="DJ592" s="15">
        <f ca="1">DJ568+$C$5*IF(AND(DG592=DC566,DH582=3),DH587-DJ568,0)</f>
        <v>14.742136230468745</v>
      </c>
      <c r="DK592" s="95" t="s">
        <v>64</v>
      </c>
      <c r="DL592" s="14"/>
      <c r="DO592"/>
      <c r="DP592"/>
      <c r="DQ592"/>
      <c r="DR592" s="127"/>
      <c r="DS592" s="3">
        <v>3</v>
      </c>
      <c r="DT592" s="95" t="s">
        <v>9</v>
      </c>
      <c r="DU592" s="95" t="s">
        <v>9</v>
      </c>
      <c r="DV592" s="15">
        <f ca="1">DV568+$C$5*IF(AND(DS592=DO566,DT582=3),DT587-DV568,0)</f>
        <v>14.742136230468745</v>
      </c>
      <c r="DW592" s="95" t="s">
        <v>9</v>
      </c>
      <c r="DX592" s="14"/>
    </row>
    <row r="593" spans="1:128">
      <c r="A593"/>
      <c r="B593"/>
      <c r="C593"/>
      <c r="D593"/>
      <c r="E593"/>
      <c r="F593"/>
      <c r="G593"/>
      <c r="H593" s="21"/>
      <c r="K593"/>
      <c r="L593"/>
      <c r="M593"/>
      <c r="N593" s="127"/>
      <c r="O593" s="3">
        <v>4</v>
      </c>
      <c r="P593" s="27">
        <f ca="1">P569+$C$5*IF(AND(O593=K566,P582=1),P587-P569,0)</f>
        <v>46.605461730957025</v>
      </c>
      <c r="Q593" s="15">
        <f ca="1">Q569+$C$5*IF(AND(O593=K566,P582=2),P587-Q569,0)</f>
        <v>14.390098657226556</v>
      </c>
      <c r="R593" s="95" t="s">
        <v>9</v>
      </c>
      <c r="S593" s="15">
        <f ca="1">S569+$C$5*IF(AND(O593=K566,P582=4),P587-S569,0)</f>
        <v>38.917999267578125</v>
      </c>
      <c r="T593" s="14"/>
      <c r="W593"/>
      <c r="X593"/>
      <c r="Y593"/>
      <c r="Z593" s="127"/>
      <c r="AA593" s="3">
        <v>4</v>
      </c>
      <c r="AB593" s="27">
        <f ca="1">AB569+$C$5*IF(AND(AA593=W566,AB582=1),AB587-AB569,0)</f>
        <v>46.934425506591793</v>
      </c>
      <c r="AC593" s="15">
        <f ca="1">AC569+$C$5*IF(AND(AA593=W566,AB582=2),AB587-AC569,0)</f>
        <v>14.390098657226556</v>
      </c>
      <c r="AD593" s="95" t="s">
        <v>9</v>
      </c>
      <c r="AE593" s="15">
        <f ca="1">AE569+$C$5*IF(AND(AA593=W566,AB582=4),AB587-AE569,0)</f>
        <v>38.917999267578125</v>
      </c>
      <c r="AF593" s="14"/>
      <c r="AI593"/>
      <c r="AJ593"/>
      <c r="AK593"/>
      <c r="AL593" s="127"/>
      <c r="AM593" s="3">
        <v>4</v>
      </c>
      <c r="AN593" s="27">
        <f ca="1">AN569+$C$5*IF(AND(AM593=AI566,AN582=1),AN587-AN569,0)</f>
        <v>46.934425506591793</v>
      </c>
      <c r="AO593" s="15">
        <f ca="1">AO569+$C$5*IF(AND(AM593=AI566,AN582=2),AN587-AO569,0)</f>
        <v>14.390098657226556</v>
      </c>
      <c r="AP593" s="95" t="s">
        <v>9</v>
      </c>
      <c r="AQ593" s="15">
        <f ca="1">AQ569+$C$5*IF(AND(AM593=AI566,AN582=4),AN587-AQ569,0)</f>
        <v>38.917999267578125</v>
      </c>
      <c r="AR593" s="14"/>
      <c r="AU593"/>
      <c r="AV593"/>
      <c r="AW593"/>
      <c r="AX593" s="127"/>
      <c r="AY593" s="3">
        <v>4</v>
      </c>
      <c r="AZ593" s="27">
        <f ca="1">AZ569+$C$5*IF(AND(AY593=AU566,AZ582=1),AZ587-AZ569,0)</f>
        <v>46.934425506591793</v>
      </c>
      <c r="BA593" s="15">
        <f ca="1">BA569+$C$5*IF(AND(AY593=AU566,AZ582=2),AZ587-BA569,0)</f>
        <v>14.390098657226556</v>
      </c>
      <c r="BB593" s="95" t="s">
        <v>9</v>
      </c>
      <c r="BC593" s="15">
        <f ca="1">BC569+$C$5*IF(AND(AY593=AU566,AZ582=4),AZ587-BC569,0)</f>
        <v>38.917999267578125</v>
      </c>
      <c r="BD593" s="14"/>
      <c r="BG593"/>
      <c r="BH593"/>
      <c r="BI593"/>
      <c r="BJ593" s="127"/>
      <c r="BK593" s="3">
        <v>4</v>
      </c>
      <c r="BL593" s="27">
        <f ca="1">BL569+$C$5*IF(AND(BK593=BG566,BL582=1),BL587-BL569,0)</f>
        <v>46.934425506591793</v>
      </c>
      <c r="BM593" s="15">
        <f ca="1">BM569+$C$5*IF(AND(BK593=BG566,BL582=2),BL587-BM569,0)</f>
        <v>14.390098657226556</v>
      </c>
      <c r="BN593" s="95" t="s">
        <v>9</v>
      </c>
      <c r="BO593" s="15">
        <f ca="1">BO569+$C$5*IF(AND(BK593=BG566,BL582=4),BL587-BO569,0)</f>
        <v>38.917999267578125</v>
      </c>
      <c r="BP593" s="14"/>
      <c r="BS593"/>
      <c r="BT593"/>
      <c r="BU593"/>
      <c r="BV593" s="127"/>
      <c r="BW593" s="3">
        <v>4</v>
      </c>
      <c r="BX593" s="27">
        <f ca="1">BX569+$C$5*IF(AND(BW593=BS566,BX582=1),BX587-BX569,0)</f>
        <v>46.934425506591793</v>
      </c>
      <c r="BY593" s="15">
        <f ca="1">BY569+$C$5*IF(AND(BW593=BS566,BX582=2),BX587-BY569,0)</f>
        <v>14.390098657226556</v>
      </c>
      <c r="BZ593" s="95" t="s">
        <v>9</v>
      </c>
      <c r="CA593" s="15">
        <f ca="1">CA569+$C$5*IF(AND(BW593=BS566,BX582=4),BX587-CA569,0)</f>
        <v>38.917999267578125</v>
      </c>
      <c r="CB593" s="14"/>
      <c r="CE593"/>
      <c r="CF593"/>
      <c r="CG593"/>
      <c r="CH593" s="127"/>
      <c r="CI593" s="3">
        <v>4</v>
      </c>
      <c r="CJ593" s="27">
        <f ca="1">CJ569+$C$5*IF(AND(CI593=CE566,CJ582=1),CJ587-CJ569,0)</f>
        <v>46.934425506591793</v>
      </c>
      <c r="CK593" s="15">
        <f ca="1">CK569+$C$5*IF(AND(CI593=CE566,CJ582=2),CJ587-CK569,0)</f>
        <v>14.390098657226556</v>
      </c>
      <c r="CL593" s="95" t="s">
        <v>9</v>
      </c>
      <c r="CM593" s="15">
        <f ca="1">CM569+$C$5*IF(AND(CI593=CE566,CJ582=4),CJ587-CM569,0)</f>
        <v>38.917999267578125</v>
      </c>
      <c r="CN593" s="14"/>
      <c r="CQ593"/>
      <c r="CR593"/>
      <c r="CS593"/>
      <c r="CT593" s="127"/>
      <c r="CU593" s="3">
        <v>4</v>
      </c>
      <c r="CV593" s="27">
        <f ca="1">CV569+$C$5*IF(AND(CU593=CQ566,CV582=1),CV587-CV569,0)</f>
        <v>46.934425506591793</v>
      </c>
      <c r="CW593" s="15">
        <f ca="1">CW569+$C$5*IF(AND(CU593=CQ566,CV582=2),CV587-CW569,0)</f>
        <v>14.390098657226556</v>
      </c>
      <c r="CX593" s="95" t="s">
        <v>9</v>
      </c>
      <c r="CY593" s="15">
        <f ca="1">CY569+$C$5*IF(AND(CU593=CQ566,CV582=4),CV587-CY569,0)</f>
        <v>38.917999267578125</v>
      </c>
      <c r="CZ593" s="14"/>
      <c r="DC593"/>
      <c r="DD593"/>
      <c r="DE593"/>
      <c r="DF593" s="127"/>
      <c r="DG593" s="3">
        <v>4</v>
      </c>
      <c r="DH593" s="27">
        <f ca="1">DH569+$C$5*IF(AND(DG593=DC566,DH582=1),DH587-DH569,0)</f>
        <v>46.934425506591793</v>
      </c>
      <c r="DI593" s="15">
        <f ca="1">DI569+$C$5*IF(AND(DG593=DC566,DH582=2),DH587-DI569,0)</f>
        <v>14.390098657226556</v>
      </c>
      <c r="DJ593" s="95" t="s">
        <v>9</v>
      </c>
      <c r="DK593" s="15">
        <f ca="1">DK569+$C$5*IF(AND(DG593=DC566,DH582=4),DH587-DK569,0)</f>
        <v>38.917999267578125</v>
      </c>
      <c r="DL593" s="14"/>
      <c r="DO593"/>
      <c r="DP593"/>
      <c r="DQ593"/>
      <c r="DR593" s="127"/>
      <c r="DS593" s="3">
        <v>4</v>
      </c>
      <c r="DT593" s="27">
        <f ca="1">DT569+$C$5*IF(AND(DS593=DO566,DT582=1),DT587-DT569,0)</f>
        <v>46.934425506591793</v>
      </c>
      <c r="DU593" s="15">
        <f ca="1">DU569+$C$5*IF(AND(DS593=DO566,DT582=2),DT587-DU569,0)</f>
        <v>14.390098657226556</v>
      </c>
      <c r="DV593" s="95" t="s">
        <v>9</v>
      </c>
      <c r="DW593" s="15">
        <f ca="1">DW569+$C$5*IF(AND(DS593=DO566,DT582=4),DT587-DW569,0)</f>
        <v>38.917999267578125</v>
      </c>
      <c r="DX593" s="14"/>
    </row>
    <row r="594" spans="1:128">
      <c r="A594"/>
      <c r="B594"/>
      <c r="C594"/>
      <c r="D594"/>
      <c r="E594"/>
      <c r="F594"/>
      <c r="G594"/>
      <c r="H594" s="21"/>
      <c r="K594"/>
      <c r="L594"/>
      <c r="M594"/>
      <c r="N594" s="127"/>
      <c r="O594" s="3">
        <v>5</v>
      </c>
      <c r="P594" s="95" t="s">
        <v>64</v>
      </c>
      <c r="Q594" s="27">
        <f ca="1">Q570+$C$5*IF(AND(O594=K566,P582=2),P587-Q570,0)</f>
        <v>24.815017150878901</v>
      </c>
      <c r="R594" s="27">
        <f ca="1">R570+$C$5*IF(AND(O594=K566,P582=3),P587-R570,0)</f>
        <v>21.624271484374994</v>
      </c>
      <c r="S594" s="27">
        <f ca="1">S570+$C$5*IF(AND(O594=K566,P582=4),P587-S570,0)</f>
        <v>68.947698974609381</v>
      </c>
      <c r="T594" s="14"/>
      <c r="W594"/>
      <c r="X594"/>
      <c r="Y594"/>
      <c r="Z594" s="127"/>
      <c r="AA594" s="3">
        <v>5</v>
      </c>
      <c r="AB594" s="95" t="s">
        <v>64</v>
      </c>
      <c r="AC594" s="27">
        <f ca="1">AC570+$C$5*IF(AND(AA594=W566,AB582=2),AB587-AC570,0)</f>
        <v>24.815017150878901</v>
      </c>
      <c r="AD594" s="27">
        <f ca="1">AD570+$C$5*IF(AND(AA594=W566,AB582=3),AB587-AD570,0)</f>
        <v>21.624271484374994</v>
      </c>
      <c r="AE594" s="27">
        <f ca="1">AE570+$C$5*IF(AND(AA594=W566,AB582=4),AB587-AE570,0)</f>
        <v>68.947698974609381</v>
      </c>
      <c r="AF594" s="14"/>
      <c r="AI594"/>
      <c r="AJ594"/>
      <c r="AK594"/>
      <c r="AL594" s="127"/>
      <c r="AM594" s="3">
        <v>5</v>
      </c>
      <c r="AN594" s="95" t="s">
        <v>64</v>
      </c>
      <c r="AO594" s="27">
        <f ca="1">AO570+$C$5*IF(AND(AM594=AI566,AN582=2),AN587-AO570,0)</f>
        <v>24.815017150878901</v>
      </c>
      <c r="AP594" s="27">
        <f ca="1">AP570+$C$5*IF(AND(AM594=AI566,AN582=3),AN587-AP570,0)</f>
        <v>21.624271484374994</v>
      </c>
      <c r="AQ594" s="27">
        <f ca="1">AQ570+$C$5*IF(AND(AM594=AI566,AN582=4),AN587-AQ570,0)</f>
        <v>68.97286682128906</v>
      </c>
      <c r="AR594" s="14"/>
      <c r="AU594"/>
      <c r="AV594"/>
      <c r="AW594"/>
      <c r="AX594" s="127"/>
      <c r="AY594" s="3">
        <v>5</v>
      </c>
      <c r="AZ594" s="95" t="s">
        <v>64</v>
      </c>
      <c r="BA594" s="27">
        <f ca="1">BA570+$C$5*IF(AND(AY594=AU566,AZ582=2),AZ587-BA570,0)</f>
        <v>24.815017150878901</v>
      </c>
      <c r="BB594" s="27">
        <f ca="1">BB570+$C$5*IF(AND(AY594=AU566,AZ582=3),AZ587-BB570,0)</f>
        <v>21.624271484374994</v>
      </c>
      <c r="BC594" s="27">
        <f ca="1">BC570+$C$5*IF(AND(AY594=AU566,AZ582=4),AZ587-BC570,0)</f>
        <v>68.97286682128906</v>
      </c>
      <c r="BD594" s="14"/>
      <c r="BG594"/>
      <c r="BH594"/>
      <c r="BI594"/>
      <c r="BJ594" s="127"/>
      <c r="BK594" s="3">
        <v>5</v>
      </c>
      <c r="BL594" s="95" t="s">
        <v>64</v>
      </c>
      <c r="BM594" s="27">
        <f ca="1">BM570+$C$5*IF(AND(BK594=BG566,BL582=2),BL587-BM570,0)</f>
        <v>24.815017150878901</v>
      </c>
      <c r="BN594" s="27">
        <f ca="1">BN570+$C$5*IF(AND(BK594=BG566,BL582=3),BL587-BN570,0)</f>
        <v>21.624271484374994</v>
      </c>
      <c r="BO594" s="27">
        <f ca="1">BO570+$C$5*IF(AND(BK594=BG566,BL582=4),BL587-BO570,0)</f>
        <v>68.97286682128906</v>
      </c>
      <c r="BP594" s="14"/>
      <c r="BS594"/>
      <c r="BT594"/>
      <c r="BU594"/>
      <c r="BV594" s="127"/>
      <c r="BW594" s="3">
        <v>5</v>
      </c>
      <c r="BX594" s="95" t="s">
        <v>64</v>
      </c>
      <c r="BY594" s="27">
        <f ca="1">BY570+$C$5*IF(AND(BW594=BS566,BX582=2),BX587-BY570,0)</f>
        <v>24.815017150878901</v>
      </c>
      <c r="BZ594" s="27">
        <f ca="1">BZ570+$C$5*IF(AND(BW594=BS566,BX582=3),BX587-BZ570,0)</f>
        <v>21.624271484374994</v>
      </c>
      <c r="CA594" s="27">
        <f ca="1">CA570+$C$5*IF(AND(BW594=BS566,BX582=4),BX587-CA570,0)</f>
        <v>68.97286682128906</v>
      </c>
      <c r="CB594" s="14"/>
      <c r="CE594"/>
      <c r="CF594"/>
      <c r="CG594"/>
      <c r="CH594" s="127"/>
      <c r="CI594" s="3">
        <v>5</v>
      </c>
      <c r="CJ594" s="95" t="s">
        <v>64</v>
      </c>
      <c r="CK594" s="27">
        <f ca="1">CK570+$C$5*IF(AND(CI594=CE566,CJ582=2),CJ587-CK570,0)</f>
        <v>24.815017150878901</v>
      </c>
      <c r="CL594" s="27">
        <f ca="1">CL570+$C$5*IF(AND(CI594=CE566,CJ582=3),CJ587-CL570,0)</f>
        <v>21.624271484374994</v>
      </c>
      <c r="CM594" s="27">
        <f ca="1">CM570+$C$5*IF(AND(CI594=CE566,CJ582=4),CJ587-CM570,0)</f>
        <v>68.97286682128906</v>
      </c>
      <c r="CN594" s="14"/>
      <c r="CQ594"/>
      <c r="CR594"/>
      <c r="CS594"/>
      <c r="CT594" s="127"/>
      <c r="CU594" s="3">
        <v>5</v>
      </c>
      <c r="CV594" s="95" t="s">
        <v>64</v>
      </c>
      <c r="CW594" s="27">
        <f ca="1">CW570+$C$5*IF(AND(CU594=CQ566,CV582=2),CV587-CW570,0)</f>
        <v>24.815017150878901</v>
      </c>
      <c r="CX594" s="27">
        <f ca="1">CX570+$C$5*IF(AND(CU594=CQ566,CV582=3),CV587-CX570,0)</f>
        <v>21.624271484374994</v>
      </c>
      <c r="CY594" s="27">
        <f ca="1">CY570+$C$5*IF(AND(CU594=CQ566,CV582=4),CV587-CY570,0)</f>
        <v>68.97286682128906</v>
      </c>
      <c r="CZ594" s="14"/>
      <c r="DC594"/>
      <c r="DD594"/>
      <c r="DE594"/>
      <c r="DF594" s="127"/>
      <c r="DG594" s="3">
        <v>5</v>
      </c>
      <c r="DH594" s="95" t="s">
        <v>64</v>
      </c>
      <c r="DI594" s="27">
        <f ca="1">DI570+$C$5*IF(AND(DG594=DC566,DH582=2),DH587-DI570,0)</f>
        <v>24.815017150878901</v>
      </c>
      <c r="DJ594" s="27">
        <f ca="1">DJ570+$C$5*IF(AND(DG594=DC566,DH582=3),DH587-DJ570,0)</f>
        <v>21.624271484374994</v>
      </c>
      <c r="DK594" s="27">
        <f ca="1">DK570+$C$5*IF(AND(DG594=DC566,DH582=4),DH587-DK570,0)</f>
        <v>68.97286682128906</v>
      </c>
      <c r="DL594" s="14"/>
      <c r="DO594"/>
      <c r="DP594"/>
      <c r="DQ594"/>
      <c r="DR594" s="127"/>
      <c r="DS594" s="3">
        <v>5</v>
      </c>
      <c r="DT594" s="95" t="s">
        <v>9</v>
      </c>
      <c r="DU594" s="27">
        <f ca="1">DU570+$C$5*IF(AND(DS594=DO566,DT582=2),DT587-DU570,0)</f>
        <v>24.815017150878901</v>
      </c>
      <c r="DV594" s="27">
        <f ca="1">DV570+$C$5*IF(AND(DS594=DO566,DT582=3),DT587-DV570,0)</f>
        <v>21.624271484374994</v>
      </c>
      <c r="DW594" s="27">
        <f ca="1">DW570+$C$5*IF(AND(DS594=DO566,DT582=4),DT587-DW570,0)</f>
        <v>68.97286682128906</v>
      </c>
      <c r="DX594" s="14"/>
    </row>
    <row r="595" spans="1:128">
      <c r="A595"/>
      <c r="B595"/>
      <c r="C595"/>
      <c r="D595"/>
      <c r="E595"/>
      <c r="F595"/>
      <c r="G595"/>
      <c r="H595" s="21"/>
      <c r="K595"/>
      <c r="L595"/>
      <c r="M595"/>
      <c r="N595" s="127"/>
      <c r="O595" s="3">
        <v>6</v>
      </c>
      <c r="P595" s="95" t="s">
        <v>9</v>
      </c>
      <c r="Q595" s="95" t="s">
        <v>9</v>
      </c>
      <c r="R595" s="95" t="s">
        <v>9</v>
      </c>
      <c r="S595" s="95" t="s">
        <v>9</v>
      </c>
      <c r="T595" s="14"/>
      <c r="W595"/>
      <c r="X595"/>
      <c r="Y595"/>
      <c r="Z595" s="127"/>
      <c r="AA595" s="3">
        <v>6</v>
      </c>
      <c r="AB595" s="95" t="s">
        <v>9</v>
      </c>
      <c r="AC595" s="95" t="s">
        <v>9</v>
      </c>
      <c r="AD595" s="95" t="s">
        <v>9</v>
      </c>
      <c r="AE595" s="95" t="s">
        <v>9</v>
      </c>
      <c r="AF595" s="14"/>
      <c r="AI595"/>
      <c r="AJ595"/>
      <c r="AK595"/>
      <c r="AL595" s="127"/>
      <c r="AM595" s="3">
        <v>6</v>
      </c>
      <c r="AN595" s="95" t="s">
        <v>9</v>
      </c>
      <c r="AO595" s="95" t="s">
        <v>9</v>
      </c>
      <c r="AP595" s="95" t="s">
        <v>9</v>
      </c>
      <c r="AQ595" s="95" t="s">
        <v>9</v>
      </c>
      <c r="AR595" s="14"/>
      <c r="AU595"/>
      <c r="AV595"/>
      <c r="AW595"/>
      <c r="AX595" s="127"/>
      <c r="AY595" s="3">
        <v>6</v>
      </c>
      <c r="AZ595" s="95" t="s">
        <v>9</v>
      </c>
      <c r="BA595" s="95" t="s">
        <v>9</v>
      </c>
      <c r="BB595" s="95" t="s">
        <v>9</v>
      </c>
      <c r="BC595" s="95" t="s">
        <v>9</v>
      </c>
      <c r="BD595" s="14"/>
      <c r="BG595"/>
      <c r="BH595"/>
      <c r="BI595"/>
      <c r="BJ595" s="127"/>
      <c r="BK595" s="3">
        <v>6</v>
      </c>
      <c r="BL595" s="95" t="s">
        <v>9</v>
      </c>
      <c r="BM595" s="95" t="s">
        <v>9</v>
      </c>
      <c r="BN595" s="95" t="s">
        <v>9</v>
      </c>
      <c r="BO595" s="95" t="s">
        <v>9</v>
      </c>
      <c r="BP595" s="14"/>
      <c r="BS595"/>
      <c r="BT595"/>
      <c r="BU595"/>
      <c r="BV595" s="127"/>
      <c r="BW595" s="3">
        <v>6</v>
      </c>
      <c r="BX595" s="95" t="s">
        <v>9</v>
      </c>
      <c r="BY595" s="95" t="s">
        <v>9</v>
      </c>
      <c r="BZ595" s="95" t="s">
        <v>9</v>
      </c>
      <c r="CA595" s="95" t="s">
        <v>9</v>
      </c>
      <c r="CB595" s="14"/>
      <c r="CE595"/>
      <c r="CF595"/>
      <c r="CG595"/>
      <c r="CH595" s="127"/>
      <c r="CI595" s="3">
        <v>6</v>
      </c>
      <c r="CJ595" s="95" t="s">
        <v>9</v>
      </c>
      <c r="CK595" s="95" t="s">
        <v>9</v>
      </c>
      <c r="CL595" s="95" t="s">
        <v>9</v>
      </c>
      <c r="CM595" s="95" t="s">
        <v>9</v>
      </c>
      <c r="CN595" s="14"/>
      <c r="CQ595"/>
      <c r="CR595"/>
      <c r="CS595"/>
      <c r="CT595" s="127"/>
      <c r="CU595" s="3">
        <v>6</v>
      </c>
      <c r="CV595" s="95" t="s">
        <v>9</v>
      </c>
      <c r="CW595" s="95" t="s">
        <v>9</v>
      </c>
      <c r="CX595" s="95" t="s">
        <v>9</v>
      </c>
      <c r="CY595" s="95" t="s">
        <v>9</v>
      </c>
      <c r="CZ595" s="14"/>
      <c r="DC595"/>
      <c r="DD595"/>
      <c r="DE595"/>
      <c r="DF595" s="127"/>
      <c r="DG595" s="3">
        <v>6</v>
      </c>
      <c r="DH595" s="95" t="s">
        <v>9</v>
      </c>
      <c r="DI595" s="95" t="s">
        <v>9</v>
      </c>
      <c r="DJ595" s="95" t="s">
        <v>9</v>
      </c>
      <c r="DK595" s="95" t="s">
        <v>9</v>
      </c>
      <c r="DL595" s="14"/>
      <c r="DO595"/>
      <c r="DP595"/>
      <c r="DQ595"/>
      <c r="DR595" s="127"/>
      <c r="DS595" s="3">
        <v>6</v>
      </c>
      <c r="DT595" s="95" t="s">
        <v>9</v>
      </c>
      <c r="DU595" s="95" t="s">
        <v>9</v>
      </c>
      <c r="DV595" s="95" t="s">
        <v>9</v>
      </c>
      <c r="DW595" s="95" t="s">
        <v>9</v>
      </c>
      <c r="DX595" s="14"/>
    </row>
    <row r="596" spans="1:128">
      <c r="A596"/>
      <c r="B596"/>
      <c r="C596"/>
      <c r="D596"/>
      <c r="E596"/>
      <c r="F596"/>
      <c r="G596"/>
      <c r="H596" s="21"/>
      <c r="K596"/>
      <c r="L596"/>
      <c r="M596"/>
      <c r="N596" s="127"/>
      <c r="O596" s="3">
        <v>7</v>
      </c>
      <c r="P596" s="27">
        <f ca="1">P572+$C$5*IF(AND(O596=K566,P582=1),P587-P572,0)</f>
        <v>67.7962646484375</v>
      </c>
      <c r="Q596" s="27">
        <f ca="1">Q572+$C$5*IF(AND(O596=K566,P582=2),P587-Q572,0)</f>
        <v>3.1004999999999998</v>
      </c>
      <c r="R596" s="95" t="s">
        <v>9</v>
      </c>
      <c r="S596" s="95" t="s">
        <v>9</v>
      </c>
      <c r="T596" s="13"/>
      <c r="W596"/>
      <c r="X596"/>
      <c r="Y596"/>
      <c r="Z596" s="127"/>
      <c r="AA596" s="3">
        <v>7</v>
      </c>
      <c r="AB596" s="27">
        <f ca="1">AB572+$C$5*IF(AND(AA596=W566,AB582=1),AB587-AB572,0)</f>
        <v>67.7962646484375</v>
      </c>
      <c r="AC596" s="27">
        <f ca="1">AC572+$C$5*IF(AND(AA596=W566,AB582=2),AB587-AC572,0)</f>
        <v>3.1004999999999998</v>
      </c>
      <c r="AD596" s="95" t="s">
        <v>9</v>
      </c>
      <c r="AE596" s="95" t="s">
        <v>9</v>
      </c>
      <c r="AF596" s="13"/>
      <c r="AI596"/>
      <c r="AJ596"/>
      <c r="AK596"/>
      <c r="AL596" s="127"/>
      <c r="AM596" s="3">
        <v>7</v>
      </c>
      <c r="AN596" s="27">
        <f ca="1">AN572+$C$5*IF(AND(AM596=AI566,AN582=1),AN587-AN572,0)</f>
        <v>67.7962646484375</v>
      </c>
      <c r="AO596" s="27">
        <f ca="1">AO572+$C$5*IF(AND(AM596=AI566,AN582=2),AN587-AO572,0)</f>
        <v>3.1004999999999998</v>
      </c>
      <c r="AP596" s="95" t="s">
        <v>9</v>
      </c>
      <c r="AQ596" s="95" t="s">
        <v>9</v>
      </c>
      <c r="AR596" s="13"/>
      <c r="AU596"/>
      <c r="AV596"/>
      <c r="AW596"/>
      <c r="AX596" s="127"/>
      <c r="AY596" s="3">
        <v>7</v>
      </c>
      <c r="AZ596" s="27">
        <f ca="1">AZ572+$C$5*IF(AND(AY596=AU566,AZ582=1),AZ587-AZ572,0)</f>
        <v>67.7962646484375</v>
      </c>
      <c r="BA596" s="27">
        <f ca="1">BA572+$C$5*IF(AND(AY596=AU566,AZ582=2),AZ587-BA572,0)</f>
        <v>3.1004999999999998</v>
      </c>
      <c r="BB596" s="95" t="s">
        <v>9</v>
      </c>
      <c r="BC596" s="95" t="s">
        <v>9</v>
      </c>
      <c r="BD596" s="13"/>
      <c r="BG596"/>
      <c r="BH596"/>
      <c r="BI596"/>
      <c r="BJ596" s="127"/>
      <c r="BK596" s="3">
        <v>7</v>
      </c>
      <c r="BL596" s="27">
        <f ca="1">BL572+$C$5*IF(AND(BK596=BG566,BL582=1),BL587-BL572,0)</f>
        <v>68.397149658203119</v>
      </c>
      <c r="BM596" s="27">
        <f ca="1">BM572+$C$5*IF(AND(BK596=BG566,BL582=2),BL587-BM572,0)</f>
        <v>3.1004999999999998</v>
      </c>
      <c r="BN596" s="95" t="s">
        <v>9</v>
      </c>
      <c r="BO596" s="95" t="s">
        <v>9</v>
      </c>
      <c r="BP596" s="13"/>
      <c r="BS596"/>
      <c r="BT596"/>
      <c r="BU596"/>
      <c r="BV596" s="127"/>
      <c r="BW596" s="3">
        <v>7</v>
      </c>
      <c r="BX596" s="27">
        <f ca="1">BX572+$C$5*IF(AND(BW596=BS566,BX582=1),BX587-BX572,0)</f>
        <v>68.397149658203119</v>
      </c>
      <c r="BY596" s="27">
        <f ca="1">BY572+$C$5*IF(AND(BW596=BS566,BX582=2),BX587-BY572,0)</f>
        <v>3.1004999999999998</v>
      </c>
      <c r="BZ596" s="95" t="s">
        <v>9</v>
      </c>
      <c r="CA596" s="95" t="s">
        <v>9</v>
      </c>
      <c r="CB596" s="13"/>
      <c r="CE596"/>
      <c r="CF596"/>
      <c r="CG596"/>
      <c r="CH596" s="127"/>
      <c r="CI596" s="3">
        <v>7</v>
      </c>
      <c r="CJ596" s="27">
        <f ca="1">CJ572+$C$5*IF(AND(CI596=CE566,CJ582=1),CJ587-CJ572,0)</f>
        <v>68.397149658203119</v>
      </c>
      <c r="CK596" s="27">
        <f ca="1">CK572+$C$5*IF(AND(CI596=CE566,CJ582=2),CJ587-CK572,0)</f>
        <v>3.1004999999999998</v>
      </c>
      <c r="CL596" s="95" t="s">
        <v>9</v>
      </c>
      <c r="CM596" s="95" t="s">
        <v>9</v>
      </c>
      <c r="CN596" s="13"/>
      <c r="CQ596"/>
      <c r="CR596"/>
      <c r="CS596"/>
      <c r="CT596" s="127"/>
      <c r="CU596" s="3">
        <v>7</v>
      </c>
      <c r="CV596" s="27">
        <f ca="1">CV572+$C$5*IF(AND(CU596=CQ566,CV582=1),CV587-CV572,0)</f>
        <v>68.397149658203119</v>
      </c>
      <c r="CW596" s="27">
        <f ca="1">CW572+$C$5*IF(AND(CU596=CQ566,CV582=2),CV587-CW572,0)</f>
        <v>3.1004999999999998</v>
      </c>
      <c r="CX596" s="95" t="s">
        <v>9</v>
      </c>
      <c r="CY596" s="95" t="s">
        <v>9</v>
      </c>
      <c r="CZ596" s="13"/>
      <c r="DC596"/>
      <c r="DD596"/>
      <c r="DE596"/>
      <c r="DF596" s="127"/>
      <c r="DG596" s="3">
        <v>7</v>
      </c>
      <c r="DH596" s="27">
        <f ca="1">DH572+$C$5*IF(AND(DG596=DC566,DH582=1),DH587-DH572,0)</f>
        <v>68.397149658203119</v>
      </c>
      <c r="DI596" s="27">
        <f ca="1">DI572+$C$5*IF(AND(DG596=DC566,DH582=2),DH587-DI572,0)</f>
        <v>3.1004999999999998</v>
      </c>
      <c r="DJ596" s="95" t="s">
        <v>9</v>
      </c>
      <c r="DK596" s="95" t="s">
        <v>9</v>
      </c>
      <c r="DL596" s="13"/>
      <c r="DO596"/>
      <c r="DP596"/>
      <c r="DQ596"/>
      <c r="DR596" s="127"/>
      <c r="DS596" s="3">
        <v>7</v>
      </c>
      <c r="DT596" s="27">
        <f ca="1">DT572+$C$5*IF(AND(DS596=DO566,DT582=1),DT587-DT572,0)</f>
        <v>68.397149658203119</v>
      </c>
      <c r="DU596" s="27">
        <f ca="1">DU572+$C$5*IF(AND(DS596=DO566,DT582=2),DT587-DU572,0)</f>
        <v>3.1004999999999998</v>
      </c>
      <c r="DV596" s="95" t="s">
        <v>9</v>
      </c>
      <c r="DW596" s="95" t="s">
        <v>9</v>
      </c>
      <c r="DX596" s="13"/>
    </row>
    <row r="597" spans="1:128">
      <c r="A597"/>
      <c r="B597"/>
      <c r="C597"/>
      <c r="D597"/>
      <c r="E597"/>
      <c r="F597"/>
      <c r="G597"/>
      <c r="H597" s="21"/>
      <c r="K597"/>
      <c r="L597"/>
      <c r="M597"/>
      <c r="N597" s="127"/>
      <c r="O597" s="3">
        <v>8</v>
      </c>
      <c r="P597" s="27">
        <f ca="1">P573+$C$5*IF(AND(O597=K566,P582=1),P587-P573,0)</f>
        <v>99.9971923828125</v>
      </c>
      <c r="Q597" s="27">
        <f ca="1">Q573+$C$5*IF(AND(O597=K566,P582=2),P587-Q573,0)</f>
        <v>40.366633911132809</v>
      </c>
      <c r="R597" s="27">
        <f ca="1">R573+$C$5*IF(AND(O597=K566,P582=3),P587-R573,0)</f>
        <v>24.822773437500004</v>
      </c>
      <c r="S597" s="95" t="s">
        <v>9</v>
      </c>
      <c r="T597" s="13"/>
      <c r="W597"/>
      <c r="X597"/>
      <c r="Y597"/>
      <c r="Z597" s="127"/>
      <c r="AA597" s="3">
        <v>8</v>
      </c>
      <c r="AB597" s="27">
        <f ca="1">AB573+$C$5*IF(AND(AA597=W566,AB582=1),AB587-AB573,0)</f>
        <v>99.9971923828125</v>
      </c>
      <c r="AC597" s="27">
        <f ca="1">AC573+$C$5*IF(AND(AA597=W566,AB582=2),AB587-AC573,0)</f>
        <v>40.366633911132809</v>
      </c>
      <c r="AD597" s="27">
        <f ca="1">AD573+$C$5*IF(AND(AA597=W566,AB582=3),AB587-AD573,0)</f>
        <v>24.822773437500004</v>
      </c>
      <c r="AE597" s="95" t="s">
        <v>9</v>
      </c>
      <c r="AF597" s="13"/>
      <c r="AI597"/>
      <c r="AJ597"/>
      <c r="AK597"/>
      <c r="AL597" s="127"/>
      <c r="AM597" s="3">
        <v>8</v>
      </c>
      <c r="AN597" s="27">
        <f ca="1">AN573+$C$5*IF(AND(AM597=AI566,AN582=1),AN587-AN573,0)</f>
        <v>99.9971923828125</v>
      </c>
      <c r="AO597" s="27">
        <f ca="1">AO573+$C$5*IF(AND(AM597=AI566,AN582=2),AN587-AO573,0)</f>
        <v>40.366633911132809</v>
      </c>
      <c r="AP597" s="27">
        <f ca="1">AP573+$C$5*IF(AND(AM597=AI566,AN582=3),AN587-AP573,0)</f>
        <v>24.822773437500004</v>
      </c>
      <c r="AQ597" s="95" t="s">
        <v>9</v>
      </c>
      <c r="AR597" s="13"/>
      <c r="AU597"/>
      <c r="AV597"/>
      <c r="AW597"/>
      <c r="AX597" s="127"/>
      <c r="AY597" s="3">
        <v>8</v>
      </c>
      <c r="AZ597" s="27">
        <f ca="1">AZ573+$C$5*IF(AND(AY597=AU566,AZ582=1),AZ587-AZ573,0)</f>
        <v>99.9971923828125</v>
      </c>
      <c r="BA597" s="27">
        <f ca="1">BA573+$C$5*IF(AND(AY597=AU566,AZ582=2),AZ587-BA573,0)</f>
        <v>40.366633911132809</v>
      </c>
      <c r="BB597" s="27">
        <f ca="1">BB573+$C$5*IF(AND(AY597=AU566,AZ582=3),AZ587-BB573,0)</f>
        <v>35.640079345703128</v>
      </c>
      <c r="BC597" s="95" t="s">
        <v>9</v>
      </c>
      <c r="BD597" s="13"/>
      <c r="BG597"/>
      <c r="BH597"/>
      <c r="BI597"/>
      <c r="BJ597" s="127"/>
      <c r="BK597" s="3">
        <v>8</v>
      </c>
      <c r="BL597" s="27">
        <f ca="1">BL573+$C$5*IF(AND(BK597=BG566,BL582=1),BL587-BL573,0)</f>
        <v>99.9971923828125</v>
      </c>
      <c r="BM597" s="27">
        <f ca="1">BM573+$C$5*IF(AND(BK597=BG566,BL582=2),BL587-BM573,0)</f>
        <v>40.366633911132809</v>
      </c>
      <c r="BN597" s="27">
        <f ca="1">BN573+$C$5*IF(AND(BK597=BG566,BL582=3),BL587-BN573,0)</f>
        <v>35.640079345703128</v>
      </c>
      <c r="BO597" s="95" t="s">
        <v>9</v>
      </c>
      <c r="BP597" s="13"/>
      <c r="BS597"/>
      <c r="BT597"/>
      <c r="BU597"/>
      <c r="BV597" s="127"/>
      <c r="BW597" s="3">
        <v>8</v>
      </c>
      <c r="BX597" s="27">
        <f ca="1">BX573+$C$5*IF(AND(BW597=BS566,BX582=1),BX587-BX573,0)</f>
        <v>99.99859619140625</v>
      </c>
      <c r="BY597" s="27">
        <f ca="1">BY573+$C$5*IF(AND(BW597=BS566,BX582=2),BX587-BY573,0)</f>
        <v>40.366633911132809</v>
      </c>
      <c r="BZ597" s="27">
        <f ca="1">BZ573+$C$5*IF(AND(BW597=BS566,BX582=3),BX587-BZ573,0)</f>
        <v>35.640079345703128</v>
      </c>
      <c r="CA597" s="95" t="s">
        <v>9</v>
      </c>
      <c r="CB597" s="13"/>
      <c r="CE597"/>
      <c r="CF597"/>
      <c r="CG597"/>
      <c r="CH597" s="127"/>
      <c r="CI597" s="3">
        <v>8</v>
      </c>
      <c r="CJ597" s="27">
        <f ca="1">CJ573+$C$5*IF(AND(CI597=CE566,CJ582=1),CJ587-CJ573,0)</f>
        <v>99.99859619140625</v>
      </c>
      <c r="CK597" s="27">
        <f ca="1">CK573+$C$5*IF(AND(CI597=CE566,CJ582=2),CJ587-CK573,0)</f>
        <v>40.366633911132809</v>
      </c>
      <c r="CL597" s="27">
        <f ca="1">CL573+$C$5*IF(AND(CI597=CE566,CJ582=3),CJ587-CL573,0)</f>
        <v>35.640079345703128</v>
      </c>
      <c r="CM597" s="95" t="s">
        <v>9</v>
      </c>
      <c r="CN597" s="13"/>
      <c r="CQ597"/>
      <c r="CR597"/>
      <c r="CS597"/>
      <c r="CT597" s="127"/>
      <c r="CU597" s="3">
        <v>8</v>
      </c>
      <c r="CV597" s="27">
        <f ca="1">CV573+$C$5*IF(AND(CU597=CQ566,CV582=1),CV587-CV573,0)</f>
        <v>99.99859619140625</v>
      </c>
      <c r="CW597" s="27">
        <f ca="1">CW573+$C$5*IF(AND(CU597=CQ566,CV582=2),CV587-CW573,0)</f>
        <v>40.366633911132809</v>
      </c>
      <c r="CX597" s="27">
        <f ca="1">CX573+$C$5*IF(AND(CU597=CQ566,CV582=3),CV587-CX573,0)</f>
        <v>35.640079345703128</v>
      </c>
      <c r="CY597" s="95" t="s">
        <v>9</v>
      </c>
      <c r="CZ597" s="13"/>
      <c r="DC597"/>
      <c r="DD597"/>
      <c r="DE597"/>
      <c r="DF597" s="127"/>
      <c r="DG597" s="3">
        <v>8</v>
      </c>
      <c r="DH597" s="27">
        <f ca="1">DH573+$C$5*IF(AND(DG597=DC566,DH582=1),DH587-DH573,0)</f>
        <v>99.99859619140625</v>
      </c>
      <c r="DI597" s="27">
        <f ca="1">DI573+$C$5*IF(AND(DG597=DC566,DH582=2),DH587-DI573,0)</f>
        <v>40.366633911132809</v>
      </c>
      <c r="DJ597" s="27">
        <f ca="1">DJ573+$C$5*IF(AND(DG597=DC566,DH582=3),DH587-DJ573,0)</f>
        <v>35.640079345703128</v>
      </c>
      <c r="DK597" s="95" t="s">
        <v>9</v>
      </c>
      <c r="DL597" s="13"/>
      <c r="DO597"/>
      <c r="DP597"/>
      <c r="DQ597"/>
      <c r="DR597" s="127"/>
      <c r="DS597" s="3">
        <v>8</v>
      </c>
      <c r="DT597" s="27">
        <f ca="1">DT573+$C$5*IF(AND(DS597=DO566,DT582=1),DT587-DT573,0)</f>
        <v>99.99859619140625</v>
      </c>
      <c r="DU597" s="27">
        <f ca="1">DU573+$C$5*IF(AND(DS597=DO566,DT582=2),DT587-DU573,0)</f>
        <v>40.366633911132809</v>
      </c>
      <c r="DV597" s="27">
        <f ca="1">DV573+$C$5*IF(AND(DS597=DO566,DT582=3),DT587-DV573,0)</f>
        <v>35.640079345703128</v>
      </c>
      <c r="DW597" s="95" t="s">
        <v>9</v>
      </c>
      <c r="DX597" s="13"/>
    </row>
    <row r="598" spans="1:128">
      <c r="A598"/>
      <c r="B598"/>
      <c r="C598"/>
      <c r="D598"/>
      <c r="E598"/>
      <c r="F598"/>
      <c r="G598"/>
      <c r="H598" s="21"/>
      <c r="K598"/>
      <c r="L598"/>
      <c r="M598"/>
      <c r="N598" s="128"/>
      <c r="O598" s="3" t="s">
        <v>40</v>
      </c>
      <c r="P598" s="44">
        <v>0</v>
      </c>
      <c r="Q598" s="44">
        <v>0</v>
      </c>
      <c r="R598" s="44">
        <v>0</v>
      </c>
      <c r="S598" s="40">
        <v>0</v>
      </c>
      <c r="T598" s="12"/>
      <c r="W598"/>
      <c r="X598"/>
      <c r="Y598"/>
      <c r="Z598" s="128"/>
      <c r="AA598" s="3" t="s">
        <v>40</v>
      </c>
      <c r="AB598" s="44">
        <v>0</v>
      </c>
      <c r="AC598" s="44">
        <v>0</v>
      </c>
      <c r="AD598" s="44">
        <v>0</v>
      </c>
      <c r="AE598" s="40">
        <v>0</v>
      </c>
      <c r="AF598" s="12"/>
      <c r="AI598"/>
      <c r="AJ598"/>
      <c r="AK598"/>
      <c r="AL598" s="128"/>
      <c r="AM598" s="3" t="s">
        <v>40</v>
      </c>
      <c r="AN598" s="44">
        <v>0</v>
      </c>
      <c r="AO598" s="44">
        <v>0</v>
      </c>
      <c r="AP598" s="44">
        <v>0</v>
      </c>
      <c r="AQ598" s="40">
        <v>0</v>
      </c>
      <c r="AR598" s="12"/>
      <c r="AU598"/>
      <c r="AV598"/>
      <c r="AW598"/>
      <c r="AX598" s="128"/>
      <c r="AY598" s="3" t="s">
        <v>40</v>
      </c>
      <c r="AZ598" s="44">
        <v>0</v>
      </c>
      <c r="BA598" s="44">
        <v>0</v>
      </c>
      <c r="BB598" s="44">
        <v>0</v>
      </c>
      <c r="BC598" s="40">
        <v>0</v>
      </c>
      <c r="BD598" s="12"/>
      <c r="BG598"/>
      <c r="BH598"/>
      <c r="BI598"/>
      <c r="BJ598" s="128"/>
      <c r="BK598" s="3" t="s">
        <v>40</v>
      </c>
      <c r="BL598" s="44">
        <v>0</v>
      </c>
      <c r="BM598" s="44">
        <v>0</v>
      </c>
      <c r="BN598" s="44">
        <v>0</v>
      </c>
      <c r="BO598" s="40">
        <v>0</v>
      </c>
      <c r="BP598" s="12"/>
      <c r="BS598"/>
      <c r="BT598"/>
      <c r="BU598"/>
      <c r="BV598" s="128"/>
      <c r="BW598" s="3" t="s">
        <v>40</v>
      </c>
      <c r="BX598" s="44">
        <v>0</v>
      </c>
      <c r="BY598" s="44">
        <v>0</v>
      </c>
      <c r="BZ598" s="44">
        <v>0</v>
      </c>
      <c r="CA598" s="40">
        <v>0</v>
      </c>
      <c r="CB598" s="12"/>
      <c r="CE598"/>
      <c r="CF598"/>
      <c r="CG598"/>
      <c r="CH598" s="128"/>
      <c r="CI598" s="3" t="s">
        <v>40</v>
      </c>
      <c r="CJ598" s="44">
        <v>0</v>
      </c>
      <c r="CK598" s="44">
        <v>0</v>
      </c>
      <c r="CL598" s="44">
        <v>0</v>
      </c>
      <c r="CM598" s="40">
        <v>0</v>
      </c>
      <c r="CN598" s="12"/>
      <c r="CQ598"/>
      <c r="CR598"/>
      <c r="CS598"/>
      <c r="CT598" s="128"/>
      <c r="CU598" s="3" t="s">
        <v>40</v>
      </c>
      <c r="CV598" s="44">
        <v>0</v>
      </c>
      <c r="CW598" s="44">
        <v>0</v>
      </c>
      <c r="CX598" s="44">
        <v>0</v>
      </c>
      <c r="CY598" s="40">
        <v>0</v>
      </c>
      <c r="CZ598" s="12"/>
      <c r="DC598"/>
      <c r="DD598"/>
      <c r="DE598"/>
      <c r="DF598" s="128"/>
      <c r="DG598" s="3" t="s">
        <v>40</v>
      </c>
      <c r="DH598" s="44">
        <v>0</v>
      </c>
      <c r="DI598" s="44">
        <v>0</v>
      </c>
      <c r="DJ598" s="44">
        <v>0</v>
      </c>
      <c r="DK598" s="40">
        <v>0</v>
      </c>
      <c r="DL598" s="12"/>
      <c r="DO598"/>
      <c r="DP598"/>
      <c r="DQ598"/>
      <c r="DR598" s="128"/>
      <c r="DS598" s="3" t="s">
        <v>40</v>
      </c>
      <c r="DT598" s="44">
        <v>0</v>
      </c>
      <c r="DU598" s="44">
        <v>0</v>
      </c>
      <c r="DV598" s="44">
        <v>0</v>
      </c>
      <c r="DW598" s="40">
        <v>0</v>
      </c>
      <c r="DX598" s="12"/>
    </row>
    <row r="599" spans="1:128" ht="13.8" thickBot="1">
      <c r="O599" s="62"/>
      <c r="AA599" s="62"/>
      <c r="AM599" s="62"/>
      <c r="AY599" s="62"/>
      <c r="BK599" s="62"/>
      <c r="BW599" s="62"/>
      <c r="CI599" s="62"/>
      <c r="CU599" s="62"/>
      <c r="DG599" s="62"/>
      <c r="DS599" s="62"/>
    </row>
    <row r="600" spans="1:128" ht="15" customHeight="1" thickTop="1" thickBot="1">
      <c r="A600" s="67"/>
      <c r="B600" s="75" t="s">
        <v>46</v>
      </c>
      <c r="C600" s="68">
        <f>C563+1</f>
        <v>17</v>
      </c>
      <c r="D600" s="69"/>
      <c r="E600" s="69"/>
      <c r="F600" s="69"/>
      <c r="G600" s="69"/>
      <c r="H600" s="69"/>
      <c r="I600" s="73"/>
      <c r="J600" s="8" t="s">
        <v>55</v>
      </c>
      <c r="K600" s="71"/>
      <c r="L600" s="67"/>
      <c r="M600" s="67"/>
      <c r="N600" s="67"/>
      <c r="O600" s="67"/>
      <c r="P600" s="67"/>
      <c r="Q600" s="67"/>
      <c r="R600" s="67"/>
      <c r="S600" s="67"/>
      <c r="T600" s="69"/>
      <c r="U600" s="73"/>
      <c r="V600" s="8" t="s">
        <v>55</v>
      </c>
      <c r="W600" s="71"/>
      <c r="X600" s="67"/>
      <c r="Y600" s="67"/>
      <c r="Z600" s="67"/>
      <c r="AA600" s="67"/>
      <c r="AB600" s="67"/>
      <c r="AC600" s="67"/>
      <c r="AD600" s="67"/>
      <c r="AE600" s="67"/>
      <c r="AF600" s="69"/>
      <c r="AG600" s="73"/>
      <c r="AH600" s="8" t="s">
        <v>55</v>
      </c>
      <c r="AI600" s="71"/>
      <c r="AJ600" s="67"/>
      <c r="AK600" s="67"/>
      <c r="AL600" s="67"/>
      <c r="AM600" s="67"/>
      <c r="AN600" s="67"/>
      <c r="AO600" s="67"/>
      <c r="AP600" s="67"/>
      <c r="AQ600" s="67"/>
      <c r="AR600" s="69"/>
      <c r="AS600" s="73"/>
      <c r="AT600" s="8" t="s">
        <v>55</v>
      </c>
      <c r="AU600" s="71"/>
      <c r="AV600" s="67"/>
      <c r="AW600" s="67"/>
      <c r="AX600" s="67"/>
      <c r="AY600" s="67"/>
      <c r="AZ600" s="67"/>
      <c r="BA600" s="67"/>
      <c r="BB600" s="67"/>
      <c r="BC600" s="67"/>
      <c r="BD600" s="69"/>
      <c r="BE600" s="73"/>
      <c r="BF600" s="8" t="s">
        <v>55</v>
      </c>
      <c r="BG600" s="71"/>
      <c r="BH600" s="67"/>
      <c r="BI600" s="67"/>
      <c r="BJ600" s="67"/>
      <c r="BK600" s="67"/>
      <c r="BL600" s="67"/>
      <c r="BM600" s="67"/>
      <c r="BN600" s="67"/>
      <c r="BO600" s="67"/>
      <c r="BP600" s="69"/>
      <c r="BQ600" s="73"/>
      <c r="BR600" s="8" t="s">
        <v>55</v>
      </c>
      <c r="BS600" s="71"/>
      <c r="BT600" s="67"/>
      <c r="BU600" s="67"/>
      <c r="BV600" s="67"/>
      <c r="BW600" s="67"/>
      <c r="BX600" s="67"/>
      <c r="BY600" s="67"/>
      <c r="BZ600" s="67"/>
      <c r="CA600" s="67"/>
      <c r="CB600" s="69"/>
      <c r="CC600" s="73"/>
      <c r="CD600" s="8" t="s">
        <v>55</v>
      </c>
      <c r="CE600" s="71"/>
      <c r="CF600" s="67"/>
      <c r="CG600" s="67"/>
      <c r="CH600" s="67"/>
      <c r="CI600" s="67"/>
      <c r="CJ600" s="67"/>
      <c r="CK600" s="67"/>
      <c r="CL600" s="67"/>
      <c r="CM600" s="67"/>
      <c r="CN600" s="69"/>
      <c r="CO600" s="73"/>
      <c r="CP600" s="8" t="s">
        <v>55</v>
      </c>
      <c r="CQ600" s="71"/>
      <c r="CR600" s="67"/>
      <c r="CS600" s="67"/>
      <c r="CT600" s="67"/>
      <c r="CU600" s="67"/>
      <c r="CV600" s="67"/>
      <c r="CW600" s="67"/>
      <c r="CX600" s="67"/>
      <c r="CY600" s="67"/>
      <c r="CZ600" s="69"/>
      <c r="DA600" s="73"/>
      <c r="DB600" s="8" t="s">
        <v>55</v>
      </c>
      <c r="DC600" s="71"/>
      <c r="DD600" s="67"/>
      <c r="DE600" s="67"/>
      <c r="DF600" s="67"/>
      <c r="DG600" s="67"/>
      <c r="DH600" s="67"/>
      <c r="DI600" s="67"/>
      <c r="DJ600" s="67"/>
      <c r="DK600" s="67"/>
      <c r="DL600" s="69"/>
      <c r="DM600" s="73"/>
      <c r="DN600" s="8" t="s">
        <v>55</v>
      </c>
      <c r="DO600" s="71"/>
      <c r="DP600" s="67"/>
      <c r="DQ600" s="67"/>
      <c r="DR600" s="67"/>
      <c r="DS600" s="67"/>
      <c r="DT600" s="67"/>
      <c r="DU600" s="67"/>
      <c r="DV600" s="67"/>
      <c r="DW600" s="67"/>
      <c r="DX600" s="69"/>
    </row>
    <row r="601" spans="1:128" ht="13.5" customHeight="1" thickBot="1">
      <c r="A601"/>
      <c r="E601"/>
      <c r="F601"/>
      <c r="G601"/>
      <c r="H601" s="21"/>
      <c r="J601" s="18" t="s">
        <v>53</v>
      </c>
      <c r="K601" s="17">
        <v>1</v>
      </c>
      <c r="L601"/>
      <c r="M601"/>
      <c r="N601"/>
      <c r="P601" s="123" t="s">
        <v>12</v>
      </c>
      <c r="Q601" s="124"/>
      <c r="R601" s="124"/>
      <c r="S601" s="125"/>
      <c r="T601" s="21"/>
      <c r="V601" s="18" t="s">
        <v>53</v>
      </c>
      <c r="W601" s="17">
        <f ca="1">S619</f>
        <v>2</v>
      </c>
      <c r="X601"/>
      <c r="Y601"/>
      <c r="Z601"/>
      <c r="AB601" s="123" t="s">
        <v>12</v>
      </c>
      <c r="AC601" s="124"/>
      <c r="AD601" s="124"/>
      <c r="AE601" s="125"/>
      <c r="AF601" s="21"/>
      <c r="AH601" s="18" t="s">
        <v>53</v>
      </c>
      <c r="AI601" s="17">
        <f ca="1">AE619</f>
        <v>2</v>
      </c>
      <c r="AJ601"/>
      <c r="AK601"/>
      <c r="AL601"/>
      <c r="AN601" s="123" t="s">
        <v>12</v>
      </c>
      <c r="AO601" s="124"/>
      <c r="AP601" s="124"/>
      <c r="AQ601" s="125"/>
      <c r="AR601" s="21"/>
      <c r="AT601" s="18" t="s">
        <v>53</v>
      </c>
      <c r="AU601" s="17">
        <f ca="1">AQ619</f>
        <v>1</v>
      </c>
      <c r="AV601"/>
      <c r="AW601"/>
      <c r="AX601"/>
      <c r="AZ601" s="123" t="s">
        <v>12</v>
      </c>
      <c r="BA601" s="124"/>
      <c r="BB601" s="124"/>
      <c r="BC601" s="125"/>
      <c r="BD601" s="21"/>
      <c r="BF601" s="18" t="s">
        <v>53</v>
      </c>
      <c r="BG601" s="17">
        <f ca="1">BC619</f>
        <v>1</v>
      </c>
      <c r="BH601"/>
      <c r="BI601"/>
      <c r="BJ601"/>
      <c r="BL601" s="123" t="s">
        <v>12</v>
      </c>
      <c r="BM601" s="124"/>
      <c r="BN601" s="124"/>
      <c r="BO601" s="125"/>
      <c r="BP601" s="21"/>
      <c r="BR601" s="18" t="s">
        <v>53</v>
      </c>
      <c r="BS601" s="17">
        <f ca="1">BO619</f>
        <v>1</v>
      </c>
      <c r="BT601"/>
      <c r="BU601"/>
      <c r="BV601"/>
      <c r="BX601" s="123" t="s">
        <v>12</v>
      </c>
      <c r="BY601" s="124"/>
      <c r="BZ601" s="124"/>
      <c r="CA601" s="125"/>
      <c r="CB601" s="21"/>
      <c r="CD601" s="18" t="s">
        <v>53</v>
      </c>
      <c r="CE601" s="17">
        <f ca="1">CA619</f>
        <v>2</v>
      </c>
      <c r="CF601"/>
      <c r="CG601"/>
      <c r="CH601"/>
      <c r="CJ601" s="123" t="s">
        <v>12</v>
      </c>
      <c r="CK601" s="124"/>
      <c r="CL601" s="124"/>
      <c r="CM601" s="125"/>
      <c r="CN601" s="21"/>
      <c r="CP601" s="18" t="s">
        <v>53</v>
      </c>
      <c r="CQ601" s="17">
        <f ca="1">CM619</f>
        <v>3</v>
      </c>
      <c r="CR601"/>
      <c r="CS601"/>
      <c r="CT601"/>
      <c r="CV601" s="123" t="s">
        <v>12</v>
      </c>
      <c r="CW601" s="124"/>
      <c r="CX601" s="124"/>
      <c r="CY601" s="125"/>
      <c r="CZ601" s="21"/>
      <c r="DB601" s="18" t="s">
        <v>53</v>
      </c>
      <c r="DC601" s="17">
        <f ca="1">CY619</f>
        <v>3</v>
      </c>
      <c r="DD601"/>
      <c r="DE601"/>
      <c r="DF601"/>
      <c r="DH601" s="123" t="s">
        <v>12</v>
      </c>
      <c r="DI601" s="124"/>
      <c r="DJ601" s="124"/>
      <c r="DK601" s="125"/>
      <c r="DL601" s="21"/>
      <c r="DN601" s="18" t="s">
        <v>53</v>
      </c>
      <c r="DO601" s="17">
        <f ca="1">DK619</f>
        <v>3</v>
      </c>
      <c r="DP601"/>
      <c r="DQ601"/>
      <c r="DR601"/>
      <c r="DT601" s="123" t="s">
        <v>12</v>
      </c>
      <c r="DU601" s="124"/>
      <c r="DV601" s="124"/>
      <c r="DW601" s="125"/>
      <c r="DX601" s="21"/>
    </row>
    <row r="602" spans="1:128" ht="13.5" customHeight="1" thickBot="1">
      <c r="A602"/>
      <c r="B602" s="63" t="s">
        <v>45</v>
      </c>
      <c r="C602" s="9" t="str">
        <f ca="1">IF(DO603=9,"到着","未着")</f>
        <v>到着</v>
      </c>
      <c r="D602" t="s">
        <v>19</v>
      </c>
      <c r="E602"/>
      <c r="F602"/>
      <c r="G602"/>
      <c r="H602" s="21"/>
      <c r="J602" s="18" t="s">
        <v>54</v>
      </c>
      <c r="K602" s="3">
        <v>1</v>
      </c>
      <c r="L602"/>
      <c r="M602"/>
      <c r="N602"/>
      <c r="O602" s="9" t="s">
        <v>57</v>
      </c>
      <c r="P602" s="93" t="s">
        <v>3</v>
      </c>
      <c r="Q602" s="26" t="s">
        <v>4</v>
      </c>
      <c r="R602" s="26" t="s">
        <v>5</v>
      </c>
      <c r="S602" s="3" t="s">
        <v>6</v>
      </c>
      <c r="T602" s="6"/>
      <c r="V602" s="18" t="s">
        <v>54</v>
      </c>
      <c r="W602" s="3">
        <f ca="1">S620</f>
        <v>1</v>
      </c>
      <c r="X602"/>
      <c r="Y602"/>
      <c r="Z602"/>
      <c r="AA602" s="9" t="str">
        <f>$O$10</f>
        <v>現Q値</v>
      </c>
      <c r="AB602" s="93" t="s">
        <v>3</v>
      </c>
      <c r="AC602" s="26" t="s">
        <v>4</v>
      </c>
      <c r="AD602" s="26" t="s">
        <v>5</v>
      </c>
      <c r="AE602" s="3" t="s">
        <v>6</v>
      </c>
      <c r="AF602" s="6"/>
      <c r="AH602" s="18" t="s">
        <v>54</v>
      </c>
      <c r="AI602" s="3">
        <f ca="1">AE620</f>
        <v>2</v>
      </c>
      <c r="AJ602"/>
      <c r="AK602"/>
      <c r="AL602"/>
      <c r="AM602" s="9" t="str">
        <f>$O$10</f>
        <v>現Q値</v>
      </c>
      <c r="AN602" s="93" t="s">
        <v>3</v>
      </c>
      <c r="AO602" s="26" t="s">
        <v>4</v>
      </c>
      <c r="AP602" s="26" t="s">
        <v>5</v>
      </c>
      <c r="AQ602" s="3" t="s">
        <v>6</v>
      </c>
      <c r="AR602" s="6"/>
      <c r="AT602" s="18" t="s">
        <v>54</v>
      </c>
      <c r="AU602" s="3">
        <f ca="1">AQ620</f>
        <v>2</v>
      </c>
      <c r="AV602"/>
      <c r="AW602"/>
      <c r="AX602"/>
      <c r="AY602" s="9" t="str">
        <f>$O$10</f>
        <v>現Q値</v>
      </c>
      <c r="AZ602" s="93" t="s">
        <v>3</v>
      </c>
      <c r="BA602" s="26" t="s">
        <v>4</v>
      </c>
      <c r="BB602" s="26" t="s">
        <v>5</v>
      </c>
      <c r="BC602" s="3" t="s">
        <v>6</v>
      </c>
      <c r="BD602" s="6"/>
      <c r="BF602" s="18" t="s">
        <v>54</v>
      </c>
      <c r="BG602" s="3">
        <f ca="1">BC620</f>
        <v>3</v>
      </c>
      <c r="BH602"/>
      <c r="BI602"/>
      <c r="BJ602"/>
      <c r="BK602" s="9" t="str">
        <f>$O$10</f>
        <v>現Q値</v>
      </c>
      <c r="BL602" s="93" t="s">
        <v>3</v>
      </c>
      <c r="BM602" s="26" t="s">
        <v>4</v>
      </c>
      <c r="BN602" s="26" t="s">
        <v>5</v>
      </c>
      <c r="BO602" s="3" t="s">
        <v>6</v>
      </c>
      <c r="BP602" s="6"/>
      <c r="BR602" s="18" t="s">
        <v>54</v>
      </c>
      <c r="BS602" s="3">
        <f ca="1">BO620</f>
        <v>2</v>
      </c>
      <c r="BT602"/>
      <c r="BU602"/>
      <c r="BV602"/>
      <c r="BW602" s="9" t="str">
        <f>$O$10</f>
        <v>現Q値</v>
      </c>
      <c r="BX602" s="93" t="s">
        <v>3</v>
      </c>
      <c r="BY602" s="26" t="s">
        <v>4</v>
      </c>
      <c r="BZ602" s="26" t="s">
        <v>5</v>
      </c>
      <c r="CA602" s="3" t="s">
        <v>6</v>
      </c>
      <c r="CB602" s="6"/>
      <c r="CD602" s="18" t="s">
        <v>54</v>
      </c>
      <c r="CE602" s="3">
        <f ca="1">CA620</f>
        <v>2</v>
      </c>
      <c r="CF602"/>
      <c r="CG602"/>
      <c r="CH602"/>
      <c r="CI602" s="9" t="str">
        <f>$O$10</f>
        <v>現Q値</v>
      </c>
      <c r="CJ602" s="93" t="s">
        <v>3</v>
      </c>
      <c r="CK602" s="26" t="s">
        <v>4</v>
      </c>
      <c r="CL602" s="26" t="s">
        <v>5</v>
      </c>
      <c r="CM602" s="3" t="s">
        <v>6</v>
      </c>
      <c r="CN602" s="6"/>
      <c r="CP602" s="18" t="s">
        <v>54</v>
      </c>
      <c r="CQ602" s="3">
        <f ca="1">CM620</f>
        <v>2</v>
      </c>
      <c r="CR602"/>
      <c r="CS602"/>
      <c r="CT602"/>
      <c r="CU602" s="9" t="str">
        <f>$O$10</f>
        <v>現Q値</v>
      </c>
      <c r="CV602" s="93" t="s">
        <v>3</v>
      </c>
      <c r="CW602" s="26" t="s">
        <v>4</v>
      </c>
      <c r="CX602" s="26" t="s">
        <v>5</v>
      </c>
      <c r="CY602" s="3" t="s">
        <v>6</v>
      </c>
      <c r="CZ602" s="6"/>
      <c r="DB602" s="18" t="s">
        <v>54</v>
      </c>
      <c r="DC602" s="3">
        <f ca="1">CY620</f>
        <v>3</v>
      </c>
      <c r="DD602"/>
      <c r="DE602"/>
      <c r="DF602"/>
      <c r="DG602" s="9" t="str">
        <f>$O$10</f>
        <v>現Q値</v>
      </c>
      <c r="DH602" s="93" t="s">
        <v>3</v>
      </c>
      <c r="DI602" s="26" t="s">
        <v>4</v>
      </c>
      <c r="DJ602" s="26" t="s">
        <v>5</v>
      </c>
      <c r="DK602" s="3" t="s">
        <v>6</v>
      </c>
      <c r="DL602" s="6"/>
      <c r="DN602" s="18" t="s">
        <v>54</v>
      </c>
      <c r="DO602" s="3">
        <f ca="1">DK620</f>
        <v>3</v>
      </c>
      <c r="DP602"/>
      <c r="DQ602"/>
      <c r="DR602"/>
      <c r="DS602" s="9" t="str">
        <f>$O$10</f>
        <v>現Q値</v>
      </c>
      <c r="DT602" s="93" t="s">
        <v>3</v>
      </c>
      <c r="DU602" s="26" t="s">
        <v>4</v>
      </c>
      <c r="DV602" s="26" t="s">
        <v>5</v>
      </c>
      <c r="DW602" s="3" t="s">
        <v>6</v>
      </c>
      <c r="DX602" s="6"/>
    </row>
    <row r="603" spans="1:128" ht="13.5" customHeight="1" thickBot="1">
      <c r="A603"/>
      <c r="B603" s="63" t="s">
        <v>10</v>
      </c>
      <c r="C603" s="78">
        <f ca="1">C566+IF(C602="未着",0,1)</f>
        <v>17</v>
      </c>
      <c r="D603"/>
      <c r="E603"/>
      <c r="F603"/>
      <c r="G603"/>
      <c r="H603" s="21"/>
      <c r="J603" s="3" t="s">
        <v>7</v>
      </c>
      <c r="K603" s="29">
        <f>3*(K601-1)+K602</f>
        <v>1</v>
      </c>
      <c r="L603" s="30" t="s">
        <v>34</v>
      </c>
      <c r="M603"/>
      <c r="N603" s="126" t="s">
        <v>7</v>
      </c>
      <c r="O603" s="17">
        <v>1</v>
      </c>
      <c r="P603" s="27">
        <f t="array" aca="1" ref="P603:S610" ca="1">IF(C565="到着",DT590:DW597,P566:S573)</f>
        <v>18.039896484374996</v>
      </c>
      <c r="Q603" s="95" t="str">
        <f ca="1"/>
        <v>欄外</v>
      </c>
      <c r="R603" s="95" t="str">
        <f ca="1"/>
        <v>欄外</v>
      </c>
      <c r="S603" s="15">
        <f ca="1"/>
        <v>31.307216094970695</v>
      </c>
      <c r="T603" s="12"/>
      <c r="V603" s="3" t="s">
        <v>7</v>
      </c>
      <c r="W603" s="29">
        <f ca="1">3*(W601-1)+W602</f>
        <v>4</v>
      </c>
      <c r="X603" s="30" t="s">
        <v>34</v>
      </c>
      <c r="Y603"/>
      <c r="Z603" s="126" t="s">
        <v>7</v>
      </c>
      <c r="AA603" s="17">
        <v>1</v>
      </c>
      <c r="AB603" s="27">
        <f t="array" ref="AB603:AE610" ca="1">P627:S634</f>
        <v>18.039896484374996</v>
      </c>
      <c r="AC603" s="95" t="str">
        <v>欄外</v>
      </c>
      <c r="AD603" s="95" t="str">
        <v>欄外</v>
      </c>
      <c r="AE603" s="15">
        <f ca="1"/>
        <v>31.580656974792475</v>
      </c>
      <c r="AF603" s="12"/>
      <c r="AH603" s="3" t="s">
        <v>7</v>
      </c>
      <c r="AI603" s="29">
        <f ca="1">3*(AI601-1)+AI602</f>
        <v>5</v>
      </c>
      <c r="AJ603" s="30" t="s">
        <v>34</v>
      </c>
      <c r="AK603"/>
      <c r="AL603" s="126" t="s">
        <v>7</v>
      </c>
      <c r="AM603" s="17">
        <v>1</v>
      </c>
      <c r="AN603" s="27">
        <f t="array" ref="AN603:AQ610" ca="1">AB627:AE634</f>
        <v>18.039896484374996</v>
      </c>
      <c r="AO603" s="95" t="str">
        <v>欄外</v>
      </c>
      <c r="AP603" s="95" t="str">
        <v>欄外</v>
      </c>
      <c r="AQ603" s="15">
        <f ca="1"/>
        <v>31.580656974792475</v>
      </c>
      <c r="AR603" s="12"/>
      <c r="AT603" s="3" t="s">
        <v>7</v>
      </c>
      <c r="AU603" s="29">
        <f ca="1">3*(AU601-1)+AU602</f>
        <v>2</v>
      </c>
      <c r="AV603" s="30" t="s">
        <v>34</v>
      </c>
      <c r="AW603"/>
      <c r="AX603" s="126" t="s">
        <v>7</v>
      </c>
      <c r="AY603" s="17">
        <v>1</v>
      </c>
      <c r="AZ603" s="27">
        <f t="array" ref="AZ603:BC610" ca="1">AN627:AQ634</f>
        <v>18.039896484374996</v>
      </c>
      <c r="BA603" s="95" t="str">
        <v>欄外</v>
      </c>
      <c r="BB603" s="95" t="str">
        <v>欄外</v>
      </c>
      <c r="BC603" s="15">
        <f ca="1"/>
        <v>31.580656974792475</v>
      </c>
      <c r="BD603" s="12"/>
      <c r="BF603" s="3" t="s">
        <v>7</v>
      </c>
      <c r="BG603" s="29">
        <f ca="1">3*(BG601-1)+BG602</f>
        <v>3</v>
      </c>
      <c r="BH603" s="30" t="s">
        <v>34</v>
      </c>
      <c r="BI603"/>
      <c r="BJ603" s="126" t="s">
        <v>7</v>
      </c>
      <c r="BK603" s="17">
        <v>1</v>
      </c>
      <c r="BL603" s="27">
        <f t="array" ref="BL603:BO610" ca="1">AZ627:BC634</f>
        <v>18.039896484374996</v>
      </c>
      <c r="BM603" s="95" t="str">
        <v>欄外</v>
      </c>
      <c r="BN603" s="95" t="str">
        <v>欄外</v>
      </c>
      <c r="BO603" s="15">
        <f ca="1"/>
        <v>31.580656974792475</v>
      </c>
      <c r="BP603" s="12"/>
      <c r="BR603" s="3" t="s">
        <v>7</v>
      </c>
      <c r="BS603" s="29">
        <f ca="1">3*(BS601-1)+BS602</f>
        <v>2</v>
      </c>
      <c r="BT603" s="30" t="s">
        <v>34</v>
      </c>
      <c r="BU603"/>
      <c r="BV603" s="126" t="s">
        <v>7</v>
      </c>
      <c r="BW603" s="17">
        <v>1</v>
      </c>
      <c r="BX603" s="27">
        <f t="array" ref="BX603:CA610" ca="1">BL627:BO634</f>
        <v>18.039896484374996</v>
      </c>
      <c r="BY603" s="95" t="str">
        <v>欄外</v>
      </c>
      <c r="BZ603" s="95" t="str">
        <v>欄外</v>
      </c>
      <c r="CA603" s="15">
        <f ca="1"/>
        <v>31.580656974792475</v>
      </c>
      <c r="CB603" s="12"/>
      <c r="CD603" s="3" t="s">
        <v>7</v>
      </c>
      <c r="CE603" s="29">
        <f ca="1">3*(CE601-1)+CE602</f>
        <v>5</v>
      </c>
      <c r="CF603" s="30" t="s">
        <v>34</v>
      </c>
      <c r="CG603"/>
      <c r="CH603" s="126" t="s">
        <v>7</v>
      </c>
      <c r="CI603" s="17">
        <v>1</v>
      </c>
      <c r="CJ603" s="27">
        <f t="array" ref="CJ603:CM610" ca="1">BX627:CA634</f>
        <v>18.039896484374996</v>
      </c>
      <c r="CK603" s="95" t="str">
        <v>欄外</v>
      </c>
      <c r="CL603" s="95" t="str">
        <v>欄外</v>
      </c>
      <c r="CM603" s="15">
        <f ca="1"/>
        <v>31.580656974792475</v>
      </c>
      <c r="CN603" s="12"/>
      <c r="CP603" s="3" t="s">
        <v>7</v>
      </c>
      <c r="CQ603" s="29">
        <f ca="1">3*(CQ601-1)+CQ602</f>
        <v>8</v>
      </c>
      <c r="CR603" s="30" t="s">
        <v>34</v>
      </c>
      <c r="CS603"/>
      <c r="CT603" s="126" t="s">
        <v>7</v>
      </c>
      <c r="CU603" s="17">
        <v>1</v>
      </c>
      <c r="CV603" s="27">
        <f t="array" ref="CV603:CY610" ca="1">CJ627:CM634</f>
        <v>18.039896484374996</v>
      </c>
      <c r="CW603" s="95" t="str">
        <v>欄外</v>
      </c>
      <c r="CX603" s="95" t="str">
        <v>欄外</v>
      </c>
      <c r="CY603" s="15">
        <f ca="1"/>
        <v>31.580656974792475</v>
      </c>
      <c r="CZ603" s="12"/>
      <c r="DB603" s="3" t="s">
        <v>7</v>
      </c>
      <c r="DC603" s="29">
        <f ca="1">3*(DC601-1)+DC602</f>
        <v>9</v>
      </c>
      <c r="DD603" s="30" t="s">
        <v>34</v>
      </c>
      <c r="DE603"/>
      <c r="DF603" s="126" t="s">
        <v>7</v>
      </c>
      <c r="DG603" s="17">
        <v>1</v>
      </c>
      <c r="DH603" s="27">
        <f t="array" ref="DH603:DK610" ca="1">CV627:CY634</f>
        <v>18.039896484374996</v>
      </c>
      <c r="DI603" s="95" t="str">
        <v>欄外</v>
      </c>
      <c r="DJ603" s="95" t="str">
        <v>欄外</v>
      </c>
      <c r="DK603" s="15">
        <f ca="1"/>
        <v>31.580656974792475</v>
      </c>
      <c r="DL603" s="12"/>
      <c r="DN603" s="3" t="s">
        <v>7</v>
      </c>
      <c r="DO603" s="29">
        <f ca="1">3*(DO601-1)+DO602</f>
        <v>9</v>
      </c>
      <c r="DP603" s="30" t="s">
        <v>34</v>
      </c>
      <c r="DQ603"/>
      <c r="DR603" s="126" t="s">
        <v>7</v>
      </c>
      <c r="DS603" s="17">
        <v>1</v>
      </c>
      <c r="DT603" s="27">
        <f t="array" ref="DT603:DW610" ca="1">DH627:DK634</f>
        <v>18.039896484374996</v>
      </c>
      <c r="DU603" s="95" t="str">
        <v>欄外</v>
      </c>
      <c r="DV603" s="95" t="str">
        <v>欄外</v>
      </c>
      <c r="DW603" s="15">
        <f ca="1"/>
        <v>31.580656974792475</v>
      </c>
      <c r="DX603" s="12"/>
    </row>
    <row r="604" spans="1:128" ht="13.5" customHeight="1" thickBot="1">
      <c r="A604"/>
      <c r="B604"/>
      <c r="C604"/>
      <c r="D604"/>
      <c r="E604"/>
      <c r="F604"/>
      <c r="G604"/>
      <c r="H604" s="21"/>
      <c r="K604" s="24"/>
      <c r="L604" s="6"/>
      <c r="M604"/>
      <c r="N604" s="127"/>
      <c r="O604" s="3">
        <v>2</v>
      </c>
      <c r="P604" s="15">
        <f ca="1"/>
        <v>2.7185625</v>
      </c>
      <c r="Q604" s="95" t="str">
        <f ca="1"/>
        <v>欄外</v>
      </c>
      <c r="R604" s="27">
        <f ca="1"/>
        <v>15.542400086975091</v>
      </c>
      <c r="S604" s="15">
        <f ca="1"/>
        <v>44.830130615234367</v>
      </c>
      <c r="T604" s="12"/>
      <c r="W604" s="24"/>
      <c r="X604" s="6"/>
      <c r="Y604"/>
      <c r="Z604" s="127"/>
      <c r="AA604" s="3">
        <v>2</v>
      </c>
      <c r="AB604" s="15">
        <f ca="1"/>
        <v>2.7185625</v>
      </c>
      <c r="AC604" s="95" t="str">
        <v>欄外</v>
      </c>
      <c r="AD604" s="27">
        <f ca="1"/>
        <v>15.542400086975091</v>
      </c>
      <c r="AE604" s="15">
        <f ca="1"/>
        <v>44.830130615234367</v>
      </c>
      <c r="AF604" s="12"/>
      <c r="AI604" s="24"/>
      <c r="AJ604" s="6"/>
      <c r="AK604"/>
      <c r="AL604" s="127"/>
      <c r="AM604" s="3">
        <v>2</v>
      </c>
      <c r="AN604" s="15">
        <f ca="1"/>
        <v>2.7185625</v>
      </c>
      <c r="AO604" s="95" t="str">
        <v>欄外</v>
      </c>
      <c r="AP604" s="27">
        <f ca="1"/>
        <v>15.542400086975091</v>
      </c>
      <c r="AQ604" s="15">
        <f ca="1"/>
        <v>44.830130615234367</v>
      </c>
      <c r="AR604" s="12"/>
      <c r="AU604" s="24"/>
      <c r="AV604" s="6"/>
      <c r="AW604"/>
      <c r="AX604" s="127"/>
      <c r="AY604" s="3">
        <v>2</v>
      </c>
      <c r="AZ604" s="15">
        <f ca="1"/>
        <v>2.7185625</v>
      </c>
      <c r="BA604" s="95" t="str">
        <v>欄外</v>
      </c>
      <c r="BB604" s="27">
        <f ca="1"/>
        <v>15.542400086975091</v>
      </c>
      <c r="BC604" s="15">
        <f ca="1"/>
        <v>44.830130615234367</v>
      </c>
      <c r="BD604" s="12"/>
      <c r="BG604" s="24"/>
      <c r="BH604" s="6"/>
      <c r="BI604"/>
      <c r="BJ604" s="127"/>
      <c r="BK604" s="3">
        <v>2</v>
      </c>
      <c r="BL604" s="15">
        <f ca="1"/>
        <v>6.0190289306640601</v>
      </c>
      <c r="BM604" s="95" t="str">
        <v>欄外</v>
      </c>
      <c r="BN604" s="27">
        <f ca="1"/>
        <v>15.542400086975091</v>
      </c>
      <c r="BO604" s="15">
        <f ca="1"/>
        <v>44.830130615234367</v>
      </c>
      <c r="BP604" s="12"/>
      <c r="BS604" s="24"/>
      <c r="BT604" s="6"/>
      <c r="BU604"/>
      <c r="BV604" s="127"/>
      <c r="BW604" s="3">
        <v>2</v>
      </c>
      <c r="BX604" s="15">
        <f ca="1"/>
        <v>6.0190289306640601</v>
      </c>
      <c r="BY604" s="95" t="str">
        <v>欄外</v>
      </c>
      <c r="BZ604" s="27">
        <f ca="1"/>
        <v>15.542400086975091</v>
      </c>
      <c r="CA604" s="15">
        <f ca="1"/>
        <v>44.830130615234367</v>
      </c>
      <c r="CB604" s="12"/>
      <c r="CE604" s="24"/>
      <c r="CF604" s="6"/>
      <c r="CG604"/>
      <c r="CH604" s="127"/>
      <c r="CI604" s="3">
        <v>2</v>
      </c>
      <c r="CJ604" s="15">
        <f ca="1"/>
        <v>6.0190289306640601</v>
      </c>
      <c r="CK604" s="95" t="str">
        <v>欄外</v>
      </c>
      <c r="CL604" s="27">
        <f ca="1"/>
        <v>15.542400086975091</v>
      </c>
      <c r="CM604" s="15">
        <f ca="1"/>
        <v>46.055568695068352</v>
      </c>
      <c r="CN604" s="12"/>
      <c r="CQ604" s="24"/>
      <c r="CR604" s="6"/>
      <c r="CS604"/>
      <c r="CT604" s="127"/>
      <c r="CU604" s="3">
        <v>2</v>
      </c>
      <c r="CV604" s="15">
        <f ca="1"/>
        <v>6.0190289306640601</v>
      </c>
      <c r="CW604" s="95" t="str">
        <v>欄外</v>
      </c>
      <c r="CX604" s="27">
        <f ca="1"/>
        <v>15.542400086975091</v>
      </c>
      <c r="CY604" s="15">
        <f ca="1"/>
        <v>46.055568695068352</v>
      </c>
      <c r="CZ604" s="12"/>
      <c r="DC604" s="24"/>
      <c r="DD604" s="6"/>
      <c r="DE604"/>
      <c r="DF604" s="127"/>
      <c r="DG604" s="3">
        <v>2</v>
      </c>
      <c r="DH604" s="15">
        <f ca="1"/>
        <v>6.0190289306640601</v>
      </c>
      <c r="DI604" s="95" t="str">
        <v>欄外</v>
      </c>
      <c r="DJ604" s="27">
        <f ca="1"/>
        <v>15.542400086975091</v>
      </c>
      <c r="DK604" s="15">
        <f ca="1"/>
        <v>46.055568695068352</v>
      </c>
      <c r="DL604" s="12"/>
      <c r="DO604" s="24"/>
      <c r="DP604" s="6"/>
      <c r="DQ604"/>
      <c r="DR604" s="127"/>
      <c r="DS604" s="3">
        <v>2</v>
      </c>
      <c r="DT604" s="15">
        <f ca="1"/>
        <v>6.0190289306640601</v>
      </c>
      <c r="DU604" s="95" t="str">
        <v>欄外</v>
      </c>
      <c r="DV604" s="27">
        <f ca="1"/>
        <v>15.542400086975091</v>
      </c>
      <c r="DW604" s="15">
        <f ca="1"/>
        <v>46.055568695068352</v>
      </c>
      <c r="DX604" s="12"/>
    </row>
    <row r="605" spans="1:128" ht="13.5" customHeight="1" thickTop="1" thickBot="1">
      <c r="A605"/>
      <c r="B605" s="10" t="s">
        <v>15</v>
      </c>
      <c r="C605"/>
      <c r="D605"/>
      <c r="E605"/>
      <c r="F605"/>
      <c r="G605"/>
      <c r="H605" s="21"/>
      <c r="J605" s="25" t="str">
        <f>IF(AND(K601=1,K602=1),"★","")</f>
        <v>★</v>
      </c>
      <c r="K605" s="93" t="str">
        <f>IF(AND(K601=1,K602=2),"★","")</f>
        <v/>
      </c>
      <c r="L605" s="3" t="str">
        <f>IF(AND(K601=1,K602=3),"★","")</f>
        <v/>
      </c>
      <c r="M605"/>
      <c r="N605" s="127"/>
      <c r="O605" s="3">
        <v>3</v>
      </c>
      <c r="P605" s="95" t="str">
        <f ca="1"/>
        <v>欄外</v>
      </c>
      <c r="Q605" s="95" t="str">
        <f ca="1"/>
        <v>欄外</v>
      </c>
      <c r="R605" s="15">
        <f ca="1"/>
        <v>14.742136230468745</v>
      </c>
      <c r="S605" s="95" t="str">
        <f ca="1"/>
        <v>欄外</v>
      </c>
      <c r="T605" s="12"/>
      <c r="V605" s="25" t="str">
        <f ca="1">IF(AND(W601=1,W602=1),"★","")</f>
        <v/>
      </c>
      <c r="W605" s="93" t="str">
        <f ca="1">IF(AND(W601=1,W602=2),"★","")</f>
        <v/>
      </c>
      <c r="X605" s="3" t="str">
        <f ca="1">IF(AND(W601=1,W602=3),"★","")</f>
        <v/>
      </c>
      <c r="Y605"/>
      <c r="Z605" s="127"/>
      <c r="AA605" s="3">
        <v>3</v>
      </c>
      <c r="AB605" s="95" t="str">
        <v>欄外</v>
      </c>
      <c r="AC605" s="95" t="str">
        <v>欄外</v>
      </c>
      <c r="AD605" s="15">
        <f ca="1"/>
        <v>14.742136230468745</v>
      </c>
      <c r="AE605" s="95" t="str">
        <v>欄外</v>
      </c>
      <c r="AF605" s="12"/>
      <c r="AH605" s="25" t="str">
        <f ca="1">IF(AND(AI601=1,AI602=1),"★","")</f>
        <v/>
      </c>
      <c r="AI605" s="93" t="str">
        <f ca="1">IF(AND(AI601=1,AI602=2),"★","")</f>
        <v/>
      </c>
      <c r="AJ605" s="3" t="str">
        <f ca="1">IF(AND(AI601=1,AI602=3),"★","")</f>
        <v/>
      </c>
      <c r="AK605"/>
      <c r="AL605" s="127"/>
      <c r="AM605" s="3">
        <v>3</v>
      </c>
      <c r="AN605" s="95" t="str">
        <v>欄外</v>
      </c>
      <c r="AO605" s="95" t="str">
        <v>欄外</v>
      </c>
      <c r="AP605" s="15">
        <f ca="1"/>
        <v>14.742136230468745</v>
      </c>
      <c r="AQ605" s="95" t="str">
        <v>欄外</v>
      </c>
      <c r="AR605" s="12"/>
      <c r="AT605" s="25" t="str">
        <f ca="1">IF(AND(AU601=1,AU602=1),"★","")</f>
        <v/>
      </c>
      <c r="AU605" s="93" t="str">
        <f ca="1">IF(AND(AU601=1,AU602=2),"★","")</f>
        <v>★</v>
      </c>
      <c r="AV605" s="3" t="str">
        <f ca="1">IF(AND(AU601=1,AU602=3),"★","")</f>
        <v/>
      </c>
      <c r="AW605"/>
      <c r="AX605" s="127"/>
      <c r="AY605" s="3">
        <v>3</v>
      </c>
      <c r="AZ605" s="95" t="str">
        <v>欄外</v>
      </c>
      <c r="BA605" s="95" t="str">
        <v>欄外</v>
      </c>
      <c r="BB605" s="15">
        <f ca="1"/>
        <v>14.742136230468745</v>
      </c>
      <c r="BC605" s="95" t="str">
        <v>欄外</v>
      </c>
      <c r="BD605" s="12"/>
      <c r="BF605" s="25" t="str">
        <f ca="1">IF(AND(BG601=1,BG602=1),"★","")</f>
        <v/>
      </c>
      <c r="BG605" s="93" t="str">
        <f ca="1">IF(AND(BG601=1,BG602=2),"★","")</f>
        <v/>
      </c>
      <c r="BH605" s="3" t="str">
        <f ca="1">IF(AND(BG601=1,BG602=3),"★","")</f>
        <v>★</v>
      </c>
      <c r="BI605"/>
      <c r="BJ605" s="127"/>
      <c r="BK605" s="3">
        <v>3</v>
      </c>
      <c r="BL605" s="95" t="str">
        <v>欄外</v>
      </c>
      <c r="BM605" s="95" t="str">
        <v>欄外</v>
      </c>
      <c r="BN605" s="15">
        <f ca="1"/>
        <v>14.742136230468745</v>
      </c>
      <c r="BO605" s="95" t="str">
        <v>欄外</v>
      </c>
      <c r="BP605" s="12"/>
      <c r="BR605" s="25" t="str">
        <f ca="1">IF(AND(BS601=1,BS602=1),"★","")</f>
        <v/>
      </c>
      <c r="BS605" s="93" t="str">
        <f ca="1">IF(AND(BS601=1,BS602=2),"★","")</f>
        <v>★</v>
      </c>
      <c r="BT605" s="3" t="str">
        <f ca="1">IF(AND(BS601=1,BS602=3),"★","")</f>
        <v/>
      </c>
      <c r="BU605"/>
      <c r="BV605" s="127"/>
      <c r="BW605" s="3">
        <v>3</v>
      </c>
      <c r="BX605" s="95" t="str">
        <v>欄外</v>
      </c>
      <c r="BY605" s="95" t="str">
        <v>欄外</v>
      </c>
      <c r="BZ605" s="15">
        <f ca="1"/>
        <v>22.561613830566401</v>
      </c>
      <c r="CA605" s="95" t="str">
        <v>欄外</v>
      </c>
      <c r="CB605" s="12"/>
      <c r="CD605" s="25" t="str">
        <f ca="1">IF(AND(CE601=1,CE602=1),"★","")</f>
        <v/>
      </c>
      <c r="CE605" s="93" t="str">
        <f ca="1">IF(AND(CE601=1,CE602=2),"★","")</f>
        <v/>
      </c>
      <c r="CF605" s="3" t="str">
        <f ca="1">IF(AND(CE601=1,CE602=3),"★","")</f>
        <v/>
      </c>
      <c r="CG605"/>
      <c r="CH605" s="127"/>
      <c r="CI605" s="3">
        <v>3</v>
      </c>
      <c r="CJ605" s="95" t="str">
        <v>欄外</v>
      </c>
      <c r="CK605" s="95" t="str">
        <v>欄外</v>
      </c>
      <c r="CL605" s="15">
        <f ca="1"/>
        <v>22.561613830566401</v>
      </c>
      <c r="CM605" s="95" t="str">
        <v>欄外</v>
      </c>
      <c r="CN605" s="12"/>
      <c r="CP605" s="25" t="str">
        <f ca="1">IF(AND(CQ601=1,CQ602=1),"★","")</f>
        <v/>
      </c>
      <c r="CQ605" s="93" t="str">
        <f ca="1">IF(AND(CQ601=1,CQ602=2),"★","")</f>
        <v/>
      </c>
      <c r="CR605" s="3" t="str">
        <f ca="1">IF(AND(CQ601=1,CQ602=3),"★","")</f>
        <v/>
      </c>
      <c r="CS605"/>
      <c r="CT605" s="127"/>
      <c r="CU605" s="3">
        <v>3</v>
      </c>
      <c r="CV605" s="95" t="str">
        <v>欄外</v>
      </c>
      <c r="CW605" s="95" t="str">
        <v>欄外</v>
      </c>
      <c r="CX605" s="15">
        <f ca="1"/>
        <v>22.561613830566401</v>
      </c>
      <c r="CY605" s="95" t="str">
        <v>欄外</v>
      </c>
      <c r="CZ605" s="12"/>
      <c r="DB605" s="25" t="str">
        <f ca="1">IF(AND(DC601=1,DC602=1),"★","")</f>
        <v/>
      </c>
      <c r="DC605" s="93" t="str">
        <f ca="1">IF(AND(DC601=1,DC602=2),"★","")</f>
        <v/>
      </c>
      <c r="DD605" s="3" t="str">
        <f ca="1">IF(AND(DC601=1,DC602=3),"★","")</f>
        <v/>
      </c>
      <c r="DE605"/>
      <c r="DF605" s="127"/>
      <c r="DG605" s="3">
        <v>3</v>
      </c>
      <c r="DH605" s="95" t="str">
        <v>欄外</v>
      </c>
      <c r="DI605" s="95" t="str">
        <v>欄外</v>
      </c>
      <c r="DJ605" s="15">
        <f ca="1"/>
        <v>22.561613830566401</v>
      </c>
      <c r="DK605" s="95" t="str">
        <v>欄外</v>
      </c>
      <c r="DL605" s="12"/>
      <c r="DN605" s="25" t="str">
        <f ca="1">IF(AND(DO601=1,DO602=1),"★","")</f>
        <v/>
      </c>
      <c r="DO605" s="93" t="str">
        <f ca="1">IF(AND(DO601=1,DO602=2),"★","")</f>
        <v/>
      </c>
      <c r="DP605" s="3" t="str">
        <f ca="1">IF(AND(DO601=1,DO602=3),"★","")</f>
        <v/>
      </c>
      <c r="DQ605"/>
      <c r="DR605" s="127"/>
      <c r="DS605" s="3">
        <v>3</v>
      </c>
      <c r="DT605" s="95" t="str">
        <v>欄外</v>
      </c>
      <c r="DU605" s="95" t="str">
        <v>欄外</v>
      </c>
      <c r="DV605" s="15">
        <f ca="1"/>
        <v>22.561613830566401</v>
      </c>
      <c r="DW605" s="95" t="str">
        <v>欄外</v>
      </c>
      <c r="DX605" s="12"/>
    </row>
    <row r="606" spans="1:128" ht="13.5" customHeight="1" thickTop="1" thickBot="1">
      <c r="A606"/>
      <c r="B606" s="63" t="s">
        <v>14</v>
      </c>
      <c r="C606" s="79">
        <f ca="1">1-C566/50</f>
        <v>0.67999999999999994</v>
      </c>
      <c r="D606"/>
      <c r="E606"/>
      <c r="F606"/>
      <c r="G606"/>
      <c r="H606" s="21"/>
      <c r="J606" s="17" t="str">
        <f>IF(AND(K601=2,K602=1),"★","")</f>
        <v/>
      </c>
      <c r="K606" s="3" t="str">
        <f>IF(AND(K601=2,K602=2),"★","")</f>
        <v/>
      </c>
      <c r="L606" s="16" t="str">
        <f>IF(AND(K601=2,K602=3),"★","")</f>
        <v/>
      </c>
      <c r="M606"/>
      <c r="N606" s="127"/>
      <c r="O606" s="3">
        <v>4</v>
      </c>
      <c r="P606" s="27">
        <f ca="1"/>
        <v>46.934425506591793</v>
      </c>
      <c r="Q606" s="15">
        <f ca="1"/>
        <v>14.390098657226556</v>
      </c>
      <c r="R606" s="95" t="str">
        <f ca="1"/>
        <v>欄外</v>
      </c>
      <c r="S606" s="15">
        <f ca="1"/>
        <v>38.917999267578125</v>
      </c>
      <c r="T606" s="12"/>
      <c r="V606" s="17" t="str">
        <f ca="1">IF(AND(W601=2,W602=1),"★","")</f>
        <v>★</v>
      </c>
      <c r="W606" s="3" t="str">
        <f ca="1">IF(AND(W601=2,W602=2),"★","")</f>
        <v/>
      </c>
      <c r="X606" s="16" t="str">
        <f ca="1">IF(AND(W601=2,W602=3),"★","")</f>
        <v/>
      </c>
      <c r="Y606"/>
      <c r="Z606" s="127"/>
      <c r="AA606" s="3">
        <v>4</v>
      </c>
      <c r="AB606" s="27">
        <f ca="1"/>
        <v>46.934425506591793</v>
      </c>
      <c r="AC606" s="15">
        <f ca="1"/>
        <v>14.390098657226556</v>
      </c>
      <c r="AD606" s="95" t="str">
        <v>欄外</v>
      </c>
      <c r="AE606" s="15">
        <f ca="1"/>
        <v>38.917999267578125</v>
      </c>
      <c r="AF606" s="12"/>
      <c r="AH606" s="17" t="str">
        <f ca="1">IF(AND(AI601=2,AI602=1),"★","")</f>
        <v/>
      </c>
      <c r="AI606" s="3" t="str">
        <f ca="1">IF(AND(AI601=2,AI602=2),"★","")</f>
        <v>★</v>
      </c>
      <c r="AJ606" s="16" t="str">
        <f ca="1">IF(AND(AI601=2,AI602=3),"★","")</f>
        <v/>
      </c>
      <c r="AK606"/>
      <c r="AL606" s="127"/>
      <c r="AM606" s="3">
        <v>4</v>
      </c>
      <c r="AN606" s="27">
        <f ca="1"/>
        <v>47.107716140747065</v>
      </c>
      <c r="AO606" s="15">
        <f ca="1"/>
        <v>14.390098657226556</v>
      </c>
      <c r="AP606" s="95" t="str">
        <v>欄外</v>
      </c>
      <c r="AQ606" s="15">
        <f ca="1"/>
        <v>38.917999267578125</v>
      </c>
      <c r="AR606" s="12"/>
      <c r="AT606" s="17" t="str">
        <f ca="1">IF(AND(AU601=2,AU602=1),"★","")</f>
        <v/>
      </c>
      <c r="AU606" s="3" t="str">
        <f ca="1">IF(AND(AU601=2,AU602=2),"★","")</f>
        <v/>
      </c>
      <c r="AV606" s="16" t="str">
        <f ca="1">IF(AND(AU601=2,AU602=3),"★","")</f>
        <v/>
      </c>
      <c r="AW606"/>
      <c r="AX606" s="127"/>
      <c r="AY606" s="3">
        <v>4</v>
      </c>
      <c r="AZ606" s="27">
        <f ca="1"/>
        <v>47.107716140747065</v>
      </c>
      <c r="BA606" s="15">
        <f ca="1"/>
        <v>14.390098657226556</v>
      </c>
      <c r="BB606" s="95" t="str">
        <v>欄外</v>
      </c>
      <c r="BC606" s="15">
        <f ca="1"/>
        <v>38.917999267578125</v>
      </c>
      <c r="BD606" s="12"/>
      <c r="BF606" s="17" t="str">
        <f ca="1">IF(AND(BG601=2,BG602=1),"★","")</f>
        <v/>
      </c>
      <c r="BG606" s="3" t="str">
        <f ca="1">IF(AND(BG601=2,BG602=2),"★","")</f>
        <v/>
      </c>
      <c r="BH606" s="16" t="str">
        <f ca="1">IF(AND(BG601=2,BG602=3),"★","")</f>
        <v/>
      </c>
      <c r="BI606"/>
      <c r="BJ606" s="127"/>
      <c r="BK606" s="3">
        <v>4</v>
      </c>
      <c r="BL606" s="27">
        <f ca="1"/>
        <v>47.107716140747065</v>
      </c>
      <c r="BM606" s="15">
        <f ca="1"/>
        <v>14.390098657226556</v>
      </c>
      <c r="BN606" s="95" t="str">
        <v>欄外</v>
      </c>
      <c r="BO606" s="15">
        <f ca="1"/>
        <v>38.917999267578125</v>
      </c>
      <c r="BP606" s="12"/>
      <c r="BR606" s="17" t="str">
        <f ca="1">IF(AND(BS601=2,BS602=1),"★","")</f>
        <v/>
      </c>
      <c r="BS606" s="3" t="str">
        <f ca="1">IF(AND(BS601=2,BS602=2),"★","")</f>
        <v/>
      </c>
      <c r="BT606" s="16" t="str">
        <f ca="1">IF(AND(BS601=2,BS602=3),"★","")</f>
        <v/>
      </c>
      <c r="BU606"/>
      <c r="BV606" s="127"/>
      <c r="BW606" s="3">
        <v>4</v>
      </c>
      <c r="BX606" s="27">
        <f ca="1"/>
        <v>47.107716140747065</v>
      </c>
      <c r="BY606" s="15">
        <f ca="1"/>
        <v>14.390098657226556</v>
      </c>
      <c r="BZ606" s="95" t="str">
        <v>欄外</v>
      </c>
      <c r="CA606" s="15">
        <f ca="1"/>
        <v>38.917999267578125</v>
      </c>
      <c r="CB606" s="12"/>
      <c r="CD606" s="17" t="str">
        <f ca="1">IF(AND(CE601=2,CE602=1),"★","")</f>
        <v/>
      </c>
      <c r="CE606" s="3" t="str">
        <f ca="1">IF(AND(CE601=2,CE602=2),"★","")</f>
        <v>★</v>
      </c>
      <c r="CF606" s="16" t="str">
        <f ca="1">IF(AND(CE601=2,CE602=3),"★","")</f>
        <v/>
      </c>
      <c r="CG606"/>
      <c r="CH606" s="127"/>
      <c r="CI606" s="3">
        <v>4</v>
      </c>
      <c r="CJ606" s="27">
        <f ca="1"/>
        <v>47.107716140747065</v>
      </c>
      <c r="CK606" s="15">
        <f ca="1"/>
        <v>14.390098657226556</v>
      </c>
      <c r="CL606" s="95" t="str">
        <v>欄外</v>
      </c>
      <c r="CM606" s="15">
        <f ca="1"/>
        <v>38.917999267578125</v>
      </c>
      <c r="CN606" s="12"/>
      <c r="CP606" s="17" t="str">
        <f ca="1">IF(AND(CQ601=2,CQ602=1),"★","")</f>
        <v/>
      </c>
      <c r="CQ606" s="3" t="str">
        <f ca="1">IF(AND(CQ601=2,CQ602=2),"★","")</f>
        <v/>
      </c>
      <c r="CR606" s="16" t="str">
        <f ca="1">IF(AND(CQ601=2,CQ602=3),"★","")</f>
        <v/>
      </c>
      <c r="CS606"/>
      <c r="CT606" s="127"/>
      <c r="CU606" s="3">
        <v>4</v>
      </c>
      <c r="CV606" s="27">
        <f ca="1"/>
        <v>47.107716140747065</v>
      </c>
      <c r="CW606" s="15">
        <f ca="1"/>
        <v>14.390098657226556</v>
      </c>
      <c r="CX606" s="95" t="str">
        <v>欄外</v>
      </c>
      <c r="CY606" s="15">
        <f ca="1"/>
        <v>38.917999267578125</v>
      </c>
      <c r="CZ606" s="12"/>
      <c r="DB606" s="17" t="str">
        <f ca="1">IF(AND(DC601=2,DC602=1),"★","")</f>
        <v/>
      </c>
      <c r="DC606" s="3" t="str">
        <f ca="1">IF(AND(DC601=2,DC602=2),"★","")</f>
        <v/>
      </c>
      <c r="DD606" s="16" t="str">
        <f ca="1">IF(AND(DC601=2,DC602=3),"★","")</f>
        <v/>
      </c>
      <c r="DE606"/>
      <c r="DF606" s="127"/>
      <c r="DG606" s="3">
        <v>4</v>
      </c>
      <c r="DH606" s="27">
        <f ca="1"/>
        <v>47.107716140747065</v>
      </c>
      <c r="DI606" s="15">
        <f ca="1"/>
        <v>14.390098657226556</v>
      </c>
      <c r="DJ606" s="95" t="str">
        <v>欄外</v>
      </c>
      <c r="DK606" s="15">
        <f ca="1"/>
        <v>38.917999267578125</v>
      </c>
      <c r="DL606" s="12"/>
      <c r="DN606" s="17" t="str">
        <f ca="1">IF(AND(DO601=2,DO602=1),"★","")</f>
        <v/>
      </c>
      <c r="DO606" s="3" t="str">
        <f ca="1">IF(AND(DO601=2,DO602=2),"★","")</f>
        <v/>
      </c>
      <c r="DP606" s="16" t="str">
        <f ca="1">IF(AND(DO601=2,DO602=3),"★","")</f>
        <v/>
      </c>
      <c r="DQ606"/>
      <c r="DR606" s="127"/>
      <c r="DS606" s="3">
        <v>4</v>
      </c>
      <c r="DT606" s="27">
        <f ca="1"/>
        <v>47.107716140747065</v>
      </c>
      <c r="DU606" s="15">
        <f ca="1"/>
        <v>14.390098657226556</v>
      </c>
      <c r="DV606" s="95" t="str">
        <v>欄外</v>
      </c>
      <c r="DW606" s="15">
        <f ca="1"/>
        <v>38.917999267578125</v>
      </c>
      <c r="DX606" s="12"/>
    </row>
    <row r="607" spans="1:128" ht="13.5" customHeight="1" thickTop="1" thickBot="1">
      <c r="A607"/>
      <c r="B607"/>
      <c r="C607"/>
      <c r="D607"/>
      <c r="E607"/>
      <c r="F607"/>
      <c r="G607"/>
      <c r="H607" s="21"/>
      <c r="J607" s="3" t="str">
        <f>IF(AND(K601=3,K602=1),"★","")</f>
        <v/>
      </c>
      <c r="K607" s="92" t="str">
        <f>IF(AND(K601=3,K602=2),"★","")</f>
        <v/>
      </c>
      <c r="L607" s="37" t="str">
        <f>IF(AND(K601=3,K602=3),"★","終")</f>
        <v>終</v>
      </c>
      <c r="M607"/>
      <c r="N607" s="127"/>
      <c r="O607" s="3">
        <v>5</v>
      </c>
      <c r="P607" s="95" t="str">
        <f ca="1"/>
        <v>欄外</v>
      </c>
      <c r="Q607" s="27">
        <f ca="1"/>
        <v>24.815017150878901</v>
      </c>
      <c r="R607" s="27">
        <f ca="1"/>
        <v>21.624271484374994</v>
      </c>
      <c r="S607" s="27">
        <f ca="1"/>
        <v>68.97286682128906</v>
      </c>
      <c r="T607" s="12"/>
      <c r="V607" s="3" t="str">
        <f ca="1">IF(AND(W601=3,W602=1),"★","")</f>
        <v/>
      </c>
      <c r="W607" s="92" t="str">
        <f ca="1">IF(AND(W601=3,W602=2),"★","")</f>
        <v/>
      </c>
      <c r="X607" s="37" t="str">
        <f ca="1">IF(AND(W601=3,W602=3),"★","終")</f>
        <v>終</v>
      </c>
      <c r="Y607"/>
      <c r="Z607" s="127"/>
      <c r="AA607" s="3">
        <v>5</v>
      </c>
      <c r="AB607" s="95" t="str">
        <v>欄外</v>
      </c>
      <c r="AC607" s="27">
        <f ca="1"/>
        <v>24.815017150878901</v>
      </c>
      <c r="AD607" s="27">
        <f ca="1"/>
        <v>21.624271484374994</v>
      </c>
      <c r="AE607" s="27">
        <f ca="1"/>
        <v>68.97286682128906</v>
      </c>
      <c r="AF607" s="12"/>
      <c r="AH607" s="3" t="str">
        <f ca="1">IF(AND(AI601=3,AI602=1),"★","")</f>
        <v/>
      </c>
      <c r="AI607" s="92" t="str">
        <f ca="1">IF(AND(AI601=3,AI602=2),"★","")</f>
        <v/>
      </c>
      <c r="AJ607" s="37" t="str">
        <f ca="1">IF(AND(AI601=3,AI602=3),"★","終")</f>
        <v>終</v>
      </c>
      <c r="AK607"/>
      <c r="AL607" s="127"/>
      <c r="AM607" s="3">
        <v>5</v>
      </c>
      <c r="AN607" s="95" t="str">
        <v>欄外</v>
      </c>
      <c r="AO607" s="27">
        <f ca="1"/>
        <v>24.815017150878901</v>
      </c>
      <c r="AP607" s="27">
        <f ca="1"/>
        <v>21.624271484374994</v>
      </c>
      <c r="AQ607" s="27">
        <f ca="1"/>
        <v>68.97286682128906</v>
      </c>
      <c r="AR607" s="12"/>
      <c r="AT607" s="3" t="str">
        <f ca="1">IF(AND(AU601=3,AU602=1),"★","")</f>
        <v/>
      </c>
      <c r="AU607" s="92" t="str">
        <f ca="1">IF(AND(AU601=3,AU602=2),"★","")</f>
        <v/>
      </c>
      <c r="AV607" s="37" t="str">
        <f ca="1">IF(AND(AU601=3,AU602=3),"★","終")</f>
        <v>終</v>
      </c>
      <c r="AW607"/>
      <c r="AX607" s="127"/>
      <c r="AY607" s="3">
        <v>5</v>
      </c>
      <c r="AZ607" s="95" t="str">
        <v>欄外</v>
      </c>
      <c r="BA607" s="27">
        <f ca="1"/>
        <v>27.598054290771479</v>
      </c>
      <c r="BB607" s="27">
        <f ca="1"/>
        <v>21.624271484374994</v>
      </c>
      <c r="BC607" s="27">
        <f ca="1"/>
        <v>68.97286682128906</v>
      </c>
      <c r="BD607" s="12"/>
      <c r="BF607" s="3" t="str">
        <f ca="1">IF(AND(BG601=3,BG602=1),"★","")</f>
        <v/>
      </c>
      <c r="BG607" s="92" t="str">
        <f ca="1">IF(AND(BG601=3,BG602=2),"★","")</f>
        <v/>
      </c>
      <c r="BH607" s="37" t="str">
        <f ca="1">IF(AND(BG601=3,BG602=3),"★","終")</f>
        <v>終</v>
      </c>
      <c r="BI607"/>
      <c r="BJ607" s="127"/>
      <c r="BK607" s="3">
        <v>5</v>
      </c>
      <c r="BL607" s="95" t="str">
        <v>欄外</v>
      </c>
      <c r="BM607" s="27">
        <f ca="1"/>
        <v>27.598054290771479</v>
      </c>
      <c r="BN607" s="27">
        <f ca="1"/>
        <v>21.624271484374994</v>
      </c>
      <c r="BO607" s="27">
        <f ca="1"/>
        <v>68.97286682128906</v>
      </c>
      <c r="BP607" s="12"/>
      <c r="BR607" s="3" t="str">
        <f ca="1">IF(AND(BS601=3,BS602=1),"★","")</f>
        <v/>
      </c>
      <c r="BS607" s="92" t="str">
        <f ca="1">IF(AND(BS601=3,BS602=2),"★","")</f>
        <v/>
      </c>
      <c r="BT607" s="37" t="str">
        <f ca="1">IF(AND(BS601=3,BS602=3),"★","終")</f>
        <v>終</v>
      </c>
      <c r="BU607"/>
      <c r="BV607" s="127"/>
      <c r="BW607" s="3">
        <v>5</v>
      </c>
      <c r="BX607" s="95" t="str">
        <v>欄外</v>
      </c>
      <c r="BY607" s="27">
        <f ca="1"/>
        <v>27.598054290771479</v>
      </c>
      <c r="BZ607" s="27">
        <f ca="1"/>
        <v>21.624271484374994</v>
      </c>
      <c r="CA607" s="27">
        <f ca="1"/>
        <v>68.97286682128906</v>
      </c>
      <c r="CB607" s="12"/>
      <c r="CD607" s="3" t="str">
        <f ca="1">IF(AND(CE601=3,CE602=1),"★","")</f>
        <v/>
      </c>
      <c r="CE607" s="92" t="str">
        <f ca="1">IF(AND(CE601=3,CE602=2),"★","")</f>
        <v/>
      </c>
      <c r="CF607" s="37" t="str">
        <f ca="1">IF(AND(CE601=3,CE602=3),"★","終")</f>
        <v>終</v>
      </c>
      <c r="CG607"/>
      <c r="CH607" s="127"/>
      <c r="CI607" s="3">
        <v>5</v>
      </c>
      <c r="CJ607" s="95" t="str">
        <v>欄外</v>
      </c>
      <c r="CK607" s="27">
        <f ca="1"/>
        <v>27.598054290771479</v>
      </c>
      <c r="CL607" s="27">
        <f ca="1"/>
        <v>21.624271484374994</v>
      </c>
      <c r="CM607" s="27">
        <f ca="1"/>
        <v>68.97286682128906</v>
      </c>
      <c r="CN607" s="12"/>
      <c r="CP607" s="3" t="str">
        <f ca="1">IF(AND(CQ601=3,CQ602=1),"★","")</f>
        <v/>
      </c>
      <c r="CQ607" s="92" t="str">
        <f ca="1">IF(AND(CQ601=3,CQ602=2),"★","")</f>
        <v>★</v>
      </c>
      <c r="CR607" s="37" t="str">
        <f ca="1">IF(AND(CQ601=3,CQ602=3),"★","終")</f>
        <v>終</v>
      </c>
      <c r="CS607"/>
      <c r="CT607" s="127"/>
      <c r="CU607" s="3">
        <v>5</v>
      </c>
      <c r="CV607" s="95" t="str">
        <v>欄外</v>
      </c>
      <c r="CW607" s="27">
        <f ca="1"/>
        <v>27.598054290771479</v>
      </c>
      <c r="CX607" s="27">
        <f ca="1"/>
        <v>21.624271484374994</v>
      </c>
      <c r="CY607" s="27">
        <f ca="1"/>
        <v>68.985942077636707</v>
      </c>
      <c r="CZ607" s="12"/>
      <c r="DB607" s="3" t="str">
        <f ca="1">IF(AND(DC601=3,DC602=1),"★","")</f>
        <v/>
      </c>
      <c r="DC607" s="92" t="str">
        <f ca="1">IF(AND(DC601=3,DC602=2),"★","")</f>
        <v/>
      </c>
      <c r="DD607" s="37" t="str">
        <f ca="1">IF(AND(DC601=3,DC602=3),"★","終")</f>
        <v>★</v>
      </c>
      <c r="DE607"/>
      <c r="DF607" s="127"/>
      <c r="DG607" s="3">
        <v>5</v>
      </c>
      <c r="DH607" s="95" t="str">
        <v>欄外</v>
      </c>
      <c r="DI607" s="27">
        <f ca="1"/>
        <v>27.598054290771479</v>
      </c>
      <c r="DJ607" s="27">
        <f ca="1"/>
        <v>21.624271484374994</v>
      </c>
      <c r="DK607" s="27">
        <f ca="1"/>
        <v>68.985942077636707</v>
      </c>
      <c r="DL607" s="12"/>
      <c r="DN607" s="3" t="str">
        <f ca="1">IF(AND(DO601=3,DO602=1),"★","")</f>
        <v/>
      </c>
      <c r="DO607" s="92" t="str">
        <f ca="1">IF(AND(DO601=3,DO602=2),"★","")</f>
        <v/>
      </c>
      <c r="DP607" s="37" t="str">
        <f ca="1">IF(AND(DO601=3,DO602=3),"★","終")</f>
        <v>★</v>
      </c>
      <c r="DQ607"/>
      <c r="DR607" s="127"/>
      <c r="DS607" s="3">
        <v>5</v>
      </c>
      <c r="DT607" s="95" t="str">
        <v>欄外</v>
      </c>
      <c r="DU607" s="27">
        <f ca="1"/>
        <v>27.598054290771479</v>
      </c>
      <c r="DV607" s="27">
        <f ca="1"/>
        <v>21.624271484374994</v>
      </c>
      <c r="DW607" s="27">
        <f ca="1"/>
        <v>68.985942077636707</v>
      </c>
      <c r="DX607" s="12"/>
    </row>
    <row r="608" spans="1:128" ht="13.5" customHeight="1" thickTop="1">
      <c r="A608"/>
      <c r="B608"/>
      <c r="C608"/>
      <c r="D608"/>
      <c r="E608"/>
      <c r="F608"/>
      <c r="G608"/>
      <c r="H608" s="21"/>
      <c r="M608"/>
      <c r="N608" s="127"/>
      <c r="O608" s="3">
        <v>6</v>
      </c>
      <c r="P608" s="95" t="str">
        <f ca="1"/>
        <v>欄外</v>
      </c>
      <c r="Q608" s="95" t="str">
        <f ca="1"/>
        <v>欄外</v>
      </c>
      <c r="R608" s="95" t="str">
        <f ca="1"/>
        <v>欄外</v>
      </c>
      <c r="S608" s="95" t="str">
        <f ca="1"/>
        <v>欄外</v>
      </c>
      <c r="T608" s="12"/>
      <c r="Y608"/>
      <c r="Z608" s="127"/>
      <c r="AA608" s="3">
        <v>6</v>
      </c>
      <c r="AB608" s="95" t="str">
        <v>欄外</v>
      </c>
      <c r="AC608" s="95" t="str">
        <v>欄外</v>
      </c>
      <c r="AD608" s="95" t="str">
        <v>欄外</v>
      </c>
      <c r="AE608" s="95" t="str">
        <v>欄外</v>
      </c>
      <c r="AF608" s="12"/>
      <c r="AK608"/>
      <c r="AL608" s="127"/>
      <c r="AM608" s="3">
        <v>6</v>
      </c>
      <c r="AN608" s="95" t="str">
        <v>欄外</v>
      </c>
      <c r="AO608" s="95" t="str">
        <v>欄外</v>
      </c>
      <c r="AP608" s="95" t="str">
        <v>欄外</v>
      </c>
      <c r="AQ608" s="95" t="str">
        <v>欄外</v>
      </c>
      <c r="AR608" s="12"/>
      <c r="AW608"/>
      <c r="AX608" s="127"/>
      <c r="AY608" s="3">
        <v>6</v>
      </c>
      <c r="AZ608" s="95" t="str">
        <v>欄外</v>
      </c>
      <c r="BA608" s="95" t="str">
        <v>欄外</v>
      </c>
      <c r="BB608" s="95" t="str">
        <v>欄外</v>
      </c>
      <c r="BC608" s="95" t="str">
        <v>欄外</v>
      </c>
      <c r="BD608" s="12"/>
      <c r="BI608"/>
      <c r="BJ608" s="127"/>
      <c r="BK608" s="3">
        <v>6</v>
      </c>
      <c r="BL608" s="95" t="str">
        <v>欄外</v>
      </c>
      <c r="BM608" s="95" t="str">
        <v>欄外</v>
      </c>
      <c r="BN608" s="95" t="str">
        <v>欄外</v>
      </c>
      <c r="BO608" s="95" t="str">
        <v>欄外</v>
      </c>
      <c r="BP608" s="12"/>
      <c r="BU608"/>
      <c r="BV608" s="127"/>
      <c r="BW608" s="3">
        <v>6</v>
      </c>
      <c r="BX608" s="95" t="str">
        <v>欄外</v>
      </c>
      <c r="BY608" s="95" t="str">
        <v>欄外</v>
      </c>
      <c r="BZ608" s="95" t="str">
        <v>欄外</v>
      </c>
      <c r="CA608" s="95" t="str">
        <v>欄外</v>
      </c>
      <c r="CB608" s="12"/>
      <c r="CG608"/>
      <c r="CH608" s="127"/>
      <c r="CI608" s="3">
        <v>6</v>
      </c>
      <c r="CJ608" s="95" t="str">
        <v>欄外</v>
      </c>
      <c r="CK608" s="95" t="str">
        <v>欄外</v>
      </c>
      <c r="CL608" s="95" t="str">
        <v>欄外</v>
      </c>
      <c r="CM608" s="95" t="str">
        <v>欄外</v>
      </c>
      <c r="CN608" s="12"/>
      <c r="CS608"/>
      <c r="CT608" s="127"/>
      <c r="CU608" s="3">
        <v>6</v>
      </c>
      <c r="CV608" s="95" t="str">
        <v>欄外</v>
      </c>
      <c r="CW608" s="95" t="str">
        <v>欄外</v>
      </c>
      <c r="CX608" s="95" t="str">
        <v>欄外</v>
      </c>
      <c r="CY608" s="95" t="str">
        <v>欄外</v>
      </c>
      <c r="CZ608" s="12"/>
      <c r="DE608"/>
      <c r="DF608" s="127"/>
      <c r="DG608" s="3">
        <v>6</v>
      </c>
      <c r="DH608" s="95" t="str">
        <v>欄外</v>
      </c>
      <c r="DI608" s="95" t="str">
        <v>欄外</v>
      </c>
      <c r="DJ608" s="95" t="str">
        <v>欄外</v>
      </c>
      <c r="DK608" s="95" t="str">
        <v>欄外</v>
      </c>
      <c r="DL608" s="12"/>
      <c r="DQ608"/>
      <c r="DR608" s="127"/>
      <c r="DS608" s="3">
        <v>6</v>
      </c>
      <c r="DT608" s="95" t="str">
        <v>欄外</v>
      </c>
      <c r="DU608" s="95" t="str">
        <v>欄外</v>
      </c>
      <c r="DV608" s="95" t="str">
        <v>欄外</v>
      </c>
      <c r="DW608" s="95" t="str">
        <v>欄外</v>
      </c>
      <c r="DX608" s="12"/>
    </row>
    <row r="609" spans="1:128" ht="13.5" customHeight="1">
      <c r="A609"/>
      <c r="B609"/>
      <c r="C609"/>
      <c r="D609"/>
      <c r="E609"/>
      <c r="F609"/>
      <c r="G609"/>
      <c r="H609" s="21"/>
      <c r="M609"/>
      <c r="N609" s="127"/>
      <c r="O609" s="3">
        <v>7</v>
      </c>
      <c r="P609" s="27">
        <f ca="1"/>
        <v>68.397149658203119</v>
      </c>
      <c r="Q609" s="27">
        <f ca="1"/>
        <v>3.1004999999999998</v>
      </c>
      <c r="R609" s="95" t="str">
        <f ca="1"/>
        <v>欄外</v>
      </c>
      <c r="S609" s="95" t="str">
        <f ca="1"/>
        <v>欄外</v>
      </c>
      <c r="T609" s="12"/>
      <c r="Y609"/>
      <c r="Z609" s="127"/>
      <c r="AA609" s="3">
        <v>7</v>
      </c>
      <c r="AB609" s="27">
        <f ca="1"/>
        <v>68.397149658203119</v>
      </c>
      <c r="AC609" s="27">
        <f ca="1"/>
        <v>3.1004999999999998</v>
      </c>
      <c r="AD609" s="95" t="str">
        <v>欄外</v>
      </c>
      <c r="AE609" s="95" t="str">
        <v>欄外</v>
      </c>
      <c r="AF609" s="12"/>
      <c r="AK609"/>
      <c r="AL609" s="127"/>
      <c r="AM609" s="3">
        <v>7</v>
      </c>
      <c r="AN609" s="27">
        <f ca="1"/>
        <v>68.397149658203119</v>
      </c>
      <c r="AO609" s="27">
        <f ca="1"/>
        <v>3.1004999999999998</v>
      </c>
      <c r="AP609" s="95" t="str">
        <v>欄外</v>
      </c>
      <c r="AQ609" s="95" t="str">
        <v>欄外</v>
      </c>
      <c r="AR609" s="12"/>
      <c r="AW609"/>
      <c r="AX609" s="127"/>
      <c r="AY609" s="3">
        <v>7</v>
      </c>
      <c r="AZ609" s="27">
        <f ca="1"/>
        <v>68.397149658203119</v>
      </c>
      <c r="BA609" s="27">
        <f ca="1"/>
        <v>3.1004999999999998</v>
      </c>
      <c r="BB609" s="95" t="str">
        <v>欄外</v>
      </c>
      <c r="BC609" s="95" t="str">
        <v>欄外</v>
      </c>
      <c r="BD609" s="12"/>
      <c r="BI609"/>
      <c r="BJ609" s="127"/>
      <c r="BK609" s="3">
        <v>7</v>
      </c>
      <c r="BL609" s="27">
        <f ca="1"/>
        <v>68.397149658203119</v>
      </c>
      <c r="BM609" s="27">
        <f ca="1"/>
        <v>3.1004999999999998</v>
      </c>
      <c r="BN609" s="95" t="str">
        <v>欄外</v>
      </c>
      <c r="BO609" s="95" t="str">
        <v>欄外</v>
      </c>
      <c r="BP609" s="12"/>
      <c r="BU609"/>
      <c r="BV609" s="127"/>
      <c r="BW609" s="3">
        <v>7</v>
      </c>
      <c r="BX609" s="27">
        <f ca="1"/>
        <v>68.397149658203119</v>
      </c>
      <c r="BY609" s="27">
        <f ca="1"/>
        <v>3.1004999999999998</v>
      </c>
      <c r="BZ609" s="95" t="str">
        <v>欄外</v>
      </c>
      <c r="CA609" s="95" t="str">
        <v>欄外</v>
      </c>
      <c r="CB609" s="12"/>
      <c r="CG609"/>
      <c r="CH609" s="127"/>
      <c r="CI609" s="3">
        <v>7</v>
      </c>
      <c r="CJ609" s="27">
        <f ca="1"/>
        <v>68.397149658203119</v>
      </c>
      <c r="CK609" s="27">
        <f ca="1"/>
        <v>3.1004999999999998</v>
      </c>
      <c r="CL609" s="95" t="str">
        <v>欄外</v>
      </c>
      <c r="CM609" s="95" t="str">
        <v>欄外</v>
      </c>
      <c r="CN609" s="12"/>
      <c r="CS609"/>
      <c r="CT609" s="127"/>
      <c r="CU609" s="3">
        <v>7</v>
      </c>
      <c r="CV609" s="27">
        <f ca="1"/>
        <v>68.397149658203119</v>
      </c>
      <c r="CW609" s="27">
        <f ca="1"/>
        <v>3.1004999999999998</v>
      </c>
      <c r="CX609" s="95" t="str">
        <v>欄外</v>
      </c>
      <c r="CY609" s="95" t="str">
        <v>欄外</v>
      </c>
      <c r="CZ609" s="12"/>
      <c r="DE609"/>
      <c r="DF609" s="127"/>
      <c r="DG609" s="3">
        <v>7</v>
      </c>
      <c r="DH609" s="27">
        <f ca="1"/>
        <v>68.397149658203119</v>
      </c>
      <c r="DI609" s="27">
        <f ca="1"/>
        <v>3.1004999999999998</v>
      </c>
      <c r="DJ609" s="95" t="str">
        <v>欄外</v>
      </c>
      <c r="DK609" s="95" t="str">
        <v>欄外</v>
      </c>
      <c r="DL609" s="12"/>
      <c r="DQ609"/>
      <c r="DR609" s="127"/>
      <c r="DS609" s="3">
        <v>7</v>
      </c>
      <c r="DT609" s="27">
        <f ca="1"/>
        <v>68.397149658203119</v>
      </c>
      <c r="DU609" s="27">
        <f ca="1"/>
        <v>3.1004999999999998</v>
      </c>
      <c r="DV609" s="95" t="str">
        <v>欄外</v>
      </c>
      <c r="DW609" s="95" t="str">
        <v>欄外</v>
      </c>
      <c r="DX609" s="12"/>
    </row>
    <row r="610" spans="1:128" ht="13.5" customHeight="1">
      <c r="A610"/>
      <c r="B610"/>
      <c r="C610"/>
      <c r="D610"/>
      <c r="E610"/>
      <c r="F610"/>
      <c r="G610"/>
      <c r="H610" s="21"/>
      <c r="K610" s="11"/>
      <c r="L610" s="6"/>
      <c r="M610"/>
      <c r="N610" s="127"/>
      <c r="O610" s="3">
        <v>8</v>
      </c>
      <c r="P610" s="27">
        <f ca="1"/>
        <v>99.99859619140625</v>
      </c>
      <c r="Q610" s="27">
        <f ca="1"/>
        <v>40.366633911132809</v>
      </c>
      <c r="R610" s="27">
        <f ca="1"/>
        <v>35.640079345703128</v>
      </c>
      <c r="S610" s="95" t="str">
        <f ca="1"/>
        <v>欄外</v>
      </c>
      <c r="T610" s="12"/>
      <c r="W610" s="11"/>
      <c r="X610" s="6"/>
      <c r="Y610"/>
      <c r="Z610" s="127"/>
      <c r="AA610" s="3">
        <v>8</v>
      </c>
      <c r="AB610" s="27">
        <f ca="1"/>
        <v>99.99859619140625</v>
      </c>
      <c r="AC610" s="27">
        <f ca="1"/>
        <v>40.366633911132809</v>
      </c>
      <c r="AD610" s="27">
        <f ca="1"/>
        <v>35.640079345703128</v>
      </c>
      <c r="AE610" s="95" t="str">
        <v>欄外</v>
      </c>
      <c r="AF610" s="12"/>
      <c r="AI610" s="11"/>
      <c r="AJ610" s="6"/>
      <c r="AK610"/>
      <c r="AL610" s="127"/>
      <c r="AM610" s="3">
        <v>8</v>
      </c>
      <c r="AN610" s="27">
        <f ca="1"/>
        <v>99.99859619140625</v>
      </c>
      <c r="AO610" s="27">
        <f ca="1"/>
        <v>40.366633911132809</v>
      </c>
      <c r="AP610" s="27">
        <f ca="1"/>
        <v>35.640079345703128</v>
      </c>
      <c r="AQ610" s="95" t="str">
        <v>欄外</v>
      </c>
      <c r="AR610" s="12"/>
      <c r="AU610" s="11"/>
      <c r="AV610" s="6"/>
      <c r="AW610"/>
      <c r="AX610" s="127"/>
      <c r="AY610" s="3">
        <v>8</v>
      </c>
      <c r="AZ610" s="27">
        <f ca="1"/>
        <v>99.99859619140625</v>
      </c>
      <c r="BA610" s="27">
        <f ca="1"/>
        <v>40.366633911132809</v>
      </c>
      <c r="BB610" s="27">
        <f ca="1"/>
        <v>35.640079345703128</v>
      </c>
      <c r="BC610" s="95" t="str">
        <v>欄外</v>
      </c>
      <c r="BD610" s="12"/>
      <c r="BG610" s="11"/>
      <c r="BH610" s="6"/>
      <c r="BI610"/>
      <c r="BJ610" s="127"/>
      <c r="BK610" s="3">
        <v>8</v>
      </c>
      <c r="BL610" s="27">
        <f ca="1"/>
        <v>99.99859619140625</v>
      </c>
      <c r="BM610" s="27">
        <f ca="1"/>
        <v>40.366633911132809</v>
      </c>
      <c r="BN610" s="27">
        <f ca="1"/>
        <v>35.640079345703128</v>
      </c>
      <c r="BO610" s="95" t="str">
        <v>欄外</v>
      </c>
      <c r="BP610" s="12"/>
      <c r="BS610" s="11"/>
      <c r="BT610" s="6"/>
      <c r="BU610"/>
      <c r="BV610" s="127"/>
      <c r="BW610" s="3">
        <v>8</v>
      </c>
      <c r="BX610" s="27">
        <f ca="1"/>
        <v>99.99859619140625</v>
      </c>
      <c r="BY610" s="27">
        <f ca="1"/>
        <v>40.366633911132809</v>
      </c>
      <c r="BZ610" s="27">
        <f ca="1"/>
        <v>35.640079345703128</v>
      </c>
      <c r="CA610" s="95" t="str">
        <v>欄外</v>
      </c>
      <c r="CB610" s="12"/>
      <c r="CE610" s="11"/>
      <c r="CF610" s="6"/>
      <c r="CG610"/>
      <c r="CH610" s="127"/>
      <c r="CI610" s="3">
        <v>8</v>
      </c>
      <c r="CJ610" s="27">
        <f ca="1"/>
        <v>99.99859619140625</v>
      </c>
      <c r="CK610" s="27">
        <f ca="1"/>
        <v>40.366633911132809</v>
      </c>
      <c r="CL610" s="27">
        <f ca="1"/>
        <v>35.640079345703128</v>
      </c>
      <c r="CM610" s="95" t="str">
        <v>欄外</v>
      </c>
      <c r="CN610" s="12"/>
      <c r="CQ610" s="11"/>
      <c r="CR610" s="6"/>
      <c r="CS610"/>
      <c r="CT610" s="127"/>
      <c r="CU610" s="3">
        <v>8</v>
      </c>
      <c r="CV610" s="27">
        <f ca="1"/>
        <v>99.99859619140625</v>
      </c>
      <c r="CW610" s="27">
        <f ca="1"/>
        <v>40.366633911132809</v>
      </c>
      <c r="CX610" s="27">
        <f ca="1"/>
        <v>35.640079345703128</v>
      </c>
      <c r="CY610" s="95" t="str">
        <v>欄外</v>
      </c>
      <c r="CZ610" s="12"/>
      <c r="DC610" s="11"/>
      <c r="DD610" s="6"/>
      <c r="DE610"/>
      <c r="DF610" s="127"/>
      <c r="DG610" s="3">
        <v>8</v>
      </c>
      <c r="DH610" s="27">
        <f ca="1"/>
        <v>99.999298095703125</v>
      </c>
      <c r="DI610" s="27">
        <f ca="1"/>
        <v>40.366633911132809</v>
      </c>
      <c r="DJ610" s="27">
        <f ca="1"/>
        <v>35.640079345703128</v>
      </c>
      <c r="DK610" s="95" t="str">
        <v>欄外</v>
      </c>
      <c r="DL610" s="12"/>
      <c r="DO610" s="11"/>
      <c r="DP610" s="6"/>
      <c r="DQ610"/>
      <c r="DR610" s="127"/>
      <c r="DS610" s="3">
        <v>8</v>
      </c>
      <c r="DT610" s="27">
        <f ca="1"/>
        <v>99.999298095703125</v>
      </c>
      <c r="DU610" s="27">
        <f ca="1"/>
        <v>40.366633911132809</v>
      </c>
      <c r="DV610" s="27">
        <f ca="1"/>
        <v>35.640079345703128</v>
      </c>
      <c r="DW610" s="95" t="str">
        <v>欄外</v>
      </c>
      <c r="DX610" s="12"/>
    </row>
    <row r="611" spans="1:128" ht="13.5" customHeight="1">
      <c r="A611"/>
      <c r="B611"/>
      <c r="C611"/>
      <c r="D611"/>
      <c r="E611"/>
      <c r="F611"/>
      <c r="G611"/>
      <c r="H611" s="21"/>
      <c r="J611" s="11"/>
      <c r="K611" s="11"/>
      <c r="L611" s="6"/>
      <c r="M611"/>
      <c r="N611" s="128"/>
      <c r="O611" s="3" t="s">
        <v>66</v>
      </c>
      <c r="P611" s="44">
        <v>0</v>
      </c>
      <c r="Q611" s="44">
        <v>0</v>
      </c>
      <c r="R611" s="44">
        <v>0</v>
      </c>
      <c r="S611" s="40">
        <v>0</v>
      </c>
      <c r="T611" s="12"/>
      <c r="V611" s="11"/>
      <c r="W611" s="11"/>
      <c r="X611" s="6"/>
      <c r="Y611"/>
      <c r="Z611" s="128"/>
      <c r="AA611" s="3" t="s">
        <v>41</v>
      </c>
      <c r="AB611" s="44">
        <v>0</v>
      </c>
      <c r="AC611" s="44">
        <v>0</v>
      </c>
      <c r="AD611" s="44">
        <v>0</v>
      </c>
      <c r="AE611" s="40">
        <v>0</v>
      </c>
      <c r="AF611" s="12"/>
      <c r="AH611" s="11"/>
      <c r="AI611" s="11"/>
      <c r="AJ611" s="6"/>
      <c r="AK611"/>
      <c r="AL611" s="128"/>
      <c r="AM611" s="3" t="s">
        <v>41</v>
      </c>
      <c r="AN611" s="44">
        <v>0</v>
      </c>
      <c r="AO611" s="44">
        <v>0</v>
      </c>
      <c r="AP611" s="44">
        <v>0</v>
      </c>
      <c r="AQ611" s="40">
        <v>0</v>
      </c>
      <c r="AR611" s="12"/>
      <c r="AT611" s="11"/>
      <c r="AU611" s="11"/>
      <c r="AV611" s="6"/>
      <c r="AW611"/>
      <c r="AX611" s="128"/>
      <c r="AY611" s="3" t="s">
        <v>41</v>
      </c>
      <c r="AZ611" s="44">
        <v>0</v>
      </c>
      <c r="BA611" s="44">
        <v>0</v>
      </c>
      <c r="BB611" s="44">
        <v>0</v>
      </c>
      <c r="BC611" s="40">
        <v>0</v>
      </c>
      <c r="BD611" s="12"/>
      <c r="BF611" s="11"/>
      <c r="BG611" s="11"/>
      <c r="BH611" s="6"/>
      <c r="BI611"/>
      <c r="BJ611" s="128"/>
      <c r="BK611" s="3" t="s">
        <v>41</v>
      </c>
      <c r="BL611" s="44">
        <v>0</v>
      </c>
      <c r="BM611" s="44">
        <v>0</v>
      </c>
      <c r="BN611" s="44">
        <v>0</v>
      </c>
      <c r="BO611" s="40">
        <v>0</v>
      </c>
      <c r="BP611" s="12"/>
      <c r="BR611" s="11"/>
      <c r="BS611" s="11"/>
      <c r="BT611" s="6"/>
      <c r="BU611"/>
      <c r="BV611" s="128"/>
      <c r="BW611" s="3" t="s">
        <v>41</v>
      </c>
      <c r="BX611" s="44">
        <v>0</v>
      </c>
      <c r="BY611" s="44">
        <v>0</v>
      </c>
      <c r="BZ611" s="44">
        <v>0</v>
      </c>
      <c r="CA611" s="40">
        <v>0</v>
      </c>
      <c r="CB611" s="12"/>
      <c r="CD611" s="11"/>
      <c r="CE611" s="11"/>
      <c r="CF611" s="6"/>
      <c r="CG611"/>
      <c r="CH611" s="128"/>
      <c r="CI611" s="3" t="s">
        <v>41</v>
      </c>
      <c r="CJ611" s="44">
        <v>0</v>
      </c>
      <c r="CK611" s="44">
        <v>0</v>
      </c>
      <c r="CL611" s="44">
        <v>0</v>
      </c>
      <c r="CM611" s="40">
        <v>0</v>
      </c>
      <c r="CN611" s="12"/>
      <c r="CP611" s="11"/>
      <c r="CQ611" s="11"/>
      <c r="CR611" s="6"/>
      <c r="CS611"/>
      <c r="CT611" s="128"/>
      <c r="CU611" s="3" t="s">
        <v>41</v>
      </c>
      <c r="CV611" s="44">
        <v>0</v>
      </c>
      <c r="CW611" s="44">
        <v>0</v>
      </c>
      <c r="CX611" s="44">
        <v>0</v>
      </c>
      <c r="CY611" s="40">
        <v>0</v>
      </c>
      <c r="CZ611" s="12"/>
      <c r="DB611" s="11"/>
      <c r="DC611" s="11"/>
      <c r="DD611" s="6"/>
      <c r="DE611"/>
      <c r="DF611" s="128"/>
      <c r="DG611" s="3" t="s">
        <v>41</v>
      </c>
      <c r="DH611" s="44">
        <v>0</v>
      </c>
      <c r="DI611" s="44">
        <v>0</v>
      </c>
      <c r="DJ611" s="44">
        <v>0</v>
      </c>
      <c r="DK611" s="40">
        <v>0</v>
      </c>
      <c r="DL611" s="12"/>
      <c r="DN611" s="11"/>
      <c r="DO611" s="11"/>
      <c r="DP611" s="6"/>
      <c r="DQ611"/>
      <c r="DR611" s="128"/>
      <c r="DS611" s="3" t="s">
        <v>41</v>
      </c>
      <c r="DT611" s="44">
        <v>0</v>
      </c>
      <c r="DU611" s="44">
        <v>0</v>
      </c>
      <c r="DV611" s="44">
        <v>0</v>
      </c>
      <c r="DW611" s="40">
        <v>0</v>
      </c>
      <c r="DX611" s="12"/>
    </row>
    <row r="612" spans="1:128" ht="13.5" customHeight="1">
      <c r="A612"/>
      <c r="B612"/>
      <c r="C612"/>
      <c r="D612"/>
      <c r="E612"/>
      <c r="F612"/>
      <c r="G612"/>
      <c r="H612" s="21"/>
      <c r="J612" s="11"/>
      <c r="K612" s="11"/>
      <c r="L612" s="6"/>
      <c r="M612"/>
      <c r="N612"/>
      <c r="O612" s="11"/>
      <c r="P612" s="12"/>
      <c r="Q612" s="12"/>
      <c r="R612" s="12"/>
      <c r="S612" s="12"/>
      <c r="T612" s="12"/>
      <c r="V612" s="11"/>
      <c r="W612" s="11"/>
      <c r="X612" s="6"/>
      <c r="Y612"/>
      <c r="Z612"/>
      <c r="AA612" s="11"/>
      <c r="AB612" s="12"/>
      <c r="AC612" s="12"/>
      <c r="AD612" s="12"/>
      <c r="AE612" s="12"/>
      <c r="AF612" s="12"/>
      <c r="AH612" s="11"/>
      <c r="AI612" s="11"/>
      <c r="AJ612" s="6"/>
      <c r="AK612"/>
      <c r="AL612"/>
      <c r="AM612" s="11"/>
      <c r="AN612" s="12"/>
      <c r="AO612" s="12"/>
      <c r="AP612" s="12"/>
      <c r="AQ612" s="12"/>
      <c r="AR612" s="12"/>
      <c r="AT612" s="11"/>
      <c r="AU612" s="11"/>
      <c r="AV612" s="6"/>
      <c r="AW612"/>
      <c r="AX612"/>
      <c r="AY612" s="11"/>
      <c r="AZ612" s="12"/>
      <c r="BA612" s="12"/>
      <c r="BB612" s="12"/>
      <c r="BC612" s="12"/>
      <c r="BD612" s="12"/>
      <c r="BF612" s="11"/>
      <c r="BG612" s="11"/>
      <c r="BH612" s="6"/>
      <c r="BI612"/>
      <c r="BJ612"/>
      <c r="BK612" s="11"/>
      <c r="BL612" s="12"/>
      <c r="BM612" s="12"/>
      <c r="BN612" s="12"/>
      <c r="BO612" s="12"/>
      <c r="BP612" s="12"/>
      <c r="BR612" s="11"/>
      <c r="BS612" s="11"/>
      <c r="BT612" s="6"/>
      <c r="BU612"/>
      <c r="BV612"/>
      <c r="BW612" s="11"/>
      <c r="BX612" s="12"/>
      <c r="BY612" s="12"/>
      <c r="BZ612" s="12"/>
      <c r="CA612" s="12"/>
      <c r="CB612" s="12"/>
      <c r="CD612" s="11"/>
      <c r="CE612" s="11"/>
      <c r="CF612" s="6"/>
      <c r="CG612"/>
      <c r="CH612"/>
      <c r="CI612" s="11"/>
      <c r="CJ612" s="12"/>
      <c r="CK612" s="12"/>
      <c r="CL612" s="12"/>
      <c r="CM612" s="12"/>
      <c r="CN612" s="12"/>
      <c r="CP612" s="11"/>
      <c r="CQ612" s="11"/>
      <c r="CR612" s="6"/>
      <c r="CS612"/>
      <c r="CT612"/>
      <c r="CU612" s="11"/>
      <c r="CV612" s="12"/>
      <c r="CW612" s="12"/>
      <c r="CX612" s="12"/>
      <c r="CY612" s="12"/>
      <c r="CZ612" s="12"/>
      <c r="DB612" s="11"/>
      <c r="DC612" s="11"/>
      <c r="DD612" s="6"/>
      <c r="DE612"/>
      <c r="DF612"/>
      <c r="DG612" s="11"/>
      <c r="DH612" s="12"/>
      <c r="DI612" s="12"/>
      <c r="DJ612" s="12"/>
      <c r="DK612" s="12"/>
      <c r="DL612" s="12"/>
      <c r="DN612" s="11"/>
      <c r="DO612" s="11"/>
      <c r="DP612" s="6"/>
      <c r="DQ612"/>
      <c r="DR612"/>
      <c r="DS612" s="11"/>
      <c r="DT612" s="12"/>
      <c r="DU612" s="12"/>
      <c r="DV612" s="12"/>
      <c r="DW612" s="12"/>
      <c r="DX612" s="12"/>
    </row>
    <row r="613" spans="1:128" ht="13.5" customHeight="1">
      <c r="A613"/>
      <c r="B613" t="s">
        <v>63</v>
      </c>
      <c r="C613"/>
      <c r="D613"/>
      <c r="E613"/>
      <c r="F613"/>
      <c r="G613"/>
      <c r="H613" s="21"/>
      <c r="K613"/>
      <c r="L613"/>
      <c r="M613"/>
      <c r="N613"/>
      <c r="O613" t="s">
        <v>43</v>
      </c>
      <c r="P613"/>
      <c r="Q613"/>
      <c r="R613"/>
      <c r="S613"/>
      <c r="T613" s="21"/>
      <c r="W613"/>
      <c r="X613"/>
      <c r="Y613"/>
      <c r="Z613"/>
      <c r="AA613" t="s">
        <v>43</v>
      </c>
      <c r="AB613"/>
      <c r="AC613"/>
      <c r="AD613"/>
      <c r="AE613"/>
      <c r="AF613" s="21"/>
      <c r="AI613"/>
      <c r="AJ613"/>
      <c r="AK613"/>
      <c r="AL613"/>
      <c r="AM613" t="s">
        <v>43</v>
      </c>
      <c r="AN613"/>
      <c r="AO613"/>
      <c r="AP613"/>
      <c r="AQ613"/>
      <c r="AR613" s="21"/>
      <c r="AU613"/>
      <c r="AV613"/>
      <c r="AW613"/>
      <c r="AX613"/>
      <c r="AY613" t="s">
        <v>43</v>
      </c>
      <c r="AZ613"/>
      <c r="BA613"/>
      <c r="BB613"/>
      <c r="BC613"/>
      <c r="BD613" s="21"/>
      <c r="BG613"/>
      <c r="BH613"/>
      <c r="BI613"/>
      <c r="BJ613"/>
      <c r="BK613" t="s">
        <v>43</v>
      </c>
      <c r="BL613"/>
      <c r="BM613"/>
      <c r="BN613"/>
      <c r="BO613"/>
      <c r="BP613" s="21"/>
      <c r="BS613"/>
      <c r="BT613"/>
      <c r="BU613"/>
      <c r="BV613"/>
      <c r="BW613" t="s">
        <v>43</v>
      </c>
      <c r="BX613"/>
      <c r="BY613"/>
      <c r="BZ613"/>
      <c r="CA613"/>
      <c r="CB613" s="21"/>
      <c r="CE613"/>
      <c r="CF613"/>
      <c r="CG613"/>
      <c r="CH613"/>
      <c r="CI613" t="s">
        <v>43</v>
      </c>
      <c r="CJ613"/>
      <c r="CK613"/>
      <c r="CL613"/>
      <c r="CM613"/>
      <c r="CN613" s="21"/>
      <c r="CQ613"/>
      <c r="CR613"/>
      <c r="CS613"/>
      <c r="CT613"/>
      <c r="CU613" t="s">
        <v>43</v>
      </c>
      <c r="CV613"/>
      <c r="CW613"/>
      <c r="CX613"/>
      <c r="CY613"/>
      <c r="CZ613" s="21"/>
      <c r="DC613"/>
      <c r="DD613"/>
      <c r="DE613"/>
      <c r="DF613"/>
      <c r="DG613" t="s">
        <v>43</v>
      </c>
      <c r="DH613"/>
      <c r="DI613"/>
      <c r="DJ613"/>
      <c r="DK613"/>
      <c r="DL613" s="21"/>
      <c r="DO613"/>
      <c r="DP613"/>
      <c r="DQ613"/>
      <c r="DR613"/>
      <c r="DS613" t="s">
        <v>43</v>
      </c>
      <c r="DT613"/>
      <c r="DU613"/>
      <c r="DV613"/>
      <c r="DW613"/>
      <c r="DX613" s="21"/>
    </row>
    <row r="614" spans="1:128" ht="13.5" customHeight="1" thickBot="1">
      <c r="A614"/>
      <c r="B614"/>
      <c r="C614"/>
      <c r="D614" s="123" t="s">
        <v>67</v>
      </c>
      <c r="E614" s="124"/>
      <c r="F614" s="124"/>
      <c r="G614" s="125"/>
      <c r="H614" s="21"/>
      <c r="K614" s="3" t="s">
        <v>14</v>
      </c>
      <c r="L614" s="85">
        <f ca="1">$C606</f>
        <v>0.67999999999999994</v>
      </c>
      <c r="M614" s="28"/>
      <c r="N614" s="28"/>
      <c r="O614" s="18" t="s">
        <v>25</v>
      </c>
      <c r="P614" s="53">
        <f ca="1">OFFSET(乱数表!$C$3,$C600,2*K$7-1)</f>
        <v>0.70169454068040782</v>
      </c>
      <c r="Q614" s="28" t="s">
        <v>23</v>
      </c>
      <c r="R614" s="54" t="str">
        <f ca="1">IF(P614&lt;$C606,"Explore","Exploit")</f>
        <v>Exploit</v>
      </c>
      <c r="S614"/>
      <c r="T614" s="21"/>
      <c r="W614" s="3" t="s">
        <v>14</v>
      </c>
      <c r="X614" s="85">
        <f ca="1">$C606</f>
        <v>0.67999999999999994</v>
      </c>
      <c r="Y614" s="28"/>
      <c r="Z614" s="28"/>
      <c r="AA614" s="18" t="s">
        <v>25</v>
      </c>
      <c r="AB614" s="53">
        <f ca="1">OFFSET(乱数表!$C$3,$C600,2*W$7-1)</f>
        <v>0.92497234108712933</v>
      </c>
      <c r="AC614" s="28" t="s">
        <v>23</v>
      </c>
      <c r="AD614" s="54" t="str">
        <f ca="1">IF(AB614&lt;$C606,"Explore","Exploit")</f>
        <v>Exploit</v>
      </c>
      <c r="AE614"/>
      <c r="AF614" s="21"/>
      <c r="AI614" s="3" t="s">
        <v>14</v>
      </c>
      <c r="AJ614" s="85">
        <f ca="1">$C606</f>
        <v>0.67999999999999994</v>
      </c>
      <c r="AK614" s="28"/>
      <c r="AL614" s="28"/>
      <c r="AM614" s="18" t="s">
        <v>25</v>
      </c>
      <c r="AN614" s="53">
        <f ca="1">OFFSET(乱数表!$C$3,$C600,2*AI$7-1)</f>
        <v>0.60694222702771938</v>
      </c>
      <c r="AO614" s="28" t="s">
        <v>23</v>
      </c>
      <c r="AP614" s="54" t="str">
        <f ca="1">IF(AN614&lt;$C606,"Explore","Exploit")</f>
        <v>Explore</v>
      </c>
      <c r="AQ614"/>
      <c r="AR614" s="21"/>
      <c r="AU614" s="3" t="s">
        <v>14</v>
      </c>
      <c r="AV614" s="85">
        <f ca="1">$C606</f>
        <v>0.67999999999999994</v>
      </c>
      <c r="AW614" s="28"/>
      <c r="AX614" s="28"/>
      <c r="AY614" s="18" t="s">
        <v>25</v>
      </c>
      <c r="AZ614" s="53">
        <f ca="1">OFFSET(乱数表!$C$3,$C600,2*AU$7-1)</f>
        <v>0.24341517734231288</v>
      </c>
      <c r="BA614" s="28" t="s">
        <v>23</v>
      </c>
      <c r="BB614" s="54" t="str">
        <f ca="1">IF(AZ614&lt;$C606,"Explore","Exploit")</f>
        <v>Explore</v>
      </c>
      <c r="BC614"/>
      <c r="BD614" s="21"/>
      <c r="BG614" s="3" t="s">
        <v>14</v>
      </c>
      <c r="BH614" s="85">
        <f ca="1">$C606</f>
        <v>0.67999999999999994</v>
      </c>
      <c r="BI614" s="28"/>
      <c r="BJ614" s="28"/>
      <c r="BK614" s="18" t="s">
        <v>25</v>
      </c>
      <c r="BL614" s="53">
        <f ca="1">OFFSET(乱数表!$C$3,$C600,2*BG$7-1)</f>
        <v>0.31745790078830538</v>
      </c>
      <c r="BM614" s="28" t="s">
        <v>23</v>
      </c>
      <c r="BN614" s="54" t="str">
        <f ca="1">IF(BL614&lt;$C606,"Explore","Exploit")</f>
        <v>Explore</v>
      </c>
      <c r="BO614"/>
      <c r="BP614" s="21"/>
      <c r="BS614" s="3" t="s">
        <v>14</v>
      </c>
      <c r="BT614" s="85">
        <f ca="1">$C606</f>
        <v>0.67999999999999994</v>
      </c>
      <c r="BU614" s="28"/>
      <c r="BV614" s="28"/>
      <c r="BW614" s="18" t="s">
        <v>25</v>
      </c>
      <c r="BX614" s="53">
        <f ca="1">OFFSET(乱数表!$C$3,$C600,2*BS$7-1)</f>
        <v>0.17803890164304581</v>
      </c>
      <c r="BY614" s="28" t="s">
        <v>23</v>
      </c>
      <c r="BZ614" s="54" t="str">
        <f ca="1">IF(BX614&lt;$C606,"Explore","Exploit")</f>
        <v>Explore</v>
      </c>
      <c r="CA614"/>
      <c r="CB614" s="21"/>
      <c r="CE614" s="3" t="s">
        <v>14</v>
      </c>
      <c r="CF614" s="85">
        <f ca="1">$C606</f>
        <v>0.67999999999999994</v>
      </c>
      <c r="CG614" s="28"/>
      <c r="CH614" s="28"/>
      <c r="CI614" s="18" t="s">
        <v>25</v>
      </c>
      <c r="CJ614" s="53">
        <f ca="1">OFFSET(乱数表!$C$3,$C600,2*CE$7-1)</f>
        <v>0.49911096158677437</v>
      </c>
      <c r="CK614" s="28" t="s">
        <v>23</v>
      </c>
      <c r="CL614" s="54" t="str">
        <f ca="1">IF(CJ614&lt;$C606,"Explore","Exploit")</f>
        <v>Explore</v>
      </c>
      <c r="CM614"/>
      <c r="CN614" s="21"/>
      <c r="CQ614" s="3" t="s">
        <v>14</v>
      </c>
      <c r="CR614" s="85">
        <f ca="1">$C606</f>
        <v>0.67999999999999994</v>
      </c>
      <c r="CS614" s="28"/>
      <c r="CT614" s="28"/>
      <c r="CU614" s="18" t="s">
        <v>25</v>
      </c>
      <c r="CV614" s="53">
        <f ca="1">OFFSET(乱数表!$C$3,$C600,2*CQ$7-1)</f>
        <v>0.70197618674108453</v>
      </c>
      <c r="CW614" s="28" t="s">
        <v>23</v>
      </c>
      <c r="CX614" s="54" t="str">
        <f ca="1">IF(CV614&lt;$C606,"Explore","Exploit")</f>
        <v>Exploit</v>
      </c>
      <c r="CY614"/>
      <c r="CZ614" s="21"/>
      <c r="DC614" s="3" t="s">
        <v>14</v>
      </c>
      <c r="DD614" s="85">
        <f ca="1">$C606</f>
        <v>0.67999999999999994</v>
      </c>
      <c r="DE614" s="28"/>
      <c r="DF614" s="28"/>
      <c r="DG614" s="18" t="s">
        <v>25</v>
      </c>
      <c r="DH614" s="53">
        <f ca="1">OFFSET(乱数表!$C$3,$C600,2*DC$7-1)</f>
        <v>0.52974124189797678</v>
      </c>
      <c r="DI614" s="28" t="s">
        <v>23</v>
      </c>
      <c r="DJ614" s="54" t="str">
        <f ca="1">IF(DH614&lt;$C606,"Explore","Exploit")</f>
        <v>Explore</v>
      </c>
      <c r="DK614"/>
      <c r="DL614" s="21"/>
      <c r="DO614" s="3" t="s">
        <v>14</v>
      </c>
      <c r="DP614" s="85">
        <f ca="1">$C606</f>
        <v>0.67999999999999994</v>
      </c>
      <c r="DQ614" s="28"/>
      <c r="DR614" s="28"/>
      <c r="DS614" s="18" t="s">
        <v>25</v>
      </c>
      <c r="DT614" s="53">
        <f ca="1">OFFSET(乱数表!$C$3,$C600,2*DO$7-1)</f>
        <v>0.78073489308834543</v>
      </c>
      <c r="DU614" s="28" t="s">
        <v>23</v>
      </c>
      <c r="DV614" s="54" t="str">
        <f ca="1">IF(DT614&lt;$C606,"Explore","Exploit")</f>
        <v>Exploit</v>
      </c>
      <c r="DW614"/>
      <c r="DX614" s="21"/>
    </row>
    <row r="615" spans="1:128" ht="13.5" customHeight="1">
      <c r="A615"/>
      <c r="B615" s="3" t="s">
        <v>7</v>
      </c>
      <c r="C615" s="3" t="s">
        <v>17</v>
      </c>
      <c r="D615" s="93" t="s">
        <v>27</v>
      </c>
      <c r="E615" s="26" t="s">
        <v>28</v>
      </c>
      <c r="F615" s="26" t="s">
        <v>29</v>
      </c>
      <c r="G615" s="3" t="s">
        <v>30</v>
      </c>
      <c r="H615" s="21"/>
      <c r="K615"/>
      <c r="L615"/>
      <c r="M615"/>
      <c r="N615"/>
      <c r="O615"/>
      <c r="P615" s="58" t="s">
        <v>42</v>
      </c>
      <c r="Q615" s="59" t="s">
        <v>26</v>
      </c>
      <c r="R615" s="60" t="s">
        <v>38</v>
      </c>
      <c r="S615"/>
      <c r="T615" s="21"/>
      <c r="W615"/>
      <c r="X615"/>
      <c r="Y615"/>
      <c r="Z615"/>
      <c r="AA615"/>
      <c r="AB615" s="58" t="s">
        <v>42</v>
      </c>
      <c r="AC615" s="59" t="s">
        <v>26</v>
      </c>
      <c r="AD615" s="60" t="s">
        <v>38</v>
      </c>
      <c r="AE615"/>
      <c r="AF615" s="21"/>
      <c r="AI615"/>
      <c r="AJ615"/>
      <c r="AK615"/>
      <c r="AL615"/>
      <c r="AM615"/>
      <c r="AN615" s="58" t="s">
        <v>42</v>
      </c>
      <c r="AO615" s="59" t="s">
        <v>26</v>
      </c>
      <c r="AP615" s="60" t="s">
        <v>38</v>
      </c>
      <c r="AQ615"/>
      <c r="AR615" s="21"/>
      <c r="AU615"/>
      <c r="AV615"/>
      <c r="AW615"/>
      <c r="AX615"/>
      <c r="AY615"/>
      <c r="AZ615" s="58" t="s">
        <v>42</v>
      </c>
      <c r="BA615" s="59" t="s">
        <v>26</v>
      </c>
      <c r="BB615" s="60" t="s">
        <v>38</v>
      </c>
      <c r="BC615"/>
      <c r="BD615" s="21"/>
      <c r="BG615"/>
      <c r="BH615"/>
      <c r="BI615"/>
      <c r="BJ615"/>
      <c r="BK615"/>
      <c r="BL615" s="58" t="s">
        <v>42</v>
      </c>
      <c r="BM615" s="59" t="s">
        <v>26</v>
      </c>
      <c r="BN615" s="60" t="s">
        <v>38</v>
      </c>
      <c r="BO615"/>
      <c r="BP615" s="21"/>
      <c r="BS615"/>
      <c r="BT615"/>
      <c r="BU615"/>
      <c r="BV615"/>
      <c r="BW615"/>
      <c r="BX615" s="58" t="s">
        <v>42</v>
      </c>
      <c r="BY615" s="59" t="s">
        <v>26</v>
      </c>
      <c r="BZ615" s="60" t="s">
        <v>38</v>
      </c>
      <c r="CA615"/>
      <c r="CB615" s="21"/>
      <c r="CE615"/>
      <c r="CF615"/>
      <c r="CG615"/>
      <c r="CH615"/>
      <c r="CI615"/>
      <c r="CJ615" s="58" t="s">
        <v>42</v>
      </c>
      <c r="CK615" s="59" t="s">
        <v>26</v>
      </c>
      <c r="CL615" s="60" t="s">
        <v>38</v>
      </c>
      <c r="CM615"/>
      <c r="CN615" s="21"/>
      <c r="CQ615"/>
      <c r="CR615"/>
      <c r="CS615"/>
      <c r="CT615"/>
      <c r="CU615"/>
      <c r="CV615" s="58" t="s">
        <v>42</v>
      </c>
      <c r="CW615" s="59" t="s">
        <v>26</v>
      </c>
      <c r="CX615" s="60" t="s">
        <v>38</v>
      </c>
      <c r="CY615"/>
      <c r="CZ615" s="21"/>
      <c r="DC615"/>
      <c r="DD615"/>
      <c r="DE615"/>
      <c r="DF615"/>
      <c r="DG615"/>
      <c r="DH615" s="58" t="s">
        <v>42</v>
      </c>
      <c r="DI615" s="59" t="s">
        <v>26</v>
      </c>
      <c r="DJ615" s="60" t="s">
        <v>38</v>
      </c>
      <c r="DK615"/>
      <c r="DL615" s="21"/>
      <c r="DO615"/>
      <c r="DP615"/>
      <c r="DQ615"/>
      <c r="DR615"/>
      <c r="DS615"/>
      <c r="DT615" s="58" t="s">
        <v>42</v>
      </c>
      <c r="DU615" s="59" t="s">
        <v>26</v>
      </c>
      <c r="DV615" s="60" t="s">
        <v>38</v>
      </c>
      <c r="DW615"/>
      <c r="DX615" s="21"/>
    </row>
    <row r="616" spans="1:128" ht="13.5" customHeight="1">
      <c r="A616"/>
      <c r="B616" s="41">
        <v>1</v>
      </c>
      <c r="C616" s="41">
        <f t="array" ref="C616:G624">$C$24:$G$32</f>
        <v>0</v>
      </c>
      <c r="D616" s="80">
        <v>0.5</v>
      </c>
      <c r="E616" s="81">
        <v>0.5</v>
      </c>
      <c r="F616" s="81">
        <v>0.5</v>
      </c>
      <c r="G616" s="80">
        <v>1</v>
      </c>
      <c r="H616" s="6"/>
      <c r="K616"/>
      <c r="L616"/>
      <c r="M616"/>
      <c r="N616"/>
      <c r="O616" s="63" t="s">
        <v>24</v>
      </c>
      <c r="P616" s="55">
        <f ca="1">MAX(OFFSET(O602,K603,1):OFFSET(O602,K603,4))</f>
        <v>31.307216094970695</v>
      </c>
      <c r="Q616" s="52"/>
      <c r="R616" s="22">
        <f ca="1">MATCH(P616,OFFSET(O602,K603,1):OFFSET(O602,K603,4),0)</f>
        <v>4</v>
      </c>
      <c r="S616"/>
      <c r="T616" s="21"/>
      <c r="W616"/>
      <c r="X616"/>
      <c r="Y616"/>
      <c r="Z616"/>
      <c r="AA616" s="63" t="s">
        <v>24</v>
      </c>
      <c r="AB616" s="55">
        <f ca="1">MAX(OFFSET(AA602,W603,1):OFFSET(AA602,W603,4))</f>
        <v>46.934425506591793</v>
      </c>
      <c r="AC616" s="52"/>
      <c r="AD616" s="22">
        <f ca="1">MATCH(AB616,OFFSET(AA602,W603,1):OFFSET(AA602,W603,4),0)</f>
        <v>1</v>
      </c>
      <c r="AE616"/>
      <c r="AF616" s="21"/>
      <c r="AI616"/>
      <c r="AJ616"/>
      <c r="AK616"/>
      <c r="AL616"/>
      <c r="AM616" s="63" t="s">
        <v>24</v>
      </c>
      <c r="AN616" s="55">
        <f ca="1">MAX(OFFSET(AM602,AI603,1):OFFSET(AM602,AI603,4))</f>
        <v>68.97286682128906</v>
      </c>
      <c r="AO616" s="52"/>
      <c r="AP616" s="22">
        <f ca="1">MATCH(AN616,OFFSET(AM602,AI603,1):OFFSET(AM602,AI603,4),0)</f>
        <v>4</v>
      </c>
      <c r="AQ616"/>
      <c r="AR616" s="21"/>
      <c r="AU616"/>
      <c r="AV616"/>
      <c r="AW616"/>
      <c r="AX616"/>
      <c r="AY616" s="63" t="s">
        <v>24</v>
      </c>
      <c r="AZ616" s="55">
        <f ca="1">MAX(OFFSET(AY602,AU603,1):OFFSET(AY602,AU603,4))</f>
        <v>44.830130615234367</v>
      </c>
      <c r="BA616" s="52"/>
      <c r="BB616" s="22">
        <f ca="1">MATCH(AZ616,OFFSET(AY602,AU603,1):OFFSET(AY602,AU603,4),0)</f>
        <v>4</v>
      </c>
      <c r="BC616"/>
      <c r="BD616" s="21"/>
      <c r="BG616"/>
      <c r="BH616"/>
      <c r="BI616"/>
      <c r="BJ616"/>
      <c r="BK616" s="63" t="s">
        <v>24</v>
      </c>
      <c r="BL616" s="55">
        <f ca="1">MAX(OFFSET(BK602,BG603,1):OFFSET(BK602,BG603,4))</f>
        <v>14.742136230468745</v>
      </c>
      <c r="BM616" s="52"/>
      <c r="BN616" s="22">
        <f ca="1">MATCH(BL616,OFFSET(BK602,BG603,1):OFFSET(BK602,BG603,4),0)</f>
        <v>3</v>
      </c>
      <c r="BO616"/>
      <c r="BP616" s="21"/>
      <c r="BS616"/>
      <c r="BT616"/>
      <c r="BU616"/>
      <c r="BV616"/>
      <c r="BW616" s="63" t="s">
        <v>24</v>
      </c>
      <c r="BX616" s="55">
        <f ca="1">MAX(OFFSET(BW602,BS603,1):OFFSET(BW602,BS603,4))</f>
        <v>44.830130615234367</v>
      </c>
      <c r="BY616" s="52"/>
      <c r="BZ616" s="22">
        <f ca="1">MATCH(BX616,OFFSET(BW602,BS603,1):OFFSET(BW602,BS603,4),0)</f>
        <v>4</v>
      </c>
      <c r="CA616"/>
      <c r="CB616" s="21"/>
      <c r="CE616"/>
      <c r="CF616"/>
      <c r="CG616"/>
      <c r="CH616"/>
      <c r="CI616" s="63" t="s">
        <v>24</v>
      </c>
      <c r="CJ616" s="55">
        <f ca="1">MAX(OFFSET(CI602,CE603,1):OFFSET(CI602,CE603,4))</f>
        <v>68.97286682128906</v>
      </c>
      <c r="CK616" s="52"/>
      <c r="CL616" s="22">
        <f ca="1">MATCH(CJ616,OFFSET(CI602,CE603,1):OFFSET(CI602,CE603,4),0)</f>
        <v>4</v>
      </c>
      <c r="CM616"/>
      <c r="CN616" s="21"/>
      <c r="CQ616"/>
      <c r="CR616"/>
      <c r="CS616"/>
      <c r="CT616"/>
      <c r="CU616" s="63" t="s">
        <v>24</v>
      </c>
      <c r="CV616" s="55">
        <f ca="1">MAX(OFFSET(CU602,CQ603,1):OFFSET(CU602,CQ603,4))</f>
        <v>99.99859619140625</v>
      </c>
      <c r="CW616" s="52"/>
      <c r="CX616" s="22">
        <f ca="1">MATCH(CV616,OFFSET(CU602,CQ603,1):OFFSET(CU602,CQ603,4),0)</f>
        <v>1</v>
      </c>
      <c r="CY616"/>
      <c r="CZ616" s="21"/>
      <c r="DC616"/>
      <c r="DD616"/>
      <c r="DE616"/>
      <c r="DF616"/>
      <c r="DG616" s="63" t="s">
        <v>24</v>
      </c>
      <c r="DH616" s="55">
        <f ca="1">MAX(OFFSET(DG602,DC603,1):OFFSET(DG602,DC603,4))</f>
        <v>0</v>
      </c>
      <c r="DI616" s="52"/>
      <c r="DJ616" s="22">
        <f ca="1">MATCH(DH616,OFFSET(DG602,DC603,1):OFFSET(DG602,DC603,4),0)</f>
        <v>1</v>
      </c>
      <c r="DK616"/>
      <c r="DL616" s="21"/>
      <c r="DO616"/>
      <c r="DP616"/>
      <c r="DQ616"/>
      <c r="DR616"/>
      <c r="DS616" s="63" t="s">
        <v>24</v>
      </c>
      <c r="DT616" s="55">
        <f ca="1">MAX(OFFSET(DS602,DO602,1):OFFSET(DS602,DO602,4))</f>
        <v>22.561613830566401</v>
      </c>
      <c r="DU616" s="52"/>
      <c r="DV616" s="22">
        <f ca="1">MATCH(DT616,OFFSET(DS602,DO602,1):OFFSET(DS602,DO602,4),0)</f>
        <v>3</v>
      </c>
      <c r="DW616"/>
      <c r="DX616" s="21"/>
    </row>
    <row r="617" spans="1:128" ht="13.5" customHeight="1" thickBot="1">
      <c r="A617"/>
      <c r="B617" s="42">
        <v>2</v>
      </c>
      <c r="C617" s="42">
        <v>0</v>
      </c>
      <c r="D617" s="82">
        <v>0.33333333333333331</v>
      </c>
      <c r="E617" s="83">
        <v>0.33333333333333331</v>
      </c>
      <c r="F617" s="82">
        <v>0.66666666666666663</v>
      </c>
      <c r="G617" s="82">
        <v>1</v>
      </c>
      <c r="H617" s="6"/>
      <c r="K617"/>
      <c r="L617"/>
      <c r="M617"/>
      <c r="N617"/>
      <c r="O617" s="63" t="s">
        <v>22</v>
      </c>
      <c r="P617" s="56"/>
      <c r="Q617" s="57">
        <f ca="1">OFFSET(乱数表!$C$3,$C600,2*K$7)</f>
        <v>0.43979988092915323</v>
      </c>
      <c r="R617" s="38">
        <f ca="1">MATCH(Q617,OFFSET($B615,K603,1):OFFSET($B615,K603,5))</f>
        <v>1</v>
      </c>
      <c r="S617"/>
      <c r="T617" s="21"/>
      <c r="W617"/>
      <c r="X617"/>
      <c r="Y617"/>
      <c r="Z617"/>
      <c r="AA617" s="63" t="s">
        <v>22</v>
      </c>
      <c r="AB617" s="56"/>
      <c r="AC617" s="57">
        <f ca="1">OFFSET(乱数表!$C$3,$C600,2*W$7)</f>
        <v>8.0443528828834876E-2</v>
      </c>
      <c r="AD617" s="38">
        <f ca="1">MATCH(AC617,OFFSET($B615,W603,1):OFFSET($B615,W603,5))</f>
        <v>1</v>
      </c>
      <c r="AE617"/>
      <c r="AF617" s="21"/>
      <c r="AI617"/>
      <c r="AJ617"/>
      <c r="AK617"/>
      <c r="AL617"/>
      <c r="AM617" s="63" t="s">
        <v>22</v>
      </c>
      <c r="AN617" s="56"/>
      <c r="AO617" s="57">
        <f ca="1">OFFSET(乱数表!$C$3,$C600,2*AI$7)</f>
        <v>0.15754342780673802</v>
      </c>
      <c r="AP617" s="38">
        <f ca="1">MATCH(AO617,OFFSET($B615,AI603,1):OFFSET($B615,AI603,5))</f>
        <v>2</v>
      </c>
      <c r="AQ617"/>
      <c r="AR617" s="21"/>
      <c r="AU617"/>
      <c r="AV617"/>
      <c r="AW617"/>
      <c r="AX617"/>
      <c r="AY617" s="63" t="s">
        <v>22</v>
      </c>
      <c r="AZ617" s="56"/>
      <c r="BA617" s="57">
        <f ca="1">OFFSET(乱数表!$C$3,$C600,2*AU$7)</f>
        <v>8.9532724195599322E-2</v>
      </c>
      <c r="BB617" s="38">
        <f ca="1">MATCH(BA617,OFFSET($B615,AU603,1):OFFSET($B615,AU603,5))</f>
        <v>1</v>
      </c>
      <c r="BC617"/>
      <c r="BD617" s="21"/>
      <c r="BG617"/>
      <c r="BH617"/>
      <c r="BI617"/>
      <c r="BJ617"/>
      <c r="BK617" s="63" t="s">
        <v>22</v>
      </c>
      <c r="BL617" s="56"/>
      <c r="BM617" s="57">
        <f ca="1">OFFSET(乱数表!$C$3,$C600,2*BG$7)</f>
        <v>0.78697171865505688</v>
      </c>
      <c r="BN617" s="38">
        <f ca="1">MATCH(BM617,OFFSET($B615,BG603,1):OFFSET($B615,BG603,5))</f>
        <v>3</v>
      </c>
      <c r="BO617"/>
      <c r="BP617" s="21"/>
      <c r="BS617"/>
      <c r="BT617"/>
      <c r="BU617"/>
      <c r="BV617"/>
      <c r="BW617" s="63" t="s">
        <v>22</v>
      </c>
      <c r="BX617" s="56"/>
      <c r="BY617" s="57">
        <f ca="1">OFFSET(乱数表!$C$3,$C600,2*BS$7)</f>
        <v>0.91400000000000003</v>
      </c>
      <c r="BZ617" s="38">
        <f ca="1">MATCH(BY617,OFFSET($B615,BS603,1):OFFSET($B615,BS603,5))</f>
        <v>4</v>
      </c>
      <c r="CA617"/>
      <c r="CB617" s="21"/>
      <c r="CE617"/>
      <c r="CF617"/>
      <c r="CG617"/>
      <c r="CH617"/>
      <c r="CI617" s="63" t="s">
        <v>22</v>
      </c>
      <c r="CJ617" s="56"/>
      <c r="CK617" s="57">
        <f ca="1">OFFSET(乱数表!$C$3,$C600,2*CE$7)</f>
        <v>0.88400000000000001</v>
      </c>
      <c r="CL617" s="38">
        <f ca="1">MATCH(CK617,OFFSET($B615,CE603,1):OFFSET($B615,CE603,5))</f>
        <v>4</v>
      </c>
      <c r="CM617"/>
      <c r="CN617" s="21"/>
      <c r="CQ617"/>
      <c r="CR617"/>
      <c r="CS617"/>
      <c r="CT617"/>
      <c r="CU617" s="63" t="s">
        <v>22</v>
      </c>
      <c r="CV617" s="56"/>
      <c r="CW617" s="57">
        <f ca="1">OFFSET(乱数表!$C$3,$C600,2*CQ$7)</f>
        <v>0.78506067718153738</v>
      </c>
      <c r="CX617" s="38">
        <f ca="1">MATCH(CW617,OFFSET($B615,CQ603,1):OFFSET($B615,CQ603,5))</f>
        <v>3</v>
      </c>
      <c r="CY617"/>
      <c r="CZ617" s="21"/>
      <c r="DC617"/>
      <c r="DD617"/>
      <c r="DE617"/>
      <c r="DF617"/>
      <c r="DG617" s="63" t="s">
        <v>22</v>
      </c>
      <c r="DH617" s="56"/>
      <c r="DI617" s="57">
        <f ca="1">OFFSET(乱数表!$C$3,$C600,2*DC$7)</f>
        <v>0.16937746544548038</v>
      </c>
      <c r="DJ617" s="38">
        <f ca="1">MATCH(DI617,OFFSET($B615,DC603,1):OFFSET($B615,DC603,5))</f>
        <v>1</v>
      </c>
      <c r="DK617"/>
      <c r="DL617" s="21"/>
      <c r="DO617"/>
      <c r="DP617"/>
      <c r="DQ617"/>
      <c r="DR617"/>
      <c r="DS617" s="63" t="s">
        <v>22</v>
      </c>
      <c r="DT617" s="56"/>
      <c r="DU617" s="57">
        <f ca="1">OFFSET(乱数表!$C$3,$C600,2*DO$7)</f>
        <v>0.74944593384115021</v>
      </c>
      <c r="DV617" s="38">
        <f ca="1">MATCH(DU617,OFFSET($B615,DO602,1):OFFSET($B615,DO602,5))</f>
        <v>3</v>
      </c>
      <c r="DW617"/>
      <c r="DX617" s="21"/>
    </row>
    <row r="618" spans="1:128" ht="13.5" customHeight="1">
      <c r="A618"/>
      <c r="B618" s="41">
        <v>3</v>
      </c>
      <c r="C618" s="41">
        <v>0</v>
      </c>
      <c r="D618" s="81">
        <v>0</v>
      </c>
      <c r="E618" s="81">
        <v>0</v>
      </c>
      <c r="F618" s="80">
        <v>1</v>
      </c>
      <c r="G618" s="81">
        <v>1</v>
      </c>
      <c r="H618" s="7"/>
      <c r="K618"/>
      <c r="L618"/>
      <c r="M618"/>
      <c r="N618"/>
      <c r="O618" s="6"/>
      <c r="P618"/>
      <c r="Q618"/>
      <c r="R618" t="s">
        <v>56</v>
      </c>
      <c r="S618"/>
      <c r="T618" s="21"/>
      <c r="W618"/>
      <c r="X618"/>
      <c r="Y618"/>
      <c r="Z618"/>
      <c r="AA618" s="6"/>
      <c r="AB618"/>
      <c r="AC618"/>
      <c r="AD618" t="s">
        <v>56</v>
      </c>
      <c r="AE618"/>
      <c r="AF618" s="21"/>
      <c r="AI618"/>
      <c r="AJ618"/>
      <c r="AK618"/>
      <c r="AL618"/>
      <c r="AM618" s="6"/>
      <c r="AN618"/>
      <c r="AO618"/>
      <c r="AP618" t="s">
        <v>56</v>
      </c>
      <c r="AQ618"/>
      <c r="AR618" s="21"/>
      <c r="AU618"/>
      <c r="AV618"/>
      <c r="AW618"/>
      <c r="AX618"/>
      <c r="AY618" s="6"/>
      <c r="AZ618"/>
      <c r="BA618"/>
      <c r="BB618" t="s">
        <v>56</v>
      </c>
      <c r="BC618"/>
      <c r="BD618" s="21"/>
      <c r="BG618"/>
      <c r="BH618"/>
      <c r="BI618"/>
      <c r="BJ618"/>
      <c r="BK618" s="6"/>
      <c r="BL618"/>
      <c r="BM618"/>
      <c r="BN618" t="s">
        <v>56</v>
      </c>
      <c r="BO618"/>
      <c r="BP618" s="21"/>
      <c r="BS618"/>
      <c r="BT618"/>
      <c r="BU618"/>
      <c r="BV618"/>
      <c r="BW618" s="6"/>
      <c r="BX618"/>
      <c r="BY618"/>
      <c r="BZ618" t="s">
        <v>56</v>
      </c>
      <c r="CA618"/>
      <c r="CB618" s="21"/>
      <c r="CE618"/>
      <c r="CF618"/>
      <c r="CG618"/>
      <c r="CH618"/>
      <c r="CI618" s="6"/>
      <c r="CJ618"/>
      <c r="CK618"/>
      <c r="CL618" t="s">
        <v>56</v>
      </c>
      <c r="CM618"/>
      <c r="CN618" s="21"/>
      <c r="CQ618"/>
      <c r="CR618"/>
      <c r="CS618"/>
      <c r="CT618"/>
      <c r="CU618" s="6"/>
      <c r="CV618"/>
      <c r="CW618"/>
      <c r="CX618" t="s">
        <v>56</v>
      </c>
      <c r="CY618"/>
      <c r="CZ618" s="21"/>
      <c r="DC618"/>
      <c r="DD618"/>
      <c r="DE618"/>
      <c r="DF618"/>
      <c r="DG618" s="6"/>
      <c r="DH618"/>
      <c r="DI618"/>
      <c r="DJ618" t="s">
        <v>56</v>
      </c>
      <c r="DK618"/>
      <c r="DL618" s="21"/>
      <c r="DO618"/>
      <c r="DP618"/>
      <c r="DQ618"/>
      <c r="DR618"/>
      <c r="DS618" s="6"/>
      <c r="DT618"/>
      <c r="DU618"/>
      <c r="DV618" t="s">
        <v>56</v>
      </c>
      <c r="DW618"/>
      <c r="DX618" s="21"/>
    </row>
    <row r="619" spans="1:128" ht="13.5" customHeight="1">
      <c r="A619"/>
      <c r="B619" s="42">
        <v>4</v>
      </c>
      <c r="C619" s="42">
        <v>0</v>
      </c>
      <c r="D619" s="82">
        <v>0.33333333333333331</v>
      </c>
      <c r="E619" s="82">
        <v>0.66666666666666663</v>
      </c>
      <c r="F619" s="83">
        <v>0.66666666666666663</v>
      </c>
      <c r="G619" s="82">
        <v>1</v>
      </c>
      <c r="H619" s="7"/>
      <c r="K619"/>
      <c r="L619"/>
      <c r="M619"/>
      <c r="N619"/>
      <c r="O619" s="63" t="s">
        <v>39</v>
      </c>
      <c r="P619" s="49">
        <f ca="1">IF(R614="Exploit",R616,R617)</f>
        <v>4</v>
      </c>
      <c r="Q619" s="28" t="str">
        <f ca="1">"("&amp;OFFSET(O602,0,P619)&amp;") →"</f>
        <v>(下) →</v>
      </c>
      <c r="R619" s="18" t="s">
        <v>53</v>
      </c>
      <c r="S619" s="3">
        <f ca="1">MIN(K601+FIXED(1.1*COS(PI()/2*P619),0),3)</f>
        <v>2</v>
      </c>
      <c r="T619" s="6"/>
      <c r="W619"/>
      <c r="X619"/>
      <c r="Y619"/>
      <c r="Z619"/>
      <c r="AA619" s="63" t="s">
        <v>39</v>
      </c>
      <c r="AB619" s="49">
        <f ca="1">IF(AD614="Exploit",AD616,AD617)</f>
        <v>1</v>
      </c>
      <c r="AC619" s="28" t="str">
        <f ca="1">"("&amp;OFFSET(AA602,0,AB619)&amp;") →"</f>
        <v>(右) →</v>
      </c>
      <c r="AD619" s="18" t="s">
        <v>53</v>
      </c>
      <c r="AE619" s="3">
        <f ca="1">MIN(W601+FIXED(1.1*COS(PI()/2*AB619),0),3)</f>
        <v>2</v>
      </c>
      <c r="AF619" s="6"/>
      <c r="AI619"/>
      <c r="AJ619"/>
      <c r="AK619"/>
      <c r="AL619"/>
      <c r="AM619" s="63" t="s">
        <v>39</v>
      </c>
      <c r="AN619" s="49">
        <f ca="1">IF(AP614="Exploit",AP616,AP617)</f>
        <v>2</v>
      </c>
      <c r="AO619" s="28" t="str">
        <f ca="1">"("&amp;OFFSET(AM602,0,AN619)&amp;") →"</f>
        <v>(上) →</v>
      </c>
      <c r="AP619" s="18" t="s">
        <v>53</v>
      </c>
      <c r="AQ619" s="3">
        <f ca="1">MIN(AI601+FIXED(1.1*COS(PI()/2*AN619),0),3)</f>
        <v>1</v>
      </c>
      <c r="AR619" s="6"/>
      <c r="AU619"/>
      <c r="AV619"/>
      <c r="AW619"/>
      <c r="AX619"/>
      <c r="AY619" s="63" t="s">
        <v>39</v>
      </c>
      <c r="AZ619" s="49">
        <f ca="1">IF(BB614="Exploit",BB616,BB617)</f>
        <v>1</v>
      </c>
      <c r="BA619" s="28" t="str">
        <f ca="1">"("&amp;OFFSET(AY602,0,AZ619)&amp;") →"</f>
        <v>(右) →</v>
      </c>
      <c r="BB619" s="18" t="s">
        <v>53</v>
      </c>
      <c r="BC619" s="3">
        <f ca="1">MIN(AU601+FIXED(1.1*COS(PI()/2*AZ619),0),3)</f>
        <v>1</v>
      </c>
      <c r="BD619" s="6"/>
      <c r="BG619"/>
      <c r="BH619"/>
      <c r="BI619"/>
      <c r="BJ619"/>
      <c r="BK619" s="63" t="s">
        <v>39</v>
      </c>
      <c r="BL619" s="49">
        <f ca="1">IF(BN614="Exploit",BN616,BN617)</f>
        <v>3</v>
      </c>
      <c r="BM619" s="28" t="str">
        <f ca="1">"("&amp;OFFSET(BK602,0,BL619)&amp;") →"</f>
        <v>(左) →</v>
      </c>
      <c r="BN619" s="18" t="s">
        <v>53</v>
      </c>
      <c r="BO619" s="3">
        <f ca="1">MIN(BG601+FIXED(1.1*COS(PI()/2*BL619),0),3)</f>
        <v>1</v>
      </c>
      <c r="BP619" s="6"/>
      <c r="BS619"/>
      <c r="BT619"/>
      <c r="BU619"/>
      <c r="BV619"/>
      <c r="BW619" s="63" t="s">
        <v>39</v>
      </c>
      <c r="BX619" s="49">
        <f ca="1">IF(BZ614="Exploit",BZ616,BZ617)</f>
        <v>4</v>
      </c>
      <c r="BY619" s="28" t="str">
        <f ca="1">"("&amp;OFFSET(BW602,0,BX619)&amp;") →"</f>
        <v>(下) →</v>
      </c>
      <c r="BZ619" s="18" t="s">
        <v>53</v>
      </c>
      <c r="CA619" s="3">
        <f ca="1">MIN(BS601+FIXED(1.1*COS(PI()/2*BX619),0),3)</f>
        <v>2</v>
      </c>
      <c r="CB619" s="6"/>
      <c r="CE619"/>
      <c r="CF619"/>
      <c r="CG619"/>
      <c r="CH619"/>
      <c r="CI619" s="63" t="s">
        <v>39</v>
      </c>
      <c r="CJ619" s="49">
        <f ca="1">IF(CL614="Exploit",CL616,CL617)</f>
        <v>4</v>
      </c>
      <c r="CK619" s="28" t="str">
        <f ca="1">"("&amp;OFFSET(CI602,0,CJ619)&amp;") →"</f>
        <v>(下) →</v>
      </c>
      <c r="CL619" s="18" t="s">
        <v>53</v>
      </c>
      <c r="CM619" s="3">
        <f ca="1">MIN(CE601+FIXED(1.1*COS(PI()/2*CJ619),0),3)</f>
        <v>3</v>
      </c>
      <c r="CN619" s="6"/>
      <c r="CQ619"/>
      <c r="CR619"/>
      <c r="CS619"/>
      <c r="CT619"/>
      <c r="CU619" s="63" t="s">
        <v>39</v>
      </c>
      <c r="CV619" s="49">
        <f ca="1">IF(CX614="Exploit",CX616,CX617)</f>
        <v>1</v>
      </c>
      <c r="CW619" s="28" t="str">
        <f ca="1">"("&amp;OFFSET(CU602,0,CV619)&amp;") →"</f>
        <v>(右) →</v>
      </c>
      <c r="CX619" s="18" t="s">
        <v>53</v>
      </c>
      <c r="CY619" s="3">
        <f ca="1">MIN(CQ601+FIXED(1.1*COS(PI()/2*CV619),0),3)</f>
        <v>3</v>
      </c>
      <c r="CZ619" s="6"/>
      <c r="DC619"/>
      <c r="DD619"/>
      <c r="DE619"/>
      <c r="DF619"/>
      <c r="DG619" s="63" t="s">
        <v>39</v>
      </c>
      <c r="DH619" s="49">
        <f ca="1">IF(DJ614="Exploit",DJ616,DJ617)</f>
        <v>1</v>
      </c>
      <c r="DI619" s="28" t="str">
        <f ca="1">"("&amp;OFFSET(DG602,0,DH619)&amp;") →"</f>
        <v>(右) →</v>
      </c>
      <c r="DJ619" s="18" t="s">
        <v>53</v>
      </c>
      <c r="DK619" s="3">
        <f ca="1">MIN(DC601+FIXED(1.1*COS(PI()/2*DH619),0),3)</f>
        <v>3</v>
      </c>
      <c r="DL619" s="6"/>
      <c r="DO619"/>
      <c r="DP619"/>
      <c r="DQ619"/>
      <c r="DR619"/>
      <c r="DS619" s="63" t="s">
        <v>39</v>
      </c>
      <c r="DT619" s="49">
        <f ca="1">IF(DV614="Exploit",DV616,DV617)</f>
        <v>3</v>
      </c>
      <c r="DU619" s="28" t="str">
        <f ca="1">"("&amp;OFFSET(DS602,0,DT619)&amp;") →"</f>
        <v>(左) →</v>
      </c>
      <c r="DV619" s="18" t="s">
        <v>53</v>
      </c>
      <c r="DW619" s="3">
        <f ca="1">MIN(DO601+FIXED(1.1*COS(PI()/2*DT619),0),3)</f>
        <v>3</v>
      </c>
      <c r="DX619" s="6"/>
    </row>
    <row r="620" spans="1:128" ht="13.5" customHeight="1">
      <c r="A620"/>
      <c r="B620" s="41">
        <v>5</v>
      </c>
      <c r="C620" s="41">
        <v>0</v>
      </c>
      <c r="D620" s="83">
        <v>0</v>
      </c>
      <c r="E620" s="80">
        <v>0.33333333333333331</v>
      </c>
      <c r="F620" s="80">
        <v>0.66666666666666663</v>
      </c>
      <c r="G620" s="80">
        <v>1</v>
      </c>
      <c r="H620" s="7"/>
      <c r="K620"/>
      <c r="L620"/>
      <c r="M620"/>
      <c r="N620"/>
      <c r="O620" s="24" t="s">
        <v>33</v>
      </c>
      <c r="P620" s="24"/>
      <c r="Q620"/>
      <c r="R620" s="18" t="s">
        <v>54</v>
      </c>
      <c r="S620" s="3">
        <f ca="1">MIN(K602+FIXED(1.1*SIN(PI()/2*P619),0),3)</f>
        <v>1</v>
      </c>
      <c r="T620" s="6"/>
      <c r="W620"/>
      <c r="X620"/>
      <c r="Y620"/>
      <c r="Z620"/>
      <c r="AA620" s="24"/>
      <c r="AB620" s="24" t="s">
        <v>33</v>
      </c>
      <c r="AC620"/>
      <c r="AD620" s="18" t="s">
        <v>54</v>
      </c>
      <c r="AE620" s="3">
        <f ca="1">MIN(W602+FIXED(1.1*SIN(PI()/2*AB619),0),3)</f>
        <v>2</v>
      </c>
      <c r="AF620" s="6"/>
      <c r="AI620"/>
      <c r="AJ620"/>
      <c r="AK620"/>
      <c r="AL620"/>
      <c r="AM620" s="24"/>
      <c r="AN620" s="24" t="s">
        <v>33</v>
      </c>
      <c r="AO620"/>
      <c r="AP620" s="18" t="s">
        <v>54</v>
      </c>
      <c r="AQ620" s="3">
        <f ca="1">MIN(AI602+FIXED(1.1*SIN(PI()/2*AN619),0),3)</f>
        <v>2</v>
      </c>
      <c r="AR620" s="6"/>
      <c r="AU620"/>
      <c r="AV620"/>
      <c r="AW620"/>
      <c r="AX620"/>
      <c r="AY620" s="24"/>
      <c r="AZ620" s="24" t="s">
        <v>33</v>
      </c>
      <c r="BA620"/>
      <c r="BB620" s="18" t="s">
        <v>54</v>
      </c>
      <c r="BC620" s="3">
        <f ca="1">MIN(AU602+FIXED(1.1*SIN(PI()/2*AZ619),0),3)</f>
        <v>3</v>
      </c>
      <c r="BD620" s="6"/>
      <c r="BG620"/>
      <c r="BH620"/>
      <c r="BI620"/>
      <c r="BJ620"/>
      <c r="BK620" s="24"/>
      <c r="BL620" s="24" t="s">
        <v>33</v>
      </c>
      <c r="BM620"/>
      <c r="BN620" s="18" t="s">
        <v>54</v>
      </c>
      <c r="BO620" s="3">
        <f ca="1">MIN(BG602+FIXED(1.1*SIN(PI()/2*BL619),0),3)</f>
        <v>2</v>
      </c>
      <c r="BP620" s="6"/>
      <c r="BS620"/>
      <c r="BT620"/>
      <c r="BU620"/>
      <c r="BV620"/>
      <c r="BW620" s="24"/>
      <c r="BX620" s="24" t="s">
        <v>33</v>
      </c>
      <c r="BY620"/>
      <c r="BZ620" s="18" t="s">
        <v>54</v>
      </c>
      <c r="CA620" s="3">
        <f ca="1">MIN(BS602+FIXED(1.1*SIN(PI()/2*BX619),0),3)</f>
        <v>2</v>
      </c>
      <c r="CB620" s="6"/>
      <c r="CE620"/>
      <c r="CF620"/>
      <c r="CG620"/>
      <c r="CH620"/>
      <c r="CI620" s="24"/>
      <c r="CJ620" s="24" t="s">
        <v>33</v>
      </c>
      <c r="CK620"/>
      <c r="CL620" s="18" t="s">
        <v>54</v>
      </c>
      <c r="CM620" s="3">
        <f ca="1">MIN(CE602+FIXED(1.1*SIN(PI()/2*CJ619),0),3)</f>
        <v>2</v>
      </c>
      <c r="CN620" s="6"/>
      <c r="CQ620"/>
      <c r="CR620"/>
      <c r="CS620"/>
      <c r="CT620"/>
      <c r="CU620" s="24"/>
      <c r="CV620" s="24" t="s">
        <v>33</v>
      </c>
      <c r="CW620"/>
      <c r="CX620" s="18" t="s">
        <v>54</v>
      </c>
      <c r="CY620" s="3">
        <f ca="1">MIN(CQ602+FIXED(1.1*SIN(PI()/2*CV619),0),3)</f>
        <v>3</v>
      </c>
      <c r="CZ620" s="6"/>
      <c r="DC620"/>
      <c r="DD620"/>
      <c r="DE620"/>
      <c r="DF620"/>
      <c r="DG620" s="24"/>
      <c r="DH620" s="24" t="s">
        <v>33</v>
      </c>
      <c r="DI620"/>
      <c r="DJ620" s="18" t="s">
        <v>54</v>
      </c>
      <c r="DK620" s="3">
        <f ca="1">MIN(DC602+FIXED(1.1*SIN(PI()/2*DH619),0),3)</f>
        <v>3</v>
      </c>
      <c r="DL620" s="6"/>
      <c r="DO620"/>
      <c r="DP620"/>
      <c r="DQ620"/>
      <c r="DR620"/>
      <c r="DS620" s="24"/>
      <c r="DT620" s="24" t="s">
        <v>33</v>
      </c>
      <c r="DU620"/>
      <c r="DV620" s="18" t="s">
        <v>54</v>
      </c>
      <c r="DW620" s="3">
        <f ca="1">MIN(DO602+FIXED(1.1*SIN(PI()/2*DT619),0),3)</f>
        <v>2</v>
      </c>
      <c r="DX620" s="6"/>
    </row>
    <row r="621" spans="1:128" ht="13.5" customHeight="1">
      <c r="A621"/>
      <c r="B621" s="42">
        <v>6</v>
      </c>
      <c r="C621" s="61">
        <v>0</v>
      </c>
      <c r="D621" s="61">
        <v>0</v>
      </c>
      <c r="E621" s="61">
        <v>0</v>
      </c>
      <c r="F621" s="61">
        <v>0</v>
      </c>
      <c r="G621" s="61">
        <v>0</v>
      </c>
      <c r="H621" s="7"/>
      <c r="K621"/>
      <c r="L621"/>
      <c r="M621"/>
      <c r="N621"/>
      <c r="O621"/>
      <c r="P621"/>
      <c r="Q621"/>
      <c r="R621" s="3" t="s">
        <v>31</v>
      </c>
      <c r="S621" s="29">
        <f ca="1">3*(S619-1)+S620</f>
        <v>4</v>
      </c>
      <c r="T621" s="30"/>
      <c r="W621"/>
      <c r="X621"/>
      <c r="Y621"/>
      <c r="Z621"/>
      <c r="AA621"/>
      <c r="AB621"/>
      <c r="AC621"/>
      <c r="AD621" s="3" t="s">
        <v>32</v>
      </c>
      <c r="AE621" s="29">
        <f ca="1">3*(AE619-1)+AE620</f>
        <v>5</v>
      </c>
      <c r="AF621" s="6"/>
      <c r="AI621"/>
      <c r="AJ621"/>
      <c r="AK621"/>
      <c r="AL621"/>
      <c r="AM621"/>
      <c r="AN621"/>
      <c r="AO621"/>
      <c r="AP621" s="3" t="s">
        <v>32</v>
      </c>
      <c r="AQ621" s="29">
        <f ca="1">3*(AQ619-1)+AQ620</f>
        <v>2</v>
      </c>
      <c r="AR621" s="6"/>
      <c r="AU621"/>
      <c r="AV621"/>
      <c r="AW621"/>
      <c r="AX621"/>
      <c r="AY621"/>
      <c r="AZ621"/>
      <c r="BA621"/>
      <c r="BB621" s="3" t="s">
        <v>32</v>
      </c>
      <c r="BC621" s="29">
        <f ca="1">3*(BC619-1)+BC620</f>
        <v>3</v>
      </c>
      <c r="BD621" s="6"/>
      <c r="BG621"/>
      <c r="BH621"/>
      <c r="BI621"/>
      <c r="BJ621"/>
      <c r="BK621"/>
      <c r="BL621"/>
      <c r="BM621"/>
      <c r="BN621" s="3" t="s">
        <v>32</v>
      </c>
      <c r="BO621" s="29">
        <f ca="1">3*(BO619-1)+BO620</f>
        <v>2</v>
      </c>
      <c r="BP621" s="6"/>
      <c r="BS621"/>
      <c r="BT621"/>
      <c r="BU621"/>
      <c r="BV621"/>
      <c r="BW621"/>
      <c r="BX621"/>
      <c r="BY621"/>
      <c r="BZ621" s="3" t="s">
        <v>32</v>
      </c>
      <c r="CA621" s="29">
        <f ca="1">3*(CA619-1)+CA620</f>
        <v>5</v>
      </c>
      <c r="CB621" s="6"/>
      <c r="CE621"/>
      <c r="CF621"/>
      <c r="CG621"/>
      <c r="CH621"/>
      <c r="CI621"/>
      <c r="CJ621"/>
      <c r="CK621"/>
      <c r="CL621" s="3" t="s">
        <v>32</v>
      </c>
      <c r="CM621" s="29">
        <f ca="1">3*(CM619-1)+CM620</f>
        <v>8</v>
      </c>
      <c r="CN621" s="6"/>
      <c r="CQ621"/>
      <c r="CR621"/>
      <c r="CS621"/>
      <c r="CT621"/>
      <c r="CU621"/>
      <c r="CV621"/>
      <c r="CW621"/>
      <c r="CX621" s="3" t="s">
        <v>32</v>
      </c>
      <c r="CY621" s="29">
        <f ca="1">3*(CY619-1)+CY620</f>
        <v>9</v>
      </c>
      <c r="CZ621" s="6"/>
      <c r="DC621"/>
      <c r="DD621"/>
      <c r="DE621"/>
      <c r="DF621"/>
      <c r="DG621"/>
      <c r="DH621"/>
      <c r="DI621"/>
      <c r="DJ621" s="3" t="s">
        <v>32</v>
      </c>
      <c r="DK621" s="29">
        <f ca="1">3*(DK619-1)+DK620</f>
        <v>9</v>
      </c>
      <c r="DL621" s="6"/>
      <c r="DO621"/>
      <c r="DP621"/>
      <c r="DQ621"/>
      <c r="DR621"/>
      <c r="DS621"/>
      <c r="DT621"/>
      <c r="DU621"/>
      <c r="DV621" s="3" t="s">
        <v>32</v>
      </c>
      <c r="DW621" s="29">
        <f ca="1">3*(DW619-1)+DW620</f>
        <v>8</v>
      </c>
      <c r="DX621" s="6"/>
    </row>
    <row r="622" spans="1:128" ht="13.5" customHeight="1">
      <c r="A622"/>
      <c r="B622" s="41">
        <v>7</v>
      </c>
      <c r="C622" s="41">
        <v>0</v>
      </c>
      <c r="D622" s="80">
        <v>0.5</v>
      </c>
      <c r="E622" s="80">
        <v>1</v>
      </c>
      <c r="F622" s="61">
        <v>1</v>
      </c>
      <c r="G622" s="61">
        <v>1</v>
      </c>
      <c r="H622" s="7"/>
      <c r="K622"/>
      <c r="L622"/>
      <c r="M622"/>
      <c r="N622"/>
      <c r="P622"/>
      <c r="Q622"/>
      <c r="R622"/>
      <c r="S622" s="11" t="s">
        <v>51</v>
      </c>
      <c r="T622" s="24"/>
      <c r="W622"/>
      <c r="X622"/>
      <c r="Y622"/>
      <c r="Z622"/>
      <c r="AB622"/>
      <c r="AC622"/>
      <c r="AD622"/>
      <c r="AE622" s="11" t="s">
        <v>51</v>
      </c>
      <c r="AF622" s="24"/>
      <c r="AI622"/>
      <c r="AJ622"/>
      <c r="AK622"/>
      <c r="AL622"/>
      <c r="AN622"/>
      <c r="AO622"/>
      <c r="AP622"/>
      <c r="AQ622" s="11" t="s">
        <v>51</v>
      </c>
      <c r="AR622" s="24"/>
      <c r="AU622"/>
      <c r="AV622"/>
      <c r="AW622"/>
      <c r="AX622"/>
      <c r="AZ622"/>
      <c r="BA622"/>
      <c r="BB622"/>
      <c r="BC622" s="11" t="s">
        <v>51</v>
      </c>
      <c r="BD622" s="24"/>
      <c r="BG622"/>
      <c r="BH622"/>
      <c r="BI622"/>
      <c r="BJ622"/>
      <c r="BL622"/>
      <c r="BM622"/>
      <c r="BN622"/>
      <c r="BO622" s="11" t="s">
        <v>51</v>
      </c>
      <c r="BP622" s="24"/>
      <c r="BS622"/>
      <c r="BT622"/>
      <c r="BU622"/>
      <c r="BV622"/>
      <c r="BX622"/>
      <c r="BY622"/>
      <c r="BZ622"/>
      <c r="CA622" s="11" t="s">
        <v>51</v>
      </c>
      <c r="CB622" s="24"/>
      <c r="CE622"/>
      <c r="CF622"/>
      <c r="CG622"/>
      <c r="CH622"/>
      <c r="CJ622"/>
      <c r="CK622"/>
      <c r="CL622"/>
      <c r="CM622" s="11" t="s">
        <v>51</v>
      </c>
      <c r="CN622" s="24"/>
      <c r="CQ622"/>
      <c r="CR622"/>
      <c r="CS622"/>
      <c r="CT622"/>
      <c r="CV622"/>
      <c r="CW622"/>
      <c r="CX622"/>
      <c r="CY622" s="11" t="s">
        <v>51</v>
      </c>
      <c r="CZ622" s="24"/>
      <c r="DC622"/>
      <c r="DD622"/>
      <c r="DE622"/>
      <c r="DF622"/>
      <c r="DH622"/>
      <c r="DI622"/>
      <c r="DJ622"/>
      <c r="DK622" s="11" t="s">
        <v>51</v>
      </c>
      <c r="DL622" s="24"/>
      <c r="DO622"/>
      <c r="DP622"/>
      <c r="DQ622"/>
      <c r="DR622"/>
      <c r="DT622"/>
      <c r="DU622"/>
      <c r="DV622"/>
      <c r="DW622" s="11" t="s">
        <v>51</v>
      </c>
      <c r="DX622" s="24"/>
    </row>
    <row r="623" spans="1:128" ht="13.5" customHeight="1" thickBot="1">
      <c r="A623"/>
      <c r="B623" s="42">
        <v>8</v>
      </c>
      <c r="C623" s="42">
        <v>0</v>
      </c>
      <c r="D623" s="82">
        <v>0.33333333333333331</v>
      </c>
      <c r="E623" s="82">
        <v>0.66666666666666663</v>
      </c>
      <c r="F623" s="82">
        <v>1</v>
      </c>
      <c r="G623" s="83">
        <v>1</v>
      </c>
      <c r="H623" s="7"/>
      <c r="K623"/>
      <c r="L623"/>
      <c r="M623"/>
      <c r="N623"/>
      <c r="O623" t="s">
        <v>48</v>
      </c>
      <c r="R623"/>
      <c r="S623"/>
      <c r="T623" s="21"/>
      <c r="W623"/>
      <c r="X623"/>
      <c r="Y623"/>
      <c r="Z623"/>
      <c r="AA623" t="s">
        <v>48</v>
      </c>
      <c r="AD623"/>
      <c r="AE623"/>
      <c r="AF623" s="21"/>
      <c r="AI623"/>
      <c r="AJ623"/>
      <c r="AK623"/>
      <c r="AL623"/>
      <c r="AM623" t="s">
        <v>48</v>
      </c>
      <c r="AP623"/>
      <c r="AQ623"/>
      <c r="AR623" s="21"/>
      <c r="AU623"/>
      <c r="AV623"/>
      <c r="AW623"/>
      <c r="AX623"/>
      <c r="AY623" t="s">
        <v>48</v>
      </c>
      <c r="BB623"/>
      <c r="BC623"/>
      <c r="BD623" s="21"/>
      <c r="BG623"/>
      <c r="BH623"/>
      <c r="BI623"/>
      <c r="BJ623"/>
      <c r="BK623" t="s">
        <v>48</v>
      </c>
      <c r="BN623"/>
      <c r="BO623"/>
      <c r="BP623" s="21"/>
      <c r="BS623"/>
      <c r="BT623"/>
      <c r="BU623"/>
      <c r="BV623"/>
      <c r="BW623" t="s">
        <v>48</v>
      </c>
      <c r="BZ623"/>
      <c r="CA623"/>
      <c r="CB623" s="21"/>
      <c r="CE623"/>
      <c r="CF623"/>
      <c r="CG623"/>
      <c r="CH623"/>
      <c r="CI623" t="s">
        <v>48</v>
      </c>
      <c r="CL623"/>
      <c r="CM623"/>
      <c r="CN623" s="21"/>
      <c r="CQ623"/>
      <c r="CR623"/>
      <c r="CS623"/>
      <c r="CT623"/>
      <c r="CU623" t="s">
        <v>48</v>
      </c>
      <c r="CX623"/>
      <c r="CY623"/>
      <c r="CZ623" s="21"/>
      <c r="DC623"/>
      <c r="DD623"/>
      <c r="DE623"/>
      <c r="DF623"/>
      <c r="DG623" t="s">
        <v>48</v>
      </c>
      <c r="DJ623"/>
      <c r="DK623"/>
      <c r="DL623" s="21"/>
      <c r="DO623"/>
      <c r="DP623"/>
      <c r="DQ623"/>
      <c r="DR623"/>
      <c r="DS623" t="s">
        <v>48</v>
      </c>
      <c r="DU623" s="30"/>
      <c r="DV623"/>
      <c r="DW623"/>
      <c r="DX623" s="21"/>
    </row>
    <row r="624" spans="1:128" ht="13.5" customHeight="1" thickBot="1">
      <c r="A624"/>
      <c r="B624" s="43" t="s">
        <v>18</v>
      </c>
      <c r="C624" s="43">
        <v>0</v>
      </c>
      <c r="D624" s="84">
        <v>1</v>
      </c>
      <c r="E624" s="84">
        <v>1</v>
      </c>
      <c r="F624" s="84">
        <v>1</v>
      </c>
      <c r="G624" s="84">
        <v>1</v>
      </c>
      <c r="H624" s="7"/>
      <c r="K624"/>
      <c r="L624"/>
      <c r="M624"/>
      <c r="N624"/>
      <c r="O624" s="39" t="s">
        <v>52</v>
      </c>
      <c r="P624" s="33">
        <f ca="1">IF(K603&lt;9,OFFSET($D$3,S619,S620)+$C$4*MAX(OFFSET(O602,S621,1):OFFSET(O602,S621,4)),0)</f>
        <v>31.854097854614253</v>
      </c>
      <c r="Q624"/>
      <c r="R624"/>
      <c r="S624"/>
      <c r="T624" s="21"/>
      <c r="W624"/>
      <c r="X624"/>
      <c r="Y624"/>
      <c r="Z624"/>
      <c r="AA624" s="39" t="s">
        <v>52</v>
      </c>
      <c r="AB624" s="33">
        <f ca="1">IF(W603&lt;9,OFFSET($D$3,AE619,AE620)+$C$4*MAX(OFFSET(AA602,AE621,1):OFFSET(AA602,AE621,4)),0)</f>
        <v>47.281006774902337</v>
      </c>
      <c r="AC624"/>
      <c r="AD624"/>
      <c r="AE624"/>
      <c r="AF624" s="21"/>
      <c r="AI624"/>
      <c r="AJ624"/>
      <c r="AK624"/>
      <c r="AL624"/>
      <c r="AM624" s="39" t="s">
        <v>52</v>
      </c>
      <c r="AN624" s="33">
        <f ca="1">IF(AI603&lt;9,OFFSET($D$3,AQ619,AQ620)+$C$4*MAX(OFFSET(AM602,AQ621,1):OFFSET(AM602,AQ621,4)),0)</f>
        <v>30.381091430664053</v>
      </c>
      <c r="AO624"/>
      <c r="AP624"/>
      <c r="AQ624"/>
      <c r="AR624" s="21"/>
      <c r="AU624"/>
      <c r="AV624"/>
      <c r="AW624"/>
      <c r="AX624"/>
      <c r="AY624" s="39" t="s">
        <v>52</v>
      </c>
      <c r="AZ624" s="33">
        <f ca="1">IF(AU603&lt;9,OFFSET($D$3,BC619,BC620)+$C$4*MAX(OFFSET(AY602,BC621,1):OFFSET(AY602,BC621,4)),0)</f>
        <v>9.3194953613281211</v>
      </c>
      <c r="BA624"/>
      <c r="BB624"/>
      <c r="BC624"/>
      <c r="BD624" s="21"/>
      <c r="BG624"/>
      <c r="BH624"/>
      <c r="BI624"/>
      <c r="BJ624"/>
      <c r="BK624" s="39" t="s">
        <v>52</v>
      </c>
      <c r="BL624" s="33">
        <f ca="1">IF(BG603&lt;9,OFFSET($D$3,BO619,BO620)+$C$4*MAX(OFFSET(BK602,BO621,1):OFFSET(BK602,BO621,4)),0)</f>
        <v>30.381091430664053</v>
      </c>
      <c r="BM624"/>
      <c r="BN624"/>
      <c r="BO624"/>
      <c r="BP624" s="21"/>
      <c r="BS624"/>
      <c r="BT624"/>
      <c r="BU624"/>
      <c r="BV624"/>
      <c r="BW624" s="39" t="s">
        <v>52</v>
      </c>
      <c r="BX624" s="33">
        <f ca="1">IF(BS603&lt;9,OFFSET($D$3,CA619,CA620)+$C$4*MAX(OFFSET(BW602,CA621,1):OFFSET(BW602,CA621,4)),0)</f>
        <v>47.281006774902337</v>
      </c>
      <c r="BY624"/>
      <c r="BZ624"/>
      <c r="CA624"/>
      <c r="CB624" s="21"/>
      <c r="CE624"/>
      <c r="CF624"/>
      <c r="CG624"/>
      <c r="CH624"/>
      <c r="CI624" s="39" t="s">
        <v>52</v>
      </c>
      <c r="CJ624" s="33">
        <f ca="1">IF(CE603&lt;9,OFFSET($D$3,CM619,CM620)+$C$4*MAX(OFFSET(CI602,CM621,1):OFFSET(CI602,CM621,4)),0)</f>
        <v>68.999017333984369</v>
      </c>
      <c r="CK624"/>
      <c r="CL624"/>
      <c r="CM624"/>
      <c r="CN624" s="21"/>
      <c r="CQ624"/>
      <c r="CR624"/>
      <c r="CS624"/>
      <c r="CT624"/>
      <c r="CU624" s="39" t="s">
        <v>52</v>
      </c>
      <c r="CV624" s="33">
        <f ca="1">IF(CQ603&lt;9,OFFSET($D$3,CY619,CY620)+$C$4*MAX(OFFSET(CU602,CY621,1):OFFSET(CU602,CY621,4)),0)</f>
        <v>100</v>
      </c>
      <c r="CW624"/>
      <c r="CX624"/>
      <c r="CY624"/>
      <c r="CZ624" s="21"/>
      <c r="DC624"/>
      <c r="DD624"/>
      <c r="DE624"/>
      <c r="DF624"/>
      <c r="DG624" s="39" t="s">
        <v>52</v>
      </c>
      <c r="DH624" s="33">
        <f ca="1">IF(DC603&lt;9,OFFSET($D$3,DK619,DK620)+$C$4*MAX(OFFSET(DG602,DK621,1):OFFSET(DG602,DK621,4)),0)</f>
        <v>0</v>
      </c>
      <c r="DI624"/>
      <c r="DJ624"/>
      <c r="DK624"/>
      <c r="DL624" s="21"/>
      <c r="DO624"/>
      <c r="DP624"/>
      <c r="DQ624"/>
      <c r="DR624"/>
      <c r="DS624" s="39" t="s">
        <v>52</v>
      </c>
      <c r="DT624" s="33">
        <f ca="1">IF(DO603&lt;9,OFFSET($D$3,DW619,DW620)+$C$4*MAX(OFFSET(DS602,DW621,1):OFFSET(DS602,DW621,4)),0)</f>
        <v>0</v>
      </c>
      <c r="DU624"/>
      <c r="DV624"/>
      <c r="DW624"/>
      <c r="DX624" s="21"/>
    </row>
    <row r="625" spans="1:128" ht="13.5" customHeight="1" thickBot="1">
      <c r="A625"/>
      <c r="H625" s="7"/>
      <c r="K625"/>
      <c r="L625"/>
      <c r="M625"/>
      <c r="N625"/>
      <c r="O625" s="35"/>
      <c r="P625" s="123" t="s">
        <v>12</v>
      </c>
      <c r="Q625" s="124"/>
      <c r="R625" s="124"/>
      <c r="S625" s="125"/>
      <c r="T625" s="64"/>
      <c r="W625"/>
      <c r="X625"/>
      <c r="Y625"/>
      <c r="Z625"/>
      <c r="AA625" s="5"/>
      <c r="AB625" s="123" t="s">
        <v>12</v>
      </c>
      <c r="AC625" s="124"/>
      <c r="AD625" s="124"/>
      <c r="AE625" s="125"/>
      <c r="AF625" s="64"/>
      <c r="AI625"/>
      <c r="AJ625"/>
      <c r="AK625"/>
      <c r="AL625"/>
      <c r="AM625" s="5"/>
      <c r="AN625" s="123" t="s">
        <v>12</v>
      </c>
      <c r="AO625" s="124"/>
      <c r="AP625" s="124"/>
      <c r="AQ625" s="125"/>
      <c r="AR625" s="64"/>
      <c r="AU625"/>
      <c r="AV625"/>
      <c r="AW625"/>
      <c r="AX625"/>
      <c r="AY625" s="5"/>
      <c r="AZ625" s="123" t="s">
        <v>12</v>
      </c>
      <c r="BA625" s="124"/>
      <c r="BB625" s="124"/>
      <c r="BC625" s="125"/>
      <c r="BD625" s="64"/>
      <c r="BG625"/>
      <c r="BH625"/>
      <c r="BI625"/>
      <c r="BJ625"/>
      <c r="BK625" s="5"/>
      <c r="BL625" s="123" t="s">
        <v>12</v>
      </c>
      <c r="BM625" s="124"/>
      <c r="BN625" s="124"/>
      <c r="BO625" s="125"/>
      <c r="BP625" s="64"/>
      <c r="BS625"/>
      <c r="BT625"/>
      <c r="BU625"/>
      <c r="BV625"/>
      <c r="BW625" s="5"/>
      <c r="BX625" s="123" t="s">
        <v>12</v>
      </c>
      <c r="BY625" s="124"/>
      <c r="BZ625" s="124"/>
      <c r="CA625" s="125"/>
      <c r="CB625" s="64"/>
      <c r="CE625"/>
      <c r="CF625"/>
      <c r="CG625"/>
      <c r="CH625"/>
      <c r="CI625" s="5"/>
      <c r="CJ625" s="123" t="s">
        <v>12</v>
      </c>
      <c r="CK625" s="124"/>
      <c r="CL625" s="124"/>
      <c r="CM625" s="125"/>
      <c r="CN625" s="64"/>
      <c r="CQ625"/>
      <c r="CR625"/>
      <c r="CS625"/>
      <c r="CT625"/>
      <c r="CU625" s="5"/>
      <c r="CV625" s="123" t="s">
        <v>12</v>
      </c>
      <c r="CW625" s="124"/>
      <c r="CX625" s="124"/>
      <c r="CY625" s="125"/>
      <c r="CZ625" s="64"/>
      <c r="DC625"/>
      <c r="DD625"/>
      <c r="DE625"/>
      <c r="DF625"/>
      <c r="DG625" s="5"/>
      <c r="DH625" s="123" t="s">
        <v>12</v>
      </c>
      <c r="DI625" s="124"/>
      <c r="DJ625" s="124"/>
      <c r="DK625" s="125"/>
      <c r="DL625" s="64"/>
      <c r="DO625"/>
      <c r="DP625"/>
      <c r="DQ625"/>
      <c r="DR625"/>
      <c r="DS625" s="5"/>
      <c r="DT625" s="123" t="s">
        <v>12</v>
      </c>
      <c r="DU625" s="124"/>
      <c r="DV625" s="124"/>
      <c r="DW625" s="125"/>
    </row>
    <row r="626" spans="1:128" ht="13.5" customHeight="1" thickBot="1">
      <c r="A626"/>
      <c r="B626"/>
      <c r="C626"/>
      <c r="D626"/>
      <c r="E626"/>
      <c r="F626" s="95"/>
      <c r="G626" t="s">
        <v>35</v>
      </c>
      <c r="H626" s="21"/>
      <c r="K626"/>
      <c r="L626"/>
      <c r="M626"/>
      <c r="N626"/>
      <c r="O626" s="23" t="s">
        <v>58</v>
      </c>
      <c r="P626" s="3" t="s">
        <v>68</v>
      </c>
      <c r="Q626" s="26" t="s">
        <v>69</v>
      </c>
      <c r="R626" s="26" t="s">
        <v>70</v>
      </c>
      <c r="S626" s="3" t="s">
        <v>71</v>
      </c>
      <c r="T626" s="6"/>
      <c r="W626"/>
      <c r="X626"/>
      <c r="Y626"/>
      <c r="Z626"/>
      <c r="AA626" s="23" t="str">
        <f>$O$34</f>
        <v>新Q値</v>
      </c>
      <c r="AB626" s="3" t="s">
        <v>3</v>
      </c>
      <c r="AC626" s="26" t="s">
        <v>4</v>
      </c>
      <c r="AD626" s="26" t="s">
        <v>5</v>
      </c>
      <c r="AE626" s="3" t="s">
        <v>6</v>
      </c>
      <c r="AF626" s="6"/>
      <c r="AI626"/>
      <c r="AJ626"/>
      <c r="AK626"/>
      <c r="AL626"/>
      <c r="AM626" s="23" t="str">
        <f>$O$34</f>
        <v>新Q値</v>
      </c>
      <c r="AN626" s="3" t="s">
        <v>3</v>
      </c>
      <c r="AO626" s="26" t="s">
        <v>4</v>
      </c>
      <c r="AP626" s="26" t="s">
        <v>5</v>
      </c>
      <c r="AQ626" s="3" t="s">
        <v>6</v>
      </c>
      <c r="AR626" s="6"/>
      <c r="AU626"/>
      <c r="AV626"/>
      <c r="AW626"/>
      <c r="AX626"/>
      <c r="AY626" s="23" t="str">
        <f>$O$34</f>
        <v>新Q値</v>
      </c>
      <c r="AZ626" s="3" t="s">
        <v>3</v>
      </c>
      <c r="BA626" s="26" t="s">
        <v>4</v>
      </c>
      <c r="BB626" s="26" t="s">
        <v>5</v>
      </c>
      <c r="BC626" s="3" t="s">
        <v>6</v>
      </c>
      <c r="BD626" s="6"/>
      <c r="BG626"/>
      <c r="BH626"/>
      <c r="BI626"/>
      <c r="BJ626"/>
      <c r="BK626" s="23" t="str">
        <f>$O$34</f>
        <v>新Q値</v>
      </c>
      <c r="BL626" s="3" t="s">
        <v>3</v>
      </c>
      <c r="BM626" s="26" t="s">
        <v>4</v>
      </c>
      <c r="BN626" s="26" t="s">
        <v>5</v>
      </c>
      <c r="BO626" s="3" t="s">
        <v>6</v>
      </c>
      <c r="BP626" s="6"/>
      <c r="BS626"/>
      <c r="BT626"/>
      <c r="BU626"/>
      <c r="BV626"/>
      <c r="BW626" s="23" t="str">
        <f>$O$34</f>
        <v>新Q値</v>
      </c>
      <c r="BX626" s="3" t="s">
        <v>3</v>
      </c>
      <c r="BY626" s="26" t="s">
        <v>4</v>
      </c>
      <c r="BZ626" s="26" t="s">
        <v>5</v>
      </c>
      <c r="CA626" s="3" t="s">
        <v>6</v>
      </c>
      <c r="CB626" s="6"/>
      <c r="CE626"/>
      <c r="CF626"/>
      <c r="CG626"/>
      <c r="CH626"/>
      <c r="CI626" s="23" t="str">
        <f>$O$34</f>
        <v>新Q値</v>
      </c>
      <c r="CJ626" s="3" t="s">
        <v>3</v>
      </c>
      <c r="CK626" s="26" t="s">
        <v>4</v>
      </c>
      <c r="CL626" s="26" t="s">
        <v>5</v>
      </c>
      <c r="CM626" s="3" t="s">
        <v>6</v>
      </c>
      <c r="CN626" s="6"/>
      <c r="CQ626"/>
      <c r="CR626"/>
      <c r="CS626"/>
      <c r="CT626"/>
      <c r="CU626" s="23" t="str">
        <f>$O$34</f>
        <v>新Q値</v>
      </c>
      <c r="CV626" s="3" t="s">
        <v>3</v>
      </c>
      <c r="CW626" s="26" t="s">
        <v>4</v>
      </c>
      <c r="CX626" s="26" t="s">
        <v>5</v>
      </c>
      <c r="CY626" s="3" t="s">
        <v>6</v>
      </c>
      <c r="CZ626" s="6"/>
      <c r="DC626"/>
      <c r="DD626"/>
      <c r="DE626"/>
      <c r="DF626"/>
      <c r="DG626" s="23" t="str">
        <f>$O$34</f>
        <v>新Q値</v>
      </c>
      <c r="DH626" s="3" t="s">
        <v>3</v>
      </c>
      <c r="DI626" s="26" t="s">
        <v>4</v>
      </c>
      <c r="DJ626" s="26" t="s">
        <v>5</v>
      </c>
      <c r="DK626" s="3" t="s">
        <v>6</v>
      </c>
      <c r="DL626" s="6"/>
      <c r="DO626"/>
      <c r="DP626"/>
      <c r="DQ626"/>
      <c r="DR626"/>
      <c r="DS626" s="23" t="str">
        <f>$O$34</f>
        <v>新Q値</v>
      </c>
      <c r="DT626" s="3" t="s">
        <v>3</v>
      </c>
      <c r="DU626" s="26" t="s">
        <v>4</v>
      </c>
      <c r="DV626" s="26" t="s">
        <v>5</v>
      </c>
      <c r="DW626" s="3" t="s">
        <v>6</v>
      </c>
      <c r="DX626" s="6"/>
    </row>
    <row r="627" spans="1:128" ht="13.5" customHeight="1">
      <c r="A627"/>
      <c r="B627"/>
      <c r="C627"/>
      <c r="D627"/>
      <c r="E627"/>
      <c r="F627"/>
      <c r="G627"/>
      <c r="H627" s="21"/>
      <c r="K627"/>
      <c r="L627"/>
      <c r="M627"/>
      <c r="N627" s="126" t="s">
        <v>7</v>
      </c>
      <c r="O627" s="17">
        <v>1</v>
      </c>
      <c r="P627" s="27">
        <f ca="1">P603+$C$5*IF(AND(O627=K603,P619=1),P624-P603,0)</f>
        <v>18.039896484374996</v>
      </c>
      <c r="Q627" s="95" t="s">
        <v>9</v>
      </c>
      <c r="R627" s="95" t="s">
        <v>9</v>
      </c>
      <c r="S627" s="15">
        <f ca="1">S603+$C$5*IF(AND(O627=K603,P619=4),P624-S603,0)</f>
        <v>31.580656974792475</v>
      </c>
      <c r="T627" s="14"/>
      <c r="W627"/>
      <c r="X627"/>
      <c r="Y627"/>
      <c r="Z627" s="126" t="s">
        <v>7</v>
      </c>
      <c r="AA627" s="17">
        <v>1</v>
      </c>
      <c r="AB627" s="27">
        <f ca="1">AB603+$C$5*IF(AND(AA627=W603,AB619=1),AB624-AB603,0)</f>
        <v>18.039896484374996</v>
      </c>
      <c r="AC627" s="95" t="s">
        <v>9</v>
      </c>
      <c r="AD627" s="95" t="s">
        <v>9</v>
      </c>
      <c r="AE627" s="15">
        <f ca="1">AE603+$C$5*IF(AND(AA627=W603,AB619=4),AB624-AE603,0)</f>
        <v>31.580656974792475</v>
      </c>
      <c r="AF627" s="14"/>
      <c r="AI627"/>
      <c r="AJ627"/>
      <c r="AK627"/>
      <c r="AL627" s="126" t="s">
        <v>7</v>
      </c>
      <c r="AM627" s="17">
        <v>1</v>
      </c>
      <c r="AN627" s="27">
        <f ca="1">AN603+$C$5*IF(AND(AM627=AI603,AN619=1),AN624-AN603,0)</f>
        <v>18.039896484374996</v>
      </c>
      <c r="AO627" s="95" t="s">
        <v>9</v>
      </c>
      <c r="AP627" s="95" t="s">
        <v>9</v>
      </c>
      <c r="AQ627" s="15">
        <f ca="1">AQ603+$C$5*IF(AND(AM627=AI603,AN619=4),AN624-AQ603,0)</f>
        <v>31.580656974792475</v>
      </c>
      <c r="AR627" s="14"/>
      <c r="AU627"/>
      <c r="AV627"/>
      <c r="AW627"/>
      <c r="AX627" s="126" t="s">
        <v>7</v>
      </c>
      <c r="AY627" s="17">
        <v>1</v>
      </c>
      <c r="AZ627" s="27">
        <f ca="1">AZ603+$C$5*IF(AND(AY627=AU603,AZ619=1),AZ624-AZ603,0)</f>
        <v>18.039896484374996</v>
      </c>
      <c r="BA627" s="95" t="s">
        <v>9</v>
      </c>
      <c r="BB627" s="95" t="s">
        <v>9</v>
      </c>
      <c r="BC627" s="15">
        <f ca="1">BC603+$C$5*IF(AND(AY627=AU603,AZ619=4),AZ624-BC603,0)</f>
        <v>31.580656974792475</v>
      </c>
      <c r="BD627" s="14"/>
      <c r="BG627"/>
      <c r="BH627"/>
      <c r="BI627"/>
      <c r="BJ627" s="126" t="s">
        <v>7</v>
      </c>
      <c r="BK627" s="17">
        <v>1</v>
      </c>
      <c r="BL627" s="27">
        <f ca="1">BL603+$C$5*IF(AND(BK627=BG603,BL619=1),BL624-BL603,0)</f>
        <v>18.039896484374996</v>
      </c>
      <c r="BM627" s="95" t="s">
        <v>9</v>
      </c>
      <c r="BN627" s="95" t="s">
        <v>9</v>
      </c>
      <c r="BO627" s="15">
        <f ca="1">BO603+$C$5*IF(AND(BK627=BG603,BL619=4),BL624-BO603,0)</f>
        <v>31.580656974792475</v>
      </c>
      <c r="BP627" s="14"/>
      <c r="BS627"/>
      <c r="BT627"/>
      <c r="BU627"/>
      <c r="BV627" s="126" t="s">
        <v>7</v>
      </c>
      <c r="BW627" s="17">
        <v>1</v>
      </c>
      <c r="BX627" s="27">
        <f ca="1">BX603+$C$5*IF(AND(BW627=BS603,BX619=1),BX624-BX603,0)</f>
        <v>18.039896484374996</v>
      </c>
      <c r="BY627" s="95" t="s">
        <v>9</v>
      </c>
      <c r="BZ627" s="95" t="s">
        <v>9</v>
      </c>
      <c r="CA627" s="15">
        <f ca="1">CA603+$C$5*IF(AND(BW627=BS603,BX619=4),BX624-CA603,0)</f>
        <v>31.580656974792475</v>
      </c>
      <c r="CB627" s="14"/>
      <c r="CE627"/>
      <c r="CF627"/>
      <c r="CG627"/>
      <c r="CH627" s="126" t="s">
        <v>7</v>
      </c>
      <c r="CI627" s="17">
        <v>1</v>
      </c>
      <c r="CJ627" s="27">
        <f ca="1">CJ603+$C$5*IF(AND(CI627=CE603,CJ619=1),CJ624-CJ603,0)</f>
        <v>18.039896484374996</v>
      </c>
      <c r="CK627" s="95" t="s">
        <v>9</v>
      </c>
      <c r="CL627" s="95" t="s">
        <v>9</v>
      </c>
      <c r="CM627" s="15">
        <f ca="1">CM603+$C$5*IF(AND(CI627=CE603,CJ619=4),CJ624-CM603,0)</f>
        <v>31.580656974792475</v>
      </c>
      <c r="CN627" s="14"/>
      <c r="CQ627"/>
      <c r="CR627"/>
      <c r="CS627"/>
      <c r="CT627" s="126" t="s">
        <v>7</v>
      </c>
      <c r="CU627" s="17">
        <v>1</v>
      </c>
      <c r="CV627" s="27">
        <f ca="1">CV603+$C$5*IF(AND(CU627=CQ603,CV619=1),CV624-CV603,0)</f>
        <v>18.039896484374996</v>
      </c>
      <c r="CW627" s="95" t="s">
        <v>9</v>
      </c>
      <c r="CX627" s="95" t="s">
        <v>9</v>
      </c>
      <c r="CY627" s="15">
        <f ca="1">CY603+$C$5*IF(AND(CU627=CQ603,CV619=4),CV624-CY603,0)</f>
        <v>31.580656974792475</v>
      </c>
      <c r="CZ627" s="14"/>
      <c r="DC627"/>
      <c r="DD627"/>
      <c r="DE627"/>
      <c r="DF627" s="126" t="s">
        <v>7</v>
      </c>
      <c r="DG627" s="17">
        <v>1</v>
      </c>
      <c r="DH627" s="27">
        <f ca="1">DH603+$C$5*IF(AND(DG627=DC603,DH619=1),DH624-DH603,0)</f>
        <v>18.039896484374996</v>
      </c>
      <c r="DI627" s="95" t="s">
        <v>9</v>
      </c>
      <c r="DJ627" s="95" t="s">
        <v>9</v>
      </c>
      <c r="DK627" s="15">
        <f ca="1">DK603+$C$5*IF(AND(DG627=DC603,DH619=4),DH624-DK603,0)</f>
        <v>31.580656974792475</v>
      </c>
      <c r="DL627" s="14"/>
      <c r="DO627"/>
      <c r="DP627"/>
      <c r="DQ627"/>
      <c r="DR627" s="126" t="s">
        <v>7</v>
      </c>
      <c r="DS627" s="17">
        <v>1</v>
      </c>
      <c r="DT627" s="27">
        <f ca="1">DT603+$C$5*IF(AND(DS627=DO603,DT619=1),DT624-DT603,0)</f>
        <v>18.039896484374996</v>
      </c>
      <c r="DU627" s="95" t="s">
        <v>9</v>
      </c>
      <c r="DV627" s="95" t="s">
        <v>9</v>
      </c>
      <c r="DW627" s="15">
        <f ca="1">DW603+$C$5*IF(AND(DS627=DO603,DT619=4),DT624-DW603,0)</f>
        <v>31.580656974792475</v>
      </c>
      <c r="DX627" s="14"/>
    </row>
    <row r="628" spans="1:128" ht="13.5" customHeight="1">
      <c r="A628"/>
      <c r="B628"/>
      <c r="C628"/>
      <c r="D628"/>
      <c r="E628"/>
      <c r="F628"/>
      <c r="G628"/>
      <c r="H628" s="21"/>
      <c r="K628"/>
      <c r="L628"/>
      <c r="M628"/>
      <c r="N628" s="127"/>
      <c r="O628" s="3">
        <v>2</v>
      </c>
      <c r="P628" s="15">
        <f ca="1">P604+$C$5*IF(AND(O628=K603,P619=1),P624-P604,0)</f>
        <v>2.7185625</v>
      </c>
      <c r="Q628" s="95" t="s">
        <v>9</v>
      </c>
      <c r="R628" s="27">
        <f ca="1">R604+$C$5*IF(AND(O628=K603,P619=3),P624-R604,0)</f>
        <v>15.542400086975091</v>
      </c>
      <c r="S628" s="15">
        <f ca="1">S604+$C$5*IF(AND(O628=K603,P619=4),P624-S604,0)</f>
        <v>44.830130615234367</v>
      </c>
      <c r="T628" s="14"/>
      <c r="W628"/>
      <c r="X628"/>
      <c r="Y628"/>
      <c r="Z628" s="127"/>
      <c r="AA628" s="3">
        <v>2</v>
      </c>
      <c r="AB628" s="15">
        <f ca="1">AB604+$C$5*IF(AND(AA628=W603,AB619=1),AB624-AB604,0)</f>
        <v>2.7185625</v>
      </c>
      <c r="AC628" s="95" t="s">
        <v>9</v>
      </c>
      <c r="AD628" s="27">
        <f ca="1">AD604+$C$5*IF(AND(AA628=W603,AB619=3),AB624-AD604,0)</f>
        <v>15.542400086975091</v>
      </c>
      <c r="AE628" s="15">
        <f ca="1">AE604+$C$5*IF(AND(AA628=W603,AB619=4),AB624-AE604,0)</f>
        <v>44.830130615234367</v>
      </c>
      <c r="AF628" s="14"/>
      <c r="AI628"/>
      <c r="AJ628"/>
      <c r="AK628"/>
      <c r="AL628" s="127"/>
      <c r="AM628" s="3">
        <v>2</v>
      </c>
      <c r="AN628" s="15">
        <f ca="1">AN604+$C$5*IF(AND(AM628=AI603,AN619=1),AN624-AN604,0)</f>
        <v>2.7185625</v>
      </c>
      <c r="AO628" s="95" t="s">
        <v>9</v>
      </c>
      <c r="AP628" s="27">
        <f ca="1">AP604+$C$5*IF(AND(AM628=AI603,AN619=3),AN624-AP604,0)</f>
        <v>15.542400086975091</v>
      </c>
      <c r="AQ628" s="15">
        <f ca="1">AQ604+$C$5*IF(AND(AM628=AI603,AN619=4),AN624-AQ604,0)</f>
        <v>44.830130615234367</v>
      </c>
      <c r="AR628" s="14"/>
      <c r="AU628"/>
      <c r="AV628"/>
      <c r="AW628"/>
      <c r="AX628" s="127"/>
      <c r="AY628" s="3">
        <v>2</v>
      </c>
      <c r="AZ628" s="15">
        <f ca="1">AZ604+$C$5*IF(AND(AY628=AU603,AZ619=1),AZ624-AZ604,0)</f>
        <v>6.0190289306640601</v>
      </c>
      <c r="BA628" s="95" t="s">
        <v>9</v>
      </c>
      <c r="BB628" s="27">
        <f ca="1">BB604+$C$5*IF(AND(AY628=AU603,AZ619=3),AZ624-BB604,0)</f>
        <v>15.542400086975091</v>
      </c>
      <c r="BC628" s="15">
        <f ca="1">BC604+$C$5*IF(AND(AY628=AU603,AZ619=4),AZ624-BC604,0)</f>
        <v>44.830130615234367</v>
      </c>
      <c r="BD628" s="14"/>
      <c r="BG628"/>
      <c r="BH628"/>
      <c r="BI628"/>
      <c r="BJ628" s="127"/>
      <c r="BK628" s="3">
        <v>2</v>
      </c>
      <c r="BL628" s="15">
        <f ca="1">BL604+$C$5*IF(AND(BK628=BG603,BL619=1),BL624-BL604,0)</f>
        <v>6.0190289306640601</v>
      </c>
      <c r="BM628" s="95" t="s">
        <v>9</v>
      </c>
      <c r="BN628" s="27">
        <f ca="1">BN604+$C$5*IF(AND(BK628=BG603,BL619=3),BL624-BN604,0)</f>
        <v>15.542400086975091</v>
      </c>
      <c r="BO628" s="15">
        <f ca="1">BO604+$C$5*IF(AND(BK628=BG603,BL619=4),BL624-BO604,0)</f>
        <v>44.830130615234367</v>
      </c>
      <c r="BP628" s="14"/>
      <c r="BS628"/>
      <c r="BT628"/>
      <c r="BU628"/>
      <c r="BV628" s="127"/>
      <c r="BW628" s="3">
        <v>2</v>
      </c>
      <c r="BX628" s="15">
        <f ca="1">BX604+$C$5*IF(AND(BW628=BS603,BX619=1),BX624-BX604,0)</f>
        <v>6.0190289306640601</v>
      </c>
      <c r="BY628" s="95" t="s">
        <v>9</v>
      </c>
      <c r="BZ628" s="27">
        <f ca="1">BZ604+$C$5*IF(AND(BW628=BS603,BX619=3),BX624-BZ604,0)</f>
        <v>15.542400086975091</v>
      </c>
      <c r="CA628" s="15">
        <f ca="1">CA604+$C$5*IF(AND(BW628=BS603,BX619=4),BX624-CA604,0)</f>
        <v>46.055568695068352</v>
      </c>
      <c r="CB628" s="14"/>
      <c r="CE628"/>
      <c r="CF628"/>
      <c r="CG628"/>
      <c r="CH628" s="127"/>
      <c r="CI628" s="3">
        <v>2</v>
      </c>
      <c r="CJ628" s="15">
        <f ca="1">CJ604+$C$5*IF(AND(CI628=CE603,CJ619=1),CJ624-CJ604,0)</f>
        <v>6.0190289306640601</v>
      </c>
      <c r="CK628" s="95" t="s">
        <v>9</v>
      </c>
      <c r="CL628" s="27">
        <f ca="1">CL604+$C$5*IF(AND(CI628=CE603,CJ619=3),CJ624-CL604,0)</f>
        <v>15.542400086975091</v>
      </c>
      <c r="CM628" s="15">
        <f ca="1">CM604+$C$5*IF(AND(CI628=CE603,CJ619=4),CJ624-CM604,0)</f>
        <v>46.055568695068352</v>
      </c>
      <c r="CN628" s="14"/>
      <c r="CQ628"/>
      <c r="CR628"/>
      <c r="CS628"/>
      <c r="CT628" s="127"/>
      <c r="CU628" s="3">
        <v>2</v>
      </c>
      <c r="CV628" s="15">
        <f ca="1">CV604+$C$5*IF(AND(CU628=CQ603,CV619=1),CV624-CV604,0)</f>
        <v>6.0190289306640601</v>
      </c>
      <c r="CW628" s="95" t="s">
        <v>9</v>
      </c>
      <c r="CX628" s="27">
        <f ca="1">CX604+$C$5*IF(AND(CU628=CQ603,CV619=3),CV624-CX604,0)</f>
        <v>15.542400086975091</v>
      </c>
      <c r="CY628" s="15">
        <f ca="1">CY604+$C$5*IF(AND(CU628=CQ603,CV619=4),CV624-CY604,0)</f>
        <v>46.055568695068352</v>
      </c>
      <c r="CZ628" s="14"/>
      <c r="DC628"/>
      <c r="DD628"/>
      <c r="DE628"/>
      <c r="DF628" s="127"/>
      <c r="DG628" s="3">
        <v>2</v>
      </c>
      <c r="DH628" s="15">
        <f ca="1">DH604+$C$5*IF(AND(DG628=DC603,DH619=1),DH624-DH604,0)</f>
        <v>6.0190289306640601</v>
      </c>
      <c r="DI628" s="95" t="s">
        <v>9</v>
      </c>
      <c r="DJ628" s="27">
        <f ca="1">DJ604+$C$5*IF(AND(DG628=DC603,DH619=3),DH624-DJ604,0)</f>
        <v>15.542400086975091</v>
      </c>
      <c r="DK628" s="15">
        <f ca="1">DK604+$C$5*IF(AND(DG628=DC603,DH619=4),DH624-DK604,0)</f>
        <v>46.055568695068352</v>
      </c>
      <c r="DL628" s="14"/>
      <c r="DO628"/>
      <c r="DP628"/>
      <c r="DQ628"/>
      <c r="DR628" s="127"/>
      <c r="DS628" s="3">
        <v>2</v>
      </c>
      <c r="DT628" s="15">
        <f ca="1">DT604+$C$5*IF(AND(DS628=DO602,DT619=1),DT624-DT604,0)</f>
        <v>6.0190289306640601</v>
      </c>
      <c r="DU628" s="95" t="s">
        <v>9</v>
      </c>
      <c r="DV628" s="27">
        <f ca="1">DV604+$C$5*IF(AND(DS628=DO602,DT619=3),DT624-DV604,0)</f>
        <v>15.542400086975091</v>
      </c>
      <c r="DW628" s="15">
        <f ca="1">DW604+$C$5*IF(AND(DS628=DO603,DT619=4),DT624-DW604,0)</f>
        <v>46.055568695068352</v>
      </c>
      <c r="DX628" s="14"/>
    </row>
    <row r="629" spans="1:128">
      <c r="A629"/>
      <c r="B629"/>
      <c r="C629"/>
      <c r="D629"/>
      <c r="E629"/>
      <c r="F629"/>
      <c r="G629"/>
      <c r="H629" s="21"/>
      <c r="K629"/>
      <c r="L629"/>
      <c r="M629"/>
      <c r="N629" s="127"/>
      <c r="O629" s="3">
        <v>3</v>
      </c>
      <c r="P629" s="95" t="s">
        <v>9</v>
      </c>
      <c r="Q629" s="95" t="s">
        <v>9</v>
      </c>
      <c r="R629" s="15">
        <f ca="1">R605+$C$5*IF(AND(O629=K603,P619=3),P624-R605,0)</f>
        <v>14.742136230468745</v>
      </c>
      <c r="S629" s="95" t="s">
        <v>64</v>
      </c>
      <c r="T629" s="14"/>
      <c r="W629"/>
      <c r="X629"/>
      <c r="Y629"/>
      <c r="Z629" s="127"/>
      <c r="AA629" s="3">
        <v>3</v>
      </c>
      <c r="AB629" s="95" t="s">
        <v>9</v>
      </c>
      <c r="AC629" s="95" t="s">
        <v>9</v>
      </c>
      <c r="AD629" s="15">
        <f ca="1">AD605+$C$5*IF(AND(AA629=W603,AB619=3),AB624-AD605,0)</f>
        <v>14.742136230468745</v>
      </c>
      <c r="AE629" s="95" t="s">
        <v>64</v>
      </c>
      <c r="AF629" s="14"/>
      <c r="AI629"/>
      <c r="AJ629"/>
      <c r="AK629"/>
      <c r="AL629" s="127"/>
      <c r="AM629" s="3">
        <v>3</v>
      </c>
      <c r="AN629" s="95" t="s">
        <v>9</v>
      </c>
      <c r="AO629" s="95" t="s">
        <v>9</v>
      </c>
      <c r="AP629" s="15">
        <f ca="1">AP605+$C$5*IF(AND(AM629=AI603,AN619=3),AN624-AP605,0)</f>
        <v>14.742136230468745</v>
      </c>
      <c r="AQ629" s="95" t="s">
        <v>64</v>
      </c>
      <c r="AR629" s="14"/>
      <c r="AU629"/>
      <c r="AV629"/>
      <c r="AW629"/>
      <c r="AX629" s="127"/>
      <c r="AY629" s="3">
        <v>3</v>
      </c>
      <c r="AZ629" s="95" t="s">
        <v>9</v>
      </c>
      <c r="BA629" s="95" t="s">
        <v>9</v>
      </c>
      <c r="BB629" s="15">
        <f ca="1">BB605+$C$5*IF(AND(AY629=AU603,AZ619=3),AZ624-BB605,0)</f>
        <v>14.742136230468745</v>
      </c>
      <c r="BC629" s="95" t="s">
        <v>64</v>
      </c>
      <c r="BD629" s="14"/>
      <c r="BG629"/>
      <c r="BH629"/>
      <c r="BI629"/>
      <c r="BJ629" s="127"/>
      <c r="BK629" s="3">
        <v>3</v>
      </c>
      <c r="BL629" s="95" t="s">
        <v>9</v>
      </c>
      <c r="BM629" s="95" t="s">
        <v>9</v>
      </c>
      <c r="BN629" s="15">
        <f ca="1">BN605+$C$5*IF(AND(BK629=BG603,BL619=3),BL624-BN605,0)</f>
        <v>22.561613830566401</v>
      </c>
      <c r="BO629" s="95" t="s">
        <v>64</v>
      </c>
      <c r="BP629" s="14"/>
      <c r="BS629"/>
      <c r="BT629"/>
      <c r="BU629"/>
      <c r="BV629" s="127"/>
      <c r="BW629" s="3">
        <v>3</v>
      </c>
      <c r="BX629" s="95" t="s">
        <v>9</v>
      </c>
      <c r="BY629" s="95" t="s">
        <v>9</v>
      </c>
      <c r="BZ629" s="15">
        <f ca="1">BZ605+$C$5*IF(AND(BW629=BS603,BX619=3),BX624-BZ605,0)</f>
        <v>22.561613830566401</v>
      </c>
      <c r="CA629" s="95" t="s">
        <v>64</v>
      </c>
      <c r="CB629" s="14"/>
      <c r="CE629"/>
      <c r="CF629"/>
      <c r="CG629"/>
      <c r="CH629" s="127"/>
      <c r="CI629" s="3">
        <v>3</v>
      </c>
      <c r="CJ629" s="95" t="s">
        <v>9</v>
      </c>
      <c r="CK629" s="95" t="s">
        <v>9</v>
      </c>
      <c r="CL629" s="15">
        <f ca="1">CL605+$C$5*IF(AND(CI629=CE603,CJ619=3),CJ624-CL605,0)</f>
        <v>22.561613830566401</v>
      </c>
      <c r="CM629" s="95" t="s">
        <v>64</v>
      </c>
      <c r="CN629" s="14"/>
      <c r="CQ629"/>
      <c r="CR629"/>
      <c r="CS629"/>
      <c r="CT629" s="127"/>
      <c r="CU629" s="3">
        <v>3</v>
      </c>
      <c r="CV629" s="95" t="s">
        <v>9</v>
      </c>
      <c r="CW629" s="95" t="s">
        <v>9</v>
      </c>
      <c r="CX629" s="15">
        <f ca="1">CX605+$C$5*IF(AND(CU629=CQ603,CV619=3),CV624-CX605,0)</f>
        <v>22.561613830566401</v>
      </c>
      <c r="CY629" s="95" t="s">
        <v>64</v>
      </c>
      <c r="CZ629" s="14"/>
      <c r="DC629"/>
      <c r="DD629"/>
      <c r="DE629"/>
      <c r="DF629" s="127"/>
      <c r="DG629" s="3">
        <v>3</v>
      </c>
      <c r="DH629" s="95" t="s">
        <v>9</v>
      </c>
      <c r="DI629" s="95" t="s">
        <v>9</v>
      </c>
      <c r="DJ629" s="15">
        <f ca="1">DJ605+$C$5*IF(AND(DG629=DC603,DH619=3),DH624-DJ605,0)</f>
        <v>22.561613830566401</v>
      </c>
      <c r="DK629" s="95" t="s">
        <v>64</v>
      </c>
      <c r="DL629" s="14"/>
      <c r="DO629"/>
      <c r="DP629"/>
      <c r="DQ629"/>
      <c r="DR629" s="127"/>
      <c r="DS629" s="3">
        <v>3</v>
      </c>
      <c r="DT629" s="95" t="s">
        <v>9</v>
      </c>
      <c r="DU629" s="95" t="s">
        <v>9</v>
      </c>
      <c r="DV629" s="15">
        <f ca="1">DV605+$C$5*IF(AND(DS629=DO603,DT619=3),DT624-DV605,0)</f>
        <v>22.561613830566401</v>
      </c>
      <c r="DW629" s="95" t="s">
        <v>9</v>
      </c>
      <c r="DX629" s="14"/>
    </row>
    <row r="630" spans="1:128">
      <c r="A630"/>
      <c r="B630"/>
      <c r="C630"/>
      <c r="D630"/>
      <c r="E630"/>
      <c r="F630"/>
      <c r="G630"/>
      <c r="H630" s="21"/>
      <c r="K630"/>
      <c r="L630"/>
      <c r="M630"/>
      <c r="N630" s="127"/>
      <c r="O630" s="3">
        <v>4</v>
      </c>
      <c r="P630" s="27">
        <f ca="1">P606+$C$5*IF(AND(O630=K603,P619=1),P624-P606,0)</f>
        <v>46.934425506591793</v>
      </c>
      <c r="Q630" s="15">
        <f ca="1">Q606+$C$5*IF(AND(O630=K603,P619=2),P624-Q606,0)</f>
        <v>14.390098657226556</v>
      </c>
      <c r="R630" s="95" t="s">
        <v>9</v>
      </c>
      <c r="S630" s="15">
        <f ca="1">S606+$C$5*IF(AND(O630=K603,P619=4),P624-S606,0)</f>
        <v>38.917999267578125</v>
      </c>
      <c r="T630" s="14"/>
      <c r="W630"/>
      <c r="X630"/>
      <c r="Y630"/>
      <c r="Z630" s="127"/>
      <c r="AA630" s="3">
        <v>4</v>
      </c>
      <c r="AB630" s="27">
        <f ca="1">AB606+$C$5*IF(AND(AA630=W603,AB619=1),AB624-AB606,0)</f>
        <v>47.107716140747065</v>
      </c>
      <c r="AC630" s="15">
        <f ca="1">AC606+$C$5*IF(AND(AA630=W603,AB619=2),AB624-AC606,0)</f>
        <v>14.390098657226556</v>
      </c>
      <c r="AD630" s="95" t="s">
        <v>9</v>
      </c>
      <c r="AE630" s="15">
        <f ca="1">AE606+$C$5*IF(AND(AA630=W603,AB619=4),AB624-AE606,0)</f>
        <v>38.917999267578125</v>
      </c>
      <c r="AF630" s="14"/>
      <c r="AI630"/>
      <c r="AJ630"/>
      <c r="AK630"/>
      <c r="AL630" s="127"/>
      <c r="AM630" s="3">
        <v>4</v>
      </c>
      <c r="AN630" s="27">
        <f ca="1">AN606+$C$5*IF(AND(AM630=AI603,AN619=1),AN624-AN606,0)</f>
        <v>47.107716140747065</v>
      </c>
      <c r="AO630" s="15">
        <f ca="1">AO606+$C$5*IF(AND(AM630=AI603,AN619=2),AN624-AO606,0)</f>
        <v>14.390098657226556</v>
      </c>
      <c r="AP630" s="95" t="s">
        <v>9</v>
      </c>
      <c r="AQ630" s="15">
        <f ca="1">AQ606+$C$5*IF(AND(AM630=AI603,AN619=4),AN624-AQ606,0)</f>
        <v>38.917999267578125</v>
      </c>
      <c r="AR630" s="14"/>
      <c r="AU630"/>
      <c r="AV630"/>
      <c r="AW630"/>
      <c r="AX630" s="127"/>
      <c r="AY630" s="3">
        <v>4</v>
      </c>
      <c r="AZ630" s="27">
        <f ca="1">AZ606+$C$5*IF(AND(AY630=AU603,AZ619=1),AZ624-AZ606,0)</f>
        <v>47.107716140747065</v>
      </c>
      <c r="BA630" s="15">
        <f ca="1">BA606+$C$5*IF(AND(AY630=AU603,AZ619=2),AZ624-BA606,0)</f>
        <v>14.390098657226556</v>
      </c>
      <c r="BB630" s="95" t="s">
        <v>9</v>
      </c>
      <c r="BC630" s="15">
        <f ca="1">BC606+$C$5*IF(AND(AY630=AU603,AZ619=4),AZ624-BC606,0)</f>
        <v>38.917999267578125</v>
      </c>
      <c r="BD630" s="14"/>
      <c r="BG630"/>
      <c r="BH630"/>
      <c r="BI630"/>
      <c r="BJ630" s="127"/>
      <c r="BK630" s="3">
        <v>4</v>
      </c>
      <c r="BL630" s="27">
        <f ca="1">BL606+$C$5*IF(AND(BK630=BG603,BL619=1),BL624-BL606,0)</f>
        <v>47.107716140747065</v>
      </c>
      <c r="BM630" s="15">
        <f ca="1">BM606+$C$5*IF(AND(BK630=BG603,BL619=2),BL624-BM606,0)</f>
        <v>14.390098657226556</v>
      </c>
      <c r="BN630" s="95" t="s">
        <v>9</v>
      </c>
      <c r="BO630" s="15">
        <f ca="1">BO606+$C$5*IF(AND(BK630=BG603,BL619=4),BL624-BO606,0)</f>
        <v>38.917999267578125</v>
      </c>
      <c r="BP630" s="14"/>
      <c r="BS630"/>
      <c r="BT630"/>
      <c r="BU630"/>
      <c r="BV630" s="127"/>
      <c r="BW630" s="3">
        <v>4</v>
      </c>
      <c r="BX630" s="27">
        <f ca="1">BX606+$C$5*IF(AND(BW630=BS603,BX619=1),BX624-BX606,0)</f>
        <v>47.107716140747065</v>
      </c>
      <c r="BY630" s="15">
        <f ca="1">BY606+$C$5*IF(AND(BW630=BS603,BX619=2),BX624-BY606,0)</f>
        <v>14.390098657226556</v>
      </c>
      <c r="BZ630" s="95" t="s">
        <v>9</v>
      </c>
      <c r="CA630" s="15">
        <f ca="1">CA606+$C$5*IF(AND(BW630=BS603,BX619=4),BX624-CA606,0)</f>
        <v>38.917999267578125</v>
      </c>
      <c r="CB630" s="14"/>
      <c r="CE630"/>
      <c r="CF630"/>
      <c r="CG630"/>
      <c r="CH630" s="127"/>
      <c r="CI630" s="3">
        <v>4</v>
      </c>
      <c r="CJ630" s="27">
        <f ca="1">CJ606+$C$5*IF(AND(CI630=CE603,CJ619=1),CJ624-CJ606,0)</f>
        <v>47.107716140747065</v>
      </c>
      <c r="CK630" s="15">
        <f ca="1">CK606+$C$5*IF(AND(CI630=CE603,CJ619=2),CJ624-CK606,0)</f>
        <v>14.390098657226556</v>
      </c>
      <c r="CL630" s="95" t="s">
        <v>9</v>
      </c>
      <c r="CM630" s="15">
        <f ca="1">CM606+$C$5*IF(AND(CI630=CE603,CJ619=4),CJ624-CM606,0)</f>
        <v>38.917999267578125</v>
      </c>
      <c r="CN630" s="14"/>
      <c r="CQ630"/>
      <c r="CR630"/>
      <c r="CS630"/>
      <c r="CT630" s="127"/>
      <c r="CU630" s="3">
        <v>4</v>
      </c>
      <c r="CV630" s="27">
        <f ca="1">CV606+$C$5*IF(AND(CU630=CQ603,CV619=1),CV624-CV606,0)</f>
        <v>47.107716140747065</v>
      </c>
      <c r="CW630" s="15">
        <f ca="1">CW606+$C$5*IF(AND(CU630=CQ603,CV619=2),CV624-CW606,0)</f>
        <v>14.390098657226556</v>
      </c>
      <c r="CX630" s="95" t="s">
        <v>9</v>
      </c>
      <c r="CY630" s="15">
        <f ca="1">CY606+$C$5*IF(AND(CU630=CQ603,CV619=4),CV624-CY606,0)</f>
        <v>38.917999267578125</v>
      </c>
      <c r="CZ630" s="14"/>
      <c r="DC630"/>
      <c r="DD630"/>
      <c r="DE630"/>
      <c r="DF630" s="127"/>
      <c r="DG630" s="3">
        <v>4</v>
      </c>
      <c r="DH630" s="27">
        <f ca="1">DH606+$C$5*IF(AND(DG630=DC603,DH619=1),DH624-DH606,0)</f>
        <v>47.107716140747065</v>
      </c>
      <c r="DI630" s="15">
        <f ca="1">DI606+$C$5*IF(AND(DG630=DC603,DH619=2),DH624-DI606,0)</f>
        <v>14.390098657226556</v>
      </c>
      <c r="DJ630" s="95" t="s">
        <v>9</v>
      </c>
      <c r="DK630" s="15">
        <f ca="1">DK606+$C$5*IF(AND(DG630=DC603,DH619=4),DH624-DK606,0)</f>
        <v>38.917999267578125</v>
      </c>
      <c r="DL630" s="14"/>
      <c r="DO630"/>
      <c r="DP630"/>
      <c r="DQ630"/>
      <c r="DR630" s="127"/>
      <c r="DS630" s="3">
        <v>4</v>
      </c>
      <c r="DT630" s="27">
        <f ca="1">DT606+$C$5*IF(AND(DS630=DO603,DT619=1),DT624-DT606,0)</f>
        <v>47.107716140747065</v>
      </c>
      <c r="DU630" s="15">
        <f ca="1">DU606+$C$5*IF(AND(DS630=DO603,DT619=2),DT624-DU606,0)</f>
        <v>14.390098657226556</v>
      </c>
      <c r="DV630" s="95" t="s">
        <v>9</v>
      </c>
      <c r="DW630" s="15">
        <f ca="1">DW606+$C$5*IF(AND(DS630=DO603,DT619=4),DT624-DW606,0)</f>
        <v>38.917999267578125</v>
      </c>
      <c r="DX630" s="14"/>
    </row>
    <row r="631" spans="1:128">
      <c r="A631"/>
      <c r="B631"/>
      <c r="C631"/>
      <c r="D631"/>
      <c r="E631"/>
      <c r="F631"/>
      <c r="G631"/>
      <c r="H631" s="21"/>
      <c r="K631"/>
      <c r="L631"/>
      <c r="M631"/>
      <c r="N631" s="127"/>
      <c r="O631" s="3">
        <v>5</v>
      </c>
      <c r="P631" s="95" t="s">
        <v>64</v>
      </c>
      <c r="Q631" s="27">
        <f ca="1">Q607+$C$5*IF(AND(O631=K603,P619=2),P624-Q607,0)</f>
        <v>24.815017150878901</v>
      </c>
      <c r="R631" s="27">
        <f ca="1">R607+$C$5*IF(AND(O631=K603,P619=3),P624-R607,0)</f>
        <v>21.624271484374994</v>
      </c>
      <c r="S631" s="27">
        <f ca="1">S607+$C$5*IF(AND(O631=K603,P619=4),P624-S607,0)</f>
        <v>68.97286682128906</v>
      </c>
      <c r="T631" s="14"/>
      <c r="W631"/>
      <c r="X631"/>
      <c r="Y631"/>
      <c r="Z631" s="127"/>
      <c r="AA631" s="3">
        <v>5</v>
      </c>
      <c r="AB631" s="95" t="s">
        <v>64</v>
      </c>
      <c r="AC631" s="27">
        <f ca="1">AC607+$C$5*IF(AND(AA631=W603,AB619=2),AB624-AC607,0)</f>
        <v>24.815017150878901</v>
      </c>
      <c r="AD631" s="27">
        <f ca="1">AD607+$C$5*IF(AND(AA631=W603,AB619=3),AB624-AD607,0)</f>
        <v>21.624271484374994</v>
      </c>
      <c r="AE631" s="27">
        <f ca="1">AE607+$C$5*IF(AND(AA631=W603,AB619=4),AB624-AE607,0)</f>
        <v>68.97286682128906</v>
      </c>
      <c r="AF631" s="14"/>
      <c r="AI631"/>
      <c r="AJ631"/>
      <c r="AK631"/>
      <c r="AL631" s="127"/>
      <c r="AM631" s="3">
        <v>5</v>
      </c>
      <c r="AN631" s="95" t="s">
        <v>64</v>
      </c>
      <c r="AO631" s="27">
        <f ca="1">AO607+$C$5*IF(AND(AM631=AI603,AN619=2),AN624-AO607,0)</f>
        <v>27.598054290771479</v>
      </c>
      <c r="AP631" s="27">
        <f ca="1">AP607+$C$5*IF(AND(AM631=AI603,AN619=3),AN624-AP607,0)</f>
        <v>21.624271484374994</v>
      </c>
      <c r="AQ631" s="27">
        <f ca="1">AQ607+$C$5*IF(AND(AM631=AI603,AN619=4),AN624-AQ607,0)</f>
        <v>68.97286682128906</v>
      </c>
      <c r="AR631" s="14"/>
      <c r="AU631"/>
      <c r="AV631"/>
      <c r="AW631"/>
      <c r="AX631" s="127"/>
      <c r="AY631" s="3">
        <v>5</v>
      </c>
      <c r="AZ631" s="95" t="s">
        <v>64</v>
      </c>
      <c r="BA631" s="27">
        <f ca="1">BA607+$C$5*IF(AND(AY631=AU603,AZ619=2),AZ624-BA607,0)</f>
        <v>27.598054290771479</v>
      </c>
      <c r="BB631" s="27">
        <f ca="1">BB607+$C$5*IF(AND(AY631=AU603,AZ619=3),AZ624-BB607,0)</f>
        <v>21.624271484374994</v>
      </c>
      <c r="BC631" s="27">
        <f ca="1">BC607+$C$5*IF(AND(AY631=AU603,AZ619=4),AZ624-BC607,0)</f>
        <v>68.97286682128906</v>
      </c>
      <c r="BD631" s="14"/>
      <c r="BG631"/>
      <c r="BH631"/>
      <c r="BI631"/>
      <c r="BJ631" s="127"/>
      <c r="BK631" s="3">
        <v>5</v>
      </c>
      <c r="BL631" s="95" t="s">
        <v>64</v>
      </c>
      <c r="BM631" s="27">
        <f ca="1">BM607+$C$5*IF(AND(BK631=BG603,BL619=2),BL624-BM607,0)</f>
        <v>27.598054290771479</v>
      </c>
      <c r="BN631" s="27">
        <f ca="1">BN607+$C$5*IF(AND(BK631=BG603,BL619=3),BL624-BN607,0)</f>
        <v>21.624271484374994</v>
      </c>
      <c r="BO631" s="27">
        <f ca="1">BO607+$C$5*IF(AND(BK631=BG603,BL619=4),BL624-BO607,0)</f>
        <v>68.97286682128906</v>
      </c>
      <c r="BP631" s="14"/>
      <c r="BS631"/>
      <c r="BT631"/>
      <c r="BU631"/>
      <c r="BV631" s="127"/>
      <c r="BW631" s="3">
        <v>5</v>
      </c>
      <c r="BX631" s="95" t="s">
        <v>64</v>
      </c>
      <c r="BY631" s="27">
        <f ca="1">BY607+$C$5*IF(AND(BW631=BS603,BX619=2),BX624-BY607,0)</f>
        <v>27.598054290771479</v>
      </c>
      <c r="BZ631" s="27">
        <f ca="1">BZ607+$C$5*IF(AND(BW631=BS603,BX619=3),BX624-BZ607,0)</f>
        <v>21.624271484374994</v>
      </c>
      <c r="CA631" s="27">
        <f ca="1">CA607+$C$5*IF(AND(BW631=BS603,BX619=4),BX624-CA607,0)</f>
        <v>68.97286682128906</v>
      </c>
      <c r="CB631" s="14"/>
      <c r="CE631"/>
      <c r="CF631"/>
      <c r="CG631"/>
      <c r="CH631" s="127"/>
      <c r="CI631" s="3">
        <v>5</v>
      </c>
      <c r="CJ631" s="95" t="s">
        <v>64</v>
      </c>
      <c r="CK631" s="27">
        <f ca="1">CK607+$C$5*IF(AND(CI631=CE603,CJ619=2),CJ624-CK607,0)</f>
        <v>27.598054290771479</v>
      </c>
      <c r="CL631" s="27">
        <f ca="1">CL607+$C$5*IF(AND(CI631=CE603,CJ619=3),CJ624-CL607,0)</f>
        <v>21.624271484374994</v>
      </c>
      <c r="CM631" s="27">
        <f ca="1">CM607+$C$5*IF(AND(CI631=CE603,CJ619=4),CJ624-CM607,0)</f>
        <v>68.985942077636707</v>
      </c>
      <c r="CN631" s="14"/>
      <c r="CQ631"/>
      <c r="CR631"/>
      <c r="CS631"/>
      <c r="CT631" s="127"/>
      <c r="CU631" s="3">
        <v>5</v>
      </c>
      <c r="CV631" s="95" t="s">
        <v>64</v>
      </c>
      <c r="CW631" s="27">
        <f ca="1">CW607+$C$5*IF(AND(CU631=CQ603,CV619=2),CV624-CW607,0)</f>
        <v>27.598054290771479</v>
      </c>
      <c r="CX631" s="27">
        <f ca="1">CX607+$C$5*IF(AND(CU631=CQ603,CV619=3),CV624-CX607,0)</f>
        <v>21.624271484374994</v>
      </c>
      <c r="CY631" s="27">
        <f ca="1">CY607+$C$5*IF(AND(CU631=CQ603,CV619=4),CV624-CY607,0)</f>
        <v>68.985942077636707</v>
      </c>
      <c r="CZ631" s="14"/>
      <c r="DC631"/>
      <c r="DD631"/>
      <c r="DE631"/>
      <c r="DF631" s="127"/>
      <c r="DG631" s="3">
        <v>5</v>
      </c>
      <c r="DH631" s="95" t="s">
        <v>64</v>
      </c>
      <c r="DI631" s="27">
        <f ca="1">DI607+$C$5*IF(AND(DG631=DC603,DH619=2),DH624-DI607,0)</f>
        <v>27.598054290771479</v>
      </c>
      <c r="DJ631" s="27">
        <f ca="1">DJ607+$C$5*IF(AND(DG631=DC603,DH619=3),DH624-DJ607,0)</f>
        <v>21.624271484374994</v>
      </c>
      <c r="DK631" s="27">
        <f ca="1">DK607+$C$5*IF(AND(DG631=DC603,DH619=4),DH624-DK607,0)</f>
        <v>68.985942077636707</v>
      </c>
      <c r="DL631" s="14"/>
      <c r="DO631"/>
      <c r="DP631"/>
      <c r="DQ631"/>
      <c r="DR631" s="127"/>
      <c r="DS631" s="3">
        <v>5</v>
      </c>
      <c r="DT631" s="95" t="s">
        <v>9</v>
      </c>
      <c r="DU631" s="27">
        <f ca="1">DU607+$C$5*IF(AND(DS631=DO603,DT619=2),DT624-DU607,0)</f>
        <v>27.598054290771479</v>
      </c>
      <c r="DV631" s="27">
        <f ca="1">DV607+$C$5*IF(AND(DS631=DO603,DT619=3),DT624-DV607,0)</f>
        <v>21.624271484374994</v>
      </c>
      <c r="DW631" s="27">
        <f ca="1">DW607+$C$5*IF(AND(DS631=DO603,DT619=4),DT624-DW607,0)</f>
        <v>68.985942077636707</v>
      </c>
      <c r="DX631" s="14"/>
    </row>
    <row r="632" spans="1:128">
      <c r="A632"/>
      <c r="B632"/>
      <c r="C632"/>
      <c r="D632"/>
      <c r="E632"/>
      <c r="F632"/>
      <c r="G632"/>
      <c r="H632" s="21"/>
      <c r="K632"/>
      <c r="L632"/>
      <c r="M632"/>
      <c r="N632" s="127"/>
      <c r="O632" s="3">
        <v>6</v>
      </c>
      <c r="P632" s="95" t="s">
        <v>9</v>
      </c>
      <c r="Q632" s="95" t="s">
        <v>9</v>
      </c>
      <c r="R632" s="95" t="s">
        <v>9</v>
      </c>
      <c r="S632" s="95" t="s">
        <v>9</v>
      </c>
      <c r="T632" s="14"/>
      <c r="W632"/>
      <c r="X632"/>
      <c r="Y632"/>
      <c r="Z632" s="127"/>
      <c r="AA632" s="3">
        <v>6</v>
      </c>
      <c r="AB632" s="95" t="s">
        <v>9</v>
      </c>
      <c r="AC632" s="95" t="s">
        <v>9</v>
      </c>
      <c r="AD632" s="95" t="s">
        <v>9</v>
      </c>
      <c r="AE632" s="95" t="s">
        <v>9</v>
      </c>
      <c r="AF632" s="14"/>
      <c r="AI632"/>
      <c r="AJ632"/>
      <c r="AK632"/>
      <c r="AL632" s="127"/>
      <c r="AM632" s="3">
        <v>6</v>
      </c>
      <c r="AN632" s="95" t="s">
        <v>9</v>
      </c>
      <c r="AO632" s="95" t="s">
        <v>9</v>
      </c>
      <c r="AP632" s="95" t="s">
        <v>9</v>
      </c>
      <c r="AQ632" s="95" t="s">
        <v>9</v>
      </c>
      <c r="AR632" s="14"/>
      <c r="AU632"/>
      <c r="AV632"/>
      <c r="AW632"/>
      <c r="AX632" s="127"/>
      <c r="AY632" s="3">
        <v>6</v>
      </c>
      <c r="AZ632" s="95" t="s">
        <v>9</v>
      </c>
      <c r="BA632" s="95" t="s">
        <v>9</v>
      </c>
      <c r="BB632" s="95" t="s">
        <v>9</v>
      </c>
      <c r="BC632" s="95" t="s">
        <v>9</v>
      </c>
      <c r="BD632" s="14"/>
      <c r="BG632"/>
      <c r="BH632"/>
      <c r="BI632"/>
      <c r="BJ632" s="127"/>
      <c r="BK632" s="3">
        <v>6</v>
      </c>
      <c r="BL632" s="95" t="s">
        <v>9</v>
      </c>
      <c r="BM632" s="95" t="s">
        <v>9</v>
      </c>
      <c r="BN632" s="95" t="s">
        <v>9</v>
      </c>
      <c r="BO632" s="95" t="s">
        <v>9</v>
      </c>
      <c r="BP632" s="14"/>
      <c r="BS632"/>
      <c r="BT632"/>
      <c r="BU632"/>
      <c r="BV632" s="127"/>
      <c r="BW632" s="3">
        <v>6</v>
      </c>
      <c r="BX632" s="95" t="s">
        <v>9</v>
      </c>
      <c r="BY632" s="95" t="s">
        <v>9</v>
      </c>
      <c r="BZ632" s="95" t="s">
        <v>9</v>
      </c>
      <c r="CA632" s="95" t="s">
        <v>9</v>
      </c>
      <c r="CB632" s="14"/>
      <c r="CE632"/>
      <c r="CF632"/>
      <c r="CG632"/>
      <c r="CH632" s="127"/>
      <c r="CI632" s="3">
        <v>6</v>
      </c>
      <c r="CJ632" s="95" t="s">
        <v>9</v>
      </c>
      <c r="CK632" s="95" t="s">
        <v>9</v>
      </c>
      <c r="CL632" s="95" t="s">
        <v>9</v>
      </c>
      <c r="CM632" s="95" t="s">
        <v>9</v>
      </c>
      <c r="CN632" s="14"/>
      <c r="CQ632"/>
      <c r="CR632"/>
      <c r="CS632"/>
      <c r="CT632" s="127"/>
      <c r="CU632" s="3">
        <v>6</v>
      </c>
      <c r="CV632" s="95" t="s">
        <v>9</v>
      </c>
      <c r="CW632" s="95" t="s">
        <v>9</v>
      </c>
      <c r="CX632" s="95" t="s">
        <v>9</v>
      </c>
      <c r="CY632" s="95" t="s">
        <v>9</v>
      </c>
      <c r="CZ632" s="14"/>
      <c r="DC632"/>
      <c r="DD632"/>
      <c r="DE632"/>
      <c r="DF632" s="127"/>
      <c r="DG632" s="3">
        <v>6</v>
      </c>
      <c r="DH632" s="95" t="s">
        <v>9</v>
      </c>
      <c r="DI632" s="95" t="s">
        <v>9</v>
      </c>
      <c r="DJ632" s="95" t="s">
        <v>9</v>
      </c>
      <c r="DK632" s="95" t="s">
        <v>9</v>
      </c>
      <c r="DL632" s="14"/>
      <c r="DO632"/>
      <c r="DP632"/>
      <c r="DQ632"/>
      <c r="DR632" s="127"/>
      <c r="DS632" s="3">
        <v>6</v>
      </c>
      <c r="DT632" s="95" t="s">
        <v>9</v>
      </c>
      <c r="DU632" s="95" t="s">
        <v>9</v>
      </c>
      <c r="DV632" s="95" t="s">
        <v>9</v>
      </c>
      <c r="DW632" s="95" t="s">
        <v>9</v>
      </c>
      <c r="DX632" s="14"/>
    </row>
    <row r="633" spans="1:128">
      <c r="A633"/>
      <c r="B633"/>
      <c r="C633"/>
      <c r="D633"/>
      <c r="E633"/>
      <c r="F633"/>
      <c r="G633"/>
      <c r="H633" s="21"/>
      <c r="K633"/>
      <c r="L633"/>
      <c r="M633"/>
      <c r="N633" s="127"/>
      <c r="O633" s="3">
        <v>7</v>
      </c>
      <c r="P633" s="27">
        <f ca="1">P609+$C$5*IF(AND(O633=K603,P619=1),P624-P609,0)</f>
        <v>68.397149658203119</v>
      </c>
      <c r="Q633" s="27">
        <f ca="1">Q609+$C$5*IF(AND(O633=K603,P619=2),P624-Q609,0)</f>
        <v>3.1004999999999998</v>
      </c>
      <c r="R633" s="95" t="s">
        <v>9</v>
      </c>
      <c r="S633" s="95" t="s">
        <v>9</v>
      </c>
      <c r="T633" s="13"/>
      <c r="W633"/>
      <c r="X633"/>
      <c r="Y633"/>
      <c r="Z633" s="127"/>
      <c r="AA633" s="3">
        <v>7</v>
      </c>
      <c r="AB633" s="27">
        <f ca="1">AB609+$C$5*IF(AND(AA633=W603,AB619=1),AB624-AB609,0)</f>
        <v>68.397149658203119</v>
      </c>
      <c r="AC633" s="27">
        <f ca="1">AC609+$C$5*IF(AND(AA633=W603,AB619=2),AB624-AC609,0)</f>
        <v>3.1004999999999998</v>
      </c>
      <c r="AD633" s="95" t="s">
        <v>9</v>
      </c>
      <c r="AE633" s="95" t="s">
        <v>9</v>
      </c>
      <c r="AF633" s="13"/>
      <c r="AI633"/>
      <c r="AJ633"/>
      <c r="AK633"/>
      <c r="AL633" s="127"/>
      <c r="AM633" s="3">
        <v>7</v>
      </c>
      <c r="AN633" s="27">
        <f ca="1">AN609+$C$5*IF(AND(AM633=AI603,AN619=1),AN624-AN609,0)</f>
        <v>68.397149658203119</v>
      </c>
      <c r="AO633" s="27">
        <f ca="1">AO609+$C$5*IF(AND(AM633=AI603,AN619=2),AN624-AO609,0)</f>
        <v>3.1004999999999998</v>
      </c>
      <c r="AP633" s="95" t="s">
        <v>9</v>
      </c>
      <c r="AQ633" s="95" t="s">
        <v>9</v>
      </c>
      <c r="AR633" s="13"/>
      <c r="AU633"/>
      <c r="AV633"/>
      <c r="AW633"/>
      <c r="AX633" s="127"/>
      <c r="AY633" s="3">
        <v>7</v>
      </c>
      <c r="AZ633" s="27">
        <f ca="1">AZ609+$C$5*IF(AND(AY633=AU603,AZ619=1),AZ624-AZ609,0)</f>
        <v>68.397149658203119</v>
      </c>
      <c r="BA633" s="27">
        <f ca="1">BA609+$C$5*IF(AND(AY633=AU603,AZ619=2),AZ624-BA609,0)</f>
        <v>3.1004999999999998</v>
      </c>
      <c r="BB633" s="95" t="s">
        <v>9</v>
      </c>
      <c r="BC633" s="95" t="s">
        <v>9</v>
      </c>
      <c r="BD633" s="13"/>
      <c r="BG633"/>
      <c r="BH633"/>
      <c r="BI633"/>
      <c r="BJ633" s="127"/>
      <c r="BK633" s="3">
        <v>7</v>
      </c>
      <c r="BL633" s="27">
        <f ca="1">BL609+$C$5*IF(AND(BK633=BG603,BL619=1),BL624-BL609,0)</f>
        <v>68.397149658203119</v>
      </c>
      <c r="BM633" s="27">
        <f ca="1">BM609+$C$5*IF(AND(BK633=BG603,BL619=2),BL624-BM609,0)</f>
        <v>3.1004999999999998</v>
      </c>
      <c r="BN633" s="95" t="s">
        <v>9</v>
      </c>
      <c r="BO633" s="95" t="s">
        <v>9</v>
      </c>
      <c r="BP633" s="13"/>
      <c r="BS633"/>
      <c r="BT633"/>
      <c r="BU633"/>
      <c r="BV633" s="127"/>
      <c r="BW633" s="3">
        <v>7</v>
      </c>
      <c r="BX633" s="27">
        <f ca="1">BX609+$C$5*IF(AND(BW633=BS603,BX619=1),BX624-BX609,0)</f>
        <v>68.397149658203119</v>
      </c>
      <c r="BY633" s="27">
        <f ca="1">BY609+$C$5*IF(AND(BW633=BS603,BX619=2),BX624-BY609,0)</f>
        <v>3.1004999999999998</v>
      </c>
      <c r="BZ633" s="95" t="s">
        <v>9</v>
      </c>
      <c r="CA633" s="95" t="s">
        <v>9</v>
      </c>
      <c r="CB633" s="13"/>
      <c r="CE633"/>
      <c r="CF633"/>
      <c r="CG633"/>
      <c r="CH633" s="127"/>
      <c r="CI633" s="3">
        <v>7</v>
      </c>
      <c r="CJ633" s="27">
        <f ca="1">CJ609+$C$5*IF(AND(CI633=CE603,CJ619=1),CJ624-CJ609,0)</f>
        <v>68.397149658203119</v>
      </c>
      <c r="CK633" s="27">
        <f ca="1">CK609+$C$5*IF(AND(CI633=CE603,CJ619=2),CJ624-CK609,0)</f>
        <v>3.1004999999999998</v>
      </c>
      <c r="CL633" s="95" t="s">
        <v>9</v>
      </c>
      <c r="CM633" s="95" t="s">
        <v>9</v>
      </c>
      <c r="CN633" s="13"/>
      <c r="CQ633"/>
      <c r="CR633"/>
      <c r="CS633"/>
      <c r="CT633" s="127"/>
      <c r="CU633" s="3">
        <v>7</v>
      </c>
      <c r="CV633" s="27">
        <f ca="1">CV609+$C$5*IF(AND(CU633=CQ603,CV619=1),CV624-CV609,0)</f>
        <v>68.397149658203119</v>
      </c>
      <c r="CW633" s="27">
        <f ca="1">CW609+$C$5*IF(AND(CU633=CQ603,CV619=2),CV624-CW609,0)</f>
        <v>3.1004999999999998</v>
      </c>
      <c r="CX633" s="95" t="s">
        <v>9</v>
      </c>
      <c r="CY633" s="95" t="s">
        <v>9</v>
      </c>
      <c r="CZ633" s="13"/>
      <c r="DC633"/>
      <c r="DD633"/>
      <c r="DE633"/>
      <c r="DF633" s="127"/>
      <c r="DG633" s="3">
        <v>7</v>
      </c>
      <c r="DH633" s="27">
        <f ca="1">DH609+$C$5*IF(AND(DG633=DC603,DH619=1),DH624-DH609,0)</f>
        <v>68.397149658203119</v>
      </c>
      <c r="DI633" s="27">
        <f ca="1">DI609+$C$5*IF(AND(DG633=DC603,DH619=2),DH624-DI609,0)</f>
        <v>3.1004999999999998</v>
      </c>
      <c r="DJ633" s="95" t="s">
        <v>9</v>
      </c>
      <c r="DK633" s="95" t="s">
        <v>9</v>
      </c>
      <c r="DL633" s="13"/>
      <c r="DO633"/>
      <c r="DP633"/>
      <c r="DQ633"/>
      <c r="DR633" s="127"/>
      <c r="DS633" s="3">
        <v>7</v>
      </c>
      <c r="DT633" s="27">
        <f ca="1">DT609+$C$5*IF(AND(DS633=DO603,DT619=1),DT624-DT609,0)</f>
        <v>68.397149658203119</v>
      </c>
      <c r="DU633" s="27">
        <f ca="1">DU609+$C$5*IF(AND(DS633=DO603,DT619=2),DT624-DU609,0)</f>
        <v>3.1004999999999998</v>
      </c>
      <c r="DV633" s="95" t="s">
        <v>9</v>
      </c>
      <c r="DW633" s="95" t="s">
        <v>9</v>
      </c>
      <c r="DX633" s="13"/>
    </row>
    <row r="634" spans="1:128">
      <c r="A634"/>
      <c r="B634"/>
      <c r="C634"/>
      <c r="D634"/>
      <c r="E634"/>
      <c r="F634"/>
      <c r="G634"/>
      <c r="H634" s="21"/>
      <c r="K634"/>
      <c r="L634"/>
      <c r="M634"/>
      <c r="N634" s="127"/>
      <c r="O634" s="3">
        <v>8</v>
      </c>
      <c r="P634" s="27">
        <f ca="1">P610+$C$5*IF(AND(O634=K603,P619=1),P624-P610,0)</f>
        <v>99.99859619140625</v>
      </c>
      <c r="Q634" s="27">
        <f ca="1">Q610+$C$5*IF(AND(O634=K603,P619=2),P624-Q610,0)</f>
        <v>40.366633911132809</v>
      </c>
      <c r="R634" s="27">
        <f ca="1">R610+$C$5*IF(AND(O634=K603,P619=3),P624-R610,0)</f>
        <v>35.640079345703128</v>
      </c>
      <c r="S634" s="95" t="s">
        <v>9</v>
      </c>
      <c r="T634" s="13"/>
      <c r="W634"/>
      <c r="X634"/>
      <c r="Y634"/>
      <c r="Z634" s="127"/>
      <c r="AA634" s="3">
        <v>8</v>
      </c>
      <c r="AB634" s="27">
        <f ca="1">AB610+$C$5*IF(AND(AA634=W603,AB619=1),AB624-AB610,0)</f>
        <v>99.99859619140625</v>
      </c>
      <c r="AC634" s="27">
        <f ca="1">AC610+$C$5*IF(AND(AA634=W603,AB619=2),AB624-AC610,0)</f>
        <v>40.366633911132809</v>
      </c>
      <c r="AD634" s="27">
        <f ca="1">AD610+$C$5*IF(AND(AA634=W603,AB619=3),AB624-AD610,0)</f>
        <v>35.640079345703128</v>
      </c>
      <c r="AE634" s="95" t="s">
        <v>9</v>
      </c>
      <c r="AF634" s="13"/>
      <c r="AI634"/>
      <c r="AJ634"/>
      <c r="AK634"/>
      <c r="AL634" s="127"/>
      <c r="AM634" s="3">
        <v>8</v>
      </c>
      <c r="AN634" s="27">
        <f ca="1">AN610+$C$5*IF(AND(AM634=AI603,AN619=1),AN624-AN610,0)</f>
        <v>99.99859619140625</v>
      </c>
      <c r="AO634" s="27">
        <f ca="1">AO610+$C$5*IF(AND(AM634=AI603,AN619=2),AN624-AO610,0)</f>
        <v>40.366633911132809</v>
      </c>
      <c r="AP634" s="27">
        <f ca="1">AP610+$C$5*IF(AND(AM634=AI603,AN619=3),AN624-AP610,0)</f>
        <v>35.640079345703128</v>
      </c>
      <c r="AQ634" s="95" t="s">
        <v>9</v>
      </c>
      <c r="AR634" s="13"/>
      <c r="AU634"/>
      <c r="AV634"/>
      <c r="AW634"/>
      <c r="AX634" s="127"/>
      <c r="AY634" s="3">
        <v>8</v>
      </c>
      <c r="AZ634" s="27">
        <f ca="1">AZ610+$C$5*IF(AND(AY634=AU603,AZ619=1),AZ624-AZ610,0)</f>
        <v>99.99859619140625</v>
      </c>
      <c r="BA634" s="27">
        <f ca="1">BA610+$C$5*IF(AND(AY634=AU603,AZ619=2),AZ624-BA610,0)</f>
        <v>40.366633911132809</v>
      </c>
      <c r="BB634" s="27">
        <f ca="1">BB610+$C$5*IF(AND(AY634=AU603,AZ619=3),AZ624-BB610,0)</f>
        <v>35.640079345703128</v>
      </c>
      <c r="BC634" s="95" t="s">
        <v>9</v>
      </c>
      <c r="BD634" s="13"/>
      <c r="BG634"/>
      <c r="BH634"/>
      <c r="BI634"/>
      <c r="BJ634" s="127"/>
      <c r="BK634" s="3">
        <v>8</v>
      </c>
      <c r="BL634" s="27">
        <f ca="1">BL610+$C$5*IF(AND(BK634=BG603,BL619=1),BL624-BL610,0)</f>
        <v>99.99859619140625</v>
      </c>
      <c r="BM634" s="27">
        <f ca="1">BM610+$C$5*IF(AND(BK634=BG603,BL619=2),BL624-BM610,0)</f>
        <v>40.366633911132809</v>
      </c>
      <c r="BN634" s="27">
        <f ca="1">BN610+$C$5*IF(AND(BK634=BG603,BL619=3),BL624-BN610,0)</f>
        <v>35.640079345703128</v>
      </c>
      <c r="BO634" s="95" t="s">
        <v>9</v>
      </c>
      <c r="BP634" s="13"/>
      <c r="BS634"/>
      <c r="BT634"/>
      <c r="BU634"/>
      <c r="BV634" s="127"/>
      <c r="BW634" s="3">
        <v>8</v>
      </c>
      <c r="BX634" s="27">
        <f ca="1">BX610+$C$5*IF(AND(BW634=BS603,BX619=1),BX624-BX610,0)</f>
        <v>99.99859619140625</v>
      </c>
      <c r="BY634" s="27">
        <f ca="1">BY610+$C$5*IF(AND(BW634=BS603,BX619=2),BX624-BY610,0)</f>
        <v>40.366633911132809</v>
      </c>
      <c r="BZ634" s="27">
        <f ca="1">BZ610+$C$5*IF(AND(BW634=BS603,BX619=3),BX624-BZ610,0)</f>
        <v>35.640079345703128</v>
      </c>
      <c r="CA634" s="95" t="s">
        <v>9</v>
      </c>
      <c r="CB634" s="13"/>
      <c r="CE634"/>
      <c r="CF634"/>
      <c r="CG634"/>
      <c r="CH634" s="127"/>
      <c r="CI634" s="3">
        <v>8</v>
      </c>
      <c r="CJ634" s="27">
        <f ca="1">CJ610+$C$5*IF(AND(CI634=CE603,CJ619=1),CJ624-CJ610,0)</f>
        <v>99.99859619140625</v>
      </c>
      <c r="CK634" s="27">
        <f ca="1">CK610+$C$5*IF(AND(CI634=CE603,CJ619=2),CJ624-CK610,0)</f>
        <v>40.366633911132809</v>
      </c>
      <c r="CL634" s="27">
        <f ca="1">CL610+$C$5*IF(AND(CI634=CE603,CJ619=3),CJ624-CL610,0)</f>
        <v>35.640079345703128</v>
      </c>
      <c r="CM634" s="95" t="s">
        <v>9</v>
      </c>
      <c r="CN634" s="13"/>
      <c r="CQ634"/>
      <c r="CR634"/>
      <c r="CS634"/>
      <c r="CT634" s="127"/>
      <c r="CU634" s="3">
        <v>8</v>
      </c>
      <c r="CV634" s="27">
        <f ca="1">CV610+$C$5*IF(AND(CU634=CQ603,CV619=1),CV624-CV610,0)</f>
        <v>99.999298095703125</v>
      </c>
      <c r="CW634" s="27">
        <f ca="1">CW610+$C$5*IF(AND(CU634=CQ603,CV619=2),CV624-CW610,0)</f>
        <v>40.366633911132809</v>
      </c>
      <c r="CX634" s="27">
        <f ca="1">CX610+$C$5*IF(AND(CU634=CQ603,CV619=3),CV624-CX610,0)</f>
        <v>35.640079345703128</v>
      </c>
      <c r="CY634" s="95" t="s">
        <v>9</v>
      </c>
      <c r="CZ634" s="13"/>
      <c r="DC634"/>
      <c r="DD634"/>
      <c r="DE634"/>
      <c r="DF634" s="127"/>
      <c r="DG634" s="3">
        <v>8</v>
      </c>
      <c r="DH634" s="27">
        <f ca="1">DH610+$C$5*IF(AND(DG634=DC603,DH619=1),DH624-DH610,0)</f>
        <v>99.999298095703125</v>
      </c>
      <c r="DI634" s="27">
        <f ca="1">DI610+$C$5*IF(AND(DG634=DC603,DH619=2),DH624-DI610,0)</f>
        <v>40.366633911132809</v>
      </c>
      <c r="DJ634" s="27">
        <f ca="1">DJ610+$C$5*IF(AND(DG634=DC603,DH619=3),DH624-DJ610,0)</f>
        <v>35.640079345703128</v>
      </c>
      <c r="DK634" s="95" t="s">
        <v>9</v>
      </c>
      <c r="DL634" s="13"/>
      <c r="DO634"/>
      <c r="DP634"/>
      <c r="DQ634"/>
      <c r="DR634" s="127"/>
      <c r="DS634" s="3">
        <v>8</v>
      </c>
      <c r="DT634" s="27">
        <f ca="1">DT610+$C$5*IF(AND(DS634=DO603,DT619=1),DT624-DT610,0)</f>
        <v>99.999298095703125</v>
      </c>
      <c r="DU634" s="27">
        <f ca="1">DU610+$C$5*IF(AND(DS634=DO603,DT619=2),DT624-DU610,0)</f>
        <v>40.366633911132809</v>
      </c>
      <c r="DV634" s="27">
        <f ca="1">DV610+$C$5*IF(AND(DS634=DO603,DT619=3),DT624-DV610,0)</f>
        <v>35.640079345703128</v>
      </c>
      <c r="DW634" s="95" t="s">
        <v>9</v>
      </c>
      <c r="DX634" s="13"/>
    </row>
    <row r="635" spans="1:128">
      <c r="A635"/>
      <c r="B635"/>
      <c r="C635"/>
      <c r="D635"/>
      <c r="E635"/>
      <c r="F635"/>
      <c r="G635"/>
      <c r="H635" s="21"/>
      <c r="K635"/>
      <c r="L635"/>
      <c r="M635"/>
      <c r="N635" s="128"/>
      <c r="O635" s="3" t="s">
        <v>40</v>
      </c>
      <c r="P635" s="44">
        <v>0</v>
      </c>
      <c r="Q635" s="44">
        <v>0</v>
      </c>
      <c r="R635" s="44">
        <v>0</v>
      </c>
      <c r="S635" s="40">
        <v>0</v>
      </c>
      <c r="T635" s="12"/>
      <c r="W635"/>
      <c r="X635"/>
      <c r="Y635"/>
      <c r="Z635" s="128"/>
      <c r="AA635" s="3" t="s">
        <v>40</v>
      </c>
      <c r="AB635" s="44">
        <v>0</v>
      </c>
      <c r="AC635" s="44">
        <v>0</v>
      </c>
      <c r="AD635" s="44">
        <v>0</v>
      </c>
      <c r="AE635" s="40">
        <v>0</v>
      </c>
      <c r="AF635" s="12"/>
      <c r="AI635"/>
      <c r="AJ635"/>
      <c r="AK635"/>
      <c r="AL635" s="128"/>
      <c r="AM635" s="3" t="s">
        <v>40</v>
      </c>
      <c r="AN635" s="44">
        <v>0</v>
      </c>
      <c r="AO635" s="44">
        <v>0</v>
      </c>
      <c r="AP635" s="44">
        <v>0</v>
      </c>
      <c r="AQ635" s="40">
        <v>0</v>
      </c>
      <c r="AR635" s="12"/>
      <c r="AU635"/>
      <c r="AV635"/>
      <c r="AW635"/>
      <c r="AX635" s="128"/>
      <c r="AY635" s="3" t="s">
        <v>40</v>
      </c>
      <c r="AZ635" s="44">
        <v>0</v>
      </c>
      <c r="BA635" s="44">
        <v>0</v>
      </c>
      <c r="BB635" s="44">
        <v>0</v>
      </c>
      <c r="BC635" s="40">
        <v>0</v>
      </c>
      <c r="BD635" s="12"/>
      <c r="BG635"/>
      <c r="BH635"/>
      <c r="BI635"/>
      <c r="BJ635" s="128"/>
      <c r="BK635" s="3" t="s">
        <v>40</v>
      </c>
      <c r="BL635" s="44">
        <v>0</v>
      </c>
      <c r="BM635" s="44">
        <v>0</v>
      </c>
      <c r="BN635" s="44">
        <v>0</v>
      </c>
      <c r="BO635" s="40">
        <v>0</v>
      </c>
      <c r="BP635" s="12"/>
      <c r="BS635"/>
      <c r="BT635"/>
      <c r="BU635"/>
      <c r="BV635" s="128"/>
      <c r="BW635" s="3" t="s">
        <v>40</v>
      </c>
      <c r="BX635" s="44">
        <v>0</v>
      </c>
      <c r="BY635" s="44">
        <v>0</v>
      </c>
      <c r="BZ635" s="44">
        <v>0</v>
      </c>
      <c r="CA635" s="40">
        <v>0</v>
      </c>
      <c r="CB635" s="12"/>
      <c r="CE635"/>
      <c r="CF635"/>
      <c r="CG635"/>
      <c r="CH635" s="128"/>
      <c r="CI635" s="3" t="s">
        <v>40</v>
      </c>
      <c r="CJ635" s="44">
        <v>0</v>
      </c>
      <c r="CK635" s="44">
        <v>0</v>
      </c>
      <c r="CL635" s="44">
        <v>0</v>
      </c>
      <c r="CM635" s="40">
        <v>0</v>
      </c>
      <c r="CN635" s="12"/>
      <c r="CQ635"/>
      <c r="CR635"/>
      <c r="CS635"/>
      <c r="CT635" s="128"/>
      <c r="CU635" s="3" t="s">
        <v>40</v>
      </c>
      <c r="CV635" s="44">
        <v>0</v>
      </c>
      <c r="CW635" s="44">
        <v>0</v>
      </c>
      <c r="CX635" s="44">
        <v>0</v>
      </c>
      <c r="CY635" s="40">
        <v>0</v>
      </c>
      <c r="CZ635" s="12"/>
      <c r="DC635"/>
      <c r="DD635"/>
      <c r="DE635"/>
      <c r="DF635" s="128"/>
      <c r="DG635" s="3" t="s">
        <v>40</v>
      </c>
      <c r="DH635" s="44">
        <v>0</v>
      </c>
      <c r="DI635" s="44">
        <v>0</v>
      </c>
      <c r="DJ635" s="44">
        <v>0</v>
      </c>
      <c r="DK635" s="40">
        <v>0</v>
      </c>
      <c r="DL635" s="12"/>
      <c r="DO635"/>
      <c r="DP635"/>
      <c r="DQ635"/>
      <c r="DR635" s="128"/>
      <c r="DS635" s="3" t="s">
        <v>40</v>
      </c>
      <c r="DT635" s="44">
        <v>0</v>
      </c>
      <c r="DU635" s="44">
        <v>0</v>
      </c>
      <c r="DV635" s="44">
        <v>0</v>
      </c>
      <c r="DW635" s="40">
        <v>0</v>
      </c>
      <c r="DX635" s="12"/>
    </row>
    <row r="636" spans="1:128" ht="13.8" thickBot="1">
      <c r="O636" s="62"/>
      <c r="AA636" s="62"/>
      <c r="AM636" s="62"/>
      <c r="AY636" s="62"/>
      <c r="BK636" s="62"/>
      <c r="BW636" s="62"/>
      <c r="CI636" s="62"/>
      <c r="CU636" s="62"/>
      <c r="DG636" s="62"/>
      <c r="DS636" s="62"/>
    </row>
    <row r="637" spans="1:128" ht="15" customHeight="1" thickTop="1" thickBot="1">
      <c r="A637" s="67"/>
      <c r="B637" s="75" t="s">
        <v>46</v>
      </c>
      <c r="C637" s="68">
        <f>C600+1</f>
        <v>18</v>
      </c>
      <c r="D637" s="69"/>
      <c r="E637" s="69"/>
      <c r="F637" s="69"/>
      <c r="G637" s="69"/>
      <c r="H637" s="69"/>
      <c r="I637" s="73"/>
      <c r="J637" s="8" t="s">
        <v>55</v>
      </c>
      <c r="K637" s="71"/>
      <c r="L637" s="67"/>
      <c r="M637" s="67"/>
      <c r="N637" s="67"/>
      <c r="O637" s="67"/>
      <c r="P637" s="67"/>
      <c r="Q637" s="67"/>
      <c r="R637" s="67"/>
      <c r="S637" s="67"/>
      <c r="T637" s="69"/>
      <c r="U637" s="73"/>
      <c r="V637" s="8" t="s">
        <v>55</v>
      </c>
      <c r="W637" s="71"/>
      <c r="X637" s="67"/>
      <c r="Y637" s="67"/>
      <c r="Z637" s="67"/>
      <c r="AA637" s="67"/>
      <c r="AB637" s="67"/>
      <c r="AC637" s="67"/>
      <c r="AD637" s="67"/>
      <c r="AE637" s="67"/>
      <c r="AF637" s="69"/>
      <c r="AG637" s="73"/>
      <c r="AH637" s="8" t="s">
        <v>55</v>
      </c>
      <c r="AI637" s="71"/>
      <c r="AJ637" s="67"/>
      <c r="AK637" s="67"/>
      <c r="AL637" s="67"/>
      <c r="AM637" s="67"/>
      <c r="AN637" s="67"/>
      <c r="AO637" s="67"/>
      <c r="AP637" s="67"/>
      <c r="AQ637" s="67"/>
      <c r="AR637" s="69"/>
      <c r="AS637" s="73"/>
      <c r="AT637" s="8" t="s">
        <v>55</v>
      </c>
      <c r="AU637" s="71"/>
      <c r="AV637" s="67"/>
      <c r="AW637" s="67"/>
      <c r="AX637" s="67"/>
      <c r="AY637" s="67"/>
      <c r="AZ637" s="67"/>
      <c r="BA637" s="67"/>
      <c r="BB637" s="67"/>
      <c r="BC637" s="67"/>
      <c r="BD637" s="69"/>
      <c r="BE637" s="73"/>
      <c r="BF637" s="8" t="s">
        <v>55</v>
      </c>
      <c r="BG637" s="71"/>
      <c r="BH637" s="67"/>
      <c r="BI637" s="67"/>
      <c r="BJ637" s="67"/>
      <c r="BK637" s="67"/>
      <c r="BL637" s="67"/>
      <c r="BM637" s="67"/>
      <c r="BN637" s="67"/>
      <c r="BO637" s="67"/>
      <c r="BP637" s="69"/>
      <c r="BQ637" s="73"/>
      <c r="BR637" s="8" t="s">
        <v>55</v>
      </c>
      <c r="BS637" s="71"/>
      <c r="BT637" s="67"/>
      <c r="BU637" s="67"/>
      <c r="BV637" s="67"/>
      <c r="BW637" s="67"/>
      <c r="BX637" s="67"/>
      <c r="BY637" s="67"/>
      <c r="BZ637" s="67"/>
      <c r="CA637" s="67"/>
      <c r="CB637" s="69"/>
      <c r="CC637" s="73"/>
      <c r="CD637" s="8" t="s">
        <v>55</v>
      </c>
      <c r="CE637" s="71"/>
      <c r="CF637" s="67"/>
      <c r="CG637" s="67"/>
      <c r="CH637" s="67"/>
      <c r="CI637" s="67"/>
      <c r="CJ637" s="67"/>
      <c r="CK637" s="67"/>
      <c r="CL637" s="67"/>
      <c r="CM637" s="67"/>
      <c r="CN637" s="69"/>
      <c r="CO637" s="73"/>
      <c r="CP637" s="8" t="s">
        <v>55</v>
      </c>
      <c r="CQ637" s="71"/>
      <c r="CR637" s="67"/>
      <c r="CS637" s="67"/>
      <c r="CT637" s="67"/>
      <c r="CU637" s="67"/>
      <c r="CV637" s="67"/>
      <c r="CW637" s="67"/>
      <c r="CX637" s="67"/>
      <c r="CY637" s="67"/>
      <c r="CZ637" s="69"/>
      <c r="DA637" s="73"/>
      <c r="DB637" s="8" t="s">
        <v>55</v>
      </c>
      <c r="DC637" s="71"/>
      <c r="DD637" s="67"/>
      <c r="DE637" s="67"/>
      <c r="DF637" s="67"/>
      <c r="DG637" s="67"/>
      <c r="DH637" s="67"/>
      <c r="DI637" s="67"/>
      <c r="DJ637" s="67"/>
      <c r="DK637" s="67"/>
      <c r="DL637" s="69"/>
      <c r="DM637" s="73"/>
      <c r="DN637" s="8" t="s">
        <v>55</v>
      </c>
      <c r="DO637" s="71"/>
      <c r="DP637" s="67"/>
      <c r="DQ637" s="67"/>
      <c r="DR637" s="67"/>
      <c r="DS637" s="67"/>
      <c r="DT637" s="67"/>
      <c r="DU637" s="67"/>
      <c r="DV637" s="67"/>
      <c r="DW637" s="67"/>
      <c r="DX637" s="69"/>
    </row>
    <row r="638" spans="1:128" ht="13.5" customHeight="1" thickBot="1">
      <c r="A638"/>
      <c r="E638"/>
      <c r="F638"/>
      <c r="G638"/>
      <c r="H638" s="21"/>
      <c r="J638" s="18" t="s">
        <v>53</v>
      </c>
      <c r="K638" s="17">
        <v>1</v>
      </c>
      <c r="L638"/>
      <c r="M638"/>
      <c r="N638"/>
      <c r="P638" s="123" t="s">
        <v>12</v>
      </c>
      <c r="Q638" s="124"/>
      <c r="R638" s="124"/>
      <c r="S638" s="125"/>
      <c r="T638" s="21"/>
      <c r="V638" s="18" t="s">
        <v>53</v>
      </c>
      <c r="W638" s="17">
        <f ca="1">S656</f>
        <v>2</v>
      </c>
      <c r="X638"/>
      <c r="Y638"/>
      <c r="Z638"/>
      <c r="AB638" s="123" t="s">
        <v>12</v>
      </c>
      <c r="AC638" s="124"/>
      <c r="AD638" s="124"/>
      <c r="AE638" s="125"/>
      <c r="AF638" s="21"/>
      <c r="AH638" s="18" t="s">
        <v>53</v>
      </c>
      <c r="AI638" s="17">
        <f ca="1">AE656</f>
        <v>1</v>
      </c>
      <c r="AJ638"/>
      <c r="AK638"/>
      <c r="AL638"/>
      <c r="AN638" s="123" t="s">
        <v>12</v>
      </c>
      <c r="AO638" s="124"/>
      <c r="AP638" s="124"/>
      <c r="AQ638" s="125"/>
      <c r="AR638" s="21"/>
      <c r="AT638" s="18" t="s">
        <v>53</v>
      </c>
      <c r="AU638" s="17">
        <f ca="1">AQ656</f>
        <v>1</v>
      </c>
      <c r="AV638"/>
      <c r="AW638"/>
      <c r="AX638"/>
      <c r="AZ638" s="123" t="s">
        <v>12</v>
      </c>
      <c r="BA638" s="124"/>
      <c r="BB638" s="124"/>
      <c r="BC638" s="125"/>
      <c r="BD638" s="21"/>
      <c r="BF638" s="18" t="s">
        <v>53</v>
      </c>
      <c r="BG638" s="17">
        <f ca="1">BC656</f>
        <v>1</v>
      </c>
      <c r="BH638"/>
      <c r="BI638"/>
      <c r="BJ638"/>
      <c r="BL638" s="123" t="s">
        <v>12</v>
      </c>
      <c r="BM638" s="124"/>
      <c r="BN638" s="124"/>
      <c r="BO638" s="125"/>
      <c r="BP638" s="21"/>
      <c r="BR638" s="18" t="s">
        <v>53</v>
      </c>
      <c r="BS638" s="17">
        <f ca="1">BO656</f>
        <v>1</v>
      </c>
      <c r="BT638"/>
      <c r="BU638"/>
      <c r="BV638"/>
      <c r="BX638" s="123" t="s">
        <v>12</v>
      </c>
      <c r="BY638" s="124"/>
      <c r="BZ638" s="124"/>
      <c r="CA638" s="125"/>
      <c r="CB638" s="21"/>
      <c r="CD638" s="18" t="s">
        <v>53</v>
      </c>
      <c r="CE638" s="17">
        <f ca="1">CA656</f>
        <v>2</v>
      </c>
      <c r="CF638"/>
      <c r="CG638"/>
      <c r="CH638"/>
      <c r="CJ638" s="123" t="s">
        <v>12</v>
      </c>
      <c r="CK638" s="124"/>
      <c r="CL638" s="124"/>
      <c r="CM638" s="125"/>
      <c r="CN638" s="21"/>
      <c r="CP638" s="18" t="s">
        <v>53</v>
      </c>
      <c r="CQ638" s="17">
        <f ca="1">CM656</f>
        <v>3</v>
      </c>
      <c r="CR638"/>
      <c r="CS638"/>
      <c r="CT638"/>
      <c r="CV638" s="123" t="s">
        <v>12</v>
      </c>
      <c r="CW638" s="124"/>
      <c r="CX638" s="124"/>
      <c r="CY638" s="125"/>
      <c r="CZ638" s="21"/>
      <c r="DB638" s="18" t="s">
        <v>53</v>
      </c>
      <c r="DC638" s="17">
        <f ca="1">CY656</f>
        <v>3</v>
      </c>
      <c r="DD638"/>
      <c r="DE638"/>
      <c r="DF638"/>
      <c r="DH638" s="123" t="s">
        <v>12</v>
      </c>
      <c r="DI638" s="124"/>
      <c r="DJ638" s="124"/>
      <c r="DK638" s="125"/>
      <c r="DL638" s="21"/>
      <c r="DN638" s="18" t="s">
        <v>53</v>
      </c>
      <c r="DO638" s="17">
        <f ca="1">DK656</f>
        <v>3</v>
      </c>
      <c r="DP638"/>
      <c r="DQ638"/>
      <c r="DR638"/>
      <c r="DT638" s="123" t="s">
        <v>12</v>
      </c>
      <c r="DU638" s="124"/>
      <c r="DV638" s="124"/>
      <c r="DW638" s="125"/>
      <c r="DX638" s="21"/>
    </row>
    <row r="639" spans="1:128" ht="13.5" customHeight="1" thickBot="1">
      <c r="A639"/>
      <c r="B639" s="63" t="s">
        <v>45</v>
      </c>
      <c r="C639" s="9" t="str">
        <f ca="1">IF(DO640=9,"到着","未着")</f>
        <v>到着</v>
      </c>
      <c r="D639" t="s">
        <v>19</v>
      </c>
      <c r="E639"/>
      <c r="F639"/>
      <c r="G639"/>
      <c r="H639" s="21"/>
      <c r="J639" s="18" t="s">
        <v>54</v>
      </c>
      <c r="K639" s="3">
        <v>1</v>
      </c>
      <c r="L639"/>
      <c r="M639"/>
      <c r="N639"/>
      <c r="O639" s="9" t="s">
        <v>57</v>
      </c>
      <c r="P639" s="93" t="s">
        <v>3</v>
      </c>
      <c r="Q639" s="26" t="s">
        <v>4</v>
      </c>
      <c r="R639" s="26" t="s">
        <v>5</v>
      </c>
      <c r="S639" s="3" t="s">
        <v>6</v>
      </c>
      <c r="T639" s="6"/>
      <c r="V639" s="18" t="s">
        <v>54</v>
      </c>
      <c r="W639" s="3">
        <f ca="1">S657</f>
        <v>1</v>
      </c>
      <c r="X639"/>
      <c r="Y639"/>
      <c r="Z639"/>
      <c r="AA639" s="9" t="str">
        <f>$O$10</f>
        <v>現Q値</v>
      </c>
      <c r="AB639" s="93" t="s">
        <v>3</v>
      </c>
      <c r="AC639" s="26" t="s">
        <v>4</v>
      </c>
      <c r="AD639" s="26" t="s">
        <v>5</v>
      </c>
      <c r="AE639" s="3" t="s">
        <v>6</v>
      </c>
      <c r="AF639" s="6"/>
      <c r="AH639" s="18" t="s">
        <v>54</v>
      </c>
      <c r="AI639" s="3">
        <f ca="1">AE657</f>
        <v>1</v>
      </c>
      <c r="AJ639"/>
      <c r="AK639"/>
      <c r="AL639"/>
      <c r="AM639" s="9" t="str">
        <f>$O$10</f>
        <v>現Q値</v>
      </c>
      <c r="AN639" s="93" t="s">
        <v>3</v>
      </c>
      <c r="AO639" s="26" t="s">
        <v>4</v>
      </c>
      <c r="AP639" s="26" t="s">
        <v>5</v>
      </c>
      <c r="AQ639" s="3" t="s">
        <v>6</v>
      </c>
      <c r="AR639" s="6"/>
      <c r="AT639" s="18" t="s">
        <v>54</v>
      </c>
      <c r="AU639" s="3">
        <f ca="1">AQ657</f>
        <v>2</v>
      </c>
      <c r="AV639"/>
      <c r="AW639"/>
      <c r="AX639"/>
      <c r="AY639" s="9" t="str">
        <f>$O$10</f>
        <v>現Q値</v>
      </c>
      <c r="AZ639" s="93" t="s">
        <v>3</v>
      </c>
      <c r="BA639" s="26" t="s">
        <v>4</v>
      </c>
      <c r="BB639" s="26" t="s">
        <v>5</v>
      </c>
      <c r="BC639" s="3" t="s">
        <v>6</v>
      </c>
      <c r="BD639" s="6"/>
      <c r="BF639" s="18" t="s">
        <v>54</v>
      </c>
      <c r="BG639" s="3">
        <f ca="1">BC657</f>
        <v>3</v>
      </c>
      <c r="BH639"/>
      <c r="BI639"/>
      <c r="BJ639"/>
      <c r="BK639" s="9" t="str">
        <f>$O$10</f>
        <v>現Q値</v>
      </c>
      <c r="BL639" s="93" t="s">
        <v>3</v>
      </c>
      <c r="BM639" s="26" t="s">
        <v>4</v>
      </c>
      <c r="BN639" s="26" t="s">
        <v>5</v>
      </c>
      <c r="BO639" s="3" t="s">
        <v>6</v>
      </c>
      <c r="BP639" s="6"/>
      <c r="BR639" s="18" t="s">
        <v>54</v>
      </c>
      <c r="BS639" s="3">
        <f ca="1">BO657</f>
        <v>2</v>
      </c>
      <c r="BT639"/>
      <c r="BU639"/>
      <c r="BV639"/>
      <c r="BW639" s="9" t="str">
        <f>$O$10</f>
        <v>現Q値</v>
      </c>
      <c r="BX639" s="93" t="s">
        <v>3</v>
      </c>
      <c r="BY639" s="26" t="s">
        <v>4</v>
      </c>
      <c r="BZ639" s="26" t="s">
        <v>5</v>
      </c>
      <c r="CA639" s="3" t="s">
        <v>6</v>
      </c>
      <c r="CB639" s="6"/>
      <c r="CD639" s="18" t="s">
        <v>54</v>
      </c>
      <c r="CE639" s="3">
        <f ca="1">CA657</f>
        <v>2</v>
      </c>
      <c r="CF639"/>
      <c r="CG639"/>
      <c r="CH639"/>
      <c r="CI639" s="9" t="str">
        <f>$O$10</f>
        <v>現Q値</v>
      </c>
      <c r="CJ639" s="93" t="s">
        <v>3</v>
      </c>
      <c r="CK639" s="26" t="s">
        <v>4</v>
      </c>
      <c r="CL639" s="26" t="s">
        <v>5</v>
      </c>
      <c r="CM639" s="3" t="s">
        <v>6</v>
      </c>
      <c r="CN639" s="6"/>
      <c r="CP639" s="18" t="s">
        <v>54</v>
      </c>
      <c r="CQ639" s="3">
        <f ca="1">CM657</f>
        <v>2</v>
      </c>
      <c r="CR639"/>
      <c r="CS639"/>
      <c r="CT639"/>
      <c r="CU639" s="9" t="str">
        <f>$O$10</f>
        <v>現Q値</v>
      </c>
      <c r="CV639" s="93" t="s">
        <v>3</v>
      </c>
      <c r="CW639" s="26" t="s">
        <v>4</v>
      </c>
      <c r="CX639" s="26" t="s">
        <v>5</v>
      </c>
      <c r="CY639" s="3" t="s">
        <v>6</v>
      </c>
      <c r="CZ639" s="6"/>
      <c r="DB639" s="18" t="s">
        <v>54</v>
      </c>
      <c r="DC639" s="3">
        <f ca="1">CY657</f>
        <v>3</v>
      </c>
      <c r="DD639"/>
      <c r="DE639"/>
      <c r="DF639"/>
      <c r="DG639" s="9" t="str">
        <f>$O$10</f>
        <v>現Q値</v>
      </c>
      <c r="DH639" s="93" t="s">
        <v>3</v>
      </c>
      <c r="DI639" s="26" t="s">
        <v>4</v>
      </c>
      <c r="DJ639" s="26" t="s">
        <v>5</v>
      </c>
      <c r="DK639" s="3" t="s">
        <v>6</v>
      </c>
      <c r="DL639" s="6"/>
      <c r="DN639" s="18" t="s">
        <v>54</v>
      </c>
      <c r="DO639" s="3">
        <f ca="1">DK657</f>
        <v>3</v>
      </c>
      <c r="DP639"/>
      <c r="DQ639"/>
      <c r="DR639"/>
      <c r="DS639" s="9" t="str">
        <f>$O$10</f>
        <v>現Q値</v>
      </c>
      <c r="DT639" s="93" t="s">
        <v>3</v>
      </c>
      <c r="DU639" s="26" t="s">
        <v>4</v>
      </c>
      <c r="DV639" s="26" t="s">
        <v>5</v>
      </c>
      <c r="DW639" s="3" t="s">
        <v>6</v>
      </c>
      <c r="DX639" s="6"/>
    </row>
    <row r="640" spans="1:128" ht="13.5" customHeight="1" thickBot="1">
      <c r="A640"/>
      <c r="B640" s="63" t="s">
        <v>10</v>
      </c>
      <c r="C640" s="78">
        <f ca="1">C603+IF(C639="未着",0,1)</f>
        <v>18</v>
      </c>
      <c r="D640"/>
      <c r="E640"/>
      <c r="F640"/>
      <c r="G640"/>
      <c r="H640" s="21"/>
      <c r="J640" s="3" t="s">
        <v>7</v>
      </c>
      <c r="K640" s="29">
        <f>3*(K638-1)+K639</f>
        <v>1</v>
      </c>
      <c r="L640" s="30" t="s">
        <v>34</v>
      </c>
      <c r="M640"/>
      <c r="N640" s="126" t="s">
        <v>7</v>
      </c>
      <c r="O640" s="17">
        <v>1</v>
      </c>
      <c r="P640" s="27">
        <f t="array" aca="1" ref="P640:S647" ca="1">IF(C602="到着",DT627:DW634,P603:S610)</f>
        <v>18.039896484374996</v>
      </c>
      <c r="Q640" s="95" t="str">
        <f ca="1"/>
        <v>欄外</v>
      </c>
      <c r="R640" s="95" t="str">
        <f ca="1"/>
        <v>欄外</v>
      </c>
      <c r="S640" s="15">
        <f ca="1"/>
        <v>31.580656974792475</v>
      </c>
      <c r="T640" s="12"/>
      <c r="V640" s="3" t="s">
        <v>7</v>
      </c>
      <c r="W640" s="29">
        <f ca="1">3*(W638-1)+W639</f>
        <v>4</v>
      </c>
      <c r="X640" s="30" t="s">
        <v>34</v>
      </c>
      <c r="Y640"/>
      <c r="Z640" s="126" t="s">
        <v>7</v>
      </c>
      <c r="AA640" s="17">
        <v>1</v>
      </c>
      <c r="AB640" s="27">
        <f t="array" ref="AB640:AE647" ca="1">P664:S671</f>
        <v>18.039896484374996</v>
      </c>
      <c r="AC640" s="95" t="str">
        <v>欄外</v>
      </c>
      <c r="AD640" s="95" t="str">
        <v>欄外</v>
      </c>
      <c r="AE640" s="15">
        <f ca="1"/>
        <v>31.778029136657711</v>
      </c>
      <c r="AF640" s="12"/>
      <c r="AH640" s="3" t="s">
        <v>7</v>
      </c>
      <c r="AI640" s="29">
        <f ca="1">3*(AI638-1)+AI639</f>
        <v>1</v>
      </c>
      <c r="AJ640" s="30" t="s">
        <v>34</v>
      </c>
      <c r="AK640"/>
      <c r="AL640" s="126" t="s">
        <v>7</v>
      </c>
      <c r="AM640" s="17">
        <v>1</v>
      </c>
      <c r="AN640" s="27">
        <f t="array" ref="AN640:AQ647" ca="1">AB664:AE671</f>
        <v>18.039896484374996</v>
      </c>
      <c r="AO640" s="95" t="str">
        <v>欄外</v>
      </c>
      <c r="AP640" s="95" t="str">
        <v>欄外</v>
      </c>
      <c r="AQ640" s="15">
        <f ca="1"/>
        <v>31.778029136657711</v>
      </c>
      <c r="AR640" s="12"/>
      <c r="AT640" s="3" t="s">
        <v>7</v>
      </c>
      <c r="AU640" s="29">
        <f ca="1">3*(AU638-1)+AU639</f>
        <v>2</v>
      </c>
      <c r="AV640" s="30" t="s">
        <v>34</v>
      </c>
      <c r="AW640"/>
      <c r="AX640" s="126" t="s">
        <v>7</v>
      </c>
      <c r="AY640" s="17">
        <v>1</v>
      </c>
      <c r="AZ640" s="27">
        <f t="array" ref="AZ640:BC647" ca="1">AN664:AQ671</f>
        <v>24.63939728546142</v>
      </c>
      <c r="BA640" s="95" t="str">
        <v>欄外</v>
      </c>
      <c r="BB640" s="95" t="str">
        <v>欄外</v>
      </c>
      <c r="BC640" s="15">
        <f ca="1"/>
        <v>31.778029136657711</v>
      </c>
      <c r="BD640" s="12"/>
      <c r="BF640" s="3" t="s">
        <v>7</v>
      </c>
      <c r="BG640" s="29">
        <f ca="1">3*(BG638-1)+BG639</f>
        <v>3</v>
      </c>
      <c r="BH640" s="30" t="s">
        <v>34</v>
      </c>
      <c r="BI640"/>
      <c r="BJ640" s="126" t="s">
        <v>7</v>
      </c>
      <c r="BK640" s="17">
        <v>1</v>
      </c>
      <c r="BL640" s="27">
        <f t="array" ref="BL640:BO647" ca="1">AZ664:BC671</f>
        <v>24.63939728546142</v>
      </c>
      <c r="BM640" s="95" t="str">
        <v>欄外</v>
      </c>
      <c r="BN640" s="95" t="str">
        <v>欄外</v>
      </c>
      <c r="BO640" s="15">
        <f ca="1"/>
        <v>31.778029136657711</v>
      </c>
      <c r="BP640" s="12"/>
      <c r="BR640" s="3" t="s">
        <v>7</v>
      </c>
      <c r="BS640" s="29">
        <f ca="1">3*(BS638-1)+BS639</f>
        <v>2</v>
      </c>
      <c r="BT640" s="30" t="s">
        <v>34</v>
      </c>
      <c r="BU640"/>
      <c r="BV640" s="126" t="s">
        <v>7</v>
      </c>
      <c r="BW640" s="17">
        <v>1</v>
      </c>
      <c r="BX640" s="27">
        <f t="array" ref="BX640:CA647" ca="1">BL664:BO671</f>
        <v>24.63939728546142</v>
      </c>
      <c r="BY640" s="95" t="str">
        <v>欄外</v>
      </c>
      <c r="BZ640" s="95" t="str">
        <v>欄外</v>
      </c>
      <c r="CA640" s="15">
        <f ca="1"/>
        <v>31.778029136657711</v>
      </c>
      <c r="CB640" s="12"/>
      <c r="CD640" s="3" t="s">
        <v>7</v>
      </c>
      <c r="CE640" s="29">
        <f ca="1">3*(CE638-1)+CE639</f>
        <v>5</v>
      </c>
      <c r="CF640" s="30" t="s">
        <v>34</v>
      </c>
      <c r="CG640"/>
      <c r="CH640" s="126" t="s">
        <v>7</v>
      </c>
      <c r="CI640" s="17">
        <v>1</v>
      </c>
      <c r="CJ640" s="27">
        <f t="array" ref="CJ640:CM647" ca="1">BX664:CA671</f>
        <v>24.63939728546142</v>
      </c>
      <c r="CK640" s="95" t="str">
        <v>欄外</v>
      </c>
      <c r="CL640" s="95" t="str">
        <v>欄外</v>
      </c>
      <c r="CM640" s="15">
        <f ca="1"/>
        <v>31.778029136657711</v>
      </c>
      <c r="CN640" s="12"/>
      <c r="CP640" s="3" t="s">
        <v>7</v>
      </c>
      <c r="CQ640" s="29">
        <f ca="1">3*(CQ638-1)+CQ639</f>
        <v>8</v>
      </c>
      <c r="CR640" s="30" t="s">
        <v>34</v>
      </c>
      <c r="CS640"/>
      <c r="CT640" s="126" t="s">
        <v>7</v>
      </c>
      <c r="CU640" s="17">
        <v>1</v>
      </c>
      <c r="CV640" s="27">
        <f t="array" ref="CV640:CY647" ca="1">CJ664:CM671</f>
        <v>24.63939728546142</v>
      </c>
      <c r="CW640" s="95" t="str">
        <v>欄外</v>
      </c>
      <c r="CX640" s="95" t="str">
        <v>欄外</v>
      </c>
      <c r="CY640" s="15">
        <f ca="1"/>
        <v>31.778029136657711</v>
      </c>
      <c r="CZ640" s="12"/>
      <c r="DB640" s="3" t="s">
        <v>7</v>
      </c>
      <c r="DC640" s="29">
        <f ca="1">3*(DC638-1)+DC639</f>
        <v>9</v>
      </c>
      <c r="DD640" s="30" t="s">
        <v>34</v>
      </c>
      <c r="DE640"/>
      <c r="DF640" s="126" t="s">
        <v>7</v>
      </c>
      <c r="DG640" s="17">
        <v>1</v>
      </c>
      <c r="DH640" s="27">
        <f t="array" ref="DH640:DK647" ca="1">CV664:CY671</f>
        <v>24.63939728546142</v>
      </c>
      <c r="DI640" s="95" t="str">
        <v>欄外</v>
      </c>
      <c r="DJ640" s="95" t="str">
        <v>欄外</v>
      </c>
      <c r="DK640" s="15">
        <f ca="1"/>
        <v>31.778029136657711</v>
      </c>
      <c r="DL640" s="12"/>
      <c r="DN640" s="3" t="s">
        <v>7</v>
      </c>
      <c r="DO640" s="29">
        <f ca="1">3*(DO638-1)+DO639</f>
        <v>9</v>
      </c>
      <c r="DP640" s="30" t="s">
        <v>34</v>
      </c>
      <c r="DQ640"/>
      <c r="DR640" s="126" t="s">
        <v>7</v>
      </c>
      <c r="DS640" s="17">
        <v>1</v>
      </c>
      <c r="DT640" s="27">
        <f t="array" ref="DT640:DW647" ca="1">DH664:DK671</f>
        <v>24.63939728546142</v>
      </c>
      <c r="DU640" s="95" t="str">
        <v>欄外</v>
      </c>
      <c r="DV640" s="95" t="str">
        <v>欄外</v>
      </c>
      <c r="DW640" s="15">
        <f ca="1"/>
        <v>31.778029136657711</v>
      </c>
      <c r="DX640" s="12"/>
    </row>
    <row r="641" spans="1:128" ht="13.5" customHeight="1" thickBot="1">
      <c r="A641"/>
      <c r="B641"/>
      <c r="C641"/>
      <c r="D641"/>
      <c r="E641"/>
      <c r="F641"/>
      <c r="G641"/>
      <c r="H641" s="21"/>
      <c r="K641" s="24"/>
      <c r="L641" s="6"/>
      <c r="M641"/>
      <c r="N641" s="127"/>
      <c r="O641" s="3">
        <v>2</v>
      </c>
      <c r="P641" s="15">
        <f ca="1"/>
        <v>6.0190289306640601</v>
      </c>
      <c r="Q641" s="95" t="str">
        <f ca="1"/>
        <v>欄外</v>
      </c>
      <c r="R641" s="27">
        <f ca="1"/>
        <v>15.542400086975091</v>
      </c>
      <c r="S641" s="15">
        <f ca="1"/>
        <v>46.055568695068352</v>
      </c>
      <c r="T641" s="12"/>
      <c r="W641" s="24"/>
      <c r="X641" s="6"/>
      <c r="Y641"/>
      <c r="Z641" s="127"/>
      <c r="AA641" s="3">
        <v>2</v>
      </c>
      <c r="AB641" s="15">
        <f ca="1"/>
        <v>6.0190289306640601</v>
      </c>
      <c r="AC641" s="95" t="str">
        <v>欄外</v>
      </c>
      <c r="AD641" s="27">
        <f ca="1"/>
        <v>15.542400086975091</v>
      </c>
      <c r="AE641" s="15">
        <f ca="1"/>
        <v>46.055568695068352</v>
      </c>
      <c r="AF641" s="12"/>
      <c r="AI641" s="24"/>
      <c r="AJ641" s="6"/>
      <c r="AK641"/>
      <c r="AL641" s="127"/>
      <c r="AM641" s="3">
        <v>2</v>
      </c>
      <c r="AN641" s="15">
        <f ca="1"/>
        <v>6.0190289306640601</v>
      </c>
      <c r="AO641" s="95" t="str">
        <v>欄外</v>
      </c>
      <c r="AP641" s="27">
        <f ca="1"/>
        <v>15.542400086975091</v>
      </c>
      <c r="AQ641" s="15">
        <f ca="1"/>
        <v>46.055568695068352</v>
      </c>
      <c r="AR641" s="12"/>
      <c r="AU641" s="24"/>
      <c r="AV641" s="6"/>
      <c r="AW641"/>
      <c r="AX641" s="127"/>
      <c r="AY641" s="3">
        <v>2</v>
      </c>
      <c r="AZ641" s="15">
        <f ca="1"/>
        <v>6.0190289306640601</v>
      </c>
      <c r="BA641" s="95" t="str">
        <v>欄外</v>
      </c>
      <c r="BB641" s="27">
        <f ca="1"/>
        <v>15.542400086975091</v>
      </c>
      <c r="BC641" s="15">
        <f ca="1"/>
        <v>46.055568695068352</v>
      </c>
      <c r="BD641" s="12"/>
      <c r="BG641" s="24"/>
      <c r="BH641" s="6"/>
      <c r="BI641"/>
      <c r="BJ641" s="127"/>
      <c r="BK641" s="3">
        <v>2</v>
      </c>
      <c r="BL641" s="15">
        <f ca="1"/>
        <v>10.40607930603027</v>
      </c>
      <c r="BM641" s="95" t="str">
        <v>欄外</v>
      </c>
      <c r="BN641" s="27">
        <f ca="1"/>
        <v>15.542400086975091</v>
      </c>
      <c r="BO641" s="15">
        <f ca="1"/>
        <v>46.055568695068352</v>
      </c>
      <c r="BP641" s="12"/>
      <c r="BS641" s="24"/>
      <c r="BT641" s="6"/>
      <c r="BU641"/>
      <c r="BV641" s="127"/>
      <c r="BW641" s="3">
        <v>2</v>
      </c>
      <c r="BX641" s="15">
        <f ca="1"/>
        <v>10.40607930603027</v>
      </c>
      <c r="BY641" s="95" t="str">
        <v>欄外</v>
      </c>
      <c r="BZ641" s="27">
        <f ca="1"/>
        <v>15.542400086975091</v>
      </c>
      <c r="CA641" s="15">
        <f ca="1"/>
        <v>46.055568695068352</v>
      </c>
      <c r="CB641" s="12"/>
      <c r="CE641" s="24"/>
      <c r="CF641" s="6"/>
      <c r="CG641"/>
      <c r="CH641" s="127"/>
      <c r="CI641" s="3">
        <v>2</v>
      </c>
      <c r="CJ641" s="15">
        <f ca="1"/>
        <v>10.40607930603027</v>
      </c>
      <c r="CK641" s="95" t="str">
        <v>欄外</v>
      </c>
      <c r="CL641" s="27">
        <f ca="1"/>
        <v>15.542400086975091</v>
      </c>
      <c r="CM641" s="15">
        <f ca="1"/>
        <v>46.672864074707022</v>
      </c>
      <c r="CN641" s="12"/>
      <c r="CQ641" s="24"/>
      <c r="CR641" s="6"/>
      <c r="CS641"/>
      <c r="CT641" s="127"/>
      <c r="CU641" s="3">
        <v>2</v>
      </c>
      <c r="CV641" s="15">
        <f ca="1"/>
        <v>10.40607930603027</v>
      </c>
      <c r="CW641" s="95" t="str">
        <v>欄外</v>
      </c>
      <c r="CX641" s="27">
        <f ca="1"/>
        <v>15.542400086975091</v>
      </c>
      <c r="CY641" s="15">
        <f ca="1"/>
        <v>46.672864074707022</v>
      </c>
      <c r="CZ641" s="12"/>
      <c r="DC641" s="24"/>
      <c r="DD641" s="6"/>
      <c r="DE641"/>
      <c r="DF641" s="127"/>
      <c r="DG641" s="3">
        <v>2</v>
      </c>
      <c r="DH641" s="15">
        <f ca="1"/>
        <v>10.40607930603027</v>
      </c>
      <c r="DI641" s="95" t="str">
        <v>欄外</v>
      </c>
      <c r="DJ641" s="27">
        <f ca="1"/>
        <v>15.542400086975091</v>
      </c>
      <c r="DK641" s="15">
        <f ca="1"/>
        <v>46.672864074707022</v>
      </c>
      <c r="DL641" s="12"/>
      <c r="DO641" s="24"/>
      <c r="DP641" s="6"/>
      <c r="DQ641"/>
      <c r="DR641" s="127"/>
      <c r="DS641" s="3">
        <v>2</v>
      </c>
      <c r="DT641" s="15">
        <f ca="1"/>
        <v>10.40607930603027</v>
      </c>
      <c r="DU641" s="95" t="str">
        <v>欄外</v>
      </c>
      <c r="DV641" s="27">
        <f ca="1"/>
        <v>15.542400086975091</v>
      </c>
      <c r="DW641" s="15">
        <f ca="1"/>
        <v>46.672864074707022</v>
      </c>
      <c r="DX641" s="12"/>
    </row>
    <row r="642" spans="1:128" ht="13.5" customHeight="1" thickTop="1" thickBot="1">
      <c r="A642"/>
      <c r="B642" s="10" t="s">
        <v>15</v>
      </c>
      <c r="C642"/>
      <c r="D642"/>
      <c r="E642"/>
      <c r="F642"/>
      <c r="G642"/>
      <c r="H642" s="21"/>
      <c r="J642" s="25" t="str">
        <f>IF(AND(K638=1,K639=1),"★","")</f>
        <v>★</v>
      </c>
      <c r="K642" s="93" t="str">
        <f>IF(AND(K638=1,K639=2),"★","")</f>
        <v/>
      </c>
      <c r="L642" s="3" t="str">
        <f>IF(AND(K638=1,K639=3),"★","")</f>
        <v/>
      </c>
      <c r="M642"/>
      <c r="N642" s="127"/>
      <c r="O642" s="3">
        <v>3</v>
      </c>
      <c r="P642" s="95" t="str">
        <f ca="1"/>
        <v>欄外</v>
      </c>
      <c r="Q642" s="95" t="str">
        <f ca="1"/>
        <v>欄外</v>
      </c>
      <c r="R642" s="15">
        <f ca="1"/>
        <v>22.561613830566401</v>
      </c>
      <c r="S642" s="95" t="str">
        <f ca="1"/>
        <v>欄外</v>
      </c>
      <c r="T642" s="12"/>
      <c r="V642" s="25" t="str">
        <f ca="1">IF(AND(W638=1,W639=1),"★","")</f>
        <v/>
      </c>
      <c r="W642" s="93" t="str">
        <f ca="1">IF(AND(W638=1,W639=2),"★","")</f>
        <v/>
      </c>
      <c r="X642" s="3" t="str">
        <f ca="1">IF(AND(W638=1,W639=3),"★","")</f>
        <v/>
      </c>
      <c r="Y642"/>
      <c r="Z642" s="127"/>
      <c r="AA642" s="3">
        <v>3</v>
      </c>
      <c r="AB642" s="95" t="str">
        <v>欄外</v>
      </c>
      <c r="AC642" s="95" t="str">
        <v>欄外</v>
      </c>
      <c r="AD642" s="15">
        <f ca="1"/>
        <v>22.561613830566401</v>
      </c>
      <c r="AE642" s="95" t="str">
        <v>欄外</v>
      </c>
      <c r="AF642" s="12"/>
      <c r="AH642" s="25" t="str">
        <f ca="1">IF(AND(AI638=1,AI639=1),"★","")</f>
        <v>★</v>
      </c>
      <c r="AI642" s="93" t="str">
        <f ca="1">IF(AND(AI638=1,AI639=2),"★","")</f>
        <v/>
      </c>
      <c r="AJ642" s="3" t="str">
        <f ca="1">IF(AND(AI638=1,AI639=3),"★","")</f>
        <v/>
      </c>
      <c r="AK642"/>
      <c r="AL642" s="127"/>
      <c r="AM642" s="3">
        <v>3</v>
      </c>
      <c r="AN642" s="95" t="str">
        <v>欄外</v>
      </c>
      <c r="AO642" s="95" t="str">
        <v>欄外</v>
      </c>
      <c r="AP642" s="15">
        <f ca="1"/>
        <v>22.561613830566401</v>
      </c>
      <c r="AQ642" s="95" t="str">
        <v>欄外</v>
      </c>
      <c r="AR642" s="12"/>
      <c r="AT642" s="25" t="str">
        <f ca="1">IF(AND(AU638=1,AU639=1),"★","")</f>
        <v/>
      </c>
      <c r="AU642" s="93" t="str">
        <f ca="1">IF(AND(AU638=1,AU639=2),"★","")</f>
        <v>★</v>
      </c>
      <c r="AV642" s="3" t="str">
        <f ca="1">IF(AND(AU638=1,AU639=3),"★","")</f>
        <v/>
      </c>
      <c r="AW642"/>
      <c r="AX642" s="127"/>
      <c r="AY642" s="3">
        <v>3</v>
      </c>
      <c r="AZ642" s="95" t="str">
        <v>欄外</v>
      </c>
      <c r="BA642" s="95" t="str">
        <v>欄外</v>
      </c>
      <c r="BB642" s="15">
        <f ca="1"/>
        <v>22.561613830566401</v>
      </c>
      <c r="BC642" s="95" t="str">
        <v>欄外</v>
      </c>
      <c r="BD642" s="12"/>
      <c r="BF642" s="25" t="str">
        <f ca="1">IF(AND(BG638=1,BG639=1),"★","")</f>
        <v/>
      </c>
      <c r="BG642" s="93" t="str">
        <f ca="1">IF(AND(BG638=1,BG639=2),"★","")</f>
        <v/>
      </c>
      <c r="BH642" s="3" t="str">
        <f ca="1">IF(AND(BG638=1,BG639=3),"★","")</f>
        <v>★</v>
      </c>
      <c r="BI642"/>
      <c r="BJ642" s="127"/>
      <c r="BK642" s="3">
        <v>3</v>
      </c>
      <c r="BL642" s="95" t="str">
        <v>欄外</v>
      </c>
      <c r="BM642" s="95" t="str">
        <v>欄外</v>
      </c>
      <c r="BN642" s="15">
        <f ca="1"/>
        <v>22.561613830566401</v>
      </c>
      <c r="BO642" s="95" t="str">
        <v>欄外</v>
      </c>
      <c r="BP642" s="12"/>
      <c r="BR642" s="25" t="str">
        <f ca="1">IF(AND(BS638=1,BS639=1),"★","")</f>
        <v/>
      </c>
      <c r="BS642" s="93" t="str">
        <f ca="1">IF(AND(BS638=1,BS639=2),"★","")</f>
        <v>★</v>
      </c>
      <c r="BT642" s="3" t="str">
        <f ca="1">IF(AND(BS638=1,BS639=3),"★","")</f>
        <v/>
      </c>
      <c r="BU642"/>
      <c r="BV642" s="127"/>
      <c r="BW642" s="3">
        <v>3</v>
      </c>
      <c r="BX642" s="95" t="str">
        <v>欄外</v>
      </c>
      <c r="BY642" s="95" t="str">
        <v>欄外</v>
      </c>
      <c r="BZ642" s="15">
        <f ca="1"/>
        <v>26.900255958557121</v>
      </c>
      <c r="CA642" s="95" t="str">
        <v>欄外</v>
      </c>
      <c r="CB642" s="12"/>
      <c r="CD642" s="25" t="str">
        <f ca="1">IF(AND(CE638=1,CE639=1),"★","")</f>
        <v/>
      </c>
      <c r="CE642" s="93" t="str">
        <f ca="1">IF(AND(CE638=1,CE639=2),"★","")</f>
        <v/>
      </c>
      <c r="CF642" s="3" t="str">
        <f ca="1">IF(AND(CE638=1,CE639=3),"★","")</f>
        <v/>
      </c>
      <c r="CG642"/>
      <c r="CH642" s="127"/>
      <c r="CI642" s="3">
        <v>3</v>
      </c>
      <c r="CJ642" s="95" t="str">
        <v>欄外</v>
      </c>
      <c r="CK642" s="95" t="str">
        <v>欄外</v>
      </c>
      <c r="CL642" s="15">
        <f ca="1"/>
        <v>26.900255958557121</v>
      </c>
      <c r="CM642" s="95" t="str">
        <v>欄外</v>
      </c>
      <c r="CN642" s="12"/>
      <c r="CP642" s="25" t="str">
        <f ca="1">IF(AND(CQ638=1,CQ639=1),"★","")</f>
        <v/>
      </c>
      <c r="CQ642" s="93" t="str">
        <f ca="1">IF(AND(CQ638=1,CQ639=2),"★","")</f>
        <v/>
      </c>
      <c r="CR642" s="3" t="str">
        <f ca="1">IF(AND(CQ638=1,CQ639=3),"★","")</f>
        <v/>
      </c>
      <c r="CS642"/>
      <c r="CT642" s="127"/>
      <c r="CU642" s="3">
        <v>3</v>
      </c>
      <c r="CV642" s="95" t="str">
        <v>欄外</v>
      </c>
      <c r="CW642" s="95" t="str">
        <v>欄外</v>
      </c>
      <c r="CX642" s="15">
        <f ca="1"/>
        <v>26.900255958557121</v>
      </c>
      <c r="CY642" s="95" t="str">
        <v>欄外</v>
      </c>
      <c r="CZ642" s="12"/>
      <c r="DB642" s="25" t="str">
        <f ca="1">IF(AND(DC638=1,DC639=1),"★","")</f>
        <v/>
      </c>
      <c r="DC642" s="93" t="str">
        <f ca="1">IF(AND(DC638=1,DC639=2),"★","")</f>
        <v/>
      </c>
      <c r="DD642" s="3" t="str">
        <f ca="1">IF(AND(DC638=1,DC639=3),"★","")</f>
        <v/>
      </c>
      <c r="DE642"/>
      <c r="DF642" s="127"/>
      <c r="DG642" s="3">
        <v>3</v>
      </c>
      <c r="DH642" s="95" t="str">
        <v>欄外</v>
      </c>
      <c r="DI642" s="95" t="str">
        <v>欄外</v>
      </c>
      <c r="DJ642" s="15">
        <f ca="1"/>
        <v>26.900255958557121</v>
      </c>
      <c r="DK642" s="95" t="str">
        <v>欄外</v>
      </c>
      <c r="DL642" s="12"/>
      <c r="DN642" s="25" t="str">
        <f ca="1">IF(AND(DO638=1,DO639=1),"★","")</f>
        <v/>
      </c>
      <c r="DO642" s="93" t="str">
        <f ca="1">IF(AND(DO638=1,DO639=2),"★","")</f>
        <v/>
      </c>
      <c r="DP642" s="3" t="str">
        <f ca="1">IF(AND(DO638=1,DO639=3),"★","")</f>
        <v/>
      </c>
      <c r="DQ642"/>
      <c r="DR642" s="127"/>
      <c r="DS642" s="3">
        <v>3</v>
      </c>
      <c r="DT642" s="95" t="str">
        <v>欄外</v>
      </c>
      <c r="DU642" s="95" t="str">
        <v>欄外</v>
      </c>
      <c r="DV642" s="15">
        <f ca="1"/>
        <v>26.900255958557121</v>
      </c>
      <c r="DW642" s="95" t="str">
        <v>欄外</v>
      </c>
      <c r="DX642" s="12"/>
    </row>
    <row r="643" spans="1:128" ht="13.5" customHeight="1" thickTop="1" thickBot="1">
      <c r="A643"/>
      <c r="B643" s="63" t="s">
        <v>14</v>
      </c>
      <c r="C643" s="79">
        <f ca="1">1-C603/50</f>
        <v>0.65999999999999992</v>
      </c>
      <c r="D643"/>
      <c r="E643"/>
      <c r="F643"/>
      <c r="G643"/>
      <c r="H643" s="21"/>
      <c r="J643" s="17" t="str">
        <f>IF(AND(K638=2,K639=1),"★","")</f>
        <v/>
      </c>
      <c r="K643" s="3" t="str">
        <f>IF(AND(K638=2,K639=2),"★","")</f>
        <v/>
      </c>
      <c r="L643" s="16" t="str">
        <f>IF(AND(K638=2,K639=3),"★","")</f>
        <v/>
      </c>
      <c r="M643"/>
      <c r="N643" s="127"/>
      <c r="O643" s="3">
        <v>4</v>
      </c>
      <c r="P643" s="27">
        <f ca="1"/>
        <v>47.107716140747065</v>
      </c>
      <c r="Q643" s="15">
        <f ca="1"/>
        <v>14.390098657226556</v>
      </c>
      <c r="R643" s="95" t="str">
        <f ca="1"/>
        <v>欄外</v>
      </c>
      <c r="S643" s="15">
        <f ca="1"/>
        <v>38.917999267578125</v>
      </c>
      <c r="T643" s="12"/>
      <c r="V643" s="17" t="str">
        <f ca="1">IF(AND(W638=2,W639=1),"★","")</f>
        <v>★</v>
      </c>
      <c r="W643" s="3" t="str">
        <f ca="1">IF(AND(W638=2,W639=2),"★","")</f>
        <v/>
      </c>
      <c r="X643" s="16" t="str">
        <f ca="1">IF(AND(W638=2,W639=3),"★","")</f>
        <v/>
      </c>
      <c r="Y643"/>
      <c r="Z643" s="127"/>
      <c r="AA643" s="3">
        <v>4</v>
      </c>
      <c r="AB643" s="27">
        <f ca="1"/>
        <v>47.107716140747065</v>
      </c>
      <c r="AC643" s="15">
        <f ca="1"/>
        <v>14.390098657226556</v>
      </c>
      <c r="AD643" s="95" t="str">
        <v>欄外</v>
      </c>
      <c r="AE643" s="15">
        <f ca="1"/>
        <v>38.917999267578125</v>
      </c>
      <c r="AF643" s="12"/>
      <c r="AH643" s="17" t="str">
        <f ca="1">IF(AND(AI638=2,AI639=1),"★","")</f>
        <v/>
      </c>
      <c r="AI643" s="3" t="str">
        <f ca="1">IF(AND(AI638=2,AI639=2),"★","")</f>
        <v/>
      </c>
      <c r="AJ643" s="16" t="str">
        <f ca="1">IF(AND(AI638=2,AI639=3),"★","")</f>
        <v/>
      </c>
      <c r="AK643"/>
      <c r="AL643" s="127"/>
      <c r="AM643" s="3">
        <v>4</v>
      </c>
      <c r="AN643" s="27">
        <f ca="1"/>
        <v>47.107716140747065</v>
      </c>
      <c r="AO643" s="15">
        <f ca="1"/>
        <v>17.817359526443475</v>
      </c>
      <c r="AP643" s="95" t="str">
        <v>欄外</v>
      </c>
      <c r="AQ643" s="15">
        <f ca="1"/>
        <v>38.917999267578125</v>
      </c>
      <c r="AR643" s="12"/>
      <c r="AT643" s="17" t="str">
        <f ca="1">IF(AND(AU638=2,AU639=1),"★","")</f>
        <v/>
      </c>
      <c r="AU643" s="3" t="str">
        <f ca="1">IF(AND(AU638=2,AU639=2),"★","")</f>
        <v/>
      </c>
      <c r="AV643" s="16" t="str">
        <f ca="1">IF(AND(AU638=2,AU639=3),"★","")</f>
        <v/>
      </c>
      <c r="AW643"/>
      <c r="AX643" s="127"/>
      <c r="AY643" s="3">
        <v>4</v>
      </c>
      <c r="AZ643" s="27">
        <f ca="1"/>
        <v>47.107716140747065</v>
      </c>
      <c r="BA643" s="15">
        <f ca="1"/>
        <v>17.817359526443475</v>
      </c>
      <c r="BB643" s="95" t="str">
        <v>欄外</v>
      </c>
      <c r="BC643" s="15">
        <f ca="1"/>
        <v>38.917999267578125</v>
      </c>
      <c r="BD643" s="12"/>
      <c r="BF643" s="17" t="str">
        <f ca="1">IF(AND(BG638=2,BG639=1),"★","")</f>
        <v/>
      </c>
      <c r="BG643" s="3" t="str">
        <f ca="1">IF(AND(BG638=2,BG639=2),"★","")</f>
        <v/>
      </c>
      <c r="BH643" s="16" t="str">
        <f ca="1">IF(AND(BG638=2,BG639=3),"★","")</f>
        <v/>
      </c>
      <c r="BI643"/>
      <c r="BJ643" s="127"/>
      <c r="BK643" s="3">
        <v>4</v>
      </c>
      <c r="BL643" s="27">
        <f ca="1"/>
        <v>47.107716140747065</v>
      </c>
      <c r="BM643" s="15">
        <f ca="1"/>
        <v>17.817359526443475</v>
      </c>
      <c r="BN643" s="95" t="str">
        <v>欄外</v>
      </c>
      <c r="BO643" s="15">
        <f ca="1"/>
        <v>38.917999267578125</v>
      </c>
      <c r="BP643" s="12"/>
      <c r="BR643" s="17" t="str">
        <f ca="1">IF(AND(BS638=2,BS639=1),"★","")</f>
        <v/>
      </c>
      <c r="BS643" s="3" t="str">
        <f ca="1">IF(AND(BS638=2,BS639=2),"★","")</f>
        <v/>
      </c>
      <c r="BT643" s="16" t="str">
        <f ca="1">IF(AND(BS638=2,BS639=3),"★","")</f>
        <v/>
      </c>
      <c r="BU643"/>
      <c r="BV643" s="127"/>
      <c r="BW643" s="3">
        <v>4</v>
      </c>
      <c r="BX643" s="27">
        <f ca="1"/>
        <v>47.107716140747065</v>
      </c>
      <c r="BY643" s="15">
        <f ca="1"/>
        <v>17.817359526443475</v>
      </c>
      <c r="BZ643" s="95" t="str">
        <v>欄外</v>
      </c>
      <c r="CA643" s="15">
        <f ca="1"/>
        <v>38.917999267578125</v>
      </c>
      <c r="CB643" s="12"/>
      <c r="CD643" s="17" t="str">
        <f ca="1">IF(AND(CE638=2,CE639=1),"★","")</f>
        <v/>
      </c>
      <c r="CE643" s="3" t="str">
        <f ca="1">IF(AND(CE638=2,CE639=2),"★","")</f>
        <v>★</v>
      </c>
      <c r="CF643" s="16" t="str">
        <f ca="1">IF(AND(CE638=2,CE639=3),"★","")</f>
        <v/>
      </c>
      <c r="CG643"/>
      <c r="CH643" s="127"/>
      <c r="CI643" s="3">
        <v>4</v>
      </c>
      <c r="CJ643" s="27">
        <f ca="1"/>
        <v>47.107716140747065</v>
      </c>
      <c r="CK643" s="15">
        <f ca="1"/>
        <v>17.817359526443475</v>
      </c>
      <c r="CL643" s="95" t="str">
        <v>欄外</v>
      </c>
      <c r="CM643" s="15">
        <f ca="1"/>
        <v>38.917999267578125</v>
      </c>
      <c r="CN643" s="12"/>
      <c r="CP643" s="17" t="str">
        <f ca="1">IF(AND(CQ638=2,CQ639=1),"★","")</f>
        <v/>
      </c>
      <c r="CQ643" s="3" t="str">
        <f ca="1">IF(AND(CQ638=2,CQ639=2),"★","")</f>
        <v/>
      </c>
      <c r="CR643" s="16" t="str">
        <f ca="1">IF(AND(CQ638=2,CQ639=3),"★","")</f>
        <v/>
      </c>
      <c r="CS643"/>
      <c r="CT643" s="127"/>
      <c r="CU643" s="3">
        <v>4</v>
      </c>
      <c r="CV643" s="27">
        <f ca="1"/>
        <v>47.107716140747065</v>
      </c>
      <c r="CW643" s="15">
        <f ca="1"/>
        <v>17.817359526443475</v>
      </c>
      <c r="CX643" s="95" t="str">
        <v>欄外</v>
      </c>
      <c r="CY643" s="15">
        <f ca="1"/>
        <v>38.917999267578125</v>
      </c>
      <c r="CZ643" s="12"/>
      <c r="DB643" s="17" t="str">
        <f ca="1">IF(AND(DC638=2,DC639=1),"★","")</f>
        <v/>
      </c>
      <c r="DC643" s="3" t="str">
        <f ca="1">IF(AND(DC638=2,DC639=2),"★","")</f>
        <v/>
      </c>
      <c r="DD643" s="16" t="str">
        <f ca="1">IF(AND(DC638=2,DC639=3),"★","")</f>
        <v/>
      </c>
      <c r="DE643"/>
      <c r="DF643" s="127"/>
      <c r="DG643" s="3">
        <v>4</v>
      </c>
      <c r="DH643" s="27">
        <f ca="1"/>
        <v>47.107716140747065</v>
      </c>
      <c r="DI643" s="15">
        <f ca="1"/>
        <v>17.817359526443475</v>
      </c>
      <c r="DJ643" s="95" t="str">
        <v>欄外</v>
      </c>
      <c r="DK643" s="15">
        <f ca="1"/>
        <v>38.917999267578125</v>
      </c>
      <c r="DL643" s="12"/>
      <c r="DN643" s="17" t="str">
        <f ca="1">IF(AND(DO638=2,DO639=1),"★","")</f>
        <v/>
      </c>
      <c r="DO643" s="3" t="str">
        <f ca="1">IF(AND(DO638=2,DO639=2),"★","")</f>
        <v/>
      </c>
      <c r="DP643" s="16" t="str">
        <f ca="1">IF(AND(DO638=2,DO639=3),"★","")</f>
        <v/>
      </c>
      <c r="DQ643"/>
      <c r="DR643" s="127"/>
      <c r="DS643" s="3">
        <v>4</v>
      </c>
      <c r="DT643" s="27">
        <f ca="1"/>
        <v>47.107716140747065</v>
      </c>
      <c r="DU643" s="15">
        <f ca="1"/>
        <v>17.817359526443475</v>
      </c>
      <c r="DV643" s="95" t="str">
        <v>欄外</v>
      </c>
      <c r="DW643" s="15">
        <f ca="1"/>
        <v>38.917999267578125</v>
      </c>
      <c r="DX643" s="12"/>
    </row>
    <row r="644" spans="1:128" ht="13.5" customHeight="1" thickTop="1" thickBot="1">
      <c r="A644"/>
      <c r="B644"/>
      <c r="C644"/>
      <c r="D644"/>
      <c r="E644"/>
      <c r="F644"/>
      <c r="G644"/>
      <c r="H644" s="21"/>
      <c r="J644" s="3" t="str">
        <f>IF(AND(K638=3,K639=1),"★","")</f>
        <v/>
      </c>
      <c r="K644" s="92" t="str">
        <f>IF(AND(K638=3,K639=2),"★","")</f>
        <v/>
      </c>
      <c r="L644" s="37" t="str">
        <f>IF(AND(K638=3,K639=3),"★","終")</f>
        <v>終</v>
      </c>
      <c r="M644"/>
      <c r="N644" s="127"/>
      <c r="O644" s="3">
        <v>5</v>
      </c>
      <c r="P644" s="95" t="str">
        <f ca="1"/>
        <v>欄外</v>
      </c>
      <c r="Q644" s="27">
        <f ca="1"/>
        <v>27.598054290771479</v>
      </c>
      <c r="R644" s="27">
        <f ca="1"/>
        <v>21.624271484374994</v>
      </c>
      <c r="S644" s="27">
        <f ca="1"/>
        <v>68.985942077636707</v>
      </c>
      <c r="T644" s="12"/>
      <c r="V644" s="3" t="str">
        <f ca="1">IF(AND(W638=3,W639=1),"★","")</f>
        <v/>
      </c>
      <c r="W644" s="92" t="str">
        <f ca="1">IF(AND(W638=3,W639=2),"★","")</f>
        <v/>
      </c>
      <c r="X644" s="37" t="str">
        <f ca="1">IF(AND(W638=3,W639=3),"★","終")</f>
        <v>終</v>
      </c>
      <c r="Y644"/>
      <c r="Z644" s="127"/>
      <c r="AA644" s="3">
        <v>5</v>
      </c>
      <c r="AB644" s="95" t="str">
        <v>欄外</v>
      </c>
      <c r="AC644" s="27">
        <f ca="1"/>
        <v>27.598054290771479</v>
      </c>
      <c r="AD644" s="27">
        <f ca="1"/>
        <v>21.624271484374994</v>
      </c>
      <c r="AE644" s="27">
        <f ca="1"/>
        <v>68.985942077636707</v>
      </c>
      <c r="AF644" s="12"/>
      <c r="AH644" s="3" t="str">
        <f ca="1">IF(AND(AI638=3,AI639=1),"★","")</f>
        <v/>
      </c>
      <c r="AI644" s="92" t="str">
        <f ca="1">IF(AND(AI638=3,AI639=2),"★","")</f>
        <v/>
      </c>
      <c r="AJ644" s="37" t="str">
        <f ca="1">IF(AND(AI638=3,AI639=3),"★","終")</f>
        <v>終</v>
      </c>
      <c r="AK644"/>
      <c r="AL644" s="127"/>
      <c r="AM644" s="3">
        <v>5</v>
      </c>
      <c r="AN644" s="95" t="str">
        <v>欄外</v>
      </c>
      <c r="AO644" s="27">
        <f ca="1"/>
        <v>27.598054290771479</v>
      </c>
      <c r="AP644" s="27">
        <f ca="1"/>
        <v>21.624271484374994</v>
      </c>
      <c r="AQ644" s="27">
        <f ca="1"/>
        <v>68.985942077636707</v>
      </c>
      <c r="AR644" s="12"/>
      <c r="AT644" s="3" t="str">
        <f ca="1">IF(AND(AU638=3,AU639=1),"★","")</f>
        <v/>
      </c>
      <c r="AU644" s="92" t="str">
        <f ca="1">IF(AND(AU638=3,AU639=2),"★","")</f>
        <v/>
      </c>
      <c r="AV644" s="37" t="str">
        <f ca="1">IF(AND(AU638=3,AU639=3),"★","終")</f>
        <v>終</v>
      </c>
      <c r="AW644"/>
      <c r="AX644" s="127"/>
      <c r="AY644" s="3">
        <v>5</v>
      </c>
      <c r="AZ644" s="95" t="str">
        <v>欄外</v>
      </c>
      <c r="BA644" s="27">
        <f ca="1"/>
        <v>27.598054290771479</v>
      </c>
      <c r="BB644" s="27">
        <f ca="1"/>
        <v>21.624271484374994</v>
      </c>
      <c r="BC644" s="27">
        <f ca="1"/>
        <v>68.985942077636707</v>
      </c>
      <c r="BD644" s="12"/>
      <c r="BF644" s="3" t="str">
        <f ca="1">IF(AND(BG638=3,BG639=1),"★","")</f>
        <v/>
      </c>
      <c r="BG644" s="92" t="str">
        <f ca="1">IF(AND(BG638=3,BG639=2),"★","")</f>
        <v/>
      </c>
      <c r="BH644" s="37" t="str">
        <f ca="1">IF(AND(BG638=3,BG639=3),"★","終")</f>
        <v>終</v>
      </c>
      <c r="BI644"/>
      <c r="BJ644" s="127"/>
      <c r="BK644" s="3">
        <v>5</v>
      </c>
      <c r="BL644" s="95" t="str">
        <v>欄外</v>
      </c>
      <c r="BM644" s="27">
        <f ca="1"/>
        <v>27.598054290771479</v>
      </c>
      <c r="BN644" s="27">
        <f ca="1"/>
        <v>21.624271484374994</v>
      </c>
      <c r="BO644" s="27">
        <f ca="1"/>
        <v>68.985942077636707</v>
      </c>
      <c r="BP644" s="12"/>
      <c r="BR644" s="3" t="str">
        <f ca="1">IF(AND(BS638=3,BS639=1),"★","")</f>
        <v/>
      </c>
      <c r="BS644" s="92" t="str">
        <f ca="1">IF(AND(BS638=3,BS639=2),"★","")</f>
        <v/>
      </c>
      <c r="BT644" s="37" t="str">
        <f ca="1">IF(AND(BS638=3,BS639=3),"★","終")</f>
        <v>終</v>
      </c>
      <c r="BU644"/>
      <c r="BV644" s="127"/>
      <c r="BW644" s="3">
        <v>5</v>
      </c>
      <c r="BX644" s="95" t="str">
        <v>欄外</v>
      </c>
      <c r="BY644" s="27">
        <f ca="1"/>
        <v>27.598054290771479</v>
      </c>
      <c r="BZ644" s="27">
        <f ca="1"/>
        <v>21.624271484374994</v>
      </c>
      <c r="CA644" s="27">
        <f ca="1"/>
        <v>68.985942077636707</v>
      </c>
      <c r="CB644" s="12"/>
      <c r="CD644" s="3" t="str">
        <f ca="1">IF(AND(CE638=3,CE639=1),"★","")</f>
        <v/>
      </c>
      <c r="CE644" s="92" t="str">
        <f ca="1">IF(AND(CE638=3,CE639=2),"★","")</f>
        <v/>
      </c>
      <c r="CF644" s="37" t="str">
        <f ca="1">IF(AND(CE638=3,CE639=3),"★","終")</f>
        <v>終</v>
      </c>
      <c r="CG644"/>
      <c r="CH644" s="127"/>
      <c r="CI644" s="3">
        <v>5</v>
      </c>
      <c r="CJ644" s="95" t="str">
        <v>欄外</v>
      </c>
      <c r="CK644" s="27">
        <f ca="1"/>
        <v>27.598054290771479</v>
      </c>
      <c r="CL644" s="27">
        <f ca="1"/>
        <v>21.624271484374994</v>
      </c>
      <c r="CM644" s="27">
        <f ca="1"/>
        <v>68.985942077636707</v>
      </c>
      <c r="CN644" s="12"/>
      <c r="CP644" s="3" t="str">
        <f ca="1">IF(AND(CQ638=3,CQ639=1),"★","")</f>
        <v/>
      </c>
      <c r="CQ644" s="92" t="str">
        <f ca="1">IF(AND(CQ638=3,CQ639=2),"★","")</f>
        <v>★</v>
      </c>
      <c r="CR644" s="37" t="str">
        <f ca="1">IF(AND(CQ638=3,CQ639=3),"★","終")</f>
        <v>終</v>
      </c>
      <c r="CS644"/>
      <c r="CT644" s="127"/>
      <c r="CU644" s="3">
        <v>5</v>
      </c>
      <c r="CV644" s="95" t="str">
        <v>欄外</v>
      </c>
      <c r="CW644" s="27">
        <f ca="1"/>
        <v>27.598054290771479</v>
      </c>
      <c r="CX644" s="27">
        <f ca="1"/>
        <v>21.624271484374994</v>
      </c>
      <c r="CY644" s="27">
        <f ca="1"/>
        <v>68.992725372314453</v>
      </c>
      <c r="CZ644" s="12"/>
      <c r="DB644" s="3" t="str">
        <f ca="1">IF(AND(DC638=3,DC639=1),"★","")</f>
        <v/>
      </c>
      <c r="DC644" s="92" t="str">
        <f ca="1">IF(AND(DC638=3,DC639=2),"★","")</f>
        <v/>
      </c>
      <c r="DD644" s="37" t="str">
        <f ca="1">IF(AND(DC638=3,DC639=3),"★","終")</f>
        <v>★</v>
      </c>
      <c r="DE644"/>
      <c r="DF644" s="127"/>
      <c r="DG644" s="3">
        <v>5</v>
      </c>
      <c r="DH644" s="95" t="str">
        <v>欄外</v>
      </c>
      <c r="DI644" s="27">
        <f ca="1"/>
        <v>27.598054290771479</v>
      </c>
      <c r="DJ644" s="27">
        <f ca="1"/>
        <v>21.624271484374994</v>
      </c>
      <c r="DK644" s="27">
        <f ca="1"/>
        <v>68.992725372314453</v>
      </c>
      <c r="DL644" s="12"/>
      <c r="DN644" s="3" t="str">
        <f ca="1">IF(AND(DO638=3,DO639=1),"★","")</f>
        <v/>
      </c>
      <c r="DO644" s="92" t="str">
        <f ca="1">IF(AND(DO638=3,DO639=2),"★","")</f>
        <v/>
      </c>
      <c r="DP644" s="37" t="str">
        <f ca="1">IF(AND(DO638=3,DO639=3),"★","終")</f>
        <v>★</v>
      </c>
      <c r="DQ644"/>
      <c r="DR644" s="127"/>
      <c r="DS644" s="3">
        <v>5</v>
      </c>
      <c r="DT644" s="95" t="str">
        <v>欄外</v>
      </c>
      <c r="DU644" s="27">
        <f ca="1"/>
        <v>27.598054290771479</v>
      </c>
      <c r="DV644" s="27">
        <f ca="1"/>
        <v>21.624271484374994</v>
      </c>
      <c r="DW644" s="27">
        <f ca="1"/>
        <v>68.992725372314453</v>
      </c>
      <c r="DX644" s="12"/>
    </row>
    <row r="645" spans="1:128" ht="13.5" customHeight="1" thickTop="1">
      <c r="A645"/>
      <c r="B645"/>
      <c r="C645"/>
      <c r="D645"/>
      <c r="E645"/>
      <c r="F645"/>
      <c r="G645"/>
      <c r="H645" s="21"/>
      <c r="M645"/>
      <c r="N645" s="127"/>
      <c r="O645" s="3">
        <v>6</v>
      </c>
      <c r="P645" s="95" t="str">
        <f ca="1"/>
        <v>欄外</v>
      </c>
      <c r="Q645" s="95" t="str">
        <f ca="1"/>
        <v>欄外</v>
      </c>
      <c r="R645" s="95" t="str">
        <f ca="1"/>
        <v>欄外</v>
      </c>
      <c r="S645" s="95" t="str">
        <f ca="1"/>
        <v>欄外</v>
      </c>
      <c r="T645" s="12"/>
      <c r="Y645"/>
      <c r="Z645" s="127"/>
      <c r="AA645" s="3">
        <v>6</v>
      </c>
      <c r="AB645" s="95" t="str">
        <v>欄外</v>
      </c>
      <c r="AC645" s="95" t="str">
        <v>欄外</v>
      </c>
      <c r="AD645" s="95" t="str">
        <v>欄外</v>
      </c>
      <c r="AE645" s="95" t="str">
        <v>欄外</v>
      </c>
      <c r="AF645" s="12"/>
      <c r="AK645"/>
      <c r="AL645" s="127"/>
      <c r="AM645" s="3">
        <v>6</v>
      </c>
      <c r="AN645" s="95" t="str">
        <v>欄外</v>
      </c>
      <c r="AO645" s="95" t="str">
        <v>欄外</v>
      </c>
      <c r="AP645" s="95" t="str">
        <v>欄外</v>
      </c>
      <c r="AQ645" s="95" t="str">
        <v>欄外</v>
      </c>
      <c r="AR645" s="12"/>
      <c r="AW645"/>
      <c r="AX645" s="127"/>
      <c r="AY645" s="3">
        <v>6</v>
      </c>
      <c r="AZ645" s="95" t="str">
        <v>欄外</v>
      </c>
      <c r="BA645" s="95" t="str">
        <v>欄外</v>
      </c>
      <c r="BB645" s="95" t="str">
        <v>欄外</v>
      </c>
      <c r="BC645" s="95" t="str">
        <v>欄外</v>
      </c>
      <c r="BD645" s="12"/>
      <c r="BI645"/>
      <c r="BJ645" s="127"/>
      <c r="BK645" s="3">
        <v>6</v>
      </c>
      <c r="BL645" s="95" t="str">
        <v>欄外</v>
      </c>
      <c r="BM645" s="95" t="str">
        <v>欄外</v>
      </c>
      <c r="BN645" s="95" t="str">
        <v>欄外</v>
      </c>
      <c r="BO645" s="95" t="str">
        <v>欄外</v>
      </c>
      <c r="BP645" s="12"/>
      <c r="BU645"/>
      <c r="BV645" s="127"/>
      <c r="BW645" s="3">
        <v>6</v>
      </c>
      <c r="BX645" s="95" t="str">
        <v>欄外</v>
      </c>
      <c r="BY645" s="95" t="str">
        <v>欄外</v>
      </c>
      <c r="BZ645" s="95" t="str">
        <v>欄外</v>
      </c>
      <c r="CA645" s="95" t="str">
        <v>欄外</v>
      </c>
      <c r="CB645" s="12"/>
      <c r="CG645"/>
      <c r="CH645" s="127"/>
      <c r="CI645" s="3">
        <v>6</v>
      </c>
      <c r="CJ645" s="95" t="str">
        <v>欄外</v>
      </c>
      <c r="CK645" s="95" t="str">
        <v>欄外</v>
      </c>
      <c r="CL645" s="95" t="str">
        <v>欄外</v>
      </c>
      <c r="CM645" s="95" t="str">
        <v>欄外</v>
      </c>
      <c r="CN645" s="12"/>
      <c r="CS645"/>
      <c r="CT645" s="127"/>
      <c r="CU645" s="3">
        <v>6</v>
      </c>
      <c r="CV645" s="95" t="str">
        <v>欄外</v>
      </c>
      <c r="CW645" s="95" t="str">
        <v>欄外</v>
      </c>
      <c r="CX645" s="95" t="str">
        <v>欄外</v>
      </c>
      <c r="CY645" s="95" t="str">
        <v>欄外</v>
      </c>
      <c r="CZ645" s="12"/>
      <c r="DE645"/>
      <c r="DF645" s="127"/>
      <c r="DG645" s="3">
        <v>6</v>
      </c>
      <c r="DH645" s="95" t="str">
        <v>欄外</v>
      </c>
      <c r="DI645" s="95" t="str">
        <v>欄外</v>
      </c>
      <c r="DJ645" s="95" t="str">
        <v>欄外</v>
      </c>
      <c r="DK645" s="95" t="str">
        <v>欄外</v>
      </c>
      <c r="DL645" s="12"/>
      <c r="DQ645"/>
      <c r="DR645" s="127"/>
      <c r="DS645" s="3">
        <v>6</v>
      </c>
      <c r="DT645" s="95" t="str">
        <v>欄外</v>
      </c>
      <c r="DU645" s="95" t="str">
        <v>欄外</v>
      </c>
      <c r="DV645" s="95" t="str">
        <v>欄外</v>
      </c>
      <c r="DW645" s="95" t="str">
        <v>欄外</v>
      </c>
      <c r="DX645" s="12"/>
    </row>
    <row r="646" spans="1:128" ht="13.5" customHeight="1">
      <c r="A646"/>
      <c r="B646"/>
      <c r="C646"/>
      <c r="D646"/>
      <c r="E646"/>
      <c r="F646"/>
      <c r="G646"/>
      <c r="H646" s="21"/>
      <c r="M646"/>
      <c r="N646" s="127"/>
      <c r="O646" s="3">
        <v>7</v>
      </c>
      <c r="P646" s="27">
        <f ca="1"/>
        <v>68.397149658203119</v>
      </c>
      <c r="Q646" s="27">
        <f ca="1"/>
        <v>3.1004999999999998</v>
      </c>
      <c r="R646" s="95" t="str">
        <f ca="1"/>
        <v>欄外</v>
      </c>
      <c r="S646" s="95" t="str">
        <f ca="1"/>
        <v>欄外</v>
      </c>
      <c r="T646" s="12"/>
      <c r="Y646"/>
      <c r="Z646" s="127"/>
      <c r="AA646" s="3">
        <v>7</v>
      </c>
      <c r="AB646" s="27">
        <f ca="1"/>
        <v>68.397149658203119</v>
      </c>
      <c r="AC646" s="27">
        <f ca="1"/>
        <v>3.1004999999999998</v>
      </c>
      <c r="AD646" s="95" t="str">
        <v>欄外</v>
      </c>
      <c r="AE646" s="95" t="str">
        <v>欄外</v>
      </c>
      <c r="AF646" s="12"/>
      <c r="AK646"/>
      <c r="AL646" s="127"/>
      <c r="AM646" s="3">
        <v>7</v>
      </c>
      <c r="AN646" s="27">
        <f ca="1"/>
        <v>68.397149658203119</v>
      </c>
      <c r="AO646" s="27">
        <f ca="1"/>
        <v>3.1004999999999998</v>
      </c>
      <c r="AP646" s="95" t="str">
        <v>欄外</v>
      </c>
      <c r="AQ646" s="95" t="str">
        <v>欄外</v>
      </c>
      <c r="AR646" s="12"/>
      <c r="AW646"/>
      <c r="AX646" s="127"/>
      <c r="AY646" s="3">
        <v>7</v>
      </c>
      <c r="AZ646" s="27">
        <f ca="1"/>
        <v>68.397149658203119</v>
      </c>
      <c r="BA646" s="27">
        <f ca="1"/>
        <v>3.1004999999999998</v>
      </c>
      <c r="BB646" s="95" t="str">
        <v>欄外</v>
      </c>
      <c r="BC646" s="95" t="str">
        <v>欄外</v>
      </c>
      <c r="BD646" s="12"/>
      <c r="BI646"/>
      <c r="BJ646" s="127"/>
      <c r="BK646" s="3">
        <v>7</v>
      </c>
      <c r="BL646" s="27">
        <f ca="1"/>
        <v>68.397149658203119</v>
      </c>
      <c r="BM646" s="27">
        <f ca="1"/>
        <v>3.1004999999999998</v>
      </c>
      <c r="BN646" s="95" t="str">
        <v>欄外</v>
      </c>
      <c r="BO646" s="95" t="str">
        <v>欄外</v>
      </c>
      <c r="BP646" s="12"/>
      <c r="BU646"/>
      <c r="BV646" s="127"/>
      <c r="BW646" s="3">
        <v>7</v>
      </c>
      <c r="BX646" s="27">
        <f ca="1"/>
        <v>68.397149658203119</v>
      </c>
      <c r="BY646" s="27">
        <f ca="1"/>
        <v>3.1004999999999998</v>
      </c>
      <c r="BZ646" s="95" t="str">
        <v>欄外</v>
      </c>
      <c r="CA646" s="95" t="str">
        <v>欄外</v>
      </c>
      <c r="CB646" s="12"/>
      <c r="CG646"/>
      <c r="CH646" s="127"/>
      <c r="CI646" s="3">
        <v>7</v>
      </c>
      <c r="CJ646" s="27">
        <f ca="1"/>
        <v>68.397149658203119</v>
      </c>
      <c r="CK646" s="27">
        <f ca="1"/>
        <v>3.1004999999999998</v>
      </c>
      <c r="CL646" s="95" t="str">
        <v>欄外</v>
      </c>
      <c r="CM646" s="95" t="str">
        <v>欄外</v>
      </c>
      <c r="CN646" s="12"/>
      <c r="CS646"/>
      <c r="CT646" s="127"/>
      <c r="CU646" s="3">
        <v>7</v>
      </c>
      <c r="CV646" s="27">
        <f ca="1"/>
        <v>68.397149658203119</v>
      </c>
      <c r="CW646" s="27">
        <f ca="1"/>
        <v>3.1004999999999998</v>
      </c>
      <c r="CX646" s="95" t="str">
        <v>欄外</v>
      </c>
      <c r="CY646" s="95" t="str">
        <v>欄外</v>
      </c>
      <c r="CZ646" s="12"/>
      <c r="DE646"/>
      <c r="DF646" s="127"/>
      <c r="DG646" s="3">
        <v>7</v>
      </c>
      <c r="DH646" s="27">
        <f ca="1"/>
        <v>68.397149658203119</v>
      </c>
      <c r="DI646" s="27">
        <f ca="1"/>
        <v>3.1004999999999998</v>
      </c>
      <c r="DJ646" s="95" t="str">
        <v>欄外</v>
      </c>
      <c r="DK646" s="95" t="str">
        <v>欄外</v>
      </c>
      <c r="DL646" s="12"/>
      <c r="DQ646"/>
      <c r="DR646" s="127"/>
      <c r="DS646" s="3">
        <v>7</v>
      </c>
      <c r="DT646" s="27">
        <f ca="1"/>
        <v>68.397149658203119</v>
      </c>
      <c r="DU646" s="27">
        <f ca="1"/>
        <v>3.1004999999999998</v>
      </c>
      <c r="DV646" s="95" t="str">
        <v>欄外</v>
      </c>
      <c r="DW646" s="95" t="str">
        <v>欄外</v>
      </c>
      <c r="DX646" s="12"/>
    </row>
    <row r="647" spans="1:128" ht="13.5" customHeight="1">
      <c r="A647"/>
      <c r="B647"/>
      <c r="C647"/>
      <c r="D647"/>
      <c r="E647"/>
      <c r="F647"/>
      <c r="G647"/>
      <c r="H647" s="21"/>
      <c r="K647" s="11"/>
      <c r="L647" s="6"/>
      <c r="M647"/>
      <c r="N647" s="127"/>
      <c r="O647" s="3">
        <v>8</v>
      </c>
      <c r="P647" s="27">
        <f ca="1"/>
        <v>99.999298095703125</v>
      </c>
      <c r="Q647" s="27">
        <f ca="1"/>
        <v>40.366633911132809</v>
      </c>
      <c r="R647" s="27">
        <f ca="1"/>
        <v>35.640079345703128</v>
      </c>
      <c r="S647" s="95" t="str">
        <f ca="1"/>
        <v>欄外</v>
      </c>
      <c r="T647" s="12"/>
      <c r="W647" s="11"/>
      <c r="X647" s="6"/>
      <c r="Y647"/>
      <c r="Z647" s="127"/>
      <c r="AA647" s="3">
        <v>8</v>
      </c>
      <c r="AB647" s="27">
        <f ca="1"/>
        <v>99.999298095703125</v>
      </c>
      <c r="AC647" s="27">
        <f ca="1"/>
        <v>40.366633911132809</v>
      </c>
      <c r="AD647" s="27">
        <f ca="1"/>
        <v>35.640079345703128</v>
      </c>
      <c r="AE647" s="95" t="str">
        <v>欄外</v>
      </c>
      <c r="AF647" s="12"/>
      <c r="AI647" s="11"/>
      <c r="AJ647" s="6"/>
      <c r="AK647"/>
      <c r="AL647" s="127"/>
      <c r="AM647" s="3">
        <v>8</v>
      </c>
      <c r="AN647" s="27">
        <f ca="1"/>
        <v>99.999298095703125</v>
      </c>
      <c r="AO647" s="27">
        <f ca="1"/>
        <v>40.366633911132809</v>
      </c>
      <c r="AP647" s="27">
        <f ca="1"/>
        <v>35.640079345703128</v>
      </c>
      <c r="AQ647" s="95" t="str">
        <v>欄外</v>
      </c>
      <c r="AR647" s="12"/>
      <c r="AU647" s="11"/>
      <c r="AV647" s="6"/>
      <c r="AW647"/>
      <c r="AX647" s="127"/>
      <c r="AY647" s="3">
        <v>8</v>
      </c>
      <c r="AZ647" s="27">
        <f ca="1"/>
        <v>99.999298095703125</v>
      </c>
      <c r="BA647" s="27">
        <f ca="1"/>
        <v>40.366633911132809</v>
      </c>
      <c r="BB647" s="27">
        <f ca="1"/>
        <v>35.640079345703128</v>
      </c>
      <c r="BC647" s="95" t="str">
        <v>欄外</v>
      </c>
      <c r="BD647" s="12"/>
      <c r="BG647" s="11"/>
      <c r="BH647" s="6"/>
      <c r="BI647"/>
      <c r="BJ647" s="127"/>
      <c r="BK647" s="3">
        <v>8</v>
      </c>
      <c r="BL647" s="27">
        <f ca="1"/>
        <v>99.999298095703125</v>
      </c>
      <c r="BM647" s="27">
        <f ca="1"/>
        <v>40.366633911132809</v>
      </c>
      <c r="BN647" s="27">
        <f ca="1"/>
        <v>35.640079345703128</v>
      </c>
      <c r="BO647" s="95" t="str">
        <v>欄外</v>
      </c>
      <c r="BP647" s="12"/>
      <c r="BS647" s="11"/>
      <c r="BT647" s="6"/>
      <c r="BU647"/>
      <c r="BV647" s="127"/>
      <c r="BW647" s="3">
        <v>8</v>
      </c>
      <c r="BX647" s="27">
        <f ca="1"/>
        <v>99.999298095703125</v>
      </c>
      <c r="BY647" s="27">
        <f ca="1"/>
        <v>40.366633911132809</v>
      </c>
      <c r="BZ647" s="27">
        <f ca="1"/>
        <v>35.640079345703128</v>
      </c>
      <c r="CA647" s="95" t="str">
        <v>欄外</v>
      </c>
      <c r="CB647" s="12"/>
      <c r="CE647" s="11"/>
      <c r="CF647" s="6"/>
      <c r="CG647"/>
      <c r="CH647" s="127"/>
      <c r="CI647" s="3">
        <v>8</v>
      </c>
      <c r="CJ647" s="27">
        <f ca="1"/>
        <v>99.999298095703125</v>
      </c>
      <c r="CK647" s="27">
        <f ca="1"/>
        <v>40.366633911132809</v>
      </c>
      <c r="CL647" s="27">
        <f ca="1"/>
        <v>35.640079345703128</v>
      </c>
      <c r="CM647" s="95" t="str">
        <v>欄外</v>
      </c>
      <c r="CN647" s="12"/>
      <c r="CQ647" s="11"/>
      <c r="CR647" s="6"/>
      <c r="CS647"/>
      <c r="CT647" s="127"/>
      <c r="CU647" s="3">
        <v>8</v>
      </c>
      <c r="CV647" s="27">
        <f ca="1"/>
        <v>99.999298095703125</v>
      </c>
      <c r="CW647" s="27">
        <f ca="1"/>
        <v>40.366633911132809</v>
      </c>
      <c r="CX647" s="27">
        <f ca="1"/>
        <v>35.640079345703128</v>
      </c>
      <c r="CY647" s="95" t="str">
        <v>欄外</v>
      </c>
      <c r="CZ647" s="12"/>
      <c r="DC647" s="11"/>
      <c r="DD647" s="6"/>
      <c r="DE647"/>
      <c r="DF647" s="127"/>
      <c r="DG647" s="3">
        <v>8</v>
      </c>
      <c r="DH647" s="27">
        <f ca="1"/>
        <v>99.999649047851562</v>
      </c>
      <c r="DI647" s="27">
        <f ca="1"/>
        <v>40.366633911132809</v>
      </c>
      <c r="DJ647" s="27">
        <f ca="1"/>
        <v>35.640079345703128</v>
      </c>
      <c r="DK647" s="95" t="str">
        <v>欄外</v>
      </c>
      <c r="DL647" s="12"/>
      <c r="DO647" s="11"/>
      <c r="DP647" s="6"/>
      <c r="DQ647"/>
      <c r="DR647" s="127"/>
      <c r="DS647" s="3">
        <v>8</v>
      </c>
      <c r="DT647" s="27">
        <f ca="1"/>
        <v>99.999649047851562</v>
      </c>
      <c r="DU647" s="27">
        <f ca="1"/>
        <v>40.366633911132809</v>
      </c>
      <c r="DV647" s="27">
        <f ca="1"/>
        <v>35.640079345703128</v>
      </c>
      <c r="DW647" s="95" t="str">
        <v>欄外</v>
      </c>
      <c r="DX647" s="12"/>
    </row>
    <row r="648" spans="1:128" ht="13.5" customHeight="1">
      <c r="A648"/>
      <c r="B648"/>
      <c r="C648"/>
      <c r="D648"/>
      <c r="E648"/>
      <c r="F648"/>
      <c r="G648"/>
      <c r="H648" s="21"/>
      <c r="J648" s="11"/>
      <c r="K648" s="11"/>
      <c r="L648" s="6"/>
      <c r="M648"/>
      <c r="N648" s="128"/>
      <c r="O648" s="3" t="s">
        <v>66</v>
      </c>
      <c r="P648" s="44">
        <v>0</v>
      </c>
      <c r="Q648" s="44">
        <v>0</v>
      </c>
      <c r="R648" s="44">
        <v>0</v>
      </c>
      <c r="S648" s="40">
        <v>0</v>
      </c>
      <c r="T648" s="12"/>
      <c r="V648" s="11"/>
      <c r="W648" s="11"/>
      <c r="X648" s="6"/>
      <c r="Y648"/>
      <c r="Z648" s="128"/>
      <c r="AA648" s="3" t="s">
        <v>41</v>
      </c>
      <c r="AB648" s="44">
        <v>0</v>
      </c>
      <c r="AC648" s="44">
        <v>0</v>
      </c>
      <c r="AD648" s="44">
        <v>0</v>
      </c>
      <c r="AE648" s="40">
        <v>0</v>
      </c>
      <c r="AF648" s="12"/>
      <c r="AH648" s="11"/>
      <c r="AI648" s="11"/>
      <c r="AJ648" s="6"/>
      <c r="AK648"/>
      <c r="AL648" s="128"/>
      <c r="AM648" s="3" t="s">
        <v>41</v>
      </c>
      <c r="AN648" s="44">
        <v>0</v>
      </c>
      <c r="AO648" s="44">
        <v>0</v>
      </c>
      <c r="AP648" s="44">
        <v>0</v>
      </c>
      <c r="AQ648" s="40">
        <v>0</v>
      </c>
      <c r="AR648" s="12"/>
      <c r="AT648" s="11"/>
      <c r="AU648" s="11"/>
      <c r="AV648" s="6"/>
      <c r="AW648"/>
      <c r="AX648" s="128"/>
      <c r="AY648" s="3" t="s">
        <v>41</v>
      </c>
      <c r="AZ648" s="44">
        <v>0</v>
      </c>
      <c r="BA648" s="44">
        <v>0</v>
      </c>
      <c r="BB648" s="44">
        <v>0</v>
      </c>
      <c r="BC648" s="40">
        <v>0</v>
      </c>
      <c r="BD648" s="12"/>
      <c r="BF648" s="11"/>
      <c r="BG648" s="11"/>
      <c r="BH648" s="6"/>
      <c r="BI648"/>
      <c r="BJ648" s="128"/>
      <c r="BK648" s="3" t="s">
        <v>41</v>
      </c>
      <c r="BL648" s="44">
        <v>0</v>
      </c>
      <c r="BM648" s="44">
        <v>0</v>
      </c>
      <c r="BN648" s="44">
        <v>0</v>
      </c>
      <c r="BO648" s="40">
        <v>0</v>
      </c>
      <c r="BP648" s="12"/>
      <c r="BR648" s="11"/>
      <c r="BS648" s="11"/>
      <c r="BT648" s="6"/>
      <c r="BU648"/>
      <c r="BV648" s="128"/>
      <c r="BW648" s="3" t="s">
        <v>41</v>
      </c>
      <c r="BX648" s="44">
        <v>0</v>
      </c>
      <c r="BY648" s="44">
        <v>0</v>
      </c>
      <c r="BZ648" s="44">
        <v>0</v>
      </c>
      <c r="CA648" s="40">
        <v>0</v>
      </c>
      <c r="CB648" s="12"/>
      <c r="CD648" s="11"/>
      <c r="CE648" s="11"/>
      <c r="CF648" s="6"/>
      <c r="CG648"/>
      <c r="CH648" s="128"/>
      <c r="CI648" s="3" t="s">
        <v>41</v>
      </c>
      <c r="CJ648" s="44">
        <v>0</v>
      </c>
      <c r="CK648" s="44">
        <v>0</v>
      </c>
      <c r="CL648" s="44">
        <v>0</v>
      </c>
      <c r="CM648" s="40">
        <v>0</v>
      </c>
      <c r="CN648" s="12"/>
      <c r="CP648" s="11"/>
      <c r="CQ648" s="11"/>
      <c r="CR648" s="6"/>
      <c r="CS648"/>
      <c r="CT648" s="128"/>
      <c r="CU648" s="3" t="s">
        <v>41</v>
      </c>
      <c r="CV648" s="44">
        <v>0</v>
      </c>
      <c r="CW648" s="44">
        <v>0</v>
      </c>
      <c r="CX648" s="44">
        <v>0</v>
      </c>
      <c r="CY648" s="40">
        <v>0</v>
      </c>
      <c r="CZ648" s="12"/>
      <c r="DB648" s="11"/>
      <c r="DC648" s="11"/>
      <c r="DD648" s="6"/>
      <c r="DE648"/>
      <c r="DF648" s="128"/>
      <c r="DG648" s="3" t="s">
        <v>41</v>
      </c>
      <c r="DH648" s="44">
        <v>0</v>
      </c>
      <c r="DI648" s="44">
        <v>0</v>
      </c>
      <c r="DJ648" s="44">
        <v>0</v>
      </c>
      <c r="DK648" s="40">
        <v>0</v>
      </c>
      <c r="DL648" s="12"/>
      <c r="DN648" s="11"/>
      <c r="DO648" s="11"/>
      <c r="DP648" s="6"/>
      <c r="DQ648"/>
      <c r="DR648" s="128"/>
      <c r="DS648" s="3" t="s">
        <v>41</v>
      </c>
      <c r="DT648" s="44">
        <v>0</v>
      </c>
      <c r="DU648" s="44">
        <v>0</v>
      </c>
      <c r="DV648" s="44">
        <v>0</v>
      </c>
      <c r="DW648" s="40">
        <v>0</v>
      </c>
      <c r="DX648" s="12"/>
    </row>
    <row r="649" spans="1:128" ht="13.5" customHeight="1">
      <c r="A649"/>
      <c r="B649"/>
      <c r="C649"/>
      <c r="D649"/>
      <c r="E649"/>
      <c r="F649"/>
      <c r="G649"/>
      <c r="H649" s="21"/>
      <c r="J649" s="11"/>
      <c r="K649" s="11"/>
      <c r="L649" s="6"/>
      <c r="M649"/>
      <c r="N649"/>
      <c r="O649" s="11"/>
      <c r="P649" s="12"/>
      <c r="Q649" s="12"/>
      <c r="R649" s="12"/>
      <c r="S649" s="12"/>
      <c r="T649" s="12"/>
      <c r="V649" s="11"/>
      <c r="W649" s="11"/>
      <c r="X649" s="6"/>
      <c r="Y649"/>
      <c r="Z649"/>
      <c r="AA649" s="11"/>
      <c r="AB649" s="12"/>
      <c r="AC649" s="12"/>
      <c r="AD649" s="12"/>
      <c r="AE649" s="12"/>
      <c r="AF649" s="12"/>
      <c r="AH649" s="11"/>
      <c r="AI649" s="11"/>
      <c r="AJ649" s="6"/>
      <c r="AK649"/>
      <c r="AL649"/>
      <c r="AM649" s="11"/>
      <c r="AN649" s="12"/>
      <c r="AO649" s="12"/>
      <c r="AP649" s="12"/>
      <c r="AQ649" s="12"/>
      <c r="AR649" s="12"/>
      <c r="AT649" s="11"/>
      <c r="AU649" s="11"/>
      <c r="AV649" s="6"/>
      <c r="AW649"/>
      <c r="AX649"/>
      <c r="AY649" s="11"/>
      <c r="AZ649" s="12"/>
      <c r="BA649" s="12"/>
      <c r="BB649" s="12"/>
      <c r="BC649" s="12"/>
      <c r="BD649" s="12"/>
      <c r="BF649" s="11"/>
      <c r="BG649" s="11"/>
      <c r="BH649" s="6"/>
      <c r="BI649"/>
      <c r="BJ649"/>
      <c r="BK649" s="11"/>
      <c r="BL649" s="12"/>
      <c r="BM649" s="12"/>
      <c r="BN649" s="12"/>
      <c r="BO649" s="12"/>
      <c r="BP649" s="12"/>
      <c r="BR649" s="11"/>
      <c r="BS649" s="11"/>
      <c r="BT649" s="6"/>
      <c r="BU649"/>
      <c r="BV649"/>
      <c r="BW649" s="11"/>
      <c r="BX649" s="12"/>
      <c r="BY649" s="12"/>
      <c r="BZ649" s="12"/>
      <c r="CA649" s="12"/>
      <c r="CB649" s="12"/>
      <c r="CD649" s="11"/>
      <c r="CE649" s="11"/>
      <c r="CF649" s="6"/>
      <c r="CG649"/>
      <c r="CH649"/>
      <c r="CI649" s="11"/>
      <c r="CJ649" s="12"/>
      <c r="CK649" s="12"/>
      <c r="CL649" s="12"/>
      <c r="CM649" s="12"/>
      <c r="CN649" s="12"/>
      <c r="CP649" s="11"/>
      <c r="CQ649" s="11"/>
      <c r="CR649" s="6"/>
      <c r="CS649"/>
      <c r="CT649"/>
      <c r="CU649" s="11"/>
      <c r="CV649" s="12"/>
      <c r="CW649" s="12"/>
      <c r="CX649" s="12"/>
      <c r="CY649" s="12"/>
      <c r="CZ649" s="12"/>
      <c r="DB649" s="11"/>
      <c r="DC649" s="11"/>
      <c r="DD649" s="6"/>
      <c r="DE649"/>
      <c r="DF649"/>
      <c r="DG649" s="11"/>
      <c r="DH649" s="12"/>
      <c r="DI649" s="12"/>
      <c r="DJ649" s="12"/>
      <c r="DK649" s="12"/>
      <c r="DL649" s="12"/>
      <c r="DN649" s="11"/>
      <c r="DO649" s="11"/>
      <c r="DP649" s="6"/>
      <c r="DQ649"/>
      <c r="DR649"/>
      <c r="DS649" s="11"/>
      <c r="DT649" s="12"/>
      <c r="DU649" s="12"/>
      <c r="DV649" s="12"/>
      <c r="DW649" s="12"/>
      <c r="DX649" s="12"/>
    </row>
    <row r="650" spans="1:128" ht="13.5" customHeight="1">
      <c r="A650"/>
      <c r="B650" t="s">
        <v>63</v>
      </c>
      <c r="C650"/>
      <c r="D650"/>
      <c r="E650"/>
      <c r="F650"/>
      <c r="G650"/>
      <c r="H650" s="21"/>
      <c r="K650"/>
      <c r="L650"/>
      <c r="M650"/>
      <c r="N650"/>
      <c r="O650" t="s">
        <v>43</v>
      </c>
      <c r="P650"/>
      <c r="Q650"/>
      <c r="R650"/>
      <c r="S650"/>
      <c r="T650" s="21"/>
      <c r="W650"/>
      <c r="X650"/>
      <c r="Y650"/>
      <c r="Z650"/>
      <c r="AA650" t="s">
        <v>43</v>
      </c>
      <c r="AB650"/>
      <c r="AC650"/>
      <c r="AD650"/>
      <c r="AE650"/>
      <c r="AF650" s="21"/>
      <c r="AI650"/>
      <c r="AJ650"/>
      <c r="AK650"/>
      <c r="AL650"/>
      <c r="AM650" t="s">
        <v>43</v>
      </c>
      <c r="AN650"/>
      <c r="AO650"/>
      <c r="AP650"/>
      <c r="AQ650"/>
      <c r="AR650" s="21"/>
      <c r="AU650"/>
      <c r="AV650"/>
      <c r="AW650"/>
      <c r="AX650"/>
      <c r="AY650" t="s">
        <v>43</v>
      </c>
      <c r="AZ650"/>
      <c r="BA650"/>
      <c r="BB650"/>
      <c r="BC650"/>
      <c r="BD650" s="21"/>
      <c r="BG650"/>
      <c r="BH650"/>
      <c r="BI650"/>
      <c r="BJ650"/>
      <c r="BK650" t="s">
        <v>43</v>
      </c>
      <c r="BL650"/>
      <c r="BM650"/>
      <c r="BN650"/>
      <c r="BO650"/>
      <c r="BP650" s="21"/>
      <c r="BS650"/>
      <c r="BT650"/>
      <c r="BU650"/>
      <c r="BV650"/>
      <c r="BW650" t="s">
        <v>43</v>
      </c>
      <c r="BX650"/>
      <c r="BY650"/>
      <c r="BZ650"/>
      <c r="CA650"/>
      <c r="CB650" s="21"/>
      <c r="CE650"/>
      <c r="CF650"/>
      <c r="CG650"/>
      <c r="CH650"/>
      <c r="CI650" t="s">
        <v>43</v>
      </c>
      <c r="CJ650"/>
      <c r="CK650"/>
      <c r="CL650"/>
      <c r="CM650"/>
      <c r="CN650" s="21"/>
      <c r="CQ650"/>
      <c r="CR650"/>
      <c r="CS650"/>
      <c r="CT650"/>
      <c r="CU650" t="s">
        <v>43</v>
      </c>
      <c r="CV650"/>
      <c r="CW650"/>
      <c r="CX650"/>
      <c r="CY650"/>
      <c r="CZ650" s="21"/>
      <c r="DC650"/>
      <c r="DD650"/>
      <c r="DE650"/>
      <c r="DF650"/>
      <c r="DG650" t="s">
        <v>43</v>
      </c>
      <c r="DH650"/>
      <c r="DI650"/>
      <c r="DJ650"/>
      <c r="DK650"/>
      <c r="DL650" s="21"/>
      <c r="DO650"/>
      <c r="DP650"/>
      <c r="DQ650"/>
      <c r="DR650"/>
      <c r="DS650" t="s">
        <v>43</v>
      </c>
      <c r="DT650"/>
      <c r="DU650"/>
      <c r="DV650"/>
      <c r="DW650"/>
      <c r="DX650" s="21"/>
    </row>
    <row r="651" spans="1:128" ht="13.5" customHeight="1" thickBot="1">
      <c r="A651"/>
      <c r="B651"/>
      <c r="C651"/>
      <c r="D651" s="123" t="s">
        <v>67</v>
      </c>
      <c r="E651" s="124"/>
      <c r="F651" s="124"/>
      <c r="G651" s="125"/>
      <c r="H651" s="21"/>
      <c r="K651" s="3" t="s">
        <v>14</v>
      </c>
      <c r="L651" s="85">
        <f ca="1">$C643</f>
        <v>0.65999999999999992</v>
      </c>
      <c r="M651" s="28"/>
      <c r="N651" s="28"/>
      <c r="O651" s="18" t="s">
        <v>25</v>
      </c>
      <c r="P651" s="53">
        <f ca="1">OFFSET(乱数表!$C$3,$C637,2*K$7-1)</f>
        <v>2.0926886407671597E-2</v>
      </c>
      <c r="Q651" s="28" t="s">
        <v>23</v>
      </c>
      <c r="R651" s="54" t="str">
        <f ca="1">IF(P651&lt;$C643,"Explore","Exploit")</f>
        <v>Explore</v>
      </c>
      <c r="S651"/>
      <c r="T651" s="21"/>
      <c r="W651" s="3" t="s">
        <v>14</v>
      </c>
      <c r="X651" s="85">
        <f ca="1">$C643</f>
        <v>0.65999999999999992</v>
      </c>
      <c r="Y651" s="28"/>
      <c r="Z651" s="28"/>
      <c r="AA651" s="18" t="s">
        <v>25</v>
      </c>
      <c r="AB651" s="53">
        <f ca="1">OFFSET(乱数表!$C$3,$C637,2*W$7-1)</f>
        <v>0.22948910713571369</v>
      </c>
      <c r="AC651" s="28" t="s">
        <v>23</v>
      </c>
      <c r="AD651" s="54" t="str">
        <f ca="1">IF(AB651&lt;$C643,"Explore","Exploit")</f>
        <v>Explore</v>
      </c>
      <c r="AE651"/>
      <c r="AF651" s="21"/>
      <c r="AI651" s="3" t="s">
        <v>14</v>
      </c>
      <c r="AJ651" s="85">
        <f ca="1">$C643</f>
        <v>0.65999999999999992</v>
      </c>
      <c r="AK651" s="28"/>
      <c r="AL651" s="28"/>
      <c r="AM651" s="18" t="s">
        <v>25</v>
      </c>
      <c r="AN651" s="53">
        <f ca="1">OFFSET(乱数表!$C$3,$C637,2*AI$7-1)</f>
        <v>0.48581296825817266</v>
      </c>
      <c r="AO651" s="28" t="s">
        <v>23</v>
      </c>
      <c r="AP651" s="54" t="str">
        <f ca="1">IF(AN651&lt;$C643,"Explore","Exploit")</f>
        <v>Explore</v>
      </c>
      <c r="AQ651"/>
      <c r="AR651" s="21"/>
      <c r="AU651" s="3" t="s">
        <v>14</v>
      </c>
      <c r="AV651" s="85">
        <f ca="1">$C643</f>
        <v>0.65999999999999992</v>
      </c>
      <c r="AW651" s="28"/>
      <c r="AX651" s="28"/>
      <c r="AY651" s="18" t="s">
        <v>25</v>
      </c>
      <c r="AZ651" s="53">
        <f ca="1">OFFSET(乱数表!$C$3,$C637,2*AU$7-1)</f>
        <v>0.19581472869734318</v>
      </c>
      <c r="BA651" s="28" t="s">
        <v>23</v>
      </c>
      <c r="BB651" s="54" t="str">
        <f ca="1">IF(AZ651&lt;$C643,"Explore","Exploit")</f>
        <v>Explore</v>
      </c>
      <c r="BC651"/>
      <c r="BD651" s="21"/>
      <c r="BG651" s="3" t="s">
        <v>14</v>
      </c>
      <c r="BH651" s="85">
        <f ca="1">$C643</f>
        <v>0.65999999999999992</v>
      </c>
      <c r="BI651" s="28"/>
      <c r="BJ651" s="28"/>
      <c r="BK651" s="18" t="s">
        <v>25</v>
      </c>
      <c r="BL651" s="53">
        <f ca="1">OFFSET(乱数表!$C$3,$C637,2*BG$7-1)</f>
        <v>0.17563779784896605</v>
      </c>
      <c r="BM651" s="28" t="s">
        <v>23</v>
      </c>
      <c r="BN651" s="54" t="str">
        <f ca="1">IF(BL651&lt;$C643,"Explore","Exploit")</f>
        <v>Explore</v>
      </c>
      <c r="BO651"/>
      <c r="BP651" s="21"/>
      <c r="BS651" s="3" t="s">
        <v>14</v>
      </c>
      <c r="BT651" s="85">
        <f ca="1">$C643</f>
        <v>0.65999999999999992</v>
      </c>
      <c r="BU651" s="28"/>
      <c r="BV651" s="28"/>
      <c r="BW651" s="18" t="s">
        <v>25</v>
      </c>
      <c r="BX651" s="53">
        <f ca="1">OFFSET(乱数表!$C$3,$C637,2*BS$7-1)</f>
        <v>0.67438468828232812</v>
      </c>
      <c r="BY651" s="28" t="s">
        <v>23</v>
      </c>
      <c r="BZ651" s="54" t="str">
        <f ca="1">IF(BX651&lt;$C643,"Explore","Exploit")</f>
        <v>Exploit</v>
      </c>
      <c r="CA651"/>
      <c r="CB651" s="21"/>
      <c r="CE651" s="3" t="s">
        <v>14</v>
      </c>
      <c r="CF651" s="85">
        <f ca="1">$C643</f>
        <v>0.65999999999999992</v>
      </c>
      <c r="CG651" s="28"/>
      <c r="CH651" s="28"/>
      <c r="CI651" s="18" t="s">
        <v>25</v>
      </c>
      <c r="CJ651" s="53">
        <f ca="1">OFFSET(乱数表!$C$3,$C637,2*CE$7-1)</f>
        <v>5.6679121386491671E-2</v>
      </c>
      <c r="CK651" s="28" t="s">
        <v>23</v>
      </c>
      <c r="CL651" s="54" t="str">
        <f ca="1">IF(CJ651&lt;$C643,"Explore","Exploit")</f>
        <v>Explore</v>
      </c>
      <c r="CM651"/>
      <c r="CN651" s="21"/>
      <c r="CQ651" s="3" t="s">
        <v>14</v>
      </c>
      <c r="CR651" s="85">
        <f ca="1">$C643</f>
        <v>0.65999999999999992</v>
      </c>
      <c r="CS651" s="28"/>
      <c r="CT651" s="28"/>
      <c r="CU651" s="18" t="s">
        <v>25</v>
      </c>
      <c r="CV651" s="53">
        <f ca="1">OFFSET(乱数表!$C$3,$C637,2*CQ$7-1)</f>
        <v>0.729856599025138</v>
      </c>
      <c r="CW651" s="28" t="s">
        <v>23</v>
      </c>
      <c r="CX651" s="54" t="str">
        <f ca="1">IF(CV651&lt;$C643,"Explore","Exploit")</f>
        <v>Exploit</v>
      </c>
      <c r="CY651"/>
      <c r="CZ651" s="21"/>
      <c r="DC651" s="3" t="s">
        <v>14</v>
      </c>
      <c r="DD651" s="85">
        <f ca="1">$C643</f>
        <v>0.65999999999999992</v>
      </c>
      <c r="DE651" s="28"/>
      <c r="DF651" s="28"/>
      <c r="DG651" s="18" t="s">
        <v>25</v>
      </c>
      <c r="DH651" s="53">
        <f ca="1">OFFSET(乱数表!$C$3,$C637,2*DC$7-1)</f>
        <v>0.60047640408459235</v>
      </c>
      <c r="DI651" s="28" t="s">
        <v>23</v>
      </c>
      <c r="DJ651" s="54" t="str">
        <f ca="1">IF(DH651&lt;$C643,"Explore","Exploit")</f>
        <v>Explore</v>
      </c>
      <c r="DK651"/>
      <c r="DL651" s="21"/>
      <c r="DO651" s="3" t="s">
        <v>14</v>
      </c>
      <c r="DP651" s="85">
        <f ca="1">$C643</f>
        <v>0.65999999999999992</v>
      </c>
      <c r="DQ651" s="28"/>
      <c r="DR651" s="28"/>
      <c r="DS651" s="18" t="s">
        <v>25</v>
      </c>
      <c r="DT651" s="53">
        <f ca="1">OFFSET(乱数表!$C$3,$C637,2*DO$7-1)</f>
        <v>0.85996362426070561</v>
      </c>
      <c r="DU651" s="28" t="s">
        <v>23</v>
      </c>
      <c r="DV651" s="54" t="str">
        <f ca="1">IF(DT651&lt;$C643,"Explore","Exploit")</f>
        <v>Exploit</v>
      </c>
      <c r="DW651"/>
      <c r="DX651" s="21"/>
    </row>
    <row r="652" spans="1:128" ht="13.5" customHeight="1">
      <c r="A652"/>
      <c r="B652" s="3" t="s">
        <v>7</v>
      </c>
      <c r="C652" s="3" t="s">
        <v>17</v>
      </c>
      <c r="D652" s="93" t="s">
        <v>27</v>
      </c>
      <c r="E652" s="26" t="s">
        <v>28</v>
      </c>
      <c r="F652" s="26" t="s">
        <v>29</v>
      </c>
      <c r="G652" s="3" t="s">
        <v>30</v>
      </c>
      <c r="H652" s="21"/>
      <c r="K652"/>
      <c r="L652"/>
      <c r="M652"/>
      <c r="N652"/>
      <c r="O652"/>
      <c r="P652" s="58" t="s">
        <v>42</v>
      </c>
      <c r="Q652" s="59" t="s">
        <v>26</v>
      </c>
      <c r="R652" s="60" t="s">
        <v>38</v>
      </c>
      <c r="S652"/>
      <c r="T652" s="21"/>
      <c r="W652"/>
      <c r="X652"/>
      <c r="Y652"/>
      <c r="Z652"/>
      <c r="AA652"/>
      <c r="AB652" s="58" t="s">
        <v>42</v>
      </c>
      <c r="AC652" s="59" t="s">
        <v>26</v>
      </c>
      <c r="AD652" s="60" t="s">
        <v>38</v>
      </c>
      <c r="AE652"/>
      <c r="AF652" s="21"/>
      <c r="AI652"/>
      <c r="AJ652"/>
      <c r="AK652"/>
      <c r="AL652"/>
      <c r="AM652"/>
      <c r="AN652" s="58" t="s">
        <v>42</v>
      </c>
      <c r="AO652" s="59" t="s">
        <v>26</v>
      </c>
      <c r="AP652" s="60" t="s">
        <v>38</v>
      </c>
      <c r="AQ652"/>
      <c r="AR652" s="21"/>
      <c r="AU652"/>
      <c r="AV652"/>
      <c r="AW652"/>
      <c r="AX652"/>
      <c r="AY652"/>
      <c r="AZ652" s="58" t="s">
        <v>42</v>
      </c>
      <c r="BA652" s="59" t="s">
        <v>26</v>
      </c>
      <c r="BB652" s="60" t="s">
        <v>38</v>
      </c>
      <c r="BC652"/>
      <c r="BD652" s="21"/>
      <c r="BG652"/>
      <c r="BH652"/>
      <c r="BI652"/>
      <c r="BJ652"/>
      <c r="BK652"/>
      <c r="BL652" s="58" t="s">
        <v>42</v>
      </c>
      <c r="BM652" s="59" t="s">
        <v>26</v>
      </c>
      <c r="BN652" s="60" t="s">
        <v>38</v>
      </c>
      <c r="BO652"/>
      <c r="BP652" s="21"/>
      <c r="BS652"/>
      <c r="BT652"/>
      <c r="BU652"/>
      <c r="BV652"/>
      <c r="BW652"/>
      <c r="BX652" s="58" t="s">
        <v>42</v>
      </c>
      <c r="BY652" s="59" t="s">
        <v>26</v>
      </c>
      <c r="BZ652" s="60" t="s">
        <v>38</v>
      </c>
      <c r="CA652"/>
      <c r="CB652" s="21"/>
      <c r="CE652"/>
      <c r="CF652"/>
      <c r="CG652"/>
      <c r="CH652"/>
      <c r="CI652"/>
      <c r="CJ652" s="58" t="s">
        <v>42</v>
      </c>
      <c r="CK652" s="59" t="s">
        <v>26</v>
      </c>
      <c r="CL652" s="60" t="s">
        <v>38</v>
      </c>
      <c r="CM652"/>
      <c r="CN652" s="21"/>
      <c r="CQ652"/>
      <c r="CR652"/>
      <c r="CS652"/>
      <c r="CT652"/>
      <c r="CU652"/>
      <c r="CV652" s="58" t="s">
        <v>42</v>
      </c>
      <c r="CW652" s="59" t="s">
        <v>26</v>
      </c>
      <c r="CX652" s="60" t="s">
        <v>38</v>
      </c>
      <c r="CY652"/>
      <c r="CZ652" s="21"/>
      <c r="DC652"/>
      <c r="DD652"/>
      <c r="DE652"/>
      <c r="DF652"/>
      <c r="DG652"/>
      <c r="DH652" s="58" t="s">
        <v>42</v>
      </c>
      <c r="DI652" s="59" t="s">
        <v>26</v>
      </c>
      <c r="DJ652" s="60" t="s">
        <v>38</v>
      </c>
      <c r="DK652"/>
      <c r="DL652" s="21"/>
      <c r="DO652"/>
      <c r="DP652"/>
      <c r="DQ652"/>
      <c r="DR652"/>
      <c r="DS652"/>
      <c r="DT652" s="58" t="s">
        <v>42</v>
      </c>
      <c r="DU652" s="59" t="s">
        <v>26</v>
      </c>
      <c r="DV652" s="60" t="s">
        <v>38</v>
      </c>
      <c r="DW652"/>
      <c r="DX652" s="21"/>
    </row>
    <row r="653" spans="1:128" ht="13.5" customHeight="1">
      <c r="A653"/>
      <c r="B653" s="41">
        <v>1</v>
      </c>
      <c r="C653" s="41">
        <f t="array" ref="C653:G661">$C$24:$G$32</f>
        <v>0</v>
      </c>
      <c r="D653" s="80">
        <v>0.5</v>
      </c>
      <c r="E653" s="81">
        <v>0.5</v>
      </c>
      <c r="F653" s="81">
        <v>0.5</v>
      </c>
      <c r="G653" s="80">
        <v>1</v>
      </c>
      <c r="H653" s="6"/>
      <c r="K653"/>
      <c r="L653"/>
      <c r="M653"/>
      <c r="N653"/>
      <c r="O653" s="63" t="s">
        <v>24</v>
      </c>
      <c r="P653" s="55">
        <f ca="1">MAX(OFFSET(O639,K640,1):OFFSET(O639,K640,4))</f>
        <v>31.580656974792475</v>
      </c>
      <c r="Q653" s="52"/>
      <c r="R653" s="22">
        <f ca="1">MATCH(P653,OFFSET(O639,K640,1):OFFSET(O639,K640,4),0)</f>
        <v>4</v>
      </c>
      <c r="S653"/>
      <c r="T653" s="21"/>
      <c r="W653"/>
      <c r="X653"/>
      <c r="Y653"/>
      <c r="Z653"/>
      <c r="AA653" s="63" t="s">
        <v>24</v>
      </c>
      <c r="AB653" s="55">
        <f ca="1">MAX(OFFSET(AA639,W640,1):OFFSET(AA639,W640,4))</f>
        <v>47.107716140747065</v>
      </c>
      <c r="AC653" s="52"/>
      <c r="AD653" s="22">
        <f ca="1">MATCH(AB653,OFFSET(AA639,W640,1):OFFSET(AA639,W640,4),0)</f>
        <v>1</v>
      </c>
      <c r="AE653"/>
      <c r="AF653" s="21"/>
      <c r="AI653"/>
      <c r="AJ653"/>
      <c r="AK653"/>
      <c r="AL653"/>
      <c r="AM653" s="63" t="s">
        <v>24</v>
      </c>
      <c r="AN653" s="55">
        <f ca="1">MAX(OFFSET(AM639,AI640,1):OFFSET(AM639,AI640,4))</f>
        <v>31.778029136657711</v>
      </c>
      <c r="AO653" s="52"/>
      <c r="AP653" s="22">
        <f ca="1">MATCH(AN653,OFFSET(AM639,AI640,1):OFFSET(AM639,AI640,4),0)</f>
        <v>4</v>
      </c>
      <c r="AQ653"/>
      <c r="AR653" s="21"/>
      <c r="AU653"/>
      <c r="AV653"/>
      <c r="AW653"/>
      <c r="AX653"/>
      <c r="AY653" s="63" t="s">
        <v>24</v>
      </c>
      <c r="AZ653" s="55">
        <f ca="1">MAX(OFFSET(AY639,AU640,1):OFFSET(AY639,AU640,4))</f>
        <v>46.055568695068352</v>
      </c>
      <c r="BA653" s="52"/>
      <c r="BB653" s="22">
        <f ca="1">MATCH(AZ653,OFFSET(AY639,AU640,1):OFFSET(AY639,AU640,4),0)</f>
        <v>4</v>
      </c>
      <c r="BC653"/>
      <c r="BD653" s="21"/>
      <c r="BG653"/>
      <c r="BH653"/>
      <c r="BI653"/>
      <c r="BJ653"/>
      <c r="BK653" s="63" t="s">
        <v>24</v>
      </c>
      <c r="BL653" s="55">
        <f ca="1">MAX(OFFSET(BK639,BG640,1):OFFSET(BK639,BG640,4))</f>
        <v>22.561613830566401</v>
      </c>
      <c r="BM653" s="52"/>
      <c r="BN653" s="22">
        <f ca="1">MATCH(BL653,OFFSET(BK639,BG640,1):OFFSET(BK639,BG640,4),0)</f>
        <v>3</v>
      </c>
      <c r="BO653"/>
      <c r="BP653" s="21"/>
      <c r="BS653"/>
      <c r="BT653"/>
      <c r="BU653"/>
      <c r="BV653"/>
      <c r="BW653" s="63" t="s">
        <v>24</v>
      </c>
      <c r="BX653" s="55">
        <f ca="1">MAX(OFFSET(BW639,BS640,1):OFFSET(BW639,BS640,4))</f>
        <v>46.055568695068352</v>
      </c>
      <c r="BY653" s="52"/>
      <c r="BZ653" s="22">
        <f ca="1">MATCH(BX653,OFFSET(BW639,BS640,1):OFFSET(BW639,BS640,4),0)</f>
        <v>4</v>
      </c>
      <c r="CA653"/>
      <c r="CB653" s="21"/>
      <c r="CE653"/>
      <c r="CF653"/>
      <c r="CG653"/>
      <c r="CH653"/>
      <c r="CI653" s="63" t="s">
        <v>24</v>
      </c>
      <c r="CJ653" s="55">
        <f ca="1">MAX(OFFSET(CI639,CE640,1):OFFSET(CI639,CE640,4))</f>
        <v>68.985942077636707</v>
      </c>
      <c r="CK653" s="52"/>
      <c r="CL653" s="22">
        <f ca="1">MATCH(CJ653,OFFSET(CI639,CE640,1):OFFSET(CI639,CE640,4),0)</f>
        <v>4</v>
      </c>
      <c r="CM653"/>
      <c r="CN653" s="21"/>
      <c r="CQ653"/>
      <c r="CR653"/>
      <c r="CS653"/>
      <c r="CT653"/>
      <c r="CU653" s="63" t="s">
        <v>24</v>
      </c>
      <c r="CV653" s="55">
        <f ca="1">MAX(OFFSET(CU639,CQ640,1):OFFSET(CU639,CQ640,4))</f>
        <v>99.999298095703125</v>
      </c>
      <c r="CW653" s="52"/>
      <c r="CX653" s="22">
        <f ca="1">MATCH(CV653,OFFSET(CU639,CQ640,1):OFFSET(CU639,CQ640,4),0)</f>
        <v>1</v>
      </c>
      <c r="CY653"/>
      <c r="CZ653" s="21"/>
      <c r="DC653"/>
      <c r="DD653"/>
      <c r="DE653"/>
      <c r="DF653"/>
      <c r="DG653" s="63" t="s">
        <v>24</v>
      </c>
      <c r="DH653" s="55">
        <f ca="1">MAX(OFFSET(DG639,DC640,1):OFFSET(DG639,DC640,4))</f>
        <v>0</v>
      </c>
      <c r="DI653" s="52"/>
      <c r="DJ653" s="22">
        <f ca="1">MATCH(DH653,OFFSET(DG639,DC640,1):OFFSET(DG639,DC640,4),0)</f>
        <v>1</v>
      </c>
      <c r="DK653"/>
      <c r="DL653" s="21"/>
      <c r="DO653"/>
      <c r="DP653"/>
      <c r="DQ653"/>
      <c r="DR653"/>
      <c r="DS653" s="63" t="s">
        <v>24</v>
      </c>
      <c r="DT653" s="55">
        <f ca="1">MAX(OFFSET(DS639,DO639,1):OFFSET(DS639,DO639,4))</f>
        <v>26.900255958557121</v>
      </c>
      <c r="DU653" s="52"/>
      <c r="DV653" s="22">
        <f ca="1">MATCH(DT653,OFFSET(DS639,DO639,1):OFFSET(DS639,DO639,4),0)</f>
        <v>3</v>
      </c>
      <c r="DW653"/>
      <c r="DX653" s="21"/>
    </row>
    <row r="654" spans="1:128" ht="13.5" customHeight="1" thickBot="1">
      <c r="A654"/>
      <c r="B654" s="42">
        <v>2</v>
      </c>
      <c r="C654" s="42">
        <v>0</v>
      </c>
      <c r="D654" s="82">
        <v>0.33333333333333331</v>
      </c>
      <c r="E654" s="83">
        <v>0.33333333333333331</v>
      </c>
      <c r="F654" s="82">
        <v>0.66666666666666663</v>
      </c>
      <c r="G654" s="82">
        <v>1</v>
      </c>
      <c r="H654" s="6"/>
      <c r="K654"/>
      <c r="L654"/>
      <c r="M654"/>
      <c r="N654"/>
      <c r="O654" s="63" t="s">
        <v>22</v>
      </c>
      <c r="P654" s="56"/>
      <c r="Q654" s="57">
        <f ca="1">OFFSET(乱数表!$C$3,$C637,2*K$7)</f>
        <v>0.77660883897376731</v>
      </c>
      <c r="R654" s="38">
        <f ca="1">MATCH(Q654,OFFSET($B652,K640,1):OFFSET($B652,K640,5))</f>
        <v>4</v>
      </c>
      <c r="S654"/>
      <c r="T654" s="21"/>
      <c r="W654"/>
      <c r="X654"/>
      <c r="Y654"/>
      <c r="Z654"/>
      <c r="AA654" s="63" t="s">
        <v>22</v>
      </c>
      <c r="AB654" s="56"/>
      <c r="AC654" s="57">
        <f ca="1">OFFSET(乱数表!$C$3,$C637,2*W$7)</f>
        <v>0.39094965600187104</v>
      </c>
      <c r="AD654" s="38">
        <f ca="1">MATCH(AC654,OFFSET($B652,W640,1):OFFSET($B652,W640,5))</f>
        <v>2</v>
      </c>
      <c r="AE654"/>
      <c r="AF654" s="21"/>
      <c r="AI654"/>
      <c r="AJ654"/>
      <c r="AK654"/>
      <c r="AL654"/>
      <c r="AM654" s="63" t="s">
        <v>22</v>
      </c>
      <c r="AN654" s="56"/>
      <c r="AO654" s="57">
        <f ca="1">OFFSET(乱数表!$C$3,$C637,2*AI$7)</f>
        <v>0.31099776217701858</v>
      </c>
      <c r="AP654" s="38">
        <f ca="1">MATCH(AO654,OFFSET($B652,AI640,1):OFFSET($B652,AI640,5))</f>
        <v>1</v>
      </c>
      <c r="AQ654"/>
      <c r="AR654" s="21"/>
      <c r="AU654"/>
      <c r="AV654"/>
      <c r="AW654"/>
      <c r="AX654"/>
      <c r="AY654" s="63" t="s">
        <v>22</v>
      </c>
      <c r="AZ654" s="56"/>
      <c r="BA654" s="57">
        <f ca="1">OFFSET(乱数表!$C$3,$C637,2*AU$7)</f>
        <v>6.1719507040785548E-2</v>
      </c>
      <c r="BB654" s="38">
        <f ca="1">MATCH(BA654,OFFSET($B652,AU640,1):OFFSET($B652,AU640,5))</f>
        <v>1</v>
      </c>
      <c r="BC654"/>
      <c r="BD654" s="21"/>
      <c r="BG654"/>
      <c r="BH654"/>
      <c r="BI654"/>
      <c r="BJ654"/>
      <c r="BK654" s="63" t="s">
        <v>22</v>
      </c>
      <c r="BL654" s="56"/>
      <c r="BM654" s="57">
        <f ca="1">OFFSET(乱数表!$C$3,$C637,2*BG$7)</f>
        <v>1.4065445762474482E-3</v>
      </c>
      <c r="BN654" s="38">
        <f ca="1">MATCH(BM654,OFFSET($B652,BG640,1):OFFSET($B652,BG640,5))</f>
        <v>3</v>
      </c>
      <c r="BO654"/>
      <c r="BP654" s="21"/>
      <c r="BS654"/>
      <c r="BT654"/>
      <c r="BU654"/>
      <c r="BV654"/>
      <c r="BW654" s="63" t="s">
        <v>22</v>
      </c>
      <c r="BX654" s="56"/>
      <c r="BY654" s="57">
        <f ca="1">OFFSET(乱数表!$C$3,$C637,2*BS$7)</f>
        <v>0.86318603042170816</v>
      </c>
      <c r="BZ654" s="38">
        <f ca="1">MATCH(BY654,OFFSET($B652,BS640,1):OFFSET($B652,BS640,5))</f>
        <v>4</v>
      </c>
      <c r="CA654"/>
      <c r="CB654" s="21"/>
      <c r="CE654"/>
      <c r="CF654"/>
      <c r="CG654"/>
      <c r="CH654"/>
      <c r="CI654" s="63" t="s">
        <v>22</v>
      </c>
      <c r="CJ654" s="56"/>
      <c r="CK654" s="57">
        <f ca="1">OFFSET(乱数表!$C$3,$C637,2*CE$7)</f>
        <v>0.82599999999999996</v>
      </c>
      <c r="CL654" s="38">
        <f ca="1">MATCH(CK654,OFFSET($B652,CE640,1):OFFSET($B652,CE640,5))</f>
        <v>4</v>
      </c>
      <c r="CM654"/>
      <c r="CN654" s="21"/>
      <c r="CQ654"/>
      <c r="CR654"/>
      <c r="CS654"/>
      <c r="CT654"/>
      <c r="CU654" s="63" t="s">
        <v>22</v>
      </c>
      <c r="CV654" s="56"/>
      <c r="CW654" s="57">
        <f ca="1">OFFSET(乱数表!$C$3,$C637,2*CQ$7)</f>
        <v>0.99537540659406754</v>
      </c>
      <c r="CX654" s="38">
        <f ca="1">MATCH(CW654,OFFSET($B652,CQ640,1):OFFSET($B652,CQ640,5))</f>
        <v>3</v>
      </c>
      <c r="CY654"/>
      <c r="CZ654" s="21"/>
      <c r="DC654"/>
      <c r="DD654"/>
      <c r="DE654"/>
      <c r="DF654"/>
      <c r="DG654" s="63" t="s">
        <v>22</v>
      </c>
      <c r="DH654" s="56"/>
      <c r="DI654" s="57">
        <f ca="1">OFFSET(乱数表!$C$3,$C637,2*DC$7)</f>
        <v>0.15466546389394009</v>
      </c>
      <c r="DJ654" s="38">
        <f ca="1">MATCH(DI654,OFFSET($B652,DC640,1):OFFSET($B652,DC640,5))</f>
        <v>1</v>
      </c>
      <c r="DK654"/>
      <c r="DL654" s="21"/>
      <c r="DO654"/>
      <c r="DP654"/>
      <c r="DQ654"/>
      <c r="DR654"/>
      <c r="DS654" s="63" t="s">
        <v>22</v>
      </c>
      <c r="DT654" s="56"/>
      <c r="DU654" s="57">
        <f ca="1">OFFSET(乱数表!$C$3,$C637,2*DO$7)</f>
        <v>0.42849677148690224</v>
      </c>
      <c r="DV654" s="38">
        <f ca="1">MATCH(DU654,OFFSET($B652,DO639,1):OFFSET($B652,DO639,5))</f>
        <v>3</v>
      </c>
      <c r="DW654"/>
      <c r="DX654" s="21"/>
    </row>
    <row r="655" spans="1:128" ht="13.5" customHeight="1">
      <c r="A655"/>
      <c r="B655" s="41">
        <v>3</v>
      </c>
      <c r="C655" s="41">
        <v>0</v>
      </c>
      <c r="D655" s="81">
        <v>0</v>
      </c>
      <c r="E655" s="81">
        <v>0</v>
      </c>
      <c r="F655" s="80">
        <v>1</v>
      </c>
      <c r="G655" s="81">
        <v>1</v>
      </c>
      <c r="H655" s="7"/>
      <c r="K655"/>
      <c r="L655"/>
      <c r="M655"/>
      <c r="N655"/>
      <c r="O655" s="6"/>
      <c r="P655"/>
      <c r="Q655"/>
      <c r="R655" t="s">
        <v>56</v>
      </c>
      <c r="S655"/>
      <c r="T655" s="21"/>
      <c r="W655"/>
      <c r="X655"/>
      <c r="Y655"/>
      <c r="Z655"/>
      <c r="AA655" s="6"/>
      <c r="AB655"/>
      <c r="AC655"/>
      <c r="AD655" t="s">
        <v>56</v>
      </c>
      <c r="AE655"/>
      <c r="AF655" s="21"/>
      <c r="AI655"/>
      <c r="AJ655"/>
      <c r="AK655"/>
      <c r="AL655"/>
      <c r="AM655" s="6"/>
      <c r="AN655"/>
      <c r="AO655"/>
      <c r="AP655" t="s">
        <v>56</v>
      </c>
      <c r="AQ655"/>
      <c r="AR655" s="21"/>
      <c r="AU655"/>
      <c r="AV655"/>
      <c r="AW655"/>
      <c r="AX655"/>
      <c r="AY655" s="6"/>
      <c r="AZ655"/>
      <c r="BA655"/>
      <c r="BB655" t="s">
        <v>56</v>
      </c>
      <c r="BC655"/>
      <c r="BD655" s="21"/>
      <c r="BG655"/>
      <c r="BH655"/>
      <c r="BI655"/>
      <c r="BJ655"/>
      <c r="BK655" s="6"/>
      <c r="BL655"/>
      <c r="BM655"/>
      <c r="BN655" t="s">
        <v>56</v>
      </c>
      <c r="BO655"/>
      <c r="BP655" s="21"/>
      <c r="BS655"/>
      <c r="BT655"/>
      <c r="BU655"/>
      <c r="BV655"/>
      <c r="BW655" s="6"/>
      <c r="BX655"/>
      <c r="BY655"/>
      <c r="BZ655" t="s">
        <v>56</v>
      </c>
      <c r="CA655"/>
      <c r="CB655" s="21"/>
      <c r="CE655"/>
      <c r="CF655"/>
      <c r="CG655"/>
      <c r="CH655"/>
      <c r="CI655" s="6"/>
      <c r="CJ655"/>
      <c r="CK655"/>
      <c r="CL655" t="s">
        <v>56</v>
      </c>
      <c r="CM655"/>
      <c r="CN655" s="21"/>
      <c r="CQ655"/>
      <c r="CR655"/>
      <c r="CS655"/>
      <c r="CT655"/>
      <c r="CU655" s="6"/>
      <c r="CV655"/>
      <c r="CW655"/>
      <c r="CX655" t="s">
        <v>56</v>
      </c>
      <c r="CY655"/>
      <c r="CZ655" s="21"/>
      <c r="DC655"/>
      <c r="DD655"/>
      <c r="DE655"/>
      <c r="DF655"/>
      <c r="DG655" s="6"/>
      <c r="DH655"/>
      <c r="DI655"/>
      <c r="DJ655" t="s">
        <v>56</v>
      </c>
      <c r="DK655"/>
      <c r="DL655" s="21"/>
      <c r="DO655"/>
      <c r="DP655"/>
      <c r="DQ655"/>
      <c r="DR655"/>
      <c r="DS655" s="6"/>
      <c r="DT655"/>
      <c r="DU655"/>
      <c r="DV655" t="s">
        <v>56</v>
      </c>
      <c r="DW655"/>
      <c r="DX655" s="21"/>
    </row>
    <row r="656" spans="1:128" ht="13.5" customHeight="1">
      <c r="A656"/>
      <c r="B656" s="42">
        <v>4</v>
      </c>
      <c r="C656" s="42">
        <v>0</v>
      </c>
      <c r="D656" s="82">
        <v>0.33333333333333331</v>
      </c>
      <c r="E656" s="82">
        <v>0.66666666666666663</v>
      </c>
      <c r="F656" s="83">
        <v>0.66666666666666663</v>
      </c>
      <c r="G656" s="82">
        <v>1</v>
      </c>
      <c r="H656" s="7"/>
      <c r="K656"/>
      <c r="L656"/>
      <c r="M656"/>
      <c r="N656"/>
      <c r="O656" s="63" t="s">
        <v>39</v>
      </c>
      <c r="P656" s="49">
        <f ca="1">IF(R651="Exploit",R653,R654)</f>
        <v>4</v>
      </c>
      <c r="Q656" s="28" t="str">
        <f ca="1">"("&amp;OFFSET(O639,0,P656)&amp;") →"</f>
        <v>(下) →</v>
      </c>
      <c r="R656" s="18" t="s">
        <v>53</v>
      </c>
      <c r="S656" s="3">
        <f ca="1">MIN(K638+FIXED(1.1*COS(PI()/2*P656),0),3)</f>
        <v>2</v>
      </c>
      <c r="T656" s="6"/>
      <c r="W656"/>
      <c r="X656"/>
      <c r="Y656"/>
      <c r="Z656"/>
      <c r="AA656" s="63" t="s">
        <v>39</v>
      </c>
      <c r="AB656" s="49">
        <f ca="1">IF(AD651="Exploit",AD653,AD654)</f>
        <v>2</v>
      </c>
      <c r="AC656" s="28" t="str">
        <f ca="1">"("&amp;OFFSET(AA639,0,AB656)&amp;") →"</f>
        <v>(上) →</v>
      </c>
      <c r="AD656" s="18" t="s">
        <v>53</v>
      </c>
      <c r="AE656" s="3">
        <f ca="1">MIN(W638+FIXED(1.1*COS(PI()/2*AB656),0),3)</f>
        <v>1</v>
      </c>
      <c r="AF656" s="6"/>
      <c r="AI656"/>
      <c r="AJ656"/>
      <c r="AK656"/>
      <c r="AL656"/>
      <c r="AM656" s="63" t="s">
        <v>39</v>
      </c>
      <c r="AN656" s="49">
        <f ca="1">IF(AP651="Exploit",AP653,AP654)</f>
        <v>1</v>
      </c>
      <c r="AO656" s="28" t="str">
        <f ca="1">"("&amp;OFFSET(AM639,0,AN656)&amp;") →"</f>
        <v>(右) →</v>
      </c>
      <c r="AP656" s="18" t="s">
        <v>53</v>
      </c>
      <c r="AQ656" s="3">
        <f ca="1">MIN(AI638+FIXED(1.1*COS(PI()/2*AN656),0),3)</f>
        <v>1</v>
      </c>
      <c r="AR656" s="6"/>
      <c r="AU656"/>
      <c r="AV656"/>
      <c r="AW656"/>
      <c r="AX656"/>
      <c r="AY656" s="63" t="s">
        <v>39</v>
      </c>
      <c r="AZ656" s="49">
        <f ca="1">IF(BB651="Exploit",BB653,BB654)</f>
        <v>1</v>
      </c>
      <c r="BA656" s="28" t="str">
        <f ca="1">"("&amp;OFFSET(AY639,0,AZ656)&amp;") →"</f>
        <v>(右) →</v>
      </c>
      <c r="BB656" s="18" t="s">
        <v>53</v>
      </c>
      <c r="BC656" s="3">
        <f ca="1">MIN(AU638+FIXED(1.1*COS(PI()/2*AZ656),0),3)</f>
        <v>1</v>
      </c>
      <c r="BD656" s="6"/>
      <c r="BG656"/>
      <c r="BH656"/>
      <c r="BI656"/>
      <c r="BJ656"/>
      <c r="BK656" s="63" t="s">
        <v>39</v>
      </c>
      <c r="BL656" s="49">
        <f ca="1">IF(BN651="Exploit",BN653,BN654)</f>
        <v>3</v>
      </c>
      <c r="BM656" s="28" t="str">
        <f ca="1">"("&amp;OFFSET(BK639,0,BL656)&amp;") →"</f>
        <v>(左) →</v>
      </c>
      <c r="BN656" s="18" t="s">
        <v>53</v>
      </c>
      <c r="BO656" s="3">
        <f ca="1">MIN(BG638+FIXED(1.1*COS(PI()/2*BL656),0),3)</f>
        <v>1</v>
      </c>
      <c r="BP656" s="6"/>
      <c r="BS656"/>
      <c r="BT656"/>
      <c r="BU656"/>
      <c r="BV656"/>
      <c r="BW656" s="63" t="s">
        <v>39</v>
      </c>
      <c r="BX656" s="49">
        <f ca="1">IF(BZ651="Exploit",BZ653,BZ654)</f>
        <v>4</v>
      </c>
      <c r="BY656" s="28" t="str">
        <f ca="1">"("&amp;OFFSET(BW639,0,BX656)&amp;") →"</f>
        <v>(下) →</v>
      </c>
      <c r="BZ656" s="18" t="s">
        <v>53</v>
      </c>
      <c r="CA656" s="3">
        <f ca="1">MIN(BS638+FIXED(1.1*COS(PI()/2*BX656),0),3)</f>
        <v>2</v>
      </c>
      <c r="CB656" s="6"/>
      <c r="CE656"/>
      <c r="CF656"/>
      <c r="CG656"/>
      <c r="CH656"/>
      <c r="CI656" s="63" t="s">
        <v>39</v>
      </c>
      <c r="CJ656" s="49">
        <f ca="1">IF(CL651="Exploit",CL653,CL654)</f>
        <v>4</v>
      </c>
      <c r="CK656" s="28" t="str">
        <f ca="1">"("&amp;OFFSET(CI639,0,CJ656)&amp;") →"</f>
        <v>(下) →</v>
      </c>
      <c r="CL656" s="18" t="s">
        <v>53</v>
      </c>
      <c r="CM656" s="3">
        <f ca="1">MIN(CE638+FIXED(1.1*COS(PI()/2*CJ656),0),3)</f>
        <v>3</v>
      </c>
      <c r="CN656" s="6"/>
      <c r="CQ656"/>
      <c r="CR656"/>
      <c r="CS656"/>
      <c r="CT656"/>
      <c r="CU656" s="63" t="s">
        <v>39</v>
      </c>
      <c r="CV656" s="49">
        <f ca="1">IF(CX651="Exploit",CX653,CX654)</f>
        <v>1</v>
      </c>
      <c r="CW656" s="28" t="str">
        <f ca="1">"("&amp;OFFSET(CU639,0,CV656)&amp;") →"</f>
        <v>(右) →</v>
      </c>
      <c r="CX656" s="18" t="s">
        <v>53</v>
      </c>
      <c r="CY656" s="3">
        <f ca="1">MIN(CQ638+FIXED(1.1*COS(PI()/2*CV656),0),3)</f>
        <v>3</v>
      </c>
      <c r="CZ656" s="6"/>
      <c r="DC656"/>
      <c r="DD656"/>
      <c r="DE656"/>
      <c r="DF656"/>
      <c r="DG656" s="63" t="s">
        <v>39</v>
      </c>
      <c r="DH656" s="49">
        <f ca="1">IF(DJ651="Exploit",DJ653,DJ654)</f>
        <v>1</v>
      </c>
      <c r="DI656" s="28" t="str">
        <f ca="1">"("&amp;OFFSET(DG639,0,DH656)&amp;") →"</f>
        <v>(右) →</v>
      </c>
      <c r="DJ656" s="18" t="s">
        <v>53</v>
      </c>
      <c r="DK656" s="3">
        <f ca="1">MIN(DC638+FIXED(1.1*COS(PI()/2*DH656),0),3)</f>
        <v>3</v>
      </c>
      <c r="DL656" s="6"/>
      <c r="DO656"/>
      <c r="DP656"/>
      <c r="DQ656"/>
      <c r="DR656"/>
      <c r="DS656" s="63" t="s">
        <v>39</v>
      </c>
      <c r="DT656" s="49">
        <f ca="1">IF(DV651="Exploit",DV653,DV654)</f>
        <v>3</v>
      </c>
      <c r="DU656" s="28" t="str">
        <f ca="1">"("&amp;OFFSET(DS639,0,DT656)&amp;") →"</f>
        <v>(左) →</v>
      </c>
      <c r="DV656" s="18" t="s">
        <v>53</v>
      </c>
      <c r="DW656" s="3">
        <f ca="1">MIN(DO638+FIXED(1.1*COS(PI()/2*DT656),0),3)</f>
        <v>3</v>
      </c>
      <c r="DX656" s="6"/>
    </row>
    <row r="657" spans="1:128" ht="13.5" customHeight="1">
      <c r="A657"/>
      <c r="B657" s="41">
        <v>5</v>
      </c>
      <c r="C657" s="41">
        <v>0</v>
      </c>
      <c r="D657" s="83">
        <v>0</v>
      </c>
      <c r="E657" s="80">
        <v>0.33333333333333331</v>
      </c>
      <c r="F657" s="80">
        <v>0.66666666666666663</v>
      </c>
      <c r="G657" s="80">
        <v>1</v>
      </c>
      <c r="H657" s="7"/>
      <c r="K657"/>
      <c r="L657"/>
      <c r="M657"/>
      <c r="N657"/>
      <c r="O657" s="24" t="s">
        <v>33</v>
      </c>
      <c r="P657" s="24"/>
      <c r="Q657"/>
      <c r="R657" s="18" t="s">
        <v>54</v>
      </c>
      <c r="S657" s="3">
        <f ca="1">MIN(K639+FIXED(1.1*SIN(PI()/2*P656),0),3)</f>
        <v>1</v>
      </c>
      <c r="T657" s="6"/>
      <c r="W657"/>
      <c r="X657"/>
      <c r="Y657"/>
      <c r="Z657"/>
      <c r="AA657" s="24"/>
      <c r="AB657" s="24" t="s">
        <v>33</v>
      </c>
      <c r="AC657"/>
      <c r="AD657" s="18" t="s">
        <v>54</v>
      </c>
      <c r="AE657" s="3">
        <f ca="1">MIN(W639+FIXED(1.1*SIN(PI()/2*AB656),0),3)</f>
        <v>1</v>
      </c>
      <c r="AF657" s="6"/>
      <c r="AI657"/>
      <c r="AJ657"/>
      <c r="AK657"/>
      <c r="AL657"/>
      <c r="AM657" s="24"/>
      <c r="AN657" s="24" t="s">
        <v>33</v>
      </c>
      <c r="AO657"/>
      <c r="AP657" s="18" t="s">
        <v>54</v>
      </c>
      <c r="AQ657" s="3">
        <f ca="1">MIN(AI639+FIXED(1.1*SIN(PI()/2*AN656),0),3)</f>
        <v>2</v>
      </c>
      <c r="AR657" s="6"/>
      <c r="AU657"/>
      <c r="AV657"/>
      <c r="AW657"/>
      <c r="AX657"/>
      <c r="AY657" s="24"/>
      <c r="AZ657" s="24" t="s">
        <v>33</v>
      </c>
      <c r="BA657"/>
      <c r="BB657" s="18" t="s">
        <v>54</v>
      </c>
      <c r="BC657" s="3">
        <f ca="1">MIN(AU639+FIXED(1.1*SIN(PI()/2*AZ656),0),3)</f>
        <v>3</v>
      </c>
      <c r="BD657" s="6"/>
      <c r="BG657"/>
      <c r="BH657"/>
      <c r="BI657"/>
      <c r="BJ657"/>
      <c r="BK657" s="24"/>
      <c r="BL657" s="24" t="s">
        <v>33</v>
      </c>
      <c r="BM657"/>
      <c r="BN657" s="18" t="s">
        <v>54</v>
      </c>
      <c r="BO657" s="3">
        <f ca="1">MIN(BG639+FIXED(1.1*SIN(PI()/2*BL656),0),3)</f>
        <v>2</v>
      </c>
      <c r="BP657" s="6"/>
      <c r="BS657"/>
      <c r="BT657"/>
      <c r="BU657"/>
      <c r="BV657"/>
      <c r="BW657" s="24"/>
      <c r="BX657" s="24" t="s">
        <v>33</v>
      </c>
      <c r="BY657"/>
      <c r="BZ657" s="18" t="s">
        <v>54</v>
      </c>
      <c r="CA657" s="3">
        <f ca="1">MIN(BS639+FIXED(1.1*SIN(PI()/2*BX656),0),3)</f>
        <v>2</v>
      </c>
      <c r="CB657" s="6"/>
      <c r="CE657"/>
      <c r="CF657"/>
      <c r="CG657"/>
      <c r="CH657"/>
      <c r="CI657" s="24"/>
      <c r="CJ657" s="24" t="s">
        <v>33</v>
      </c>
      <c r="CK657"/>
      <c r="CL657" s="18" t="s">
        <v>54</v>
      </c>
      <c r="CM657" s="3">
        <f ca="1">MIN(CE639+FIXED(1.1*SIN(PI()/2*CJ656),0),3)</f>
        <v>2</v>
      </c>
      <c r="CN657" s="6"/>
      <c r="CQ657"/>
      <c r="CR657"/>
      <c r="CS657"/>
      <c r="CT657"/>
      <c r="CU657" s="24"/>
      <c r="CV657" s="24" t="s">
        <v>33</v>
      </c>
      <c r="CW657"/>
      <c r="CX657" s="18" t="s">
        <v>54</v>
      </c>
      <c r="CY657" s="3">
        <f ca="1">MIN(CQ639+FIXED(1.1*SIN(PI()/2*CV656),0),3)</f>
        <v>3</v>
      </c>
      <c r="CZ657" s="6"/>
      <c r="DC657"/>
      <c r="DD657"/>
      <c r="DE657"/>
      <c r="DF657"/>
      <c r="DG657" s="24"/>
      <c r="DH657" s="24" t="s">
        <v>33</v>
      </c>
      <c r="DI657"/>
      <c r="DJ657" s="18" t="s">
        <v>54</v>
      </c>
      <c r="DK657" s="3">
        <f ca="1">MIN(DC639+FIXED(1.1*SIN(PI()/2*DH656),0),3)</f>
        <v>3</v>
      </c>
      <c r="DL657" s="6"/>
      <c r="DO657"/>
      <c r="DP657"/>
      <c r="DQ657"/>
      <c r="DR657"/>
      <c r="DS657" s="24"/>
      <c r="DT657" s="24" t="s">
        <v>33</v>
      </c>
      <c r="DU657"/>
      <c r="DV657" s="18" t="s">
        <v>54</v>
      </c>
      <c r="DW657" s="3">
        <f ca="1">MIN(DO639+FIXED(1.1*SIN(PI()/2*DT656),0),3)</f>
        <v>2</v>
      </c>
      <c r="DX657" s="6"/>
    </row>
    <row r="658" spans="1:128" ht="13.5" customHeight="1">
      <c r="A658"/>
      <c r="B658" s="42">
        <v>6</v>
      </c>
      <c r="C658" s="61">
        <v>0</v>
      </c>
      <c r="D658" s="61">
        <v>0</v>
      </c>
      <c r="E658" s="61">
        <v>0</v>
      </c>
      <c r="F658" s="61">
        <v>0</v>
      </c>
      <c r="G658" s="61">
        <v>0</v>
      </c>
      <c r="H658" s="7"/>
      <c r="K658"/>
      <c r="L658"/>
      <c r="M658"/>
      <c r="N658"/>
      <c r="O658"/>
      <c r="P658"/>
      <c r="Q658"/>
      <c r="R658" s="3" t="s">
        <v>31</v>
      </c>
      <c r="S658" s="29">
        <f ca="1">3*(S656-1)+S657</f>
        <v>4</v>
      </c>
      <c r="T658" s="30"/>
      <c r="W658"/>
      <c r="X658"/>
      <c r="Y658"/>
      <c r="Z658"/>
      <c r="AA658"/>
      <c r="AB658"/>
      <c r="AC658"/>
      <c r="AD658" s="3" t="s">
        <v>32</v>
      </c>
      <c r="AE658" s="29">
        <f ca="1">3*(AE656-1)+AE657</f>
        <v>1</v>
      </c>
      <c r="AF658" s="6"/>
      <c r="AI658"/>
      <c r="AJ658"/>
      <c r="AK658"/>
      <c r="AL658"/>
      <c r="AM658"/>
      <c r="AN658"/>
      <c r="AO658"/>
      <c r="AP658" s="3" t="s">
        <v>32</v>
      </c>
      <c r="AQ658" s="29">
        <f ca="1">3*(AQ656-1)+AQ657</f>
        <v>2</v>
      </c>
      <c r="AR658" s="6"/>
      <c r="AU658"/>
      <c r="AV658"/>
      <c r="AW658"/>
      <c r="AX658"/>
      <c r="AY658"/>
      <c r="AZ658"/>
      <c r="BA658"/>
      <c r="BB658" s="3" t="s">
        <v>32</v>
      </c>
      <c r="BC658" s="29">
        <f ca="1">3*(BC656-1)+BC657</f>
        <v>3</v>
      </c>
      <c r="BD658" s="6"/>
      <c r="BG658"/>
      <c r="BH658"/>
      <c r="BI658"/>
      <c r="BJ658"/>
      <c r="BK658"/>
      <c r="BL658"/>
      <c r="BM658"/>
      <c r="BN658" s="3" t="s">
        <v>32</v>
      </c>
      <c r="BO658" s="29">
        <f ca="1">3*(BO656-1)+BO657</f>
        <v>2</v>
      </c>
      <c r="BP658" s="6"/>
      <c r="BS658"/>
      <c r="BT658"/>
      <c r="BU658"/>
      <c r="BV658"/>
      <c r="BW658"/>
      <c r="BX658"/>
      <c r="BY658"/>
      <c r="BZ658" s="3" t="s">
        <v>32</v>
      </c>
      <c r="CA658" s="29">
        <f ca="1">3*(CA656-1)+CA657</f>
        <v>5</v>
      </c>
      <c r="CB658" s="6"/>
      <c r="CE658"/>
      <c r="CF658"/>
      <c r="CG658"/>
      <c r="CH658"/>
      <c r="CI658"/>
      <c r="CJ658"/>
      <c r="CK658"/>
      <c r="CL658" s="3" t="s">
        <v>32</v>
      </c>
      <c r="CM658" s="29">
        <f ca="1">3*(CM656-1)+CM657</f>
        <v>8</v>
      </c>
      <c r="CN658" s="6"/>
      <c r="CQ658"/>
      <c r="CR658"/>
      <c r="CS658"/>
      <c r="CT658"/>
      <c r="CU658"/>
      <c r="CV658"/>
      <c r="CW658"/>
      <c r="CX658" s="3" t="s">
        <v>32</v>
      </c>
      <c r="CY658" s="29">
        <f ca="1">3*(CY656-1)+CY657</f>
        <v>9</v>
      </c>
      <c r="CZ658" s="6"/>
      <c r="DC658"/>
      <c r="DD658"/>
      <c r="DE658"/>
      <c r="DF658"/>
      <c r="DG658"/>
      <c r="DH658"/>
      <c r="DI658"/>
      <c r="DJ658" s="3" t="s">
        <v>32</v>
      </c>
      <c r="DK658" s="29">
        <f ca="1">3*(DK656-1)+DK657</f>
        <v>9</v>
      </c>
      <c r="DL658" s="6"/>
      <c r="DO658"/>
      <c r="DP658"/>
      <c r="DQ658"/>
      <c r="DR658"/>
      <c r="DS658"/>
      <c r="DT658"/>
      <c r="DU658"/>
      <c r="DV658" s="3" t="s">
        <v>32</v>
      </c>
      <c r="DW658" s="29">
        <f ca="1">3*(DW656-1)+DW657</f>
        <v>8</v>
      </c>
      <c r="DX658" s="6"/>
    </row>
    <row r="659" spans="1:128" ht="13.5" customHeight="1">
      <c r="A659"/>
      <c r="B659" s="41">
        <v>7</v>
      </c>
      <c r="C659" s="41">
        <v>0</v>
      </c>
      <c r="D659" s="80">
        <v>0.5</v>
      </c>
      <c r="E659" s="80">
        <v>1</v>
      </c>
      <c r="F659" s="61">
        <v>1</v>
      </c>
      <c r="G659" s="61">
        <v>1</v>
      </c>
      <c r="H659" s="7"/>
      <c r="K659"/>
      <c r="L659"/>
      <c r="M659"/>
      <c r="N659"/>
      <c r="P659"/>
      <c r="Q659"/>
      <c r="R659"/>
      <c r="S659" s="11" t="s">
        <v>51</v>
      </c>
      <c r="T659" s="24"/>
      <c r="W659"/>
      <c r="X659"/>
      <c r="Y659"/>
      <c r="Z659"/>
      <c r="AB659"/>
      <c r="AC659"/>
      <c r="AD659"/>
      <c r="AE659" s="11" t="s">
        <v>51</v>
      </c>
      <c r="AF659" s="24"/>
      <c r="AI659"/>
      <c r="AJ659"/>
      <c r="AK659"/>
      <c r="AL659"/>
      <c r="AN659"/>
      <c r="AO659"/>
      <c r="AP659"/>
      <c r="AQ659" s="11" t="s">
        <v>51</v>
      </c>
      <c r="AR659" s="24"/>
      <c r="AU659"/>
      <c r="AV659"/>
      <c r="AW659"/>
      <c r="AX659"/>
      <c r="AZ659"/>
      <c r="BA659"/>
      <c r="BB659"/>
      <c r="BC659" s="11" t="s">
        <v>51</v>
      </c>
      <c r="BD659" s="24"/>
      <c r="BG659"/>
      <c r="BH659"/>
      <c r="BI659"/>
      <c r="BJ659"/>
      <c r="BL659"/>
      <c r="BM659"/>
      <c r="BN659"/>
      <c r="BO659" s="11" t="s">
        <v>51</v>
      </c>
      <c r="BP659" s="24"/>
      <c r="BS659"/>
      <c r="BT659"/>
      <c r="BU659"/>
      <c r="BV659"/>
      <c r="BX659"/>
      <c r="BY659"/>
      <c r="BZ659"/>
      <c r="CA659" s="11" t="s">
        <v>51</v>
      </c>
      <c r="CB659" s="24"/>
      <c r="CE659"/>
      <c r="CF659"/>
      <c r="CG659"/>
      <c r="CH659"/>
      <c r="CJ659"/>
      <c r="CK659"/>
      <c r="CL659"/>
      <c r="CM659" s="11" t="s">
        <v>51</v>
      </c>
      <c r="CN659" s="24"/>
      <c r="CQ659"/>
      <c r="CR659"/>
      <c r="CS659"/>
      <c r="CT659"/>
      <c r="CV659"/>
      <c r="CW659"/>
      <c r="CX659"/>
      <c r="CY659" s="11" t="s">
        <v>51</v>
      </c>
      <c r="CZ659" s="24"/>
      <c r="DC659"/>
      <c r="DD659"/>
      <c r="DE659"/>
      <c r="DF659"/>
      <c r="DH659"/>
      <c r="DI659"/>
      <c r="DJ659"/>
      <c r="DK659" s="11" t="s">
        <v>51</v>
      </c>
      <c r="DL659" s="24"/>
      <c r="DO659"/>
      <c r="DP659"/>
      <c r="DQ659"/>
      <c r="DR659"/>
      <c r="DT659"/>
      <c r="DU659"/>
      <c r="DV659"/>
      <c r="DW659" s="11" t="s">
        <v>51</v>
      </c>
      <c r="DX659" s="24"/>
    </row>
    <row r="660" spans="1:128" ht="13.5" customHeight="1" thickBot="1">
      <c r="A660"/>
      <c r="B660" s="42">
        <v>8</v>
      </c>
      <c r="C660" s="42">
        <v>0</v>
      </c>
      <c r="D660" s="82">
        <v>0.33333333333333331</v>
      </c>
      <c r="E660" s="82">
        <v>0.66666666666666663</v>
      </c>
      <c r="F660" s="82">
        <v>1</v>
      </c>
      <c r="G660" s="83">
        <v>1</v>
      </c>
      <c r="H660" s="7"/>
      <c r="K660"/>
      <c r="L660"/>
      <c r="M660"/>
      <c r="N660"/>
      <c r="O660" t="s">
        <v>48</v>
      </c>
      <c r="R660"/>
      <c r="S660"/>
      <c r="T660" s="21"/>
      <c r="W660"/>
      <c r="X660"/>
      <c r="Y660"/>
      <c r="Z660"/>
      <c r="AA660" t="s">
        <v>48</v>
      </c>
      <c r="AD660"/>
      <c r="AE660"/>
      <c r="AF660" s="21"/>
      <c r="AI660"/>
      <c r="AJ660"/>
      <c r="AK660"/>
      <c r="AL660"/>
      <c r="AM660" t="s">
        <v>48</v>
      </c>
      <c r="AP660"/>
      <c r="AQ660"/>
      <c r="AR660" s="21"/>
      <c r="AU660"/>
      <c r="AV660"/>
      <c r="AW660"/>
      <c r="AX660"/>
      <c r="AY660" t="s">
        <v>48</v>
      </c>
      <c r="BB660"/>
      <c r="BC660"/>
      <c r="BD660" s="21"/>
      <c r="BG660"/>
      <c r="BH660"/>
      <c r="BI660"/>
      <c r="BJ660"/>
      <c r="BK660" t="s">
        <v>48</v>
      </c>
      <c r="BN660"/>
      <c r="BO660"/>
      <c r="BP660" s="21"/>
      <c r="BS660"/>
      <c r="BT660"/>
      <c r="BU660"/>
      <c r="BV660"/>
      <c r="BW660" t="s">
        <v>48</v>
      </c>
      <c r="BZ660"/>
      <c r="CA660"/>
      <c r="CB660" s="21"/>
      <c r="CE660"/>
      <c r="CF660"/>
      <c r="CG660"/>
      <c r="CH660"/>
      <c r="CI660" t="s">
        <v>48</v>
      </c>
      <c r="CL660"/>
      <c r="CM660"/>
      <c r="CN660" s="21"/>
      <c r="CQ660"/>
      <c r="CR660"/>
      <c r="CS660"/>
      <c r="CT660"/>
      <c r="CU660" t="s">
        <v>48</v>
      </c>
      <c r="CX660"/>
      <c r="CY660"/>
      <c r="CZ660" s="21"/>
      <c r="DC660"/>
      <c r="DD660"/>
      <c r="DE660"/>
      <c r="DF660"/>
      <c r="DG660" t="s">
        <v>48</v>
      </c>
      <c r="DJ660"/>
      <c r="DK660"/>
      <c r="DL660" s="21"/>
      <c r="DO660"/>
      <c r="DP660"/>
      <c r="DQ660"/>
      <c r="DR660"/>
      <c r="DS660" t="s">
        <v>48</v>
      </c>
      <c r="DU660" s="30"/>
      <c r="DV660"/>
      <c r="DW660"/>
      <c r="DX660" s="21"/>
    </row>
    <row r="661" spans="1:128" ht="13.5" customHeight="1" thickBot="1">
      <c r="A661"/>
      <c r="B661" s="43" t="s">
        <v>18</v>
      </c>
      <c r="C661" s="43">
        <v>0</v>
      </c>
      <c r="D661" s="84">
        <v>1</v>
      </c>
      <c r="E661" s="84">
        <v>1</v>
      </c>
      <c r="F661" s="84">
        <v>1</v>
      </c>
      <c r="G661" s="84">
        <v>1</v>
      </c>
      <c r="H661" s="7"/>
      <c r="K661"/>
      <c r="L661"/>
      <c r="M661"/>
      <c r="N661"/>
      <c r="O661" s="39" t="s">
        <v>52</v>
      </c>
      <c r="P661" s="33">
        <f ca="1">IF(K640&lt;9,OFFSET($D$3,S656,S657)+$C$4*MAX(OFFSET(O639,S658,1):OFFSET(O639,S658,4)),0)</f>
        <v>31.975401298522947</v>
      </c>
      <c r="Q661"/>
      <c r="R661"/>
      <c r="S661"/>
      <c r="T661" s="21"/>
      <c r="W661"/>
      <c r="X661"/>
      <c r="Y661"/>
      <c r="Z661"/>
      <c r="AA661" s="39" t="s">
        <v>52</v>
      </c>
      <c r="AB661" s="33">
        <f ca="1">IF(W640&lt;9,OFFSET($D$3,AE656,AE657)+$C$4*MAX(OFFSET(AA639,AE658,1):OFFSET(AA639,AE658,4)),0)</f>
        <v>21.244620395660398</v>
      </c>
      <c r="AC661"/>
      <c r="AD661"/>
      <c r="AE661"/>
      <c r="AF661" s="21"/>
      <c r="AI661"/>
      <c r="AJ661"/>
      <c r="AK661"/>
      <c r="AL661"/>
      <c r="AM661" s="39" t="s">
        <v>52</v>
      </c>
      <c r="AN661" s="33">
        <f ca="1">IF(AI640&lt;9,OFFSET($D$3,AQ656,AQ657)+$C$4*MAX(OFFSET(AM639,AQ658,1):OFFSET(AM639,AQ658,4)),0)</f>
        <v>31.238898086547842</v>
      </c>
      <c r="AO661"/>
      <c r="AP661"/>
      <c r="AQ661"/>
      <c r="AR661" s="21"/>
      <c r="AU661"/>
      <c r="AV661"/>
      <c r="AW661"/>
      <c r="AX661"/>
      <c r="AY661" s="39" t="s">
        <v>52</v>
      </c>
      <c r="AZ661" s="33">
        <f ca="1">IF(AU640&lt;9,OFFSET($D$3,BC656,BC657)+$C$4*MAX(OFFSET(AY639,BC658,1):OFFSET(AY639,BC658,4)),0)</f>
        <v>14.793129681396479</v>
      </c>
      <c r="BA661"/>
      <c r="BB661"/>
      <c r="BC661"/>
      <c r="BD661" s="21"/>
      <c r="BG661"/>
      <c r="BH661"/>
      <c r="BI661"/>
      <c r="BJ661"/>
      <c r="BK661" s="39" t="s">
        <v>52</v>
      </c>
      <c r="BL661" s="33">
        <f ca="1">IF(BG640&lt;9,OFFSET($D$3,BO656,BO657)+$C$4*MAX(OFFSET(BK639,BO658,1):OFFSET(BK639,BO658,4)),0)</f>
        <v>31.238898086547842</v>
      </c>
      <c r="BM661"/>
      <c r="BN661"/>
      <c r="BO661"/>
      <c r="BP661" s="21"/>
      <c r="BS661"/>
      <c r="BT661"/>
      <c r="BU661"/>
      <c r="BV661"/>
      <c r="BW661" s="39" t="s">
        <v>52</v>
      </c>
      <c r="BX661" s="33">
        <f ca="1">IF(BS640&lt;9,OFFSET($D$3,CA656,CA657)+$C$4*MAX(OFFSET(BW639,CA658,1):OFFSET(BW639,CA658,4)),0)</f>
        <v>47.290159454345691</v>
      </c>
      <c r="BY661"/>
      <c r="BZ661"/>
      <c r="CA661"/>
      <c r="CB661" s="21"/>
      <c r="CE661"/>
      <c r="CF661"/>
      <c r="CG661"/>
      <c r="CH661"/>
      <c r="CI661" s="39" t="s">
        <v>52</v>
      </c>
      <c r="CJ661" s="33">
        <f ca="1">IF(CE640&lt;9,OFFSET($D$3,CM656,CM657)+$C$4*MAX(OFFSET(CI639,CM658,1):OFFSET(CI639,CM658,4)),0)</f>
        <v>68.999508666992185</v>
      </c>
      <c r="CK661"/>
      <c r="CL661"/>
      <c r="CM661"/>
      <c r="CN661" s="21"/>
      <c r="CQ661"/>
      <c r="CR661"/>
      <c r="CS661"/>
      <c r="CT661"/>
      <c r="CU661" s="39" t="s">
        <v>52</v>
      </c>
      <c r="CV661" s="33">
        <f ca="1">IF(CQ640&lt;9,OFFSET($D$3,CY656,CY657)+$C$4*MAX(OFFSET(CU639,CY658,1):OFFSET(CU639,CY658,4)),0)</f>
        <v>100</v>
      </c>
      <c r="CW661"/>
      <c r="CX661"/>
      <c r="CY661"/>
      <c r="CZ661" s="21"/>
      <c r="DC661"/>
      <c r="DD661"/>
      <c r="DE661"/>
      <c r="DF661"/>
      <c r="DG661" s="39" t="s">
        <v>52</v>
      </c>
      <c r="DH661" s="33">
        <f ca="1">IF(DC640&lt;9,OFFSET($D$3,DK656,DK657)+$C$4*MAX(OFFSET(DG639,DK658,1):OFFSET(DG639,DK658,4)),0)</f>
        <v>0</v>
      </c>
      <c r="DI661"/>
      <c r="DJ661"/>
      <c r="DK661"/>
      <c r="DL661" s="21"/>
      <c r="DO661"/>
      <c r="DP661"/>
      <c r="DQ661"/>
      <c r="DR661"/>
      <c r="DS661" s="39" t="s">
        <v>52</v>
      </c>
      <c r="DT661" s="33">
        <f ca="1">IF(DO640&lt;9,OFFSET($D$3,DW656,DW657)+$C$4*MAX(OFFSET(DS639,DW658,1):OFFSET(DS639,DW658,4)),0)</f>
        <v>0</v>
      </c>
      <c r="DU661"/>
      <c r="DV661"/>
      <c r="DW661"/>
      <c r="DX661" s="21"/>
    </row>
    <row r="662" spans="1:128" ht="13.5" customHeight="1" thickBot="1">
      <c r="A662"/>
      <c r="H662" s="7"/>
      <c r="K662"/>
      <c r="L662"/>
      <c r="M662"/>
      <c r="N662"/>
      <c r="O662" s="35"/>
      <c r="P662" s="123" t="s">
        <v>12</v>
      </c>
      <c r="Q662" s="124"/>
      <c r="R662" s="124"/>
      <c r="S662" s="125"/>
      <c r="T662" s="64"/>
      <c r="W662"/>
      <c r="X662"/>
      <c r="Y662"/>
      <c r="Z662"/>
      <c r="AA662" s="5"/>
      <c r="AB662" s="123" t="s">
        <v>12</v>
      </c>
      <c r="AC662" s="124"/>
      <c r="AD662" s="124"/>
      <c r="AE662" s="125"/>
      <c r="AF662" s="64"/>
      <c r="AI662"/>
      <c r="AJ662"/>
      <c r="AK662"/>
      <c r="AL662"/>
      <c r="AM662" s="5"/>
      <c r="AN662" s="123" t="s">
        <v>12</v>
      </c>
      <c r="AO662" s="124"/>
      <c r="AP662" s="124"/>
      <c r="AQ662" s="125"/>
      <c r="AR662" s="64"/>
      <c r="AU662"/>
      <c r="AV662"/>
      <c r="AW662"/>
      <c r="AX662"/>
      <c r="AY662" s="5"/>
      <c r="AZ662" s="123" t="s">
        <v>12</v>
      </c>
      <c r="BA662" s="124"/>
      <c r="BB662" s="124"/>
      <c r="BC662" s="125"/>
      <c r="BD662" s="64"/>
      <c r="BG662"/>
      <c r="BH662"/>
      <c r="BI662"/>
      <c r="BJ662"/>
      <c r="BK662" s="5"/>
      <c r="BL662" s="123" t="s">
        <v>12</v>
      </c>
      <c r="BM662" s="124"/>
      <c r="BN662" s="124"/>
      <c r="BO662" s="125"/>
      <c r="BP662" s="64"/>
      <c r="BS662"/>
      <c r="BT662"/>
      <c r="BU662"/>
      <c r="BV662"/>
      <c r="BW662" s="5"/>
      <c r="BX662" s="123" t="s">
        <v>12</v>
      </c>
      <c r="BY662" s="124"/>
      <c r="BZ662" s="124"/>
      <c r="CA662" s="125"/>
      <c r="CB662" s="64"/>
      <c r="CE662"/>
      <c r="CF662"/>
      <c r="CG662"/>
      <c r="CH662"/>
      <c r="CI662" s="5"/>
      <c r="CJ662" s="123" t="s">
        <v>12</v>
      </c>
      <c r="CK662" s="124"/>
      <c r="CL662" s="124"/>
      <c r="CM662" s="125"/>
      <c r="CN662" s="64"/>
      <c r="CQ662"/>
      <c r="CR662"/>
      <c r="CS662"/>
      <c r="CT662"/>
      <c r="CU662" s="5"/>
      <c r="CV662" s="123" t="s">
        <v>12</v>
      </c>
      <c r="CW662" s="124"/>
      <c r="CX662" s="124"/>
      <c r="CY662" s="125"/>
      <c r="CZ662" s="64"/>
      <c r="DC662"/>
      <c r="DD662"/>
      <c r="DE662"/>
      <c r="DF662"/>
      <c r="DG662" s="5"/>
      <c r="DH662" s="123" t="s">
        <v>12</v>
      </c>
      <c r="DI662" s="124"/>
      <c r="DJ662" s="124"/>
      <c r="DK662" s="125"/>
      <c r="DL662" s="64"/>
      <c r="DO662"/>
      <c r="DP662"/>
      <c r="DQ662"/>
      <c r="DR662"/>
      <c r="DS662" s="5"/>
      <c r="DT662" s="123" t="s">
        <v>12</v>
      </c>
      <c r="DU662" s="124"/>
      <c r="DV662" s="124"/>
      <c r="DW662" s="125"/>
    </row>
    <row r="663" spans="1:128" ht="13.5" customHeight="1" thickBot="1">
      <c r="A663"/>
      <c r="B663"/>
      <c r="C663"/>
      <c r="D663"/>
      <c r="E663"/>
      <c r="F663" s="95"/>
      <c r="G663" t="s">
        <v>35</v>
      </c>
      <c r="H663" s="21"/>
      <c r="K663"/>
      <c r="L663"/>
      <c r="M663"/>
      <c r="N663"/>
      <c r="O663" s="23" t="s">
        <v>58</v>
      </c>
      <c r="P663" s="3" t="s">
        <v>68</v>
      </c>
      <c r="Q663" s="26" t="s">
        <v>69</v>
      </c>
      <c r="R663" s="26" t="s">
        <v>70</v>
      </c>
      <c r="S663" s="3" t="s">
        <v>71</v>
      </c>
      <c r="T663" s="6"/>
      <c r="W663"/>
      <c r="X663"/>
      <c r="Y663"/>
      <c r="Z663"/>
      <c r="AA663" s="23" t="str">
        <f>$O$34</f>
        <v>新Q値</v>
      </c>
      <c r="AB663" s="3" t="s">
        <v>3</v>
      </c>
      <c r="AC663" s="26" t="s">
        <v>4</v>
      </c>
      <c r="AD663" s="26" t="s">
        <v>5</v>
      </c>
      <c r="AE663" s="3" t="s">
        <v>6</v>
      </c>
      <c r="AF663" s="6"/>
      <c r="AI663"/>
      <c r="AJ663"/>
      <c r="AK663"/>
      <c r="AL663"/>
      <c r="AM663" s="23" t="str">
        <f>$O$34</f>
        <v>新Q値</v>
      </c>
      <c r="AN663" s="3" t="s">
        <v>3</v>
      </c>
      <c r="AO663" s="26" t="s">
        <v>4</v>
      </c>
      <c r="AP663" s="26" t="s">
        <v>5</v>
      </c>
      <c r="AQ663" s="3" t="s">
        <v>6</v>
      </c>
      <c r="AR663" s="6"/>
      <c r="AU663"/>
      <c r="AV663"/>
      <c r="AW663"/>
      <c r="AX663"/>
      <c r="AY663" s="23" t="str">
        <f>$O$34</f>
        <v>新Q値</v>
      </c>
      <c r="AZ663" s="3" t="s">
        <v>3</v>
      </c>
      <c r="BA663" s="26" t="s">
        <v>4</v>
      </c>
      <c r="BB663" s="26" t="s">
        <v>5</v>
      </c>
      <c r="BC663" s="3" t="s">
        <v>6</v>
      </c>
      <c r="BD663" s="6"/>
      <c r="BG663"/>
      <c r="BH663"/>
      <c r="BI663"/>
      <c r="BJ663"/>
      <c r="BK663" s="23" t="str">
        <f>$O$34</f>
        <v>新Q値</v>
      </c>
      <c r="BL663" s="3" t="s">
        <v>3</v>
      </c>
      <c r="BM663" s="26" t="s">
        <v>4</v>
      </c>
      <c r="BN663" s="26" t="s">
        <v>5</v>
      </c>
      <c r="BO663" s="3" t="s">
        <v>6</v>
      </c>
      <c r="BP663" s="6"/>
      <c r="BS663"/>
      <c r="BT663"/>
      <c r="BU663"/>
      <c r="BV663"/>
      <c r="BW663" s="23" t="str">
        <f>$O$34</f>
        <v>新Q値</v>
      </c>
      <c r="BX663" s="3" t="s">
        <v>3</v>
      </c>
      <c r="BY663" s="26" t="s">
        <v>4</v>
      </c>
      <c r="BZ663" s="26" t="s">
        <v>5</v>
      </c>
      <c r="CA663" s="3" t="s">
        <v>6</v>
      </c>
      <c r="CB663" s="6"/>
      <c r="CE663"/>
      <c r="CF663"/>
      <c r="CG663"/>
      <c r="CH663"/>
      <c r="CI663" s="23" t="str">
        <f>$O$34</f>
        <v>新Q値</v>
      </c>
      <c r="CJ663" s="3" t="s">
        <v>3</v>
      </c>
      <c r="CK663" s="26" t="s">
        <v>4</v>
      </c>
      <c r="CL663" s="26" t="s">
        <v>5</v>
      </c>
      <c r="CM663" s="3" t="s">
        <v>6</v>
      </c>
      <c r="CN663" s="6"/>
      <c r="CQ663"/>
      <c r="CR663"/>
      <c r="CS663"/>
      <c r="CT663"/>
      <c r="CU663" s="23" t="str">
        <f>$O$34</f>
        <v>新Q値</v>
      </c>
      <c r="CV663" s="3" t="s">
        <v>3</v>
      </c>
      <c r="CW663" s="26" t="s">
        <v>4</v>
      </c>
      <c r="CX663" s="26" t="s">
        <v>5</v>
      </c>
      <c r="CY663" s="3" t="s">
        <v>6</v>
      </c>
      <c r="CZ663" s="6"/>
      <c r="DC663"/>
      <c r="DD663"/>
      <c r="DE663"/>
      <c r="DF663"/>
      <c r="DG663" s="23" t="str">
        <f>$O$34</f>
        <v>新Q値</v>
      </c>
      <c r="DH663" s="3" t="s">
        <v>3</v>
      </c>
      <c r="DI663" s="26" t="s">
        <v>4</v>
      </c>
      <c r="DJ663" s="26" t="s">
        <v>5</v>
      </c>
      <c r="DK663" s="3" t="s">
        <v>6</v>
      </c>
      <c r="DL663" s="6"/>
      <c r="DO663"/>
      <c r="DP663"/>
      <c r="DQ663"/>
      <c r="DR663"/>
      <c r="DS663" s="23" t="str">
        <f>$O$34</f>
        <v>新Q値</v>
      </c>
      <c r="DT663" s="3" t="s">
        <v>3</v>
      </c>
      <c r="DU663" s="26" t="s">
        <v>4</v>
      </c>
      <c r="DV663" s="26" t="s">
        <v>5</v>
      </c>
      <c r="DW663" s="3" t="s">
        <v>6</v>
      </c>
      <c r="DX663" s="6"/>
    </row>
    <row r="664" spans="1:128" ht="13.5" customHeight="1">
      <c r="A664"/>
      <c r="B664"/>
      <c r="C664"/>
      <c r="D664"/>
      <c r="E664"/>
      <c r="F664"/>
      <c r="G664"/>
      <c r="H664" s="21"/>
      <c r="K664"/>
      <c r="L664"/>
      <c r="M664"/>
      <c r="N664" s="126" t="s">
        <v>7</v>
      </c>
      <c r="O664" s="17">
        <v>1</v>
      </c>
      <c r="P664" s="27">
        <f ca="1">P640+$C$5*IF(AND(O664=K640,P656=1),P661-P640,0)</f>
        <v>18.039896484374996</v>
      </c>
      <c r="Q664" s="95" t="s">
        <v>9</v>
      </c>
      <c r="R664" s="95" t="s">
        <v>9</v>
      </c>
      <c r="S664" s="15">
        <f ca="1">S640+$C$5*IF(AND(O664=K640,P656=4),P661-S640,0)</f>
        <v>31.778029136657711</v>
      </c>
      <c r="T664" s="14"/>
      <c r="W664"/>
      <c r="X664"/>
      <c r="Y664"/>
      <c r="Z664" s="126" t="s">
        <v>7</v>
      </c>
      <c r="AA664" s="17">
        <v>1</v>
      </c>
      <c r="AB664" s="27">
        <f ca="1">AB640+$C$5*IF(AND(AA664=W640,AB656=1),AB661-AB640,0)</f>
        <v>18.039896484374996</v>
      </c>
      <c r="AC664" s="95" t="s">
        <v>9</v>
      </c>
      <c r="AD664" s="95" t="s">
        <v>9</v>
      </c>
      <c r="AE664" s="15">
        <f ca="1">AE640+$C$5*IF(AND(AA664=W640,AB656=4),AB661-AE640,0)</f>
        <v>31.778029136657711</v>
      </c>
      <c r="AF664" s="14"/>
      <c r="AI664"/>
      <c r="AJ664"/>
      <c r="AK664"/>
      <c r="AL664" s="126" t="s">
        <v>7</v>
      </c>
      <c r="AM664" s="17">
        <v>1</v>
      </c>
      <c r="AN664" s="27">
        <f ca="1">AN640+$C$5*IF(AND(AM664=AI640,AN656=1),AN661-AN640,0)</f>
        <v>24.63939728546142</v>
      </c>
      <c r="AO664" s="95" t="s">
        <v>9</v>
      </c>
      <c r="AP664" s="95" t="s">
        <v>9</v>
      </c>
      <c r="AQ664" s="15">
        <f ca="1">AQ640+$C$5*IF(AND(AM664=AI640,AN656=4),AN661-AQ640,0)</f>
        <v>31.778029136657711</v>
      </c>
      <c r="AR664" s="14"/>
      <c r="AU664"/>
      <c r="AV664"/>
      <c r="AW664"/>
      <c r="AX664" s="126" t="s">
        <v>7</v>
      </c>
      <c r="AY664" s="17">
        <v>1</v>
      </c>
      <c r="AZ664" s="27">
        <f ca="1">AZ640+$C$5*IF(AND(AY664=AU640,AZ656=1),AZ661-AZ640,0)</f>
        <v>24.63939728546142</v>
      </c>
      <c r="BA664" s="95" t="s">
        <v>9</v>
      </c>
      <c r="BB664" s="95" t="s">
        <v>9</v>
      </c>
      <c r="BC664" s="15">
        <f ca="1">BC640+$C$5*IF(AND(AY664=AU640,AZ656=4),AZ661-BC640,0)</f>
        <v>31.778029136657711</v>
      </c>
      <c r="BD664" s="14"/>
      <c r="BG664"/>
      <c r="BH664"/>
      <c r="BI664"/>
      <c r="BJ664" s="126" t="s">
        <v>7</v>
      </c>
      <c r="BK664" s="17">
        <v>1</v>
      </c>
      <c r="BL664" s="27">
        <f ca="1">BL640+$C$5*IF(AND(BK664=BG640,BL656=1),BL661-BL640,0)</f>
        <v>24.63939728546142</v>
      </c>
      <c r="BM664" s="95" t="s">
        <v>9</v>
      </c>
      <c r="BN664" s="95" t="s">
        <v>9</v>
      </c>
      <c r="BO664" s="15">
        <f ca="1">BO640+$C$5*IF(AND(BK664=BG640,BL656=4),BL661-BO640,0)</f>
        <v>31.778029136657711</v>
      </c>
      <c r="BP664" s="14"/>
      <c r="BS664"/>
      <c r="BT664"/>
      <c r="BU664"/>
      <c r="BV664" s="126" t="s">
        <v>7</v>
      </c>
      <c r="BW664" s="17">
        <v>1</v>
      </c>
      <c r="BX664" s="27">
        <f ca="1">BX640+$C$5*IF(AND(BW664=BS640,BX656=1),BX661-BX640,0)</f>
        <v>24.63939728546142</v>
      </c>
      <c r="BY664" s="95" t="s">
        <v>9</v>
      </c>
      <c r="BZ664" s="95" t="s">
        <v>9</v>
      </c>
      <c r="CA664" s="15">
        <f ca="1">CA640+$C$5*IF(AND(BW664=BS640,BX656=4),BX661-CA640,0)</f>
        <v>31.778029136657711</v>
      </c>
      <c r="CB664" s="14"/>
      <c r="CE664"/>
      <c r="CF664"/>
      <c r="CG664"/>
      <c r="CH664" s="126" t="s">
        <v>7</v>
      </c>
      <c r="CI664" s="17">
        <v>1</v>
      </c>
      <c r="CJ664" s="27">
        <f ca="1">CJ640+$C$5*IF(AND(CI664=CE640,CJ656=1),CJ661-CJ640,0)</f>
        <v>24.63939728546142</v>
      </c>
      <c r="CK664" s="95" t="s">
        <v>9</v>
      </c>
      <c r="CL664" s="95" t="s">
        <v>9</v>
      </c>
      <c r="CM664" s="15">
        <f ca="1">CM640+$C$5*IF(AND(CI664=CE640,CJ656=4),CJ661-CM640,0)</f>
        <v>31.778029136657711</v>
      </c>
      <c r="CN664" s="14"/>
      <c r="CQ664"/>
      <c r="CR664"/>
      <c r="CS664"/>
      <c r="CT664" s="126" t="s">
        <v>7</v>
      </c>
      <c r="CU664" s="17">
        <v>1</v>
      </c>
      <c r="CV664" s="27">
        <f ca="1">CV640+$C$5*IF(AND(CU664=CQ640,CV656=1),CV661-CV640,0)</f>
        <v>24.63939728546142</v>
      </c>
      <c r="CW664" s="95" t="s">
        <v>9</v>
      </c>
      <c r="CX664" s="95" t="s">
        <v>9</v>
      </c>
      <c r="CY664" s="15">
        <f ca="1">CY640+$C$5*IF(AND(CU664=CQ640,CV656=4),CV661-CY640,0)</f>
        <v>31.778029136657711</v>
      </c>
      <c r="CZ664" s="14"/>
      <c r="DC664"/>
      <c r="DD664"/>
      <c r="DE664"/>
      <c r="DF664" s="126" t="s">
        <v>7</v>
      </c>
      <c r="DG664" s="17">
        <v>1</v>
      </c>
      <c r="DH664" s="27">
        <f ca="1">DH640+$C$5*IF(AND(DG664=DC640,DH656=1),DH661-DH640,0)</f>
        <v>24.63939728546142</v>
      </c>
      <c r="DI664" s="95" t="s">
        <v>9</v>
      </c>
      <c r="DJ664" s="95" t="s">
        <v>9</v>
      </c>
      <c r="DK664" s="15">
        <f ca="1">DK640+$C$5*IF(AND(DG664=DC640,DH656=4),DH661-DK640,0)</f>
        <v>31.778029136657711</v>
      </c>
      <c r="DL664" s="14"/>
      <c r="DO664"/>
      <c r="DP664"/>
      <c r="DQ664"/>
      <c r="DR664" s="126" t="s">
        <v>7</v>
      </c>
      <c r="DS664" s="17">
        <v>1</v>
      </c>
      <c r="DT664" s="27">
        <f ca="1">DT640+$C$5*IF(AND(DS664=DO640,DT656=1),DT661-DT640,0)</f>
        <v>24.63939728546142</v>
      </c>
      <c r="DU664" s="95" t="s">
        <v>9</v>
      </c>
      <c r="DV664" s="95" t="s">
        <v>9</v>
      </c>
      <c r="DW664" s="15">
        <f ca="1">DW640+$C$5*IF(AND(DS664=DO640,DT656=4),DT661-DW640,0)</f>
        <v>31.778029136657711</v>
      </c>
      <c r="DX664" s="14"/>
    </row>
    <row r="665" spans="1:128" ht="13.5" customHeight="1">
      <c r="A665"/>
      <c r="B665"/>
      <c r="C665"/>
      <c r="D665"/>
      <c r="E665"/>
      <c r="F665"/>
      <c r="G665"/>
      <c r="H665" s="21"/>
      <c r="K665"/>
      <c r="L665"/>
      <c r="M665"/>
      <c r="N665" s="127"/>
      <c r="O665" s="3">
        <v>2</v>
      </c>
      <c r="P665" s="15">
        <f ca="1">P641+$C$5*IF(AND(O665=K640,P656=1),P661-P641,0)</f>
        <v>6.0190289306640601</v>
      </c>
      <c r="Q665" s="95" t="s">
        <v>9</v>
      </c>
      <c r="R665" s="27">
        <f ca="1">R641+$C$5*IF(AND(O665=K640,P656=3),P661-R641,0)</f>
        <v>15.542400086975091</v>
      </c>
      <c r="S665" s="15">
        <f ca="1">S641+$C$5*IF(AND(O665=K640,P656=4),P661-S641,0)</f>
        <v>46.055568695068352</v>
      </c>
      <c r="T665" s="14"/>
      <c r="W665"/>
      <c r="X665"/>
      <c r="Y665"/>
      <c r="Z665" s="127"/>
      <c r="AA665" s="3">
        <v>2</v>
      </c>
      <c r="AB665" s="15">
        <f ca="1">AB641+$C$5*IF(AND(AA665=W640,AB656=1),AB661-AB641,0)</f>
        <v>6.0190289306640601</v>
      </c>
      <c r="AC665" s="95" t="s">
        <v>9</v>
      </c>
      <c r="AD665" s="27">
        <f ca="1">AD641+$C$5*IF(AND(AA665=W640,AB656=3),AB661-AD641,0)</f>
        <v>15.542400086975091</v>
      </c>
      <c r="AE665" s="15">
        <f ca="1">AE641+$C$5*IF(AND(AA665=W640,AB656=4),AB661-AE641,0)</f>
        <v>46.055568695068352</v>
      </c>
      <c r="AF665" s="14"/>
      <c r="AI665"/>
      <c r="AJ665"/>
      <c r="AK665"/>
      <c r="AL665" s="127"/>
      <c r="AM665" s="3">
        <v>2</v>
      </c>
      <c r="AN665" s="15">
        <f ca="1">AN641+$C$5*IF(AND(AM665=AI640,AN656=1),AN661-AN641,0)</f>
        <v>6.0190289306640601</v>
      </c>
      <c r="AO665" s="95" t="s">
        <v>9</v>
      </c>
      <c r="AP665" s="27">
        <f ca="1">AP641+$C$5*IF(AND(AM665=AI640,AN656=3),AN661-AP641,0)</f>
        <v>15.542400086975091</v>
      </c>
      <c r="AQ665" s="15">
        <f ca="1">AQ641+$C$5*IF(AND(AM665=AI640,AN656=4),AN661-AQ641,0)</f>
        <v>46.055568695068352</v>
      </c>
      <c r="AR665" s="14"/>
      <c r="AU665"/>
      <c r="AV665"/>
      <c r="AW665"/>
      <c r="AX665" s="127"/>
      <c r="AY665" s="3">
        <v>2</v>
      </c>
      <c r="AZ665" s="15">
        <f ca="1">AZ641+$C$5*IF(AND(AY665=AU640,AZ656=1),AZ661-AZ641,0)</f>
        <v>10.40607930603027</v>
      </c>
      <c r="BA665" s="95" t="s">
        <v>9</v>
      </c>
      <c r="BB665" s="27">
        <f ca="1">BB641+$C$5*IF(AND(AY665=AU640,AZ656=3),AZ661-BB641,0)</f>
        <v>15.542400086975091</v>
      </c>
      <c r="BC665" s="15">
        <f ca="1">BC641+$C$5*IF(AND(AY665=AU640,AZ656=4),AZ661-BC641,0)</f>
        <v>46.055568695068352</v>
      </c>
      <c r="BD665" s="14"/>
      <c r="BG665"/>
      <c r="BH665"/>
      <c r="BI665"/>
      <c r="BJ665" s="127"/>
      <c r="BK665" s="3">
        <v>2</v>
      </c>
      <c r="BL665" s="15">
        <f ca="1">BL641+$C$5*IF(AND(BK665=BG640,BL656=1),BL661-BL641,0)</f>
        <v>10.40607930603027</v>
      </c>
      <c r="BM665" s="95" t="s">
        <v>9</v>
      </c>
      <c r="BN665" s="27">
        <f ca="1">BN641+$C$5*IF(AND(BK665=BG640,BL656=3),BL661-BN641,0)</f>
        <v>15.542400086975091</v>
      </c>
      <c r="BO665" s="15">
        <f ca="1">BO641+$C$5*IF(AND(BK665=BG640,BL656=4),BL661-BO641,0)</f>
        <v>46.055568695068352</v>
      </c>
      <c r="BP665" s="14"/>
      <c r="BS665"/>
      <c r="BT665"/>
      <c r="BU665"/>
      <c r="BV665" s="127"/>
      <c r="BW665" s="3">
        <v>2</v>
      </c>
      <c r="BX665" s="15">
        <f ca="1">BX641+$C$5*IF(AND(BW665=BS640,BX656=1),BX661-BX641,0)</f>
        <v>10.40607930603027</v>
      </c>
      <c r="BY665" s="95" t="s">
        <v>9</v>
      </c>
      <c r="BZ665" s="27">
        <f ca="1">BZ641+$C$5*IF(AND(BW665=BS640,BX656=3),BX661-BZ641,0)</f>
        <v>15.542400086975091</v>
      </c>
      <c r="CA665" s="15">
        <f ca="1">CA641+$C$5*IF(AND(BW665=BS640,BX656=4),BX661-CA641,0)</f>
        <v>46.672864074707022</v>
      </c>
      <c r="CB665" s="14"/>
      <c r="CE665"/>
      <c r="CF665"/>
      <c r="CG665"/>
      <c r="CH665" s="127"/>
      <c r="CI665" s="3">
        <v>2</v>
      </c>
      <c r="CJ665" s="15">
        <f ca="1">CJ641+$C$5*IF(AND(CI665=CE640,CJ656=1),CJ661-CJ641,0)</f>
        <v>10.40607930603027</v>
      </c>
      <c r="CK665" s="95" t="s">
        <v>9</v>
      </c>
      <c r="CL665" s="27">
        <f ca="1">CL641+$C$5*IF(AND(CI665=CE640,CJ656=3),CJ661-CL641,0)</f>
        <v>15.542400086975091</v>
      </c>
      <c r="CM665" s="15">
        <f ca="1">CM641+$C$5*IF(AND(CI665=CE640,CJ656=4),CJ661-CM641,0)</f>
        <v>46.672864074707022</v>
      </c>
      <c r="CN665" s="14"/>
      <c r="CQ665"/>
      <c r="CR665"/>
      <c r="CS665"/>
      <c r="CT665" s="127"/>
      <c r="CU665" s="3">
        <v>2</v>
      </c>
      <c r="CV665" s="15">
        <f ca="1">CV641+$C$5*IF(AND(CU665=CQ640,CV656=1),CV661-CV641,0)</f>
        <v>10.40607930603027</v>
      </c>
      <c r="CW665" s="95" t="s">
        <v>9</v>
      </c>
      <c r="CX665" s="27">
        <f ca="1">CX641+$C$5*IF(AND(CU665=CQ640,CV656=3),CV661-CX641,0)</f>
        <v>15.542400086975091</v>
      </c>
      <c r="CY665" s="15">
        <f ca="1">CY641+$C$5*IF(AND(CU665=CQ640,CV656=4),CV661-CY641,0)</f>
        <v>46.672864074707022</v>
      </c>
      <c r="CZ665" s="14"/>
      <c r="DC665"/>
      <c r="DD665"/>
      <c r="DE665"/>
      <c r="DF665" s="127"/>
      <c r="DG665" s="3">
        <v>2</v>
      </c>
      <c r="DH665" s="15">
        <f ca="1">DH641+$C$5*IF(AND(DG665=DC640,DH656=1),DH661-DH641,0)</f>
        <v>10.40607930603027</v>
      </c>
      <c r="DI665" s="95" t="s">
        <v>9</v>
      </c>
      <c r="DJ665" s="27">
        <f ca="1">DJ641+$C$5*IF(AND(DG665=DC640,DH656=3),DH661-DJ641,0)</f>
        <v>15.542400086975091</v>
      </c>
      <c r="DK665" s="15">
        <f ca="1">DK641+$C$5*IF(AND(DG665=DC640,DH656=4),DH661-DK641,0)</f>
        <v>46.672864074707022</v>
      </c>
      <c r="DL665" s="14"/>
      <c r="DO665"/>
      <c r="DP665"/>
      <c r="DQ665"/>
      <c r="DR665" s="127"/>
      <c r="DS665" s="3">
        <v>2</v>
      </c>
      <c r="DT665" s="15">
        <f ca="1">DT641+$C$5*IF(AND(DS665=DO639,DT656=1),DT661-DT641,0)</f>
        <v>10.40607930603027</v>
      </c>
      <c r="DU665" s="95" t="s">
        <v>9</v>
      </c>
      <c r="DV665" s="27">
        <f ca="1">DV641+$C$5*IF(AND(DS665=DO639,DT656=3),DT661-DV641,0)</f>
        <v>15.542400086975091</v>
      </c>
      <c r="DW665" s="15">
        <f ca="1">DW641+$C$5*IF(AND(DS665=DO640,DT656=4),DT661-DW641,0)</f>
        <v>46.672864074707022</v>
      </c>
      <c r="DX665" s="14"/>
    </row>
    <row r="666" spans="1:128">
      <c r="A666"/>
      <c r="B666"/>
      <c r="C666"/>
      <c r="D666"/>
      <c r="E666"/>
      <c r="F666"/>
      <c r="G666"/>
      <c r="H666" s="21"/>
      <c r="K666"/>
      <c r="L666"/>
      <c r="M666"/>
      <c r="N666" s="127"/>
      <c r="O666" s="3">
        <v>3</v>
      </c>
      <c r="P666" s="95" t="s">
        <v>9</v>
      </c>
      <c r="Q666" s="95" t="s">
        <v>9</v>
      </c>
      <c r="R666" s="15">
        <f ca="1">R642+$C$5*IF(AND(O666=K640,P656=3),P661-R642,0)</f>
        <v>22.561613830566401</v>
      </c>
      <c r="S666" s="95" t="s">
        <v>64</v>
      </c>
      <c r="T666" s="14"/>
      <c r="W666"/>
      <c r="X666"/>
      <c r="Y666"/>
      <c r="Z666" s="127"/>
      <c r="AA666" s="3">
        <v>3</v>
      </c>
      <c r="AB666" s="95" t="s">
        <v>9</v>
      </c>
      <c r="AC666" s="95" t="s">
        <v>9</v>
      </c>
      <c r="AD666" s="15">
        <f ca="1">AD642+$C$5*IF(AND(AA666=W640,AB656=3),AB661-AD642,0)</f>
        <v>22.561613830566401</v>
      </c>
      <c r="AE666" s="95" t="s">
        <v>64</v>
      </c>
      <c r="AF666" s="14"/>
      <c r="AI666"/>
      <c r="AJ666"/>
      <c r="AK666"/>
      <c r="AL666" s="127"/>
      <c r="AM666" s="3">
        <v>3</v>
      </c>
      <c r="AN666" s="95" t="s">
        <v>9</v>
      </c>
      <c r="AO666" s="95" t="s">
        <v>9</v>
      </c>
      <c r="AP666" s="15">
        <f ca="1">AP642+$C$5*IF(AND(AM666=AI640,AN656=3),AN661-AP642,0)</f>
        <v>22.561613830566401</v>
      </c>
      <c r="AQ666" s="95" t="s">
        <v>64</v>
      </c>
      <c r="AR666" s="14"/>
      <c r="AU666"/>
      <c r="AV666"/>
      <c r="AW666"/>
      <c r="AX666" s="127"/>
      <c r="AY666" s="3">
        <v>3</v>
      </c>
      <c r="AZ666" s="95" t="s">
        <v>9</v>
      </c>
      <c r="BA666" s="95" t="s">
        <v>9</v>
      </c>
      <c r="BB666" s="15">
        <f ca="1">BB642+$C$5*IF(AND(AY666=AU640,AZ656=3),AZ661-BB642,0)</f>
        <v>22.561613830566401</v>
      </c>
      <c r="BC666" s="95" t="s">
        <v>64</v>
      </c>
      <c r="BD666" s="14"/>
      <c r="BG666"/>
      <c r="BH666"/>
      <c r="BI666"/>
      <c r="BJ666" s="127"/>
      <c r="BK666" s="3">
        <v>3</v>
      </c>
      <c r="BL666" s="95" t="s">
        <v>9</v>
      </c>
      <c r="BM666" s="95" t="s">
        <v>9</v>
      </c>
      <c r="BN666" s="15">
        <f ca="1">BN642+$C$5*IF(AND(BK666=BG640,BL656=3),BL661-BN642,0)</f>
        <v>26.900255958557121</v>
      </c>
      <c r="BO666" s="95" t="s">
        <v>64</v>
      </c>
      <c r="BP666" s="14"/>
      <c r="BS666"/>
      <c r="BT666"/>
      <c r="BU666"/>
      <c r="BV666" s="127"/>
      <c r="BW666" s="3">
        <v>3</v>
      </c>
      <c r="BX666" s="95" t="s">
        <v>9</v>
      </c>
      <c r="BY666" s="95" t="s">
        <v>9</v>
      </c>
      <c r="BZ666" s="15">
        <f ca="1">BZ642+$C$5*IF(AND(BW666=BS640,BX656=3),BX661-BZ642,0)</f>
        <v>26.900255958557121</v>
      </c>
      <c r="CA666" s="95" t="s">
        <v>64</v>
      </c>
      <c r="CB666" s="14"/>
      <c r="CE666"/>
      <c r="CF666"/>
      <c r="CG666"/>
      <c r="CH666" s="127"/>
      <c r="CI666" s="3">
        <v>3</v>
      </c>
      <c r="CJ666" s="95" t="s">
        <v>9</v>
      </c>
      <c r="CK666" s="95" t="s">
        <v>9</v>
      </c>
      <c r="CL666" s="15">
        <f ca="1">CL642+$C$5*IF(AND(CI666=CE640,CJ656=3),CJ661-CL642,0)</f>
        <v>26.900255958557121</v>
      </c>
      <c r="CM666" s="95" t="s">
        <v>64</v>
      </c>
      <c r="CN666" s="14"/>
      <c r="CQ666"/>
      <c r="CR666"/>
      <c r="CS666"/>
      <c r="CT666" s="127"/>
      <c r="CU666" s="3">
        <v>3</v>
      </c>
      <c r="CV666" s="95" t="s">
        <v>9</v>
      </c>
      <c r="CW666" s="95" t="s">
        <v>9</v>
      </c>
      <c r="CX666" s="15">
        <f ca="1">CX642+$C$5*IF(AND(CU666=CQ640,CV656=3),CV661-CX642,0)</f>
        <v>26.900255958557121</v>
      </c>
      <c r="CY666" s="95" t="s">
        <v>64</v>
      </c>
      <c r="CZ666" s="14"/>
      <c r="DC666"/>
      <c r="DD666"/>
      <c r="DE666"/>
      <c r="DF666" s="127"/>
      <c r="DG666" s="3">
        <v>3</v>
      </c>
      <c r="DH666" s="95" t="s">
        <v>9</v>
      </c>
      <c r="DI666" s="95" t="s">
        <v>9</v>
      </c>
      <c r="DJ666" s="15">
        <f ca="1">DJ642+$C$5*IF(AND(DG666=DC640,DH656=3),DH661-DJ642,0)</f>
        <v>26.900255958557121</v>
      </c>
      <c r="DK666" s="95" t="s">
        <v>64</v>
      </c>
      <c r="DL666" s="14"/>
      <c r="DO666"/>
      <c r="DP666"/>
      <c r="DQ666"/>
      <c r="DR666" s="127"/>
      <c r="DS666" s="3">
        <v>3</v>
      </c>
      <c r="DT666" s="95" t="s">
        <v>9</v>
      </c>
      <c r="DU666" s="95" t="s">
        <v>9</v>
      </c>
      <c r="DV666" s="15">
        <f ca="1">DV642+$C$5*IF(AND(DS666=DO640,DT656=3),DT661-DV642,0)</f>
        <v>26.900255958557121</v>
      </c>
      <c r="DW666" s="95" t="s">
        <v>9</v>
      </c>
      <c r="DX666" s="14"/>
    </row>
    <row r="667" spans="1:128">
      <c r="A667"/>
      <c r="B667"/>
      <c r="C667"/>
      <c r="D667"/>
      <c r="E667"/>
      <c r="F667"/>
      <c r="G667"/>
      <c r="H667" s="21"/>
      <c r="K667"/>
      <c r="L667"/>
      <c r="M667"/>
      <c r="N667" s="127"/>
      <c r="O667" s="3">
        <v>4</v>
      </c>
      <c r="P667" s="27">
        <f ca="1">P643+$C$5*IF(AND(O667=K640,P656=1),P661-P643,0)</f>
        <v>47.107716140747065</v>
      </c>
      <c r="Q667" s="15">
        <f ca="1">Q643+$C$5*IF(AND(O667=K640,P656=2),P661-Q643,0)</f>
        <v>14.390098657226556</v>
      </c>
      <c r="R667" s="95" t="s">
        <v>9</v>
      </c>
      <c r="S667" s="15">
        <f ca="1">S643+$C$5*IF(AND(O667=K640,P656=4),P661-S643,0)</f>
        <v>38.917999267578125</v>
      </c>
      <c r="T667" s="14"/>
      <c r="W667"/>
      <c r="X667"/>
      <c r="Y667"/>
      <c r="Z667" s="127"/>
      <c r="AA667" s="3">
        <v>4</v>
      </c>
      <c r="AB667" s="27">
        <f ca="1">AB643+$C$5*IF(AND(AA667=W640,AB656=1),AB661-AB643,0)</f>
        <v>47.107716140747065</v>
      </c>
      <c r="AC667" s="15">
        <f ca="1">AC643+$C$5*IF(AND(AA667=W640,AB656=2),AB661-AC643,0)</f>
        <v>17.817359526443475</v>
      </c>
      <c r="AD667" s="95" t="s">
        <v>9</v>
      </c>
      <c r="AE667" s="15">
        <f ca="1">AE643+$C$5*IF(AND(AA667=W640,AB656=4),AB661-AE643,0)</f>
        <v>38.917999267578125</v>
      </c>
      <c r="AF667" s="14"/>
      <c r="AI667"/>
      <c r="AJ667"/>
      <c r="AK667"/>
      <c r="AL667" s="127"/>
      <c r="AM667" s="3">
        <v>4</v>
      </c>
      <c r="AN667" s="27">
        <f ca="1">AN643+$C$5*IF(AND(AM667=AI640,AN656=1),AN661-AN643,0)</f>
        <v>47.107716140747065</v>
      </c>
      <c r="AO667" s="15">
        <f ca="1">AO643+$C$5*IF(AND(AM667=AI640,AN656=2),AN661-AO643,0)</f>
        <v>17.817359526443475</v>
      </c>
      <c r="AP667" s="95" t="s">
        <v>9</v>
      </c>
      <c r="AQ667" s="15">
        <f ca="1">AQ643+$C$5*IF(AND(AM667=AI640,AN656=4),AN661-AQ643,0)</f>
        <v>38.917999267578125</v>
      </c>
      <c r="AR667" s="14"/>
      <c r="AU667"/>
      <c r="AV667"/>
      <c r="AW667"/>
      <c r="AX667" s="127"/>
      <c r="AY667" s="3">
        <v>4</v>
      </c>
      <c r="AZ667" s="27">
        <f ca="1">AZ643+$C$5*IF(AND(AY667=AU640,AZ656=1),AZ661-AZ643,0)</f>
        <v>47.107716140747065</v>
      </c>
      <c r="BA667" s="15">
        <f ca="1">BA643+$C$5*IF(AND(AY667=AU640,AZ656=2),AZ661-BA643,0)</f>
        <v>17.817359526443475</v>
      </c>
      <c r="BB667" s="95" t="s">
        <v>9</v>
      </c>
      <c r="BC667" s="15">
        <f ca="1">BC643+$C$5*IF(AND(AY667=AU640,AZ656=4),AZ661-BC643,0)</f>
        <v>38.917999267578125</v>
      </c>
      <c r="BD667" s="14"/>
      <c r="BG667"/>
      <c r="BH667"/>
      <c r="BI667"/>
      <c r="BJ667" s="127"/>
      <c r="BK667" s="3">
        <v>4</v>
      </c>
      <c r="BL667" s="27">
        <f ca="1">BL643+$C$5*IF(AND(BK667=BG640,BL656=1),BL661-BL643,0)</f>
        <v>47.107716140747065</v>
      </c>
      <c r="BM667" s="15">
        <f ca="1">BM643+$C$5*IF(AND(BK667=BG640,BL656=2),BL661-BM643,0)</f>
        <v>17.817359526443475</v>
      </c>
      <c r="BN667" s="95" t="s">
        <v>9</v>
      </c>
      <c r="BO667" s="15">
        <f ca="1">BO643+$C$5*IF(AND(BK667=BG640,BL656=4),BL661-BO643,0)</f>
        <v>38.917999267578125</v>
      </c>
      <c r="BP667" s="14"/>
      <c r="BS667"/>
      <c r="BT667"/>
      <c r="BU667"/>
      <c r="BV667" s="127"/>
      <c r="BW667" s="3">
        <v>4</v>
      </c>
      <c r="BX667" s="27">
        <f ca="1">BX643+$C$5*IF(AND(BW667=BS640,BX656=1),BX661-BX643,0)</f>
        <v>47.107716140747065</v>
      </c>
      <c r="BY667" s="15">
        <f ca="1">BY643+$C$5*IF(AND(BW667=BS640,BX656=2),BX661-BY643,0)</f>
        <v>17.817359526443475</v>
      </c>
      <c r="BZ667" s="95" t="s">
        <v>9</v>
      </c>
      <c r="CA667" s="15">
        <f ca="1">CA643+$C$5*IF(AND(BW667=BS640,BX656=4),BX661-CA643,0)</f>
        <v>38.917999267578125</v>
      </c>
      <c r="CB667" s="14"/>
      <c r="CE667"/>
      <c r="CF667"/>
      <c r="CG667"/>
      <c r="CH667" s="127"/>
      <c r="CI667" s="3">
        <v>4</v>
      </c>
      <c r="CJ667" s="27">
        <f ca="1">CJ643+$C$5*IF(AND(CI667=CE640,CJ656=1),CJ661-CJ643,0)</f>
        <v>47.107716140747065</v>
      </c>
      <c r="CK667" s="15">
        <f ca="1">CK643+$C$5*IF(AND(CI667=CE640,CJ656=2),CJ661-CK643,0)</f>
        <v>17.817359526443475</v>
      </c>
      <c r="CL667" s="95" t="s">
        <v>9</v>
      </c>
      <c r="CM667" s="15">
        <f ca="1">CM643+$C$5*IF(AND(CI667=CE640,CJ656=4),CJ661-CM643,0)</f>
        <v>38.917999267578125</v>
      </c>
      <c r="CN667" s="14"/>
      <c r="CQ667"/>
      <c r="CR667"/>
      <c r="CS667"/>
      <c r="CT667" s="127"/>
      <c r="CU667" s="3">
        <v>4</v>
      </c>
      <c r="CV667" s="27">
        <f ca="1">CV643+$C$5*IF(AND(CU667=CQ640,CV656=1),CV661-CV643,0)</f>
        <v>47.107716140747065</v>
      </c>
      <c r="CW667" s="15">
        <f ca="1">CW643+$C$5*IF(AND(CU667=CQ640,CV656=2),CV661-CW643,0)</f>
        <v>17.817359526443475</v>
      </c>
      <c r="CX667" s="95" t="s">
        <v>9</v>
      </c>
      <c r="CY667" s="15">
        <f ca="1">CY643+$C$5*IF(AND(CU667=CQ640,CV656=4),CV661-CY643,0)</f>
        <v>38.917999267578125</v>
      </c>
      <c r="CZ667" s="14"/>
      <c r="DC667"/>
      <c r="DD667"/>
      <c r="DE667"/>
      <c r="DF667" s="127"/>
      <c r="DG667" s="3">
        <v>4</v>
      </c>
      <c r="DH667" s="27">
        <f ca="1">DH643+$C$5*IF(AND(DG667=DC640,DH656=1),DH661-DH643,0)</f>
        <v>47.107716140747065</v>
      </c>
      <c r="DI667" s="15">
        <f ca="1">DI643+$C$5*IF(AND(DG667=DC640,DH656=2),DH661-DI643,0)</f>
        <v>17.817359526443475</v>
      </c>
      <c r="DJ667" s="95" t="s">
        <v>9</v>
      </c>
      <c r="DK667" s="15">
        <f ca="1">DK643+$C$5*IF(AND(DG667=DC640,DH656=4),DH661-DK643,0)</f>
        <v>38.917999267578125</v>
      </c>
      <c r="DL667" s="14"/>
      <c r="DO667"/>
      <c r="DP667"/>
      <c r="DQ667"/>
      <c r="DR667" s="127"/>
      <c r="DS667" s="3">
        <v>4</v>
      </c>
      <c r="DT667" s="27">
        <f ca="1">DT643+$C$5*IF(AND(DS667=DO640,DT656=1),DT661-DT643,0)</f>
        <v>47.107716140747065</v>
      </c>
      <c r="DU667" s="15">
        <f ca="1">DU643+$C$5*IF(AND(DS667=DO640,DT656=2),DT661-DU643,0)</f>
        <v>17.817359526443475</v>
      </c>
      <c r="DV667" s="95" t="s">
        <v>9</v>
      </c>
      <c r="DW667" s="15">
        <f ca="1">DW643+$C$5*IF(AND(DS667=DO640,DT656=4),DT661-DW643,0)</f>
        <v>38.917999267578125</v>
      </c>
      <c r="DX667" s="14"/>
    </row>
    <row r="668" spans="1:128">
      <c r="A668"/>
      <c r="B668"/>
      <c r="C668"/>
      <c r="D668"/>
      <c r="E668"/>
      <c r="F668"/>
      <c r="G668"/>
      <c r="H668" s="21"/>
      <c r="K668"/>
      <c r="L668"/>
      <c r="M668"/>
      <c r="N668" s="127"/>
      <c r="O668" s="3">
        <v>5</v>
      </c>
      <c r="P668" s="95" t="s">
        <v>64</v>
      </c>
      <c r="Q668" s="27">
        <f ca="1">Q644+$C$5*IF(AND(O668=K640,P656=2),P661-Q644,0)</f>
        <v>27.598054290771479</v>
      </c>
      <c r="R668" s="27">
        <f ca="1">R644+$C$5*IF(AND(O668=K640,P656=3),P661-R644,0)</f>
        <v>21.624271484374994</v>
      </c>
      <c r="S668" s="27">
        <f ca="1">S644+$C$5*IF(AND(O668=K640,P656=4),P661-S644,0)</f>
        <v>68.985942077636707</v>
      </c>
      <c r="T668" s="14"/>
      <c r="W668"/>
      <c r="X668"/>
      <c r="Y668"/>
      <c r="Z668" s="127"/>
      <c r="AA668" s="3">
        <v>5</v>
      </c>
      <c r="AB668" s="95" t="s">
        <v>64</v>
      </c>
      <c r="AC668" s="27">
        <f ca="1">AC644+$C$5*IF(AND(AA668=W640,AB656=2),AB661-AC644,0)</f>
        <v>27.598054290771479</v>
      </c>
      <c r="AD668" s="27">
        <f ca="1">AD644+$C$5*IF(AND(AA668=W640,AB656=3),AB661-AD644,0)</f>
        <v>21.624271484374994</v>
      </c>
      <c r="AE668" s="27">
        <f ca="1">AE644+$C$5*IF(AND(AA668=W640,AB656=4),AB661-AE644,0)</f>
        <v>68.985942077636707</v>
      </c>
      <c r="AF668" s="14"/>
      <c r="AI668"/>
      <c r="AJ668"/>
      <c r="AK668"/>
      <c r="AL668" s="127"/>
      <c r="AM668" s="3">
        <v>5</v>
      </c>
      <c r="AN668" s="95" t="s">
        <v>64</v>
      </c>
      <c r="AO668" s="27">
        <f ca="1">AO644+$C$5*IF(AND(AM668=AI640,AN656=2),AN661-AO644,0)</f>
        <v>27.598054290771479</v>
      </c>
      <c r="AP668" s="27">
        <f ca="1">AP644+$C$5*IF(AND(AM668=AI640,AN656=3),AN661-AP644,0)</f>
        <v>21.624271484374994</v>
      </c>
      <c r="AQ668" s="27">
        <f ca="1">AQ644+$C$5*IF(AND(AM668=AI640,AN656=4),AN661-AQ644,0)</f>
        <v>68.985942077636707</v>
      </c>
      <c r="AR668" s="14"/>
      <c r="AU668"/>
      <c r="AV668"/>
      <c r="AW668"/>
      <c r="AX668" s="127"/>
      <c r="AY668" s="3">
        <v>5</v>
      </c>
      <c r="AZ668" s="95" t="s">
        <v>64</v>
      </c>
      <c r="BA668" s="27">
        <f ca="1">BA644+$C$5*IF(AND(AY668=AU640,AZ656=2),AZ661-BA644,0)</f>
        <v>27.598054290771479</v>
      </c>
      <c r="BB668" s="27">
        <f ca="1">BB644+$C$5*IF(AND(AY668=AU640,AZ656=3),AZ661-BB644,0)</f>
        <v>21.624271484374994</v>
      </c>
      <c r="BC668" s="27">
        <f ca="1">BC644+$C$5*IF(AND(AY668=AU640,AZ656=4),AZ661-BC644,0)</f>
        <v>68.985942077636707</v>
      </c>
      <c r="BD668" s="14"/>
      <c r="BG668"/>
      <c r="BH668"/>
      <c r="BI668"/>
      <c r="BJ668" s="127"/>
      <c r="BK668" s="3">
        <v>5</v>
      </c>
      <c r="BL668" s="95" t="s">
        <v>64</v>
      </c>
      <c r="BM668" s="27">
        <f ca="1">BM644+$C$5*IF(AND(BK668=BG640,BL656=2),BL661-BM644,0)</f>
        <v>27.598054290771479</v>
      </c>
      <c r="BN668" s="27">
        <f ca="1">BN644+$C$5*IF(AND(BK668=BG640,BL656=3),BL661-BN644,0)</f>
        <v>21.624271484374994</v>
      </c>
      <c r="BO668" s="27">
        <f ca="1">BO644+$C$5*IF(AND(BK668=BG640,BL656=4),BL661-BO644,0)</f>
        <v>68.985942077636707</v>
      </c>
      <c r="BP668" s="14"/>
      <c r="BS668"/>
      <c r="BT668"/>
      <c r="BU668"/>
      <c r="BV668" s="127"/>
      <c r="BW668" s="3">
        <v>5</v>
      </c>
      <c r="BX668" s="95" t="s">
        <v>64</v>
      </c>
      <c r="BY668" s="27">
        <f ca="1">BY644+$C$5*IF(AND(BW668=BS640,BX656=2),BX661-BY644,0)</f>
        <v>27.598054290771479</v>
      </c>
      <c r="BZ668" s="27">
        <f ca="1">BZ644+$C$5*IF(AND(BW668=BS640,BX656=3),BX661-BZ644,0)</f>
        <v>21.624271484374994</v>
      </c>
      <c r="CA668" s="27">
        <f ca="1">CA644+$C$5*IF(AND(BW668=BS640,BX656=4),BX661-CA644,0)</f>
        <v>68.985942077636707</v>
      </c>
      <c r="CB668" s="14"/>
      <c r="CE668"/>
      <c r="CF668"/>
      <c r="CG668"/>
      <c r="CH668" s="127"/>
      <c r="CI668" s="3">
        <v>5</v>
      </c>
      <c r="CJ668" s="95" t="s">
        <v>64</v>
      </c>
      <c r="CK668" s="27">
        <f ca="1">CK644+$C$5*IF(AND(CI668=CE640,CJ656=2),CJ661-CK644,0)</f>
        <v>27.598054290771479</v>
      </c>
      <c r="CL668" s="27">
        <f ca="1">CL644+$C$5*IF(AND(CI668=CE640,CJ656=3),CJ661-CL644,0)</f>
        <v>21.624271484374994</v>
      </c>
      <c r="CM668" s="27">
        <f ca="1">CM644+$C$5*IF(AND(CI668=CE640,CJ656=4),CJ661-CM644,0)</f>
        <v>68.992725372314453</v>
      </c>
      <c r="CN668" s="14"/>
      <c r="CQ668"/>
      <c r="CR668"/>
      <c r="CS668"/>
      <c r="CT668" s="127"/>
      <c r="CU668" s="3">
        <v>5</v>
      </c>
      <c r="CV668" s="95" t="s">
        <v>64</v>
      </c>
      <c r="CW668" s="27">
        <f ca="1">CW644+$C$5*IF(AND(CU668=CQ640,CV656=2),CV661-CW644,0)</f>
        <v>27.598054290771479</v>
      </c>
      <c r="CX668" s="27">
        <f ca="1">CX644+$C$5*IF(AND(CU668=CQ640,CV656=3),CV661-CX644,0)</f>
        <v>21.624271484374994</v>
      </c>
      <c r="CY668" s="27">
        <f ca="1">CY644+$C$5*IF(AND(CU668=CQ640,CV656=4),CV661-CY644,0)</f>
        <v>68.992725372314453</v>
      </c>
      <c r="CZ668" s="14"/>
      <c r="DC668"/>
      <c r="DD668"/>
      <c r="DE668"/>
      <c r="DF668" s="127"/>
      <c r="DG668" s="3">
        <v>5</v>
      </c>
      <c r="DH668" s="95" t="s">
        <v>64</v>
      </c>
      <c r="DI668" s="27">
        <f ca="1">DI644+$C$5*IF(AND(DG668=DC640,DH656=2),DH661-DI644,0)</f>
        <v>27.598054290771479</v>
      </c>
      <c r="DJ668" s="27">
        <f ca="1">DJ644+$C$5*IF(AND(DG668=DC640,DH656=3),DH661-DJ644,0)</f>
        <v>21.624271484374994</v>
      </c>
      <c r="DK668" s="27">
        <f ca="1">DK644+$C$5*IF(AND(DG668=DC640,DH656=4),DH661-DK644,0)</f>
        <v>68.992725372314453</v>
      </c>
      <c r="DL668" s="14"/>
      <c r="DO668"/>
      <c r="DP668"/>
      <c r="DQ668"/>
      <c r="DR668" s="127"/>
      <c r="DS668" s="3">
        <v>5</v>
      </c>
      <c r="DT668" s="95" t="s">
        <v>9</v>
      </c>
      <c r="DU668" s="27">
        <f ca="1">DU644+$C$5*IF(AND(DS668=DO640,DT656=2),DT661-DU644,0)</f>
        <v>27.598054290771479</v>
      </c>
      <c r="DV668" s="27">
        <f ca="1">DV644+$C$5*IF(AND(DS668=DO640,DT656=3),DT661-DV644,0)</f>
        <v>21.624271484374994</v>
      </c>
      <c r="DW668" s="27">
        <f ca="1">DW644+$C$5*IF(AND(DS668=DO640,DT656=4),DT661-DW644,0)</f>
        <v>68.992725372314453</v>
      </c>
      <c r="DX668" s="14"/>
    </row>
    <row r="669" spans="1:128">
      <c r="A669"/>
      <c r="B669"/>
      <c r="C669"/>
      <c r="D669"/>
      <c r="E669"/>
      <c r="F669"/>
      <c r="G669"/>
      <c r="H669" s="21"/>
      <c r="K669"/>
      <c r="L669"/>
      <c r="M669"/>
      <c r="N669" s="127"/>
      <c r="O669" s="3">
        <v>6</v>
      </c>
      <c r="P669" s="95" t="s">
        <v>9</v>
      </c>
      <c r="Q669" s="95" t="s">
        <v>9</v>
      </c>
      <c r="R669" s="95" t="s">
        <v>9</v>
      </c>
      <c r="S669" s="95" t="s">
        <v>9</v>
      </c>
      <c r="T669" s="14"/>
      <c r="W669"/>
      <c r="X669"/>
      <c r="Y669"/>
      <c r="Z669" s="127"/>
      <c r="AA669" s="3">
        <v>6</v>
      </c>
      <c r="AB669" s="95" t="s">
        <v>9</v>
      </c>
      <c r="AC669" s="95" t="s">
        <v>9</v>
      </c>
      <c r="AD669" s="95" t="s">
        <v>9</v>
      </c>
      <c r="AE669" s="95" t="s">
        <v>9</v>
      </c>
      <c r="AF669" s="14"/>
      <c r="AI669"/>
      <c r="AJ669"/>
      <c r="AK669"/>
      <c r="AL669" s="127"/>
      <c r="AM669" s="3">
        <v>6</v>
      </c>
      <c r="AN669" s="95" t="s">
        <v>9</v>
      </c>
      <c r="AO669" s="95" t="s">
        <v>9</v>
      </c>
      <c r="AP669" s="95" t="s">
        <v>9</v>
      </c>
      <c r="AQ669" s="95" t="s">
        <v>9</v>
      </c>
      <c r="AR669" s="14"/>
      <c r="AU669"/>
      <c r="AV669"/>
      <c r="AW669"/>
      <c r="AX669" s="127"/>
      <c r="AY669" s="3">
        <v>6</v>
      </c>
      <c r="AZ669" s="95" t="s">
        <v>9</v>
      </c>
      <c r="BA669" s="95" t="s">
        <v>9</v>
      </c>
      <c r="BB669" s="95" t="s">
        <v>9</v>
      </c>
      <c r="BC669" s="95" t="s">
        <v>9</v>
      </c>
      <c r="BD669" s="14"/>
      <c r="BG669"/>
      <c r="BH669"/>
      <c r="BI669"/>
      <c r="BJ669" s="127"/>
      <c r="BK669" s="3">
        <v>6</v>
      </c>
      <c r="BL669" s="95" t="s">
        <v>9</v>
      </c>
      <c r="BM669" s="95" t="s">
        <v>9</v>
      </c>
      <c r="BN669" s="95" t="s">
        <v>9</v>
      </c>
      <c r="BO669" s="95" t="s">
        <v>9</v>
      </c>
      <c r="BP669" s="14"/>
      <c r="BS669"/>
      <c r="BT669"/>
      <c r="BU669"/>
      <c r="BV669" s="127"/>
      <c r="BW669" s="3">
        <v>6</v>
      </c>
      <c r="BX669" s="95" t="s">
        <v>9</v>
      </c>
      <c r="BY669" s="95" t="s">
        <v>9</v>
      </c>
      <c r="BZ669" s="95" t="s">
        <v>9</v>
      </c>
      <c r="CA669" s="95" t="s">
        <v>9</v>
      </c>
      <c r="CB669" s="14"/>
      <c r="CE669"/>
      <c r="CF669"/>
      <c r="CG669"/>
      <c r="CH669" s="127"/>
      <c r="CI669" s="3">
        <v>6</v>
      </c>
      <c r="CJ669" s="95" t="s">
        <v>9</v>
      </c>
      <c r="CK669" s="95" t="s">
        <v>9</v>
      </c>
      <c r="CL669" s="95" t="s">
        <v>9</v>
      </c>
      <c r="CM669" s="95" t="s">
        <v>9</v>
      </c>
      <c r="CN669" s="14"/>
      <c r="CQ669"/>
      <c r="CR669"/>
      <c r="CS669"/>
      <c r="CT669" s="127"/>
      <c r="CU669" s="3">
        <v>6</v>
      </c>
      <c r="CV669" s="95" t="s">
        <v>9</v>
      </c>
      <c r="CW669" s="95" t="s">
        <v>9</v>
      </c>
      <c r="CX669" s="95" t="s">
        <v>9</v>
      </c>
      <c r="CY669" s="95" t="s">
        <v>9</v>
      </c>
      <c r="CZ669" s="14"/>
      <c r="DC669"/>
      <c r="DD669"/>
      <c r="DE669"/>
      <c r="DF669" s="127"/>
      <c r="DG669" s="3">
        <v>6</v>
      </c>
      <c r="DH669" s="95" t="s">
        <v>9</v>
      </c>
      <c r="DI669" s="95" t="s">
        <v>9</v>
      </c>
      <c r="DJ669" s="95" t="s">
        <v>9</v>
      </c>
      <c r="DK669" s="95" t="s">
        <v>9</v>
      </c>
      <c r="DL669" s="14"/>
      <c r="DO669"/>
      <c r="DP669"/>
      <c r="DQ669"/>
      <c r="DR669" s="127"/>
      <c r="DS669" s="3">
        <v>6</v>
      </c>
      <c r="DT669" s="95" t="s">
        <v>9</v>
      </c>
      <c r="DU669" s="95" t="s">
        <v>9</v>
      </c>
      <c r="DV669" s="95" t="s">
        <v>9</v>
      </c>
      <c r="DW669" s="95" t="s">
        <v>9</v>
      </c>
      <c r="DX669" s="14"/>
    </row>
    <row r="670" spans="1:128">
      <c r="A670"/>
      <c r="B670"/>
      <c r="C670"/>
      <c r="D670"/>
      <c r="E670"/>
      <c r="F670"/>
      <c r="G670"/>
      <c r="H670" s="21"/>
      <c r="K670"/>
      <c r="L670"/>
      <c r="M670"/>
      <c r="N670" s="127"/>
      <c r="O670" s="3">
        <v>7</v>
      </c>
      <c r="P670" s="27">
        <f ca="1">P646+$C$5*IF(AND(O670=K640,P656=1),P661-P646,0)</f>
        <v>68.397149658203119</v>
      </c>
      <c r="Q670" s="27">
        <f ca="1">Q646+$C$5*IF(AND(O670=K640,P656=2),P661-Q646,0)</f>
        <v>3.1004999999999998</v>
      </c>
      <c r="R670" s="95" t="s">
        <v>9</v>
      </c>
      <c r="S670" s="95" t="s">
        <v>9</v>
      </c>
      <c r="T670" s="13"/>
      <c r="W670"/>
      <c r="X670"/>
      <c r="Y670"/>
      <c r="Z670" s="127"/>
      <c r="AA670" s="3">
        <v>7</v>
      </c>
      <c r="AB670" s="27">
        <f ca="1">AB646+$C$5*IF(AND(AA670=W640,AB656=1),AB661-AB646,0)</f>
        <v>68.397149658203119</v>
      </c>
      <c r="AC670" s="27">
        <f ca="1">AC646+$C$5*IF(AND(AA670=W640,AB656=2),AB661-AC646,0)</f>
        <v>3.1004999999999998</v>
      </c>
      <c r="AD670" s="95" t="s">
        <v>9</v>
      </c>
      <c r="AE670" s="95" t="s">
        <v>9</v>
      </c>
      <c r="AF670" s="13"/>
      <c r="AI670"/>
      <c r="AJ670"/>
      <c r="AK670"/>
      <c r="AL670" s="127"/>
      <c r="AM670" s="3">
        <v>7</v>
      </c>
      <c r="AN670" s="27">
        <f ca="1">AN646+$C$5*IF(AND(AM670=AI640,AN656=1),AN661-AN646,0)</f>
        <v>68.397149658203119</v>
      </c>
      <c r="AO670" s="27">
        <f ca="1">AO646+$C$5*IF(AND(AM670=AI640,AN656=2),AN661-AO646,0)</f>
        <v>3.1004999999999998</v>
      </c>
      <c r="AP670" s="95" t="s">
        <v>9</v>
      </c>
      <c r="AQ670" s="95" t="s">
        <v>9</v>
      </c>
      <c r="AR670" s="13"/>
      <c r="AU670"/>
      <c r="AV670"/>
      <c r="AW670"/>
      <c r="AX670" s="127"/>
      <c r="AY670" s="3">
        <v>7</v>
      </c>
      <c r="AZ670" s="27">
        <f ca="1">AZ646+$C$5*IF(AND(AY670=AU640,AZ656=1),AZ661-AZ646,0)</f>
        <v>68.397149658203119</v>
      </c>
      <c r="BA670" s="27">
        <f ca="1">BA646+$C$5*IF(AND(AY670=AU640,AZ656=2),AZ661-BA646,0)</f>
        <v>3.1004999999999998</v>
      </c>
      <c r="BB670" s="95" t="s">
        <v>9</v>
      </c>
      <c r="BC670" s="95" t="s">
        <v>9</v>
      </c>
      <c r="BD670" s="13"/>
      <c r="BG670"/>
      <c r="BH670"/>
      <c r="BI670"/>
      <c r="BJ670" s="127"/>
      <c r="BK670" s="3">
        <v>7</v>
      </c>
      <c r="BL670" s="27">
        <f ca="1">BL646+$C$5*IF(AND(BK670=BG640,BL656=1),BL661-BL646,0)</f>
        <v>68.397149658203119</v>
      </c>
      <c r="BM670" s="27">
        <f ca="1">BM646+$C$5*IF(AND(BK670=BG640,BL656=2),BL661-BM646,0)</f>
        <v>3.1004999999999998</v>
      </c>
      <c r="BN670" s="95" t="s">
        <v>9</v>
      </c>
      <c r="BO670" s="95" t="s">
        <v>9</v>
      </c>
      <c r="BP670" s="13"/>
      <c r="BS670"/>
      <c r="BT670"/>
      <c r="BU670"/>
      <c r="BV670" s="127"/>
      <c r="BW670" s="3">
        <v>7</v>
      </c>
      <c r="BX670" s="27">
        <f ca="1">BX646+$C$5*IF(AND(BW670=BS640,BX656=1),BX661-BX646,0)</f>
        <v>68.397149658203119</v>
      </c>
      <c r="BY670" s="27">
        <f ca="1">BY646+$C$5*IF(AND(BW670=BS640,BX656=2),BX661-BY646,0)</f>
        <v>3.1004999999999998</v>
      </c>
      <c r="BZ670" s="95" t="s">
        <v>9</v>
      </c>
      <c r="CA670" s="95" t="s">
        <v>9</v>
      </c>
      <c r="CB670" s="13"/>
      <c r="CE670"/>
      <c r="CF670"/>
      <c r="CG670"/>
      <c r="CH670" s="127"/>
      <c r="CI670" s="3">
        <v>7</v>
      </c>
      <c r="CJ670" s="27">
        <f ca="1">CJ646+$C$5*IF(AND(CI670=CE640,CJ656=1),CJ661-CJ646,0)</f>
        <v>68.397149658203119</v>
      </c>
      <c r="CK670" s="27">
        <f ca="1">CK646+$C$5*IF(AND(CI670=CE640,CJ656=2),CJ661-CK646,0)</f>
        <v>3.1004999999999998</v>
      </c>
      <c r="CL670" s="95" t="s">
        <v>9</v>
      </c>
      <c r="CM670" s="95" t="s">
        <v>9</v>
      </c>
      <c r="CN670" s="13"/>
      <c r="CQ670"/>
      <c r="CR670"/>
      <c r="CS670"/>
      <c r="CT670" s="127"/>
      <c r="CU670" s="3">
        <v>7</v>
      </c>
      <c r="CV670" s="27">
        <f ca="1">CV646+$C$5*IF(AND(CU670=CQ640,CV656=1),CV661-CV646,0)</f>
        <v>68.397149658203119</v>
      </c>
      <c r="CW670" s="27">
        <f ca="1">CW646+$C$5*IF(AND(CU670=CQ640,CV656=2),CV661-CW646,0)</f>
        <v>3.1004999999999998</v>
      </c>
      <c r="CX670" s="95" t="s">
        <v>9</v>
      </c>
      <c r="CY670" s="95" t="s">
        <v>9</v>
      </c>
      <c r="CZ670" s="13"/>
      <c r="DC670"/>
      <c r="DD670"/>
      <c r="DE670"/>
      <c r="DF670" s="127"/>
      <c r="DG670" s="3">
        <v>7</v>
      </c>
      <c r="DH670" s="27">
        <f ca="1">DH646+$C$5*IF(AND(DG670=DC640,DH656=1),DH661-DH646,0)</f>
        <v>68.397149658203119</v>
      </c>
      <c r="DI670" s="27">
        <f ca="1">DI646+$C$5*IF(AND(DG670=DC640,DH656=2),DH661-DI646,0)</f>
        <v>3.1004999999999998</v>
      </c>
      <c r="DJ670" s="95" t="s">
        <v>9</v>
      </c>
      <c r="DK670" s="95" t="s">
        <v>9</v>
      </c>
      <c r="DL670" s="13"/>
      <c r="DO670"/>
      <c r="DP670"/>
      <c r="DQ670"/>
      <c r="DR670" s="127"/>
      <c r="DS670" s="3">
        <v>7</v>
      </c>
      <c r="DT670" s="27">
        <f ca="1">DT646+$C$5*IF(AND(DS670=DO640,DT656=1),DT661-DT646,0)</f>
        <v>68.397149658203119</v>
      </c>
      <c r="DU670" s="27">
        <f ca="1">DU646+$C$5*IF(AND(DS670=DO640,DT656=2),DT661-DU646,0)</f>
        <v>3.1004999999999998</v>
      </c>
      <c r="DV670" s="95" t="s">
        <v>9</v>
      </c>
      <c r="DW670" s="95" t="s">
        <v>9</v>
      </c>
      <c r="DX670" s="13"/>
    </row>
    <row r="671" spans="1:128">
      <c r="A671"/>
      <c r="B671"/>
      <c r="C671"/>
      <c r="D671"/>
      <c r="E671"/>
      <c r="F671"/>
      <c r="G671"/>
      <c r="H671" s="21"/>
      <c r="K671"/>
      <c r="L671"/>
      <c r="M671"/>
      <c r="N671" s="127"/>
      <c r="O671" s="3">
        <v>8</v>
      </c>
      <c r="P671" s="27">
        <f ca="1">P647+$C$5*IF(AND(O671=K640,P656=1),P661-P647,0)</f>
        <v>99.999298095703125</v>
      </c>
      <c r="Q671" s="27">
        <f ca="1">Q647+$C$5*IF(AND(O671=K640,P656=2),P661-Q647,0)</f>
        <v>40.366633911132809</v>
      </c>
      <c r="R671" s="27">
        <f ca="1">R647+$C$5*IF(AND(O671=K640,P656=3),P661-R647,0)</f>
        <v>35.640079345703128</v>
      </c>
      <c r="S671" s="95" t="s">
        <v>9</v>
      </c>
      <c r="T671" s="13"/>
      <c r="W671"/>
      <c r="X671"/>
      <c r="Y671"/>
      <c r="Z671" s="127"/>
      <c r="AA671" s="3">
        <v>8</v>
      </c>
      <c r="AB671" s="27">
        <f ca="1">AB647+$C$5*IF(AND(AA671=W640,AB656=1),AB661-AB647,0)</f>
        <v>99.999298095703125</v>
      </c>
      <c r="AC671" s="27">
        <f ca="1">AC647+$C$5*IF(AND(AA671=W640,AB656=2),AB661-AC647,0)</f>
        <v>40.366633911132809</v>
      </c>
      <c r="AD671" s="27">
        <f ca="1">AD647+$C$5*IF(AND(AA671=W640,AB656=3),AB661-AD647,0)</f>
        <v>35.640079345703128</v>
      </c>
      <c r="AE671" s="95" t="s">
        <v>9</v>
      </c>
      <c r="AF671" s="13"/>
      <c r="AI671"/>
      <c r="AJ671"/>
      <c r="AK671"/>
      <c r="AL671" s="127"/>
      <c r="AM671" s="3">
        <v>8</v>
      </c>
      <c r="AN671" s="27">
        <f ca="1">AN647+$C$5*IF(AND(AM671=AI640,AN656=1),AN661-AN647,0)</f>
        <v>99.999298095703125</v>
      </c>
      <c r="AO671" s="27">
        <f ca="1">AO647+$C$5*IF(AND(AM671=AI640,AN656=2),AN661-AO647,0)</f>
        <v>40.366633911132809</v>
      </c>
      <c r="AP671" s="27">
        <f ca="1">AP647+$C$5*IF(AND(AM671=AI640,AN656=3),AN661-AP647,0)</f>
        <v>35.640079345703128</v>
      </c>
      <c r="AQ671" s="95" t="s">
        <v>9</v>
      </c>
      <c r="AR671" s="13"/>
      <c r="AU671"/>
      <c r="AV671"/>
      <c r="AW671"/>
      <c r="AX671" s="127"/>
      <c r="AY671" s="3">
        <v>8</v>
      </c>
      <c r="AZ671" s="27">
        <f ca="1">AZ647+$C$5*IF(AND(AY671=AU640,AZ656=1),AZ661-AZ647,0)</f>
        <v>99.999298095703125</v>
      </c>
      <c r="BA671" s="27">
        <f ca="1">BA647+$C$5*IF(AND(AY671=AU640,AZ656=2),AZ661-BA647,0)</f>
        <v>40.366633911132809</v>
      </c>
      <c r="BB671" s="27">
        <f ca="1">BB647+$C$5*IF(AND(AY671=AU640,AZ656=3),AZ661-BB647,0)</f>
        <v>35.640079345703128</v>
      </c>
      <c r="BC671" s="95" t="s">
        <v>9</v>
      </c>
      <c r="BD671" s="13"/>
      <c r="BG671"/>
      <c r="BH671"/>
      <c r="BI671"/>
      <c r="BJ671" s="127"/>
      <c r="BK671" s="3">
        <v>8</v>
      </c>
      <c r="BL671" s="27">
        <f ca="1">BL647+$C$5*IF(AND(BK671=BG640,BL656=1),BL661-BL647,0)</f>
        <v>99.999298095703125</v>
      </c>
      <c r="BM671" s="27">
        <f ca="1">BM647+$C$5*IF(AND(BK671=BG640,BL656=2),BL661-BM647,0)</f>
        <v>40.366633911132809</v>
      </c>
      <c r="BN671" s="27">
        <f ca="1">BN647+$C$5*IF(AND(BK671=BG640,BL656=3),BL661-BN647,0)</f>
        <v>35.640079345703128</v>
      </c>
      <c r="BO671" s="95" t="s">
        <v>9</v>
      </c>
      <c r="BP671" s="13"/>
      <c r="BS671"/>
      <c r="BT671"/>
      <c r="BU671"/>
      <c r="BV671" s="127"/>
      <c r="BW671" s="3">
        <v>8</v>
      </c>
      <c r="BX671" s="27">
        <f ca="1">BX647+$C$5*IF(AND(BW671=BS640,BX656=1),BX661-BX647,0)</f>
        <v>99.999298095703125</v>
      </c>
      <c r="BY671" s="27">
        <f ca="1">BY647+$C$5*IF(AND(BW671=BS640,BX656=2),BX661-BY647,0)</f>
        <v>40.366633911132809</v>
      </c>
      <c r="BZ671" s="27">
        <f ca="1">BZ647+$C$5*IF(AND(BW671=BS640,BX656=3),BX661-BZ647,0)</f>
        <v>35.640079345703128</v>
      </c>
      <c r="CA671" s="95" t="s">
        <v>9</v>
      </c>
      <c r="CB671" s="13"/>
      <c r="CE671"/>
      <c r="CF671"/>
      <c r="CG671"/>
      <c r="CH671" s="127"/>
      <c r="CI671" s="3">
        <v>8</v>
      </c>
      <c r="CJ671" s="27">
        <f ca="1">CJ647+$C$5*IF(AND(CI671=CE640,CJ656=1),CJ661-CJ647,0)</f>
        <v>99.999298095703125</v>
      </c>
      <c r="CK671" s="27">
        <f ca="1">CK647+$C$5*IF(AND(CI671=CE640,CJ656=2),CJ661-CK647,0)</f>
        <v>40.366633911132809</v>
      </c>
      <c r="CL671" s="27">
        <f ca="1">CL647+$C$5*IF(AND(CI671=CE640,CJ656=3),CJ661-CL647,0)</f>
        <v>35.640079345703128</v>
      </c>
      <c r="CM671" s="95" t="s">
        <v>9</v>
      </c>
      <c r="CN671" s="13"/>
      <c r="CQ671"/>
      <c r="CR671"/>
      <c r="CS671"/>
      <c r="CT671" s="127"/>
      <c r="CU671" s="3">
        <v>8</v>
      </c>
      <c r="CV671" s="27">
        <f ca="1">CV647+$C$5*IF(AND(CU671=CQ640,CV656=1),CV661-CV647,0)</f>
        <v>99.999649047851562</v>
      </c>
      <c r="CW671" s="27">
        <f ca="1">CW647+$C$5*IF(AND(CU671=CQ640,CV656=2),CV661-CW647,0)</f>
        <v>40.366633911132809</v>
      </c>
      <c r="CX671" s="27">
        <f ca="1">CX647+$C$5*IF(AND(CU671=CQ640,CV656=3),CV661-CX647,0)</f>
        <v>35.640079345703128</v>
      </c>
      <c r="CY671" s="95" t="s">
        <v>9</v>
      </c>
      <c r="CZ671" s="13"/>
      <c r="DC671"/>
      <c r="DD671"/>
      <c r="DE671"/>
      <c r="DF671" s="127"/>
      <c r="DG671" s="3">
        <v>8</v>
      </c>
      <c r="DH671" s="27">
        <f ca="1">DH647+$C$5*IF(AND(DG671=DC640,DH656=1),DH661-DH647,0)</f>
        <v>99.999649047851562</v>
      </c>
      <c r="DI671" s="27">
        <f ca="1">DI647+$C$5*IF(AND(DG671=DC640,DH656=2),DH661-DI647,0)</f>
        <v>40.366633911132809</v>
      </c>
      <c r="DJ671" s="27">
        <f ca="1">DJ647+$C$5*IF(AND(DG671=DC640,DH656=3),DH661-DJ647,0)</f>
        <v>35.640079345703128</v>
      </c>
      <c r="DK671" s="95" t="s">
        <v>9</v>
      </c>
      <c r="DL671" s="13"/>
      <c r="DO671"/>
      <c r="DP671"/>
      <c r="DQ671"/>
      <c r="DR671" s="127"/>
      <c r="DS671" s="3">
        <v>8</v>
      </c>
      <c r="DT671" s="27">
        <f ca="1">DT647+$C$5*IF(AND(DS671=DO640,DT656=1),DT661-DT647,0)</f>
        <v>99.999649047851562</v>
      </c>
      <c r="DU671" s="27">
        <f ca="1">DU647+$C$5*IF(AND(DS671=DO640,DT656=2),DT661-DU647,0)</f>
        <v>40.366633911132809</v>
      </c>
      <c r="DV671" s="27">
        <f ca="1">DV647+$C$5*IF(AND(DS671=DO640,DT656=3),DT661-DV647,0)</f>
        <v>35.640079345703128</v>
      </c>
      <c r="DW671" s="95" t="s">
        <v>9</v>
      </c>
      <c r="DX671" s="13"/>
    </row>
    <row r="672" spans="1:128">
      <c r="A672"/>
      <c r="B672"/>
      <c r="C672"/>
      <c r="D672"/>
      <c r="E672"/>
      <c r="F672"/>
      <c r="G672"/>
      <c r="H672" s="21"/>
      <c r="K672"/>
      <c r="L672"/>
      <c r="M672"/>
      <c r="N672" s="128"/>
      <c r="O672" s="3" t="s">
        <v>40</v>
      </c>
      <c r="P672" s="44">
        <v>0</v>
      </c>
      <c r="Q672" s="44">
        <v>0</v>
      </c>
      <c r="R672" s="44">
        <v>0</v>
      </c>
      <c r="S672" s="40">
        <v>0</v>
      </c>
      <c r="T672" s="12"/>
      <c r="W672"/>
      <c r="X672"/>
      <c r="Y672"/>
      <c r="Z672" s="128"/>
      <c r="AA672" s="3" t="s">
        <v>40</v>
      </c>
      <c r="AB672" s="44">
        <v>0</v>
      </c>
      <c r="AC672" s="44">
        <v>0</v>
      </c>
      <c r="AD672" s="44">
        <v>0</v>
      </c>
      <c r="AE672" s="40">
        <v>0</v>
      </c>
      <c r="AF672" s="12"/>
      <c r="AI672"/>
      <c r="AJ672"/>
      <c r="AK672"/>
      <c r="AL672" s="128"/>
      <c r="AM672" s="3" t="s">
        <v>40</v>
      </c>
      <c r="AN672" s="44">
        <v>0</v>
      </c>
      <c r="AO672" s="44">
        <v>0</v>
      </c>
      <c r="AP672" s="44">
        <v>0</v>
      </c>
      <c r="AQ672" s="40">
        <v>0</v>
      </c>
      <c r="AR672" s="12"/>
      <c r="AU672"/>
      <c r="AV672"/>
      <c r="AW672"/>
      <c r="AX672" s="128"/>
      <c r="AY672" s="3" t="s">
        <v>40</v>
      </c>
      <c r="AZ672" s="44">
        <v>0</v>
      </c>
      <c r="BA672" s="44">
        <v>0</v>
      </c>
      <c r="BB672" s="44">
        <v>0</v>
      </c>
      <c r="BC672" s="40">
        <v>0</v>
      </c>
      <c r="BD672" s="12"/>
      <c r="BG672"/>
      <c r="BH672"/>
      <c r="BI672"/>
      <c r="BJ672" s="128"/>
      <c r="BK672" s="3" t="s">
        <v>40</v>
      </c>
      <c r="BL672" s="44">
        <v>0</v>
      </c>
      <c r="BM672" s="44">
        <v>0</v>
      </c>
      <c r="BN672" s="44">
        <v>0</v>
      </c>
      <c r="BO672" s="40">
        <v>0</v>
      </c>
      <c r="BP672" s="12"/>
      <c r="BS672"/>
      <c r="BT672"/>
      <c r="BU672"/>
      <c r="BV672" s="128"/>
      <c r="BW672" s="3" t="s">
        <v>40</v>
      </c>
      <c r="BX672" s="44">
        <v>0</v>
      </c>
      <c r="BY672" s="44">
        <v>0</v>
      </c>
      <c r="BZ672" s="44">
        <v>0</v>
      </c>
      <c r="CA672" s="40">
        <v>0</v>
      </c>
      <c r="CB672" s="12"/>
      <c r="CE672"/>
      <c r="CF672"/>
      <c r="CG672"/>
      <c r="CH672" s="128"/>
      <c r="CI672" s="3" t="s">
        <v>40</v>
      </c>
      <c r="CJ672" s="44">
        <v>0</v>
      </c>
      <c r="CK672" s="44">
        <v>0</v>
      </c>
      <c r="CL672" s="44">
        <v>0</v>
      </c>
      <c r="CM672" s="40">
        <v>0</v>
      </c>
      <c r="CN672" s="12"/>
      <c r="CQ672"/>
      <c r="CR672"/>
      <c r="CS672"/>
      <c r="CT672" s="128"/>
      <c r="CU672" s="3" t="s">
        <v>40</v>
      </c>
      <c r="CV672" s="44">
        <v>0</v>
      </c>
      <c r="CW672" s="44">
        <v>0</v>
      </c>
      <c r="CX672" s="44">
        <v>0</v>
      </c>
      <c r="CY672" s="40">
        <v>0</v>
      </c>
      <c r="CZ672" s="12"/>
      <c r="DC672"/>
      <c r="DD672"/>
      <c r="DE672"/>
      <c r="DF672" s="128"/>
      <c r="DG672" s="3" t="s">
        <v>40</v>
      </c>
      <c r="DH672" s="44">
        <v>0</v>
      </c>
      <c r="DI672" s="44">
        <v>0</v>
      </c>
      <c r="DJ672" s="44">
        <v>0</v>
      </c>
      <c r="DK672" s="40">
        <v>0</v>
      </c>
      <c r="DL672" s="12"/>
      <c r="DO672"/>
      <c r="DP672"/>
      <c r="DQ672"/>
      <c r="DR672" s="128"/>
      <c r="DS672" s="3" t="s">
        <v>40</v>
      </c>
      <c r="DT672" s="44">
        <v>0</v>
      </c>
      <c r="DU672" s="44">
        <v>0</v>
      </c>
      <c r="DV672" s="44">
        <v>0</v>
      </c>
      <c r="DW672" s="40">
        <v>0</v>
      </c>
      <c r="DX672" s="12"/>
    </row>
    <row r="673" spans="1:128" ht="13.8" thickBot="1">
      <c r="O673" s="62"/>
      <c r="AA673" s="62"/>
      <c r="AM673" s="62"/>
      <c r="AY673" s="62"/>
      <c r="BK673" s="62"/>
      <c r="BW673" s="62"/>
      <c r="CI673" s="62"/>
      <c r="CU673" s="62"/>
      <c r="DG673" s="62"/>
      <c r="DS673" s="62"/>
    </row>
    <row r="674" spans="1:128" ht="15" customHeight="1" thickTop="1" thickBot="1">
      <c r="A674" s="67"/>
      <c r="B674" s="75" t="s">
        <v>46</v>
      </c>
      <c r="C674" s="68">
        <f>C637+1</f>
        <v>19</v>
      </c>
      <c r="D674" s="69"/>
      <c r="E674" s="69"/>
      <c r="F674" s="69"/>
      <c r="G674" s="69"/>
      <c r="H674" s="69"/>
      <c r="I674" s="73"/>
      <c r="J674" s="8" t="s">
        <v>55</v>
      </c>
      <c r="K674" s="71"/>
      <c r="L674" s="67"/>
      <c r="M674" s="67"/>
      <c r="N674" s="67"/>
      <c r="O674" s="67"/>
      <c r="P674" s="67"/>
      <c r="Q674" s="67"/>
      <c r="R674" s="67"/>
      <c r="S674" s="67"/>
      <c r="T674" s="69"/>
      <c r="U674" s="73"/>
      <c r="V674" s="8" t="s">
        <v>55</v>
      </c>
      <c r="W674" s="71"/>
      <c r="X674" s="67"/>
      <c r="Y674" s="67"/>
      <c r="Z674" s="67"/>
      <c r="AA674" s="67"/>
      <c r="AB674" s="67"/>
      <c r="AC674" s="67"/>
      <c r="AD674" s="67"/>
      <c r="AE674" s="67"/>
      <c r="AF674" s="69"/>
      <c r="AG674" s="73"/>
      <c r="AH674" s="8" t="s">
        <v>55</v>
      </c>
      <c r="AI674" s="71"/>
      <c r="AJ674" s="67"/>
      <c r="AK674" s="67"/>
      <c r="AL674" s="67"/>
      <c r="AM674" s="67"/>
      <c r="AN674" s="67"/>
      <c r="AO674" s="67"/>
      <c r="AP674" s="67"/>
      <c r="AQ674" s="67"/>
      <c r="AR674" s="69"/>
      <c r="AS674" s="73"/>
      <c r="AT674" s="8" t="s">
        <v>55</v>
      </c>
      <c r="AU674" s="71"/>
      <c r="AV674" s="67"/>
      <c r="AW674" s="67"/>
      <c r="AX674" s="67"/>
      <c r="AY674" s="67"/>
      <c r="AZ674" s="67"/>
      <c r="BA674" s="67"/>
      <c r="BB674" s="67"/>
      <c r="BC674" s="67"/>
      <c r="BD674" s="69"/>
      <c r="BE674" s="73"/>
      <c r="BF674" s="8" t="s">
        <v>55</v>
      </c>
      <c r="BG674" s="71"/>
      <c r="BH674" s="67"/>
      <c r="BI674" s="67"/>
      <c r="BJ674" s="67"/>
      <c r="BK674" s="67"/>
      <c r="BL674" s="67"/>
      <c r="BM674" s="67"/>
      <c r="BN674" s="67"/>
      <c r="BO674" s="67"/>
      <c r="BP674" s="69"/>
      <c r="BQ674" s="73"/>
      <c r="BR674" s="8" t="s">
        <v>55</v>
      </c>
      <c r="BS674" s="71"/>
      <c r="BT674" s="67"/>
      <c r="BU674" s="67"/>
      <c r="BV674" s="67"/>
      <c r="BW674" s="67"/>
      <c r="BX674" s="67"/>
      <c r="BY674" s="67"/>
      <c r="BZ674" s="67"/>
      <c r="CA674" s="67"/>
      <c r="CB674" s="69"/>
      <c r="CC674" s="73"/>
      <c r="CD674" s="8" t="s">
        <v>55</v>
      </c>
      <c r="CE674" s="71"/>
      <c r="CF674" s="67"/>
      <c r="CG674" s="67"/>
      <c r="CH674" s="67"/>
      <c r="CI674" s="67"/>
      <c r="CJ674" s="67"/>
      <c r="CK674" s="67"/>
      <c r="CL674" s="67"/>
      <c r="CM674" s="67"/>
      <c r="CN674" s="69"/>
      <c r="CO674" s="73"/>
      <c r="CP674" s="8" t="s">
        <v>55</v>
      </c>
      <c r="CQ674" s="71"/>
      <c r="CR674" s="67"/>
      <c r="CS674" s="67"/>
      <c r="CT674" s="67"/>
      <c r="CU674" s="67"/>
      <c r="CV674" s="67"/>
      <c r="CW674" s="67"/>
      <c r="CX674" s="67"/>
      <c r="CY674" s="67"/>
      <c r="CZ674" s="69"/>
      <c r="DA674" s="73"/>
      <c r="DB674" s="8" t="s">
        <v>55</v>
      </c>
      <c r="DC674" s="71"/>
      <c r="DD674" s="67"/>
      <c r="DE674" s="67"/>
      <c r="DF674" s="67"/>
      <c r="DG674" s="67"/>
      <c r="DH674" s="67"/>
      <c r="DI674" s="67"/>
      <c r="DJ674" s="67"/>
      <c r="DK674" s="67"/>
      <c r="DL674" s="69"/>
      <c r="DM674" s="73"/>
      <c r="DN674" s="8" t="s">
        <v>55</v>
      </c>
      <c r="DO674" s="71"/>
      <c r="DP674" s="67"/>
      <c r="DQ674" s="67"/>
      <c r="DR674" s="67"/>
      <c r="DS674" s="67"/>
      <c r="DT674" s="67"/>
      <c r="DU674" s="67"/>
      <c r="DV674" s="67"/>
      <c r="DW674" s="67"/>
      <c r="DX674" s="69"/>
    </row>
    <row r="675" spans="1:128" ht="13.5" customHeight="1" thickBot="1">
      <c r="A675"/>
      <c r="E675"/>
      <c r="F675"/>
      <c r="G675"/>
      <c r="H675" s="21"/>
      <c r="J675" s="18" t="s">
        <v>53</v>
      </c>
      <c r="K675" s="17">
        <v>1</v>
      </c>
      <c r="L675"/>
      <c r="M675"/>
      <c r="N675"/>
      <c r="P675" s="123" t="s">
        <v>12</v>
      </c>
      <c r="Q675" s="124"/>
      <c r="R675" s="124"/>
      <c r="S675" s="125"/>
      <c r="T675" s="21"/>
      <c r="V675" s="18" t="s">
        <v>53</v>
      </c>
      <c r="W675" s="17">
        <f ca="1">S693</f>
        <v>2</v>
      </c>
      <c r="X675"/>
      <c r="Y675"/>
      <c r="Z675"/>
      <c r="AB675" s="123" t="s">
        <v>12</v>
      </c>
      <c r="AC675" s="124"/>
      <c r="AD675" s="124"/>
      <c r="AE675" s="125"/>
      <c r="AF675" s="21"/>
      <c r="AH675" s="18" t="s">
        <v>53</v>
      </c>
      <c r="AI675" s="17">
        <f ca="1">AE693</f>
        <v>1</v>
      </c>
      <c r="AJ675"/>
      <c r="AK675"/>
      <c r="AL675"/>
      <c r="AN675" s="123" t="s">
        <v>12</v>
      </c>
      <c r="AO675" s="124"/>
      <c r="AP675" s="124"/>
      <c r="AQ675" s="125"/>
      <c r="AR675" s="21"/>
      <c r="AT675" s="18" t="s">
        <v>53</v>
      </c>
      <c r="AU675" s="17">
        <f ca="1">AQ693</f>
        <v>2</v>
      </c>
      <c r="AV675"/>
      <c r="AW675"/>
      <c r="AX675"/>
      <c r="AZ675" s="123" t="s">
        <v>12</v>
      </c>
      <c r="BA675" s="124"/>
      <c r="BB675" s="124"/>
      <c r="BC675" s="125"/>
      <c r="BD675" s="21"/>
      <c r="BF675" s="18" t="s">
        <v>53</v>
      </c>
      <c r="BG675" s="17">
        <f ca="1">BC693</f>
        <v>3</v>
      </c>
      <c r="BH675"/>
      <c r="BI675"/>
      <c r="BJ675"/>
      <c r="BL675" s="123" t="s">
        <v>12</v>
      </c>
      <c r="BM675" s="124"/>
      <c r="BN675" s="124"/>
      <c r="BO675" s="125"/>
      <c r="BP675" s="21"/>
      <c r="BR675" s="18" t="s">
        <v>53</v>
      </c>
      <c r="BS675" s="17">
        <f ca="1">BO693</f>
        <v>3</v>
      </c>
      <c r="BT675"/>
      <c r="BU675"/>
      <c r="BV675"/>
      <c r="BX675" s="123" t="s">
        <v>12</v>
      </c>
      <c r="BY675" s="124"/>
      <c r="BZ675" s="124"/>
      <c r="CA675" s="125"/>
      <c r="CB675" s="21"/>
      <c r="CD675" s="18" t="s">
        <v>53</v>
      </c>
      <c r="CE675" s="17">
        <f ca="1">CA693</f>
        <v>3</v>
      </c>
      <c r="CF675"/>
      <c r="CG675"/>
      <c r="CH675"/>
      <c r="CJ675" s="123" t="s">
        <v>12</v>
      </c>
      <c r="CK675" s="124"/>
      <c r="CL675" s="124"/>
      <c r="CM675" s="125"/>
      <c r="CN675" s="21"/>
      <c r="CP675" s="18" t="s">
        <v>53</v>
      </c>
      <c r="CQ675" s="17">
        <f ca="1">CM693</f>
        <v>3</v>
      </c>
      <c r="CR675"/>
      <c r="CS675"/>
      <c r="CT675"/>
      <c r="CV675" s="123" t="s">
        <v>12</v>
      </c>
      <c r="CW675" s="124"/>
      <c r="CX675" s="124"/>
      <c r="CY675" s="125"/>
      <c r="CZ675" s="21"/>
      <c r="DB675" s="18" t="s">
        <v>53</v>
      </c>
      <c r="DC675" s="17">
        <f ca="1">CY693</f>
        <v>3</v>
      </c>
      <c r="DD675"/>
      <c r="DE675"/>
      <c r="DF675"/>
      <c r="DH675" s="123" t="s">
        <v>12</v>
      </c>
      <c r="DI675" s="124"/>
      <c r="DJ675" s="124"/>
      <c r="DK675" s="125"/>
      <c r="DL675" s="21"/>
      <c r="DN675" s="18" t="s">
        <v>53</v>
      </c>
      <c r="DO675" s="17">
        <f ca="1">DK693</f>
        <v>3</v>
      </c>
      <c r="DP675"/>
      <c r="DQ675"/>
      <c r="DR675"/>
      <c r="DT675" s="123" t="s">
        <v>12</v>
      </c>
      <c r="DU675" s="124"/>
      <c r="DV675" s="124"/>
      <c r="DW675" s="125"/>
      <c r="DX675" s="21"/>
    </row>
    <row r="676" spans="1:128" ht="13.5" customHeight="1" thickBot="1">
      <c r="A676"/>
      <c r="B676" s="63" t="s">
        <v>45</v>
      </c>
      <c r="C676" s="9" t="str">
        <f ca="1">IF(DO677=9,"到着","未着")</f>
        <v>到着</v>
      </c>
      <c r="D676" t="s">
        <v>19</v>
      </c>
      <c r="E676"/>
      <c r="F676"/>
      <c r="G676"/>
      <c r="H676" s="21"/>
      <c r="J676" s="18" t="s">
        <v>54</v>
      </c>
      <c r="K676" s="3">
        <v>1</v>
      </c>
      <c r="L676"/>
      <c r="M676"/>
      <c r="N676"/>
      <c r="O676" s="9" t="s">
        <v>57</v>
      </c>
      <c r="P676" s="93" t="s">
        <v>3</v>
      </c>
      <c r="Q676" s="26" t="s">
        <v>4</v>
      </c>
      <c r="R676" s="26" t="s">
        <v>5</v>
      </c>
      <c r="S676" s="3" t="s">
        <v>6</v>
      </c>
      <c r="T676" s="6"/>
      <c r="V676" s="18" t="s">
        <v>54</v>
      </c>
      <c r="W676" s="3">
        <f ca="1">S694</f>
        <v>1</v>
      </c>
      <c r="X676"/>
      <c r="Y676"/>
      <c r="Z676"/>
      <c r="AA676" s="9" t="str">
        <f>$O$10</f>
        <v>現Q値</v>
      </c>
      <c r="AB676" s="93" t="s">
        <v>3</v>
      </c>
      <c r="AC676" s="26" t="s">
        <v>4</v>
      </c>
      <c r="AD676" s="26" t="s">
        <v>5</v>
      </c>
      <c r="AE676" s="3" t="s">
        <v>6</v>
      </c>
      <c r="AF676" s="6"/>
      <c r="AH676" s="18" t="s">
        <v>54</v>
      </c>
      <c r="AI676" s="3">
        <f ca="1">AE694</f>
        <v>1</v>
      </c>
      <c r="AJ676"/>
      <c r="AK676"/>
      <c r="AL676"/>
      <c r="AM676" s="9" t="str">
        <f>$O$10</f>
        <v>現Q値</v>
      </c>
      <c r="AN676" s="93" t="s">
        <v>3</v>
      </c>
      <c r="AO676" s="26" t="s">
        <v>4</v>
      </c>
      <c r="AP676" s="26" t="s">
        <v>5</v>
      </c>
      <c r="AQ676" s="3" t="s">
        <v>6</v>
      </c>
      <c r="AR676" s="6"/>
      <c r="AT676" s="18" t="s">
        <v>54</v>
      </c>
      <c r="AU676" s="3">
        <f ca="1">AQ694</f>
        <v>1</v>
      </c>
      <c r="AV676"/>
      <c r="AW676"/>
      <c r="AX676"/>
      <c r="AY676" s="9" t="str">
        <f>$O$10</f>
        <v>現Q値</v>
      </c>
      <c r="AZ676" s="93" t="s">
        <v>3</v>
      </c>
      <c r="BA676" s="26" t="s">
        <v>4</v>
      </c>
      <c r="BB676" s="26" t="s">
        <v>5</v>
      </c>
      <c r="BC676" s="3" t="s">
        <v>6</v>
      </c>
      <c r="BD676" s="6"/>
      <c r="BF676" s="18" t="s">
        <v>54</v>
      </c>
      <c r="BG676" s="3">
        <f ca="1">BC694</f>
        <v>1</v>
      </c>
      <c r="BH676"/>
      <c r="BI676"/>
      <c r="BJ676"/>
      <c r="BK676" s="9" t="str">
        <f>$O$10</f>
        <v>現Q値</v>
      </c>
      <c r="BL676" s="93" t="s">
        <v>3</v>
      </c>
      <c r="BM676" s="26" t="s">
        <v>4</v>
      </c>
      <c r="BN676" s="26" t="s">
        <v>5</v>
      </c>
      <c r="BO676" s="3" t="s">
        <v>6</v>
      </c>
      <c r="BP676" s="6"/>
      <c r="BR676" s="18" t="s">
        <v>54</v>
      </c>
      <c r="BS676" s="3">
        <f ca="1">BO694</f>
        <v>2</v>
      </c>
      <c r="BT676"/>
      <c r="BU676"/>
      <c r="BV676"/>
      <c r="BW676" s="9" t="str">
        <f>$O$10</f>
        <v>現Q値</v>
      </c>
      <c r="BX676" s="93" t="s">
        <v>3</v>
      </c>
      <c r="BY676" s="26" t="s">
        <v>4</v>
      </c>
      <c r="BZ676" s="26" t="s">
        <v>5</v>
      </c>
      <c r="CA676" s="3" t="s">
        <v>6</v>
      </c>
      <c r="CB676" s="6"/>
      <c r="CD676" s="18" t="s">
        <v>54</v>
      </c>
      <c r="CE676" s="3">
        <f ca="1">CA694</f>
        <v>3</v>
      </c>
      <c r="CF676"/>
      <c r="CG676"/>
      <c r="CH676"/>
      <c r="CI676" s="9" t="str">
        <f>$O$10</f>
        <v>現Q値</v>
      </c>
      <c r="CJ676" s="93" t="s">
        <v>3</v>
      </c>
      <c r="CK676" s="26" t="s">
        <v>4</v>
      </c>
      <c r="CL676" s="26" t="s">
        <v>5</v>
      </c>
      <c r="CM676" s="3" t="s">
        <v>6</v>
      </c>
      <c r="CN676" s="6"/>
      <c r="CP676" s="18" t="s">
        <v>54</v>
      </c>
      <c r="CQ676" s="3">
        <f ca="1">CM694</f>
        <v>3</v>
      </c>
      <c r="CR676"/>
      <c r="CS676"/>
      <c r="CT676"/>
      <c r="CU676" s="9" t="str">
        <f>$O$10</f>
        <v>現Q値</v>
      </c>
      <c r="CV676" s="93" t="s">
        <v>3</v>
      </c>
      <c r="CW676" s="26" t="s">
        <v>4</v>
      </c>
      <c r="CX676" s="26" t="s">
        <v>5</v>
      </c>
      <c r="CY676" s="3" t="s">
        <v>6</v>
      </c>
      <c r="CZ676" s="6"/>
      <c r="DB676" s="18" t="s">
        <v>54</v>
      </c>
      <c r="DC676" s="3">
        <f ca="1">CY694</f>
        <v>3</v>
      </c>
      <c r="DD676"/>
      <c r="DE676"/>
      <c r="DF676"/>
      <c r="DG676" s="9" t="str">
        <f>$O$10</f>
        <v>現Q値</v>
      </c>
      <c r="DH676" s="93" t="s">
        <v>3</v>
      </c>
      <c r="DI676" s="26" t="s">
        <v>4</v>
      </c>
      <c r="DJ676" s="26" t="s">
        <v>5</v>
      </c>
      <c r="DK676" s="3" t="s">
        <v>6</v>
      </c>
      <c r="DL676" s="6"/>
      <c r="DN676" s="18" t="s">
        <v>54</v>
      </c>
      <c r="DO676" s="3">
        <f ca="1">DK694</f>
        <v>3</v>
      </c>
      <c r="DP676"/>
      <c r="DQ676"/>
      <c r="DR676"/>
      <c r="DS676" s="9" t="str">
        <f>$O$10</f>
        <v>現Q値</v>
      </c>
      <c r="DT676" s="93" t="s">
        <v>3</v>
      </c>
      <c r="DU676" s="26" t="s">
        <v>4</v>
      </c>
      <c r="DV676" s="26" t="s">
        <v>5</v>
      </c>
      <c r="DW676" s="3" t="s">
        <v>6</v>
      </c>
      <c r="DX676" s="6"/>
    </row>
    <row r="677" spans="1:128" ht="13.5" customHeight="1" thickBot="1">
      <c r="A677"/>
      <c r="B677" s="63" t="s">
        <v>10</v>
      </c>
      <c r="C677" s="78">
        <f ca="1">C640+IF(C676="未着",0,1)</f>
        <v>19</v>
      </c>
      <c r="D677"/>
      <c r="E677"/>
      <c r="F677"/>
      <c r="G677"/>
      <c r="H677" s="21"/>
      <c r="J677" s="3" t="s">
        <v>7</v>
      </c>
      <c r="K677" s="29">
        <f>3*(K675-1)+K676</f>
        <v>1</v>
      </c>
      <c r="L677" s="30" t="s">
        <v>34</v>
      </c>
      <c r="M677"/>
      <c r="N677" s="126" t="s">
        <v>7</v>
      </c>
      <c r="O677" s="17">
        <v>1</v>
      </c>
      <c r="P677" s="27">
        <f t="array" aca="1" ref="P677:S684" ca="1">IF(C639="到着",DT664:DW671,P640:S647)</f>
        <v>24.63939728546142</v>
      </c>
      <c r="Q677" s="95" t="str">
        <f ca="1"/>
        <v>欄外</v>
      </c>
      <c r="R677" s="95" t="str">
        <f ca="1"/>
        <v>欄外</v>
      </c>
      <c r="S677" s="15">
        <f ca="1"/>
        <v>31.778029136657711</v>
      </c>
      <c r="T677" s="12"/>
      <c r="V677" s="3" t="s">
        <v>7</v>
      </c>
      <c r="W677" s="29">
        <f ca="1">3*(W675-1)+W676</f>
        <v>4</v>
      </c>
      <c r="X677" s="30" t="s">
        <v>34</v>
      </c>
      <c r="Y677"/>
      <c r="Z677" s="126" t="s">
        <v>7</v>
      </c>
      <c r="AA677" s="17">
        <v>1</v>
      </c>
      <c r="AB677" s="27">
        <f t="array" ref="AB677:AE684" ca="1">P701:S708</f>
        <v>24.63939728546142</v>
      </c>
      <c r="AC677" s="95" t="str">
        <v>欄外</v>
      </c>
      <c r="AD677" s="95" t="str">
        <v>欄外</v>
      </c>
      <c r="AE677" s="15">
        <f ca="1"/>
        <v>31.876715217590331</v>
      </c>
      <c r="AF677" s="12"/>
      <c r="AH677" s="3" t="s">
        <v>7</v>
      </c>
      <c r="AI677" s="29">
        <f ca="1">3*(AI675-1)+AI676</f>
        <v>1</v>
      </c>
      <c r="AJ677" s="30" t="s">
        <v>34</v>
      </c>
      <c r="AK677"/>
      <c r="AL677" s="126" t="s">
        <v>7</v>
      </c>
      <c r="AM677" s="17">
        <v>1</v>
      </c>
      <c r="AN677" s="27">
        <f t="array" ref="AN677:AQ684" ca="1">AB701:AE708</f>
        <v>24.63939728546142</v>
      </c>
      <c r="AO677" s="95" t="str">
        <v>欄外</v>
      </c>
      <c r="AP677" s="95" t="str">
        <v>欄外</v>
      </c>
      <c r="AQ677" s="15">
        <f ca="1"/>
        <v>31.876715217590331</v>
      </c>
      <c r="AR677" s="12"/>
      <c r="AT677" s="3" t="s">
        <v>7</v>
      </c>
      <c r="AU677" s="29">
        <f ca="1">3*(AU675-1)+AU676</f>
        <v>4</v>
      </c>
      <c r="AV677" s="30" t="s">
        <v>34</v>
      </c>
      <c r="AW677"/>
      <c r="AX677" s="126" t="s">
        <v>7</v>
      </c>
      <c r="AY677" s="17">
        <v>1</v>
      </c>
      <c r="AZ677" s="27">
        <f t="array" ref="AZ677:BC684" ca="1">AN701:AQ708</f>
        <v>24.63939728546142</v>
      </c>
      <c r="BA677" s="95" t="str">
        <v>欄外</v>
      </c>
      <c r="BB677" s="95" t="str">
        <v>欄外</v>
      </c>
      <c r="BC677" s="15">
        <f ca="1"/>
        <v>31.926058258056639</v>
      </c>
      <c r="BD677" s="12"/>
      <c r="BF677" s="3" t="s">
        <v>7</v>
      </c>
      <c r="BG677" s="29">
        <f ca="1">3*(BG675-1)+BG676</f>
        <v>7</v>
      </c>
      <c r="BH677" s="30" t="s">
        <v>34</v>
      </c>
      <c r="BI677"/>
      <c r="BJ677" s="126" t="s">
        <v>7</v>
      </c>
      <c r="BK677" s="17">
        <v>1</v>
      </c>
      <c r="BL677" s="27">
        <f t="array" ref="BL677:BO684" ca="1">AZ701:BC708</f>
        <v>24.63939728546142</v>
      </c>
      <c r="BM677" s="95" t="str">
        <v>欄外</v>
      </c>
      <c r="BN677" s="95" t="str">
        <v>欄外</v>
      </c>
      <c r="BO677" s="15">
        <f ca="1"/>
        <v>31.926058258056639</v>
      </c>
      <c r="BP677" s="12"/>
      <c r="BR677" s="3" t="s">
        <v>7</v>
      </c>
      <c r="BS677" s="29">
        <f ca="1">3*(BS675-1)+BS676</f>
        <v>8</v>
      </c>
      <c r="BT677" s="30" t="s">
        <v>34</v>
      </c>
      <c r="BU677"/>
      <c r="BV677" s="126" t="s">
        <v>7</v>
      </c>
      <c r="BW677" s="17">
        <v>1</v>
      </c>
      <c r="BX677" s="27">
        <f t="array" ref="BX677:CA684" ca="1">BL701:BO708</f>
        <v>24.63939728546142</v>
      </c>
      <c r="BY677" s="95" t="str">
        <v>欄外</v>
      </c>
      <c r="BZ677" s="95" t="str">
        <v>欄外</v>
      </c>
      <c r="CA677" s="15">
        <f ca="1"/>
        <v>31.926058258056639</v>
      </c>
      <c r="CB677" s="12"/>
      <c r="CD677" s="3" t="s">
        <v>7</v>
      </c>
      <c r="CE677" s="29">
        <f ca="1">3*(CE675-1)+CE676</f>
        <v>9</v>
      </c>
      <c r="CF677" s="30" t="s">
        <v>34</v>
      </c>
      <c r="CG677"/>
      <c r="CH677" s="126" t="s">
        <v>7</v>
      </c>
      <c r="CI677" s="17">
        <v>1</v>
      </c>
      <c r="CJ677" s="27">
        <f t="array" ref="CJ677:CM684" ca="1">BX701:CA708</f>
        <v>24.63939728546142</v>
      </c>
      <c r="CK677" s="95" t="str">
        <v>欄外</v>
      </c>
      <c r="CL677" s="95" t="str">
        <v>欄外</v>
      </c>
      <c r="CM677" s="15">
        <f ca="1"/>
        <v>31.926058258056639</v>
      </c>
      <c r="CN677" s="12"/>
      <c r="CP677" s="3" t="s">
        <v>7</v>
      </c>
      <c r="CQ677" s="29">
        <f ca="1">3*(CQ675-1)+CQ676</f>
        <v>9</v>
      </c>
      <c r="CR677" s="30" t="s">
        <v>34</v>
      </c>
      <c r="CS677"/>
      <c r="CT677" s="126" t="s">
        <v>7</v>
      </c>
      <c r="CU677" s="17">
        <v>1</v>
      </c>
      <c r="CV677" s="27">
        <f t="array" ref="CV677:CY684" ca="1">CJ701:CM708</f>
        <v>24.63939728546142</v>
      </c>
      <c r="CW677" s="95" t="str">
        <v>欄外</v>
      </c>
      <c r="CX677" s="95" t="str">
        <v>欄外</v>
      </c>
      <c r="CY677" s="15">
        <f ca="1"/>
        <v>31.926058258056639</v>
      </c>
      <c r="CZ677" s="12"/>
      <c r="DB677" s="3" t="s">
        <v>7</v>
      </c>
      <c r="DC677" s="29">
        <f ca="1">3*(DC675-1)+DC676</f>
        <v>9</v>
      </c>
      <c r="DD677" s="30" t="s">
        <v>34</v>
      </c>
      <c r="DE677"/>
      <c r="DF677" s="126" t="s">
        <v>7</v>
      </c>
      <c r="DG677" s="17">
        <v>1</v>
      </c>
      <c r="DH677" s="27">
        <f t="array" ref="DH677:DK684" ca="1">CV701:CY708</f>
        <v>24.63939728546142</v>
      </c>
      <c r="DI677" s="95" t="str">
        <v>欄外</v>
      </c>
      <c r="DJ677" s="95" t="str">
        <v>欄外</v>
      </c>
      <c r="DK677" s="15">
        <f ca="1"/>
        <v>31.926058258056639</v>
      </c>
      <c r="DL677" s="12"/>
      <c r="DN677" s="3" t="s">
        <v>7</v>
      </c>
      <c r="DO677" s="29">
        <f ca="1">3*(DO675-1)+DO676</f>
        <v>9</v>
      </c>
      <c r="DP677" s="30" t="s">
        <v>34</v>
      </c>
      <c r="DQ677"/>
      <c r="DR677" s="126" t="s">
        <v>7</v>
      </c>
      <c r="DS677" s="17">
        <v>1</v>
      </c>
      <c r="DT677" s="27">
        <f t="array" ref="DT677:DW684" ca="1">DH701:DK708</f>
        <v>24.63939728546142</v>
      </c>
      <c r="DU677" s="95" t="str">
        <v>欄外</v>
      </c>
      <c r="DV677" s="95" t="str">
        <v>欄外</v>
      </c>
      <c r="DW677" s="15">
        <f ca="1"/>
        <v>31.926058258056639</v>
      </c>
      <c r="DX677" s="12"/>
    </row>
    <row r="678" spans="1:128" ht="13.5" customHeight="1" thickBot="1">
      <c r="A678"/>
      <c r="B678"/>
      <c r="C678"/>
      <c r="D678"/>
      <c r="E678"/>
      <c r="F678"/>
      <c r="G678"/>
      <c r="H678" s="21"/>
      <c r="K678" s="24"/>
      <c r="L678" s="6"/>
      <c r="M678"/>
      <c r="N678" s="127"/>
      <c r="O678" s="3">
        <v>2</v>
      </c>
      <c r="P678" s="15">
        <f ca="1"/>
        <v>10.40607930603027</v>
      </c>
      <c r="Q678" s="95" t="str">
        <f ca="1"/>
        <v>欄外</v>
      </c>
      <c r="R678" s="27">
        <f ca="1"/>
        <v>15.542400086975091</v>
      </c>
      <c r="S678" s="15">
        <f ca="1"/>
        <v>46.672864074707022</v>
      </c>
      <c r="T678" s="12"/>
      <c r="W678" s="24"/>
      <c r="X678" s="6"/>
      <c r="Y678"/>
      <c r="Z678" s="127"/>
      <c r="AA678" s="3">
        <v>2</v>
      </c>
      <c r="AB678" s="15">
        <f ca="1"/>
        <v>10.40607930603027</v>
      </c>
      <c r="AC678" s="95" t="str">
        <v>欄外</v>
      </c>
      <c r="AD678" s="27">
        <f ca="1"/>
        <v>15.542400086975091</v>
      </c>
      <c r="AE678" s="15">
        <f ca="1"/>
        <v>46.672864074707022</v>
      </c>
      <c r="AF678" s="12"/>
      <c r="AI678" s="24"/>
      <c r="AJ678" s="6"/>
      <c r="AK678"/>
      <c r="AL678" s="127"/>
      <c r="AM678" s="3">
        <v>2</v>
      </c>
      <c r="AN678" s="15">
        <f ca="1"/>
        <v>10.40607930603027</v>
      </c>
      <c r="AO678" s="95" t="str">
        <v>欄外</v>
      </c>
      <c r="AP678" s="27">
        <f ca="1"/>
        <v>15.542400086975091</v>
      </c>
      <c r="AQ678" s="15">
        <f ca="1"/>
        <v>46.672864074707022</v>
      </c>
      <c r="AR678" s="12"/>
      <c r="AU678" s="24"/>
      <c r="AV678" s="6"/>
      <c r="AW678"/>
      <c r="AX678" s="127"/>
      <c r="AY678" s="3">
        <v>2</v>
      </c>
      <c r="AZ678" s="15">
        <f ca="1"/>
        <v>10.40607930603027</v>
      </c>
      <c r="BA678" s="95" t="str">
        <v>欄外</v>
      </c>
      <c r="BB678" s="27">
        <f ca="1"/>
        <v>15.542400086975091</v>
      </c>
      <c r="BC678" s="15">
        <f ca="1"/>
        <v>46.672864074707022</v>
      </c>
      <c r="BD678" s="12"/>
      <c r="BG678" s="24"/>
      <c r="BH678" s="6"/>
      <c r="BI678"/>
      <c r="BJ678" s="127"/>
      <c r="BK678" s="3">
        <v>2</v>
      </c>
      <c r="BL678" s="15">
        <f ca="1"/>
        <v>10.40607930603027</v>
      </c>
      <c r="BM678" s="95" t="str">
        <v>欄外</v>
      </c>
      <c r="BN678" s="27">
        <f ca="1"/>
        <v>15.542400086975091</v>
      </c>
      <c r="BO678" s="15">
        <f ca="1"/>
        <v>46.672864074707022</v>
      </c>
      <c r="BP678" s="12"/>
      <c r="BS678" s="24"/>
      <c r="BT678" s="6"/>
      <c r="BU678"/>
      <c r="BV678" s="127"/>
      <c r="BW678" s="3">
        <v>2</v>
      </c>
      <c r="BX678" s="15">
        <f ca="1"/>
        <v>10.40607930603027</v>
      </c>
      <c r="BY678" s="95" t="str">
        <v>欄外</v>
      </c>
      <c r="BZ678" s="27">
        <f ca="1"/>
        <v>15.542400086975091</v>
      </c>
      <c r="CA678" s="15">
        <f ca="1"/>
        <v>46.672864074707022</v>
      </c>
      <c r="CB678" s="12"/>
      <c r="CE678" s="24"/>
      <c r="CF678" s="6"/>
      <c r="CG678"/>
      <c r="CH678" s="127"/>
      <c r="CI678" s="3">
        <v>2</v>
      </c>
      <c r="CJ678" s="15">
        <f ca="1"/>
        <v>10.40607930603027</v>
      </c>
      <c r="CK678" s="95" t="str">
        <v>欄外</v>
      </c>
      <c r="CL678" s="27">
        <f ca="1"/>
        <v>15.542400086975091</v>
      </c>
      <c r="CM678" s="15">
        <f ca="1"/>
        <v>46.672864074707022</v>
      </c>
      <c r="CN678" s="12"/>
      <c r="CQ678" s="24"/>
      <c r="CR678" s="6"/>
      <c r="CS678"/>
      <c r="CT678" s="127"/>
      <c r="CU678" s="3">
        <v>2</v>
      </c>
      <c r="CV678" s="15">
        <f ca="1"/>
        <v>10.40607930603027</v>
      </c>
      <c r="CW678" s="95" t="str">
        <v>欄外</v>
      </c>
      <c r="CX678" s="27">
        <f ca="1"/>
        <v>15.542400086975091</v>
      </c>
      <c r="CY678" s="15">
        <f ca="1"/>
        <v>46.672864074707022</v>
      </c>
      <c r="CZ678" s="12"/>
      <c r="DC678" s="24"/>
      <c r="DD678" s="6"/>
      <c r="DE678"/>
      <c r="DF678" s="127"/>
      <c r="DG678" s="3">
        <v>2</v>
      </c>
      <c r="DH678" s="15">
        <f ca="1"/>
        <v>10.40607930603027</v>
      </c>
      <c r="DI678" s="95" t="str">
        <v>欄外</v>
      </c>
      <c r="DJ678" s="27">
        <f ca="1"/>
        <v>15.542400086975091</v>
      </c>
      <c r="DK678" s="15">
        <f ca="1"/>
        <v>46.672864074707022</v>
      </c>
      <c r="DL678" s="12"/>
      <c r="DO678" s="24"/>
      <c r="DP678" s="6"/>
      <c r="DQ678"/>
      <c r="DR678" s="127"/>
      <c r="DS678" s="3">
        <v>2</v>
      </c>
      <c r="DT678" s="15">
        <f ca="1"/>
        <v>10.40607930603027</v>
      </c>
      <c r="DU678" s="95" t="str">
        <v>欄外</v>
      </c>
      <c r="DV678" s="27">
        <f ca="1"/>
        <v>15.542400086975091</v>
      </c>
      <c r="DW678" s="15">
        <f ca="1"/>
        <v>46.672864074707022</v>
      </c>
      <c r="DX678" s="12"/>
    </row>
    <row r="679" spans="1:128" ht="13.5" customHeight="1" thickTop="1" thickBot="1">
      <c r="A679"/>
      <c r="B679" s="10" t="s">
        <v>15</v>
      </c>
      <c r="C679"/>
      <c r="D679"/>
      <c r="E679"/>
      <c r="F679"/>
      <c r="G679"/>
      <c r="H679" s="21"/>
      <c r="J679" s="25" t="str">
        <f>IF(AND(K675=1,K676=1),"★","")</f>
        <v>★</v>
      </c>
      <c r="K679" s="93" t="str">
        <f>IF(AND(K675=1,K676=2),"★","")</f>
        <v/>
      </c>
      <c r="L679" s="3" t="str">
        <f>IF(AND(K675=1,K676=3),"★","")</f>
        <v/>
      </c>
      <c r="M679"/>
      <c r="N679" s="127"/>
      <c r="O679" s="3">
        <v>3</v>
      </c>
      <c r="P679" s="95" t="str">
        <f ca="1"/>
        <v>欄外</v>
      </c>
      <c r="Q679" s="95" t="str">
        <f ca="1"/>
        <v>欄外</v>
      </c>
      <c r="R679" s="15">
        <f ca="1"/>
        <v>26.900255958557121</v>
      </c>
      <c r="S679" s="95" t="str">
        <f ca="1"/>
        <v>欄外</v>
      </c>
      <c r="T679" s="12"/>
      <c r="V679" s="25" t="str">
        <f ca="1">IF(AND(W675=1,W676=1),"★","")</f>
        <v/>
      </c>
      <c r="W679" s="93" t="str">
        <f ca="1">IF(AND(W675=1,W676=2),"★","")</f>
        <v/>
      </c>
      <c r="X679" s="3" t="str">
        <f ca="1">IF(AND(W675=1,W676=3),"★","")</f>
        <v/>
      </c>
      <c r="Y679"/>
      <c r="Z679" s="127"/>
      <c r="AA679" s="3">
        <v>3</v>
      </c>
      <c r="AB679" s="95" t="str">
        <v>欄外</v>
      </c>
      <c r="AC679" s="95" t="str">
        <v>欄外</v>
      </c>
      <c r="AD679" s="15">
        <f ca="1"/>
        <v>26.900255958557121</v>
      </c>
      <c r="AE679" s="95" t="str">
        <v>欄外</v>
      </c>
      <c r="AF679" s="12"/>
      <c r="AH679" s="25" t="str">
        <f ca="1">IF(AND(AI675=1,AI676=1),"★","")</f>
        <v>★</v>
      </c>
      <c r="AI679" s="93" t="str">
        <f ca="1">IF(AND(AI675=1,AI676=2),"★","")</f>
        <v/>
      </c>
      <c r="AJ679" s="3" t="str">
        <f ca="1">IF(AND(AI675=1,AI676=3),"★","")</f>
        <v/>
      </c>
      <c r="AK679"/>
      <c r="AL679" s="127"/>
      <c r="AM679" s="3">
        <v>3</v>
      </c>
      <c r="AN679" s="95" t="str">
        <v>欄外</v>
      </c>
      <c r="AO679" s="95" t="str">
        <v>欄外</v>
      </c>
      <c r="AP679" s="15">
        <f ca="1"/>
        <v>26.900255958557121</v>
      </c>
      <c r="AQ679" s="95" t="str">
        <v>欄外</v>
      </c>
      <c r="AR679" s="12"/>
      <c r="AT679" s="25" t="str">
        <f ca="1">IF(AND(AU675=1,AU676=1),"★","")</f>
        <v/>
      </c>
      <c r="AU679" s="93" t="str">
        <f ca="1">IF(AND(AU675=1,AU676=2),"★","")</f>
        <v/>
      </c>
      <c r="AV679" s="3" t="str">
        <f ca="1">IF(AND(AU675=1,AU676=3),"★","")</f>
        <v/>
      </c>
      <c r="AW679"/>
      <c r="AX679" s="127"/>
      <c r="AY679" s="3">
        <v>3</v>
      </c>
      <c r="AZ679" s="95" t="str">
        <v>欄外</v>
      </c>
      <c r="BA679" s="95" t="str">
        <v>欄外</v>
      </c>
      <c r="BB679" s="15">
        <f ca="1"/>
        <v>26.900255958557121</v>
      </c>
      <c r="BC679" s="95" t="str">
        <v>欄外</v>
      </c>
      <c r="BD679" s="12"/>
      <c r="BF679" s="25" t="str">
        <f ca="1">IF(AND(BG675=1,BG676=1),"★","")</f>
        <v/>
      </c>
      <c r="BG679" s="93" t="str">
        <f ca="1">IF(AND(BG675=1,BG676=2),"★","")</f>
        <v/>
      </c>
      <c r="BH679" s="3" t="str">
        <f ca="1">IF(AND(BG675=1,BG676=3),"★","")</f>
        <v/>
      </c>
      <c r="BI679"/>
      <c r="BJ679" s="127"/>
      <c r="BK679" s="3">
        <v>3</v>
      </c>
      <c r="BL679" s="95" t="str">
        <v>欄外</v>
      </c>
      <c r="BM679" s="95" t="str">
        <v>欄外</v>
      </c>
      <c r="BN679" s="15">
        <f ca="1"/>
        <v>26.900255958557121</v>
      </c>
      <c r="BO679" s="95" t="str">
        <v>欄外</v>
      </c>
      <c r="BP679" s="12"/>
      <c r="BR679" s="25" t="str">
        <f ca="1">IF(AND(BS675=1,BS676=1),"★","")</f>
        <v/>
      </c>
      <c r="BS679" s="93" t="str">
        <f ca="1">IF(AND(BS675=1,BS676=2),"★","")</f>
        <v/>
      </c>
      <c r="BT679" s="3" t="str">
        <f ca="1">IF(AND(BS675=1,BS676=3),"★","")</f>
        <v/>
      </c>
      <c r="BU679"/>
      <c r="BV679" s="127"/>
      <c r="BW679" s="3">
        <v>3</v>
      </c>
      <c r="BX679" s="95" t="str">
        <v>欄外</v>
      </c>
      <c r="BY679" s="95" t="str">
        <v>欄外</v>
      </c>
      <c r="BZ679" s="15">
        <f ca="1"/>
        <v>26.900255958557121</v>
      </c>
      <c r="CA679" s="95" t="str">
        <v>欄外</v>
      </c>
      <c r="CB679" s="12"/>
      <c r="CD679" s="25" t="str">
        <f ca="1">IF(AND(CE675=1,CE676=1),"★","")</f>
        <v/>
      </c>
      <c r="CE679" s="93" t="str">
        <f ca="1">IF(AND(CE675=1,CE676=2),"★","")</f>
        <v/>
      </c>
      <c r="CF679" s="3" t="str">
        <f ca="1">IF(AND(CE675=1,CE676=3),"★","")</f>
        <v/>
      </c>
      <c r="CG679"/>
      <c r="CH679" s="127"/>
      <c r="CI679" s="3">
        <v>3</v>
      </c>
      <c r="CJ679" s="95" t="str">
        <v>欄外</v>
      </c>
      <c r="CK679" s="95" t="str">
        <v>欄外</v>
      </c>
      <c r="CL679" s="15">
        <f ca="1"/>
        <v>26.900255958557121</v>
      </c>
      <c r="CM679" s="95" t="str">
        <v>欄外</v>
      </c>
      <c r="CN679" s="12"/>
      <c r="CP679" s="25" t="str">
        <f ca="1">IF(AND(CQ675=1,CQ676=1),"★","")</f>
        <v/>
      </c>
      <c r="CQ679" s="93" t="str">
        <f ca="1">IF(AND(CQ675=1,CQ676=2),"★","")</f>
        <v/>
      </c>
      <c r="CR679" s="3" t="str">
        <f ca="1">IF(AND(CQ675=1,CQ676=3),"★","")</f>
        <v/>
      </c>
      <c r="CS679"/>
      <c r="CT679" s="127"/>
      <c r="CU679" s="3">
        <v>3</v>
      </c>
      <c r="CV679" s="95" t="str">
        <v>欄外</v>
      </c>
      <c r="CW679" s="95" t="str">
        <v>欄外</v>
      </c>
      <c r="CX679" s="15">
        <f ca="1"/>
        <v>26.900255958557121</v>
      </c>
      <c r="CY679" s="95" t="str">
        <v>欄外</v>
      </c>
      <c r="CZ679" s="12"/>
      <c r="DB679" s="25" t="str">
        <f ca="1">IF(AND(DC675=1,DC676=1),"★","")</f>
        <v/>
      </c>
      <c r="DC679" s="93" t="str">
        <f ca="1">IF(AND(DC675=1,DC676=2),"★","")</f>
        <v/>
      </c>
      <c r="DD679" s="3" t="str">
        <f ca="1">IF(AND(DC675=1,DC676=3),"★","")</f>
        <v/>
      </c>
      <c r="DE679"/>
      <c r="DF679" s="127"/>
      <c r="DG679" s="3">
        <v>3</v>
      </c>
      <c r="DH679" s="95" t="str">
        <v>欄外</v>
      </c>
      <c r="DI679" s="95" t="str">
        <v>欄外</v>
      </c>
      <c r="DJ679" s="15">
        <f ca="1"/>
        <v>26.900255958557121</v>
      </c>
      <c r="DK679" s="95" t="str">
        <v>欄外</v>
      </c>
      <c r="DL679" s="12"/>
      <c r="DN679" s="25" t="str">
        <f ca="1">IF(AND(DO675=1,DO676=1),"★","")</f>
        <v/>
      </c>
      <c r="DO679" s="93" t="str">
        <f ca="1">IF(AND(DO675=1,DO676=2),"★","")</f>
        <v/>
      </c>
      <c r="DP679" s="3" t="str">
        <f ca="1">IF(AND(DO675=1,DO676=3),"★","")</f>
        <v/>
      </c>
      <c r="DQ679"/>
      <c r="DR679" s="127"/>
      <c r="DS679" s="3">
        <v>3</v>
      </c>
      <c r="DT679" s="95" t="str">
        <v>欄外</v>
      </c>
      <c r="DU679" s="95" t="str">
        <v>欄外</v>
      </c>
      <c r="DV679" s="15">
        <f ca="1"/>
        <v>26.900255958557121</v>
      </c>
      <c r="DW679" s="95" t="str">
        <v>欄外</v>
      </c>
      <c r="DX679" s="12"/>
    </row>
    <row r="680" spans="1:128" ht="13.5" customHeight="1" thickTop="1" thickBot="1">
      <c r="A680"/>
      <c r="B680" s="63" t="s">
        <v>14</v>
      </c>
      <c r="C680" s="79">
        <f ca="1">1-C640/50</f>
        <v>0.64</v>
      </c>
      <c r="D680"/>
      <c r="E680"/>
      <c r="F680"/>
      <c r="G680"/>
      <c r="H680" s="21"/>
      <c r="J680" s="17" t="str">
        <f>IF(AND(K675=2,K676=1),"★","")</f>
        <v/>
      </c>
      <c r="K680" s="3" t="str">
        <f>IF(AND(K675=2,K676=2),"★","")</f>
        <v/>
      </c>
      <c r="L680" s="16" t="str">
        <f>IF(AND(K675=2,K676=3),"★","")</f>
        <v/>
      </c>
      <c r="M680"/>
      <c r="N680" s="127"/>
      <c r="O680" s="3">
        <v>4</v>
      </c>
      <c r="P680" s="27">
        <f ca="1"/>
        <v>47.107716140747065</v>
      </c>
      <c r="Q680" s="15">
        <f ca="1"/>
        <v>17.817359526443475</v>
      </c>
      <c r="R680" s="95" t="str">
        <f ca="1"/>
        <v>欄外</v>
      </c>
      <c r="S680" s="15">
        <f ca="1"/>
        <v>38.917999267578125</v>
      </c>
      <c r="T680" s="12"/>
      <c r="V680" s="17" t="str">
        <f ca="1">IF(AND(W675=2,W676=1),"★","")</f>
        <v>★</v>
      </c>
      <c r="W680" s="3" t="str">
        <f ca="1">IF(AND(W675=2,W676=2),"★","")</f>
        <v/>
      </c>
      <c r="X680" s="16" t="str">
        <f ca="1">IF(AND(W675=2,W676=3),"★","")</f>
        <v/>
      </c>
      <c r="Y680"/>
      <c r="Z680" s="127"/>
      <c r="AA680" s="3">
        <v>4</v>
      </c>
      <c r="AB680" s="27">
        <f ca="1"/>
        <v>47.107716140747065</v>
      </c>
      <c r="AC680" s="15">
        <f ca="1"/>
        <v>17.817359526443475</v>
      </c>
      <c r="AD680" s="95" t="str">
        <v>欄外</v>
      </c>
      <c r="AE680" s="15">
        <f ca="1"/>
        <v>38.917999267578125</v>
      </c>
      <c r="AF680" s="12"/>
      <c r="AH680" s="17" t="str">
        <f ca="1">IF(AND(AI675=2,AI676=1),"★","")</f>
        <v/>
      </c>
      <c r="AI680" s="3" t="str">
        <f ca="1">IF(AND(AI675=2,AI676=2),"★","")</f>
        <v/>
      </c>
      <c r="AJ680" s="16" t="str">
        <f ca="1">IF(AND(AI675=2,AI676=3),"★","")</f>
        <v/>
      </c>
      <c r="AK680"/>
      <c r="AL680" s="127"/>
      <c r="AM680" s="3">
        <v>4</v>
      </c>
      <c r="AN680" s="27">
        <f ca="1"/>
        <v>47.107716140747065</v>
      </c>
      <c r="AO680" s="15">
        <f ca="1"/>
        <v>19.565530089378353</v>
      </c>
      <c r="AP680" s="95" t="str">
        <v>欄外</v>
      </c>
      <c r="AQ680" s="15">
        <f ca="1"/>
        <v>38.917999267578125</v>
      </c>
      <c r="AR680" s="12"/>
      <c r="AT680" s="17" t="str">
        <f ca="1">IF(AND(AU675=2,AU676=1),"★","")</f>
        <v>★</v>
      </c>
      <c r="AU680" s="3" t="str">
        <f ca="1">IF(AND(AU675=2,AU676=2),"★","")</f>
        <v/>
      </c>
      <c r="AV680" s="16" t="str">
        <f ca="1">IF(AND(AU675=2,AU676=3),"★","")</f>
        <v/>
      </c>
      <c r="AW680"/>
      <c r="AX680" s="127"/>
      <c r="AY680" s="3">
        <v>4</v>
      </c>
      <c r="AZ680" s="27">
        <f ca="1"/>
        <v>47.107716140747065</v>
      </c>
      <c r="BA680" s="15">
        <f ca="1"/>
        <v>19.565530089378353</v>
      </c>
      <c r="BB680" s="95" t="str">
        <v>欄外</v>
      </c>
      <c r="BC680" s="15">
        <f ca="1"/>
        <v>38.917999267578125</v>
      </c>
      <c r="BD680" s="12"/>
      <c r="BF680" s="17" t="str">
        <f ca="1">IF(AND(BG675=2,BG676=1),"★","")</f>
        <v/>
      </c>
      <c r="BG680" s="3" t="str">
        <f ca="1">IF(AND(BG675=2,BG676=2),"★","")</f>
        <v/>
      </c>
      <c r="BH680" s="16" t="str">
        <f ca="1">IF(AND(BG675=2,BG676=3),"★","")</f>
        <v/>
      </c>
      <c r="BI680"/>
      <c r="BJ680" s="127"/>
      <c r="BK680" s="3">
        <v>4</v>
      </c>
      <c r="BL680" s="27">
        <f ca="1"/>
        <v>47.107716140747065</v>
      </c>
      <c r="BM680" s="15">
        <f ca="1"/>
        <v>19.565530089378353</v>
      </c>
      <c r="BN680" s="95" t="str">
        <v>欄外</v>
      </c>
      <c r="BO680" s="15">
        <f ca="1"/>
        <v>42.898002014160156</v>
      </c>
      <c r="BP680" s="12"/>
      <c r="BR680" s="17" t="str">
        <f ca="1">IF(AND(BS675=2,BS676=1),"★","")</f>
        <v/>
      </c>
      <c r="BS680" s="3" t="str">
        <f ca="1">IF(AND(BS675=2,BS676=2),"★","")</f>
        <v/>
      </c>
      <c r="BT680" s="16" t="str">
        <f ca="1">IF(AND(BS675=2,BS676=3),"★","")</f>
        <v/>
      </c>
      <c r="BU680"/>
      <c r="BV680" s="127"/>
      <c r="BW680" s="3">
        <v>4</v>
      </c>
      <c r="BX680" s="27">
        <f ca="1"/>
        <v>47.107716140747065</v>
      </c>
      <c r="BY680" s="15">
        <f ca="1"/>
        <v>19.565530089378353</v>
      </c>
      <c r="BZ680" s="95" t="str">
        <v>欄外</v>
      </c>
      <c r="CA680" s="15">
        <f ca="1"/>
        <v>42.898002014160156</v>
      </c>
      <c r="CB680" s="12"/>
      <c r="CD680" s="17" t="str">
        <f ca="1">IF(AND(CE675=2,CE676=1),"★","")</f>
        <v/>
      </c>
      <c r="CE680" s="3" t="str">
        <f ca="1">IF(AND(CE675=2,CE676=2),"★","")</f>
        <v/>
      </c>
      <c r="CF680" s="16" t="str">
        <f ca="1">IF(AND(CE675=2,CE676=3),"★","")</f>
        <v/>
      </c>
      <c r="CG680"/>
      <c r="CH680" s="127"/>
      <c r="CI680" s="3">
        <v>4</v>
      </c>
      <c r="CJ680" s="27">
        <f ca="1"/>
        <v>47.107716140747065</v>
      </c>
      <c r="CK680" s="15">
        <f ca="1"/>
        <v>19.565530089378353</v>
      </c>
      <c r="CL680" s="95" t="str">
        <v>欄外</v>
      </c>
      <c r="CM680" s="15">
        <f ca="1"/>
        <v>42.898002014160156</v>
      </c>
      <c r="CN680" s="12"/>
      <c r="CP680" s="17" t="str">
        <f ca="1">IF(AND(CQ675=2,CQ676=1),"★","")</f>
        <v/>
      </c>
      <c r="CQ680" s="3" t="str">
        <f ca="1">IF(AND(CQ675=2,CQ676=2),"★","")</f>
        <v/>
      </c>
      <c r="CR680" s="16" t="str">
        <f ca="1">IF(AND(CQ675=2,CQ676=3),"★","")</f>
        <v/>
      </c>
      <c r="CS680"/>
      <c r="CT680" s="127"/>
      <c r="CU680" s="3">
        <v>4</v>
      </c>
      <c r="CV680" s="27">
        <f ca="1"/>
        <v>47.107716140747065</v>
      </c>
      <c r="CW680" s="15">
        <f ca="1"/>
        <v>19.565530089378353</v>
      </c>
      <c r="CX680" s="95" t="str">
        <v>欄外</v>
      </c>
      <c r="CY680" s="15">
        <f ca="1"/>
        <v>42.898002014160156</v>
      </c>
      <c r="CZ680" s="12"/>
      <c r="DB680" s="17" t="str">
        <f ca="1">IF(AND(DC675=2,DC676=1),"★","")</f>
        <v/>
      </c>
      <c r="DC680" s="3" t="str">
        <f ca="1">IF(AND(DC675=2,DC676=2),"★","")</f>
        <v/>
      </c>
      <c r="DD680" s="16" t="str">
        <f ca="1">IF(AND(DC675=2,DC676=3),"★","")</f>
        <v/>
      </c>
      <c r="DE680"/>
      <c r="DF680" s="127"/>
      <c r="DG680" s="3">
        <v>4</v>
      </c>
      <c r="DH680" s="27">
        <f ca="1"/>
        <v>47.107716140747065</v>
      </c>
      <c r="DI680" s="15">
        <f ca="1"/>
        <v>19.565530089378353</v>
      </c>
      <c r="DJ680" s="95" t="str">
        <v>欄外</v>
      </c>
      <c r="DK680" s="15">
        <f ca="1"/>
        <v>42.898002014160156</v>
      </c>
      <c r="DL680" s="12"/>
      <c r="DN680" s="17" t="str">
        <f ca="1">IF(AND(DO675=2,DO676=1),"★","")</f>
        <v/>
      </c>
      <c r="DO680" s="3" t="str">
        <f ca="1">IF(AND(DO675=2,DO676=2),"★","")</f>
        <v/>
      </c>
      <c r="DP680" s="16" t="str">
        <f ca="1">IF(AND(DO675=2,DO676=3),"★","")</f>
        <v/>
      </c>
      <c r="DQ680"/>
      <c r="DR680" s="127"/>
      <c r="DS680" s="3">
        <v>4</v>
      </c>
      <c r="DT680" s="27">
        <f ca="1"/>
        <v>47.107716140747065</v>
      </c>
      <c r="DU680" s="15">
        <f ca="1"/>
        <v>19.565530089378353</v>
      </c>
      <c r="DV680" s="95" t="str">
        <v>欄外</v>
      </c>
      <c r="DW680" s="15">
        <f ca="1"/>
        <v>42.898002014160156</v>
      </c>
      <c r="DX680" s="12"/>
    </row>
    <row r="681" spans="1:128" ht="13.5" customHeight="1" thickTop="1" thickBot="1">
      <c r="A681"/>
      <c r="B681"/>
      <c r="C681"/>
      <c r="D681"/>
      <c r="E681"/>
      <c r="F681"/>
      <c r="G681"/>
      <c r="H681" s="21"/>
      <c r="J681" s="3" t="str">
        <f>IF(AND(K675=3,K676=1),"★","")</f>
        <v/>
      </c>
      <c r="K681" s="92" t="str">
        <f>IF(AND(K675=3,K676=2),"★","")</f>
        <v/>
      </c>
      <c r="L681" s="37" t="str">
        <f>IF(AND(K675=3,K676=3),"★","終")</f>
        <v>終</v>
      </c>
      <c r="M681"/>
      <c r="N681" s="127"/>
      <c r="O681" s="3">
        <v>5</v>
      </c>
      <c r="P681" s="95" t="str">
        <f ca="1"/>
        <v>欄外</v>
      </c>
      <c r="Q681" s="27">
        <f ca="1"/>
        <v>27.598054290771479</v>
      </c>
      <c r="R681" s="27">
        <f ca="1"/>
        <v>21.624271484374994</v>
      </c>
      <c r="S681" s="27">
        <f ca="1"/>
        <v>68.992725372314453</v>
      </c>
      <c r="T681" s="12"/>
      <c r="V681" s="3" t="str">
        <f ca="1">IF(AND(W675=3,W676=1),"★","")</f>
        <v/>
      </c>
      <c r="W681" s="92" t="str">
        <f ca="1">IF(AND(W675=3,W676=2),"★","")</f>
        <v/>
      </c>
      <c r="X681" s="37" t="str">
        <f ca="1">IF(AND(W675=3,W676=3),"★","終")</f>
        <v>終</v>
      </c>
      <c r="Y681"/>
      <c r="Z681" s="127"/>
      <c r="AA681" s="3">
        <v>5</v>
      </c>
      <c r="AB681" s="95" t="str">
        <v>欄外</v>
      </c>
      <c r="AC681" s="27">
        <f ca="1"/>
        <v>27.598054290771479</v>
      </c>
      <c r="AD681" s="27">
        <f ca="1"/>
        <v>21.624271484374994</v>
      </c>
      <c r="AE681" s="27">
        <f ca="1"/>
        <v>68.992725372314453</v>
      </c>
      <c r="AF681" s="12"/>
      <c r="AH681" s="3" t="str">
        <f ca="1">IF(AND(AI675=3,AI676=1),"★","")</f>
        <v/>
      </c>
      <c r="AI681" s="92" t="str">
        <f ca="1">IF(AND(AI675=3,AI676=2),"★","")</f>
        <v/>
      </c>
      <c r="AJ681" s="37" t="str">
        <f ca="1">IF(AND(AI675=3,AI676=3),"★","終")</f>
        <v>終</v>
      </c>
      <c r="AK681"/>
      <c r="AL681" s="127"/>
      <c r="AM681" s="3">
        <v>5</v>
      </c>
      <c r="AN681" s="95" t="str">
        <v>欄外</v>
      </c>
      <c r="AO681" s="27">
        <f ca="1"/>
        <v>27.598054290771479</v>
      </c>
      <c r="AP681" s="27">
        <f ca="1"/>
        <v>21.624271484374994</v>
      </c>
      <c r="AQ681" s="27">
        <f ca="1"/>
        <v>68.992725372314453</v>
      </c>
      <c r="AR681" s="12"/>
      <c r="AT681" s="3" t="str">
        <f ca="1">IF(AND(AU675=3,AU676=1),"★","")</f>
        <v/>
      </c>
      <c r="AU681" s="92" t="str">
        <f ca="1">IF(AND(AU675=3,AU676=2),"★","")</f>
        <v/>
      </c>
      <c r="AV681" s="37" t="str">
        <f ca="1">IF(AND(AU675=3,AU676=3),"★","終")</f>
        <v>終</v>
      </c>
      <c r="AW681"/>
      <c r="AX681" s="127"/>
      <c r="AY681" s="3">
        <v>5</v>
      </c>
      <c r="AZ681" s="95" t="str">
        <v>欄外</v>
      </c>
      <c r="BA681" s="27">
        <f ca="1"/>
        <v>27.598054290771479</v>
      </c>
      <c r="BB681" s="27">
        <f ca="1"/>
        <v>21.624271484374994</v>
      </c>
      <c r="BC681" s="27">
        <f ca="1"/>
        <v>68.992725372314453</v>
      </c>
      <c r="BD681" s="12"/>
      <c r="BF681" s="3" t="str">
        <f ca="1">IF(AND(BG675=3,BG676=1),"★","")</f>
        <v>★</v>
      </c>
      <c r="BG681" s="92" t="str">
        <f ca="1">IF(AND(BG675=3,BG676=2),"★","")</f>
        <v/>
      </c>
      <c r="BH681" s="37" t="str">
        <f ca="1">IF(AND(BG675=3,BG676=3),"★","終")</f>
        <v>終</v>
      </c>
      <c r="BI681"/>
      <c r="BJ681" s="127"/>
      <c r="BK681" s="3">
        <v>5</v>
      </c>
      <c r="BL681" s="95" t="str">
        <v>欄外</v>
      </c>
      <c r="BM681" s="27">
        <f ca="1"/>
        <v>27.598054290771479</v>
      </c>
      <c r="BN681" s="27">
        <f ca="1"/>
        <v>21.624271484374994</v>
      </c>
      <c r="BO681" s="27">
        <f ca="1"/>
        <v>68.992725372314453</v>
      </c>
      <c r="BP681" s="12"/>
      <c r="BR681" s="3" t="str">
        <f ca="1">IF(AND(BS675=3,BS676=1),"★","")</f>
        <v/>
      </c>
      <c r="BS681" s="92" t="str">
        <f ca="1">IF(AND(BS675=3,BS676=2),"★","")</f>
        <v>★</v>
      </c>
      <c r="BT681" s="37" t="str">
        <f ca="1">IF(AND(BS675=3,BS676=3),"★","終")</f>
        <v>終</v>
      </c>
      <c r="BU681"/>
      <c r="BV681" s="127"/>
      <c r="BW681" s="3">
        <v>5</v>
      </c>
      <c r="BX681" s="95" t="str">
        <v>欄外</v>
      </c>
      <c r="BY681" s="27">
        <f ca="1"/>
        <v>27.598054290771479</v>
      </c>
      <c r="BZ681" s="27">
        <f ca="1"/>
        <v>21.624271484374994</v>
      </c>
      <c r="CA681" s="27">
        <f ca="1"/>
        <v>68.992725372314453</v>
      </c>
      <c r="CB681" s="12"/>
      <c r="CD681" s="3" t="str">
        <f ca="1">IF(AND(CE675=3,CE676=1),"★","")</f>
        <v/>
      </c>
      <c r="CE681" s="92" t="str">
        <f ca="1">IF(AND(CE675=3,CE676=2),"★","")</f>
        <v/>
      </c>
      <c r="CF681" s="37" t="str">
        <f ca="1">IF(AND(CE675=3,CE676=3),"★","終")</f>
        <v>★</v>
      </c>
      <c r="CG681"/>
      <c r="CH681" s="127"/>
      <c r="CI681" s="3">
        <v>5</v>
      </c>
      <c r="CJ681" s="95" t="str">
        <v>欄外</v>
      </c>
      <c r="CK681" s="27">
        <f ca="1"/>
        <v>27.598054290771479</v>
      </c>
      <c r="CL681" s="27">
        <f ca="1"/>
        <v>21.624271484374994</v>
      </c>
      <c r="CM681" s="27">
        <f ca="1"/>
        <v>68.992725372314453</v>
      </c>
      <c r="CN681" s="12"/>
      <c r="CP681" s="3" t="str">
        <f ca="1">IF(AND(CQ675=3,CQ676=1),"★","")</f>
        <v/>
      </c>
      <c r="CQ681" s="92" t="str">
        <f ca="1">IF(AND(CQ675=3,CQ676=2),"★","")</f>
        <v/>
      </c>
      <c r="CR681" s="37" t="str">
        <f ca="1">IF(AND(CQ675=3,CQ676=3),"★","終")</f>
        <v>★</v>
      </c>
      <c r="CS681"/>
      <c r="CT681" s="127"/>
      <c r="CU681" s="3">
        <v>5</v>
      </c>
      <c r="CV681" s="95" t="str">
        <v>欄外</v>
      </c>
      <c r="CW681" s="27">
        <f ca="1"/>
        <v>27.598054290771479</v>
      </c>
      <c r="CX681" s="27">
        <f ca="1"/>
        <v>21.624271484374994</v>
      </c>
      <c r="CY681" s="27">
        <f ca="1"/>
        <v>68.992725372314453</v>
      </c>
      <c r="CZ681" s="12"/>
      <c r="DB681" s="3" t="str">
        <f ca="1">IF(AND(DC675=3,DC676=1),"★","")</f>
        <v/>
      </c>
      <c r="DC681" s="92" t="str">
        <f ca="1">IF(AND(DC675=3,DC676=2),"★","")</f>
        <v/>
      </c>
      <c r="DD681" s="37" t="str">
        <f ca="1">IF(AND(DC675=3,DC676=3),"★","終")</f>
        <v>★</v>
      </c>
      <c r="DE681"/>
      <c r="DF681" s="127"/>
      <c r="DG681" s="3">
        <v>5</v>
      </c>
      <c r="DH681" s="95" t="str">
        <v>欄外</v>
      </c>
      <c r="DI681" s="27">
        <f ca="1"/>
        <v>27.598054290771479</v>
      </c>
      <c r="DJ681" s="27">
        <f ca="1"/>
        <v>21.624271484374994</v>
      </c>
      <c r="DK681" s="27">
        <f ca="1"/>
        <v>68.992725372314453</v>
      </c>
      <c r="DL681" s="12"/>
      <c r="DN681" s="3" t="str">
        <f ca="1">IF(AND(DO675=3,DO676=1),"★","")</f>
        <v/>
      </c>
      <c r="DO681" s="92" t="str">
        <f ca="1">IF(AND(DO675=3,DO676=2),"★","")</f>
        <v/>
      </c>
      <c r="DP681" s="37" t="str">
        <f ca="1">IF(AND(DO675=3,DO676=3),"★","終")</f>
        <v>★</v>
      </c>
      <c r="DQ681"/>
      <c r="DR681" s="127"/>
      <c r="DS681" s="3">
        <v>5</v>
      </c>
      <c r="DT681" s="95" t="str">
        <v>欄外</v>
      </c>
      <c r="DU681" s="27">
        <f ca="1"/>
        <v>27.598054290771479</v>
      </c>
      <c r="DV681" s="27">
        <f ca="1"/>
        <v>21.624271484374994</v>
      </c>
      <c r="DW681" s="27">
        <f ca="1"/>
        <v>68.992725372314453</v>
      </c>
      <c r="DX681" s="12"/>
    </row>
    <row r="682" spans="1:128" ht="13.5" customHeight="1" thickTop="1">
      <c r="A682"/>
      <c r="B682"/>
      <c r="C682"/>
      <c r="D682"/>
      <c r="E682"/>
      <c r="F682"/>
      <c r="G682"/>
      <c r="H682" s="21"/>
      <c r="M682"/>
      <c r="N682" s="127"/>
      <c r="O682" s="3">
        <v>6</v>
      </c>
      <c r="P682" s="95" t="str">
        <f ca="1"/>
        <v>欄外</v>
      </c>
      <c r="Q682" s="95" t="str">
        <f ca="1"/>
        <v>欄外</v>
      </c>
      <c r="R682" s="95" t="str">
        <f ca="1"/>
        <v>欄外</v>
      </c>
      <c r="S682" s="95" t="str">
        <f ca="1"/>
        <v>欄外</v>
      </c>
      <c r="T682" s="12"/>
      <c r="Y682"/>
      <c r="Z682" s="127"/>
      <c r="AA682" s="3">
        <v>6</v>
      </c>
      <c r="AB682" s="95" t="str">
        <v>欄外</v>
      </c>
      <c r="AC682" s="95" t="str">
        <v>欄外</v>
      </c>
      <c r="AD682" s="95" t="str">
        <v>欄外</v>
      </c>
      <c r="AE682" s="95" t="str">
        <v>欄外</v>
      </c>
      <c r="AF682" s="12"/>
      <c r="AK682"/>
      <c r="AL682" s="127"/>
      <c r="AM682" s="3">
        <v>6</v>
      </c>
      <c r="AN682" s="95" t="str">
        <v>欄外</v>
      </c>
      <c r="AO682" s="95" t="str">
        <v>欄外</v>
      </c>
      <c r="AP682" s="95" t="str">
        <v>欄外</v>
      </c>
      <c r="AQ682" s="95" t="str">
        <v>欄外</v>
      </c>
      <c r="AR682" s="12"/>
      <c r="AW682"/>
      <c r="AX682" s="127"/>
      <c r="AY682" s="3">
        <v>6</v>
      </c>
      <c r="AZ682" s="95" t="str">
        <v>欄外</v>
      </c>
      <c r="BA682" s="95" t="str">
        <v>欄外</v>
      </c>
      <c r="BB682" s="95" t="str">
        <v>欄外</v>
      </c>
      <c r="BC682" s="95" t="str">
        <v>欄外</v>
      </c>
      <c r="BD682" s="12"/>
      <c r="BI682"/>
      <c r="BJ682" s="127"/>
      <c r="BK682" s="3">
        <v>6</v>
      </c>
      <c r="BL682" s="95" t="str">
        <v>欄外</v>
      </c>
      <c r="BM682" s="95" t="str">
        <v>欄外</v>
      </c>
      <c r="BN682" s="95" t="str">
        <v>欄外</v>
      </c>
      <c r="BO682" s="95" t="str">
        <v>欄外</v>
      </c>
      <c r="BP682" s="12"/>
      <c r="BU682"/>
      <c r="BV682" s="127"/>
      <c r="BW682" s="3">
        <v>6</v>
      </c>
      <c r="BX682" s="95" t="str">
        <v>欄外</v>
      </c>
      <c r="BY682" s="95" t="str">
        <v>欄外</v>
      </c>
      <c r="BZ682" s="95" t="str">
        <v>欄外</v>
      </c>
      <c r="CA682" s="95" t="str">
        <v>欄外</v>
      </c>
      <c r="CB682" s="12"/>
      <c r="CG682"/>
      <c r="CH682" s="127"/>
      <c r="CI682" s="3">
        <v>6</v>
      </c>
      <c r="CJ682" s="95" t="str">
        <v>欄外</v>
      </c>
      <c r="CK682" s="95" t="str">
        <v>欄外</v>
      </c>
      <c r="CL682" s="95" t="str">
        <v>欄外</v>
      </c>
      <c r="CM682" s="95" t="str">
        <v>欄外</v>
      </c>
      <c r="CN682" s="12"/>
      <c r="CS682"/>
      <c r="CT682" s="127"/>
      <c r="CU682" s="3">
        <v>6</v>
      </c>
      <c r="CV682" s="95" t="str">
        <v>欄外</v>
      </c>
      <c r="CW682" s="95" t="str">
        <v>欄外</v>
      </c>
      <c r="CX682" s="95" t="str">
        <v>欄外</v>
      </c>
      <c r="CY682" s="95" t="str">
        <v>欄外</v>
      </c>
      <c r="CZ682" s="12"/>
      <c r="DE682"/>
      <c r="DF682" s="127"/>
      <c r="DG682" s="3">
        <v>6</v>
      </c>
      <c r="DH682" s="95" t="str">
        <v>欄外</v>
      </c>
      <c r="DI682" s="95" t="str">
        <v>欄外</v>
      </c>
      <c r="DJ682" s="95" t="str">
        <v>欄外</v>
      </c>
      <c r="DK682" s="95" t="str">
        <v>欄外</v>
      </c>
      <c r="DL682" s="12"/>
      <c r="DQ682"/>
      <c r="DR682" s="127"/>
      <c r="DS682" s="3">
        <v>6</v>
      </c>
      <c r="DT682" s="95" t="str">
        <v>欄外</v>
      </c>
      <c r="DU682" s="95" t="str">
        <v>欄外</v>
      </c>
      <c r="DV682" s="95" t="str">
        <v>欄外</v>
      </c>
      <c r="DW682" s="95" t="str">
        <v>欄外</v>
      </c>
      <c r="DX682" s="12"/>
    </row>
    <row r="683" spans="1:128" ht="13.5" customHeight="1">
      <c r="A683"/>
      <c r="B683"/>
      <c r="C683"/>
      <c r="D683"/>
      <c r="E683"/>
      <c r="F683"/>
      <c r="G683"/>
      <c r="H683" s="21"/>
      <c r="M683"/>
      <c r="N683" s="127"/>
      <c r="O683" s="3">
        <v>7</v>
      </c>
      <c r="P683" s="27">
        <f ca="1"/>
        <v>68.397149658203119</v>
      </c>
      <c r="Q683" s="27">
        <f ca="1"/>
        <v>3.1004999999999998</v>
      </c>
      <c r="R683" s="95" t="str">
        <f ca="1"/>
        <v>欄外</v>
      </c>
      <c r="S683" s="95" t="str">
        <f ca="1"/>
        <v>欄外</v>
      </c>
      <c r="T683" s="12"/>
      <c r="Y683"/>
      <c r="Z683" s="127"/>
      <c r="AA683" s="3">
        <v>7</v>
      </c>
      <c r="AB683" s="27">
        <f ca="1"/>
        <v>68.397149658203119</v>
      </c>
      <c r="AC683" s="27">
        <f ca="1"/>
        <v>3.1004999999999998</v>
      </c>
      <c r="AD683" s="95" t="str">
        <v>欄外</v>
      </c>
      <c r="AE683" s="95" t="str">
        <v>欄外</v>
      </c>
      <c r="AF683" s="12"/>
      <c r="AK683"/>
      <c r="AL683" s="127"/>
      <c r="AM683" s="3">
        <v>7</v>
      </c>
      <c r="AN683" s="27">
        <f ca="1"/>
        <v>68.397149658203119</v>
      </c>
      <c r="AO683" s="27">
        <f ca="1"/>
        <v>3.1004999999999998</v>
      </c>
      <c r="AP683" s="95" t="str">
        <v>欄外</v>
      </c>
      <c r="AQ683" s="95" t="str">
        <v>欄外</v>
      </c>
      <c r="AR683" s="12"/>
      <c r="AW683"/>
      <c r="AX683" s="127"/>
      <c r="AY683" s="3">
        <v>7</v>
      </c>
      <c r="AZ683" s="27">
        <f ca="1"/>
        <v>68.397149658203119</v>
      </c>
      <c r="BA683" s="27">
        <f ca="1"/>
        <v>3.1004999999999998</v>
      </c>
      <c r="BB683" s="95" t="str">
        <v>欄外</v>
      </c>
      <c r="BC683" s="95" t="str">
        <v>欄外</v>
      </c>
      <c r="BD683" s="12"/>
      <c r="BI683"/>
      <c r="BJ683" s="127"/>
      <c r="BK683" s="3">
        <v>7</v>
      </c>
      <c r="BL683" s="27">
        <f ca="1"/>
        <v>68.397149658203119</v>
      </c>
      <c r="BM683" s="27">
        <f ca="1"/>
        <v>3.1004999999999998</v>
      </c>
      <c r="BN683" s="95" t="str">
        <v>欄外</v>
      </c>
      <c r="BO683" s="95" t="str">
        <v>欄外</v>
      </c>
      <c r="BP683" s="12"/>
      <c r="BU683"/>
      <c r="BV683" s="127"/>
      <c r="BW683" s="3">
        <v>7</v>
      </c>
      <c r="BX683" s="27">
        <f ca="1"/>
        <v>68.698451995849609</v>
      </c>
      <c r="BY683" s="27">
        <f ca="1"/>
        <v>3.1004999999999998</v>
      </c>
      <c r="BZ683" s="95" t="str">
        <v>欄外</v>
      </c>
      <c r="CA683" s="95" t="str">
        <v>欄外</v>
      </c>
      <c r="CB683" s="12"/>
      <c r="CG683"/>
      <c r="CH683" s="127"/>
      <c r="CI683" s="3">
        <v>7</v>
      </c>
      <c r="CJ683" s="27">
        <f ca="1"/>
        <v>68.698451995849609</v>
      </c>
      <c r="CK683" s="27">
        <f ca="1"/>
        <v>3.1004999999999998</v>
      </c>
      <c r="CL683" s="95" t="str">
        <v>欄外</v>
      </c>
      <c r="CM683" s="95" t="str">
        <v>欄外</v>
      </c>
      <c r="CN683" s="12"/>
      <c r="CS683"/>
      <c r="CT683" s="127"/>
      <c r="CU683" s="3">
        <v>7</v>
      </c>
      <c r="CV683" s="27">
        <f ca="1"/>
        <v>68.698451995849609</v>
      </c>
      <c r="CW683" s="27">
        <f ca="1"/>
        <v>3.1004999999999998</v>
      </c>
      <c r="CX683" s="95" t="str">
        <v>欄外</v>
      </c>
      <c r="CY683" s="95" t="str">
        <v>欄外</v>
      </c>
      <c r="CZ683" s="12"/>
      <c r="DE683"/>
      <c r="DF683" s="127"/>
      <c r="DG683" s="3">
        <v>7</v>
      </c>
      <c r="DH683" s="27">
        <f ca="1"/>
        <v>68.698451995849609</v>
      </c>
      <c r="DI683" s="27">
        <f ca="1"/>
        <v>3.1004999999999998</v>
      </c>
      <c r="DJ683" s="95" t="str">
        <v>欄外</v>
      </c>
      <c r="DK683" s="95" t="str">
        <v>欄外</v>
      </c>
      <c r="DL683" s="12"/>
      <c r="DQ683"/>
      <c r="DR683" s="127"/>
      <c r="DS683" s="3">
        <v>7</v>
      </c>
      <c r="DT683" s="27">
        <f ca="1"/>
        <v>68.698451995849609</v>
      </c>
      <c r="DU683" s="27">
        <f ca="1"/>
        <v>3.1004999999999998</v>
      </c>
      <c r="DV683" s="95" t="str">
        <v>欄外</v>
      </c>
      <c r="DW683" s="95" t="str">
        <v>欄外</v>
      </c>
      <c r="DX683" s="12"/>
    </row>
    <row r="684" spans="1:128" ht="13.5" customHeight="1">
      <c r="A684"/>
      <c r="B684"/>
      <c r="C684"/>
      <c r="D684"/>
      <c r="E684"/>
      <c r="F684"/>
      <c r="G684"/>
      <c r="H684" s="21"/>
      <c r="K684" s="11"/>
      <c r="L684" s="6"/>
      <c r="M684"/>
      <c r="N684" s="127"/>
      <c r="O684" s="3">
        <v>8</v>
      </c>
      <c r="P684" s="27">
        <f ca="1"/>
        <v>99.999649047851562</v>
      </c>
      <c r="Q684" s="27">
        <f ca="1"/>
        <v>40.366633911132809</v>
      </c>
      <c r="R684" s="27">
        <f ca="1"/>
        <v>35.640079345703128</v>
      </c>
      <c r="S684" s="95" t="str">
        <f ca="1"/>
        <v>欄外</v>
      </c>
      <c r="T684" s="12"/>
      <c r="W684" s="11"/>
      <c r="X684" s="6"/>
      <c r="Y684"/>
      <c r="Z684" s="127"/>
      <c r="AA684" s="3">
        <v>8</v>
      </c>
      <c r="AB684" s="27">
        <f ca="1"/>
        <v>99.999649047851562</v>
      </c>
      <c r="AC684" s="27">
        <f ca="1"/>
        <v>40.366633911132809</v>
      </c>
      <c r="AD684" s="27">
        <f ca="1"/>
        <v>35.640079345703128</v>
      </c>
      <c r="AE684" s="95" t="str">
        <v>欄外</v>
      </c>
      <c r="AF684" s="12"/>
      <c r="AI684" s="11"/>
      <c r="AJ684" s="6"/>
      <c r="AK684"/>
      <c r="AL684" s="127"/>
      <c r="AM684" s="3">
        <v>8</v>
      </c>
      <c r="AN684" s="27">
        <f ca="1"/>
        <v>99.999649047851562</v>
      </c>
      <c r="AO684" s="27">
        <f ca="1"/>
        <v>40.366633911132809</v>
      </c>
      <c r="AP684" s="27">
        <f ca="1"/>
        <v>35.640079345703128</v>
      </c>
      <c r="AQ684" s="95" t="str">
        <v>欄外</v>
      </c>
      <c r="AR684" s="12"/>
      <c r="AU684" s="11"/>
      <c r="AV684" s="6"/>
      <c r="AW684"/>
      <c r="AX684" s="127"/>
      <c r="AY684" s="3">
        <v>8</v>
      </c>
      <c r="AZ684" s="27">
        <f ca="1"/>
        <v>99.999649047851562</v>
      </c>
      <c r="BA684" s="27">
        <f ca="1"/>
        <v>40.366633911132809</v>
      </c>
      <c r="BB684" s="27">
        <f ca="1"/>
        <v>35.640079345703128</v>
      </c>
      <c r="BC684" s="95" t="str">
        <v>欄外</v>
      </c>
      <c r="BD684" s="12"/>
      <c r="BG684" s="11"/>
      <c r="BH684" s="6"/>
      <c r="BI684"/>
      <c r="BJ684" s="127"/>
      <c r="BK684" s="3">
        <v>8</v>
      </c>
      <c r="BL684" s="27">
        <f ca="1"/>
        <v>99.999649047851562</v>
      </c>
      <c r="BM684" s="27">
        <f ca="1"/>
        <v>40.366633911132809</v>
      </c>
      <c r="BN684" s="27">
        <f ca="1"/>
        <v>35.640079345703128</v>
      </c>
      <c r="BO684" s="95" t="str">
        <v>欄外</v>
      </c>
      <c r="BP684" s="12"/>
      <c r="BS684" s="11"/>
      <c r="BT684" s="6"/>
      <c r="BU684"/>
      <c r="BV684" s="127"/>
      <c r="BW684" s="3">
        <v>8</v>
      </c>
      <c r="BX684" s="27">
        <f ca="1"/>
        <v>99.999649047851562</v>
      </c>
      <c r="BY684" s="27">
        <f ca="1"/>
        <v>40.366633911132809</v>
      </c>
      <c r="BZ684" s="27">
        <f ca="1"/>
        <v>35.640079345703128</v>
      </c>
      <c r="CA684" s="95" t="str">
        <v>欄外</v>
      </c>
      <c r="CB684" s="12"/>
      <c r="CE684" s="11"/>
      <c r="CF684" s="6"/>
      <c r="CG684"/>
      <c r="CH684" s="127"/>
      <c r="CI684" s="3">
        <v>8</v>
      </c>
      <c r="CJ684" s="27">
        <f ca="1"/>
        <v>99.999824523925781</v>
      </c>
      <c r="CK684" s="27">
        <f ca="1"/>
        <v>40.366633911132809</v>
      </c>
      <c r="CL684" s="27">
        <f ca="1"/>
        <v>35.640079345703128</v>
      </c>
      <c r="CM684" s="95" t="str">
        <v>欄外</v>
      </c>
      <c r="CN684" s="12"/>
      <c r="CQ684" s="11"/>
      <c r="CR684" s="6"/>
      <c r="CS684"/>
      <c r="CT684" s="127"/>
      <c r="CU684" s="3">
        <v>8</v>
      </c>
      <c r="CV684" s="27">
        <f ca="1"/>
        <v>99.999824523925781</v>
      </c>
      <c r="CW684" s="27">
        <f ca="1"/>
        <v>40.366633911132809</v>
      </c>
      <c r="CX684" s="27">
        <f ca="1"/>
        <v>35.640079345703128</v>
      </c>
      <c r="CY684" s="95" t="str">
        <v>欄外</v>
      </c>
      <c r="CZ684" s="12"/>
      <c r="DC684" s="11"/>
      <c r="DD684" s="6"/>
      <c r="DE684"/>
      <c r="DF684" s="127"/>
      <c r="DG684" s="3">
        <v>8</v>
      </c>
      <c r="DH684" s="27">
        <f ca="1"/>
        <v>99.999824523925781</v>
      </c>
      <c r="DI684" s="27">
        <f ca="1"/>
        <v>40.366633911132809</v>
      </c>
      <c r="DJ684" s="27">
        <f ca="1"/>
        <v>35.640079345703128</v>
      </c>
      <c r="DK684" s="95" t="str">
        <v>欄外</v>
      </c>
      <c r="DL684" s="12"/>
      <c r="DO684" s="11"/>
      <c r="DP684" s="6"/>
      <c r="DQ684"/>
      <c r="DR684" s="127"/>
      <c r="DS684" s="3">
        <v>8</v>
      </c>
      <c r="DT684" s="27">
        <f ca="1"/>
        <v>99.999824523925781</v>
      </c>
      <c r="DU684" s="27">
        <f ca="1"/>
        <v>40.366633911132809</v>
      </c>
      <c r="DV684" s="27">
        <f ca="1"/>
        <v>35.640079345703128</v>
      </c>
      <c r="DW684" s="95" t="str">
        <v>欄外</v>
      </c>
      <c r="DX684" s="12"/>
    </row>
    <row r="685" spans="1:128" ht="13.5" customHeight="1">
      <c r="A685"/>
      <c r="B685"/>
      <c r="C685"/>
      <c r="D685"/>
      <c r="E685"/>
      <c r="F685"/>
      <c r="G685"/>
      <c r="H685" s="21"/>
      <c r="J685" s="11"/>
      <c r="K685" s="11"/>
      <c r="L685" s="6"/>
      <c r="M685"/>
      <c r="N685" s="128"/>
      <c r="O685" s="3" t="s">
        <v>66</v>
      </c>
      <c r="P685" s="44">
        <v>0</v>
      </c>
      <c r="Q685" s="44">
        <v>0</v>
      </c>
      <c r="R685" s="44">
        <v>0</v>
      </c>
      <c r="S685" s="40">
        <v>0</v>
      </c>
      <c r="T685" s="12"/>
      <c r="V685" s="11"/>
      <c r="W685" s="11"/>
      <c r="X685" s="6"/>
      <c r="Y685"/>
      <c r="Z685" s="128"/>
      <c r="AA685" s="3" t="s">
        <v>41</v>
      </c>
      <c r="AB685" s="44">
        <v>0</v>
      </c>
      <c r="AC685" s="44">
        <v>0</v>
      </c>
      <c r="AD685" s="44">
        <v>0</v>
      </c>
      <c r="AE685" s="40">
        <v>0</v>
      </c>
      <c r="AF685" s="12"/>
      <c r="AH685" s="11"/>
      <c r="AI685" s="11"/>
      <c r="AJ685" s="6"/>
      <c r="AK685"/>
      <c r="AL685" s="128"/>
      <c r="AM685" s="3" t="s">
        <v>41</v>
      </c>
      <c r="AN685" s="44">
        <v>0</v>
      </c>
      <c r="AO685" s="44">
        <v>0</v>
      </c>
      <c r="AP685" s="44">
        <v>0</v>
      </c>
      <c r="AQ685" s="40">
        <v>0</v>
      </c>
      <c r="AR685" s="12"/>
      <c r="AT685" s="11"/>
      <c r="AU685" s="11"/>
      <c r="AV685" s="6"/>
      <c r="AW685"/>
      <c r="AX685" s="128"/>
      <c r="AY685" s="3" t="s">
        <v>41</v>
      </c>
      <c r="AZ685" s="44">
        <v>0</v>
      </c>
      <c r="BA685" s="44">
        <v>0</v>
      </c>
      <c r="BB685" s="44">
        <v>0</v>
      </c>
      <c r="BC685" s="40">
        <v>0</v>
      </c>
      <c r="BD685" s="12"/>
      <c r="BF685" s="11"/>
      <c r="BG685" s="11"/>
      <c r="BH685" s="6"/>
      <c r="BI685"/>
      <c r="BJ685" s="128"/>
      <c r="BK685" s="3" t="s">
        <v>41</v>
      </c>
      <c r="BL685" s="44">
        <v>0</v>
      </c>
      <c r="BM685" s="44">
        <v>0</v>
      </c>
      <c r="BN685" s="44">
        <v>0</v>
      </c>
      <c r="BO685" s="40">
        <v>0</v>
      </c>
      <c r="BP685" s="12"/>
      <c r="BR685" s="11"/>
      <c r="BS685" s="11"/>
      <c r="BT685" s="6"/>
      <c r="BU685"/>
      <c r="BV685" s="128"/>
      <c r="BW685" s="3" t="s">
        <v>41</v>
      </c>
      <c r="BX685" s="44">
        <v>0</v>
      </c>
      <c r="BY685" s="44">
        <v>0</v>
      </c>
      <c r="BZ685" s="44">
        <v>0</v>
      </c>
      <c r="CA685" s="40">
        <v>0</v>
      </c>
      <c r="CB685" s="12"/>
      <c r="CD685" s="11"/>
      <c r="CE685" s="11"/>
      <c r="CF685" s="6"/>
      <c r="CG685"/>
      <c r="CH685" s="128"/>
      <c r="CI685" s="3" t="s">
        <v>41</v>
      </c>
      <c r="CJ685" s="44">
        <v>0</v>
      </c>
      <c r="CK685" s="44">
        <v>0</v>
      </c>
      <c r="CL685" s="44">
        <v>0</v>
      </c>
      <c r="CM685" s="40">
        <v>0</v>
      </c>
      <c r="CN685" s="12"/>
      <c r="CP685" s="11"/>
      <c r="CQ685" s="11"/>
      <c r="CR685" s="6"/>
      <c r="CS685"/>
      <c r="CT685" s="128"/>
      <c r="CU685" s="3" t="s">
        <v>41</v>
      </c>
      <c r="CV685" s="44">
        <v>0</v>
      </c>
      <c r="CW685" s="44">
        <v>0</v>
      </c>
      <c r="CX685" s="44">
        <v>0</v>
      </c>
      <c r="CY685" s="40">
        <v>0</v>
      </c>
      <c r="CZ685" s="12"/>
      <c r="DB685" s="11"/>
      <c r="DC685" s="11"/>
      <c r="DD685" s="6"/>
      <c r="DE685"/>
      <c r="DF685" s="128"/>
      <c r="DG685" s="3" t="s">
        <v>41</v>
      </c>
      <c r="DH685" s="44">
        <v>0</v>
      </c>
      <c r="DI685" s="44">
        <v>0</v>
      </c>
      <c r="DJ685" s="44">
        <v>0</v>
      </c>
      <c r="DK685" s="40">
        <v>0</v>
      </c>
      <c r="DL685" s="12"/>
      <c r="DN685" s="11"/>
      <c r="DO685" s="11"/>
      <c r="DP685" s="6"/>
      <c r="DQ685"/>
      <c r="DR685" s="128"/>
      <c r="DS685" s="3" t="s">
        <v>41</v>
      </c>
      <c r="DT685" s="44">
        <v>0</v>
      </c>
      <c r="DU685" s="44">
        <v>0</v>
      </c>
      <c r="DV685" s="44">
        <v>0</v>
      </c>
      <c r="DW685" s="40">
        <v>0</v>
      </c>
      <c r="DX685" s="12"/>
    </row>
    <row r="686" spans="1:128" ht="13.5" customHeight="1">
      <c r="A686"/>
      <c r="B686"/>
      <c r="C686"/>
      <c r="D686"/>
      <c r="E686"/>
      <c r="F686"/>
      <c r="G686"/>
      <c r="H686" s="21"/>
      <c r="J686" s="11"/>
      <c r="K686" s="11"/>
      <c r="L686" s="6"/>
      <c r="M686"/>
      <c r="N686"/>
      <c r="O686" s="11"/>
      <c r="P686" s="12"/>
      <c r="Q686" s="12"/>
      <c r="R686" s="12"/>
      <c r="S686" s="12"/>
      <c r="T686" s="12"/>
      <c r="V686" s="11"/>
      <c r="W686" s="11"/>
      <c r="X686" s="6"/>
      <c r="Y686"/>
      <c r="Z686"/>
      <c r="AA686" s="11"/>
      <c r="AB686" s="12"/>
      <c r="AC686" s="12"/>
      <c r="AD686" s="12"/>
      <c r="AE686" s="12"/>
      <c r="AF686" s="12"/>
      <c r="AH686" s="11"/>
      <c r="AI686" s="11"/>
      <c r="AJ686" s="6"/>
      <c r="AK686"/>
      <c r="AL686"/>
      <c r="AM686" s="11"/>
      <c r="AN686" s="12"/>
      <c r="AO686" s="12"/>
      <c r="AP686" s="12"/>
      <c r="AQ686" s="12"/>
      <c r="AR686" s="12"/>
      <c r="AT686" s="11"/>
      <c r="AU686" s="11"/>
      <c r="AV686" s="6"/>
      <c r="AW686"/>
      <c r="AX686"/>
      <c r="AY686" s="11"/>
      <c r="AZ686" s="12"/>
      <c r="BA686" s="12"/>
      <c r="BB686" s="12"/>
      <c r="BC686" s="12"/>
      <c r="BD686" s="12"/>
      <c r="BF686" s="11"/>
      <c r="BG686" s="11"/>
      <c r="BH686" s="6"/>
      <c r="BI686"/>
      <c r="BJ686"/>
      <c r="BK686" s="11"/>
      <c r="BL686" s="12"/>
      <c r="BM686" s="12"/>
      <c r="BN686" s="12"/>
      <c r="BO686" s="12"/>
      <c r="BP686" s="12"/>
      <c r="BR686" s="11"/>
      <c r="BS686" s="11"/>
      <c r="BT686" s="6"/>
      <c r="BU686"/>
      <c r="BV686"/>
      <c r="BW686" s="11"/>
      <c r="BX686" s="12"/>
      <c r="BY686" s="12"/>
      <c r="BZ686" s="12"/>
      <c r="CA686" s="12"/>
      <c r="CB686" s="12"/>
      <c r="CD686" s="11"/>
      <c r="CE686" s="11"/>
      <c r="CF686" s="6"/>
      <c r="CG686"/>
      <c r="CH686"/>
      <c r="CI686" s="11"/>
      <c r="CJ686" s="12"/>
      <c r="CK686" s="12"/>
      <c r="CL686" s="12"/>
      <c r="CM686" s="12"/>
      <c r="CN686" s="12"/>
      <c r="CP686" s="11"/>
      <c r="CQ686" s="11"/>
      <c r="CR686" s="6"/>
      <c r="CS686"/>
      <c r="CT686"/>
      <c r="CU686" s="11"/>
      <c r="CV686" s="12"/>
      <c r="CW686" s="12"/>
      <c r="CX686" s="12"/>
      <c r="CY686" s="12"/>
      <c r="CZ686" s="12"/>
      <c r="DB686" s="11"/>
      <c r="DC686" s="11"/>
      <c r="DD686" s="6"/>
      <c r="DE686"/>
      <c r="DF686"/>
      <c r="DG686" s="11"/>
      <c r="DH686" s="12"/>
      <c r="DI686" s="12"/>
      <c r="DJ686" s="12"/>
      <c r="DK686" s="12"/>
      <c r="DL686" s="12"/>
      <c r="DN686" s="11"/>
      <c r="DO686" s="11"/>
      <c r="DP686" s="6"/>
      <c r="DQ686"/>
      <c r="DR686"/>
      <c r="DS686" s="11"/>
      <c r="DT686" s="12"/>
      <c r="DU686" s="12"/>
      <c r="DV686" s="12"/>
      <c r="DW686" s="12"/>
      <c r="DX686" s="12"/>
    </row>
    <row r="687" spans="1:128" ht="13.5" customHeight="1">
      <c r="A687"/>
      <c r="B687" t="s">
        <v>63</v>
      </c>
      <c r="C687"/>
      <c r="D687"/>
      <c r="E687"/>
      <c r="F687"/>
      <c r="G687"/>
      <c r="H687" s="21"/>
      <c r="K687"/>
      <c r="L687"/>
      <c r="M687"/>
      <c r="N687"/>
      <c r="O687" t="s">
        <v>43</v>
      </c>
      <c r="P687"/>
      <c r="Q687"/>
      <c r="R687"/>
      <c r="S687"/>
      <c r="T687" s="21"/>
      <c r="W687"/>
      <c r="X687"/>
      <c r="Y687"/>
      <c r="Z687"/>
      <c r="AA687" t="s">
        <v>43</v>
      </c>
      <c r="AB687"/>
      <c r="AC687"/>
      <c r="AD687"/>
      <c r="AE687"/>
      <c r="AF687" s="21"/>
      <c r="AI687"/>
      <c r="AJ687"/>
      <c r="AK687"/>
      <c r="AL687"/>
      <c r="AM687" t="s">
        <v>43</v>
      </c>
      <c r="AN687"/>
      <c r="AO687"/>
      <c r="AP687"/>
      <c r="AQ687"/>
      <c r="AR687" s="21"/>
      <c r="AU687"/>
      <c r="AV687"/>
      <c r="AW687"/>
      <c r="AX687"/>
      <c r="AY687" t="s">
        <v>43</v>
      </c>
      <c r="AZ687"/>
      <c r="BA687"/>
      <c r="BB687"/>
      <c r="BC687"/>
      <c r="BD687" s="21"/>
      <c r="BG687"/>
      <c r="BH687"/>
      <c r="BI687"/>
      <c r="BJ687"/>
      <c r="BK687" t="s">
        <v>43</v>
      </c>
      <c r="BL687"/>
      <c r="BM687"/>
      <c r="BN687"/>
      <c r="BO687"/>
      <c r="BP687" s="21"/>
      <c r="BS687"/>
      <c r="BT687"/>
      <c r="BU687"/>
      <c r="BV687"/>
      <c r="BW687" t="s">
        <v>43</v>
      </c>
      <c r="BX687"/>
      <c r="BY687"/>
      <c r="BZ687"/>
      <c r="CA687"/>
      <c r="CB687" s="21"/>
      <c r="CE687"/>
      <c r="CF687"/>
      <c r="CG687"/>
      <c r="CH687"/>
      <c r="CI687" t="s">
        <v>43</v>
      </c>
      <c r="CJ687"/>
      <c r="CK687"/>
      <c r="CL687"/>
      <c r="CM687"/>
      <c r="CN687" s="21"/>
      <c r="CQ687"/>
      <c r="CR687"/>
      <c r="CS687"/>
      <c r="CT687"/>
      <c r="CU687" t="s">
        <v>43</v>
      </c>
      <c r="CV687"/>
      <c r="CW687"/>
      <c r="CX687"/>
      <c r="CY687"/>
      <c r="CZ687" s="21"/>
      <c r="DC687"/>
      <c r="DD687"/>
      <c r="DE687"/>
      <c r="DF687"/>
      <c r="DG687" t="s">
        <v>43</v>
      </c>
      <c r="DH687"/>
      <c r="DI687"/>
      <c r="DJ687"/>
      <c r="DK687"/>
      <c r="DL687" s="21"/>
      <c r="DO687"/>
      <c r="DP687"/>
      <c r="DQ687"/>
      <c r="DR687"/>
      <c r="DS687" t="s">
        <v>43</v>
      </c>
      <c r="DT687"/>
      <c r="DU687"/>
      <c r="DV687"/>
      <c r="DW687"/>
      <c r="DX687" s="21"/>
    </row>
    <row r="688" spans="1:128" ht="13.5" customHeight="1" thickBot="1">
      <c r="A688"/>
      <c r="B688"/>
      <c r="C688"/>
      <c r="D688" s="123" t="s">
        <v>67</v>
      </c>
      <c r="E688" s="124"/>
      <c r="F688" s="124"/>
      <c r="G688" s="125"/>
      <c r="H688" s="21"/>
      <c r="K688" s="3" t="s">
        <v>14</v>
      </c>
      <c r="L688" s="85">
        <f ca="1">$C680</f>
        <v>0.64</v>
      </c>
      <c r="M688" s="28"/>
      <c r="N688" s="28"/>
      <c r="O688" s="18" t="s">
        <v>25</v>
      </c>
      <c r="P688" s="53">
        <f ca="1">OFFSET(乱数表!$C$3,$C674,2*K$7-1)</f>
        <v>0.94736583650478745</v>
      </c>
      <c r="Q688" s="28" t="s">
        <v>23</v>
      </c>
      <c r="R688" s="54" t="str">
        <f ca="1">IF(P688&lt;$C680,"Explore","Exploit")</f>
        <v>Exploit</v>
      </c>
      <c r="S688"/>
      <c r="T688" s="21"/>
      <c r="W688" s="3" t="s">
        <v>14</v>
      </c>
      <c r="X688" s="85">
        <f ca="1">$C680</f>
        <v>0.64</v>
      </c>
      <c r="Y688" s="28"/>
      <c r="Z688" s="28"/>
      <c r="AA688" s="18" t="s">
        <v>25</v>
      </c>
      <c r="AB688" s="53">
        <f ca="1">OFFSET(乱数表!$C$3,$C674,2*W$7-1)</f>
        <v>0.3</v>
      </c>
      <c r="AC688" s="28" t="s">
        <v>23</v>
      </c>
      <c r="AD688" s="54" t="str">
        <f ca="1">IF(AB688&lt;$C680,"Explore","Exploit")</f>
        <v>Explore</v>
      </c>
      <c r="AE688"/>
      <c r="AF688" s="21"/>
      <c r="AI688" s="3" t="s">
        <v>14</v>
      </c>
      <c r="AJ688" s="85">
        <f ca="1">$C680</f>
        <v>0.64</v>
      </c>
      <c r="AK688" s="28"/>
      <c r="AL688" s="28"/>
      <c r="AM688" s="18" t="s">
        <v>25</v>
      </c>
      <c r="AN688" s="53">
        <f ca="1">OFFSET(乱数表!$C$3,$C674,2*AI$7-1)</f>
        <v>0.81785617241469399</v>
      </c>
      <c r="AO688" s="28" t="s">
        <v>23</v>
      </c>
      <c r="AP688" s="54" t="str">
        <f ca="1">IF(AN688&lt;$C680,"Explore","Exploit")</f>
        <v>Exploit</v>
      </c>
      <c r="AQ688"/>
      <c r="AR688" s="21"/>
      <c r="AU688" s="3" t="s">
        <v>14</v>
      </c>
      <c r="AV688" s="85">
        <f ca="1">$C680</f>
        <v>0.64</v>
      </c>
      <c r="AW688" s="28"/>
      <c r="AX688" s="28"/>
      <c r="AY688" s="18" t="s">
        <v>25</v>
      </c>
      <c r="AZ688" s="53">
        <f ca="1">OFFSET(乱数表!$C$3,$C674,2*AU$7-1)</f>
        <v>2.9589306433596141E-3</v>
      </c>
      <c r="BA688" s="28" t="s">
        <v>23</v>
      </c>
      <c r="BB688" s="54" t="str">
        <f ca="1">IF(AZ688&lt;$C680,"Explore","Exploit")</f>
        <v>Explore</v>
      </c>
      <c r="BC688"/>
      <c r="BD688" s="21"/>
      <c r="BG688" s="3" t="s">
        <v>14</v>
      </c>
      <c r="BH688" s="85">
        <f ca="1">$C680</f>
        <v>0.64</v>
      </c>
      <c r="BI688" s="28"/>
      <c r="BJ688" s="28"/>
      <c r="BK688" s="18" t="s">
        <v>25</v>
      </c>
      <c r="BL688" s="53">
        <f ca="1">OFFSET(乱数表!$C$3,$C674,2*BG$7-1)</f>
        <v>0.75127082332377904</v>
      </c>
      <c r="BM688" s="28" t="s">
        <v>23</v>
      </c>
      <c r="BN688" s="54" t="str">
        <f ca="1">IF(BL688&lt;$C680,"Explore","Exploit")</f>
        <v>Exploit</v>
      </c>
      <c r="BO688"/>
      <c r="BP688" s="21"/>
      <c r="BS688" s="3" t="s">
        <v>14</v>
      </c>
      <c r="BT688" s="85">
        <f ca="1">$C680</f>
        <v>0.64</v>
      </c>
      <c r="BU688" s="28"/>
      <c r="BV688" s="28"/>
      <c r="BW688" s="18" t="s">
        <v>25</v>
      </c>
      <c r="BX688" s="53">
        <f ca="1">OFFSET(乱数表!$C$3,$C674,2*BS$7-1)</f>
        <v>1.7465589471043708E-2</v>
      </c>
      <c r="BY688" s="28" t="s">
        <v>23</v>
      </c>
      <c r="BZ688" s="54" t="str">
        <f ca="1">IF(BX688&lt;$C680,"Explore","Exploit")</f>
        <v>Explore</v>
      </c>
      <c r="CA688"/>
      <c r="CB688" s="21"/>
      <c r="CE688" s="3" t="s">
        <v>14</v>
      </c>
      <c r="CF688" s="85">
        <f ca="1">$C680</f>
        <v>0.64</v>
      </c>
      <c r="CG688" s="28"/>
      <c r="CH688" s="28"/>
      <c r="CI688" s="18" t="s">
        <v>25</v>
      </c>
      <c r="CJ688" s="53">
        <f ca="1">OFFSET(乱数表!$C$3,$C674,2*CE$7-1)</f>
        <v>2.4544110593581747E-2</v>
      </c>
      <c r="CK688" s="28" t="s">
        <v>23</v>
      </c>
      <c r="CL688" s="54" t="str">
        <f ca="1">IF(CJ688&lt;$C680,"Explore","Exploit")</f>
        <v>Explore</v>
      </c>
      <c r="CM688"/>
      <c r="CN688" s="21"/>
      <c r="CQ688" s="3" t="s">
        <v>14</v>
      </c>
      <c r="CR688" s="85">
        <f ca="1">$C680</f>
        <v>0.64</v>
      </c>
      <c r="CS688" s="28"/>
      <c r="CT688" s="28"/>
      <c r="CU688" s="18" t="s">
        <v>25</v>
      </c>
      <c r="CV688" s="53">
        <f ca="1">OFFSET(乱数表!$C$3,$C674,2*CQ$7-1)</f>
        <v>0.9378762088464071</v>
      </c>
      <c r="CW688" s="28" t="s">
        <v>23</v>
      </c>
      <c r="CX688" s="54" t="str">
        <f ca="1">IF(CV688&lt;$C680,"Explore","Exploit")</f>
        <v>Exploit</v>
      </c>
      <c r="CY688"/>
      <c r="CZ688" s="21"/>
      <c r="DC688" s="3" t="s">
        <v>14</v>
      </c>
      <c r="DD688" s="85">
        <f ca="1">$C680</f>
        <v>0.64</v>
      </c>
      <c r="DE688" s="28"/>
      <c r="DF688" s="28"/>
      <c r="DG688" s="18" t="s">
        <v>25</v>
      </c>
      <c r="DH688" s="53">
        <f ca="1">OFFSET(乱数表!$C$3,$C674,2*DC$7-1)</f>
        <v>0.33485824758083527</v>
      </c>
      <c r="DI688" s="28" t="s">
        <v>23</v>
      </c>
      <c r="DJ688" s="54" t="str">
        <f ca="1">IF(DH688&lt;$C680,"Explore","Exploit")</f>
        <v>Explore</v>
      </c>
      <c r="DK688"/>
      <c r="DL688" s="21"/>
      <c r="DO688" s="3" t="s">
        <v>14</v>
      </c>
      <c r="DP688" s="85">
        <f ca="1">$C680</f>
        <v>0.64</v>
      </c>
      <c r="DQ688" s="28"/>
      <c r="DR688" s="28"/>
      <c r="DS688" s="18" t="s">
        <v>25</v>
      </c>
      <c r="DT688" s="53">
        <f ca="1">OFFSET(乱数表!$C$3,$C674,2*DO$7-1)</f>
        <v>0.35111249044403658</v>
      </c>
      <c r="DU688" s="28" t="s">
        <v>23</v>
      </c>
      <c r="DV688" s="54" t="str">
        <f ca="1">IF(DT688&lt;$C680,"Explore","Exploit")</f>
        <v>Explore</v>
      </c>
      <c r="DW688"/>
      <c r="DX688" s="21"/>
    </row>
    <row r="689" spans="1:128" ht="13.5" customHeight="1">
      <c r="A689"/>
      <c r="B689" s="3" t="s">
        <v>7</v>
      </c>
      <c r="C689" s="3" t="s">
        <v>17</v>
      </c>
      <c r="D689" s="93" t="s">
        <v>27</v>
      </c>
      <c r="E689" s="26" t="s">
        <v>28</v>
      </c>
      <c r="F689" s="26" t="s">
        <v>29</v>
      </c>
      <c r="G689" s="3" t="s">
        <v>30</v>
      </c>
      <c r="H689" s="21"/>
      <c r="K689"/>
      <c r="L689"/>
      <c r="M689"/>
      <c r="N689"/>
      <c r="O689"/>
      <c r="P689" s="58" t="s">
        <v>42</v>
      </c>
      <c r="Q689" s="59" t="s">
        <v>26</v>
      </c>
      <c r="R689" s="60" t="s">
        <v>38</v>
      </c>
      <c r="S689"/>
      <c r="T689" s="21"/>
      <c r="W689"/>
      <c r="X689"/>
      <c r="Y689"/>
      <c r="Z689"/>
      <c r="AA689"/>
      <c r="AB689" s="58" t="s">
        <v>42</v>
      </c>
      <c r="AC689" s="59" t="s">
        <v>26</v>
      </c>
      <c r="AD689" s="60" t="s">
        <v>38</v>
      </c>
      <c r="AE689"/>
      <c r="AF689" s="21"/>
      <c r="AI689"/>
      <c r="AJ689"/>
      <c r="AK689"/>
      <c r="AL689"/>
      <c r="AM689"/>
      <c r="AN689" s="58" t="s">
        <v>42</v>
      </c>
      <c r="AO689" s="59" t="s">
        <v>26</v>
      </c>
      <c r="AP689" s="60" t="s">
        <v>38</v>
      </c>
      <c r="AQ689"/>
      <c r="AR689" s="21"/>
      <c r="AU689"/>
      <c r="AV689"/>
      <c r="AW689"/>
      <c r="AX689"/>
      <c r="AY689"/>
      <c r="AZ689" s="58" t="s">
        <v>42</v>
      </c>
      <c r="BA689" s="59" t="s">
        <v>26</v>
      </c>
      <c r="BB689" s="60" t="s">
        <v>38</v>
      </c>
      <c r="BC689"/>
      <c r="BD689" s="21"/>
      <c r="BG689"/>
      <c r="BH689"/>
      <c r="BI689"/>
      <c r="BJ689"/>
      <c r="BK689"/>
      <c r="BL689" s="58" t="s">
        <v>42</v>
      </c>
      <c r="BM689" s="59" t="s">
        <v>26</v>
      </c>
      <c r="BN689" s="60" t="s">
        <v>38</v>
      </c>
      <c r="BO689"/>
      <c r="BP689" s="21"/>
      <c r="BS689"/>
      <c r="BT689"/>
      <c r="BU689"/>
      <c r="BV689"/>
      <c r="BW689"/>
      <c r="BX689" s="58" t="s">
        <v>42</v>
      </c>
      <c r="BY689" s="59" t="s">
        <v>26</v>
      </c>
      <c r="BZ689" s="60" t="s">
        <v>38</v>
      </c>
      <c r="CA689"/>
      <c r="CB689" s="21"/>
      <c r="CE689"/>
      <c r="CF689"/>
      <c r="CG689"/>
      <c r="CH689"/>
      <c r="CI689"/>
      <c r="CJ689" s="58" t="s">
        <v>42</v>
      </c>
      <c r="CK689" s="59" t="s">
        <v>26</v>
      </c>
      <c r="CL689" s="60" t="s">
        <v>38</v>
      </c>
      <c r="CM689"/>
      <c r="CN689" s="21"/>
      <c r="CQ689"/>
      <c r="CR689"/>
      <c r="CS689"/>
      <c r="CT689"/>
      <c r="CU689"/>
      <c r="CV689" s="58" t="s">
        <v>42</v>
      </c>
      <c r="CW689" s="59" t="s">
        <v>26</v>
      </c>
      <c r="CX689" s="60" t="s">
        <v>38</v>
      </c>
      <c r="CY689"/>
      <c r="CZ689" s="21"/>
      <c r="DC689"/>
      <c r="DD689"/>
      <c r="DE689"/>
      <c r="DF689"/>
      <c r="DG689"/>
      <c r="DH689" s="58" t="s">
        <v>42</v>
      </c>
      <c r="DI689" s="59" t="s">
        <v>26</v>
      </c>
      <c r="DJ689" s="60" t="s">
        <v>38</v>
      </c>
      <c r="DK689"/>
      <c r="DL689" s="21"/>
      <c r="DO689"/>
      <c r="DP689"/>
      <c r="DQ689"/>
      <c r="DR689"/>
      <c r="DS689"/>
      <c r="DT689" s="58" t="s">
        <v>42</v>
      </c>
      <c r="DU689" s="59" t="s">
        <v>26</v>
      </c>
      <c r="DV689" s="60" t="s">
        <v>38</v>
      </c>
      <c r="DW689"/>
      <c r="DX689" s="21"/>
    </row>
    <row r="690" spans="1:128" ht="13.5" customHeight="1">
      <c r="A690"/>
      <c r="B690" s="41">
        <v>1</v>
      </c>
      <c r="C690" s="41">
        <f t="array" ref="C690:G698">$C$24:$G$32</f>
        <v>0</v>
      </c>
      <c r="D690" s="80">
        <v>0.5</v>
      </c>
      <c r="E690" s="81">
        <v>0.5</v>
      </c>
      <c r="F690" s="81">
        <v>0.5</v>
      </c>
      <c r="G690" s="80">
        <v>1</v>
      </c>
      <c r="H690" s="6"/>
      <c r="K690"/>
      <c r="L690"/>
      <c r="M690"/>
      <c r="N690"/>
      <c r="O690" s="63" t="s">
        <v>24</v>
      </c>
      <c r="P690" s="55">
        <f ca="1">MAX(OFFSET(O676,K677,1):OFFSET(O676,K677,4))</f>
        <v>31.778029136657711</v>
      </c>
      <c r="Q690" s="52"/>
      <c r="R690" s="22">
        <f ca="1">MATCH(P690,OFFSET(O676,K677,1):OFFSET(O676,K677,4),0)</f>
        <v>4</v>
      </c>
      <c r="S690"/>
      <c r="T690" s="21"/>
      <c r="W690"/>
      <c r="X690"/>
      <c r="Y690"/>
      <c r="Z690"/>
      <c r="AA690" s="63" t="s">
        <v>24</v>
      </c>
      <c r="AB690" s="55">
        <f ca="1">MAX(OFFSET(AA676,W677,1):OFFSET(AA676,W677,4))</f>
        <v>47.107716140747065</v>
      </c>
      <c r="AC690" s="52"/>
      <c r="AD690" s="22">
        <f ca="1">MATCH(AB690,OFFSET(AA676,W677,1):OFFSET(AA676,W677,4),0)</f>
        <v>1</v>
      </c>
      <c r="AE690"/>
      <c r="AF690" s="21"/>
      <c r="AI690"/>
      <c r="AJ690"/>
      <c r="AK690"/>
      <c r="AL690"/>
      <c r="AM690" s="63" t="s">
        <v>24</v>
      </c>
      <c r="AN690" s="55">
        <f ca="1">MAX(OFFSET(AM676,AI677,1):OFFSET(AM676,AI677,4))</f>
        <v>31.876715217590331</v>
      </c>
      <c r="AO690" s="52"/>
      <c r="AP690" s="22">
        <f ca="1">MATCH(AN690,OFFSET(AM676,AI677,1):OFFSET(AM676,AI677,4),0)</f>
        <v>4</v>
      </c>
      <c r="AQ690"/>
      <c r="AR690" s="21"/>
      <c r="AU690"/>
      <c r="AV690"/>
      <c r="AW690"/>
      <c r="AX690"/>
      <c r="AY690" s="63" t="s">
        <v>24</v>
      </c>
      <c r="AZ690" s="55">
        <f ca="1">MAX(OFFSET(AY676,AU677,1):OFFSET(AY676,AU677,4))</f>
        <v>47.107716140747065</v>
      </c>
      <c r="BA690" s="52"/>
      <c r="BB690" s="22">
        <f ca="1">MATCH(AZ690,OFFSET(AY676,AU677,1):OFFSET(AY676,AU677,4),0)</f>
        <v>1</v>
      </c>
      <c r="BC690"/>
      <c r="BD690" s="21"/>
      <c r="BG690"/>
      <c r="BH690"/>
      <c r="BI690"/>
      <c r="BJ690"/>
      <c r="BK690" s="63" t="s">
        <v>24</v>
      </c>
      <c r="BL690" s="55">
        <f ca="1">MAX(OFFSET(BK676,BG677,1):OFFSET(BK676,BG677,4))</f>
        <v>68.397149658203119</v>
      </c>
      <c r="BM690" s="52"/>
      <c r="BN690" s="22">
        <f ca="1">MATCH(BL690,OFFSET(BK676,BG677,1):OFFSET(BK676,BG677,4),0)</f>
        <v>1</v>
      </c>
      <c r="BO690"/>
      <c r="BP690" s="21"/>
      <c r="BS690"/>
      <c r="BT690"/>
      <c r="BU690"/>
      <c r="BV690"/>
      <c r="BW690" s="63" t="s">
        <v>24</v>
      </c>
      <c r="BX690" s="55">
        <f ca="1">MAX(OFFSET(BW676,BS677,1):OFFSET(BW676,BS677,4))</f>
        <v>99.999649047851562</v>
      </c>
      <c r="BY690" s="52"/>
      <c r="BZ690" s="22">
        <f ca="1">MATCH(BX690,OFFSET(BW676,BS677,1):OFFSET(BW676,BS677,4),0)</f>
        <v>1</v>
      </c>
      <c r="CA690"/>
      <c r="CB690" s="21"/>
      <c r="CE690"/>
      <c r="CF690"/>
      <c r="CG690"/>
      <c r="CH690"/>
      <c r="CI690" s="63" t="s">
        <v>24</v>
      </c>
      <c r="CJ690" s="55">
        <f ca="1">MAX(OFFSET(CI676,CE677,1):OFFSET(CI676,CE677,4))</f>
        <v>0</v>
      </c>
      <c r="CK690" s="52"/>
      <c r="CL690" s="22">
        <f ca="1">MATCH(CJ690,OFFSET(CI676,CE677,1):OFFSET(CI676,CE677,4),0)</f>
        <v>1</v>
      </c>
      <c r="CM690"/>
      <c r="CN690" s="21"/>
      <c r="CQ690"/>
      <c r="CR690"/>
      <c r="CS690"/>
      <c r="CT690"/>
      <c r="CU690" s="63" t="s">
        <v>24</v>
      </c>
      <c r="CV690" s="55">
        <f ca="1">MAX(OFFSET(CU676,CQ677,1):OFFSET(CU676,CQ677,4))</f>
        <v>0</v>
      </c>
      <c r="CW690" s="52"/>
      <c r="CX690" s="22">
        <f ca="1">MATCH(CV690,OFFSET(CU676,CQ677,1):OFFSET(CU676,CQ677,4),0)</f>
        <v>1</v>
      </c>
      <c r="CY690"/>
      <c r="CZ690" s="21"/>
      <c r="DC690"/>
      <c r="DD690"/>
      <c r="DE690"/>
      <c r="DF690"/>
      <c r="DG690" s="63" t="s">
        <v>24</v>
      </c>
      <c r="DH690" s="55">
        <f ca="1">MAX(OFFSET(DG676,DC677,1):OFFSET(DG676,DC677,4))</f>
        <v>0</v>
      </c>
      <c r="DI690" s="52"/>
      <c r="DJ690" s="22">
        <f ca="1">MATCH(DH690,OFFSET(DG676,DC677,1):OFFSET(DG676,DC677,4),0)</f>
        <v>1</v>
      </c>
      <c r="DK690"/>
      <c r="DL690" s="21"/>
      <c r="DO690"/>
      <c r="DP690"/>
      <c r="DQ690"/>
      <c r="DR690"/>
      <c r="DS690" s="63" t="s">
        <v>24</v>
      </c>
      <c r="DT690" s="55">
        <f ca="1">MAX(OFFSET(DS676,DO676,1):OFFSET(DS676,DO676,4))</f>
        <v>26.900255958557121</v>
      </c>
      <c r="DU690" s="52"/>
      <c r="DV690" s="22">
        <f ca="1">MATCH(DT690,OFFSET(DS676,DO676,1):OFFSET(DS676,DO676,4),0)</f>
        <v>3</v>
      </c>
      <c r="DW690"/>
      <c r="DX690" s="21"/>
    </row>
    <row r="691" spans="1:128" ht="13.5" customHeight="1" thickBot="1">
      <c r="A691"/>
      <c r="B691" s="42">
        <v>2</v>
      </c>
      <c r="C691" s="42">
        <v>0</v>
      </c>
      <c r="D691" s="82">
        <v>0.33333333333333331</v>
      </c>
      <c r="E691" s="83">
        <v>0.33333333333333331</v>
      </c>
      <c r="F691" s="82">
        <v>0.66666666666666663</v>
      </c>
      <c r="G691" s="82">
        <v>1</v>
      </c>
      <c r="H691" s="6"/>
      <c r="K691"/>
      <c r="L691"/>
      <c r="M691"/>
      <c r="N691"/>
      <c r="O691" s="63" t="s">
        <v>22</v>
      </c>
      <c r="P691" s="56"/>
      <c r="Q691" s="57">
        <f ca="1">OFFSET(乱数表!$C$3,$C674,2*K$7)</f>
        <v>0.62834045545621764</v>
      </c>
      <c r="R691" s="38">
        <f ca="1">MATCH(Q691,OFFSET($B689,K677,1):OFFSET($B689,K677,5))</f>
        <v>4</v>
      </c>
      <c r="S691"/>
      <c r="T691" s="21"/>
      <c r="W691"/>
      <c r="X691"/>
      <c r="Y691"/>
      <c r="Z691"/>
      <c r="AA691" s="63" t="s">
        <v>22</v>
      </c>
      <c r="AB691" s="56"/>
      <c r="AC691" s="57">
        <f ca="1">OFFSET(乱数表!$C$3,$C674,2*W$7)</f>
        <v>0.62670998294850411</v>
      </c>
      <c r="AD691" s="38">
        <f ca="1">MATCH(AC691,OFFSET($B689,W677,1):OFFSET($B689,W677,5))</f>
        <v>2</v>
      </c>
      <c r="AE691"/>
      <c r="AF691" s="21"/>
      <c r="AI691"/>
      <c r="AJ691"/>
      <c r="AK691"/>
      <c r="AL691"/>
      <c r="AM691" s="63" t="s">
        <v>22</v>
      </c>
      <c r="AN691" s="56"/>
      <c r="AO691" s="57">
        <f ca="1">OFFSET(乱数表!$C$3,$C674,2*AI$7)</f>
        <v>0.52141020762673373</v>
      </c>
      <c r="AP691" s="38">
        <f ca="1">MATCH(AO691,OFFSET($B689,AI677,1):OFFSET($B689,AI677,5))</f>
        <v>4</v>
      </c>
      <c r="AQ691"/>
      <c r="AR691" s="21"/>
      <c r="AU691"/>
      <c r="AV691"/>
      <c r="AW691"/>
      <c r="AX691"/>
      <c r="AY691" s="63" t="s">
        <v>22</v>
      </c>
      <c r="AZ691" s="56"/>
      <c r="BA691" s="57">
        <f ca="1">OFFSET(乱数表!$C$3,$C674,2*AU$7)</f>
        <v>0.9</v>
      </c>
      <c r="BB691" s="38">
        <f ca="1">MATCH(BA691,OFFSET($B689,AU677,1):OFFSET($B689,AU677,5))</f>
        <v>4</v>
      </c>
      <c r="BC691"/>
      <c r="BD691" s="21"/>
      <c r="BG691"/>
      <c r="BH691"/>
      <c r="BI691"/>
      <c r="BJ691"/>
      <c r="BK691" s="63" t="s">
        <v>22</v>
      </c>
      <c r="BL691" s="56"/>
      <c r="BM691" s="57">
        <f ca="1">OFFSET(乱数表!$C$3,$C674,2*BG$7)</f>
        <v>0.25242210321763514</v>
      </c>
      <c r="BN691" s="38">
        <f ca="1">MATCH(BM691,OFFSET($B689,BG677,1):OFFSET($B689,BG677,5))</f>
        <v>1</v>
      </c>
      <c r="BO691"/>
      <c r="BP691" s="21"/>
      <c r="BS691"/>
      <c r="BT691"/>
      <c r="BU691"/>
      <c r="BV691"/>
      <c r="BW691" s="63" t="s">
        <v>22</v>
      </c>
      <c r="BX691" s="56"/>
      <c r="BY691" s="57">
        <f ca="1">OFFSET(乱数表!$C$3,$C674,2*BS$7)</f>
        <v>0.10100000000000001</v>
      </c>
      <c r="BZ691" s="38">
        <f ca="1">MATCH(BY691,OFFSET($B689,BS677,1):OFFSET($B689,BS677,5))</f>
        <v>1</v>
      </c>
      <c r="CA691"/>
      <c r="CB691" s="21"/>
      <c r="CE691"/>
      <c r="CF691"/>
      <c r="CG691"/>
      <c r="CH691"/>
      <c r="CI691" s="63" t="s">
        <v>22</v>
      </c>
      <c r="CJ691" s="56"/>
      <c r="CK691" s="57">
        <f ca="1">OFFSET(乱数表!$C$3,$C674,2*CE$7)</f>
        <v>0.66254887915766758</v>
      </c>
      <c r="CL691" s="38">
        <f ca="1">MATCH(CK691,OFFSET($B689,CE677,1):OFFSET($B689,CE677,5))</f>
        <v>1</v>
      </c>
      <c r="CM691"/>
      <c r="CN691" s="21"/>
      <c r="CQ691"/>
      <c r="CR691"/>
      <c r="CS691"/>
      <c r="CT691"/>
      <c r="CU691" s="63" t="s">
        <v>22</v>
      </c>
      <c r="CV691" s="56"/>
      <c r="CW691" s="57">
        <f ca="1">OFFSET(乱数表!$C$3,$C674,2*CQ$7)</f>
        <v>0.91337319631597902</v>
      </c>
      <c r="CX691" s="38">
        <f ca="1">MATCH(CW691,OFFSET($B689,CQ677,1):OFFSET($B689,CQ677,5))</f>
        <v>1</v>
      </c>
      <c r="CY691"/>
      <c r="CZ691" s="21"/>
      <c r="DC691"/>
      <c r="DD691"/>
      <c r="DE691"/>
      <c r="DF691"/>
      <c r="DG691" s="63" t="s">
        <v>22</v>
      </c>
      <c r="DH691" s="56"/>
      <c r="DI691" s="57">
        <f ca="1">OFFSET(乱数表!$C$3,$C674,2*DC$7)</f>
        <v>0.2110166466175778</v>
      </c>
      <c r="DJ691" s="38">
        <f ca="1">MATCH(DI691,OFFSET($B689,DC677,1):OFFSET($B689,DC677,5))</f>
        <v>1</v>
      </c>
      <c r="DK691"/>
      <c r="DL691" s="21"/>
      <c r="DO691"/>
      <c r="DP691"/>
      <c r="DQ691"/>
      <c r="DR691"/>
      <c r="DS691" s="63" t="s">
        <v>22</v>
      </c>
      <c r="DT691" s="56"/>
      <c r="DU691" s="57">
        <f ca="1">OFFSET(乱数表!$C$3,$C674,2*DO$7)</f>
        <v>7.5075597990441167E-2</v>
      </c>
      <c r="DV691" s="38">
        <f ca="1">MATCH(DU691,OFFSET($B689,DO676,1):OFFSET($B689,DO676,5))</f>
        <v>3</v>
      </c>
      <c r="DW691"/>
      <c r="DX691" s="21"/>
    </row>
    <row r="692" spans="1:128" ht="13.5" customHeight="1">
      <c r="A692"/>
      <c r="B692" s="41">
        <v>3</v>
      </c>
      <c r="C692" s="41">
        <v>0</v>
      </c>
      <c r="D692" s="81">
        <v>0</v>
      </c>
      <c r="E692" s="81">
        <v>0</v>
      </c>
      <c r="F692" s="80">
        <v>1</v>
      </c>
      <c r="G692" s="81">
        <v>1</v>
      </c>
      <c r="H692" s="7"/>
      <c r="K692"/>
      <c r="L692"/>
      <c r="M692"/>
      <c r="N692"/>
      <c r="O692" s="6"/>
      <c r="P692"/>
      <c r="Q692"/>
      <c r="R692" t="s">
        <v>56</v>
      </c>
      <c r="S692"/>
      <c r="T692" s="21"/>
      <c r="W692"/>
      <c r="X692"/>
      <c r="Y692"/>
      <c r="Z692"/>
      <c r="AA692" s="6"/>
      <c r="AB692"/>
      <c r="AC692"/>
      <c r="AD692" t="s">
        <v>56</v>
      </c>
      <c r="AE692"/>
      <c r="AF692" s="21"/>
      <c r="AI692"/>
      <c r="AJ692"/>
      <c r="AK692"/>
      <c r="AL692"/>
      <c r="AM692" s="6"/>
      <c r="AN692"/>
      <c r="AO692"/>
      <c r="AP692" t="s">
        <v>56</v>
      </c>
      <c r="AQ692"/>
      <c r="AR692" s="21"/>
      <c r="AU692"/>
      <c r="AV692"/>
      <c r="AW692"/>
      <c r="AX692"/>
      <c r="AY692" s="6"/>
      <c r="AZ692"/>
      <c r="BA692"/>
      <c r="BB692" t="s">
        <v>56</v>
      </c>
      <c r="BC692"/>
      <c r="BD692" s="21"/>
      <c r="BG692"/>
      <c r="BH692"/>
      <c r="BI692"/>
      <c r="BJ692"/>
      <c r="BK692" s="6"/>
      <c r="BL692"/>
      <c r="BM692"/>
      <c r="BN692" t="s">
        <v>56</v>
      </c>
      <c r="BO692"/>
      <c r="BP692" s="21"/>
      <c r="BS692"/>
      <c r="BT692"/>
      <c r="BU692"/>
      <c r="BV692"/>
      <c r="BW692" s="6"/>
      <c r="BX692"/>
      <c r="BY692"/>
      <c r="BZ692" t="s">
        <v>56</v>
      </c>
      <c r="CA692"/>
      <c r="CB692" s="21"/>
      <c r="CE692"/>
      <c r="CF692"/>
      <c r="CG692"/>
      <c r="CH692"/>
      <c r="CI692" s="6"/>
      <c r="CJ692"/>
      <c r="CK692"/>
      <c r="CL692" t="s">
        <v>56</v>
      </c>
      <c r="CM692"/>
      <c r="CN692" s="21"/>
      <c r="CQ692"/>
      <c r="CR692"/>
      <c r="CS692"/>
      <c r="CT692"/>
      <c r="CU692" s="6"/>
      <c r="CV692"/>
      <c r="CW692"/>
      <c r="CX692" t="s">
        <v>56</v>
      </c>
      <c r="CY692"/>
      <c r="CZ692" s="21"/>
      <c r="DC692"/>
      <c r="DD692"/>
      <c r="DE692"/>
      <c r="DF692"/>
      <c r="DG692" s="6"/>
      <c r="DH692"/>
      <c r="DI692"/>
      <c r="DJ692" t="s">
        <v>56</v>
      </c>
      <c r="DK692"/>
      <c r="DL692" s="21"/>
      <c r="DO692"/>
      <c r="DP692"/>
      <c r="DQ692"/>
      <c r="DR692"/>
      <c r="DS692" s="6"/>
      <c r="DT692"/>
      <c r="DU692"/>
      <c r="DV692" t="s">
        <v>56</v>
      </c>
      <c r="DW692"/>
      <c r="DX692" s="21"/>
    </row>
    <row r="693" spans="1:128" ht="13.5" customHeight="1">
      <c r="A693"/>
      <c r="B693" s="42">
        <v>4</v>
      </c>
      <c r="C693" s="42">
        <v>0</v>
      </c>
      <c r="D693" s="82">
        <v>0.33333333333333331</v>
      </c>
      <c r="E693" s="82">
        <v>0.66666666666666663</v>
      </c>
      <c r="F693" s="83">
        <v>0.66666666666666663</v>
      </c>
      <c r="G693" s="82">
        <v>1</v>
      </c>
      <c r="H693" s="7"/>
      <c r="K693"/>
      <c r="L693"/>
      <c r="M693"/>
      <c r="N693"/>
      <c r="O693" s="63" t="s">
        <v>39</v>
      </c>
      <c r="P693" s="49">
        <f ca="1">IF(R688="Exploit",R690,R691)</f>
        <v>4</v>
      </c>
      <c r="Q693" s="28" t="str">
        <f ca="1">"("&amp;OFFSET(O676,0,P693)&amp;") →"</f>
        <v>(下) →</v>
      </c>
      <c r="R693" s="18" t="s">
        <v>53</v>
      </c>
      <c r="S693" s="3">
        <f ca="1">MIN(K675+FIXED(1.1*COS(PI()/2*P693),0),3)</f>
        <v>2</v>
      </c>
      <c r="T693" s="6"/>
      <c r="W693"/>
      <c r="X693"/>
      <c r="Y693"/>
      <c r="Z693"/>
      <c r="AA693" s="63" t="s">
        <v>39</v>
      </c>
      <c r="AB693" s="49">
        <f ca="1">IF(AD688="Exploit",AD690,AD691)</f>
        <v>2</v>
      </c>
      <c r="AC693" s="28" t="str">
        <f ca="1">"("&amp;OFFSET(AA676,0,AB693)&amp;") →"</f>
        <v>(上) →</v>
      </c>
      <c r="AD693" s="18" t="s">
        <v>53</v>
      </c>
      <c r="AE693" s="3">
        <f ca="1">MIN(W675+FIXED(1.1*COS(PI()/2*AB693),0),3)</f>
        <v>1</v>
      </c>
      <c r="AF693" s="6"/>
      <c r="AI693"/>
      <c r="AJ693"/>
      <c r="AK693"/>
      <c r="AL693"/>
      <c r="AM693" s="63" t="s">
        <v>39</v>
      </c>
      <c r="AN693" s="49">
        <f ca="1">IF(AP688="Exploit",AP690,AP691)</f>
        <v>4</v>
      </c>
      <c r="AO693" s="28" t="str">
        <f ca="1">"("&amp;OFFSET(AM676,0,AN693)&amp;") →"</f>
        <v>(下) →</v>
      </c>
      <c r="AP693" s="18" t="s">
        <v>53</v>
      </c>
      <c r="AQ693" s="3">
        <f ca="1">MIN(AI675+FIXED(1.1*COS(PI()/2*AN693),0),3)</f>
        <v>2</v>
      </c>
      <c r="AR693" s="6"/>
      <c r="AU693"/>
      <c r="AV693"/>
      <c r="AW693"/>
      <c r="AX693"/>
      <c r="AY693" s="63" t="s">
        <v>39</v>
      </c>
      <c r="AZ693" s="49">
        <f ca="1">IF(BB688="Exploit",BB690,BB691)</f>
        <v>4</v>
      </c>
      <c r="BA693" s="28" t="str">
        <f ca="1">"("&amp;OFFSET(AY676,0,AZ693)&amp;") →"</f>
        <v>(下) →</v>
      </c>
      <c r="BB693" s="18" t="s">
        <v>53</v>
      </c>
      <c r="BC693" s="3">
        <f ca="1">MIN(AU675+FIXED(1.1*COS(PI()/2*AZ693),0),3)</f>
        <v>3</v>
      </c>
      <c r="BD693" s="6"/>
      <c r="BG693"/>
      <c r="BH693"/>
      <c r="BI693"/>
      <c r="BJ693"/>
      <c r="BK693" s="63" t="s">
        <v>39</v>
      </c>
      <c r="BL693" s="49">
        <f ca="1">IF(BN688="Exploit",BN690,BN691)</f>
        <v>1</v>
      </c>
      <c r="BM693" s="28" t="str">
        <f ca="1">"("&amp;OFFSET(BK676,0,BL693)&amp;") →"</f>
        <v>(右) →</v>
      </c>
      <c r="BN693" s="18" t="s">
        <v>53</v>
      </c>
      <c r="BO693" s="3">
        <f ca="1">MIN(BG675+FIXED(1.1*COS(PI()/2*BL693),0),3)</f>
        <v>3</v>
      </c>
      <c r="BP693" s="6"/>
      <c r="BS693"/>
      <c r="BT693"/>
      <c r="BU693"/>
      <c r="BV693"/>
      <c r="BW693" s="63" t="s">
        <v>39</v>
      </c>
      <c r="BX693" s="49">
        <f ca="1">IF(BZ688="Exploit",BZ690,BZ691)</f>
        <v>1</v>
      </c>
      <c r="BY693" s="28" t="str">
        <f ca="1">"("&amp;OFFSET(BW676,0,BX693)&amp;") →"</f>
        <v>(右) →</v>
      </c>
      <c r="BZ693" s="18" t="s">
        <v>53</v>
      </c>
      <c r="CA693" s="3">
        <f ca="1">MIN(BS675+FIXED(1.1*COS(PI()/2*BX693),0),3)</f>
        <v>3</v>
      </c>
      <c r="CB693" s="6"/>
      <c r="CE693"/>
      <c r="CF693"/>
      <c r="CG693"/>
      <c r="CH693"/>
      <c r="CI693" s="63" t="s">
        <v>39</v>
      </c>
      <c r="CJ693" s="49">
        <f ca="1">IF(CL688="Exploit",CL690,CL691)</f>
        <v>1</v>
      </c>
      <c r="CK693" s="28" t="str">
        <f ca="1">"("&amp;OFFSET(CI676,0,CJ693)&amp;") →"</f>
        <v>(右) →</v>
      </c>
      <c r="CL693" s="18" t="s">
        <v>53</v>
      </c>
      <c r="CM693" s="3">
        <f ca="1">MIN(CE675+FIXED(1.1*COS(PI()/2*CJ693),0),3)</f>
        <v>3</v>
      </c>
      <c r="CN693" s="6"/>
      <c r="CQ693"/>
      <c r="CR693"/>
      <c r="CS693"/>
      <c r="CT693"/>
      <c r="CU693" s="63" t="s">
        <v>39</v>
      </c>
      <c r="CV693" s="49">
        <f ca="1">IF(CX688="Exploit",CX690,CX691)</f>
        <v>1</v>
      </c>
      <c r="CW693" s="28" t="str">
        <f ca="1">"("&amp;OFFSET(CU676,0,CV693)&amp;") →"</f>
        <v>(右) →</v>
      </c>
      <c r="CX693" s="18" t="s">
        <v>53</v>
      </c>
      <c r="CY693" s="3">
        <f ca="1">MIN(CQ675+FIXED(1.1*COS(PI()/2*CV693),0),3)</f>
        <v>3</v>
      </c>
      <c r="CZ693" s="6"/>
      <c r="DC693"/>
      <c r="DD693"/>
      <c r="DE693"/>
      <c r="DF693"/>
      <c r="DG693" s="63" t="s">
        <v>39</v>
      </c>
      <c r="DH693" s="49">
        <f ca="1">IF(DJ688="Exploit",DJ690,DJ691)</f>
        <v>1</v>
      </c>
      <c r="DI693" s="28" t="str">
        <f ca="1">"("&amp;OFFSET(DG676,0,DH693)&amp;") →"</f>
        <v>(右) →</v>
      </c>
      <c r="DJ693" s="18" t="s">
        <v>53</v>
      </c>
      <c r="DK693" s="3">
        <f ca="1">MIN(DC675+FIXED(1.1*COS(PI()/2*DH693),0),3)</f>
        <v>3</v>
      </c>
      <c r="DL693" s="6"/>
      <c r="DO693"/>
      <c r="DP693"/>
      <c r="DQ693"/>
      <c r="DR693"/>
      <c r="DS693" s="63" t="s">
        <v>39</v>
      </c>
      <c r="DT693" s="49">
        <f ca="1">IF(DV688="Exploit",DV690,DV691)</f>
        <v>3</v>
      </c>
      <c r="DU693" s="28" t="str">
        <f ca="1">"("&amp;OFFSET(DS676,0,DT693)&amp;") →"</f>
        <v>(左) →</v>
      </c>
      <c r="DV693" s="18" t="s">
        <v>53</v>
      </c>
      <c r="DW693" s="3">
        <f ca="1">MIN(DO675+FIXED(1.1*COS(PI()/2*DT693),0),3)</f>
        <v>3</v>
      </c>
      <c r="DX693" s="6"/>
    </row>
    <row r="694" spans="1:128" ht="13.5" customHeight="1">
      <c r="A694"/>
      <c r="B694" s="41">
        <v>5</v>
      </c>
      <c r="C694" s="41">
        <v>0</v>
      </c>
      <c r="D694" s="83">
        <v>0</v>
      </c>
      <c r="E694" s="80">
        <v>0.33333333333333331</v>
      </c>
      <c r="F694" s="80">
        <v>0.66666666666666663</v>
      </c>
      <c r="G694" s="80">
        <v>1</v>
      </c>
      <c r="H694" s="7"/>
      <c r="K694"/>
      <c r="L694"/>
      <c r="M694"/>
      <c r="N694"/>
      <c r="O694" s="24" t="s">
        <v>33</v>
      </c>
      <c r="P694" s="24"/>
      <c r="Q694"/>
      <c r="R694" s="18" t="s">
        <v>54</v>
      </c>
      <c r="S694" s="3">
        <f ca="1">MIN(K676+FIXED(1.1*SIN(PI()/2*P693),0),3)</f>
        <v>1</v>
      </c>
      <c r="T694" s="6"/>
      <c r="W694"/>
      <c r="X694"/>
      <c r="Y694"/>
      <c r="Z694"/>
      <c r="AA694" s="24"/>
      <c r="AB694" s="24" t="s">
        <v>33</v>
      </c>
      <c r="AC694"/>
      <c r="AD694" s="18" t="s">
        <v>54</v>
      </c>
      <c r="AE694" s="3">
        <f ca="1">MIN(W676+FIXED(1.1*SIN(PI()/2*AB693),0),3)</f>
        <v>1</v>
      </c>
      <c r="AF694" s="6"/>
      <c r="AI694"/>
      <c r="AJ694"/>
      <c r="AK694"/>
      <c r="AL694"/>
      <c r="AM694" s="24"/>
      <c r="AN694" s="24" t="s">
        <v>33</v>
      </c>
      <c r="AO694"/>
      <c r="AP694" s="18" t="s">
        <v>54</v>
      </c>
      <c r="AQ694" s="3">
        <f ca="1">MIN(AI676+FIXED(1.1*SIN(PI()/2*AN693),0),3)</f>
        <v>1</v>
      </c>
      <c r="AR694" s="6"/>
      <c r="AU694"/>
      <c r="AV694"/>
      <c r="AW694"/>
      <c r="AX694"/>
      <c r="AY694" s="24"/>
      <c r="AZ694" s="24" t="s">
        <v>33</v>
      </c>
      <c r="BA694"/>
      <c r="BB694" s="18" t="s">
        <v>54</v>
      </c>
      <c r="BC694" s="3">
        <f ca="1">MIN(AU676+FIXED(1.1*SIN(PI()/2*AZ693),0),3)</f>
        <v>1</v>
      </c>
      <c r="BD694" s="6"/>
      <c r="BG694"/>
      <c r="BH694"/>
      <c r="BI694"/>
      <c r="BJ694"/>
      <c r="BK694" s="24"/>
      <c r="BL694" s="24" t="s">
        <v>33</v>
      </c>
      <c r="BM694"/>
      <c r="BN694" s="18" t="s">
        <v>54</v>
      </c>
      <c r="BO694" s="3">
        <f ca="1">MIN(BG676+FIXED(1.1*SIN(PI()/2*BL693),0),3)</f>
        <v>2</v>
      </c>
      <c r="BP694" s="6"/>
      <c r="BS694"/>
      <c r="BT694"/>
      <c r="BU694"/>
      <c r="BV694"/>
      <c r="BW694" s="24"/>
      <c r="BX694" s="24" t="s">
        <v>33</v>
      </c>
      <c r="BY694"/>
      <c r="BZ694" s="18" t="s">
        <v>54</v>
      </c>
      <c r="CA694" s="3">
        <f ca="1">MIN(BS676+FIXED(1.1*SIN(PI()/2*BX693),0),3)</f>
        <v>3</v>
      </c>
      <c r="CB694" s="6"/>
      <c r="CE694"/>
      <c r="CF694"/>
      <c r="CG694"/>
      <c r="CH694"/>
      <c r="CI694" s="24"/>
      <c r="CJ694" s="24" t="s">
        <v>33</v>
      </c>
      <c r="CK694"/>
      <c r="CL694" s="18" t="s">
        <v>54</v>
      </c>
      <c r="CM694" s="3">
        <f ca="1">MIN(CE676+FIXED(1.1*SIN(PI()/2*CJ693),0),3)</f>
        <v>3</v>
      </c>
      <c r="CN694" s="6"/>
      <c r="CQ694"/>
      <c r="CR694"/>
      <c r="CS694"/>
      <c r="CT694"/>
      <c r="CU694" s="24"/>
      <c r="CV694" s="24" t="s">
        <v>33</v>
      </c>
      <c r="CW694"/>
      <c r="CX694" s="18" t="s">
        <v>54</v>
      </c>
      <c r="CY694" s="3">
        <f ca="1">MIN(CQ676+FIXED(1.1*SIN(PI()/2*CV693),0),3)</f>
        <v>3</v>
      </c>
      <c r="CZ694" s="6"/>
      <c r="DC694"/>
      <c r="DD694"/>
      <c r="DE694"/>
      <c r="DF694"/>
      <c r="DG694" s="24"/>
      <c r="DH694" s="24" t="s">
        <v>33</v>
      </c>
      <c r="DI694"/>
      <c r="DJ694" s="18" t="s">
        <v>54</v>
      </c>
      <c r="DK694" s="3">
        <f ca="1">MIN(DC676+FIXED(1.1*SIN(PI()/2*DH693),0),3)</f>
        <v>3</v>
      </c>
      <c r="DL694" s="6"/>
      <c r="DO694"/>
      <c r="DP694"/>
      <c r="DQ694"/>
      <c r="DR694"/>
      <c r="DS694" s="24"/>
      <c r="DT694" s="24" t="s">
        <v>33</v>
      </c>
      <c r="DU694"/>
      <c r="DV694" s="18" t="s">
        <v>54</v>
      </c>
      <c r="DW694" s="3">
        <f ca="1">MIN(DO676+FIXED(1.1*SIN(PI()/2*DT693),0),3)</f>
        <v>2</v>
      </c>
      <c r="DX694" s="6"/>
    </row>
    <row r="695" spans="1:128" ht="13.5" customHeight="1">
      <c r="A695"/>
      <c r="B695" s="42">
        <v>6</v>
      </c>
      <c r="C695" s="61">
        <v>0</v>
      </c>
      <c r="D695" s="61">
        <v>0</v>
      </c>
      <c r="E695" s="61">
        <v>0</v>
      </c>
      <c r="F695" s="61">
        <v>0</v>
      </c>
      <c r="G695" s="61">
        <v>0</v>
      </c>
      <c r="H695" s="7"/>
      <c r="K695"/>
      <c r="L695"/>
      <c r="M695"/>
      <c r="N695"/>
      <c r="O695"/>
      <c r="P695"/>
      <c r="Q695"/>
      <c r="R695" s="3" t="s">
        <v>31</v>
      </c>
      <c r="S695" s="29">
        <f ca="1">3*(S693-1)+S694</f>
        <v>4</v>
      </c>
      <c r="T695" s="30"/>
      <c r="W695"/>
      <c r="X695"/>
      <c r="Y695"/>
      <c r="Z695"/>
      <c r="AA695"/>
      <c r="AB695"/>
      <c r="AC695"/>
      <c r="AD695" s="3" t="s">
        <v>32</v>
      </c>
      <c r="AE695" s="29">
        <f ca="1">3*(AE693-1)+AE694</f>
        <v>1</v>
      </c>
      <c r="AF695" s="6"/>
      <c r="AI695"/>
      <c r="AJ695"/>
      <c r="AK695"/>
      <c r="AL695"/>
      <c r="AM695"/>
      <c r="AN695"/>
      <c r="AO695"/>
      <c r="AP695" s="3" t="s">
        <v>32</v>
      </c>
      <c r="AQ695" s="29">
        <f ca="1">3*(AQ693-1)+AQ694</f>
        <v>4</v>
      </c>
      <c r="AR695" s="6"/>
      <c r="AU695"/>
      <c r="AV695"/>
      <c r="AW695"/>
      <c r="AX695"/>
      <c r="AY695"/>
      <c r="AZ695"/>
      <c r="BA695"/>
      <c r="BB695" s="3" t="s">
        <v>32</v>
      </c>
      <c r="BC695" s="29">
        <f ca="1">3*(BC693-1)+BC694</f>
        <v>7</v>
      </c>
      <c r="BD695" s="6"/>
      <c r="BG695"/>
      <c r="BH695"/>
      <c r="BI695"/>
      <c r="BJ695"/>
      <c r="BK695"/>
      <c r="BL695"/>
      <c r="BM695"/>
      <c r="BN695" s="3" t="s">
        <v>32</v>
      </c>
      <c r="BO695" s="29">
        <f ca="1">3*(BO693-1)+BO694</f>
        <v>8</v>
      </c>
      <c r="BP695" s="6"/>
      <c r="BS695"/>
      <c r="BT695"/>
      <c r="BU695"/>
      <c r="BV695"/>
      <c r="BW695"/>
      <c r="BX695"/>
      <c r="BY695"/>
      <c r="BZ695" s="3" t="s">
        <v>32</v>
      </c>
      <c r="CA695" s="29">
        <f ca="1">3*(CA693-1)+CA694</f>
        <v>9</v>
      </c>
      <c r="CB695" s="6"/>
      <c r="CE695"/>
      <c r="CF695"/>
      <c r="CG695"/>
      <c r="CH695"/>
      <c r="CI695"/>
      <c r="CJ695"/>
      <c r="CK695"/>
      <c r="CL695" s="3" t="s">
        <v>32</v>
      </c>
      <c r="CM695" s="29">
        <f ca="1">3*(CM693-1)+CM694</f>
        <v>9</v>
      </c>
      <c r="CN695" s="6"/>
      <c r="CQ695"/>
      <c r="CR695"/>
      <c r="CS695"/>
      <c r="CT695"/>
      <c r="CU695"/>
      <c r="CV695"/>
      <c r="CW695"/>
      <c r="CX695" s="3" t="s">
        <v>32</v>
      </c>
      <c r="CY695" s="29">
        <f ca="1">3*(CY693-1)+CY694</f>
        <v>9</v>
      </c>
      <c r="CZ695" s="6"/>
      <c r="DC695"/>
      <c r="DD695"/>
      <c r="DE695"/>
      <c r="DF695"/>
      <c r="DG695"/>
      <c r="DH695"/>
      <c r="DI695"/>
      <c r="DJ695" s="3" t="s">
        <v>32</v>
      </c>
      <c r="DK695" s="29">
        <f ca="1">3*(DK693-1)+DK694</f>
        <v>9</v>
      </c>
      <c r="DL695" s="6"/>
      <c r="DO695"/>
      <c r="DP695"/>
      <c r="DQ695"/>
      <c r="DR695"/>
      <c r="DS695"/>
      <c r="DT695"/>
      <c r="DU695"/>
      <c r="DV695" s="3" t="s">
        <v>32</v>
      </c>
      <c r="DW695" s="29">
        <f ca="1">3*(DW693-1)+DW694</f>
        <v>8</v>
      </c>
      <c r="DX695" s="6"/>
    </row>
    <row r="696" spans="1:128" ht="13.5" customHeight="1">
      <c r="A696"/>
      <c r="B696" s="41">
        <v>7</v>
      </c>
      <c r="C696" s="41">
        <v>0</v>
      </c>
      <c r="D696" s="80">
        <v>0.5</v>
      </c>
      <c r="E696" s="80">
        <v>1</v>
      </c>
      <c r="F696" s="61">
        <v>1</v>
      </c>
      <c r="G696" s="61">
        <v>1</v>
      </c>
      <c r="H696" s="7"/>
      <c r="K696"/>
      <c r="L696"/>
      <c r="M696"/>
      <c r="N696"/>
      <c r="P696"/>
      <c r="Q696"/>
      <c r="R696"/>
      <c r="S696" s="11" t="s">
        <v>51</v>
      </c>
      <c r="T696" s="24"/>
      <c r="W696"/>
      <c r="X696"/>
      <c r="Y696"/>
      <c r="Z696"/>
      <c r="AB696"/>
      <c r="AC696"/>
      <c r="AD696"/>
      <c r="AE696" s="11" t="s">
        <v>51</v>
      </c>
      <c r="AF696" s="24"/>
      <c r="AI696"/>
      <c r="AJ696"/>
      <c r="AK696"/>
      <c r="AL696"/>
      <c r="AN696"/>
      <c r="AO696"/>
      <c r="AP696"/>
      <c r="AQ696" s="11" t="s">
        <v>51</v>
      </c>
      <c r="AR696" s="24"/>
      <c r="AU696"/>
      <c r="AV696"/>
      <c r="AW696"/>
      <c r="AX696"/>
      <c r="AZ696"/>
      <c r="BA696"/>
      <c r="BB696"/>
      <c r="BC696" s="11" t="s">
        <v>51</v>
      </c>
      <c r="BD696" s="24"/>
      <c r="BG696"/>
      <c r="BH696"/>
      <c r="BI696"/>
      <c r="BJ696"/>
      <c r="BL696"/>
      <c r="BM696"/>
      <c r="BN696"/>
      <c r="BO696" s="11" t="s">
        <v>51</v>
      </c>
      <c r="BP696" s="24"/>
      <c r="BS696"/>
      <c r="BT696"/>
      <c r="BU696"/>
      <c r="BV696"/>
      <c r="BX696"/>
      <c r="BY696"/>
      <c r="BZ696"/>
      <c r="CA696" s="11" t="s">
        <v>51</v>
      </c>
      <c r="CB696" s="24"/>
      <c r="CE696"/>
      <c r="CF696"/>
      <c r="CG696"/>
      <c r="CH696"/>
      <c r="CJ696"/>
      <c r="CK696"/>
      <c r="CL696"/>
      <c r="CM696" s="11" t="s">
        <v>51</v>
      </c>
      <c r="CN696" s="24"/>
      <c r="CQ696"/>
      <c r="CR696"/>
      <c r="CS696"/>
      <c r="CT696"/>
      <c r="CV696"/>
      <c r="CW696"/>
      <c r="CX696"/>
      <c r="CY696" s="11" t="s">
        <v>51</v>
      </c>
      <c r="CZ696" s="24"/>
      <c r="DC696"/>
      <c r="DD696"/>
      <c r="DE696"/>
      <c r="DF696"/>
      <c r="DH696"/>
      <c r="DI696"/>
      <c r="DJ696"/>
      <c r="DK696" s="11" t="s">
        <v>51</v>
      </c>
      <c r="DL696" s="24"/>
      <c r="DO696"/>
      <c r="DP696"/>
      <c r="DQ696"/>
      <c r="DR696"/>
      <c r="DT696"/>
      <c r="DU696"/>
      <c r="DV696"/>
      <c r="DW696" s="11" t="s">
        <v>51</v>
      </c>
      <c r="DX696" s="24"/>
    </row>
    <row r="697" spans="1:128" ht="13.5" customHeight="1" thickBot="1">
      <c r="A697"/>
      <c r="B697" s="42">
        <v>8</v>
      </c>
      <c r="C697" s="42">
        <v>0</v>
      </c>
      <c r="D697" s="82">
        <v>0.33333333333333331</v>
      </c>
      <c r="E697" s="82">
        <v>0.66666666666666663</v>
      </c>
      <c r="F697" s="82">
        <v>1</v>
      </c>
      <c r="G697" s="83">
        <v>1</v>
      </c>
      <c r="H697" s="7"/>
      <c r="K697"/>
      <c r="L697"/>
      <c r="M697"/>
      <c r="N697"/>
      <c r="O697" t="s">
        <v>48</v>
      </c>
      <c r="R697"/>
      <c r="S697"/>
      <c r="T697" s="21"/>
      <c r="W697"/>
      <c r="X697"/>
      <c r="Y697"/>
      <c r="Z697"/>
      <c r="AA697" t="s">
        <v>48</v>
      </c>
      <c r="AD697"/>
      <c r="AE697"/>
      <c r="AF697" s="21"/>
      <c r="AI697"/>
      <c r="AJ697"/>
      <c r="AK697"/>
      <c r="AL697"/>
      <c r="AM697" t="s">
        <v>48</v>
      </c>
      <c r="AP697"/>
      <c r="AQ697"/>
      <c r="AR697" s="21"/>
      <c r="AU697"/>
      <c r="AV697"/>
      <c r="AW697"/>
      <c r="AX697"/>
      <c r="AY697" t="s">
        <v>48</v>
      </c>
      <c r="BB697"/>
      <c r="BC697"/>
      <c r="BD697" s="21"/>
      <c r="BG697"/>
      <c r="BH697"/>
      <c r="BI697"/>
      <c r="BJ697"/>
      <c r="BK697" t="s">
        <v>48</v>
      </c>
      <c r="BN697"/>
      <c r="BO697"/>
      <c r="BP697" s="21"/>
      <c r="BS697"/>
      <c r="BT697"/>
      <c r="BU697"/>
      <c r="BV697"/>
      <c r="BW697" t="s">
        <v>48</v>
      </c>
      <c r="BZ697"/>
      <c r="CA697"/>
      <c r="CB697" s="21"/>
      <c r="CE697"/>
      <c r="CF697"/>
      <c r="CG697"/>
      <c r="CH697"/>
      <c r="CI697" t="s">
        <v>48</v>
      </c>
      <c r="CL697"/>
      <c r="CM697"/>
      <c r="CN697" s="21"/>
      <c r="CQ697"/>
      <c r="CR697"/>
      <c r="CS697"/>
      <c r="CT697"/>
      <c r="CU697" t="s">
        <v>48</v>
      </c>
      <c r="CX697"/>
      <c r="CY697"/>
      <c r="CZ697" s="21"/>
      <c r="DC697"/>
      <c r="DD697"/>
      <c r="DE697"/>
      <c r="DF697"/>
      <c r="DG697" t="s">
        <v>48</v>
      </c>
      <c r="DJ697"/>
      <c r="DK697"/>
      <c r="DL697" s="21"/>
      <c r="DO697"/>
      <c r="DP697"/>
      <c r="DQ697"/>
      <c r="DR697"/>
      <c r="DS697" t="s">
        <v>48</v>
      </c>
      <c r="DU697" s="30"/>
      <c r="DV697"/>
      <c r="DW697"/>
      <c r="DX697" s="21"/>
    </row>
    <row r="698" spans="1:128" ht="13.5" customHeight="1" thickBot="1">
      <c r="A698"/>
      <c r="B698" s="43" t="s">
        <v>18</v>
      </c>
      <c r="C698" s="43">
        <v>0</v>
      </c>
      <c r="D698" s="84">
        <v>1</v>
      </c>
      <c r="E698" s="84">
        <v>1</v>
      </c>
      <c r="F698" s="84">
        <v>1</v>
      </c>
      <c r="G698" s="84">
        <v>1</v>
      </c>
      <c r="H698" s="7"/>
      <c r="K698"/>
      <c r="L698"/>
      <c r="M698"/>
      <c r="N698"/>
      <c r="O698" s="39" t="s">
        <v>52</v>
      </c>
      <c r="P698" s="33">
        <f ca="1">IF(K677&lt;9,OFFSET($D$3,S693,S694)+$C$4*MAX(OFFSET(O676,S695,1):OFFSET(O676,S695,4)),0)</f>
        <v>31.975401298522947</v>
      </c>
      <c r="Q698"/>
      <c r="R698"/>
      <c r="S698"/>
      <c r="T698" s="21"/>
      <c r="W698"/>
      <c r="X698"/>
      <c r="Y698"/>
      <c r="Z698"/>
      <c r="AA698" s="39" t="s">
        <v>52</v>
      </c>
      <c r="AB698" s="33">
        <f ca="1">IF(W677&lt;9,OFFSET($D$3,AE693,AE694)+$C$4*MAX(OFFSET(AA676,AE695,1):OFFSET(AA676,AE695,4)),0)</f>
        <v>21.31370065231323</v>
      </c>
      <c r="AC698"/>
      <c r="AD698"/>
      <c r="AE698"/>
      <c r="AF698" s="21"/>
      <c r="AI698"/>
      <c r="AJ698"/>
      <c r="AK698"/>
      <c r="AL698"/>
      <c r="AM698" s="39" t="s">
        <v>52</v>
      </c>
      <c r="AN698" s="33">
        <f ca="1">IF(AI677&lt;9,OFFSET($D$3,AQ693,AQ694)+$C$4*MAX(OFFSET(AM676,AQ695,1):OFFSET(AM676,AQ695,4)),0)</f>
        <v>31.975401298522947</v>
      </c>
      <c r="AO698"/>
      <c r="AP698"/>
      <c r="AQ698"/>
      <c r="AR698" s="21"/>
      <c r="AU698"/>
      <c r="AV698"/>
      <c r="AW698"/>
      <c r="AX698"/>
      <c r="AY698" s="39" t="s">
        <v>52</v>
      </c>
      <c r="AZ698" s="33">
        <f ca="1">IF(AU677&lt;9,OFFSET($D$3,BC693,BC694)+$C$4*MAX(OFFSET(AY676,BC695,1):OFFSET(AY676,BC695,4)),0)</f>
        <v>46.878004760742179</v>
      </c>
      <c r="BA698"/>
      <c r="BB698"/>
      <c r="BC698"/>
      <c r="BD698" s="21"/>
      <c r="BG698"/>
      <c r="BH698"/>
      <c r="BI698"/>
      <c r="BJ698"/>
      <c r="BK698" s="39" t="s">
        <v>52</v>
      </c>
      <c r="BL698" s="33">
        <f ca="1">IF(BG677&lt;9,OFFSET($D$3,BO693,BO694)+$C$4*MAX(OFFSET(BK676,BO695,1):OFFSET(BK676,BO695,4)),0)</f>
        <v>68.999754333496085</v>
      </c>
      <c r="BM698"/>
      <c r="BN698"/>
      <c r="BO698"/>
      <c r="BP698" s="21"/>
      <c r="BS698"/>
      <c r="BT698"/>
      <c r="BU698"/>
      <c r="BV698"/>
      <c r="BW698" s="39" t="s">
        <v>52</v>
      </c>
      <c r="BX698" s="33">
        <f ca="1">IF(BS677&lt;9,OFFSET($D$3,CA693,CA694)+$C$4*MAX(OFFSET(BW676,CA695,1):OFFSET(BW676,CA695,4)),0)</f>
        <v>100</v>
      </c>
      <c r="BY698"/>
      <c r="BZ698"/>
      <c r="CA698"/>
      <c r="CB698" s="21"/>
      <c r="CE698"/>
      <c r="CF698"/>
      <c r="CG698"/>
      <c r="CH698"/>
      <c r="CI698" s="39" t="s">
        <v>52</v>
      </c>
      <c r="CJ698" s="33">
        <f ca="1">IF(CE677&lt;9,OFFSET($D$3,CM693,CM694)+$C$4*MAX(OFFSET(CI676,CM695,1):OFFSET(CI676,CM695,4)),0)</f>
        <v>0</v>
      </c>
      <c r="CK698"/>
      <c r="CL698"/>
      <c r="CM698"/>
      <c r="CN698" s="21"/>
      <c r="CQ698"/>
      <c r="CR698"/>
      <c r="CS698"/>
      <c r="CT698"/>
      <c r="CU698" s="39" t="s">
        <v>52</v>
      </c>
      <c r="CV698" s="33">
        <f ca="1">IF(CQ677&lt;9,OFFSET($D$3,CY693,CY694)+$C$4*MAX(OFFSET(CU676,CY695,1):OFFSET(CU676,CY695,4)),0)</f>
        <v>0</v>
      </c>
      <c r="CW698"/>
      <c r="CX698"/>
      <c r="CY698"/>
      <c r="CZ698" s="21"/>
      <c r="DC698"/>
      <c r="DD698"/>
      <c r="DE698"/>
      <c r="DF698"/>
      <c r="DG698" s="39" t="s">
        <v>52</v>
      </c>
      <c r="DH698" s="33">
        <f ca="1">IF(DC677&lt;9,OFFSET($D$3,DK693,DK694)+$C$4*MAX(OFFSET(DG676,DK695,1):OFFSET(DG676,DK695,4)),0)</f>
        <v>0</v>
      </c>
      <c r="DI698"/>
      <c r="DJ698"/>
      <c r="DK698"/>
      <c r="DL698" s="21"/>
      <c r="DO698"/>
      <c r="DP698"/>
      <c r="DQ698"/>
      <c r="DR698"/>
      <c r="DS698" s="39" t="s">
        <v>52</v>
      </c>
      <c r="DT698" s="33">
        <f ca="1">IF(DO677&lt;9,OFFSET($D$3,DW693,DW694)+$C$4*MAX(OFFSET(DS676,DW695,1):OFFSET(DS676,DW695,4)),0)</f>
        <v>0</v>
      </c>
      <c r="DU698"/>
      <c r="DV698"/>
      <c r="DW698"/>
      <c r="DX698" s="21"/>
    </row>
    <row r="699" spans="1:128" ht="13.5" customHeight="1" thickBot="1">
      <c r="A699"/>
      <c r="H699" s="7"/>
      <c r="K699"/>
      <c r="L699"/>
      <c r="M699"/>
      <c r="N699"/>
      <c r="O699" s="35"/>
      <c r="P699" s="123" t="s">
        <v>12</v>
      </c>
      <c r="Q699" s="124"/>
      <c r="R699" s="124"/>
      <c r="S699" s="125"/>
      <c r="T699" s="64"/>
      <c r="W699"/>
      <c r="X699"/>
      <c r="Y699"/>
      <c r="Z699"/>
      <c r="AA699" s="5"/>
      <c r="AB699" s="123" t="s">
        <v>12</v>
      </c>
      <c r="AC699" s="124"/>
      <c r="AD699" s="124"/>
      <c r="AE699" s="125"/>
      <c r="AF699" s="64"/>
      <c r="AI699"/>
      <c r="AJ699"/>
      <c r="AK699"/>
      <c r="AL699"/>
      <c r="AM699" s="5"/>
      <c r="AN699" s="123" t="s">
        <v>12</v>
      </c>
      <c r="AO699" s="124"/>
      <c r="AP699" s="124"/>
      <c r="AQ699" s="125"/>
      <c r="AR699" s="64"/>
      <c r="AU699"/>
      <c r="AV699"/>
      <c r="AW699"/>
      <c r="AX699"/>
      <c r="AY699" s="5"/>
      <c r="AZ699" s="123" t="s">
        <v>12</v>
      </c>
      <c r="BA699" s="124"/>
      <c r="BB699" s="124"/>
      <c r="BC699" s="125"/>
      <c r="BD699" s="64"/>
      <c r="BG699"/>
      <c r="BH699"/>
      <c r="BI699"/>
      <c r="BJ699"/>
      <c r="BK699" s="5"/>
      <c r="BL699" s="123" t="s">
        <v>12</v>
      </c>
      <c r="BM699" s="124"/>
      <c r="BN699" s="124"/>
      <c r="BO699" s="125"/>
      <c r="BP699" s="64"/>
      <c r="BS699"/>
      <c r="BT699"/>
      <c r="BU699"/>
      <c r="BV699"/>
      <c r="BW699" s="5"/>
      <c r="BX699" s="123" t="s">
        <v>12</v>
      </c>
      <c r="BY699" s="124"/>
      <c r="BZ699" s="124"/>
      <c r="CA699" s="125"/>
      <c r="CB699" s="64"/>
      <c r="CE699"/>
      <c r="CF699"/>
      <c r="CG699"/>
      <c r="CH699"/>
      <c r="CI699" s="5"/>
      <c r="CJ699" s="123" t="s">
        <v>12</v>
      </c>
      <c r="CK699" s="124"/>
      <c r="CL699" s="124"/>
      <c r="CM699" s="125"/>
      <c r="CN699" s="64"/>
      <c r="CQ699"/>
      <c r="CR699"/>
      <c r="CS699"/>
      <c r="CT699"/>
      <c r="CU699" s="5"/>
      <c r="CV699" s="123" t="s">
        <v>12</v>
      </c>
      <c r="CW699" s="124"/>
      <c r="CX699" s="124"/>
      <c r="CY699" s="125"/>
      <c r="CZ699" s="64"/>
      <c r="DC699"/>
      <c r="DD699"/>
      <c r="DE699"/>
      <c r="DF699"/>
      <c r="DG699" s="5"/>
      <c r="DH699" s="123" t="s">
        <v>12</v>
      </c>
      <c r="DI699" s="124"/>
      <c r="DJ699" s="124"/>
      <c r="DK699" s="125"/>
      <c r="DL699" s="64"/>
      <c r="DO699"/>
      <c r="DP699"/>
      <c r="DQ699"/>
      <c r="DR699"/>
      <c r="DS699" s="5"/>
      <c r="DT699" s="123" t="s">
        <v>12</v>
      </c>
      <c r="DU699" s="124"/>
      <c r="DV699" s="124"/>
      <c r="DW699" s="125"/>
    </row>
    <row r="700" spans="1:128" ht="13.5" customHeight="1" thickBot="1">
      <c r="A700"/>
      <c r="B700"/>
      <c r="C700"/>
      <c r="D700"/>
      <c r="E700"/>
      <c r="F700" s="95"/>
      <c r="G700" t="s">
        <v>35</v>
      </c>
      <c r="H700" s="21"/>
      <c r="K700"/>
      <c r="L700"/>
      <c r="M700"/>
      <c r="N700"/>
      <c r="O700" s="23" t="s">
        <v>58</v>
      </c>
      <c r="P700" s="3" t="s">
        <v>68</v>
      </c>
      <c r="Q700" s="26" t="s">
        <v>69</v>
      </c>
      <c r="R700" s="26" t="s">
        <v>70</v>
      </c>
      <c r="S700" s="3" t="s">
        <v>71</v>
      </c>
      <c r="T700" s="6"/>
      <c r="W700"/>
      <c r="X700"/>
      <c r="Y700"/>
      <c r="Z700"/>
      <c r="AA700" s="23" t="str">
        <f>$O$34</f>
        <v>新Q値</v>
      </c>
      <c r="AB700" s="3" t="s">
        <v>3</v>
      </c>
      <c r="AC700" s="26" t="s">
        <v>4</v>
      </c>
      <c r="AD700" s="26" t="s">
        <v>5</v>
      </c>
      <c r="AE700" s="3" t="s">
        <v>6</v>
      </c>
      <c r="AF700" s="6"/>
      <c r="AI700"/>
      <c r="AJ700"/>
      <c r="AK700"/>
      <c r="AL700"/>
      <c r="AM700" s="23" t="str">
        <f>$O$34</f>
        <v>新Q値</v>
      </c>
      <c r="AN700" s="3" t="s">
        <v>3</v>
      </c>
      <c r="AO700" s="26" t="s">
        <v>4</v>
      </c>
      <c r="AP700" s="26" t="s">
        <v>5</v>
      </c>
      <c r="AQ700" s="3" t="s">
        <v>6</v>
      </c>
      <c r="AR700" s="6"/>
      <c r="AU700"/>
      <c r="AV700"/>
      <c r="AW700"/>
      <c r="AX700"/>
      <c r="AY700" s="23" t="str">
        <f>$O$34</f>
        <v>新Q値</v>
      </c>
      <c r="AZ700" s="3" t="s">
        <v>3</v>
      </c>
      <c r="BA700" s="26" t="s">
        <v>4</v>
      </c>
      <c r="BB700" s="26" t="s">
        <v>5</v>
      </c>
      <c r="BC700" s="3" t="s">
        <v>6</v>
      </c>
      <c r="BD700" s="6"/>
      <c r="BG700"/>
      <c r="BH700"/>
      <c r="BI700"/>
      <c r="BJ700"/>
      <c r="BK700" s="23" t="str">
        <f>$O$34</f>
        <v>新Q値</v>
      </c>
      <c r="BL700" s="3" t="s">
        <v>3</v>
      </c>
      <c r="BM700" s="26" t="s">
        <v>4</v>
      </c>
      <c r="BN700" s="26" t="s">
        <v>5</v>
      </c>
      <c r="BO700" s="3" t="s">
        <v>6</v>
      </c>
      <c r="BP700" s="6"/>
      <c r="BS700"/>
      <c r="BT700"/>
      <c r="BU700"/>
      <c r="BV700"/>
      <c r="BW700" s="23" t="str">
        <f>$O$34</f>
        <v>新Q値</v>
      </c>
      <c r="BX700" s="3" t="s">
        <v>3</v>
      </c>
      <c r="BY700" s="26" t="s">
        <v>4</v>
      </c>
      <c r="BZ700" s="26" t="s">
        <v>5</v>
      </c>
      <c r="CA700" s="3" t="s">
        <v>6</v>
      </c>
      <c r="CB700" s="6"/>
      <c r="CE700"/>
      <c r="CF700"/>
      <c r="CG700"/>
      <c r="CH700"/>
      <c r="CI700" s="23" t="str">
        <f>$O$34</f>
        <v>新Q値</v>
      </c>
      <c r="CJ700" s="3" t="s">
        <v>3</v>
      </c>
      <c r="CK700" s="26" t="s">
        <v>4</v>
      </c>
      <c r="CL700" s="26" t="s">
        <v>5</v>
      </c>
      <c r="CM700" s="3" t="s">
        <v>6</v>
      </c>
      <c r="CN700" s="6"/>
      <c r="CQ700"/>
      <c r="CR700"/>
      <c r="CS700"/>
      <c r="CT700"/>
      <c r="CU700" s="23" t="str">
        <f>$O$34</f>
        <v>新Q値</v>
      </c>
      <c r="CV700" s="3" t="s">
        <v>3</v>
      </c>
      <c r="CW700" s="26" t="s">
        <v>4</v>
      </c>
      <c r="CX700" s="26" t="s">
        <v>5</v>
      </c>
      <c r="CY700" s="3" t="s">
        <v>6</v>
      </c>
      <c r="CZ700" s="6"/>
      <c r="DC700"/>
      <c r="DD700"/>
      <c r="DE700"/>
      <c r="DF700"/>
      <c r="DG700" s="23" t="str">
        <f>$O$34</f>
        <v>新Q値</v>
      </c>
      <c r="DH700" s="3" t="s">
        <v>3</v>
      </c>
      <c r="DI700" s="26" t="s">
        <v>4</v>
      </c>
      <c r="DJ700" s="26" t="s">
        <v>5</v>
      </c>
      <c r="DK700" s="3" t="s">
        <v>6</v>
      </c>
      <c r="DL700" s="6"/>
      <c r="DO700"/>
      <c r="DP700"/>
      <c r="DQ700"/>
      <c r="DR700"/>
      <c r="DS700" s="23" t="str">
        <f>$O$34</f>
        <v>新Q値</v>
      </c>
      <c r="DT700" s="3" t="s">
        <v>3</v>
      </c>
      <c r="DU700" s="26" t="s">
        <v>4</v>
      </c>
      <c r="DV700" s="26" t="s">
        <v>5</v>
      </c>
      <c r="DW700" s="3" t="s">
        <v>6</v>
      </c>
      <c r="DX700" s="6"/>
    </row>
    <row r="701" spans="1:128" ht="13.5" customHeight="1">
      <c r="A701"/>
      <c r="B701"/>
      <c r="C701"/>
      <c r="D701"/>
      <c r="E701"/>
      <c r="F701"/>
      <c r="G701"/>
      <c r="H701" s="21"/>
      <c r="K701"/>
      <c r="L701"/>
      <c r="M701"/>
      <c r="N701" s="126" t="s">
        <v>7</v>
      </c>
      <c r="O701" s="17">
        <v>1</v>
      </c>
      <c r="P701" s="27">
        <f ca="1">P677+$C$5*IF(AND(O701=K677,P693=1),P698-P677,0)</f>
        <v>24.63939728546142</v>
      </c>
      <c r="Q701" s="95" t="s">
        <v>9</v>
      </c>
      <c r="R701" s="95" t="s">
        <v>9</v>
      </c>
      <c r="S701" s="15">
        <f ca="1">S677+$C$5*IF(AND(O701=K677,P693=4),P698-S677,0)</f>
        <v>31.876715217590331</v>
      </c>
      <c r="T701" s="14"/>
      <c r="W701"/>
      <c r="X701"/>
      <c r="Y701"/>
      <c r="Z701" s="126" t="s">
        <v>7</v>
      </c>
      <c r="AA701" s="17">
        <v>1</v>
      </c>
      <c r="AB701" s="27">
        <f ca="1">AB677+$C$5*IF(AND(AA701=W677,AB693=1),AB698-AB677,0)</f>
        <v>24.63939728546142</v>
      </c>
      <c r="AC701" s="95" t="s">
        <v>9</v>
      </c>
      <c r="AD701" s="95" t="s">
        <v>9</v>
      </c>
      <c r="AE701" s="15">
        <f ca="1">AE677+$C$5*IF(AND(AA701=W677,AB693=4),AB698-AE677,0)</f>
        <v>31.876715217590331</v>
      </c>
      <c r="AF701" s="14"/>
      <c r="AI701"/>
      <c r="AJ701"/>
      <c r="AK701"/>
      <c r="AL701" s="126" t="s">
        <v>7</v>
      </c>
      <c r="AM701" s="17">
        <v>1</v>
      </c>
      <c r="AN701" s="27">
        <f ca="1">AN677+$C$5*IF(AND(AM701=AI677,AN693=1),AN698-AN677,0)</f>
        <v>24.63939728546142</v>
      </c>
      <c r="AO701" s="95" t="s">
        <v>9</v>
      </c>
      <c r="AP701" s="95" t="s">
        <v>9</v>
      </c>
      <c r="AQ701" s="15">
        <f ca="1">AQ677+$C$5*IF(AND(AM701=AI677,AN693=4),AN698-AQ677,0)</f>
        <v>31.926058258056639</v>
      </c>
      <c r="AR701" s="14"/>
      <c r="AU701"/>
      <c r="AV701"/>
      <c r="AW701"/>
      <c r="AX701" s="126" t="s">
        <v>7</v>
      </c>
      <c r="AY701" s="17">
        <v>1</v>
      </c>
      <c r="AZ701" s="27">
        <f ca="1">AZ677+$C$5*IF(AND(AY701=AU677,AZ693=1),AZ698-AZ677,0)</f>
        <v>24.63939728546142</v>
      </c>
      <c r="BA701" s="95" t="s">
        <v>9</v>
      </c>
      <c r="BB701" s="95" t="s">
        <v>9</v>
      </c>
      <c r="BC701" s="15">
        <f ca="1">BC677+$C$5*IF(AND(AY701=AU677,AZ693=4),AZ698-BC677,0)</f>
        <v>31.926058258056639</v>
      </c>
      <c r="BD701" s="14"/>
      <c r="BG701"/>
      <c r="BH701"/>
      <c r="BI701"/>
      <c r="BJ701" s="126" t="s">
        <v>7</v>
      </c>
      <c r="BK701" s="17">
        <v>1</v>
      </c>
      <c r="BL701" s="27">
        <f ca="1">BL677+$C$5*IF(AND(BK701=BG677,BL693=1),BL698-BL677,0)</f>
        <v>24.63939728546142</v>
      </c>
      <c r="BM701" s="95" t="s">
        <v>9</v>
      </c>
      <c r="BN701" s="95" t="s">
        <v>9</v>
      </c>
      <c r="BO701" s="15">
        <f ca="1">BO677+$C$5*IF(AND(BK701=BG677,BL693=4),BL698-BO677,0)</f>
        <v>31.926058258056639</v>
      </c>
      <c r="BP701" s="14"/>
      <c r="BS701"/>
      <c r="BT701"/>
      <c r="BU701"/>
      <c r="BV701" s="126" t="s">
        <v>7</v>
      </c>
      <c r="BW701" s="17">
        <v>1</v>
      </c>
      <c r="BX701" s="27">
        <f ca="1">BX677+$C$5*IF(AND(BW701=BS677,BX693=1),BX698-BX677,0)</f>
        <v>24.63939728546142</v>
      </c>
      <c r="BY701" s="95" t="s">
        <v>9</v>
      </c>
      <c r="BZ701" s="95" t="s">
        <v>9</v>
      </c>
      <c r="CA701" s="15">
        <f ca="1">CA677+$C$5*IF(AND(BW701=BS677,BX693=4),BX698-CA677,0)</f>
        <v>31.926058258056639</v>
      </c>
      <c r="CB701" s="14"/>
      <c r="CE701"/>
      <c r="CF701"/>
      <c r="CG701"/>
      <c r="CH701" s="126" t="s">
        <v>7</v>
      </c>
      <c r="CI701" s="17">
        <v>1</v>
      </c>
      <c r="CJ701" s="27">
        <f ca="1">CJ677+$C$5*IF(AND(CI701=CE677,CJ693=1),CJ698-CJ677,0)</f>
        <v>24.63939728546142</v>
      </c>
      <c r="CK701" s="95" t="s">
        <v>9</v>
      </c>
      <c r="CL701" s="95" t="s">
        <v>9</v>
      </c>
      <c r="CM701" s="15">
        <f ca="1">CM677+$C$5*IF(AND(CI701=CE677,CJ693=4),CJ698-CM677,0)</f>
        <v>31.926058258056639</v>
      </c>
      <c r="CN701" s="14"/>
      <c r="CQ701"/>
      <c r="CR701"/>
      <c r="CS701"/>
      <c r="CT701" s="126" t="s">
        <v>7</v>
      </c>
      <c r="CU701" s="17">
        <v>1</v>
      </c>
      <c r="CV701" s="27">
        <f ca="1">CV677+$C$5*IF(AND(CU701=CQ677,CV693=1),CV698-CV677,0)</f>
        <v>24.63939728546142</v>
      </c>
      <c r="CW701" s="95" t="s">
        <v>9</v>
      </c>
      <c r="CX701" s="95" t="s">
        <v>9</v>
      </c>
      <c r="CY701" s="15">
        <f ca="1">CY677+$C$5*IF(AND(CU701=CQ677,CV693=4),CV698-CY677,0)</f>
        <v>31.926058258056639</v>
      </c>
      <c r="CZ701" s="14"/>
      <c r="DC701"/>
      <c r="DD701"/>
      <c r="DE701"/>
      <c r="DF701" s="126" t="s">
        <v>7</v>
      </c>
      <c r="DG701" s="17">
        <v>1</v>
      </c>
      <c r="DH701" s="27">
        <f ca="1">DH677+$C$5*IF(AND(DG701=DC677,DH693=1),DH698-DH677,0)</f>
        <v>24.63939728546142</v>
      </c>
      <c r="DI701" s="95" t="s">
        <v>9</v>
      </c>
      <c r="DJ701" s="95" t="s">
        <v>9</v>
      </c>
      <c r="DK701" s="15">
        <f ca="1">DK677+$C$5*IF(AND(DG701=DC677,DH693=4),DH698-DK677,0)</f>
        <v>31.926058258056639</v>
      </c>
      <c r="DL701" s="14"/>
      <c r="DO701"/>
      <c r="DP701"/>
      <c r="DQ701"/>
      <c r="DR701" s="126" t="s">
        <v>7</v>
      </c>
      <c r="DS701" s="17">
        <v>1</v>
      </c>
      <c r="DT701" s="27">
        <f ca="1">DT677+$C$5*IF(AND(DS701=DO677,DT693=1),DT698-DT677,0)</f>
        <v>24.63939728546142</v>
      </c>
      <c r="DU701" s="95" t="s">
        <v>9</v>
      </c>
      <c r="DV701" s="95" t="s">
        <v>9</v>
      </c>
      <c r="DW701" s="15">
        <f ca="1">DW677+$C$5*IF(AND(DS701=DO677,DT693=4),DT698-DW677,0)</f>
        <v>31.926058258056639</v>
      </c>
      <c r="DX701" s="14"/>
    </row>
    <row r="702" spans="1:128" ht="13.5" customHeight="1">
      <c r="A702"/>
      <c r="B702"/>
      <c r="C702"/>
      <c r="D702"/>
      <c r="E702"/>
      <c r="F702"/>
      <c r="G702"/>
      <c r="H702" s="21"/>
      <c r="K702"/>
      <c r="L702"/>
      <c r="M702"/>
      <c r="N702" s="127"/>
      <c r="O702" s="3">
        <v>2</v>
      </c>
      <c r="P702" s="15">
        <f ca="1">P678+$C$5*IF(AND(O702=K677,P693=1),P698-P678,0)</f>
        <v>10.40607930603027</v>
      </c>
      <c r="Q702" s="95" t="s">
        <v>9</v>
      </c>
      <c r="R702" s="27">
        <f ca="1">R678+$C$5*IF(AND(O702=K677,P693=3),P698-R678,0)</f>
        <v>15.542400086975091</v>
      </c>
      <c r="S702" s="15">
        <f ca="1">S678+$C$5*IF(AND(O702=K677,P693=4),P698-S678,0)</f>
        <v>46.672864074707022</v>
      </c>
      <c r="T702" s="14"/>
      <c r="W702"/>
      <c r="X702"/>
      <c r="Y702"/>
      <c r="Z702" s="127"/>
      <c r="AA702" s="3">
        <v>2</v>
      </c>
      <c r="AB702" s="15">
        <f ca="1">AB678+$C$5*IF(AND(AA702=W677,AB693=1),AB698-AB678,0)</f>
        <v>10.40607930603027</v>
      </c>
      <c r="AC702" s="95" t="s">
        <v>9</v>
      </c>
      <c r="AD702" s="27">
        <f ca="1">AD678+$C$5*IF(AND(AA702=W677,AB693=3),AB698-AD678,0)</f>
        <v>15.542400086975091</v>
      </c>
      <c r="AE702" s="15">
        <f ca="1">AE678+$C$5*IF(AND(AA702=W677,AB693=4),AB698-AE678,0)</f>
        <v>46.672864074707022</v>
      </c>
      <c r="AF702" s="14"/>
      <c r="AI702"/>
      <c r="AJ702"/>
      <c r="AK702"/>
      <c r="AL702" s="127"/>
      <c r="AM702" s="3">
        <v>2</v>
      </c>
      <c r="AN702" s="15">
        <f ca="1">AN678+$C$5*IF(AND(AM702=AI677,AN693=1),AN698-AN678,0)</f>
        <v>10.40607930603027</v>
      </c>
      <c r="AO702" s="95" t="s">
        <v>9</v>
      </c>
      <c r="AP702" s="27">
        <f ca="1">AP678+$C$5*IF(AND(AM702=AI677,AN693=3),AN698-AP678,0)</f>
        <v>15.542400086975091</v>
      </c>
      <c r="AQ702" s="15">
        <f ca="1">AQ678+$C$5*IF(AND(AM702=AI677,AN693=4),AN698-AQ678,0)</f>
        <v>46.672864074707022</v>
      </c>
      <c r="AR702" s="14"/>
      <c r="AU702"/>
      <c r="AV702"/>
      <c r="AW702"/>
      <c r="AX702" s="127"/>
      <c r="AY702" s="3">
        <v>2</v>
      </c>
      <c r="AZ702" s="15">
        <f ca="1">AZ678+$C$5*IF(AND(AY702=AU677,AZ693=1),AZ698-AZ678,0)</f>
        <v>10.40607930603027</v>
      </c>
      <c r="BA702" s="95" t="s">
        <v>9</v>
      </c>
      <c r="BB702" s="27">
        <f ca="1">BB678+$C$5*IF(AND(AY702=AU677,AZ693=3),AZ698-BB678,0)</f>
        <v>15.542400086975091</v>
      </c>
      <c r="BC702" s="15">
        <f ca="1">BC678+$C$5*IF(AND(AY702=AU677,AZ693=4),AZ698-BC678,0)</f>
        <v>46.672864074707022</v>
      </c>
      <c r="BD702" s="14"/>
      <c r="BG702"/>
      <c r="BH702"/>
      <c r="BI702"/>
      <c r="BJ702" s="127"/>
      <c r="BK702" s="3">
        <v>2</v>
      </c>
      <c r="BL702" s="15">
        <f ca="1">BL678+$C$5*IF(AND(BK702=BG677,BL693=1),BL698-BL678,0)</f>
        <v>10.40607930603027</v>
      </c>
      <c r="BM702" s="95" t="s">
        <v>9</v>
      </c>
      <c r="BN702" s="27">
        <f ca="1">BN678+$C$5*IF(AND(BK702=BG677,BL693=3),BL698-BN678,0)</f>
        <v>15.542400086975091</v>
      </c>
      <c r="BO702" s="15">
        <f ca="1">BO678+$C$5*IF(AND(BK702=BG677,BL693=4),BL698-BO678,0)</f>
        <v>46.672864074707022</v>
      </c>
      <c r="BP702" s="14"/>
      <c r="BS702"/>
      <c r="BT702"/>
      <c r="BU702"/>
      <c r="BV702" s="127"/>
      <c r="BW702" s="3">
        <v>2</v>
      </c>
      <c r="BX702" s="15">
        <f ca="1">BX678+$C$5*IF(AND(BW702=BS677,BX693=1),BX698-BX678,0)</f>
        <v>10.40607930603027</v>
      </c>
      <c r="BY702" s="95" t="s">
        <v>9</v>
      </c>
      <c r="BZ702" s="27">
        <f ca="1">BZ678+$C$5*IF(AND(BW702=BS677,BX693=3),BX698-BZ678,0)</f>
        <v>15.542400086975091</v>
      </c>
      <c r="CA702" s="15">
        <f ca="1">CA678+$C$5*IF(AND(BW702=BS677,BX693=4),BX698-CA678,0)</f>
        <v>46.672864074707022</v>
      </c>
      <c r="CB702" s="14"/>
      <c r="CE702"/>
      <c r="CF702"/>
      <c r="CG702"/>
      <c r="CH702" s="127"/>
      <c r="CI702" s="3">
        <v>2</v>
      </c>
      <c r="CJ702" s="15">
        <f ca="1">CJ678+$C$5*IF(AND(CI702=CE677,CJ693=1),CJ698-CJ678,0)</f>
        <v>10.40607930603027</v>
      </c>
      <c r="CK702" s="95" t="s">
        <v>9</v>
      </c>
      <c r="CL702" s="27">
        <f ca="1">CL678+$C$5*IF(AND(CI702=CE677,CJ693=3),CJ698-CL678,0)</f>
        <v>15.542400086975091</v>
      </c>
      <c r="CM702" s="15">
        <f ca="1">CM678+$C$5*IF(AND(CI702=CE677,CJ693=4),CJ698-CM678,0)</f>
        <v>46.672864074707022</v>
      </c>
      <c r="CN702" s="14"/>
      <c r="CQ702"/>
      <c r="CR702"/>
      <c r="CS702"/>
      <c r="CT702" s="127"/>
      <c r="CU702" s="3">
        <v>2</v>
      </c>
      <c r="CV702" s="15">
        <f ca="1">CV678+$C$5*IF(AND(CU702=CQ677,CV693=1),CV698-CV678,0)</f>
        <v>10.40607930603027</v>
      </c>
      <c r="CW702" s="95" t="s">
        <v>9</v>
      </c>
      <c r="CX702" s="27">
        <f ca="1">CX678+$C$5*IF(AND(CU702=CQ677,CV693=3),CV698-CX678,0)</f>
        <v>15.542400086975091</v>
      </c>
      <c r="CY702" s="15">
        <f ca="1">CY678+$C$5*IF(AND(CU702=CQ677,CV693=4),CV698-CY678,0)</f>
        <v>46.672864074707022</v>
      </c>
      <c r="CZ702" s="14"/>
      <c r="DC702"/>
      <c r="DD702"/>
      <c r="DE702"/>
      <c r="DF702" s="127"/>
      <c r="DG702" s="3">
        <v>2</v>
      </c>
      <c r="DH702" s="15">
        <f ca="1">DH678+$C$5*IF(AND(DG702=DC677,DH693=1),DH698-DH678,0)</f>
        <v>10.40607930603027</v>
      </c>
      <c r="DI702" s="95" t="s">
        <v>9</v>
      </c>
      <c r="DJ702" s="27">
        <f ca="1">DJ678+$C$5*IF(AND(DG702=DC677,DH693=3),DH698-DJ678,0)</f>
        <v>15.542400086975091</v>
      </c>
      <c r="DK702" s="15">
        <f ca="1">DK678+$C$5*IF(AND(DG702=DC677,DH693=4),DH698-DK678,0)</f>
        <v>46.672864074707022</v>
      </c>
      <c r="DL702" s="14"/>
      <c r="DO702"/>
      <c r="DP702"/>
      <c r="DQ702"/>
      <c r="DR702" s="127"/>
      <c r="DS702" s="3">
        <v>2</v>
      </c>
      <c r="DT702" s="15">
        <f ca="1">DT678+$C$5*IF(AND(DS702=DO676,DT693=1),DT698-DT678,0)</f>
        <v>10.40607930603027</v>
      </c>
      <c r="DU702" s="95" t="s">
        <v>9</v>
      </c>
      <c r="DV702" s="27">
        <f ca="1">DV678+$C$5*IF(AND(DS702=DO676,DT693=3),DT698-DV678,0)</f>
        <v>15.542400086975091</v>
      </c>
      <c r="DW702" s="15">
        <f ca="1">DW678+$C$5*IF(AND(DS702=DO677,DT693=4),DT698-DW678,0)</f>
        <v>46.672864074707022</v>
      </c>
      <c r="DX702" s="14"/>
    </row>
    <row r="703" spans="1:128">
      <c r="A703"/>
      <c r="B703"/>
      <c r="C703"/>
      <c r="D703"/>
      <c r="E703"/>
      <c r="F703"/>
      <c r="G703"/>
      <c r="H703" s="21"/>
      <c r="K703"/>
      <c r="L703"/>
      <c r="M703"/>
      <c r="N703" s="127"/>
      <c r="O703" s="3">
        <v>3</v>
      </c>
      <c r="P703" s="95" t="s">
        <v>9</v>
      </c>
      <c r="Q703" s="95" t="s">
        <v>9</v>
      </c>
      <c r="R703" s="15">
        <f ca="1">R679+$C$5*IF(AND(O703=K677,P693=3),P698-R679,0)</f>
        <v>26.900255958557121</v>
      </c>
      <c r="S703" s="95" t="s">
        <v>64</v>
      </c>
      <c r="T703" s="14"/>
      <c r="W703"/>
      <c r="X703"/>
      <c r="Y703"/>
      <c r="Z703" s="127"/>
      <c r="AA703" s="3">
        <v>3</v>
      </c>
      <c r="AB703" s="95" t="s">
        <v>9</v>
      </c>
      <c r="AC703" s="95" t="s">
        <v>9</v>
      </c>
      <c r="AD703" s="15">
        <f ca="1">AD679+$C$5*IF(AND(AA703=W677,AB693=3),AB698-AD679,0)</f>
        <v>26.900255958557121</v>
      </c>
      <c r="AE703" s="95" t="s">
        <v>64</v>
      </c>
      <c r="AF703" s="14"/>
      <c r="AI703"/>
      <c r="AJ703"/>
      <c r="AK703"/>
      <c r="AL703" s="127"/>
      <c r="AM703" s="3">
        <v>3</v>
      </c>
      <c r="AN703" s="95" t="s">
        <v>9</v>
      </c>
      <c r="AO703" s="95" t="s">
        <v>9</v>
      </c>
      <c r="AP703" s="15">
        <f ca="1">AP679+$C$5*IF(AND(AM703=AI677,AN693=3),AN698-AP679,0)</f>
        <v>26.900255958557121</v>
      </c>
      <c r="AQ703" s="95" t="s">
        <v>64</v>
      </c>
      <c r="AR703" s="14"/>
      <c r="AU703"/>
      <c r="AV703"/>
      <c r="AW703"/>
      <c r="AX703" s="127"/>
      <c r="AY703" s="3">
        <v>3</v>
      </c>
      <c r="AZ703" s="95" t="s">
        <v>9</v>
      </c>
      <c r="BA703" s="95" t="s">
        <v>9</v>
      </c>
      <c r="BB703" s="15">
        <f ca="1">BB679+$C$5*IF(AND(AY703=AU677,AZ693=3),AZ698-BB679,0)</f>
        <v>26.900255958557121</v>
      </c>
      <c r="BC703" s="95" t="s">
        <v>64</v>
      </c>
      <c r="BD703" s="14"/>
      <c r="BG703"/>
      <c r="BH703"/>
      <c r="BI703"/>
      <c r="BJ703" s="127"/>
      <c r="BK703" s="3">
        <v>3</v>
      </c>
      <c r="BL703" s="95" t="s">
        <v>9</v>
      </c>
      <c r="BM703" s="95" t="s">
        <v>9</v>
      </c>
      <c r="BN703" s="15">
        <f ca="1">BN679+$C$5*IF(AND(BK703=BG677,BL693=3),BL698-BN679,0)</f>
        <v>26.900255958557121</v>
      </c>
      <c r="BO703" s="95" t="s">
        <v>64</v>
      </c>
      <c r="BP703" s="14"/>
      <c r="BS703"/>
      <c r="BT703"/>
      <c r="BU703"/>
      <c r="BV703" s="127"/>
      <c r="BW703" s="3">
        <v>3</v>
      </c>
      <c r="BX703" s="95" t="s">
        <v>9</v>
      </c>
      <c r="BY703" s="95" t="s">
        <v>9</v>
      </c>
      <c r="BZ703" s="15">
        <f ca="1">BZ679+$C$5*IF(AND(BW703=BS677,BX693=3),BX698-BZ679,0)</f>
        <v>26.900255958557121</v>
      </c>
      <c r="CA703" s="95" t="s">
        <v>64</v>
      </c>
      <c r="CB703" s="14"/>
      <c r="CE703"/>
      <c r="CF703"/>
      <c r="CG703"/>
      <c r="CH703" s="127"/>
      <c r="CI703" s="3">
        <v>3</v>
      </c>
      <c r="CJ703" s="95" t="s">
        <v>9</v>
      </c>
      <c r="CK703" s="95" t="s">
        <v>9</v>
      </c>
      <c r="CL703" s="15">
        <f ca="1">CL679+$C$5*IF(AND(CI703=CE677,CJ693=3),CJ698-CL679,0)</f>
        <v>26.900255958557121</v>
      </c>
      <c r="CM703" s="95" t="s">
        <v>64</v>
      </c>
      <c r="CN703" s="14"/>
      <c r="CQ703"/>
      <c r="CR703"/>
      <c r="CS703"/>
      <c r="CT703" s="127"/>
      <c r="CU703" s="3">
        <v>3</v>
      </c>
      <c r="CV703" s="95" t="s">
        <v>9</v>
      </c>
      <c r="CW703" s="95" t="s">
        <v>9</v>
      </c>
      <c r="CX703" s="15">
        <f ca="1">CX679+$C$5*IF(AND(CU703=CQ677,CV693=3),CV698-CX679,0)</f>
        <v>26.900255958557121</v>
      </c>
      <c r="CY703" s="95" t="s">
        <v>64</v>
      </c>
      <c r="CZ703" s="14"/>
      <c r="DC703"/>
      <c r="DD703"/>
      <c r="DE703"/>
      <c r="DF703" s="127"/>
      <c r="DG703" s="3">
        <v>3</v>
      </c>
      <c r="DH703" s="95" t="s">
        <v>9</v>
      </c>
      <c r="DI703" s="95" t="s">
        <v>9</v>
      </c>
      <c r="DJ703" s="15">
        <f ca="1">DJ679+$C$5*IF(AND(DG703=DC677,DH693=3),DH698-DJ679,0)</f>
        <v>26.900255958557121</v>
      </c>
      <c r="DK703" s="95" t="s">
        <v>64</v>
      </c>
      <c r="DL703" s="14"/>
      <c r="DO703"/>
      <c r="DP703"/>
      <c r="DQ703"/>
      <c r="DR703" s="127"/>
      <c r="DS703" s="3">
        <v>3</v>
      </c>
      <c r="DT703" s="95" t="s">
        <v>9</v>
      </c>
      <c r="DU703" s="95" t="s">
        <v>9</v>
      </c>
      <c r="DV703" s="15">
        <f ca="1">DV679+$C$5*IF(AND(DS703=DO677,DT693=3),DT698-DV679,0)</f>
        <v>26.900255958557121</v>
      </c>
      <c r="DW703" s="95" t="s">
        <v>9</v>
      </c>
      <c r="DX703" s="14"/>
    </row>
    <row r="704" spans="1:128">
      <c r="A704"/>
      <c r="B704"/>
      <c r="C704"/>
      <c r="D704"/>
      <c r="E704"/>
      <c r="F704"/>
      <c r="G704"/>
      <c r="H704" s="21"/>
      <c r="K704"/>
      <c r="L704"/>
      <c r="M704"/>
      <c r="N704" s="127"/>
      <c r="O704" s="3">
        <v>4</v>
      </c>
      <c r="P704" s="27">
        <f ca="1">P680+$C$5*IF(AND(O704=K677,P693=1),P698-P680,0)</f>
        <v>47.107716140747065</v>
      </c>
      <c r="Q704" s="15">
        <f ca="1">Q680+$C$5*IF(AND(O704=K677,P693=2),P698-Q680,0)</f>
        <v>17.817359526443475</v>
      </c>
      <c r="R704" s="95" t="s">
        <v>9</v>
      </c>
      <c r="S704" s="15">
        <f ca="1">S680+$C$5*IF(AND(O704=K677,P693=4),P698-S680,0)</f>
        <v>38.917999267578125</v>
      </c>
      <c r="T704" s="14"/>
      <c r="W704"/>
      <c r="X704"/>
      <c r="Y704"/>
      <c r="Z704" s="127"/>
      <c r="AA704" s="3">
        <v>4</v>
      </c>
      <c r="AB704" s="27">
        <f ca="1">AB680+$C$5*IF(AND(AA704=W677,AB693=1),AB698-AB680,0)</f>
        <v>47.107716140747065</v>
      </c>
      <c r="AC704" s="15">
        <f ca="1">AC680+$C$5*IF(AND(AA704=W677,AB693=2),AB698-AC680,0)</f>
        <v>19.565530089378353</v>
      </c>
      <c r="AD704" s="95" t="s">
        <v>9</v>
      </c>
      <c r="AE704" s="15">
        <f ca="1">AE680+$C$5*IF(AND(AA704=W677,AB693=4),AB698-AE680,0)</f>
        <v>38.917999267578125</v>
      </c>
      <c r="AF704" s="14"/>
      <c r="AI704"/>
      <c r="AJ704"/>
      <c r="AK704"/>
      <c r="AL704" s="127"/>
      <c r="AM704" s="3">
        <v>4</v>
      </c>
      <c r="AN704" s="27">
        <f ca="1">AN680+$C$5*IF(AND(AM704=AI677,AN693=1),AN698-AN680,0)</f>
        <v>47.107716140747065</v>
      </c>
      <c r="AO704" s="15">
        <f ca="1">AO680+$C$5*IF(AND(AM704=AI677,AN693=2),AN698-AO680,0)</f>
        <v>19.565530089378353</v>
      </c>
      <c r="AP704" s="95" t="s">
        <v>9</v>
      </c>
      <c r="AQ704" s="15">
        <f ca="1">AQ680+$C$5*IF(AND(AM704=AI677,AN693=4),AN698-AQ680,0)</f>
        <v>38.917999267578125</v>
      </c>
      <c r="AR704" s="14"/>
      <c r="AU704"/>
      <c r="AV704"/>
      <c r="AW704"/>
      <c r="AX704" s="127"/>
      <c r="AY704" s="3">
        <v>4</v>
      </c>
      <c r="AZ704" s="27">
        <f ca="1">AZ680+$C$5*IF(AND(AY704=AU677,AZ693=1),AZ698-AZ680,0)</f>
        <v>47.107716140747065</v>
      </c>
      <c r="BA704" s="15">
        <f ca="1">BA680+$C$5*IF(AND(AY704=AU677,AZ693=2),AZ698-BA680,0)</f>
        <v>19.565530089378353</v>
      </c>
      <c r="BB704" s="95" t="s">
        <v>9</v>
      </c>
      <c r="BC704" s="15">
        <f ca="1">BC680+$C$5*IF(AND(AY704=AU677,AZ693=4),AZ698-BC680,0)</f>
        <v>42.898002014160156</v>
      </c>
      <c r="BD704" s="14"/>
      <c r="BG704"/>
      <c r="BH704"/>
      <c r="BI704"/>
      <c r="BJ704" s="127"/>
      <c r="BK704" s="3">
        <v>4</v>
      </c>
      <c r="BL704" s="27">
        <f ca="1">BL680+$C$5*IF(AND(BK704=BG677,BL693=1),BL698-BL680,0)</f>
        <v>47.107716140747065</v>
      </c>
      <c r="BM704" s="15">
        <f ca="1">BM680+$C$5*IF(AND(BK704=BG677,BL693=2),BL698-BM680,0)</f>
        <v>19.565530089378353</v>
      </c>
      <c r="BN704" s="95" t="s">
        <v>9</v>
      </c>
      <c r="BO704" s="15">
        <f ca="1">BO680+$C$5*IF(AND(BK704=BG677,BL693=4),BL698-BO680,0)</f>
        <v>42.898002014160156</v>
      </c>
      <c r="BP704" s="14"/>
      <c r="BS704"/>
      <c r="BT704"/>
      <c r="BU704"/>
      <c r="BV704" s="127"/>
      <c r="BW704" s="3">
        <v>4</v>
      </c>
      <c r="BX704" s="27">
        <f ca="1">BX680+$C$5*IF(AND(BW704=BS677,BX693=1),BX698-BX680,0)</f>
        <v>47.107716140747065</v>
      </c>
      <c r="BY704" s="15">
        <f ca="1">BY680+$C$5*IF(AND(BW704=BS677,BX693=2),BX698-BY680,0)</f>
        <v>19.565530089378353</v>
      </c>
      <c r="BZ704" s="95" t="s">
        <v>9</v>
      </c>
      <c r="CA704" s="15">
        <f ca="1">CA680+$C$5*IF(AND(BW704=BS677,BX693=4),BX698-CA680,0)</f>
        <v>42.898002014160156</v>
      </c>
      <c r="CB704" s="14"/>
      <c r="CE704"/>
      <c r="CF704"/>
      <c r="CG704"/>
      <c r="CH704" s="127"/>
      <c r="CI704" s="3">
        <v>4</v>
      </c>
      <c r="CJ704" s="27">
        <f ca="1">CJ680+$C$5*IF(AND(CI704=CE677,CJ693=1),CJ698-CJ680,0)</f>
        <v>47.107716140747065</v>
      </c>
      <c r="CK704" s="15">
        <f ca="1">CK680+$C$5*IF(AND(CI704=CE677,CJ693=2),CJ698-CK680,0)</f>
        <v>19.565530089378353</v>
      </c>
      <c r="CL704" s="95" t="s">
        <v>9</v>
      </c>
      <c r="CM704" s="15">
        <f ca="1">CM680+$C$5*IF(AND(CI704=CE677,CJ693=4),CJ698-CM680,0)</f>
        <v>42.898002014160156</v>
      </c>
      <c r="CN704" s="14"/>
      <c r="CQ704"/>
      <c r="CR704"/>
      <c r="CS704"/>
      <c r="CT704" s="127"/>
      <c r="CU704" s="3">
        <v>4</v>
      </c>
      <c r="CV704" s="27">
        <f ca="1">CV680+$C$5*IF(AND(CU704=CQ677,CV693=1),CV698-CV680,0)</f>
        <v>47.107716140747065</v>
      </c>
      <c r="CW704" s="15">
        <f ca="1">CW680+$C$5*IF(AND(CU704=CQ677,CV693=2),CV698-CW680,0)</f>
        <v>19.565530089378353</v>
      </c>
      <c r="CX704" s="95" t="s">
        <v>9</v>
      </c>
      <c r="CY704" s="15">
        <f ca="1">CY680+$C$5*IF(AND(CU704=CQ677,CV693=4),CV698-CY680,0)</f>
        <v>42.898002014160156</v>
      </c>
      <c r="CZ704" s="14"/>
      <c r="DC704"/>
      <c r="DD704"/>
      <c r="DE704"/>
      <c r="DF704" s="127"/>
      <c r="DG704" s="3">
        <v>4</v>
      </c>
      <c r="DH704" s="27">
        <f ca="1">DH680+$C$5*IF(AND(DG704=DC677,DH693=1),DH698-DH680,0)</f>
        <v>47.107716140747065</v>
      </c>
      <c r="DI704" s="15">
        <f ca="1">DI680+$C$5*IF(AND(DG704=DC677,DH693=2),DH698-DI680,0)</f>
        <v>19.565530089378353</v>
      </c>
      <c r="DJ704" s="95" t="s">
        <v>9</v>
      </c>
      <c r="DK704" s="15">
        <f ca="1">DK680+$C$5*IF(AND(DG704=DC677,DH693=4),DH698-DK680,0)</f>
        <v>42.898002014160156</v>
      </c>
      <c r="DL704" s="14"/>
      <c r="DO704"/>
      <c r="DP704"/>
      <c r="DQ704"/>
      <c r="DR704" s="127"/>
      <c r="DS704" s="3">
        <v>4</v>
      </c>
      <c r="DT704" s="27">
        <f ca="1">DT680+$C$5*IF(AND(DS704=DO677,DT693=1),DT698-DT680,0)</f>
        <v>47.107716140747065</v>
      </c>
      <c r="DU704" s="15">
        <f ca="1">DU680+$C$5*IF(AND(DS704=DO677,DT693=2),DT698-DU680,0)</f>
        <v>19.565530089378353</v>
      </c>
      <c r="DV704" s="95" t="s">
        <v>9</v>
      </c>
      <c r="DW704" s="15">
        <f ca="1">DW680+$C$5*IF(AND(DS704=DO677,DT693=4),DT698-DW680,0)</f>
        <v>42.898002014160156</v>
      </c>
      <c r="DX704" s="14"/>
    </row>
    <row r="705" spans="1:128">
      <c r="A705"/>
      <c r="B705"/>
      <c r="C705"/>
      <c r="D705"/>
      <c r="E705"/>
      <c r="F705"/>
      <c r="G705"/>
      <c r="H705" s="21"/>
      <c r="K705"/>
      <c r="L705"/>
      <c r="M705"/>
      <c r="N705" s="127"/>
      <c r="O705" s="3">
        <v>5</v>
      </c>
      <c r="P705" s="95" t="s">
        <v>64</v>
      </c>
      <c r="Q705" s="27">
        <f ca="1">Q681+$C$5*IF(AND(O705=K677,P693=2),P698-Q681,0)</f>
        <v>27.598054290771479</v>
      </c>
      <c r="R705" s="27">
        <f ca="1">R681+$C$5*IF(AND(O705=K677,P693=3),P698-R681,0)</f>
        <v>21.624271484374994</v>
      </c>
      <c r="S705" s="27">
        <f ca="1">S681+$C$5*IF(AND(O705=K677,P693=4),P698-S681,0)</f>
        <v>68.992725372314453</v>
      </c>
      <c r="T705" s="14"/>
      <c r="W705"/>
      <c r="X705"/>
      <c r="Y705"/>
      <c r="Z705" s="127"/>
      <c r="AA705" s="3">
        <v>5</v>
      </c>
      <c r="AB705" s="95" t="s">
        <v>64</v>
      </c>
      <c r="AC705" s="27">
        <f ca="1">AC681+$C$5*IF(AND(AA705=W677,AB693=2),AB698-AC681,0)</f>
        <v>27.598054290771479</v>
      </c>
      <c r="AD705" s="27">
        <f ca="1">AD681+$C$5*IF(AND(AA705=W677,AB693=3),AB698-AD681,0)</f>
        <v>21.624271484374994</v>
      </c>
      <c r="AE705" s="27">
        <f ca="1">AE681+$C$5*IF(AND(AA705=W677,AB693=4),AB698-AE681,0)</f>
        <v>68.992725372314453</v>
      </c>
      <c r="AF705" s="14"/>
      <c r="AI705"/>
      <c r="AJ705"/>
      <c r="AK705"/>
      <c r="AL705" s="127"/>
      <c r="AM705" s="3">
        <v>5</v>
      </c>
      <c r="AN705" s="95" t="s">
        <v>64</v>
      </c>
      <c r="AO705" s="27">
        <f ca="1">AO681+$C$5*IF(AND(AM705=AI677,AN693=2),AN698-AO681,0)</f>
        <v>27.598054290771479</v>
      </c>
      <c r="AP705" s="27">
        <f ca="1">AP681+$C$5*IF(AND(AM705=AI677,AN693=3),AN698-AP681,0)</f>
        <v>21.624271484374994</v>
      </c>
      <c r="AQ705" s="27">
        <f ca="1">AQ681+$C$5*IF(AND(AM705=AI677,AN693=4),AN698-AQ681,0)</f>
        <v>68.992725372314453</v>
      </c>
      <c r="AR705" s="14"/>
      <c r="AU705"/>
      <c r="AV705"/>
      <c r="AW705"/>
      <c r="AX705" s="127"/>
      <c r="AY705" s="3">
        <v>5</v>
      </c>
      <c r="AZ705" s="95" t="s">
        <v>64</v>
      </c>
      <c r="BA705" s="27">
        <f ca="1">BA681+$C$5*IF(AND(AY705=AU677,AZ693=2),AZ698-BA681,0)</f>
        <v>27.598054290771479</v>
      </c>
      <c r="BB705" s="27">
        <f ca="1">BB681+$C$5*IF(AND(AY705=AU677,AZ693=3),AZ698-BB681,0)</f>
        <v>21.624271484374994</v>
      </c>
      <c r="BC705" s="27">
        <f ca="1">BC681+$C$5*IF(AND(AY705=AU677,AZ693=4),AZ698-BC681,0)</f>
        <v>68.992725372314453</v>
      </c>
      <c r="BD705" s="14"/>
      <c r="BG705"/>
      <c r="BH705"/>
      <c r="BI705"/>
      <c r="BJ705" s="127"/>
      <c r="BK705" s="3">
        <v>5</v>
      </c>
      <c r="BL705" s="95" t="s">
        <v>64</v>
      </c>
      <c r="BM705" s="27">
        <f ca="1">BM681+$C$5*IF(AND(BK705=BG677,BL693=2),BL698-BM681,0)</f>
        <v>27.598054290771479</v>
      </c>
      <c r="BN705" s="27">
        <f ca="1">BN681+$C$5*IF(AND(BK705=BG677,BL693=3),BL698-BN681,0)</f>
        <v>21.624271484374994</v>
      </c>
      <c r="BO705" s="27">
        <f ca="1">BO681+$C$5*IF(AND(BK705=BG677,BL693=4),BL698-BO681,0)</f>
        <v>68.992725372314453</v>
      </c>
      <c r="BP705" s="14"/>
      <c r="BS705"/>
      <c r="BT705"/>
      <c r="BU705"/>
      <c r="BV705" s="127"/>
      <c r="BW705" s="3">
        <v>5</v>
      </c>
      <c r="BX705" s="95" t="s">
        <v>64</v>
      </c>
      <c r="BY705" s="27">
        <f ca="1">BY681+$C$5*IF(AND(BW705=BS677,BX693=2),BX698-BY681,0)</f>
        <v>27.598054290771479</v>
      </c>
      <c r="BZ705" s="27">
        <f ca="1">BZ681+$C$5*IF(AND(BW705=BS677,BX693=3),BX698-BZ681,0)</f>
        <v>21.624271484374994</v>
      </c>
      <c r="CA705" s="27">
        <f ca="1">CA681+$C$5*IF(AND(BW705=BS677,BX693=4),BX698-CA681,0)</f>
        <v>68.992725372314453</v>
      </c>
      <c r="CB705" s="14"/>
      <c r="CE705"/>
      <c r="CF705"/>
      <c r="CG705"/>
      <c r="CH705" s="127"/>
      <c r="CI705" s="3">
        <v>5</v>
      </c>
      <c r="CJ705" s="95" t="s">
        <v>64</v>
      </c>
      <c r="CK705" s="27">
        <f ca="1">CK681+$C$5*IF(AND(CI705=CE677,CJ693=2),CJ698-CK681,0)</f>
        <v>27.598054290771479</v>
      </c>
      <c r="CL705" s="27">
        <f ca="1">CL681+$C$5*IF(AND(CI705=CE677,CJ693=3),CJ698-CL681,0)</f>
        <v>21.624271484374994</v>
      </c>
      <c r="CM705" s="27">
        <f ca="1">CM681+$C$5*IF(AND(CI705=CE677,CJ693=4),CJ698-CM681,0)</f>
        <v>68.992725372314453</v>
      </c>
      <c r="CN705" s="14"/>
      <c r="CQ705"/>
      <c r="CR705"/>
      <c r="CS705"/>
      <c r="CT705" s="127"/>
      <c r="CU705" s="3">
        <v>5</v>
      </c>
      <c r="CV705" s="95" t="s">
        <v>64</v>
      </c>
      <c r="CW705" s="27">
        <f ca="1">CW681+$C$5*IF(AND(CU705=CQ677,CV693=2),CV698-CW681,0)</f>
        <v>27.598054290771479</v>
      </c>
      <c r="CX705" s="27">
        <f ca="1">CX681+$C$5*IF(AND(CU705=CQ677,CV693=3),CV698-CX681,0)</f>
        <v>21.624271484374994</v>
      </c>
      <c r="CY705" s="27">
        <f ca="1">CY681+$C$5*IF(AND(CU705=CQ677,CV693=4),CV698-CY681,0)</f>
        <v>68.992725372314453</v>
      </c>
      <c r="CZ705" s="14"/>
      <c r="DC705"/>
      <c r="DD705"/>
      <c r="DE705"/>
      <c r="DF705" s="127"/>
      <c r="DG705" s="3">
        <v>5</v>
      </c>
      <c r="DH705" s="95" t="s">
        <v>64</v>
      </c>
      <c r="DI705" s="27">
        <f ca="1">DI681+$C$5*IF(AND(DG705=DC677,DH693=2),DH698-DI681,0)</f>
        <v>27.598054290771479</v>
      </c>
      <c r="DJ705" s="27">
        <f ca="1">DJ681+$C$5*IF(AND(DG705=DC677,DH693=3),DH698-DJ681,0)</f>
        <v>21.624271484374994</v>
      </c>
      <c r="DK705" s="27">
        <f ca="1">DK681+$C$5*IF(AND(DG705=DC677,DH693=4),DH698-DK681,0)</f>
        <v>68.992725372314453</v>
      </c>
      <c r="DL705" s="14"/>
      <c r="DO705"/>
      <c r="DP705"/>
      <c r="DQ705"/>
      <c r="DR705" s="127"/>
      <c r="DS705" s="3">
        <v>5</v>
      </c>
      <c r="DT705" s="95" t="s">
        <v>9</v>
      </c>
      <c r="DU705" s="27">
        <f ca="1">DU681+$C$5*IF(AND(DS705=DO677,DT693=2),DT698-DU681,0)</f>
        <v>27.598054290771479</v>
      </c>
      <c r="DV705" s="27">
        <f ca="1">DV681+$C$5*IF(AND(DS705=DO677,DT693=3),DT698-DV681,0)</f>
        <v>21.624271484374994</v>
      </c>
      <c r="DW705" s="27">
        <f ca="1">DW681+$C$5*IF(AND(DS705=DO677,DT693=4),DT698-DW681,0)</f>
        <v>68.992725372314453</v>
      </c>
      <c r="DX705" s="14"/>
    </row>
    <row r="706" spans="1:128">
      <c r="A706"/>
      <c r="B706"/>
      <c r="C706"/>
      <c r="D706"/>
      <c r="E706"/>
      <c r="F706"/>
      <c r="G706"/>
      <c r="H706" s="21"/>
      <c r="K706"/>
      <c r="L706"/>
      <c r="M706"/>
      <c r="N706" s="127"/>
      <c r="O706" s="3">
        <v>6</v>
      </c>
      <c r="P706" s="95" t="s">
        <v>9</v>
      </c>
      <c r="Q706" s="95" t="s">
        <v>9</v>
      </c>
      <c r="R706" s="95" t="s">
        <v>9</v>
      </c>
      <c r="S706" s="95" t="s">
        <v>9</v>
      </c>
      <c r="T706" s="14"/>
      <c r="W706"/>
      <c r="X706"/>
      <c r="Y706"/>
      <c r="Z706" s="127"/>
      <c r="AA706" s="3">
        <v>6</v>
      </c>
      <c r="AB706" s="95" t="s">
        <v>9</v>
      </c>
      <c r="AC706" s="95" t="s">
        <v>9</v>
      </c>
      <c r="AD706" s="95" t="s">
        <v>9</v>
      </c>
      <c r="AE706" s="95" t="s">
        <v>9</v>
      </c>
      <c r="AF706" s="14"/>
      <c r="AI706"/>
      <c r="AJ706"/>
      <c r="AK706"/>
      <c r="AL706" s="127"/>
      <c r="AM706" s="3">
        <v>6</v>
      </c>
      <c r="AN706" s="95" t="s">
        <v>9</v>
      </c>
      <c r="AO706" s="95" t="s">
        <v>9</v>
      </c>
      <c r="AP706" s="95" t="s">
        <v>9</v>
      </c>
      <c r="AQ706" s="95" t="s">
        <v>9</v>
      </c>
      <c r="AR706" s="14"/>
      <c r="AU706"/>
      <c r="AV706"/>
      <c r="AW706"/>
      <c r="AX706" s="127"/>
      <c r="AY706" s="3">
        <v>6</v>
      </c>
      <c r="AZ706" s="95" t="s">
        <v>9</v>
      </c>
      <c r="BA706" s="95" t="s">
        <v>9</v>
      </c>
      <c r="BB706" s="95" t="s">
        <v>9</v>
      </c>
      <c r="BC706" s="95" t="s">
        <v>9</v>
      </c>
      <c r="BD706" s="14"/>
      <c r="BG706"/>
      <c r="BH706"/>
      <c r="BI706"/>
      <c r="BJ706" s="127"/>
      <c r="BK706" s="3">
        <v>6</v>
      </c>
      <c r="BL706" s="95" t="s">
        <v>9</v>
      </c>
      <c r="BM706" s="95" t="s">
        <v>9</v>
      </c>
      <c r="BN706" s="95" t="s">
        <v>9</v>
      </c>
      <c r="BO706" s="95" t="s">
        <v>9</v>
      </c>
      <c r="BP706" s="14"/>
      <c r="BS706"/>
      <c r="BT706"/>
      <c r="BU706"/>
      <c r="BV706" s="127"/>
      <c r="BW706" s="3">
        <v>6</v>
      </c>
      <c r="BX706" s="95" t="s">
        <v>9</v>
      </c>
      <c r="BY706" s="95" t="s">
        <v>9</v>
      </c>
      <c r="BZ706" s="95" t="s">
        <v>9</v>
      </c>
      <c r="CA706" s="95" t="s">
        <v>9</v>
      </c>
      <c r="CB706" s="14"/>
      <c r="CE706"/>
      <c r="CF706"/>
      <c r="CG706"/>
      <c r="CH706" s="127"/>
      <c r="CI706" s="3">
        <v>6</v>
      </c>
      <c r="CJ706" s="95" t="s">
        <v>9</v>
      </c>
      <c r="CK706" s="95" t="s">
        <v>9</v>
      </c>
      <c r="CL706" s="95" t="s">
        <v>9</v>
      </c>
      <c r="CM706" s="95" t="s">
        <v>9</v>
      </c>
      <c r="CN706" s="14"/>
      <c r="CQ706"/>
      <c r="CR706"/>
      <c r="CS706"/>
      <c r="CT706" s="127"/>
      <c r="CU706" s="3">
        <v>6</v>
      </c>
      <c r="CV706" s="95" t="s">
        <v>9</v>
      </c>
      <c r="CW706" s="95" t="s">
        <v>9</v>
      </c>
      <c r="CX706" s="95" t="s">
        <v>9</v>
      </c>
      <c r="CY706" s="95" t="s">
        <v>9</v>
      </c>
      <c r="CZ706" s="14"/>
      <c r="DC706"/>
      <c r="DD706"/>
      <c r="DE706"/>
      <c r="DF706" s="127"/>
      <c r="DG706" s="3">
        <v>6</v>
      </c>
      <c r="DH706" s="95" t="s">
        <v>9</v>
      </c>
      <c r="DI706" s="95" t="s">
        <v>9</v>
      </c>
      <c r="DJ706" s="95" t="s">
        <v>9</v>
      </c>
      <c r="DK706" s="95" t="s">
        <v>9</v>
      </c>
      <c r="DL706" s="14"/>
      <c r="DO706"/>
      <c r="DP706"/>
      <c r="DQ706"/>
      <c r="DR706" s="127"/>
      <c r="DS706" s="3">
        <v>6</v>
      </c>
      <c r="DT706" s="95" t="s">
        <v>9</v>
      </c>
      <c r="DU706" s="95" t="s">
        <v>9</v>
      </c>
      <c r="DV706" s="95" t="s">
        <v>9</v>
      </c>
      <c r="DW706" s="95" t="s">
        <v>9</v>
      </c>
      <c r="DX706" s="14"/>
    </row>
    <row r="707" spans="1:128">
      <c r="A707"/>
      <c r="B707"/>
      <c r="C707"/>
      <c r="D707"/>
      <c r="E707"/>
      <c r="F707"/>
      <c r="G707"/>
      <c r="H707" s="21"/>
      <c r="K707"/>
      <c r="L707"/>
      <c r="M707"/>
      <c r="N707" s="127"/>
      <c r="O707" s="3">
        <v>7</v>
      </c>
      <c r="P707" s="27">
        <f ca="1">P683+$C$5*IF(AND(O707=K677,P693=1),P698-P683,0)</f>
        <v>68.397149658203119</v>
      </c>
      <c r="Q707" s="27">
        <f ca="1">Q683+$C$5*IF(AND(O707=K677,P693=2),P698-Q683,0)</f>
        <v>3.1004999999999998</v>
      </c>
      <c r="R707" s="95" t="s">
        <v>9</v>
      </c>
      <c r="S707" s="95" t="s">
        <v>9</v>
      </c>
      <c r="T707" s="13"/>
      <c r="W707"/>
      <c r="X707"/>
      <c r="Y707"/>
      <c r="Z707" s="127"/>
      <c r="AA707" s="3">
        <v>7</v>
      </c>
      <c r="AB707" s="27">
        <f ca="1">AB683+$C$5*IF(AND(AA707=W677,AB693=1),AB698-AB683,0)</f>
        <v>68.397149658203119</v>
      </c>
      <c r="AC707" s="27">
        <f ca="1">AC683+$C$5*IF(AND(AA707=W677,AB693=2),AB698-AC683,0)</f>
        <v>3.1004999999999998</v>
      </c>
      <c r="AD707" s="95" t="s">
        <v>9</v>
      </c>
      <c r="AE707" s="95" t="s">
        <v>9</v>
      </c>
      <c r="AF707" s="13"/>
      <c r="AI707"/>
      <c r="AJ707"/>
      <c r="AK707"/>
      <c r="AL707" s="127"/>
      <c r="AM707" s="3">
        <v>7</v>
      </c>
      <c r="AN707" s="27">
        <f ca="1">AN683+$C$5*IF(AND(AM707=AI677,AN693=1),AN698-AN683,0)</f>
        <v>68.397149658203119</v>
      </c>
      <c r="AO707" s="27">
        <f ca="1">AO683+$C$5*IF(AND(AM707=AI677,AN693=2),AN698-AO683,0)</f>
        <v>3.1004999999999998</v>
      </c>
      <c r="AP707" s="95" t="s">
        <v>9</v>
      </c>
      <c r="AQ707" s="95" t="s">
        <v>9</v>
      </c>
      <c r="AR707" s="13"/>
      <c r="AU707"/>
      <c r="AV707"/>
      <c r="AW707"/>
      <c r="AX707" s="127"/>
      <c r="AY707" s="3">
        <v>7</v>
      </c>
      <c r="AZ707" s="27">
        <f ca="1">AZ683+$C$5*IF(AND(AY707=AU677,AZ693=1),AZ698-AZ683,0)</f>
        <v>68.397149658203119</v>
      </c>
      <c r="BA707" s="27">
        <f ca="1">BA683+$C$5*IF(AND(AY707=AU677,AZ693=2),AZ698-BA683,0)</f>
        <v>3.1004999999999998</v>
      </c>
      <c r="BB707" s="95" t="s">
        <v>9</v>
      </c>
      <c r="BC707" s="95" t="s">
        <v>9</v>
      </c>
      <c r="BD707" s="13"/>
      <c r="BG707"/>
      <c r="BH707"/>
      <c r="BI707"/>
      <c r="BJ707" s="127"/>
      <c r="BK707" s="3">
        <v>7</v>
      </c>
      <c r="BL707" s="27">
        <f ca="1">BL683+$C$5*IF(AND(BK707=BG677,BL693=1),BL698-BL683,0)</f>
        <v>68.698451995849609</v>
      </c>
      <c r="BM707" s="27">
        <f ca="1">BM683+$C$5*IF(AND(BK707=BG677,BL693=2),BL698-BM683,0)</f>
        <v>3.1004999999999998</v>
      </c>
      <c r="BN707" s="95" t="s">
        <v>9</v>
      </c>
      <c r="BO707" s="95" t="s">
        <v>9</v>
      </c>
      <c r="BP707" s="13"/>
      <c r="BS707"/>
      <c r="BT707"/>
      <c r="BU707"/>
      <c r="BV707" s="127"/>
      <c r="BW707" s="3">
        <v>7</v>
      </c>
      <c r="BX707" s="27">
        <f ca="1">BX683+$C$5*IF(AND(BW707=BS677,BX693=1),BX698-BX683,0)</f>
        <v>68.698451995849609</v>
      </c>
      <c r="BY707" s="27">
        <f ca="1">BY683+$C$5*IF(AND(BW707=BS677,BX693=2),BX698-BY683,0)</f>
        <v>3.1004999999999998</v>
      </c>
      <c r="BZ707" s="95" t="s">
        <v>9</v>
      </c>
      <c r="CA707" s="95" t="s">
        <v>9</v>
      </c>
      <c r="CB707" s="13"/>
      <c r="CE707"/>
      <c r="CF707"/>
      <c r="CG707"/>
      <c r="CH707" s="127"/>
      <c r="CI707" s="3">
        <v>7</v>
      </c>
      <c r="CJ707" s="27">
        <f ca="1">CJ683+$C$5*IF(AND(CI707=CE677,CJ693=1),CJ698-CJ683,0)</f>
        <v>68.698451995849609</v>
      </c>
      <c r="CK707" s="27">
        <f ca="1">CK683+$C$5*IF(AND(CI707=CE677,CJ693=2),CJ698-CK683,0)</f>
        <v>3.1004999999999998</v>
      </c>
      <c r="CL707" s="95" t="s">
        <v>9</v>
      </c>
      <c r="CM707" s="95" t="s">
        <v>9</v>
      </c>
      <c r="CN707" s="13"/>
      <c r="CQ707"/>
      <c r="CR707"/>
      <c r="CS707"/>
      <c r="CT707" s="127"/>
      <c r="CU707" s="3">
        <v>7</v>
      </c>
      <c r="CV707" s="27">
        <f ca="1">CV683+$C$5*IF(AND(CU707=CQ677,CV693=1),CV698-CV683,0)</f>
        <v>68.698451995849609</v>
      </c>
      <c r="CW707" s="27">
        <f ca="1">CW683+$C$5*IF(AND(CU707=CQ677,CV693=2),CV698-CW683,0)</f>
        <v>3.1004999999999998</v>
      </c>
      <c r="CX707" s="95" t="s">
        <v>9</v>
      </c>
      <c r="CY707" s="95" t="s">
        <v>9</v>
      </c>
      <c r="CZ707" s="13"/>
      <c r="DC707"/>
      <c r="DD707"/>
      <c r="DE707"/>
      <c r="DF707" s="127"/>
      <c r="DG707" s="3">
        <v>7</v>
      </c>
      <c r="DH707" s="27">
        <f ca="1">DH683+$C$5*IF(AND(DG707=DC677,DH693=1),DH698-DH683,0)</f>
        <v>68.698451995849609</v>
      </c>
      <c r="DI707" s="27">
        <f ca="1">DI683+$C$5*IF(AND(DG707=DC677,DH693=2),DH698-DI683,0)</f>
        <v>3.1004999999999998</v>
      </c>
      <c r="DJ707" s="95" t="s">
        <v>9</v>
      </c>
      <c r="DK707" s="95" t="s">
        <v>9</v>
      </c>
      <c r="DL707" s="13"/>
      <c r="DO707"/>
      <c r="DP707"/>
      <c r="DQ707"/>
      <c r="DR707" s="127"/>
      <c r="DS707" s="3">
        <v>7</v>
      </c>
      <c r="DT707" s="27">
        <f ca="1">DT683+$C$5*IF(AND(DS707=DO677,DT693=1),DT698-DT683,0)</f>
        <v>68.698451995849609</v>
      </c>
      <c r="DU707" s="27">
        <f ca="1">DU683+$C$5*IF(AND(DS707=DO677,DT693=2),DT698-DU683,0)</f>
        <v>3.1004999999999998</v>
      </c>
      <c r="DV707" s="95" t="s">
        <v>9</v>
      </c>
      <c r="DW707" s="95" t="s">
        <v>9</v>
      </c>
      <c r="DX707" s="13"/>
    </row>
    <row r="708" spans="1:128">
      <c r="A708"/>
      <c r="B708"/>
      <c r="C708"/>
      <c r="D708"/>
      <c r="E708"/>
      <c r="F708"/>
      <c r="G708"/>
      <c r="H708" s="21"/>
      <c r="K708"/>
      <c r="L708"/>
      <c r="M708"/>
      <c r="N708" s="127"/>
      <c r="O708" s="3">
        <v>8</v>
      </c>
      <c r="P708" s="27">
        <f ca="1">P684+$C$5*IF(AND(O708=K677,P693=1),P698-P684,0)</f>
        <v>99.999649047851562</v>
      </c>
      <c r="Q708" s="27">
        <f ca="1">Q684+$C$5*IF(AND(O708=K677,P693=2),P698-Q684,0)</f>
        <v>40.366633911132809</v>
      </c>
      <c r="R708" s="27">
        <f ca="1">R684+$C$5*IF(AND(O708=K677,P693=3),P698-R684,0)</f>
        <v>35.640079345703128</v>
      </c>
      <c r="S708" s="95" t="s">
        <v>9</v>
      </c>
      <c r="T708" s="13"/>
      <c r="W708"/>
      <c r="X708"/>
      <c r="Y708"/>
      <c r="Z708" s="127"/>
      <c r="AA708" s="3">
        <v>8</v>
      </c>
      <c r="AB708" s="27">
        <f ca="1">AB684+$C$5*IF(AND(AA708=W677,AB693=1),AB698-AB684,0)</f>
        <v>99.999649047851562</v>
      </c>
      <c r="AC708" s="27">
        <f ca="1">AC684+$C$5*IF(AND(AA708=W677,AB693=2),AB698-AC684,0)</f>
        <v>40.366633911132809</v>
      </c>
      <c r="AD708" s="27">
        <f ca="1">AD684+$C$5*IF(AND(AA708=W677,AB693=3),AB698-AD684,0)</f>
        <v>35.640079345703128</v>
      </c>
      <c r="AE708" s="95" t="s">
        <v>9</v>
      </c>
      <c r="AF708" s="13"/>
      <c r="AI708"/>
      <c r="AJ708"/>
      <c r="AK708"/>
      <c r="AL708" s="127"/>
      <c r="AM708" s="3">
        <v>8</v>
      </c>
      <c r="AN708" s="27">
        <f ca="1">AN684+$C$5*IF(AND(AM708=AI677,AN693=1),AN698-AN684,0)</f>
        <v>99.999649047851562</v>
      </c>
      <c r="AO708" s="27">
        <f ca="1">AO684+$C$5*IF(AND(AM708=AI677,AN693=2),AN698-AO684,0)</f>
        <v>40.366633911132809</v>
      </c>
      <c r="AP708" s="27">
        <f ca="1">AP684+$C$5*IF(AND(AM708=AI677,AN693=3),AN698-AP684,0)</f>
        <v>35.640079345703128</v>
      </c>
      <c r="AQ708" s="95" t="s">
        <v>9</v>
      </c>
      <c r="AR708" s="13"/>
      <c r="AU708"/>
      <c r="AV708"/>
      <c r="AW708"/>
      <c r="AX708" s="127"/>
      <c r="AY708" s="3">
        <v>8</v>
      </c>
      <c r="AZ708" s="27">
        <f ca="1">AZ684+$C$5*IF(AND(AY708=AU677,AZ693=1),AZ698-AZ684,0)</f>
        <v>99.999649047851562</v>
      </c>
      <c r="BA708" s="27">
        <f ca="1">BA684+$C$5*IF(AND(AY708=AU677,AZ693=2),AZ698-BA684,0)</f>
        <v>40.366633911132809</v>
      </c>
      <c r="BB708" s="27">
        <f ca="1">BB684+$C$5*IF(AND(AY708=AU677,AZ693=3),AZ698-BB684,0)</f>
        <v>35.640079345703128</v>
      </c>
      <c r="BC708" s="95" t="s">
        <v>9</v>
      </c>
      <c r="BD708" s="13"/>
      <c r="BG708"/>
      <c r="BH708"/>
      <c r="BI708"/>
      <c r="BJ708" s="127"/>
      <c r="BK708" s="3">
        <v>8</v>
      </c>
      <c r="BL708" s="27">
        <f ca="1">BL684+$C$5*IF(AND(BK708=BG677,BL693=1),BL698-BL684,0)</f>
        <v>99.999649047851562</v>
      </c>
      <c r="BM708" s="27">
        <f ca="1">BM684+$C$5*IF(AND(BK708=BG677,BL693=2),BL698-BM684,0)</f>
        <v>40.366633911132809</v>
      </c>
      <c r="BN708" s="27">
        <f ca="1">BN684+$C$5*IF(AND(BK708=BG677,BL693=3),BL698-BN684,0)</f>
        <v>35.640079345703128</v>
      </c>
      <c r="BO708" s="95" t="s">
        <v>9</v>
      </c>
      <c r="BP708" s="13"/>
      <c r="BS708"/>
      <c r="BT708"/>
      <c r="BU708"/>
      <c r="BV708" s="127"/>
      <c r="BW708" s="3">
        <v>8</v>
      </c>
      <c r="BX708" s="27">
        <f ca="1">BX684+$C$5*IF(AND(BW708=BS677,BX693=1),BX698-BX684,0)</f>
        <v>99.999824523925781</v>
      </c>
      <c r="BY708" s="27">
        <f ca="1">BY684+$C$5*IF(AND(BW708=BS677,BX693=2),BX698-BY684,0)</f>
        <v>40.366633911132809</v>
      </c>
      <c r="BZ708" s="27">
        <f ca="1">BZ684+$C$5*IF(AND(BW708=BS677,BX693=3),BX698-BZ684,0)</f>
        <v>35.640079345703128</v>
      </c>
      <c r="CA708" s="95" t="s">
        <v>9</v>
      </c>
      <c r="CB708" s="13"/>
      <c r="CE708"/>
      <c r="CF708"/>
      <c r="CG708"/>
      <c r="CH708" s="127"/>
      <c r="CI708" s="3">
        <v>8</v>
      </c>
      <c r="CJ708" s="27">
        <f ca="1">CJ684+$C$5*IF(AND(CI708=CE677,CJ693=1),CJ698-CJ684,0)</f>
        <v>99.999824523925781</v>
      </c>
      <c r="CK708" s="27">
        <f ca="1">CK684+$C$5*IF(AND(CI708=CE677,CJ693=2),CJ698-CK684,0)</f>
        <v>40.366633911132809</v>
      </c>
      <c r="CL708" s="27">
        <f ca="1">CL684+$C$5*IF(AND(CI708=CE677,CJ693=3),CJ698-CL684,0)</f>
        <v>35.640079345703128</v>
      </c>
      <c r="CM708" s="95" t="s">
        <v>9</v>
      </c>
      <c r="CN708" s="13"/>
      <c r="CQ708"/>
      <c r="CR708"/>
      <c r="CS708"/>
      <c r="CT708" s="127"/>
      <c r="CU708" s="3">
        <v>8</v>
      </c>
      <c r="CV708" s="27">
        <f ca="1">CV684+$C$5*IF(AND(CU708=CQ677,CV693=1),CV698-CV684,0)</f>
        <v>99.999824523925781</v>
      </c>
      <c r="CW708" s="27">
        <f ca="1">CW684+$C$5*IF(AND(CU708=CQ677,CV693=2),CV698-CW684,0)</f>
        <v>40.366633911132809</v>
      </c>
      <c r="CX708" s="27">
        <f ca="1">CX684+$C$5*IF(AND(CU708=CQ677,CV693=3),CV698-CX684,0)</f>
        <v>35.640079345703128</v>
      </c>
      <c r="CY708" s="95" t="s">
        <v>9</v>
      </c>
      <c r="CZ708" s="13"/>
      <c r="DC708"/>
      <c r="DD708"/>
      <c r="DE708"/>
      <c r="DF708" s="127"/>
      <c r="DG708" s="3">
        <v>8</v>
      </c>
      <c r="DH708" s="27">
        <f ca="1">DH684+$C$5*IF(AND(DG708=DC677,DH693=1),DH698-DH684,0)</f>
        <v>99.999824523925781</v>
      </c>
      <c r="DI708" s="27">
        <f ca="1">DI684+$C$5*IF(AND(DG708=DC677,DH693=2),DH698-DI684,0)</f>
        <v>40.366633911132809</v>
      </c>
      <c r="DJ708" s="27">
        <f ca="1">DJ684+$C$5*IF(AND(DG708=DC677,DH693=3),DH698-DJ684,0)</f>
        <v>35.640079345703128</v>
      </c>
      <c r="DK708" s="95" t="s">
        <v>9</v>
      </c>
      <c r="DL708" s="13"/>
      <c r="DO708"/>
      <c r="DP708"/>
      <c r="DQ708"/>
      <c r="DR708" s="127"/>
      <c r="DS708" s="3">
        <v>8</v>
      </c>
      <c r="DT708" s="27">
        <f ca="1">DT684+$C$5*IF(AND(DS708=DO677,DT693=1),DT698-DT684,0)</f>
        <v>99.999824523925781</v>
      </c>
      <c r="DU708" s="27">
        <f ca="1">DU684+$C$5*IF(AND(DS708=DO677,DT693=2),DT698-DU684,0)</f>
        <v>40.366633911132809</v>
      </c>
      <c r="DV708" s="27">
        <f ca="1">DV684+$C$5*IF(AND(DS708=DO677,DT693=3),DT698-DV684,0)</f>
        <v>35.640079345703128</v>
      </c>
      <c r="DW708" s="95" t="s">
        <v>9</v>
      </c>
      <c r="DX708" s="13"/>
    </row>
    <row r="709" spans="1:128">
      <c r="A709"/>
      <c r="B709"/>
      <c r="C709"/>
      <c r="D709"/>
      <c r="E709"/>
      <c r="F709"/>
      <c r="G709"/>
      <c r="H709" s="21"/>
      <c r="K709"/>
      <c r="L709"/>
      <c r="M709"/>
      <c r="N709" s="128"/>
      <c r="O709" s="3" t="s">
        <v>40</v>
      </c>
      <c r="P709" s="44">
        <v>0</v>
      </c>
      <c r="Q709" s="44">
        <v>0</v>
      </c>
      <c r="R709" s="44">
        <v>0</v>
      </c>
      <c r="S709" s="40">
        <v>0</v>
      </c>
      <c r="T709" s="12"/>
      <c r="W709"/>
      <c r="X709"/>
      <c r="Y709"/>
      <c r="Z709" s="128"/>
      <c r="AA709" s="3" t="s">
        <v>40</v>
      </c>
      <c r="AB709" s="44">
        <v>0</v>
      </c>
      <c r="AC709" s="44">
        <v>0</v>
      </c>
      <c r="AD709" s="44">
        <v>0</v>
      </c>
      <c r="AE709" s="40">
        <v>0</v>
      </c>
      <c r="AF709" s="12"/>
      <c r="AI709"/>
      <c r="AJ709"/>
      <c r="AK709"/>
      <c r="AL709" s="128"/>
      <c r="AM709" s="3" t="s">
        <v>40</v>
      </c>
      <c r="AN709" s="44">
        <v>0</v>
      </c>
      <c r="AO709" s="44">
        <v>0</v>
      </c>
      <c r="AP709" s="44">
        <v>0</v>
      </c>
      <c r="AQ709" s="40">
        <v>0</v>
      </c>
      <c r="AR709" s="12"/>
      <c r="AU709"/>
      <c r="AV709"/>
      <c r="AW709"/>
      <c r="AX709" s="128"/>
      <c r="AY709" s="3" t="s">
        <v>40</v>
      </c>
      <c r="AZ709" s="44">
        <v>0</v>
      </c>
      <c r="BA709" s="44">
        <v>0</v>
      </c>
      <c r="BB709" s="44">
        <v>0</v>
      </c>
      <c r="BC709" s="40">
        <v>0</v>
      </c>
      <c r="BD709" s="12"/>
      <c r="BG709"/>
      <c r="BH709"/>
      <c r="BI709"/>
      <c r="BJ709" s="128"/>
      <c r="BK709" s="3" t="s">
        <v>40</v>
      </c>
      <c r="BL709" s="44">
        <v>0</v>
      </c>
      <c r="BM709" s="44">
        <v>0</v>
      </c>
      <c r="BN709" s="44">
        <v>0</v>
      </c>
      <c r="BO709" s="40">
        <v>0</v>
      </c>
      <c r="BP709" s="12"/>
      <c r="BS709"/>
      <c r="BT709"/>
      <c r="BU709"/>
      <c r="BV709" s="128"/>
      <c r="BW709" s="3" t="s">
        <v>40</v>
      </c>
      <c r="BX709" s="44">
        <v>0</v>
      </c>
      <c r="BY709" s="44">
        <v>0</v>
      </c>
      <c r="BZ709" s="44">
        <v>0</v>
      </c>
      <c r="CA709" s="40">
        <v>0</v>
      </c>
      <c r="CB709" s="12"/>
      <c r="CE709"/>
      <c r="CF709"/>
      <c r="CG709"/>
      <c r="CH709" s="128"/>
      <c r="CI709" s="3" t="s">
        <v>40</v>
      </c>
      <c r="CJ709" s="44">
        <v>0</v>
      </c>
      <c r="CK709" s="44">
        <v>0</v>
      </c>
      <c r="CL709" s="44">
        <v>0</v>
      </c>
      <c r="CM709" s="40">
        <v>0</v>
      </c>
      <c r="CN709" s="12"/>
      <c r="CQ709"/>
      <c r="CR709"/>
      <c r="CS709"/>
      <c r="CT709" s="128"/>
      <c r="CU709" s="3" t="s">
        <v>40</v>
      </c>
      <c r="CV709" s="44">
        <v>0</v>
      </c>
      <c r="CW709" s="44">
        <v>0</v>
      </c>
      <c r="CX709" s="44">
        <v>0</v>
      </c>
      <c r="CY709" s="40">
        <v>0</v>
      </c>
      <c r="CZ709" s="12"/>
      <c r="DC709"/>
      <c r="DD709"/>
      <c r="DE709"/>
      <c r="DF709" s="128"/>
      <c r="DG709" s="3" t="s">
        <v>40</v>
      </c>
      <c r="DH709" s="44">
        <v>0</v>
      </c>
      <c r="DI709" s="44">
        <v>0</v>
      </c>
      <c r="DJ709" s="44">
        <v>0</v>
      </c>
      <c r="DK709" s="40">
        <v>0</v>
      </c>
      <c r="DL709" s="12"/>
      <c r="DO709"/>
      <c r="DP709"/>
      <c r="DQ709"/>
      <c r="DR709" s="128"/>
      <c r="DS709" s="3" t="s">
        <v>40</v>
      </c>
      <c r="DT709" s="44">
        <v>0</v>
      </c>
      <c r="DU709" s="44">
        <v>0</v>
      </c>
      <c r="DV709" s="44">
        <v>0</v>
      </c>
      <c r="DW709" s="40">
        <v>0</v>
      </c>
      <c r="DX709" s="12"/>
    </row>
    <row r="710" spans="1:128" ht="13.8" thickBot="1">
      <c r="O710" s="62"/>
      <c r="AA710" s="62"/>
      <c r="AM710" s="62"/>
      <c r="AY710" s="62"/>
      <c r="BK710" s="62"/>
      <c r="BW710" s="62"/>
      <c r="CI710" s="62"/>
      <c r="CU710" s="62"/>
      <c r="DG710" s="62"/>
      <c r="DS710" s="62"/>
    </row>
    <row r="711" spans="1:128" ht="15" customHeight="1" thickTop="1" thickBot="1">
      <c r="A711" s="67"/>
      <c r="B711" s="75" t="s">
        <v>46</v>
      </c>
      <c r="C711" s="68">
        <f>C674+1</f>
        <v>20</v>
      </c>
      <c r="D711" s="69"/>
      <c r="E711" s="69"/>
      <c r="F711" s="69"/>
      <c r="G711" s="69"/>
      <c r="H711" s="69"/>
      <c r="I711" s="73"/>
      <c r="J711" s="8" t="s">
        <v>55</v>
      </c>
      <c r="K711" s="71"/>
      <c r="L711" s="67"/>
      <c r="M711" s="67"/>
      <c r="N711" s="67"/>
      <c r="O711" s="67"/>
      <c r="P711" s="67"/>
      <c r="Q711" s="67"/>
      <c r="R711" s="67"/>
      <c r="S711" s="67"/>
      <c r="T711" s="69"/>
      <c r="U711" s="73"/>
      <c r="V711" s="8" t="s">
        <v>55</v>
      </c>
      <c r="W711" s="71"/>
      <c r="X711" s="67"/>
      <c r="Y711" s="67"/>
      <c r="Z711" s="67"/>
      <c r="AA711" s="67"/>
      <c r="AB711" s="67"/>
      <c r="AC711" s="67"/>
      <c r="AD711" s="67"/>
      <c r="AE711" s="67"/>
      <c r="AF711" s="69"/>
      <c r="AG711" s="73"/>
      <c r="AH711" s="8" t="s">
        <v>55</v>
      </c>
      <c r="AI711" s="71"/>
      <c r="AJ711" s="67"/>
      <c r="AK711" s="67"/>
      <c r="AL711" s="67"/>
      <c r="AM711" s="67"/>
      <c r="AN711" s="67"/>
      <c r="AO711" s="67"/>
      <c r="AP711" s="67"/>
      <c r="AQ711" s="67"/>
      <c r="AR711" s="69"/>
      <c r="AS711" s="73"/>
      <c r="AT711" s="8" t="s">
        <v>55</v>
      </c>
      <c r="AU711" s="71"/>
      <c r="AV711" s="67"/>
      <c r="AW711" s="67"/>
      <c r="AX711" s="67"/>
      <c r="AY711" s="67"/>
      <c r="AZ711" s="67"/>
      <c r="BA711" s="67"/>
      <c r="BB711" s="67"/>
      <c r="BC711" s="67"/>
      <c r="BD711" s="69"/>
      <c r="BE711" s="73"/>
      <c r="BF711" s="8" t="s">
        <v>55</v>
      </c>
      <c r="BG711" s="71"/>
      <c r="BH711" s="67"/>
      <c r="BI711" s="67"/>
      <c r="BJ711" s="67"/>
      <c r="BK711" s="67"/>
      <c r="BL711" s="67"/>
      <c r="BM711" s="67"/>
      <c r="BN711" s="67"/>
      <c r="BO711" s="67"/>
      <c r="BP711" s="69"/>
      <c r="BQ711" s="73"/>
      <c r="BR711" s="8" t="s">
        <v>55</v>
      </c>
      <c r="BS711" s="71"/>
      <c r="BT711" s="67"/>
      <c r="BU711" s="67"/>
      <c r="BV711" s="67"/>
      <c r="BW711" s="67"/>
      <c r="BX711" s="67"/>
      <c r="BY711" s="67"/>
      <c r="BZ711" s="67"/>
      <c r="CA711" s="67"/>
      <c r="CB711" s="69"/>
      <c r="CC711" s="73"/>
      <c r="CD711" s="8" t="s">
        <v>55</v>
      </c>
      <c r="CE711" s="71"/>
      <c r="CF711" s="67"/>
      <c r="CG711" s="67"/>
      <c r="CH711" s="67"/>
      <c r="CI711" s="67"/>
      <c r="CJ711" s="67"/>
      <c r="CK711" s="67"/>
      <c r="CL711" s="67"/>
      <c r="CM711" s="67"/>
      <c r="CN711" s="69"/>
      <c r="CO711" s="73"/>
      <c r="CP711" s="8" t="s">
        <v>55</v>
      </c>
      <c r="CQ711" s="71"/>
      <c r="CR711" s="67"/>
      <c r="CS711" s="67"/>
      <c r="CT711" s="67"/>
      <c r="CU711" s="67"/>
      <c r="CV711" s="67"/>
      <c r="CW711" s="67"/>
      <c r="CX711" s="67"/>
      <c r="CY711" s="67"/>
      <c r="CZ711" s="69"/>
      <c r="DA711" s="73"/>
      <c r="DB711" s="8" t="s">
        <v>55</v>
      </c>
      <c r="DC711" s="71"/>
      <c r="DD711" s="67"/>
      <c r="DE711" s="67"/>
      <c r="DF711" s="67"/>
      <c r="DG711" s="67"/>
      <c r="DH711" s="67"/>
      <c r="DI711" s="67"/>
      <c r="DJ711" s="67"/>
      <c r="DK711" s="67"/>
      <c r="DL711" s="69"/>
      <c r="DM711" s="73"/>
      <c r="DN711" s="8" t="s">
        <v>55</v>
      </c>
      <c r="DO711" s="71"/>
      <c r="DP711" s="67"/>
      <c r="DQ711" s="67"/>
      <c r="DR711" s="67"/>
      <c r="DS711" s="67"/>
      <c r="DT711" s="67"/>
      <c r="DU711" s="67"/>
      <c r="DV711" s="67"/>
      <c r="DW711" s="67"/>
      <c r="DX711" s="69"/>
    </row>
    <row r="712" spans="1:128" ht="13.5" customHeight="1" thickBot="1">
      <c r="A712"/>
      <c r="E712"/>
      <c r="F712"/>
      <c r="G712"/>
      <c r="H712" s="21"/>
      <c r="J712" s="18" t="s">
        <v>53</v>
      </c>
      <c r="K712" s="17">
        <v>1</v>
      </c>
      <c r="L712"/>
      <c r="M712"/>
      <c r="N712"/>
      <c r="P712" s="123" t="s">
        <v>12</v>
      </c>
      <c r="Q712" s="124"/>
      <c r="R712" s="124"/>
      <c r="S712" s="125"/>
      <c r="T712" s="21"/>
      <c r="V712" s="18" t="s">
        <v>53</v>
      </c>
      <c r="W712" s="17">
        <f ca="1">S730</f>
        <v>2</v>
      </c>
      <c r="X712"/>
      <c r="Y712"/>
      <c r="Z712"/>
      <c r="AB712" s="123" t="s">
        <v>12</v>
      </c>
      <c r="AC712" s="124"/>
      <c r="AD712" s="124"/>
      <c r="AE712" s="125"/>
      <c r="AF712" s="21"/>
      <c r="AH712" s="18" t="s">
        <v>53</v>
      </c>
      <c r="AI712" s="17">
        <f ca="1">AE730</f>
        <v>3</v>
      </c>
      <c r="AJ712"/>
      <c r="AK712"/>
      <c r="AL712"/>
      <c r="AN712" s="123" t="s">
        <v>12</v>
      </c>
      <c r="AO712" s="124"/>
      <c r="AP712" s="124"/>
      <c r="AQ712" s="125"/>
      <c r="AR712" s="21"/>
      <c r="AT712" s="18" t="s">
        <v>53</v>
      </c>
      <c r="AU712" s="17">
        <f ca="1">AQ730</f>
        <v>3</v>
      </c>
      <c r="AV712"/>
      <c r="AW712"/>
      <c r="AX712"/>
      <c r="AZ712" s="123" t="s">
        <v>12</v>
      </c>
      <c r="BA712" s="124"/>
      <c r="BB712" s="124"/>
      <c r="BC712" s="125"/>
      <c r="BD712" s="21"/>
      <c r="BF712" s="18" t="s">
        <v>53</v>
      </c>
      <c r="BG712" s="17">
        <f ca="1">BC730</f>
        <v>2</v>
      </c>
      <c r="BH712"/>
      <c r="BI712"/>
      <c r="BJ712"/>
      <c r="BL712" s="123" t="s">
        <v>12</v>
      </c>
      <c r="BM712" s="124"/>
      <c r="BN712" s="124"/>
      <c r="BO712" s="125"/>
      <c r="BP712" s="21"/>
      <c r="BR712" s="18" t="s">
        <v>53</v>
      </c>
      <c r="BS712" s="17">
        <f ca="1">BO730</f>
        <v>3</v>
      </c>
      <c r="BT712"/>
      <c r="BU712"/>
      <c r="BV712"/>
      <c r="BX712" s="123" t="s">
        <v>12</v>
      </c>
      <c r="BY712" s="124"/>
      <c r="BZ712" s="124"/>
      <c r="CA712" s="125"/>
      <c r="CB712" s="21"/>
      <c r="CD712" s="18" t="s">
        <v>53</v>
      </c>
      <c r="CE712" s="17">
        <f ca="1">CA730</f>
        <v>2</v>
      </c>
      <c r="CF712"/>
      <c r="CG712"/>
      <c r="CH712"/>
      <c r="CJ712" s="123" t="s">
        <v>12</v>
      </c>
      <c r="CK712" s="124"/>
      <c r="CL712" s="124"/>
      <c r="CM712" s="125"/>
      <c r="CN712" s="21"/>
      <c r="CP712" s="18" t="s">
        <v>53</v>
      </c>
      <c r="CQ712" s="17">
        <f ca="1">CM730</f>
        <v>3</v>
      </c>
      <c r="CR712"/>
      <c r="CS712"/>
      <c r="CT712"/>
      <c r="CV712" s="123" t="s">
        <v>12</v>
      </c>
      <c r="CW712" s="124"/>
      <c r="CX712" s="124"/>
      <c r="CY712" s="125"/>
      <c r="CZ712" s="21"/>
      <c r="DB712" s="18" t="s">
        <v>53</v>
      </c>
      <c r="DC712" s="17">
        <f ca="1">CY730</f>
        <v>3</v>
      </c>
      <c r="DD712"/>
      <c r="DE712"/>
      <c r="DF712"/>
      <c r="DH712" s="123" t="s">
        <v>12</v>
      </c>
      <c r="DI712" s="124"/>
      <c r="DJ712" s="124"/>
      <c r="DK712" s="125"/>
      <c r="DL712" s="21"/>
      <c r="DN712" s="18" t="s">
        <v>53</v>
      </c>
      <c r="DO712" s="17">
        <f ca="1">DK730</f>
        <v>3</v>
      </c>
      <c r="DP712"/>
      <c r="DQ712"/>
      <c r="DR712"/>
      <c r="DT712" s="123" t="s">
        <v>12</v>
      </c>
      <c r="DU712" s="124"/>
      <c r="DV712" s="124"/>
      <c r="DW712" s="125"/>
      <c r="DX712" s="21"/>
    </row>
    <row r="713" spans="1:128" ht="13.5" customHeight="1" thickBot="1">
      <c r="A713"/>
      <c r="B713" s="63" t="s">
        <v>45</v>
      </c>
      <c r="C713" s="9" t="str">
        <f ca="1">IF(DO714=9,"到着","未着")</f>
        <v>到着</v>
      </c>
      <c r="D713" t="s">
        <v>19</v>
      </c>
      <c r="E713"/>
      <c r="F713"/>
      <c r="G713"/>
      <c r="H713" s="21"/>
      <c r="J713" s="18" t="s">
        <v>54</v>
      </c>
      <c r="K713" s="3">
        <v>1</v>
      </c>
      <c r="L713"/>
      <c r="M713"/>
      <c r="N713"/>
      <c r="O713" s="9" t="s">
        <v>57</v>
      </c>
      <c r="P713" s="93" t="s">
        <v>3</v>
      </c>
      <c r="Q713" s="26" t="s">
        <v>4</v>
      </c>
      <c r="R713" s="26" t="s">
        <v>5</v>
      </c>
      <c r="S713" s="3" t="s">
        <v>6</v>
      </c>
      <c r="T713" s="6"/>
      <c r="V713" s="18" t="s">
        <v>54</v>
      </c>
      <c r="W713" s="3">
        <f ca="1">S731</f>
        <v>1</v>
      </c>
      <c r="X713"/>
      <c r="Y713"/>
      <c r="Z713"/>
      <c r="AA713" s="9" t="str">
        <f>$O$10</f>
        <v>現Q値</v>
      </c>
      <c r="AB713" s="93" t="s">
        <v>3</v>
      </c>
      <c r="AC713" s="26" t="s">
        <v>4</v>
      </c>
      <c r="AD713" s="26" t="s">
        <v>5</v>
      </c>
      <c r="AE713" s="3" t="s">
        <v>6</v>
      </c>
      <c r="AF713" s="6"/>
      <c r="AH713" s="18" t="s">
        <v>54</v>
      </c>
      <c r="AI713" s="3">
        <f ca="1">AE731</f>
        <v>1</v>
      </c>
      <c r="AJ713"/>
      <c r="AK713"/>
      <c r="AL713"/>
      <c r="AM713" s="9" t="str">
        <f>$O$10</f>
        <v>現Q値</v>
      </c>
      <c r="AN713" s="93" t="s">
        <v>3</v>
      </c>
      <c r="AO713" s="26" t="s">
        <v>4</v>
      </c>
      <c r="AP713" s="26" t="s">
        <v>5</v>
      </c>
      <c r="AQ713" s="3" t="s">
        <v>6</v>
      </c>
      <c r="AR713" s="6"/>
      <c r="AT713" s="18" t="s">
        <v>54</v>
      </c>
      <c r="AU713" s="3">
        <f ca="1">AQ731</f>
        <v>2</v>
      </c>
      <c r="AV713"/>
      <c r="AW713"/>
      <c r="AX713"/>
      <c r="AY713" s="9" t="str">
        <f>$O$10</f>
        <v>現Q値</v>
      </c>
      <c r="AZ713" s="93" t="s">
        <v>3</v>
      </c>
      <c r="BA713" s="26" t="s">
        <v>4</v>
      </c>
      <c r="BB713" s="26" t="s">
        <v>5</v>
      </c>
      <c r="BC713" s="3" t="s">
        <v>6</v>
      </c>
      <c r="BD713" s="6"/>
      <c r="BF713" s="18" t="s">
        <v>54</v>
      </c>
      <c r="BG713" s="3">
        <f ca="1">BC731</f>
        <v>2</v>
      </c>
      <c r="BH713"/>
      <c r="BI713"/>
      <c r="BJ713"/>
      <c r="BK713" s="9" t="str">
        <f>$O$10</f>
        <v>現Q値</v>
      </c>
      <c r="BL713" s="93" t="s">
        <v>3</v>
      </c>
      <c r="BM713" s="26" t="s">
        <v>4</v>
      </c>
      <c r="BN713" s="26" t="s">
        <v>5</v>
      </c>
      <c r="BO713" s="3" t="s">
        <v>6</v>
      </c>
      <c r="BP713" s="6"/>
      <c r="BR713" s="18" t="s">
        <v>54</v>
      </c>
      <c r="BS713" s="3">
        <f ca="1">BO731</f>
        <v>2</v>
      </c>
      <c r="BT713"/>
      <c r="BU713"/>
      <c r="BV713"/>
      <c r="BW713" s="9" t="str">
        <f>$O$10</f>
        <v>現Q値</v>
      </c>
      <c r="BX713" s="93" t="s">
        <v>3</v>
      </c>
      <c r="BY713" s="26" t="s">
        <v>4</v>
      </c>
      <c r="BZ713" s="26" t="s">
        <v>5</v>
      </c>
      <c r="CA713" s="3" t="s">
        <v>6</v>
      </c>
      <c r="CB713" s="6"/>
      <c r="CD713" s="18" t="s">
        <v>54</v>
      </c>
      <c r="CE713" s="3">
        <f ca="1">CA731</f>
        <v>2</v>
      </c>
      <c r="CF713"/>
      <c r="CG713"/>
      <c r="CH713"/>
      <c r="CI713" s="9" t="str">
        <f>$O$10</f>
        <v>現Q値</v>
      </c>
      <c r="CJ713" s="93" t="s">
        <v>3</v>
      </c>
      <c r="CK713" s="26" t="s">
        <v>4</v>
      </c>
      <c r="CL713" s="26" t="s">
        <v>5</v>
      </c>
      <c r="CM713" s="3" t="s">
        <v>6</v>
      </c>
      <c r="CN713" s="6"/>
      <c r="CP713" s="18" t="s">
        <v>54</v>
      </c>
      <c r="CQ713" s="3">
        <f ca="1">CM731</f>
        <v>2</v>
      </c>
      <c r="CR713"/>
      <c r="CS713"/>
      <c r="CT713"/>
      <c r="CU713" s="9" t="str">
        <f>$O$10</f>
        <v>現Q値</v>
      </c>
      <c r="CV713" s="93" t="s">
        <v>3</v>
      </c>
      <c r="CW713" s="26" t="s">
        <v>4</v>
      </c>
      <c r="CX713" s="26" t="s">
        <v>5</v>
      </c>
      <c r="CY713" s="3" t="s">
        <v>6</v>
      </c>
      <c r="CZ713" s="6"/>
      <c r="DB713" s="18" t="s">
        <v>54</v>
      </c>
      <c r="DC713" s="3">
        <f ca="1">CY731</f>
        <v>3</v>
      </c>
      <c r="DD713"/>
      <c r="DE713"/>
      <c r="DF713"/>
      <c r="DG713" s="9" t="str">
        <f>$O$10</f>
        <v>現Q値</v>
      </c>
      <c r="DH713" s="93" t="s">
        <v>3</v>
      </c>
      <c r="DI713" s="26" t="s">
        <v>4</v>
      </c>
      <c r="DJ713" s="26" t="s">
        <v>5</v>
      </c>
      <c r="DK713" s="3" t="s">
        <v>6</v>
      </c>
      <c r="DL713" s="6"/>
      <c r="DN713" s="18" t="s">
        <v>54</v>
      </c>
      <c r="DO713" s="3">
        <f ca="1">DK731</f>
        <v>3</v>
      </c>
      <c r="DP713"/>
      <c r="DQ713"/>
      <c r="DR713"/>
      <c r="DS713" s="9" t="str">
        <f>$O$10</f>
        <v>現Q値</v>
      </c>
      <c r="DT713" s="93" t="s">
        <v>3</v>
      </c>
      <c r="DU713" s="26" t="s">
        <v>4</v>
      </c>
      <c r="DV713" s="26" t="s">
        <v>5</v>
      </c>
      <c r="DW713" s="3" t="s">
        <v>6</v>
      </c>
      <c r="DX713" s="6"/>
    </row>
    <row r="714" spans="1:128" ht="13.5" customHeight="1" thickBot="1">
      <c r="A714"/>
      <c r="B714" s="63" t="s">
        <v>10</v>
      </c>
      <c r="C714" s="78">
        <f ca="1">C677+IF(C713="未着",0,1)</f>
        <v>20</v>
      </c>
      <c r="D714"/>
      <c r="E714"/>
      <c r="F714"/>
      <c r="G714"/>
      <c r="H714" s="21"/>
      <c r="J714" s="3" t="s">
        <v>7</v>
      </c>
      <c r="K714" s="29">
        <f>3*(K712-1)+K713</f>
        <v>1</v>
      </c>
      <c r="L714" s="30" t="s">
        <v>34</v>
      </c>
      <c r="M714"/>
      <c r="N714" s="126" t="s">
        <v>7</v>
      </c>
      <c r="O714" s="17">
        <v>1</v>
      </c>
      <c r="P714" s="27">
        <f t="array" aca="1" ref="P714:S721" ca="1">IF(C676="到着",DT701:DW708,P677:S684)</f>
        <v>24.63939728546142</v>
      </c>
      <c r="Q714" s="95" t="str">
        <f ca="1"/>
        <v>欄外</v>
      </c>
      <c r="R714" s="95" t="str">
        <f ca="1"/>
        <v>欄外</v>
      </c>
      <c r="S714" s="15">
        <f ca="1"/>
        <v>31.926058258056639</v>
      </c>
      <c r="T714" s="12"/>
      <c r="V714" s="3" t="s">
        <v>7</v>
      </c>
      <c r="W714" s="29">
        <f ca="1">3*(W712-1)+W713</f>
        <v>4</v>
      </c>
      <c r="X714" s="30" t="s">
        <v>34</v>
      </c>
      <c r="Y714"/>
      <c r="Z714" s="126" t="s">
        <v>7</v>
      </c>
      <c r="AA714" s="17">
        <v>1</v>
      </c>
      <c r="AB714" s="27">
        <f t="array" ref="AB714:AE721" ca="1">P738:S745</f>
        <v>24.63939728546142</v>
      </c>
      <c r="AC714" s="95" t="str">
        <v>欄外</v>
      </c>
      <c r="AD714" s="95" t="str">
        <v>欄外</v>
      </c>
      <c r="AE714" s="15">
        <f ca="1"/>
        <v>31.950729778289791</v>
      </c>
      <c r="AF714" s="12"/>
      <c r="AH714" s="3" t="s">
        <v>7</v>
      </c>
      <c r="AI714" s="29">
        <f ca="1">3*(AI712-1)+AI713</f>
        <v>7</v>
      </c>
      <c r="AJ714" s="30" t="s">
        <v>34</v>
      </c>
      <c r="AK714"/>
      <c r="AL714" s="126" t="s">
        <v>7</v>
      </c>
      <c r="AM714" s="17">
        <v>1</v>
      </c>
      <c r="AN714" s="27">
        <f t="array" ref="AN714:AQ721" ca="1">AB738:AE745</f>
        <v>24.63939728546142</v>
      </c>
      <c r="AO714" s="95" t="str">
        <v>欄外</v>
      </c>
      <c r="AP714" s="95" t="str">
        <v>欄外</v>
      </c>
      <c r="AQ714" s="15">
        <f ca="1"/>
        <v>31.950729778289791</v>
      </c>
      <c r="AR714" s="12"/>
      <c r="AT714" s="3" t="s">
        <v>7</v>
      </c>
      <c r="AU714" s="29">
        <f ca="1">3*(AU712-1)+AU713</f>
        <v>8</v>
      </c>
      <c r="AV714" s="30" t="s">
        <v>34</v>
      </c>
      <c r="AW714"/>
      <c r="AX714" s="126" t="s">
        <v>7</v>
      </c>
      <c r="AY714" s="17">
        <v>1</v>
      </c>
      <c r="AZ714" s="27">
        <f t="array" ref="AZ714:BC721" ca="1">AN738:AQ745</f>
        <v>24.63939728546142</v>
      </c>
      <c r="BA714" s="95" t="str">
        <v>欄外</v>
      </c>
      <c r="BB714" s="95" t="str">
        <v>欄外</v>
      </c>
      <c r="BC714" s="15">
        <f ca="1"/>
        <v>31.950729778289791</v>
      </c>
      <c r="BD714" s="12"/>
      <c r="BF714" s="3" t="s">
        <v>7</v>
      </c>
      <c r="BG714" s="29">
        <f ca="1">3*(BG712-1)+BG713</f>
        <v>5</v>
      </c>
      <c r="BH714" s="30" t="s">
        <v>34</v>
      </c>
      <c r="BI714"/>
      <c r="BJ714" s="126" t="s">
        <v>7</v>
      </c>
      <c r="BK714" s="17">
        <v>1</v>
      </c>
      <c r="BL714" s="27">
        <f t="array" ref="BL714:BO721" ca="1">AZ738:BC745</f>
        <v>24.63939728546142</v>
      </c>
      <c r="BM714" s="95" t="str">
        <v>欄外</v>
      </c>
      <c r="BN714" s="95" t="str">
        <v>欄外</v>
      </c>
      <c r="BO714" s="15">
        <f ca="1"/>
        <v>31.950729778289791</v>
      </c>
      <c r="BP714" s="12"/>
      <c r="BR714" s="3" t="s">
        <v>7</v>
      </c>
      <c r="BS714" s="29">
        <f ca="1">3*(BS712-1)+BS713</f>
        <v>8</v>
      </c>
      <c r="BT714" s="30" t="s">
        <v>34</v>
      </c>
      <c r="BU714"/>
      <c r="BV714" s="126" t="s">
        <v>7</v>
      </c>
      <c r="BW714" s="17">
        <v>1</v>
      </c>
      <c r="BX714" s="27">
        <f t="array" ref="BX714:CA721" ca="1">BL738:BO745</f>
        <v>24.63939728546142</v>
      </c>
      <c r="BY714" s="95" t="str">
        <v>欄外</v>
      </c>
      <c r="BZ714" s="95" t="str">
        <v>欄外</v>
      </c>
      <c r="CA714" s="15">
        <f ca="1"/>
        <v>31.950729778289791</v>
      </c>
      <c r="CB714" s="12"/>
      <c r="CD714" s="3" t="s">
        <v>7</v>
      </c>
      <c r="CE714" s="29">
        <f ca="1">3*(CE712-1)+CE713</f>
        <v>5</v>
      </c>
      <c r="CF714" s="30" t="s">
        <v>34</v>
      </c>
      <c r="CG714"/>
      <c r="CH714" s="126" t="s">
        <v>7</v>
      </c>
      <c r="CI714" s="17">
        <v>1</v>
      </c>
      <c r="CJ714" s="27">
        <f t="array" ref="CJ714:CM721" ca="1">BX738:CA745</f>
        <v>24.63939728546142</v>
      </c>
      <c r="CK714" s="95" t="str">
        <v>欄外</v>
      </c>
      <c r="CL714" s="95" t="str">
        <v>欄外</v>
      </c>
      <c r="CM714" s="15">
        <f ca="1"/>
        <v>31.950729778289791</v>
      </c>
      <c r="CN714" s="12"/>
      <c r="CP714" s="3" t="s">
        <v>7</v>
      </c>
      <c r="CQ714" s="29">
        <f ca="1">3*(CQ712-1)+CQ713</f>
        <v>8</v>
      </c>
      <c r="CR714" s="30" t="s">
        <v>34</v>
      </c>
      <c r="CS714"/>
      <c r="CT714" s="126" t="s">
        <v>7</v>
      </c>
      <c r="CU714" s="17">
        <v>1</v>
      </c>
      <c r="CV714" s="27">
        <f t="array" ref="CV714:CY721" ca="1">CJ738:CM745</f>
        <v>24.63939728546142</v>
      </c>
      <c r="CW714" s="95" t="str">
        <v>欄外</v>
      </c>
      <c r="CX714" s="95" t="str">
        <v>欄外</v>
      </c>
      <c r="CY714" s="15">
        <f ca="1"/>
        <v>31.950729778289791</v>
      </c>
      <c r="CZ714" s="12"/>
      <c r="DB714" s="3" t="s">
        <v>7</v>
      </c>
      <c r="DC714" s="29">
        <f ca="1">3*(DC712-1)+DC713</f>
        <v>9</v>
      </c>
      <c r="DD714" s="30" t="s">
        <v>34</v>
      </c>
      <c r="DE714"/>
      <c r="DF714" s="126" t="s">
        <v>7</v>
      </c>
      <c r="DG714" s="17">
        <v>1</v>
      </c>
      <c r="DH714" s="27">
        <f t="array" ref="DH714:DK721" ca="1">CV738:CY745</f>
        <v>24.63939728546142</v>
      </c>
      <c r="DI714" s="95" t="str">
        <v>欄外</v>
      </c>
      <c r="DJ714" s="95" t="str">
        <v>欄外</v>
      </c>
      <c r="DK714" s="15">
        <f ca="1"/>
        <v>31.950729778289791</v>
      </c>
      <c r="DL714" s="12"/>
      <c r="DN714" s="3" t="s">
        <v>7</v>
      </c>
      <c r="DO714" s="29">
        <f ca="1">3*(DO712-1)+DO713</f>
        <v>9</v>
      </c>
      <c r="DP714" s="30" t="s">
        <v>34</v>
      </c>
      <c r="DQ714"/>
      <c r="DR714" s="126" t="s">
        <v>7</v>
      </c>
      <c r="DS714" s="17">
        <v>1</v>
      </c>
      <c r="DT714" s="27">
        <f t="array" ref="DT714:DW721" ca="1">DH738:DK745</f>
        <v>24.63939728546142</v>
      </c>
      <c r="DU714" s="95" t="str">
        <v>欄外</v>
      </c>
      <c r="DV714" s="95" t="str">
        <v>欄外</v>
      </c>
      <c r="DW714" s="15">
        <f ca="1"/>
        <v>31.950729778289791</v>
      </c>
      <c r="DX714" s="12"/>
    </row>
    <row r="715" spans="1:128" ht="13.5" customHeight="1" thickBot="1">
      <c r="A715"/>
      <c r="B715"/>
      <c r="C715"/>
      <c r="D715"/>
      <c r="E715"/>
      <c r="F715"/>
      <c r="G715"/>
      <c r="H715" s="21"/>
      <c r="K715" s="24"/>
      <c r="L715" s="6"/>
      <c r="M715"/>
      <c r="N715" s="127"/>
      <c r="O715" s="3">
        <v>2</v>
      </c>
      <c r="P715" s="15">
        <f ca="1"/>
        <v>10.40607930603027</v>
      </c>
      <c r="Q715" s="95" t="str">
        <f ca="1"/>
        <v>欄外</v>
      </c>
      <c r="R715" s="27">
        <f ca="1"/>
        <v>15.542400086975091</v>
      </c>
      <c r="S715" s="15">
        <f ca="1"/>
        <v>46.672864074707022</v>
      </c>
      <c r="T715" s="12"/>
      <c r="W715" s="24"/>
      <c r="X715" s="6"/>
      <c r="Y715"/>
      <c r="Z715" s="127"/>
      <c r="AA715" s="3">
        <v>2</v>
      </c>
      <c r="AB715" s="15">
        <f ca="1"/>
        <v>10.40607930603027</v>
      </c>
      <c r="AC715" s="95" t="str">
        <v>欄外</v>
      </c>
      <c r="AD715" s="27">
        <f ca="1"/>
        <v>15.542400086975091</v>
      </c>
      <c r="AE715" s="15">
        <f ca="1"/>
        <v>46.672864074707022</v>
      </c>
      <c r="AF715" s="12"/>
      <c r="AI715" s="24"/>
      <c r="AJ715" s="6"/>
      <c r="AK715"/>
      <c r="AL715" s="127"/>
      <c r="AM715" s="3">
        <v>2</v>
      </c>
      <c r="AN715" s="15">
        <f ca="1"/>
        <v>10.40607930603027</v>
      </c>
      <c r="AO715" s="95" t="str">
        <v>欄外</v>
      </c>
      <c r="AP715" s="27">
        <f ca="1"/>
        <v>15.542400086975091</v>
      </c>
      <c r="AQ715" s="15">
        <f ca="1"/>
        <v>46.672864074707022</v>
      </c>
      <c r="AR715" s="12"/>
      <c r="AU715" s="24"/>
      <c r="AV715" s="6"/>
      <c r="AW715"/>
      <c r="AX715" s="127"/>
      <c r="AY715" s="3">
        <v>2</v>
      </c>
      <c r="AZ715" s="15">
        <f ca="1"/>
        <v>10.40607930603027</v>
      </c>
      <c r="BA715" s="95" t="str">
        <v>欄外</v>
      </c>
      <c r="BB715" s="27">
        <f ca="1"/>
        <v>15.542400086975091</v>
      </c>
      <c r="BC715" s="15">
        <f ca="1"/>
        <v>46.672864074707022</v>
      </c>
      <c r="BD715" s="12"/>
      <c r="BG715" s="24"/>
      <c r="BH715" s="6"/>
      <c r="BI715"/>
      <c r="BJ715" s="127"/>
      <c r="BK715" s="3">
        <v>2</v>
      </c>
      <c r="BL715" s="15">
        <f ca="1"/>
        <v>10.40607930603027</v>
      </c>
      <c r="BM715" s="95" t="str">
        <v>欄外</v>
      </c>
      <c r="BN715" s="27">
        <f ca="1"/>
        <v>15.542400086975091</v>
      </c>
      <c r="BO715" s="15">
        <f ca="1"/>
        <v>46.672864074707022</v>
      </c>
      <c r="BP715" s="12"/>
      <c r="BS715" s="24"/>
      <c r="BT715" s="6"/>
      <c r="BU715"/>
      <c r="BV715" s="127"/>
      <c r="BW715" s="3">
        <v>2</v>
      </c>
      <c r="BX715" s="15">
        <f ca="1"/>
        <v>10.40607930603027</v>
      </c>
      <c r="BY715" s="95" t="str">
        <v>欄外</v>
      </c>
      <c r="BZ715" s="27">
        <f ca="1"/>
        <v>15.542400086975091</v>
      </c>
      <c r="CA715" s="15">
        <f ca="1"/>
        <v>46.672864074707022</v>
      </c>
      <c r="CB715" s="12"/>
      <c r="CE715" s="24"/>
      <c r="CF715" s="6"/>
      <c r="CG715"/>
      <c r="CH715" s="127"/>
      <c r="CI715" s="3">
        <v>2</v>
      </c>
      <c r="CJ715" s="15">
        <f ca="1"/>
        <v>10.40607930603027</v>
      </c>
      <c r="CK715" s="95" t="str">
        <v>欄外</v>
      </c>
      <c r="CL715" s="27">
        <f ca="1"/>
        <v>15.542400086975091</v>
      </c>
      <c r="CM715" s="15">
        <f ca="1"/>
        <v>46.672864074707022</v>
      </c>
      <c r="CN715" s="12"/>
      <c r="CQ715" s="24"/>
      <c r="CR715" s="6"/>
      <c r="CS715"/>
      <c r="CT715" s="127"/>
      <c r="CU715" s="3">
        <v>2</v>
      </c>
      <c r="CV715" s="15">
        <f ca="1"/>
        <v>10.40607930603027</v>
      </c>
      <c r="CW715" s="95" t="str">
        <v>欄外</v>
      </c>
      <c r="CX715" s="27">
        <f ca="1"/>
        <v>15.542400086975091</v>
      </c>
      <c r="CY715" s="15">
        <f ca="1"/>
        <v>46.672864074707022</v>
      </c>
      <c r="CZ715" s="12"/>
      <c r="DC715" s="24"/>
      <c r="DD715" s="6"/>
      <c r="DE715"/>
      <c r="DF715" s="127"/>
      <c r="DG715" s="3">
        <v>2</v>
      </c>
      <c r="DH715" s="15">
        <f ca="1"/>
        <v>10.40607930603027</v>
      </c>
      <c r="DI715" s="95" t="str">
        <v>欄外</v>
      </c>
      <c r="DJ715" s="27">
        <f ca="1"/>
        <v>15.542400086975091</v>
      </c>
      <c r="DK715" s="15">
        <f ca="1"/>
        <v>46.672864074707022</v>
      </c>
      <c r="DL715" s="12"/>
      <c r="DO715" s="24"/>
      <c r="DP715" s="6"/>
      <c r="DQ715"/>
      <c r="DR715" s="127"/>
      <c r="DS715" s="3">
        <v>2</v>
      </c>
      <c r="DT715" s="15">
        <f ca="1"/>
        <v>10.40607930603027</v>
      </c>
      <c r="DU715" s="95" t="str">
        <v>欄外</v>
      </c>
      <c r="DV715" s="27">
        <f ca="1"/>
        <v>15.542400086975091</v>
      </c>
      <c r="DW715" s="15">
        <f ca="1"/>
        <v>46.672864074707022</v>
      </c>
      <c r="DX715" s="12"/>
    </row>
    <row r="716" spans="1:128" ht="13.5" customHeight="1" thickTop="1" thickBot="1">
      <c r="A716"/>
      <c r="B716" s="10" t="s">
        <v>15</v>
      </c>
      <c r="C716"/>
      <c r="D716"/>
      <c r="E716"/>
      <c r="F716"/>
      <c r="G716"/>
      <c r="H716" s="21"/>
      <c r="J716" s="25" t="str">
        <f>IF(AND(K712=1,K713=1),"★","")</f>
        <v>★</v>
      </c>
      <c r="K716" s="93" t="str">
        <f>IF(AND(K712=1,K713=2),"★","")</f>
        <v/>
      </c>
      <c r="L716" s="3" t="str">
        <f>IF(AND(K712=1,K713=3),"★","")</f>
        <v/>
      </c>
      <c r="M716"/>
      <c r="N716" s="127"/>
      <c r="O716" s="3">
        <v>3</v>
      </c>
      <c r="P716" s="95" t="str">
        <f ca="1"/>
        <v>欄外</v>
      </c>
      <c r="Q716" s="95" t="str">
        <f ca="1"/>
        <v>欄外</v>
      </c>
      <c r="R716" s="15">
        <f ca="1"/>
        <v>26.900255958557121</v>
      </c>
      <c r="S716" s="95" t="str">
        <f ca="1"/>
        <v>欄外</v>
      </c>
      <c r="T716" s="12"/>
      <c r="V716" s="25" t="str">
        <f ca="1">IF(AND(W712=1,W713=1),"★","")</f>
        <v/>
      </c>
      <c r="W716" s="93" t="str">
        <f ca="1">IF(AND(W712=1,W713=2),"★","")</f>
        <v/>
      </c>
      <c r="X716" s="3" t="str">
        <f ca="1">IF(AND(W712=1,W713=3),"★","")</f>
        <v/>
      </c>
      <c r="Y716"/>
      <c r="Z716" s="127"/>
      <c r="AA716" s="3">
        <v>3</v>
      </c>
      <c r="AB716" s="95" t="str">
        <v>欄外</v>
      </c>
      <c r="AC716" s="95" t="str">
        <v>欄外</v>
      </c>
      <c r="AD716" s="15">
        <f ca="1"/>
        <v>26.900255958557121</v>
      </c>
      <c r="AE716" s="95" t="str">
        <v>欄外</v>
      </c>
      <c r="AF716" s="12"/>
      <c r="AH716" s="25" t="str">
        <f ca="1">IF(AND(AI712=1,AI713=1),"★","")</f>
        <v/>
      </c>
      <c r="AI716" s="93" t="str">
        <f ca="1">IF(AND(AI712=1,AI713=2),"★","")</f>
        <v/>
      </c>
      <c r="AJ716" s="3" t="str">
        <f ca="1">IF(AND(AI712=1,AI713=3),"★","")</f>
        <v/>
      </c>
      <c r="AK716"/>
      <c r="AL716" s="127"/>
      <c r="AM716" s="3">
        <v>3</v>
      </c>
      <c r="AN716" s="95" t="str">
        <v>欄外</v>
      </c>
      <c r="AO716" s="95" t="str">
        <v>欄外</v>
      </c>
      <c r="AP716" s="15">
        <f ca="1"/>
        <v>26.900255958557121</v>
      </c>
      <c r="AQ716" s="95" t="str">
        <v>欄外</v>
      </c>
      <c r="AR716" s="12"/>
      <c r="AT716" s="25" t="str">
        <f ca="1">IF(AND(AU712=1,AU713=1),"★","")</f>
        <v/>
      </c>
      <c r="AU716" s="93" t="str">
        <f ca="1">IF(AND(AU712=1,AU713=2),"★","")</f>
        <v/>
      </c>
      <c r="AV716" s="3" t="str">
        <f ca="1">IF(AND(AU712=1,AU713=3),"★","")</f>
        <v/>
      </c>
      <c r="AW716"/>
      <c r="AX716" s="127"/>
      <c r="AY716" s="3">
        <v>3</v>
      </c>
      <c r="AZ716" s="95" t="str">
        <v>欄外</v>
      </c>
      <c r="BA716" s="95" t="str">
        <v>欄外</v>
      </c>
      <c r="BB716" s="15">
        <f ca="1"/>
        <v>26.900255958557121</v>
      </c>
      <c r="BC716" s="95" t="str">
        <v>欄外</v>
      </c>
      <c r="BD716" s="12"/>
      <c r="BF716" s="25" t="str">
        <f ca="1">IF(AND(BG712=1,BG713=1),"★","")</f>
        <v/>
      </c>
      <c r="BG716" s="93" t="str">
        <f ca="1">IF(AND(BG712=1,BG713=2),"★","")</f>
        <v/>
      </c>
      <c r="BH716" s="3" t="str">
        <f ca="1">IF(AND(BG712=1,BG713=3),"★","")</f>
        <v/>
      </c>
      <c r="BI716"/>
      <c r="BJ716" s="127"/>
      <c r="BK716" s="3">
        <v>3</v>
      </c>
      <c r="BL716" s="95" t="str">
        <v>欄外</v>
      </c>
      <c r="BM716" s="95" t="str">
        <v>欄外</v>
      </c>
      <c r="BN716" s="15">
        <f ca="1"/>
        <v>26.900255958557121</v>
      </c>
      <c r="BO716" s="95" t="str">
        <v>欄外</v>
      </c>
      <c r="BP716" s="12"/>
      <c r="BR716" s="25" t="str">
        <f ca="1">IF(AND(BS712=1,BS713=1),"★","")</f>
        <v/>
      </c>
      <c r="BS716" s="93" t="str">
        <f ca="1">IF(AND(BS712=1,BS713=2),"★","")</f>
        <v/>
      </c>
      <c r="BT716" s="3" t="str">
        <f ca="1">IF(AND(BS712=1,BS713=3),"★","")</f>
        <v/>
      </c>
      <c r="BU716"/>
      <c r="BV716" s="127"/>
      <c r="BW716" s="3">
        <v>3</v>
      </c>
      <c r="BX716" s="95" t="str">
        <v>欄外</v>
      </c>
      <c r="BY716" s="95" t="str">
        <v>欄外</v>
      </c>
      <c r="BZ716" s="15">
        <f ca="1"/>
        <v>26.900255958557121</v>
      </c>
      <c r="CA716" s="95" t="str">
        <v>欄外</v>
      </c>
      <c r="CB716" s="12"/>
      <c r="CD716" s="25" t="str">
        <f ca="1">IF(AND(CE712=1,CE713=1),"★","")</f>
        <v/>
      </c>
      <c r="CE716" s="93" t="str">
        <f ca="1">IF(AND(CE712=1,CE713=2),"★","")</f>
        <v/>
      </c>
      <c r="CF716" s="3" t="str">
        <f ca="1">IF(AND(CE712=1,CE713=3),"★","")</f>
        <v/>
      </c>
      <c r="CG716"/>
      <c r="CH716" s="127"/>
      <c r="CI716" s="3">
        <v>3</v>
      </c>
      <c r="CJ716" s="95" t="str">
        <v>欄外</v>
      </c>
      <c r="CK716" s="95" t="str">
        <v>欄外</v>
      </c>
      <c r="CL716" s="15">
        <f ca="1"/>
        <v>26.900255958557121</v>
      </c>
      <c r="CM716" s="95" t="str">
        <v>欄外</v>
      </c>
      <c r="CN716" s="12"/>
      <c r="CP716" s="25" t="str">
        <f ca="1">IF(AND(CQ712=1,CQ713=1),"★","")</f>
        <v/>
      </c>
      <c r="CQ716" s="93" t="str">
        <f ca="1">IF(AND(CQ712=1,CQ713=2),"★","")</f>
        <v/>
      </c>
      <c r="CR716" s="3" t="str">
        <f ca="1">IF(AND(CQ712=1,CQ713=3),"★","")</f>
        <v/>
      </c>
      <c r="CS716"/>
      <c r="CT716" s="127"/>
      <c r="CU716" s="3">
        <v>3</v>
      </c>
      <c r="CV716" s="95" t="str">
        <v>欄外</v>
      </c>
      <c r="CW716" s="95" t="str">
        <v>欄外</v>
      </c>
      <c r="CX716" s="15">
        <f ca="1"/>
        <v>26.900255958557121</v>
      </c>
      <c r="CY716" s="95" t="str">
        <v>欄外</v>
      </c>
      <c r="CZ716" s="12"/>
      <c r="DB716" s="25" t="str">
        <f ca="1">IF(AND(DC712=1,DC713=1),"★","")</f>
        <v/>
      </c>
      <c r="DC716" s="93" t="str">
        <f ca="1">IF(AND(DC712=1,DC713=2),"★","")</f>
        <v/>
      </c>
      <c r="DD716" s="3" t="str">
        <f ca="1">IF(AND(DC712=1,DC713=3),"★","")</f>
        <v/>
      </c>
      <c r="DE716"/>
      <c r="DF716" s="127"/>
      <c r="DG716" s="3">
        <v>3</v>
      </c>
      <c r="DH716" s="95" t="str">
        <v>欄外</v>
      </c>
      <c r="DI716" s="95" t="str">
        <v>欄外</v>
      </c>
      <c r="DJ716" s="15">
        <f ca="1"/>
        <v>26.900255958557121</v>
      </c>
      <c r="DK716" s="95" t="str">
        <v>欄外</v>
      </c>
      <c r="DL716" s="12"/>
      <c r="DN716" s="25" t="str">
        <f ca="1">IF(AND(DO712=1,DO713=1),"★","")</f>
        <v/>
      </c>
      <c r="DO716" s="93" t="str">
        <f ca="1">IF(AND(DO712=1,DO713=2),"★","")</f>
        <v/>
      </c>
      <c r="DP716" s="3" t="str">
        <f ca="1">IF(AND(DO712=1,DO713=3),"★","")</f>
        <v/>
      </c>
      <c r="DQ716"/>
      <c r="DR716" s="127"/>
      <c r="DS716" s="3">
        <v>3</v>
      </c>
      <c r="DT716" s="95" t="str">
        <v>欄外</v>
      </c>
      <c r="DU716" s="95" t="str">
        <v>欄外</v>
      </c>
      <c r="DV716" s="15">
        <f ca="1"/>
        <v>26.900255958557121</v>
      </c>
      <c r="DW716" s="95" t="str">
        <v>欄外</v>
      </c>
      <c r="DX716" s="12"/>
    </row>
    <row r="717" spans="1:128" ht="13.5" customHeight="1" thickTop="1" thickBot="1">
      <c r="A717"/>
      <c r="B717" s="63" t="s">
        <v>14</v>
      </c>
      <c r="C717" s="79">
        <f ca="1">1-C677/50</f>
        <v>0.62</v>
      </c>
      <c r="D717"/>
      <c r="E717"/>
      <c r="F717"/>
      <c r="G717"/>
      <c r="H717" s="21"/>
      <c r="J717" s="17" t="str">
        <f>IF(AND(K712=2,K713=1),"★","")</f>
        <v/>
      </c>
      <c r="K717" s="3" t="str">
        <f>IF(AND(K712=2,K713=2),"★","")</f>
        <v/>
      </c>
      <c r="L717" s="16" t="str">
        <f>IF(AND(K712=2,K713=3),"★","")</f>
        <v/>
      </c>
      <c r="M717"/>
      <c r="N717" s="127"/>
      <c r="O717" s="3">
        <v>4</v>
      </c>
      <c r="P717" s="27">
        <f ca="1"/>
        <v>47.107716140747065</v>
      </c>
      <c r="Q717" s="15">
        <f ca="1"/>
        <v>19.565530089378353</v>
      </c>
      <c r="R717" s="95" t="str">
        <f ca="1"/>
        <v>欄外</v>
      </c>
      <c r="S717" s="15">
        <f ca="1"/>
        <v>42.898002014160156</v>
      </c>
      <c r="T717" s="12"/>
      <c r="V717" s="17" t="str">
        <f ca="1">IF(AND(W712=2,W713=1),"★","")</f>
        <v>★</v>
      </c>
      <c r="W717" s="3" t="str">
        <f ca="1">IF(AND(W712=2,W713=2),"★","")</f>
        <v/>
      </c>
      <c r="X717" s="16" t="str">
        <f ca="1">IF(AND(W712=2,W713=3),"★","")</f>
        <v/>
      </c>
      <c r="Y717"/>
      <c r="Z717" s="127"/>
      <c r="AA717" s="3">
        <v>4</v>
      </c>
      <c r="AB717" s="27">
        <f ca="1"/>
        <v>47.107716140747065</v>
      </c>
      <c r="AC717" s="15">
        <f ca="1"/>
        <v>19.565530089378353</v>
      </c>
      <c r="AD717" s="95" t="str">
        <v>欄外</v>
      </c>
      <c r="AE717" s="15">
        <f ca="1"/>
        <v>42.898002014160156</v>
      </c>
      <c r="AF717" s="12"/>
      <c r="AH717" s="17" t="str">
        <f ca="1">IF(AND(AI712=2,AI713=1),"★","")</f>
        <v/>
      </c>
      <c r="AI717" s="3" t="str">
        <f ca="1">IF(AND(AI712=2,AI713=2),"★","")</f>
        <v/>
      </c>
      <c r="AJ717" s="16" t="str">
        <f ca="1">IF(AND(AI712=2,AI713=3),"★","")</f>
        <v/>
      </c>
      <c r="AK717"/>
      <c r="AL717" s="127"/>
      <c r="AM717" s="3">
        <v>4</v>
      </c>
      <c r="AN717" s="27">
        <f ca="1"/>
        <v>47.107716140747065</v>
      </c>
      <c r="AO717" s="15">
        <f ca="1"/>
        <v>19.565530089378353</v>
      </c>
      <c r="AP717" s="95" t="str">
        <v>欄外</v>
      </c>
      <c r="AQ717" s="15">
        <f ca="1"/>
        <v>44.993459205627438</v>
      </c>
      <c r="AR717" s="12"/>
      <c r="AT717" s="17" t="str">
        <f ca="1">IF(AND(AU712=2,AU713=1),"★","")</f>
        <v/>
      </c>
      <c r="AU717" s="3" t="str">
        <f ca="1">IF(AND(AU712=2,AU713=2),"★","")</f>
        <v/>
      </c>
      <c r="AV717" s="16" t="str">
        <f ca="1">IF(AND(AU712=2,AU713=3),"★","")</f>
        <v/>
      </c>
      <c r="AW717"/>
      <c r="AX717" s="127"/>
      <c r="AY717" s="3">
        <v>4</v>
      </c>
      <c r="AZ717" s="27">
        <f ca="1"/>
        <v>47.107716140747065</v>
      </c>
      <c r="BA717" s="15">
        <f ca="1"/>
        <v>19.565530089378353</v>
      </c>
      <c r="BB717" s="95" t="str">
        <v>欄外</v>
      </c>
      <c r="BC717" s="15">
        <f ca="1"/>
        <v>44.993459205627438</v>
      </c>
      <c r="BD717" s="12"/>
      <c r="BF717" s="17" t="str">
        <f ca="1">IF(AND(BG712=2,BG713=1),"★","")</f>
        <v/>
      </c>
      <c r="BG717" s="3" t="str">
        <f ca="1">IF(AND(BG712=2,BG713=2),"★","")</f>
        <v>★</v>
      </c>
      <c r="BH717" s="16" t="str">
        <f ca="1">IF(AND(BG712=2,BG713=3),"★","")</f>
        <v/>
      </c>
      <c r="BI717"/>
      <c r="BJ717" s="127"/>
      <c r="BK717" s="3">
        <v>4</v>
      </c>
      <c r="BL717" s="27">
        <f ca="1"/>
        <v>47.107716140747065</v>
      </c>
      <c r="BM717" s="15">
        <f ca="1"/>
        <v>19.565530089378353</v>
      </c>
      <c r="BN717" s="95" t="str">
        <v>欄外</v>
      </c>
      <c r="BO717" s="15">
        <f ca="1"/>
        <v>44.993459205627438</v>
      </c>
      <c r="BP717" s="12"/>
      <c r="BR717" s="17" t="str">
        <f ca="1">IF(AND(BS712=2,BS713=1),"★","")</f>
        <v/>
      </c>
      <c r="BS717" s="3" t="str">
        <f ca="1">IF(AND(BS712=2,BS713=2),"★","")</f>
        <v/>
      </c>
      <c r="BT717" s="16" t="str">
        <f ca="1">IF(AND(BS712=2,BS713=3),"★","")</f>
        <v/>
      </c>
      <c r="BU717"/>
      <c r="BV717" s="127"/>
      <c r="BW717" s="3">
        <v>4</v>
      </c>
      <c r="BX717" s="27">
        <f ca="1"/>
        <v>47.107716140747065</v>
      </c>
      <c r="BY717" s="15">
        <f ca="1"/>
        <v>19.565530089378353</v>
      </c>
      <c r="BZ717" s="95" t="str">
        <v>欄外</v>
      </c>
      <c r="CA717" s="15">
        <f ca="1"/>
        <v>44.993459205627438</v>
      </c>
      <c r="CB717" s="12"/>
      <c r="CD717" s="17" t="str">
        <f ca="1">IF(AND(CE712=2,CE713=1),"★","")</f>
        <v/>
      </c>
      <c r="CE717" s="3" t="str">
        <f ca="1">IF(AND(CE712=2,CE713=2),"★","")</f>
        <v>★</v>
      </c>
      <c r="CF717" s="16" t="str">
        <f ca="1">IF(AND(CE712=2,CE713=3),"★","")</f>
        <v/>
      </c>
      <c r="CG717"/>
      <c r="CH717" s="127"/>
      <c r="CI717" s="3">
        <v>4</v>
      </c>
      <c r="CJ717" s="27">
        <f ca="1"/>
        <v>47.107716140747065</v>
      </c>
      <c r="CK717" s="15">
        <f ca="1"/>
        <v>19.565530089378353</v>
      </c>
      <c r="CL717" s="95" t="str">
        <v>欄外</v>
      </c>
      <c r="CM717" s="15">
        <f ca="1"/>
        <v>44.993459205627438</v>
      </c>
      <c r="CN717" s="12"/>
      <c r="CP717" s="17" t="str">
        <f ca="1">IF(AND(CQ712=2,CQ713=1),"★","")</f>
        <v/>
      </c>
      <c r="CQ717" s="3" t="str">
        <f ca="1">IF(AND(CQ712=2,CQ713=2),"★","")</f>
        <v/>
      </c>
      <c r="CR717" s="16" t="str">
        <f ca="1">IF(AND(CQ712=2,CQ713=3),"★","")</f>
        <v/>
      </c>
      <c r="CS717"/>
      <c r="CT717" s="127"/>
      <c r="CU717" s="3">
        <v>4</v>
      </c>
      <c r="CV717" s="27">
        <f ca="1"/>
        <v>47.107716140747065</v>
      </c>
      <c r="CW717" s="15">
        <f ca="1"/>
        <v>19.565530089378353</v>
      </c>
      <c r="CX717" s="95" t="str">
        <v>欄外</v>
      </c>
      <c r="CY717" s="15">
        <f ca="1"/>
        <v>44.993459205627438</v>
      </c>
      <c r="CZ717" s="12"/>
      <c r="DB717" s="17" t="str">
        <f ca="1">IF(AND(DC712=2,DC713=1),"★","")</f>
        <v/>
      </c>
      <c r="DC717" s="3" t="str">
        <f ca="1">IF(AND(DC712=2,DC713=2),"★","")</f>
        <v/>
      </c>
      <c r="DD717" s="16" t="str">
        <f ca="1">IF(AND(DC712=2,DC713=3),"★","")</f>
        <v/>
      </c>
      <c r="DE717"/>
      <c r="DF717" s="127"/>
      <c r="DG717" s="3">
        <v>4</v>
      </c>
      <c r="DH717" s="27">
        <f ca="1"/>
        <v>47.107716140747065</v>
      </c>
      <c r="DI717" s="15">
        <f ca="1"/>
        <v>19.565530089378353</v>
      </c>
      <c r="DJ717" s="95" t="str">
        <v>欄外</v>
      </c>
      <c r="DK717" s="15">
        <f ca="1"/>
        <v>44.993459205627438</v>
      </c>
      <c r="DL717" s="12"/>
      <c r="DN717" s="17" t="str">
        <f ca="1">IF(AND(DO712=2,DO713=1),"★","")</f>
        <v/>
      </c>
      <c r="DO717" s="3" t="str">
        <f ca="1">IF(AND(DO712=2,DO713=2),"★","")</f>
        <v/>
      </c>
      <c r="DP717" s="16" t="str">
        <f ca="1">IF(AND(DO712=2,DO713=3),"★","")</f>
        <v/>
      </c>
      <c r="DQ717"/>
      <c r="DR717" s="127"/>
      <c r="DS717" s="3">
        <v>4</v>
      </c>
      <c r="DT717" s="27">
        <f ca="1"/>
        <v>47.107716140747065</v>
      </c>
      <c r="DU717" s="15">
        <f ca="1"/>
        <v>19.565530089378353</v>
      </c>
      <c r="DV717" s="95" t="str">
        <v>欄外</v>
      </c>
      <c r="DW717" s="15">
        <f ca="1"/>
        <v>44.993459205627438</v>
      </c>
      <c r="DX717" s="12"/>
    </row>
    <row r="718" spans="1:128" ht="13.5" customHeight="1" thickTop="1" thickBot="1">
      <c r="A718"/>
      <c r="B718"/>
      <c r="C718"/>
      <c r="D718"/>
      <c r="E718"/>
      <c r="F718"/>
      <c r="G718"/>
      <c r="H718" s="21"/>
      <c r="J718" s="3" t="str">
        <f>IF(AND(K712=3,K713=1),"★","")</f>
        <v/>
      </c>
      <c r="K718" s="92" t="str">
        <f>IF(AND(K712=3,K713=2),"★","")</f>
        <v/>
      </c>
      <c r="L718" s="37" t="str">
        <f>IF(AND(K712=3,K713=3),"★","終")</f>
        <v>終</v>
      </c>
      <c r="M718"/>
      <c r="N718" s="127"/>
      <c r="O718" s="3">
        <v>5</v>
      </c>
      <c r="P718" s="95" t="str">
        <f ca="1"/>
        <v>欄外</v>
      </c>
      <c r="Q718" s="27">
        <f ca="1"/>
        <v>27.598054290771479</v>
      </c>
      <c r="R718" s="27">
        <f ca="1"/>
        <v>21.624271484374994</v>
      </c>
      <c r="S718" s="27">
        <f ca="1"/>
        <v>68.992725372314453</v>
      </c>
      <c r="T718" s="12"/>
      <c r="V718" s="3" t="str">
        <f ca="1">IF(AND(W712=3,W713=1),"★","")</f>
        <v/>
      </c>
      <c r="W718" s="92" t="str">
        <f ca="1">IF(AND(W712=3,W713=2),"★","")</f>
        <v/>
      </c>
      <c r="X718" s="37" t="str">
        <f ca="1">IF(AND(W712=3,W713=3),"★","終")</f>
        <v>終</v>
      </c>
      <c r="Y718"/>
      <c r="Z718" s="127"/>
      <c r="AA718" s="3">
        <v>5</v>
      </c>
      <c r="AB718" s="95" t="str">
        <v>欄外</v>
      </c>
      <c r="AC718" s="27">
        <f ca="1"/>
        <v>27.598054290771479</v>
      </c>
      <c r="AD718" s="27">
        <f ca="1"/>
        <v>21.624271484374994</v>
      </c>
      <c r="AE718" s="27">
        <f ca="1"/>
        <v>68.992725372314453</v>
      </c>
      <c r="AF718" s="12"/>
      <c r="AH718" s="3" t="str">
        <f ca="1">IF(AND(AI712=3,AI713=1),"★","")</f>
        <v>★</v>
      </c>
      <c r="AI718" s="92" t="str">
        <f ca="1">IF(AND(AI712=3,AI713=2),"★","")</f>
        <v/>
      </c>
      <c r="AJ718" s="37" t="str">
        <f ca="1">IF(AND(AI712=3,AI713=3),"★","終")</f>
        <v>終</v>
      </c>
      <c r="AK718"/>
      <c r="AL718" s="127"/>
      <c r="AM718" s="3">
        <v>5</v>
      </c>
      <c r="AN718" s="95" t="str">
        <v>欄外</v>
      </c>
      <c r="AO718" s="27">
        <f ca="1"/>
        <v>27.598054290771479</v>
      </c>
      <c r="AP718" s="27">
        <f ca="1"/>
        <v>21.624271484374994</v>
      </c>
      <c r="AQ718" s="27">
        <f ca="1"/>
        <v>68.992725372314453</v>
      </c>
      <c r="AR718" s="12"/>
      <c r="AT718" s="3" t="str">
        <f ca="1">IF(AND(AU712=3,AU713=1),"★","")</f>
        <v/>
      </c>
      <c r="AU718" s="92" t="str">
        <f ca="1">IF(AND(AU712=3,AU713=2),"★","")</f>
        <v>★</v>
      </c>
      <c r="AV718" s="37" t="str">
        <f ca="1">IF(AND(AU712=3,AU713=3),"★","終")</f>
        <v>終</v>
      </c>
      <c r="AW718"/>
      <c r="AX718" s="127"/>
      <c r="AY718" s="3">
        <v>5</v>
      </c>
      <c r="AZ718" s="95" t="str">
        <v>欄外</v>
      </c>
      <c r="BA718" s="27">
        <f ca="1"/>
        <v>27.598054290771479</v>
      </c>
      <c r="BB718" s="27">
        <f ca="1"/>
        <v>21.624271484374994</v>
      </c>
      <c r="BC718" s="27">
        <f ca="1"/>
        <v>68.992725372314453</v>
      </c>
      <c r="BD718" s="12"/>
      <c r="BF718" s="3" t="str">
        <f ca="1">IF(AND(BG712=3,BG713=1),"★","")</f>
        <v/>
      </c>
      <c r="BG718" s="92" t="str">
        <f ca="1">IF(AND(BG712=3,BG713=2),"★","")</f>
        <v/>
      </c>
      <c r="BH718" s="37" t="str">
        <f ca="1">IF(AND(BG712=3,BG713=3),"★","終")</f>
        <v>終</v>
      </c>
      <c r="BI718"/>
      <c r="BJ718" s="127"/>
      <c r="BK718" s="3">
        <v>5</v>
      </c>
      <c r="BL718" s="95" t="str">
        <v>欄外</v>
      </c>
      <c r="BM718" s="27">
        <f ca="1"/>
        <v>27.598054290771479</v>
      </c>
      <c r="BN718" s="27">
        <f ca="1"/>
        <v>21.624271484374994</v>
      </c>
      <c r="BO718" s="27">
        <f ca="1"/>
        <v>68.992725372314453</v>
      </c>
      <c r="BP718" s="12"/>
      <c r="BR718" s="3" t="str">
        <f ca="1">IF(AND(BS712=3,BS713=1),"★","")</f>
        <v/>
      </c>
      <c r="BS718" s="92" t="str">
        <f ca="1">IF(AND(BS712=3,BS713=2),"★","")</f>
        <v>★</v>
      </c>
      <c r="BT718" s="37" t="str">
        <f ca="1">IF(AND(BS712=3,BS713=3),"★","終")</f>
        <v>終</v>
      </c>
      <c r="BU718"/>
      <c r="BV718" s="127"/>
      <c r="BW718" s="3">
        <v>5</v>
      </c>
      <c r="BX718" s="95" t="str">
        <v>欄外</v>
      </c>
      <c r="BY718" s="27">
        <f ca="1"/>
        <v>27.598054290771479</v>
      </c>
      <c r="BZ718" s="27">
        <f ca="1"/>
        <v>21.624271484374994</v>
      </c>
      <c r="CA718" s="27">
        <f ca="1"/>
        <v>68.996301269531244</v>
      </c>
      <c r="CB718" s="12"/>
      <c r="CD718" s="3" t="str">
        <f ca="1">IF(AND(CE712=3,CE713=1),"★","")</f>
        <v/>
      </c>
      <c r="CE718" s="92" t="str">
        <f ca="1">IF(AND(CE712=3,CE713=2),"★","")</f>
        <v/>
      </c>
      <c r="CF718" s="37" t="str">
        <f ca="1">IF(AND(CE712=3,CE713=3),"★","終")</f>
        <v>終</v>
      </c>
      <c r="CG718"/>
      <c r="CH718" s="127"/>
      <c r="CI718" s="3">
        <v>5</v>
      </c>
      <c r="CJ718" s="95" t="str">
        <v>欄外</v>
      </c>
      <c r="CK718" s="27">
        <f ca="1"/>
        <v>27.598054290771479</v>
      </c>
      <c r="CL718" s="27">
        <f ca="1"/>
        <v>21.624271484374994</v>
      </c>
      <c r="CM718" s="27">
        <f ca="1"/>
        <v>68.996301269531244</v>
      </c>
      <c r="CN718" s="12"/>
      <c r="CP718" s="3" t="str">
        <f ca="1">IF(AND(CQ712=3,CQ713=1),"★","")</f>
        <v/>
      </c>
      <c r="CQ718" s="92" t="str">
        <f ca="1">IF(AND(CQ712=3,CQ713=2),"★","")</f>
        <v>★</v>
      </c>
      <c r="CR718" s="37" t="str">
        <f ca="1">IF(AND(CQ712=3,CQ713=3),"★","終")</f>
        <v>終</v>
      </c>
      <c r="CS718"/>
      <c r="CT718" s="127"/>
      <c r="CU718" s="3">
        <v>5</v>
      </c>
      <c r="CV718" s="95" t="str">
        <v>欄外</v>
      </c>
      <c r="CW718" s="27">
        <f ca="1"/>
        <v>27.598054290771479</v>
      </c>
      <c r="CX718" s="27">
        <f ca="1"/>
        <v>21.624271484374994</v>
      </c>
      <c r="CY718" s="27">
        <f ca="1"/>
        <v>68.99808921813964</v>
      </c>
      <c r="CZ718" s="12"/>
      <c r="DB718" s="3" t="str">
        <f ca="1">IF(AND(DC712=3,DC713=1),"★","")</f>
        <v/>
      </c>
      <c r="DC718" s="92" t="str">
        <f ca="1">IF(AND(DC712=3,DC713=2),"★","")</f>
        <v/>
      </c>
      <c r="DD718" s="37" t="str">
        <f ca="1">IF(AND(DC712=3,DC713=3),"★","終")</f>
        <v>★</v>
      </c>
      <c r="DE718"/>
      <c r="DF718" s="127"/>
      <c r="DG718" s="3">
        <v>5</v>
      </c>
      <c r="DH718" s="95" t="str">
        <v>欄外</v>
      </c>
      <c r="DI718" s="27">
        <f ca="1"/>
        <v>27.598054290771479</v>
      </c>
      <c r="DJ718" s="27">
        <f ca="1"/>
        <v>21.624271484374994</v>
      </c>
      <c r="DK718" s="27">
        <f ca="1"/>
        <v>68.99808921813964</v>
      </c>
      <c r="DL718" s="12"/>
      <c r="DN718" s="3" t="str">
        <f ca="1">IF(AND(DO712=3,DO713=1),"★","")</f>
        <v/>
      </c>
      <c r="DO718" s="92" t="str">
        <f ca="1">IF(AND(DO712=3,DO713=2),"★","")</f>
        <v/>
      </c>
      <c r="DP718" s="37" t="str">
        <f ca="1">IF(AND(DO712=3,DO713=3),"★","終")</f>
        <v>★</v>
      </c>
      <c r="DQ718"/>
      <c r="DR718" s="127"/>
      <c r="DS718" s="3">
        <v>5</v>
      </c>
      <c r="DT718" s="95" t="str">
        <v>欄外</v>
      </c>
      <c r="DU718" s="27">
        <f ca="1"/>
        <v>27.598054290771479</v>
      </c>
      <c r="DV718" s="27">
        <f ca="1"/>
        <v>21.624271484374994</v>
      </c>
      <c r="DW718" s="27">
        <f ca="1"/>
        <v>68.99808921813964</v>
      </c>
      <c r="DX718" s="12"/>
    </row>
    <row r="719" spans="1:128" ht="13.5" customHeight="1" thickTop="1">
      <c r="A719"/>
      <c r="B719"/>
      <c r="C719"/>
      <c r="D719"/>
      <c r="E719"/>
      <c r="F719"/>
      <c r="G719"/>
      <c r="H719" s="21"/>
      <c r="M719"/>
      <c r="N719" s="127"/>
      <c r="O719" s="3">
        <v>6</v>
      </c>
      <c r="P719" s="95" t="str">
        <f ca="1"/>
        <v>欄外</v>
      </c>
      <c r="Q719" s="95" t="str">
        <f ca="1"/>
        <v>欄外</v>
      </c>
      <c r="R719" s="95" t="str">
        <f ca="1"/>
        <v>欄外</v>
      </c>
      <c r="S719" s="95" t="str">
        <f ca="1"/>
        <v>欄外</v>
      </c>
      <c r="T719" s="12"/>
      <c r="Y719"/>
      <c r="Z719" s="127"/>
      <c r="AA719" s="3">
        <v>6</v>
      </c>
      <c r="AB719" s="95" t="str">
        <v>欄外</v>
      </c>
      <c r="AC719" s="95" t="str">
        <v>欄外</v>
      </c>
      <c r="AD719" s="95" t="str">
        <v>欄外</v>
      </c>
      <c r="AE719" s="95" t="str">
        <v>欄外</v>
      </c>
      <c r="AF719" s="12"/>
      <c r="AK719"/>
      <c r="AL719" s="127"/>
      <c r="AM719" s="3">
        <v>6</v>
      </c>
      <c r="AN719" s="95" t="str">
        <v>欄外</v>
      </c>
      <c r="AO719" s="95" t="str">
        <v>欄外</v>
      </c>
      <c r="AP719" s="95" t="str">
        <v>欄外</v>
      </c>
      <c r="AQ719" s="95" t="str">
        <v>欄外</v>
      </c>
      <c r="AR719" s="12"/>
      <c r="AW719"/>
      <c r="AX719" s="127"/>
      <c r="AY719" s="3">
        <v>6</v>
      </c>
      <c r="AZ719" s="95" t="str">
        <v>欄外</v>
      </c>
      <c r="BA719" s="95" t="str">
        <v>欄外</v>
      </c>
      <c r="BB719" s="95" t="str">
        <v>欄外</v>
      </c>
      <c r="BC719" s="95" t="str">
        <v>欄外</v>
      </c>
      <c r="BD719" s="12"/>
      <c r="BI719"/>
      <c r="BJ719" s="127"/>
      <c r="BK719" s="3">
        <v>6</v>
      </c>
      <c r="BL719" s="95" t="str">
        <v>欄外</v>
      </c>
      <c r="BM719" s="95" t="str">
        <v>欄外</v>
      </c>
      <c r="BN719" s="95" t="str">
        <v>欄外</v>
      </c>
      <c r="BO719" s="95" t="str">
        <v>欄外</v>
      </c>
      <c r="BP719" s="12"/>
      <c r="BU719"/>
      <c r="BV719" s="127"/>
      <c r="BW719" s="3">
        <v>6</v>
      </c>
      <c r="BX719" s="95" t="str">
        <v>欄外</v>
      </c>
      <c r="BY719" s="95" t="str">
        <v>欄外</v>
      </c>
      <c r="BZ719" s="95" t="str">
        <v>欄外</v>
      </c>
      <c r="CA719" s="95" t="str">
        <v>欄外</v>
      </c>
      <c r="CB719" s="12"/>
      <c r="CG719"/>
      <c r="CH719" s="127"/>
      <c r="CI719" s="3">
        <v>6</v>
      </c>
      <c r="CJ719" s="95" t="str">
        <v>欄外</v>
      </c>
      <c r="CK719" s="95" t="str">
        <v>欄外</v>
      </c>
      <c r="CL719" s="95" t="str">
        <v>欄外</v>
      </c>
      <c r="CM719" s="95" t="str">
        <v>欄外</v>
      </c>
      <c r="CN719" s="12"/>
      <c r="CS719"/>
      <c r="CT719" s="127"/>
      <c r="CU719" s="3">
        <v>6</v>
      </c>
      <c r="CV719" s="95" t="str">
        <v>欄外</v>
      </c>
      <c r="CW719" s="95" t="str">
        <v>欄外</v>
      </c>
      <c r="CX719" s="95" t="str">
        <v>欄外</v>
      </c>
      <c r="CY719" s="95" t="str">
        <v>欄外</v>
      </c>
      <c r="CZ719" s="12"/>
      <c r="DE719"/>
      <c r="DF719" s="127"/>
      <c r="DG719" s="3">
        <v>6</v>
      </c>
      <c r="DH719" s="95" t="str">
        <v>欄外</v>
      </c>
      <c r="DI719" s="95" t="str">
        <v>欄外</v>
      </c>
      <c r="DJ719" s="95" t="str">
        <v>欄外</v>
      </c>
      <c r="DK719" s="95" t="str">
        <v>欄外</v>
      </c>
      <c r="DL719" s="12"/>
      <c r="DQ719"/>
      <c r="DR719" s="127"/>
      <c r="DS719" s="3">
        <v>6</v>
      </c>
      <c r="DT719" s="95" t="str">
        <v>欄外</v>
      </c>
      <c r="DU719" s="95" t="str">
        <v>欄外</v>
      </c>
      <c r="DV719" s="95" t="str">
        <v>欄外</v>
      </c>
      <c r="DW719" s="95" t="str">
        <v>欄外</v>
      </c>
      <c r="DX719" s="12"/>
    </row>
    <row r="720" spans="1:128" ht="13.5" customHeight="1">
      <c r="A720"/>
      <c r="B720"/>
      <c r="C720"/>
      <c r="D720"/>
      <c r="E720"/>
      <c r="F720"/>
      <c r="G720"/>
      <c r="H720" s="21"/>
      <c r="M720"/>
      <c r="N720" s="127"/>
      <c r="O720" s="3">
        <v>7</v>
      </c>
      <c r="P720" s="27">
        <f ca="1"/>
        <v>68.698451995849609</v>
      </c>
      <c r="Q720" s="27">
        <f ca="1"/>
        <v>3.1004999999999998</v>
      </c>
      <c r="R720" s="95" t="str">
        <f ca="1"/>
        <v>欄外</v>
      </c>
      <c r="S720" s="95" t="str">
        <f ca="1"/>
        <v>欄外</v>
      </c>
      <c r="T720" s="12"/>
      <c r="Y720"/>
      <c r="Z720" s="127"/>
      <c r="AA720" s="3">
        <v>7</v>
      </c>
      <c r="AB720" s="27">
        <f ca="1"/>
        <v>68.698451995849609</v>
      </c>
      <c r="AC720" s="27">
        <f ca="1"/>
        <v>3.1004999999999998</v>
      </c>
      <c r="AD720" s="95" t="str">
        <v>欄外</v>
      </c>
      <c r="AE720" s="95" t="str">
        <v>欄外</v>
      </c>
      <c r="AF720" s="12"/>
      <c r="AK720"/>
      <c r="AL720" s="127"/>
      <c r="AM720" s="3">
        <v>7</v>
      </c>
      <c r="AN720" s="27">
        <f ca="1"/>
        <v>68.698451995849609</v>
      </c>
      <c r="AO720" s="27">
        <f ca="1"/>
        <v>3.1004999999999998</v>
      </c>
      <c r="AP720" s="95" t="str">
        <v>欄外</v>
      </c>
      <c r="AQ720" s="95" t="str">
        <v>欄外</v>
      </c>
      <c r="AR720" s="12"/>
      <c r="AW720"/>
      <c r="AX720" s="127"/>
      <c r="AY720" s="3">
        <v>7</v>
      </c>
      <c r="AZ720" s="27">
        <f ca="1"/>
        <v>68.849164581298822</v>
      </c>
      <c r="BA720" s="27">
        <f ca="1"/>
        <v>3.1004999999999998</v>
      </c>
      <c r="BB720" s="95" t="str">
        <v>欄外</v>
      </c>
      <c r="BC720" s="95" t="str">
        <v>欄外</v>
      </c>
      <c r="BD720" s="12"/>
      <c r="BI720"/>
      <c r="BJ720" s="127"/>
      <c r="BK720" s="3">
        <v>7</v>
      </c>
      <c r="BL720" s="27">
        <f ca="1"/>
        <v>68.849164581298822</v>
      </c>
      <c r="BM720" s="27">
        <f ca="1"/>
        <v>3.1004999999999998</v>
      </c>
      <c r="BN720" s="95" t="str">
        <v>欄外</v>
      </c>
      <c r="BO720" s="95" t="str">
        <v>欄外</v>
      </c>
      <c r="BP720" s="12"/>
      <c r="BU720"/>
      <c r="BV720" s="127"/>
      <c r="BW720" s="3">
        <v>7</v>
      </c>
      <c r="BX720" s="27">
        <f ca="1"/>
        <v>68.849164581298822</v>
      </c>
      <c r="BY720" s="27">
        <f ca="1"/>
        <v>3.1004999999999998</v>
      </c>
      <c r="BZ720" s="95" t="str">
        <v>欄外</v>
      </c>
      <c r="CA720" s="95" t="str">
        <v>欄外</v>
      </c>
      <c r="CB720" s="12"/>
      <c r="CG720"/>
      <c r="CH720" s="127"/>
      <c r="CI720" s="3">
        <v>7</v>
      </c>
      <c r="CJ720" s="27">
        <f ca="1"/>
        <v>68.849164581298822</v>
      </c>
      <c r="CK720" s="27">
        <f ca="1"/>
        <v>3.1004999999999998</v>
      </c>
      <c r="CL720" s="95" t="str">
        <v>欄外</v>
      </c>
      <c r="CM720" s="95" t="str">
        <v>欄外</v>
      </c>
      <c r="CN720" s="12"/>
      <c r="CS720"/>
      <c r="CT720" s="127"/>
      <c r="CU720" s="3">
        <v>7</v>
      </c>
      <c r="CV720" s="27">
        <f ca="1"/>
        <v>68.849164581298822</v>
      </c>
      <c r="CW720" s="27">
        <f ca="1"/>
        <v>3.1004999999999998</v>
      </c>
      <c r="CX720" s="95" t="str">
        <v>欄外</v>
      </c>
      <c r="CY720" s="95" t="str">
        <v>欄外</v>
      </c>
      <c r="CZ720" s="12"/>
      <c r="DE720"/>
      <c r="DF720" s="127"/>
      <c r="DG720" s="3">
        <v>7</v>
      </c>
      <c r="DH720" s="27">
        <f ca="1"/>
        <v>68.849164581298822</v>
      </c>
      <c r="DI720" s="27">
        <f ca="1"/>
        <v>3.1004999999999998</v>
      </c>
      <c r="DJ720" s="95" t="str">
        <v>欄外</v>
      </c>
      <c r="DK720" s="95" t="str">
        <v>欄外</v>
      </c>
      <c r="DL720" s="12"/>
      <c r="DQ720"/>
      <c r="DR720" s="127"/>
      <c r="DS720" s="3">
        <v>7</v>
      </c>
      <c r="DT720" s="27">
        <f ca="1"/>
        <v>68.849164581298822</v>
      </c>
      <c r="DU720" s="27">
        <f ca="1"/>
        <v>3.1004999999999998</v>
      </c>
      <c r="DV720" s="95" t="str">
        <v>欄外</v>
      </c>
      <c r="DW720" s="95" t="str">
        <v>欄外</v>
      </c>
      <c r="DX720" s="12"/>
    </row>
    <row r="721" spans="1:128" ht="13.5" customHeight="1">
      <c r="A721"/>
      <c r="B721"/>
      <c r="C721"/>
      <c r="D721"/>
      <c r="E721"/>
      <c r="F721"/>
      <c r="G721"/>
      <c r="H721" s="21"/>
      <c r="K721" s="11"/>
      <c r="L721" s="6"/>
      <c r="M721"/>
      <c r="N721" s="127"/>
      <c r="O721" s="3">
        <v>8</v>
      </c>
      <c r="P721" s="27">
        <f ca="1"/>
        <v>99.999824523925781</v>
      </c>
      <c r="Q721" s="27">
        <f ca="1"/>
        <v>40.366633911132809</v>
      </c>
      <c r="R721" s="27">
        <f ca="1"/>
        <v>35.640079345703128</v>
      </c>
      <c r="S721" s="95" t="str">
        <f ca="1"/>
        <v>欄外</v>
      </c>
      <c r="T721" s="12"/>
      <c r="W721" s="11"/>
      <c r="X721" s="6"/>
      <c r="Y721"/>
      <c r="Z721" s="127"/>
      <c r="AA721" s="3">
        <v>8</v>
      </c>
      <c r="AB721" s="27">
        <f ca="1"/>
        <v>99.999824523925781</v>
      </c>
      <c r="AC721" s="27">
        <f ca="1"/>
        <v>40.366633911132809</v>
      </c>
      <c r="AD721" s="27">
        <f ca="1"/>
        <v>35.640079345703128</v>
      </c>
      <c r="AE721" s="95" t="str">
        <v>欄外</v>
      </c>
      <c r="AF721" s="12"/>
      <c r="AI721" s="11"/>
      <c r="AJ721" s="6"/>
      <c r="AK721"/>
      <c r="AL721" s="127"/>
      <c r="AM721" s="3">
        <v>8</v>
      </c>
      <c r="AN721" s="27">
        <f ca="1"/>
        <v>99.999824523925781</v>
      </c>
      <c r="AO721" s="27">
        <f ca="1"/>
        <v>40.366633911132809</v>
      </c>
      <c r="AP721" s="27">
        <f ca="1"/>
        <v>35.640079345703128</v>
      </c>
      <c r="AQ721" s="95" t="str">
        <v>欄外</v>
      </c>
      <c r="AR721" s="12"/>
      <c r="AU721" s="11"/>
      <c r="AV721" s="6"/>
      <c r="AW721"/>
      <c r="AX721" s="127"/>
      <c r="AY721" s="3">
        <v>8</v>
      </c>
      <c r="AZ721" s="27">
        <f ca="1"/>
        <v>99.999824523925781</v>
      </c>
      <c r="BA721" s="27">
        <f ca="1"/>
        <v>40.366633911132809</v>
      </c>
      <c r="BB721" s="27">
        <f ca="1"/>
        <v>35.640079345703128</v>
      </c>
      <c r="BC721" s="95" t="str">
        <v>欄外</v>
      </c>
      <c r="BD721" s="12"/>
      <c r="BG721" s="11"/>
      <c r="BH721" s="6"/>
      <c r="BI721"/>
      <c r="BJ721" s="127"/>
      <c r="BK721" s="3">
        <v>8</v>
      </c>
      <c r="BL721" s="27">
        <f ca="1"/>
        <v>99.999824523925781</v>
      </c>
      <c r="BM721" s="27">
        <f ca="1"/>
        <v>43.830770835876464</v>
      </c>
      <c r="BN721" s="27">
        <f ca="1"/>
        <v>35.640079345703128</v>
      </c>
      <c r="BO721" s="95" t="str">
        <v>欄外</v>
      </c>
      <c r="BP721" s="12"/>
      <c r="BS721" s="11"/>
      <c r="BT721" s="6"/>
      <c r="BU721"/>
      <c r="BV721" s="127"/>
      <c r="BW721" s="3">
        <v>8</v>
      </c>
      <c r="BX721" s="27">
        <f ca="1"/>
        <v>99.999824523925781</v>
      </c>
      <c r="BY721" s="27">
        <f ca="1"/>
        <v>43.830770835876464</v>
      </c>
      <c r="BZ721" s="27">
        <f ca="1"/>
        <v>35.640079345703128</v>
      </c>
      <c r="CA721" s="95" t="str">
        <v>欄外</v>
      </c>
      <c r="CB721" s="12"/>
      <c r="CE721" s="11"/>
      <c r="CF721" s="6"/>
      <c r="CG721"/>
      <c r="CH721" s="127"/>
      <c r="CI721" s="3">
        <v>8</v>
      </c>
      <c r="CJ721" s="27">
        <f ca="1"/>
        <v>99.999824523925781</v>
      </c>
      <c r="CK721" s="27">
        <f ca="1"/>
        <v>45.56409086227417</v>
      </c>
      <c r="CL721" s="27">
        <f ca="1"/>
        <v>35.640079345703128</v>
      </c>
      <c r="CM721" s="95" t="str">
        <v>欄外</v>
      </c>
      <c r="CN721" s="12"/>
      <c r="CQ721" s="11"/>
      <c r="CR721" s="6"/>
      <c r="CS721"/>
      <c r="CT721" s="127"/>
      <c r="CU721" s="3">
        <v>8</v>
      </c>
      <c r="CV721" s="27">
        <f ca="1"/>
        <v>99.999824523925781</v>
      </c>
      <c r="CW721" s="27">
        <f ca="1"/>
        <v>45.56409086227417</v>
      </c>
      <c r="CX721" s="27">
        <f ca="1"/>
        <v>35.640079345703128</v>
      </c>
      <c r="CY721" s="95" t="str">
        <v>欄外</v>
      </c>
      <c r="CZ721" s="12"/>
      <c r="DC721" s="11"/>
      <c r="DD721" s="6"/>
      <c r="DE721"/>
      <c r="DF721" s="127"/>
      <c r="DG721" s="3">
        <v>8</v>
      </c>
      <c r="DH721" s="27">
        <f ca="1"/>
        <v>99.999912261962891</v>
      </c>
      <c r="DI721" s="27">
        <f ca="1"/>
        <v>45.56409086227417</v>
      </c>
      <c r="DJ721" s="27">
        <f ca="1"/>
        <v>35.640079345703128</v>
      </c>
      <c r="DK721" s="95" t="str">
        <v>欄外</v>
      </c>
      <c r="DL721" s="12"/>
      <c r="DO721" s="11"/>
      <c r="DP721" s="6"/>
      <c r="DQ721"/>
      <c r="DR721" s="127"/>
      <c r="DS721" s="3">
        <v>8</v>
      </c>
      <c r="DT721" s="27">
        <f ca="1"/>
        <v>99.999912261962891</v>
      </c>
      <c r="DU721" s="27">
        <f ca="1"/>
        <v>45.56409086227417</v>
      </c>
      <c r="DV721" s="27">
        <f ca="1"/>
        <v>35.640079345703128</v>
      </c>
      <c r="DW721" s="95" t="str">
        <v>欄外</v>
      </c>
      <c r="DX721" s="12"/>
    </row>
    <row r="722" spans="1:128" ht="13.5" customHeight="1">
      <c r="A722"/>
      <c r="B722"/>
      <c r="C722"/>
      <c r="D722"/>
      <c r="E722"/>
      <c r="F722"/>
      <c r="G722"/>
      <c r="H722" s="21"/>
      <c r="J722" s="11"/>
      <c r="K722" s="11"/>
      <c r="L722" s="6"/>
      <c r="M722"/>
      <c r="N722" s="128"/>
      <c r="O722" s="3" t="s">
        <v>66</v>
      </c>
      <c r="P722" s="44">
        <v>0</v>
      </c>
      <c r="Q722" s="44">
        <v>0</v>
      </c>
      <c r="R722" s="44">
        <v>0</v>
      </c>
      <c r="S722" s="40">
        <v>0</v>
      </c>
      <c r="T722" s="12"/>
      <c r="V722" s="11"/>
      <c r="W722" s="11"/>
      <c r="X722" s="6"/>
      <c r="Y722"/>
      <c r="Z722" s="128"/>
      <c r="AA722" s="3" t="s">
        <v>41</v>
      </c>
      <c r="AB722" s="44">
        <v>0</v>
      </c>
      <c r="AC722" s="44">
        <v>0</v>
      </c>
      <c r="AD722" s="44">
        <v>0</v>
      </c>
      <c r="AE722" s="40">
        <v>0</v>
      </c>
      <c r="AF722" s="12"/>
      <c r="AH722" s="11"/>
      <c r="AI722" s="11"/>
      <c r="AJ722" s="6"/>
      <c r="AK722"/>
      <c r="AL722" s="128"/>
      <c r="AM722" s="3" t="s">
        <v>41</v>
      </c>
      <c r="AN722" s="44">
        <v>0</v>
      </c>
      <c r="AO722" s="44">
        <v>0</v>
      </c>
      <c r="AP722" s="44">
        <v>0</v>
      </c>
      <c r="AQ722" s="40">
        <v>0</v>
      </c>
      <c r="AR722" s="12"/>
      <c r="AT722" s="11"/>
      <c r="AU722" s="11"/>
      <c r="AV722" s="6"/>
      <c r="AW722"/>
      <c r="AX722" s="128"/>
      <c r="AY722" s="3" t="s">
        <v>41</v>
      </c>
      <c r="AZ722" s="44">
        <v>0</v>
      </c>
      <c r="BA722" s="44">
        <v>0</v>
      </c>
      <c r="BB722" s="44">
        <v>0</v>
      </c>
      <c r="BC722" s="40">
        <v>0</v>
      </c>
      <c r="BD722" s="12"/>
      <c r="BF722" s="11"/>
      <c r="BG722" s="11"/>
      <c r="BH722" s="6"/>
      <c r="BI722"/>
      <c r="BJ722" s="128"/>
      <c r="BK722" s="3" t="s">
        <v>41</v>
      </c>
      <c r="BL722" s="44">
        <v>0</v>
      </c>
      <c r="BM722" s="44">
        <v>0</v>
      </c>
      <c r="BN722" s="44">
        <v>0</v>
      </c>
      <c r="BO722" s="40">
        <v>0</v>
      </c>
      <c r="BP722" s="12"/>
      <c r="BR722" s="11"/>
      <c r="BS722" s="11"/>
      <c r="BT722" s="6"/>
      <c r="BU722"/>
      <c r="BV722" s="128"/>
      <c r="BW722" s="3" t="s">
        <v>41</v>
      </c>
      <c r="BX722" s="44">
        <v>0</v>
      </c>
      <c r="BY722" s="44">
        <v>0</v>
      </c>
      <c r="BZ722" s="44">
        <v>0</v>
      </c>
      <c r="CA722" s="40">
        <v>0</v>
      </c>
      <c r="CB722" s="12"/>
      <c r="CD722" s="11"/>
      <c r="CE722" s="11"/>
      <c r="CF722" s="6"/>
      <c r="CG722"/>
      <c r="CH722" s="128"/>
      <c r="CI722" s="3" t="s">
        <v>41</v>
      </c>
      <c r="CJ722" s="44">
        <v>0</v>
      </c>
      <c r="CK722" s="44">
        <v>0</v>
      </c>
      <c r="CL722" s="44">
        <v>0</v>
      </c>
      <c r="CM722" s="40">
        <v>0</v>
      </c>
      <c r="CN722" s="12"/>
      <c r="CP722" s="11"/>
      <c r="CQ722" s="11"/>
      <c r="CR722" s="6"/>
      <c r="CS722"/>
      <c r="CT722" s="128"/>
      <c r="CU722" s="3" t="s">
        <v>41</v>
      </c>
      <c r="CV722" s="44">
        <v>0</v>
      </c>
      <c r="CW722" s="44">
        <v>0</v>
      </c>
      <c r="CX722" s="44">
        <v>0</v>
      </c>
      <c r="CY722" s="40">
        <v>0</v>
      </c>
      <c r="CZ722" s="12"/>
      <c r="DB722" s="11"/>
      <c r="DC722" s="11"/>
      <c r="DD722" s="6"/>
      <c r="DE722"/>
      <c r="DF722" s="128"/>
      <c r="DG722" s="3" t="s">
        <v>41</v>
      </c>
      <c r="DH722" s="44">
        <v>0</v>
      </c>
      <c r="DI722" s="44">
        <v>0</v>
      </c>
      <c r="DJ722" s="44">
        <v>0</v>
      </c>
      <c r="DK722" s="40">
        <v>0</v>
      </c>
      <c r="DL722" s="12"/>
      <c r="DN722" s="11"/>
      <c r="DO722" s="11"/>
      <c r="DP722" s="6"/>
      <c r="DQ722"/>
      <c r="DR722" s="128"/>
      <c r="DS722" s="3" t="s">
        <v>41</v>
      </c>
      <c r="DT722" s="44">
        <v>0</v>
      </c>
      <c r="DU722" s="44">
        <v>0</v>
      </c>
      <c r="DV722" s="44">
        <v>0</v>
      </c>
      <c r="DW722" s="40">
        <v>0</v>
      </c>
      <c r="DX722" s="12"/>
    </row>
    <row r="723" spans="1:128" ht="13.5" customHeight="1">
      <c r="A723"/>
      <c r="B723"/>
      <c r="C723"/>
      <c r="D723"/>
      <c r="E723"/>
      <c r="F723"/>
      <c r="G723"/>
      <c r="H723" s="21"/>
      <c r="J723" s="11"/>
      <c r="K723" s="11"/>
      <c r="L723" s="6"/>
      <c r="M723"/>
      <c r="N723"/>
      <c r="O723" s="11"/>
      <c r="P723" s="12"/>
      <c r="Q723" s="12"/>
      <c r="R723" s="12"/>
      <c r="S723" s="12"/>
      <c r="T723" s="12"/>
      <c r="V723" s="11"/>
      <c r="W723" s="11"/>
      <c r="X723" s="6"/>
      <c r="Y723"/>
      <c r="Z723"/>
      <c r="AA723" s="11"/>
      <c r="AB723" s="12"/>
      <c r="AC723" s="12"/>
      <c r="AD723" s="12"/>
      <c r="AE723" s="12"/>
      <c r="AF723" s="12"/>
      <c r="AH723" s="11"/>
      <c r="AI723" s="11"/>
      <c r="AJ723" s="6"/>
      <c r="AK723"/>
      <c r="AL723"/>
      <c r="AM723" s="11"/>
      <c r="AN723" s="12"/>
      <c r="AO723" s="12"/>
      <c r="AP723" s="12"/>
      <c r="AQ723" s="12"/>
      <c r="AR723" s="12"/>
      <c r="AT723" s="11"/>
      <c r="AU723" s="11"/>
      <c r="AV723" s="6"/>
      <c r="AW723"/>
      <c r="AX723"/>
      <c r="AY723" s="11"/>
      <c r="AZ723" s="12"/>
      <c r="BA723" s="12"/>
      <c r="BB723" s="12"/>
      <c r="BC723" s="12"/>
      <c r="BD723" s="12"/>
      <c r="BF723" s="11"/>
      <c r="BG723" s="11"/>
      <c r="BH723" s="6"/>
      <c r="BI723"/>
      <c r="BJ723"/>
      <c r="BK723" s="11"/>
      <c r="BL723" s="12"/>
      <c r="BM723" s="12"/>
      <c r="BN723" s="12"/>
      <c r="BO723" s="12"/>
      <c r="BP723" s="12"/>
      <c r="BR723" s="11"/>
      <c r="BS723" s="11"/>
      <c r="BT723" s="6"/>
      <c r="BU723"/>
      <c r="BV723"/>
      <c r="BW723" s="11"/>
      <c r="BX723" s="12"/>
      <c r="BY723" s="12"/>
      <c r="BZ723" s="12"/>
      <c r="CA723" s="12"/>
      <c r="CB723" s="12"/>
      <c r="CD723" s="11"/>
      <c r="CE723" s="11"/>
      <c r="CF723" s="6"/>
      <c r="CG723"/>
      <c r="CH723"/>
      <c r="CI723" s="11"/>
      <c r="CJ723" s="12"/>
      <c r="CK723" s="12"/>
      <c r="CL723" s="12"/>
      <c r="CM723" s="12"/>
      <c r="CN723" s="12"/>
      <c r="CP723" s="11"/>
      <c r="CQ723" s="11"/>
      <c r="CR723" s="6"/>
      <c r="CS723"/>
      <c r="CT723"/>
      <c r="CU723" s="11"/>
      <c r="CV723" s="12"/>
      <c r="CW723" s="12"/>
      <c r="CX723" s="12"/>
      <c r="CY723" s="12"/>
      <c r="CZ723" s="12"/>
      <c r="DB723" s="11"/>
      <c r="DC723" s="11"/>
      <c r="DD723" s="6"/>
      <c r="DE723"/>
      <c r="DF723"/>
      <c r="DG723" s="11"/>
      <c r="DH723" s="12"/>
      <c r="DI723" s="12"/>
      <c r="DJ723" s="12"/>
      <c r="DK723" s="12"/>
      <c r="DL723" s="12"/>
      <c r="DN723" s="11"/>
      <c r="DO723" s="11"/>
      <c r="DP723" s="6"/>
      <c r="DQ723"/>
      <c r="DR723"/>
      <c r="DS723" s="11"/>
      <c r="DT723" s="12"/>
      <c r="DU723" s="12"/>
      <c r="DV723" s="12"/>
      <c r="DW723" s="12"/>
      <c r="DX723" s="12"/>
    </row>
    <row r="724" spans="1:128" ht="13.5" customHeight="1">
      <c r="A724"/>
      <c r="B724" t="s">
        <v>63</v>
      </c>
      <c r="C724"/>
      <c r="D724"/>
      <c r="E724"/>
      <c r="F724"/>
      <c r="G724"/>
      <c r="H724" s="21"/>
      <c r="K724"/>
      <c r="L724"/>
      <c r="M724"/>
      <c r="N724"/>
      <c r="O724" t="s">
        <v>43</v>
      </c>
      <c r="P724"/>
      <c r="Q724"/>
      <c r="R724"/>
      <c r="S724"/>
      <c r="T724" s="21"/>
      <c r="W724"/>
      <c r="X724"/>
      <c r="Y724"/>
      <c r="Z724"/>
      <c r="AA724" t="s">
        <v>43</v>
      </c>
      <c r="AB724"/>
      <c r="AC724"/>
      <c r="AD724"/>
      <c r="AE724"/>
      <c r="AF724" s="21"/>
      <c r="AI724"/>
      <c r="AJ724"/>
      <c r="AK724"/>
      <c r="AL724"/>
      <c r="AM724" t="s">
        <v>43</v>
      </c>
      <c r="AN724"/>
      <c r="AO724"/>
      <c r="AP724"/>
      <c r="AQ724"/>
      <c r="AR724" s="21"/>
      <c r="AU724"/>
      <c r="AV724"/>
      <c r="AW724"/>
      <c r="AX724"/>
      <c r="AY724" t="s">
        <v>43</v>
      </c>
      <c r="AZ724"/>
      <c r="BA724"/>
      <c r="BB724"/>
      <c r="BC724"/>
      <c r="BD724" s="21"/>
      <c r="BG724"/>
      <c r="BH724"/>
      <c r="BI724"/>
      <c r="BJ724"/>
      <c r="BK724" t="s">
        <v>43</v>
      </c>
      <c r="BL724"/>
      <c r="BM724"/>
      <c r="BN724"/>
      <c r="BO724"/>
      <c r="BP724" s="21"/>
      <c r="BS724"/>
      <c r="BT724"/>
      <c r="BU724"/>
      <c r="BV724"/>
      <c r="BW724" t="s">
        <v>43</v>
      </c>
      <c r="BX724"/>
      <c r="BY724"/>
      <c r="BZ724"/>
      <c r="CA724"/>
      <c r="CB724" s="21"/>
      <c r="CE724"/>
      <c r="CF724"/>
      <c r="CG724"/>
      <c r="CH724"/>
      <c r="CI724" t="s">
        <v>43</v>
      </c>
      <c r="CJ724"/>
      <c r="CK724"/>
      <c r="CL724"/>
      <c r="CM724"/>
      <c r="CN724" s="21"/>
      <c r="CQ724"/>
      <c r="CR724"/>
      <c r="CS724"/>
      <c r="CT724"/>
      <c r="CU724" t="s">
        <v>43</v>
      </c>
      <c r="CV724"/>
      <c r="CW724"/>
      <c r="CX724"/>
      <c r="CY724"/>
      <c r="CZ724" s="21"/>
      <c r="DC724"/>
      <c r="DD724"/>
      <c r="DE724"/>
      <c r="DF724"/>
      <c r="DG724" t="s">
        <v>43</v>
      </c>
      <c r="DH724"/>
      <c r="DI724"/>
      <c r="DJ724"/>
      <c r="DK724"/>
      <c r="DL724" s="21"/>
      <c r="DO724"/>
      <c r="DP724"/>
      <c r="DQ724"/>
      <c r="DR724"/>
      <c r="DS724" t="s">
        <v>43</v>
      </c>
      <c r="DT724"/>
      <c r="DU724"/>
      <c r="DV724"/>
      <c r="DW724"/>
      <c r="DX724" s="21"/>
    </row>
    <row r="725" spans="1:128" ht="13.5" customHeight="1" thickBot="1">
      <c r="A725"/>
      <c r="B725"/>
      <c r="C725"/>
      <c r="D725" s="123" t="s">
        <v>67</v>
      </c>
      <c r="E725" s="124"/>
      <c r="F725" s="124"/>
      <c r="G725" s="125"/>
      <c r="H725" s="21"/>
      <c r="K725" s="3" t="s">
        <v>14</v>
      </c>
      <c r="L725" s="85">
        <f ca="1">$C717</f>
        <v>0.62</v>
      </c>
      <c r="M725" s="28"/>
      <c r="N725" s="28"/>
      <c r="O725" s="18" t="s">
        <v>25</v>
      </c>
      <c r="P725" s="53">
        <f ca="1">OFFSET(乱数表!$C$3,$C711,2*K$7-1)</f>
        <v>0.73671947786652481</v>
      </c>
      <c r="Q725" s="28" t="s">
        <v>23</v>
      </c>
      <c r="R725" s="54" t="str">
        <f ca="1">IF(P725&lt;$C717,"Explore","Exploit")</f>
        <v>Exploit</v>
      </c>
      <c r="S725"/>
      <c r="T725" s="21"/>
      <c r="W725" s="3" t="s">
        <v>14</v>
      </c>
      <c r="X725" s="85">
        <f ca="1">$C717</f>
        <v>0.62</v>
      </c>
      <c r="Y725" s="28"/>
      <c r="Z725" s="28"/>
      <c r="AA725" s="18" t="s">
        <v>25</v>
      </c>
      <c r="AB725" s="53">
        <f ca="1">OFFSET(乱数表!$C$3,$C711,2*W$7-1)</f>
        <v>0.4444901282943301</v>
      </c>
      <c r="AC725" s="28" t="s">
        <v>23</v>
      </c>
      <c r="AD725" s="54" t="str">
        <f ca="1">IF(AB725&lt;$C717,"Explore","Exploit")</f>
        <v>Explore</v>
      </c>
      <c r="AE725"/>
      <c r="AF725" s="21"/>
      <c r="AI725" s="3" t="s">
        <v>14</v>
      </c>
      <c r="AJ725" s="85">
        <f ca="1">$C717</f>
        <v>0.62</v>
      </c>
      <c r="AK725" s="28"/>
      <c r="AL725" s="28"/>
      <c r="AM725" s="18" t="s">
        <v>25</v>
      </c>
      <c r="AN725" s="53">
        <f ca="1">OFFSET(乱数表!$C$3,$C711,2*AI$7-1)</f>
        <v>0.93441797253394032</v>
      </c>
      <c r="AO725" s="28" t="s">
        <v>23</v>
      </c>
      <c r="AP725" s="54" t="str">
        <f ca="1">IF(AN725&lt;$C717,"Explore","Exploit")</f>
        <v>Exploit</v>
      </c>
      <c r="AQ725"/>
      <c r="AR725" s="21"/>
      <c r="AU725" s="3" t="s">
        <v>14</v>
      </c>
      <c r="AV725" s="85">
        <f ca="1">$C717</f>
        <v>0.62</v>
      </c>
      <c r="AW725" s="28"/>
      <c r="AX725" s="28"/>
      <c r="AY725" s="18" t="s">
        <v>25</v>
      </c>
      <c r="AZ725" s="53">
        <f ca="1">OFFSET(乱数表!$C$3,$C711,2*AU$7-1)</f>
        <v>0.26463246995676826</v>
      </c>
      <c r="BA725" s="28" t="s">
        <v>23</v>
      </c>
      <c r="BB725" s="54" t="str">
        <f ca="1">IF(AZ725&lt;$C717,"Explore","Exploit")</f>
        <v>Explore</v>
      </c>
      <c r="BC725"/>
      <c r="BD725" s="21"/>
      <c r="BG725" s="3" t="s">
        <v>14</v>
      </c>
      <c r="BH725" s="85">
        <f ca="1">$C717</f>
        <v>0.62</v>
      </c>
      <c r="BI725" s="28"/>
      <c r="BJ725" s="28"/>
      <c r="BK725" s="18" t="s">
        <v>25</v>
      </c>
      <c r="BL725" s="53">
        <f ca="1">OFFSET(乱数表!$C$3,$C711,2*BG$7-1)</f>
        <v>0.50686564672694201</v>
      </c>
      <c r="BM725" s="28" t="s">
        <v>23</v>
      </c>
      <c r="BN725" s="54" t="str">
        <f ca="1">IF(BL725&lt;$C717,"Explore","Exploit")</f>
        <v>Explore</v>
      </c>
      <c r="BO725"/>
      <c r="BP725" s="21"/>
      <c r="BS725" s="3" t="s">
        <v>14</v>
      </c>
      <c r="BT725" s="85">
        <f ca="1">$C717</f>
        <v>0.62</v>
      </c>
      <c r="BU725" s="28"/>
      <c r="BV725" s="28"/>
      <c r="BW725" s="18" t="s">
        <v>25</v>
      </c>
      <c r="BX725" s="53">
        <f ca="1">OFFSET(乱数表!$C$3,$C711,2*BS$7-1)</f>
        <v>0.14189721968432722</v>
      </c>
      <c r="BY725" s="28" t="s">
        <v>23</v>
      </c>
      <c r="BZ725" s="54" t="str">
        <f ca="1">IF(BX725&lt;$C717,"Explore","Exploit")</f>
        <v>Explore</v>
      </c>
      <c r="CA725"/>
      <c r="CB725" s="21"/>
      <c r="CE725" s="3" t="s">
        <v>14</v>
      </c>
      <c r="CF725" s="85">
        <f ca="1">$C717</f>
        <v>0.62</v>
      </c>
      <c r="CG725" s="28"/>
      <c r="CH725" s="28"/>
      <c r="CI725" s="18" t="s">
        <v>25</v>
      </c>
      <c r="CJ725" s="53">
        <f ca="1">OFFSET(乱数表!$C$3,$C711,2*CE$7-1)</f>
        <v>0.84370358494795672</v>
      </c>
      <c r="CK725" s="28" t="s">
        <v>23</v>
      </c>
      <c r="CL725" s="54" t="str">
        <f ca="1">IF(CJ725&lt;$C717,"Explore","Exploit")</f>
        <v>Exploit</v>
      </c>
      <c r="CM725"/>
      <c r="CN725" s="21"/>
      <c r="CQ725" s="3" t="s">
        <v>14</v>
      </c>
      <c r="CR725" s="85">
        <f ca="1">$C717</f>
        <v>0.62</v>
      </c>
      <c r="CS725" s="28"/>
      <c r="CT725" s="28"/>
      <c r="CU725" s="18" t="s">
        <v>25</v>
      </c>
      <c r="CV725" s="53">
        <f ca="1">OFFSET(乱数表!$C$3,$C711,2*CQ$7-1)</f>
        <v>0.82539274276936925</v>
      </c>
      <c r="CW725" s="28" t="s">
        <v>23</v>
      </c>
      <c r="CX725" s="54" t="str">
        <f ca="1">IF(CV725&lt;$C717,"Explore","Exploit")</f>
        <v>Exploit</v>
      </c>
      <c r="CY725"/>
      <c r="CZ725" s="21"/>
      <c r="DC725" s="3" t="s">
        <v>14</v>
      </c>
      <c r="DD725" s="85">
        <f ca="1">$C717</f>
        <v>0.62</v>
      </c>
      <c r="DE725" s="28"/>
      <c r="DF725" s="28"/>
      <c r="DG725" s="18" t="s">
        <v>25</v>
      </c>
      <c r="DH725" s="53">
        <f ca="1">OFFSET(乱数表!$C$3,$C711,2*DC$7-1)</f>
        <v>0.38652179680328991</v>
      </c>
      <c r="DI725" s="28" t="s">
        <v>23</v>
      </c>
      <c r="DJ725" s="54" t="str">
        <f ca="1">IF(DH725&lt;$C717,"Explore","Exploit")</f>
        <v>Explore</v>
      </c>
      <c r="DK725"/>
      <c r="DL725" s="21"/>
      <c r="DO725" s="3" t="s">
        <v>14</v>
      </c>
      <c r="DP725" s="85">
        <f ca="1">$C717</f>
        <v>0.62</v>
      </c>
      <c r="DQ725" s="28"/>
      <c r="DR725" s="28"/>
      <c r="DS725" s="18" t="s">
        <v>25</v>
      </c>
      <c r="DT725" s="53">
        <f ca="1">OFFSET(乱数表!$C$3,$C711,2*DO$7-1)</f>
        <v>3.7272512615628361E-2</v>
      </c>
      <c r="DU725" s="28" t="s">
        <v>23</v>
      </c>
      <c r="DV725" s="54" t="str">
        <f ca="1">IF(DT725&lt;$C717,"Explore","Exploit")</f>
        <v>Explore</v>
      </c>
      <c r="DW725"/>
      <c r="DX725" s="21"/>
    </row>
    <row r="726" spans="1:128" ht="13.5" customHeight="1">
      <c r="A726"/>
      <c r="B726" s="3" t="s">
        <v>7</v>
      </c>
      <c r="C726" s="3" t="s">
        <v>17</v>
      </c>
      <c r="D726" s="93" t="s">
        <v>27</v>
      </c>
      <c r="E726" s="26" t="s">
        <v>28</v>
      </c>
      <c r="F726" s="26" t="s">
        <v>29</v>
      </c>
      <c r="G726" s="3" t="s">
        <v>30</v>
      </c>
      <c r="H726" s="21"/>
      <c r="K726"/>
      <c r="L726"/>
      <c r="M726"/>
      <c r="N726"/>
      <c r="O726"/>
      <c r="P726" s="58" t="s">
        <v>42</v>
      </c>
      <c r="Q726" s="59" t="s">
        <v>26</v>
      </c>
      <c r="R726" s="60" t="s">
        <v>38</v>
      </c>
      <c r="S726"/>
      <c r="T726" s="21"/>
      <c r="W726"/>
      <c r="X726"/>
      <c r="Y726"/>
      <c r="Z726"/>
      <c r="AA726"/>
      <c r="AB726" s="58" t="s">
        <v>42</v>
      </c>
      <c r="AC726" s="59" t="s">
        <v>26</v>
      </c>
      <c r="AD726" s="60" t="s">
        <v>38</v>
      </c>
      <c r="AE726"/>
      <c r="AF726" s="21"/>
      <c r="AI726"/>
      <c r="AJ726"/>
      <c r="AK726"/>
      <c r="AL726"/>
      <c r="AM726"/>
      <c r="AN726" s="58" t="s">
        <v>42</v>
      </c>
      <c r="AO726" s="59" t="s">
        <v>26</v>
      </c>
      <c r="AP726" s="60" t="s">
        <v>38</v>
      </c>
      <c r="AQ726"/>
      <c r="AR726" s="21"/>
      <c r="AU726"/>
      <c r="AV726"/>
      <c r="AW726"/>
      <c r="AX726"/>
      <c r="AY726"/>
      <c r="AZ726" s="58" t="s">
        <v>42</v>
      </c>
      <c r="BA726" s="59" t="s">
        <v>26</v>
      </c>
      <c r="BB726" s="60" t="s">
        <v>38</v>
      </c>
      <c r="BC726"/>
      <c r="BD726" s="21"/>
      <c r="BG726"/>
      <c r="BH726"/>
      <c r="BI726"/>
      <c r="BJ726"/>
      <c r="BK726"/>
      <c r="BL726" s="58" t="s">
        <v>42</v>
      </c>
      <c r="BM726" s="59" t="s">
        <v>26</v>
      </c>
      <c r="BN726" s="60" t="s">
        <v>38</v>
      </c>
      <c r="BO726"/>
      <c r="BP726" s="21"/>
      <c r="BS726"/>
      <c r="BT726"/>
      <c r="BU726"/>
      <c r="BV726"/>
      <c r="BW726"/>
      <c r="BX726" s="58" t="s">
        <v>42</v>
      </c>
      <c r="BY726" s="59" t="s">
        <v>26</v>
      </c>
      <c r="BZ726" s="60" t="s">
        <v>38</v>
      </c>
      <c r="CA726"/>
      <c r="CB726" s="21"/>
      <c r="CE726"/>
      <c r="CF726"/>
      <c r="CG726"/>
      <c r="CH726"/>
      <c r="CI726"/>
      <c r="CJ726" s="58" t="s">
        <v>42</v>
      </c>
      <c r="CK726" s="59" t="s">
        <v>26</v>
      </c>
      <c r="CL726" s="60" t="s">
        <v>38</v>
      </c>
      <c r="CM726"/>
      <c r="CN726" s="21"/>
      <c r="CQ726"/>
      <c r="CR726"/>
      <c r="CS726"/>
      <c r="CT726"/>
      <c r="CU726"/>
      <c r="CV726" s="58" t="s">
        <v>42</v>
      </c>
      <c r="CW726" s="59" t="s">
        <v>26</v>
      </c>
      <c r="CX726" s="60" t="s">
        <v>38</v>
      </c>
      <c r="CY726"/>
      <c r="CZ726" s="21"/>
      <c r="DC726"/>
      <c r="DD726"/>
      <c r="DE726"/>
      <c r="DF726"/>
      <c r="DG726"/>
      <c r="DH726" s="58" t="s">
        <v>42</v>
      </c>
      <c r="DI726" s="59" t="s">
        <v>26</v>
      </c>
      <c r="DJ726" s="60" t="s">
        <v>38</v>
      </c>
      <c r="DK726"/>
      <c r="DL726" s="21"/>
      <c r="DO726"/>
      <c r="DP726"/>
      <c r="DQ726"/>
      <c r="DR726"/>
      <c r="DS726"/>
      <c r="DT726" s="58" t="s">
        <v>42</v>
      </c>
      <c r="DU726" s="59" t="s">
        <v>26</v>
      </c>
      <c r="DV726" s="60" t="s">
        <v>38</v>
      </c>
      <c r="DW726"/>
      <c r="DX726" s="21"/>
    </row>
    <row r="727" spans="1:128" ht="13.5" customHeight="1">
      <c r="A727"/>
      <c r="B727" s="41">
        <v>1</v>
      </c>
      <c r="C727" s="41">
        <f t="array" ref="C727:G735">$C$24:$G$32</f>
        <v>0</v>
      </c>
      <c r="D727" s="80">
        <v>0.5</v>
      </c>
      <c r="E727" s="81">
        <v>0.5</v>
      </c>
      <c r="F727" s="81">
        <v>0.5</v>
      </c>
      <c r="G727" s="80">
        <v>1</v>
      </c>
      <c r="H727" s="6"/>
      <c r="K727"/>
      <c r="L727"/>
      <c r="M727"/>
      <c r="N727"/>
      <c r="O727" s="63" t="s">
        <v>24</v>
      </c>
      <c r="P727" s="55">
        <f ca="1">MAX(OFFSET(O713,K714,1):OFFSET(O713,K714,4))</f>
        <v>31.926058258056639</v>
      </c>
      <c r="Q727" s="52"/>
      <c r="R727" s="22">
        <f ca="1">MATCH(P727,OFFSET(O713,K714,1):OFFSET(O713,K714,4),0)</f>
        <v>4</v>
      </c>
      <c r="S727"/>
      <c r="T727" s="21"/>
      <c r="W727"/>
      <c r="X727"/>
      <c r="Y727"/>
      <c r="Z727"/>
      <c r="AA727" s="63" t="s">
        <v>24</v>
      </c>
      <c r="AB727" s="55">
        <f ca="1">MAX(OFFSET(AA713,W714,1):OFFSET(AA713,W714,4))</f>
        <v>47.107716140747065</v>
      </c>
      <c r="AC727" s="52"/>
      <c r="AD727" s="22">
        <f ca="1">MATCH(AB727,OFFSET(AA713,W714,1):OFFSET(AA713,W714,4),0)</f>
        <v>1</v>
      </c>
      <c r="AE727"/>
      <c r="AF727" s="21"/>
      <c r="AI727"/>
      <c r="AJ727"/>
      <c r="AK727"/>
      <c r="AL727"/>
      <c r="AM727" s="63" t="s">
        <v>24</v>
      </c>
      <c r="AN727" s="55">
        <f ca="1">MAX(OFFSET(AM713,AI714,1):OFFSET(AM713,AI714,4))</f>
        <v>68.698451995849609</v>
      </c>
      <c r="AO727" s="52"/>
      <c r="AP727" s="22">
        <f ca="1">MATCH(AN727,OFFSET(AM713,AI714,1):OFFSET(AM713,AI714,4),0)</f>
        <v>1</v>
      </c>
      <c r="AQ727"/>
      <c r="AR727" s="21"/>
      <c r="AU727"/>
      <c r="AV727"/>
      <c r="AW727"/>
      <c r="AX727"/>
      <c r="AY727" s="63" t="s">
        <v>24</v>
      </c>
      <c r="AZ727" s="55">
        <f ca="1">MAX(OFFSET(AY713,AU714,1):OFFSET(AY713,AU714,4))</f>
        <v>99.999824523925781</v>
      </c>
      <c r="BA727" s="52"/>
      <c r="BB727" s="22">
        <f ca="1">MATCH(AZ727,OFFSET(AY713,AU714,1):OFFSET(AY713,AU714,4),0)</f>
        <v>1</v>
      </c>
      <c r="BC727"/>
      <c r="BD727" s="21"/>
      <c r="BG727"/>
      <c r="BH727"/>
      <c r="BI727"/>
      <c r="BJ727"/>
      <c r="BK727" s="63" t="s">
        <v>24</v>
      </c>
      <c r="BL727" s="55">
        <f ca="1">MAX(OFFSET(BK713,BG714,1):OFFSET(BK713,BG714,4))</f>
        <v>68.992725372314453</v>
      </c>
      <c r="BM727" s="52"/>
      <c r="BN727" s="22">
        <f ca="1">MATCH(BL727,OFFSET(BK713,BG714,1):OFFSET(BK713,BG714,4),0)</f>
        <v>4</v>
      </c>
      <c r="BO727"/>
      <c r="BP727" s="21"/>
      <c r="BS727"/>
      <c r="BT727"/>
      <c r="BU727"/>
      <c r="BV727"/>
      <c r="BW727" s="63" t="s">
        <v>24</v>
      </c>
      <c r="BX727" s="55">
        <f ca="1">MAX(OFFSET(BW713,BS714,1):OFFSET(BW713,BS714,4))</f>
        <v>99.999824523925781</v>
      </c>
      <c r="BY727" s="52"/>
      <c r="BZ727" s="22">
        <f ca="1">MATCH(BX727,OFFSET(BW713,BS714,1):OFFSET(BW713,BS714,4),0)</f>
        <v>1</v>
      </c>
      <c r="CA727"/>
      <c r="CB727" s="21"/>
      <c r="CE727"/>
      <c r="CF727"/>
      <c r="CG727"/>
      <c r="CH727"/>
      <c r="CI727" s="63" t="s">
        <v>24</v>
      </c>
      <c r="CJ727" s="55">
        <f ca="1">MAX(OFFSET(CI713,CE714,1):OFFSET(CI713,CE714,4))</f>
        <v>68.996301269531244</v>
      </c>
      <c r="CK727" s="52"/>
      <c r="CL727" s="22">
        <f ca="1">MATCH(CJ727,OFFSET(CI713,CE714,1):OFFSET(CI713,CE714,4),0)</f>
        <v>4</v>
      </c>
      <c r="CM727"/>
      <c r="CN727" s="21"/>
      <c r="CQ727"/>
      <c r="CR727"/>
      <c r="CS727"/>
      <c r="CT727"/>
      <c r="CU727" s="63" t="s">
        <v>24</v>
      </c>
      <c r="CV727" s="55">
        <f ca="1">MAX(OFFSET(CU713,CQ714,1):OFFSET(CU713,CQ714,4))</f>
        <v>99.999824523925781</v>
      </c>
      <c r="CW727" s="52"/>
      <c r="CX727" s="22">
        <f ca="1">MATCH(CV727,OFFSET(CU713,CQ714,1):OFFSET(CU713,CQ714,4),0)</f>
        <v>1</v>
      </c>
      <c r="CY727"/>
      <c r="CZ727" s="21"/>
      <c r="DC727"/>
      <c r="DD727"/>
      <c r="DE727"/>
      <c r="DF727"/>
      <c r="DG727" s="63" t="s">
        <v>24</v>
      </c>
      <c r="DH727" s="55">
        <f ca="1">MAX(OFFSET(DG713,DC714,1):OFFSET(DG713,DC714,4))</f>
        <v>0</v>
      </c>
      <c r="DI727" s="52"/>
      <c r="DJ727" s="22">
        <f ca="1">MATCH(DH727,OFFSET(DG713,DC714,1):OFFSET(DG713,DC714,4),0)</f>
        <v>1</v>
      </c>
      <c r="DK727"/>
      <c r="DL727" s="21"/>
      <c r="DO727"/>
      <c r="DP727"/>
      <c r="DQ727"/>
      <c r="DR727"/>
      <c r="DS727" s="63" t="s">
        <v>24</v>
      </c>
      <c r="DT727" s="55">
        <f ca="1">MAX(OFFSET(DS713,DO713,1):OFFSET(DS713,DO713,4))</f>
        <v>26.900255958557121</v>
      </c>
      <c r="DU727" s="52"/>
      <c r="DV727" s="22">
        <f ca="1">MATCH(DT727,OFFSET(DS713,DO713,1):OFFSET(DS713,DO713,4),0)</f>
        <v>3</v>
      </c>
      <c r="DW727"/>
      <c r="DX727" s="21"/>
    </row>
    <row r="728" spans="1:128" ht="13.5" customHeight="1" thickBot="1">
      <c r="A728"/>
      <c r="B728" s="42">
        <v>2</v>
      </c>
      <c r="C728" s="42">
        <v>0</v>
      </c>
      <c r="D728" s="82">
        <v>0.33333333333333331</v>
      </c>
      <c r="E728" s="83">
        <v>0.33333333333333331</v>
      </c>
      <c r="F728" s="82">
        <v>0.66666666666666663</v>
      </c>
      <c r="G728" s="82">
        <v>1</v>
      </c>
      <c r="H728" s="6"/>
      <c r="K728"/>
      <c r="L728"/>
      <c r="M728"/>
      <c r="N728"/>
      <c r="O728" s="63" t="s">
        <v>22</v>
      </c>
      <c r="P728" s="56"/>
      <c r="Q728" s="57">
        <f ca="1">OFFSET(乱数表!$C$3,$C711,2*K$7)</f>
        <v>9.7202003529042735E-2</v>
      </c>
      <c r="R728" s="38">
        <f ca="1">MATCH(Q728,OFFSET($B726,K714,1):OFFSET($B726,K714,5))</f>
        <v>1</v>
      </c>
      <c r="S728"/>
      <c r="T728" s="21"/>
      <c r="W728"/>
      <c r="X728"/>
      <c r="Y728"/>
      <c r="Z728"/>
      <c r="AA728" s="63" t="s">
        <v>22</v>
      </c>
      <c r="AB728" s="56"/>
      <c r="AC728" s="57">
        <f ca="1">OFFSET(乱数表!$C$3,$C711,2*W$7)</f>
        <v>0.84332693467309294</v>
      </c>
      <c r="AD728" s="38">
        <f ca="1">MATCH(AC728,OFFSET($B726,W714,1):OFFSET($B726,W714,5))</f>
        <v>4</v>
      </c>
      <c r="AE728"/>
      <c r="AF728" s="21"/>
      <c r="AI728"/>
      <c r="AJ728"/>
      <c r="AK728"/>
      <c r="AL728"/>
      <c r="AM728" s="63" t="s">
        <v>22</v>
      </c>
      <c r="AN728" s="56"/>
      <c r="AO728" s="57">
        <f ca="1">OFFSET(乱数表!$C$3,$C711,2*AI$7)</f>
        <v>0.50233512302160266</v>
      </c>
      <c r="AP728" s="38">
        <f ca="1">MATCH(AO728,OFFSET($B726,AI714,1):OFFSET($B726,AI714,5))</f>
        <v>2</v>
      </c>
      <c r="AQ728"/>
      <c r="AR728" s="21"/>
      <c r="AU728"/>
      <c r="AV728"/>
      <c r="AW728"/>
      <c r="AX728"/>
      <c r="AY728" s="63" t="s">
        <v>22</v>
      </c>
      <c r="AZ728" s="56"/>
      <c r="BA728" s="57">
        <f ca="1">OFFSET(乱数表!$C$3,$C711,2*AU$7)</f>
        <v>0.6620624447002954</v>
      </c>
      <c r="BB728" s="38">
        <f ca="1">MATCH(BA728,OFFSET($B726,AU714,1):OFFSET($B726,AU714,5))</f>
        <v>2</v>
      </c>
      <c r="BC728"/>
      <c r="BD728" s="21"/>
      <c r="BG728"/>
      <c r="BH728"/>
      <c r="BI728"/>
      <c r="BJ728"/>
      <c r="BK728" s="63" t="s">
        <v>22</v>
      </c>
      <c r="BL728" s="56"/>
      <c r="BM728" s="57">
        <f ca="1">OFFSET(乱数表!$C$3,$C711,2*BG$7)</f>
        <v>0.79896972092649199</v>
      </c>
      <c r="BN728" s="38">
        <f ca="1">MATCH(BM728,OFFSET($B726,BG714,1):OFFSET($B726,BG714,5))</f>
        <v>4</v>
      </c>
      <c r="BO728"/>
      <c r="BP728" s="21"/>
      <c r="BS728"/>
      <c r="BT728"/>
      <c r="BU728"/>
      <c r="BV728"/>
      <c r="BW728" s="63" t="s">
        <v>22</v>
      </c>
      <c r="BX728" s="56"/>
      <c r="BY728" s="57">
        <f ca="1">OFFSET(乱数表!$C$3,$C711,2*BS$7)</f>
        <v>0.3365749862950036</v>
      </c>
      <c r="BZ728" s="38">
        <f ca="1">MATCH(BY728,OFFSET($B726,BS714,1):OFFSET($B726,BS714,5))</f>
        <v>2</v>
      </c>
      <c r="CA728"/>
      <c r="CB728" s="21"/>
      <c r="CE728"/>
      <c r="CF728"/>
      <c r="CG728"/>
      <c r="CH728"/>
      <c r="CI728" s="63" t="s">
        <v>22</v>
      </c>
      <c r="CJ728" s="56"/>
      <c r="CK728" s="57">
        <f ca="1">OFFSET(乱数表!$C$3,$C711,2*CE$7)</f>
        <v>0.67181286567135767</v>
      </c>
      <c r="CL728" s="38">
        <f ca="1">MATCH(CK728,OFFSET($B726,CE714,1):OFFSET($B726,CE714,5))</f>
        <v>4</v>
      </c>
      <c r="CM728"/>
      <c r="CN728" s="21"/>
      <c r="CQ728"/>
      <c r="CR728"/>
      <c r="CS728"/>
      <c r="CT728"/>
      <c r="CU728" s="63" t="s">
        <v>22</v>
      </c>
      <c r="CV728" s="56"/>
      <c r="CW728" s="57">
        <f ca="1">OFFSET(乱数表!$C$3,$C711,2*CQ$7)</f>
        <v>0.9663595577154932</v>
      </c>
      <c r="CX728" s="38">
        <f ca="1">MATCH(CW728,OFFSET($B726,CQ714,1):OFFSET($B726,CQ714,5))</f>
        <v>3</v>
      </c>
      <c r="CY728"/>
      <c r="CZ728" s="21"/>
      <c r="DC728"/>
      <c r="DD728"/>
      <c r="DE728"/>
      <c r="DF728"/>
      <c r="DG728" s="63" t="s">
        <v>22</v>
      </c>
      <c r="DH728" s="56"/>
      <c r="DI728" s="57">
        <f ca="1">OFFSET(乱数表!$C$3,$C711,2*DC$7)</f>
        <v>0.91731665288626107</v>
      </c>
      <c r="DJ728" s="38">
        <f ca="1">MATCH(DI728,OFFSET($B726,DC714,1):OFFSET($B726,DC714,5))</f>
        <v>1</v>
      </c>
      <c r="DK728"/>
      <c r="DL728" s="21"/>
      <c r="DO728"/>
      <c r="DP728"/>
      <c r="DQ728"/>
      <c r="DR728"/>
      <c r="DS728" s="63" t="s">
        <v>22</v>
      </c>
      <c r="DT728" s="56"/>
      <c r="DU728" s="57">
        <f ca="1">OFFSET(乱数表!$C$3,$C711,2*DO$7)</f>
        <v>0.59154094543201186</v>
      </c>
      <c r="DV728" s="38">
        <f ca="1">MATCH(DU728,OFFSET($B726,DO713,1):OFFSET($B726,DO713,5))</f>
        <v>3</v>
      </c>
      <c r="DW728"/>
      <c r="DX728" s="21"/>
    </row>
    <row r="729" spans="1:128" ht="13.5" customHeight="1">
      <c r="A729"/>
      <c r="B729" s="41">
        <v>3</v>
      </c>
      <c r="C729" s="41">
        <v>0</v>
      </c>
      <c r="D729" s="81">
        <v>0</v>
      </c>
      <c r="E729" s="81">
        <v>0</v>
      </c>
      <c r="F729" s="80">
        <v>1</v>
      </c>
      <c r="G729" s="81">
        <v>1</v>
      </c>
      <c r="H729" s="7"/>
      <c r="K729"/>
      <c r="L729"/>
      <c r="M729"/>
      <c r="N729"/>
      <c r="O729" s="6"/>
      <c r="P729"/>
      <c r="Q729"/>
      <c r="R729" t="s">
        <v>56</v>
      </c>
      <c r="S729"/>
      <c r="T729" s="21"/>
      <c r="W729"/>
      <c r="X729"/>
      <c r="Y729"/>
      <c r="Z729"/>
      <c r="AA729" s="6"/>
      <c r="AB729"/>
      <c r="AC729"/>
      <c r="AD729" t="s">
        <v>56</v>
      </c>
      <c r="AE729"/>
      <c r="AF729" s="21"/>
      <c r="AI729"/>
      <c r="AJ729"/>
      <c r="AK729"/>
      <c r="AL729"/>
      <c r="AM729" s="6"/>
      <c r="AN729"/>
      <c r="AO729"/>
      <c r="AP729" t="s">
        <v>56</v>
      </c>
      <c r="AQ729"/>
      <c r="AR729" s="21"/>
      <c r="AU729"/>
      <c r="AV729"/>
      <c r="AW729"/>
      <c r="AX729"/>
      <c r="AY729" s="6"/>
      <c r="AZ729"/>
      <c r="BA729"/>
      <c r="BB729" t="s">
        <v>56</v>
      </c>
      <c r="BC729"/>
      <c r="BD729" s="21"/>
      <c r="BG729"/>
      <c r="BH729"/>
      <c r="BI729"/>
      <c r="BJ729"/>
      <c r="BK729" s="6"/>
      <c r="BL729"/>
      <c r="BM729"/>
      <c r="BN729" t="s">
        <v>56</v>
      </c>
      <c r="BO729"/>
      <c r="BP729" s="21"/>
      <c r="BS729"/>
      <c r="BT729"/>
      <c r="BU729"/>
      <c r="BV729"/>
      <c r="BW729" s="6"/>
      <c r="BX729"/>
      <c r="BY729"/>
      <c r="BZ729" t="s">
        <v>56</v>
      </c>
      <c r="CA729"/>
      <c r="CB729" s="21"/>
      <c r="CE729"/>
      <c r="CF729"/>
      <c r="CG729"/>
      <c r="CH729"/>
      <c r="CI729" s="6"/>
      <c r="CJ729"/>
      <c r="CK729"/>
      <c r="CL729" t="s">
        <v>56</v>
      </c>
      <c r="CM729"/>
      <c r="CN729" s="21"/>
      <c r="CQ729"/>
      <c r="CR729"/>
      <c r="CS729"/>
      <c r="CT729"/>
      <c r="CU729" s="6"/>
      <c r="CV729"/>
      <c r="CW729"/>
      <c r="CX729" t="s">
        <v>56</v>
      </c>
      <c r="CY729"/>
      <c r="CZ729" s="21"/>
      <c r="DC729"/>
      <c r="DD729"/>
      <c r="DE729"/>
      <c r="DF729"/>
      <c r="DG729" s="6"/>
      <c r="DH729"/>
      <c r="DI729"/>
      <c r="DJ729" t="s">
        <v>56</v>
      </c>
      <c r="DK729"/>
      <c r="DL729" s="21"/>
      <c r="DO729"/>
      <c r="DP729"/>
      <c r="DQ729"/>
      <c r="DR729"/>
      <c r="DS729" s="6"/>
      <c r="DT729"/>
      <c r="DU729"/>
      <c r="DV729" t="s">
        <v>56</v>
      </c>
      <c r="DW729"/>
      <c r="DX729" s="21"/>
    </row>
    <row r="730" spans="1:128" ht="13.5" customHeight="1">
      <c r="A730"/>
      <c r="B730" s="42">
        <v>4</v>
      </c>
      <c r="C730" s="42">
        <v>0</v>
      </c>
      <c r="D730" s="82">
        <v>0.33333333333333331</v>
      </c>
      <c r="E730" s="82">
        <v>0.66666666666666663</v>
      </c>
      <c r="F730" s="83">
        <v>0.66666666666666663</v>
      </c>
      <c r="G730" s="82">
        <v>1</v>
      </c>
      <c r="H730" s="7"/>
      <c r="K730"/>
      <c r="L730"/>
      <c r="M730"/>
      <c r="N730"/>
      <c r="O730" s="63" t="s">
        <v>39</v>
      </c>
      <c r="P730" s="49">
        <f ca="1">IF(R725="Exploit",R727,R728)</f>
        <v>4</v>
      </c>
      <c r="Q730" s="28" t="str">
        <f ca="1">"("&amp;OFFSET(O713,0,P730)&amp;") →"</f>
        <v>(下) →</v>
      </c>
      <c r="R730" s="18" t="s">
        <v>53</v>
      </c>
      <c r="S730" s="3">
        <f ca="1">MIN(K712+FIXED(1.1*COS(PI()/2*P730),0),3)</f>
        <v>2</v>
      </c>
      <c r="T730" s="6"/>
      <c r="W730"/>
      <c r="X730"/>
      <c r="Y730"/>
      <c r="Z730"/>
      <c r="AA730" s="63" t="s">
        <v>39</v>
      </c>
      <c r="AB730" s="49">
        <f ca="1">IF(AD725="Exploit",AD727,AD728)</f>
        <v>4</v>
      </c>
      <c r="AC730" s="28" t="str">
        <f ca="1">"("&amp;OFFSET(AA713,0,AB730)&amp;") →"</f>
        <v>(下) →</v>
      </c>
      <c r="AD730" s="18" t="s">
        <v>53</v>
      </c>
      <c r="AE730" s="3">
        <f ca="1">MIN(W712+FIXED(1.1*COS(PI()/2*AB730),0),3)</f>
        <v>3</v>
      </c>
      <c r="AF730" s="6"/>
      <c r="AI730"/>
      <c r="AJ730"/>
      <c r="AK730"/>
      <c r="AL730"/>
      <c r="AM730" s="63" t="s">
        <v>39</v>
      </c>
      <c r="AN730" s="49">
        <f ca="1">IF(AP725="Exploit",AP727,AP728)</f>
        <v>1</v>
      </c>
      <c r="AO730" s="28" t="str">
        <f ca="1">"("&amp;OFFSET(AM713,0,AN730)&amp;") →"</f>
        <v>(右) →</v>
      </c>
      <c r="AP730" s="18" t="s">
        <v>53</v>
      </c>
      <c r="AQ730" s="3">
        <f ca="1">MIN(AI712+FIXED(1.1*COS(PI()/2*AN730),0),3)</f>
        <v>3</v>
      </c>
      <c r="AR730" s="6"/>
      <c r="AU730"/>
      <c r="AV730"/>
      <c r="AW730"/>
      <c r="AX730"/>
      <c r="AY730" s="63" t="s">
        <v>39</v>
      </c>
      <c r="AZ730" s="49">
        <f ca="1">IF(BB725="Exploit",BB727,BB728)</f>
        <v>2</v>
      </c>
      <c r="BA730" s="28" t="str">
        <f ca="1">"("&amp;OFFSET(AY713,0,AZ730)&amp;") →"</f>
        <v>(上) →</v>
      </c>
      <c r="BB730" s="18" t="s">
        <v>53</v>
      </c>
      <c r="BC730" s="3">
        <f ca="1">MIN(AU712+FIXED(1.1*COS(PI()/2*AZ730),0),3)</f>
        <v>2</v>
      </c>
      <c r="BD730" s="6"/>
      <c r="BG730"/>
      <c r="BH730"/>
      <c r="BI730"/>
      <c r="BJ730"/>
      <c r="BK730" s="63" t="s">
        <v>39</v>
      </c>
      <c r="BL730" s="49">
        <f ca="1">IF(BN725="Exploit",BN727,BN728)</f>
        <v>4</v>
      </c>
      <c r="BM730" s="28" t="str">
        <f ca="1">"("&amp;OFFSET(BK713,0,BL730)&amp;") →"</f>
        <v>(下) →</v>
      </c>
      <c r="BN730" s="18" t="s">
        <v>53</v>
      </c>
      <c r="BO730" s="3">
        <f ca="1">MIN(BG712+FIXED(1.1*COS(PI()/2*BL730),0),3)</f>
        <v>3</v>
      </c>
      <c r="BP730" s="6"/>
      <c r="BS730"/>
      <c r="BT730"/>
      <c r="BU730"/>
      <c r="BV730"/>
      <c r="BW730" s="63" t="s">
        <v>39</v>
      </c>
      <c r="BX730" s="49">
        <f ca="1">IF(BZ725="Exploit",BZ727,BZ728)</f>
        <v>2</v>
      </c>
      <c r="BY730" s="28" t="str">
        <f ca="1">"("&amp;OFFSET(BW713,0,BX730)&amp;") →"</f>
        <v>(上) →</v>
      </c>
      <c r="BZ730" s="18" t="s">
        <v>53</v>
      </c>
      <c r="CA730" s="3">
        <f ca="1">MIN(BS712+FIXED(1.1*COS(PI()/2*BX730),0),3)</f>
        <v>2</v>
      </c>
      <c r="CB730" s="6"/>
      <c r="CE730"/>
      <c r="CF730"/>
      <c r="CG730"/>
      <c r="CH730"/>
      <c r="CI730" s="63" t="s">
        <v>39</v>
      </c>
      <c r="CJ730" s="49">
        <f ca="1">IF(CL725="Exploit",CL727,CL728)</f>
        <v>4</v>
      </c>
      <c r="CK730" s="28" t="str">
        <f ca="1">"("&amp;OFFSET(CI713,0,CJ730)&amp;") →"</f>
        <v>(下) →</v>
      </c>
      <c r="CL730" s="18" t="s">
        <v>53</v>
      </c>
      <c r="CM730" s="3">
        <f ca="1">MIN(CE712+FIXED(1.1*COS(PI()/2*CJ730),0),3)</f>
        <v>3</v>
      </c>
      <c r="CN730" s="6"/>
      <c r="CQ730"/>
      <c r="CR730"/>
      <c r="CS730"/>
      <c r="CT730"/>
      <c r="CU730" s="63" t="s">
        <v>39</v>
      </c>
      <c r="CV730" s="49">
        <f ca="1">IF(CX725="Exploit",CX727,CX728)</f>
        <v>1</v>
      </c>
      <c r="CW730" s="28" t="str">
        <f ca="1">"("&amp;OFFSET(CU713,0,CV730)&amp;") →"</f>
        <v>(右) →</v>
      </c>
      <c r="CX730" s="18" t="s">
        <v>53</v>
      </c>
      <c r="CY730" s="3">
        <f ca="1">MIN(CQ712+FIXED(1.1*COS(PI()/2*CV730),0),3)</f>
        <v>3</v>
      </c>
      <c r="CZ730" s="6"/>
      <c r="DC730"/>
      <c r="DD730"/>
      <c r="DE730"/>
      <c r="DF730"/>
      <c r="DG730" s="63" t="s">
        <v>39</v>
      </c>
      <c r="DH730" s="49">
        <f ca="1">IF(DJ725="Exploit",DJ727,DJ728)</f>
        <v>1</v>
      </c>
      <c r="DI730" s="28" t="str">
        <f ca="1">"("&amp;OFFSET(DG713,0,DH730)&amp;") →"</f>
        <v>(右) →</v>
      </c>
      <c r="DJ730" s="18" t="s">
        <v>53</v>
      </c>
      <c r="DK730" s="3">
        <f ca="1">MIN(DC712+FIXED(1.1*COS(PI()/2*DH730),0),3)</f>
        <v>3</v>
      </c>
      <c r="DL730" s="6"/>
      <c r="DO730"/>
      <c r="DP730"/>
      <c r="DQ730"/>
      <c r="DR730"/>
      <c r="DS730" s="63" t="s">
        <v>39</v>
      </c>
      <c r="DT730" s="49">
        <f ca="1">IF(DV725="Exploit",DV727,DV728)</f>
        <v>3</v>
      </c>
      <c r="DU730" s="28" t="str">
        <f ca="1">"("&amp;OFFSET(DS713,0,DT730)&amp;") →"</f>
        <v>(左) →</v>
      </c>
      <c r="DV730" s="18" t="s">
        <v>53</v>
      </c>
      <c r="DW730" s="3">
        <f ca="1">MIN(DO712+FIXED(1.1*COS(PI()/2*DT730),0),3)</f>
        <v>3</v>
      </c>
      <c r="DX730" s="6"/>
    </row>
    <row r="731" spans="1:128" ht="13.5" customHeight="1">
      <c r="A731"/>
      <c r="B731" s="41">
        <v>5</v>
      </c>
      <c r="C731" s="41">
        <v>0</v>
      </c>
      <c r="D731" s="83">
        <v>0</v>
      </c>
      <c r="E731" s="80">
        <v>0.33333333333333331</v>
      </c>
      <c r="F731" s="80">
        <v>0.66666666666666663</v>
      </c>
      <c r="G731" s="80">
        <v>1</v>
      </c>
      <c r="H731" s="7"/>
      <c r="K731"/>
      <c r="L731"/>
      <c r="M731"/>
      <c r="N731"/>
      <c r="O731" s="24" t="s">
        <v>33</v>
      </c>
      <c r="P731" s="24"/>
      <c r="Q731"/>
      <c r="R731" s="18" t="s">
        <v>54</v>
      </c>
      <c r="S731" s="3">
        <f ca="1">MIN(K713+FIXED(1.1*SIN(PI()/2*P730),0),3)</f>
        <v>1</v>
      </c>
      <c r="T731" s="6"/>
      <c r="W731"/>
      <c r="X731"/>
      <c r="Y731"/>
      <c r="Z731"/>
      <c r="AA731" s="24"/>
      <c r="AB731" s="24" t="s">
        <v>33</v>
      </c>
      <c r="AC731"/>
      <c r="AD731" s="18" t="s">
        <v>54</v>
      </c>
      <c r="AE731" s="3">
        <f ca="1">MIN(W713+FIXED(1.1*SIN(PI()/2*AB730),0),3)</f>
        <v>1</v>
      </c>
      <c r="AF731" s="6"/>
      <c r="AI731"/>
      <c r="AJ731"/>
      <c r="AK731"/>
      <c r="AL731"/>
      <c r="AM731" s="24"/>
      <c r="AN731" s="24" t="s">
        <v>33</v>
      </c>
      <c r="AO731"/>
      <c r="AP731" s="18" t="s">
        <v>54</v>
      </c>
      <c r="AQ731" s="3">
        <f ca="1">MIN(AI713+FIXED(1.1*SIN(PI()/2*AN730),0),3)</f>
        <v>2</v>
      </c>
      <c r="AR731" s="6"/>
      <c r="AU731"/>
      <c r="AV731"/>
      <c r="AW731"/>
      <c r="AX731"/>
      <c r="AY731" s="24"/>
      <c r="AZ731" s="24" t="s">
        <v>33</v>
      </c>
      <c r="BA731"/>
      <c r="BB731" s="18" t="s">
        <v>54</v>
      </c>
      <c r="BC731" s="3">
        <f ca="1">MIN(AU713+FIXED(1.1*SIN(PI()/2*AZ730),0),3)</f>
        <v>2</v>
      </c>
      <c r="BD731" s="6"/>
      <c r="BG731"/>
      <c r="BH731"/>
      <c r="BI731"/>
      <c r="BJ731"/>
      <c r="BK731" s="24"/>
      <c r="BL731" s="24" t="s">
        <v>33</v>
      </c>
      <c r="BM731"/>
      <c r="BN731" s="18" t="s">
        <v>54</v>
      </c>
      <c r="BO731" s="3">
        <f ca="1">MIN(BG713+FIXED(1.1*SIN(PI()/2*BL730),0),3)</f>
        <v>2</v>
      </c>
      <c r="BP731" s="6"/>
      <c r="BS731"/>
      <c r="BT731"/>
      <c r="BU731"/>
      <c r="BV731"/>
      <c r="BW731" s="24"/>
      <c r="BX731" s="24" t="s">
        <v>33</v>
      </c>
      <c r="BY731"/>
      <c r="BZ731" s="18" t="s">
        <v>54</v>
      </c>
      <c r="CA731" s="3">
        <f ca="1">MIN(BS713+FIXED(1.1*SIN(PI()/2*BX730),0),3)</f>
        <v>2</v>
      </c>
      <c r="CB731" s="6"/>
      <c r="CE731"/>
      <c r="CF731"/>
      <c r="CG731"/>
      <c r="CH731"/>
      <c r="CI731" s="24"/>
      <c r="CJ731" s="24" t="s">
        <v>33</v>
      </c>
      <c r="CK731"/>
      <c r="CL731" s="18" t="s">
        <v>54</v>
      </c>
      <c r="CM731" s="3">
        <f ca="1">MIN(CE713+FIXED(1.1*SIN(PI()/2*CJ730),0),3)</f>
        <v>2</v>
      </c>
      <c r="CN731" s="6"/>
      <c r="CQ731"/>
      <c r="CR731"/>
      <c r="CS731"/>
      <c r="CT731"/>
      <c r="CU731" s="24"/>
      <c r="CV731" s="24" t="s">
        <v>33</v>
      </c>
      <c r="CW731"/>
      <c r="CX731" s="18" t="s">
        <v>54</v>
      </c>
      <c r="CY731" s="3">
        <f ca="1">MIN(CQ713+FIXED(1.1*SIN(PI()/2*CV730),0),3)</f>
        <v>3</v>
      </c>
      <c r="CZ731" s="6"/>
      <c r="DC731"/>
      <c r="DD731"/>
      <c r="DE731"/>
      <c r="DF731"/>
      <c r="DG731" s="24"/>
      <c r="DH731" s="24" t="s">
        <v>33</v>
      </c>
      <c r="DI731"/>
      <c r="DJ731" s="18" t="s">
        <v>54</v>
      </c>
      <c r="DK731" s="3">
        <f ca="1">MIN(DC713+FIXED(1.1*SIN(PI()/2*DH730),0),3)</f>
        <v>3</v>
      </c>
      <c r="DL731" s="6"/>
      <c r="DO731"/>
      <c r="DP731"/>
      <c r="DQ731"/>
      <c r="DR731"/>
      <c r="DS731" s="24"/>
      <c r="DT731" s="24" t="s">
        <v>33</v>
      </c>
      <c r="DU731"/>
      <c r="DV731" s="18" t="s">
        <v>54</v>
      </c>
      <c r="DW731" s="3">
        <f ca="1">MIN(DO713+FIXED(1.1*SIN(PI()/2*DT730),0),3)</f>
        <v>2</v>
      </c>
      <c r="DX731" s="6"/>
    </row>
    <row r="732" spans="1:128" ht="13.5" customHeight="1">
      <c r="A732"/>
      <c r="B732" s="42">
        <v>6</v>
      </c>
      <c r="C732" s="61">
        <v>0</v>
      </c>
      <c r="D732" s="61">
        <v>0</v>
      </c>
      <c r="E732" s="61">
        <v>0</v>
      </c>
      <c r="F732" s="61">
        <v>0</v>
      </c>
      <c r="G732" s="61">
        <v>0</v>
      </c>
      <c r="H732" s="7"/>
      <c r="K732"/>
      <c r="L732"/>
      <c r="M732"/>
      <c r="N732"/>
      <c r="O732"/>
      <c r="P732"/>
      <c r="Q732"/>
      <c r="R732" s="3" t="s">
        <v>31</v>
      </c>
      <c r="S732" s="29">
        <f ca="1">3*(S730-1)+S731</f>
        <v>4</v>
      </c>
      <c r="T732" s="30"/>
      <c r="W732"/>
      <c r="X732"/>
      <c r="Y732"/>
      <c r="Z732"/>
      <c r="AA732"/>
      <c r="AB732"/>
      <c r="AC732"/>
      <c r="AD732" s="3" t="s">
        <v>32</v>
      </c>
      <c r="AE732" s="29">
        <f ca="1">3*(AE730-1)+AE731</f>
        <v>7</v>
      </c>
      <c r="AF732" s="6"/>
      <c r="AI732"/>
      <c r="AJ732"/>
      <c r="AK732"/>
      <c r="AL732"/>
      <c r="AM732"/>
      <c r="AN732"/>
      <c r="AO732"/>
      <c r="AP732" s="3" t="s">
        <v>32</v>
      </c>
      <c r="AQ732" s="29">
        <f ca="1">3*(AQ730-1)+AQ731</f>
        <v>8</v>
      </c>
      <c r="AR732" s="6"/>
      <c r="AU732"/>
      <c r="AV732"/>
      <c r="AW732"/>
      <c r="AX732"/>
      <c r="AY732"/>
      <c r="AZ732"/>
      <c r="BA732"/>
      <c r="BB732" s="3" t="s">
        <v>32</v>
      </c>
      <c r="BC732" s="29">
        <f ca="1">3*(BC730-1)+BC731</f>
        <v>5</v>
      </c>
      <c r="BD732" s="6"/>
      <c r="BG732"/>
      <c r="BH732"/>
      <c r="BI732"/>
      <c r="BJ732"/>
      <c r="BK732"/>
      <c r="BL732"/>
      <c r="BM732"/>
      <c r="BN732" s="3" t="s">
        <v>32</v>
      </c>
      <c r="BO732" s="29">
        <f ca="1">3*(BO730-1)+BO731</f>
        <v>8</v>
      </c>
      <c r="BP732" s="6"/>
      <c r="BS732"/>
      <c r="BT732"/>
      <c r="BU732"/>
      <c r="BV732"/>
      <c r="BW732"/>
      <c r="BX732"/>
      <c r="BY732"/>
      <c r="BZ732" s="3" t="s">
        <v>32</v>
      </c>
      <c r="CA732" s="29">
        <f ca="1">3*(CA730-1)+CA731</f>
        <v>5</v>
      </c>
      <c r="CB732" s="6"/>
      <c r="CE732"/>
      <c r="CF732"/>
      <c r="CG732"/>
      <c r="CH732"/>
      <c r="CI732"/>
      <c r="CJ732"/>
      <c r="CK732"/>
      <c r="CL732" s="3" t="s">
        <v>32</v>
      </c>
      <c r="CM732" s="29">
        <f ca="1">3*(CM730-1)+CM731</f>
        <v>8</v>
      </c>
      <c r="CN732" s="6"/>
      <c r="CQ732"/>
      <c r="CR732"/>
      <c r="CS732"/>
      <c r="CT732"/>
      <c r="CU732"/>
      <c r="CV732"/>
      <c r="CW732"/>
      <c r="CX732" s="3" t="s">
        <v>32</v>
      </c>
      <c r="CY732" s="29">
        <f ca="1">3*(CY730-1)+CY731</f>
        <v>9</v>
      </c>
      <c r="CZ732" s="6"/>
      <c r="DC732"/>
      <c r="DD732"/>
      <c r="DE732"/>
      <c r="DF732"/>
      <c r="DG732"/>
      <c r="DH732"/>
      <c r="DI732"/>
      <c r="DJ732" s="3" t="s">
        <v>32</v>
      </c>
      <c r="DK732" s="29">
        <f ca="1">3*(DK730-1)+DK731</f>
        <v>9</v>
      </c>
      <c r="DL732" s="6"/>
      <c r="DO732"/>
      <c r="DP732"/>
      <c r="DQ732"/>
      <c r="DR732"/>
      <c r="DS732"/>
      <c r="DT732"/>
      <c r="DU732"/>
      <c r="DV732" s="3" t="s">
        <v>32</v>
      </c>
      <c r="DW732" s="29">
        <f ca="1">3*(DW730-1)+DW731</f>
        <v>8</v>
      </c>
      <c r="DX732" s="6"/>
    </row>
    <row r="733" spans="1:128" ht="13.5" customHeight="1">
      <c r="A733"/>
      <c r="B733" s="41">
        <v>7</v>
      </c>
      <c r="C733" s="41">
        <v>0</v>
      </c>
      <c r="D733" s="80">
        <v>0.5</v>
      </c>
      <c r="E733" s="80">
        <v>1</v>
      </c>
      <c r="F733" s="61">
        <v>1</v>
      </c>
      <c r="G733" s="61">
        <v>1</v>
      </c>
      <c r="H733" s="7"/>
      <c r="K733"/>
      <c r="L733"/>
      <c r="M733"/>
      <c r="N733"/>
      <c r="P733"/>
      <c r="Q733"/>
      <c r="R733"/>
      <c r="S733" s="11" t="s">
        <v>51</v>
      </c>
      <c r="T733" s="24"/>
      <c r="W733"/>
      <c r="X733"/>
      <c r="Y733"/>
      <c r="Z733"/>
      <c r="AB733"/>
      <c r="AC733"/>
      <c r="AD733"/>
      <c r="AE733" s="11" t="s">
        <v>51</v>
      </c>
      <c r="AF733" s="24"/>
      <c r="AI733"/>
      <c r="AJ733"/>
      <c r="AK733"/>
      <c r="AL733"/>
      <c r="AN733"/>
      <c r="AO733"/>
      <c r="AP733"/>
      <c r="AQ733" s="11" t="s">
        <v>51</v>
      </c>
      <c r="AR733" s="24"/>
      <c r="AU733"/>
      <c r="AV733"/>
      <c r="AW733"/>
      <c r="AX733"/>
      <c r="AZ733"/>
      <c r="BA733"/>
      <c r="BB733"/>
      <c r="BC733" s="11" t="s">
        <v>51</v>
      </c>
      <c r="BD733" s="24"/>
      <c r="BG733"/>
      <c r="BH733"/>
      <c r="BI733"/>
      <c r="BJ733"/>
      <c r="BL733"/>
      <c r="BM733"/>
      <c r="BN733"/>
      <c r="BO733" s="11" t="s">
        <v>51</v>
      </c>
      <c r="BP733" s="24"/>
      <c r="BS733"/>
      <c r="BT733"/>
      <c r="BU733"/>
      <c r="BV733"/>
      <c r="BX733"/>
      <c r="BY733"/>
      <c r="BZ733"/>
      <c r="CA733" s="11" t="s">
        <v>51</v>
      </c>
      <c r="CB733" s="24"/>
      <c r="CE733"/>
      <c r="CF733"/>
      <c r="CG733"/>
      <c r="CH733"/>
      <c r="CJ733"/>
      <c r="CK733"/>
      <c r="CL733"/>
      <c r="CM733" s="11" t="s">
        <v>51</v>
      </c>
      <c r="CN733" s="24"/>
      <c r="CQ733"/>
      <c r="CR733"/>
      <c r="CS733"/>
      <c r="CT733"/>
      <c r="CV733"/>
      <c r="CW733"/>
      <c r="CX733"/>
      <c r="CY733" s="11" t="s">
        <v>51</v>
      </c>
      <c r="CZ733" s="24"/>
      <c r="DC733"/>
      <c r="DD733"/>
      <c r="DE733"/>
      <c r="DF733"/>
      <c r="DH733"/>
      <c r="DI733"/>
      <c r="DJ733"/>
      <c r="DK733" s="11" t="s">
        <v>51</v>
      </c>
      <c r="DL733" s="24"/>
      <c r="DO733"/>
      <c r="DP733"/>
      <c r="DQ733"/>
      <c r="DR733"/>
      <c r="DT733"/>
      <c r="DU733"/>
      <c r="DV733"/>
      <c r="DW733" s="11" t="s">
        <v>51</v>
      </c>
      <c r="DX733" s="24"/>
    </row>
    <row r="734" spans="1:128" ht="13.5" customHeight="1" thickBot="1">
      <c r="A734"/>
      <c r="B734" s="42">
        <v>8</v>
      </c>
      <c r="C734" s="42">
        <v>0</v>
      </c>
      <c r="D734" s="82">
        <v>0.33333333333333331</v>
      </c>
      <c r="E734" s="82">
        <v>0.66666666666666663</v>
      </c>
      <c r="F734" s="82">
        <v>1</v>
      </c>
      <c r="G734" s="83">
        <v>1</v>
      </c>
      <c r="H734" s="7"/>
      <c r="K734"/>
      <c r="L734"/>
      <c r="M734"/>
      <c r="N734"/>
      <c r="O734" t="s">
        <v>48</v>
      </c>
      <c r="R734"/>
      <c r="S734"/>
      <c r="T734" s="21"/>
      <c r="W734"/>
      <c r="X734"/>
      <c r="Y734"/>
      <c r="Z734"/>
      <c r="AA734" t="s">
        <v>48</v>
      </c>
      <c r="AD734"/>
      <c r="AE734"/>
      <c r="AF734" s="21"/>
      <c r="AI734"/>
      <c r="AJ734"/>
      <c r="AK734"/>
      <c r="AL734"/>
      <c r="AM734" t="s">
        <v>48</v>
      </c>
      <c r="AP734"/>
      <c r="AQ734"/>
      <c r="AR734" s="21"/>
      <c r="AU734"/>
      <c r="AV734"/>
      <c r="AW734"/>
      <c r="AX734"/>
      <c r="AY734" t="s">
        <v>48</v>
      </c>
      <c r="BB734"/>
      <c r="BC734"/>
      <c r="BD734" s="21"/>
      <c r="BG734"/>
      <c r="BH734"/>
      <c r="BI734"/>
      <c r="BJ734"/>
      <c r="BK734" t="s">
        <v>48</v>
      </c>
      <c r="BN734"/>
      <c r="BO734"/>
      <c r="BP734" s="21"/>
      <c r="BS734"/>
      <c r="BT734"/>
      <c r="BU734"/>
      <c r="BV734"/>
      <c r="BW734" t="s">
        <v>48</v>
      </c>
      <c r="BZ734"/>
      <c r="CA734"/>
      <c r="CB734" s="21"/>
      <c r="CE734"/>
      <c r="CF734"/>
      <c r="CG734"/>
      <c r="CH734"/>
      <c r="CI734" t="s">
        <v>48</v>
      </c>
      <c r="CL734"/>
      <c r="CM734"/>
      <c r="CN734" s="21"/>
      <c r="CQ734"/>
      <c r="CR734"/>
      <c r="CS734"/>
      <c r="CT734"/>
      <c r="CU734" t="s">
        <v>48</v>
      </c>
      <c r="CX734"/>
      <c r="CY734"/>
      <c r="CZ734" s="21"/>
      <c r="DC734"/>
      <c r="DD734"/>
      <c r="DE734"/>
      <c r="DF734"/>
      <c r="DG734" t="s">
        <v>48</v>
      </c>
      <c r="DJ734"/>
      <c r="DK734"/>
      <c r="DL734" s="21"/>
      <c r="DO734"/>
      <c r="DP734"/>
      <c r="DQ734"/>
      <c r="DR734"/>
      <c r="DS734" t="s">
        <v>48</v>
      </c>
      <c r="DU734" s="30"/>
      <c r="DV734"/>
      <c r="DW734"/>
      <c r="DX734" s="21"/>
    </row>
    <row r="735" spans="1:128" ht="13.5" customHeight="1" thickBot="1">
      <c r="A735"/>
      <c r="B735" s="43" t="s">
        <v>18</v>
      </c>
      <c r="C735" s="43">
        <v>0</v>
      </c>
      <c r="D735" s="84">
        <v>1</v>
      </c>
      <c r="E735" s="84">
        <v>1</v>
      </c>
      <c r="F735" s="84">
        <v>1</v>
      </c>
      <c r="G735" s="84">
        <v>1</v>
      </c>
      <c r="H735" s="7"/>
      <c r="K735"/>
      <c r="L735"/>
      <c r="M735"/>
      <c r="N735"/>
      <c r="O735" s="39" t="s">
        <v>52</v>
      </c>
      <c r="P735" s="33">
        <f ca="1">IF(K714&lt;9,OFFSET($D$3,S730,S731)+$C$4*MAX(OFFSET(O713,S732,1):OFFSET(O713,S732,4)),0)</f>
        <v>31.975401298522947</v>
      </c>
      <c r="Q735"/>
      <c r="R735"/>
      <c r="S735"/>
      <c r="T735" s="21"/>
      <c r="W735"/>
      <c r="X735"/>
      <c r="Y735"/>
      <c r="Z735"/>
      <c r="AA735" s="39" t="s">
        <v>52</v>
      </c>
      <c r="AB735" s="33">
        <f ca="1">IF(W714&lt;9,OFFSET($D$3,AE730,AE731)+$C$4*MAX(OFFSET(AA713,AE732,1):OFFSET(AA713,AE732,4)),0)</f>
        <v>47.088916397094721</v>
      </c>
      <c r="AC735"/>
      <c r="AD735"/>
      <c r="AE735"/>
      <c r="AF735" s="21"/>
      <c r="AI735"/>
      <c r="AJ735"/>
      <c r="AK735"/>
      <c r="AL735"/>
      <c r="AM735" s="39" t="s">
        <v>52</v>
      </c>
      <c r="AN735" s="33">
        <f ca="1">IF(AI714&lt;9,OFFSET($D$3,AQ730,AQ731)+$C$4*MAX(OFFSET(AM713,AQ732,1):OFFSET(AM713,AQ732,4)),0)</f>
        <v>68.999877166748036</v>
      </c>
      <c r="AO735"/>
      <c r="AP735"/>
      <c r="AQ735"/>
      <c r="AR735" s="21"/>
      <c r="AU735"/>
      <c r="AV735"/>
      <c r="AW735"/>
      <c r="AX735"/>
      <c r="AY735" s="39" t="s">
        <v>52</v>
      </c>
      <c r="AZ735" s="33">
        <f ca="1">IF(AU714&lt;9,OFFSET($D$3,BC730,BC731)+$C$4*MAX(OFFSET(AY713,BC732,1):OFFSET(AY713,BC732,4)),0)</f>
        <v>47.294907760620113</v>
      </c>
      <c r="BA735"/>
      <c r="BB735"/>
      <c r="BC735"/>
      <c r="BD735" s="21"/>
      <c r="BG735"/>
      <c r="BH735"/>
      <c r="BI735"/>
      <c r="BJ735"/>
      <c r="BK735" s="39" t="s">
        <v>52</v>
      </c>
      <c r="BL735" s="33">
        <f ca="1">IF(BG714&lt;9,OFFSET($D$3,BO730,BO731)+$C$4*MAX(OFFSET(BK713,BO732,1):OFFSET(BK713,BO732,4)),0)</f>
        <v>68.999877166748036</v>
      </c>
      <c r="BM735"/>
      <c r="BN735"/>
      <c r="BO735"/>
      <c r="BP735" s="21"/>
      <c r="BS735"/>
      <c r="BT735"/>
      <c r="BU735"/>
      <c r="BV735"/>
      <c r="BW735" s="39" t="s">
        <v>52</v>
      </c>
      <c r="BX735" s="33">
        <f ca="1">IF(BS714&lt;9,OFFSET($D$3,CA730,CA731)+$C$4*MAX(OFFSET(BW713,CA732,1):OFFSET(BW713,CA732,4)),0)</f>
        <v>47.29741088867187</v>
      </c>
      <c r="BY735"/>
      <c r="BZ735"/>
      <c r="CA735"/>
      <c r="CB735" s="21"/>
      <c r="CE735"/>
      <c r="CF735"/>
      <c r="CG735"/>
      <c r="CH735"/>
      <c r="CI735" s="39" t="s">
        <v>52</v>
      </c>
      <c r="CJ735" s="33">
        <f ca="1">IF(CE714&lt;9,OFFSET($D$3,CM730,CM731)+$C$4*MAX(OFFSET(CI713,CM732,1):OFFSET(CI713,CM732,4)),0)</f>
        <v>68.999877166748036</v>
      </c>
      <c r="CK735"/>
      <c r="CL735"/>
      <c r="CM735"/>
      <c r="CN735" s="21"/>
      <c r="CQ735"/>
      <c r="CR735"/>
      <c r="CS735"/>
      <c r="CT735"/>
      <c r="CU735" s="39" t="s">
        <v>52</v>
      </c>
      <c r="CV735" s="33">
        <f ca="1">IF(CQ714&lt;9,OFFSET($D$3,CY730,CY731)+$C$4*MAX(OFFSET(CU713,CY732,1):OFFSET(CU713,CY732,4)),0)</f>
        <v>100</v>
      </c>
      <c r="CW735"/>
      <c r="CX735"/>
      <c r="CY735"/>
      <c r="CZ735" s="21"/>
      <c r="DC735"/>
      <c r="DD735"/>
      <c r="DE735"/>
      <c r="DF735"/>
      <c r="DG735" s="39" t="s">
        <v>52</v>
      </c>
      <c r="DH735" s="33">
        <f ca="1">IF(DC714&lt;9,OFFSET($D$3,DK730,DK731)+$C$4*MAX(OFFSET(DG713,DK732,1):OFFSET(DG713,DK732,4)),0)</f>
        <v>0</v>
      </c>
      <c r="DI735"/>
      <c r="DJ735"/>
      <c r="DK735"/>
      <c r="DL735" s="21"/>
      <c r="DO735"/>
      <c r="DP735"/>
      <c r="DQ735"/>
      <c r="DR735"/>
      <c r="DS735" s="39" t="s">
        <v>52</v>
      </c>
      <c r="DT735" s="33">
        <f ca="1">IF(DO714&lt;9,OFFSET($D$3,DW730,DW731)+$C$4*MAX(OFFSET(DS713,DW732,1):OFFSET(DS713,DW732,4)),0)</f>
        <v>0</v>
      </c>
      <c r="DU735"/>
      <c r="DV735"/>
      <c r="DW735"/>
      <c r="DX735" s="21"/>
    </row>
    <row r="736" spans="1:128" ht="13.5" customHeight="1" thickBot="1">
      <c r="A736"/>
      <c r="H736" s="7"/>
      <c r="K736"/>
      <c r="L736"/>
      <c r="M736"/>
      <c r="N736"/>
      <c r="O736" s="35"/>
      <c r="P736" s="123" t="s">
        <v>12</v>
      </c>
      <c r="Q736" s="124"/>
      <c r="R736" s="124"/>
      <c r="S736" s="125"/>
      <c r="T736" s="64"/>
      <c r="W736"/>
      <c r="X736"/>
      <c r="Y736"/>
      <c r="Z736"/>
      <c r="AA736" s="5"/>
      <c r="AB736" s="123" t="s">
        <v>12</v>
      </c>
      <c r="AC736" s="124"/>
      <c r="AD736" s="124"/>
      <c r="AE736" s="125"/>
      <c r="AF736" s="64"/>
      <c r="AI736"/>
      <c r="AJ736"/>
      <c r="AK736"/>
      <c r="AL736"/>
      <c r="AM736" s="5"/>
      <c r="AN736" s="123" t="s">
        <v>12</v>
      </c>
      <c r="AO736" s="124"/>
      <c r="AP736" s="124"/>
      <c r="AQ736" s="125"/>
      <c r="AR736" s="64"/>
      <c r="AU736"/>
      <c r="AV736"/>
      <c r="AW736"/>
      <c r="AX736"/>
      <c r="AY736" s="5"/>
      <c r="AZ736" s="123" t="s">
        <v>12</v>
      </c>
      <c r="BA736" s="124"/>
      <c r="BB736" s="124"/>
      <c r="BC736" s="125"/>
      <c r="BD736" s="64"/>
      <c r="BG736"/>
      <c r="BH736"/>
      <c r="BI736"/>
      <c r="BJ736"/>
      <c r="BK736" s="5"/>
      <c r="BL736" s="123" t="s">
        <v>12</v>
      </c>
      <c r="BM736" s="124"/>
      <c r="BN736" s="124"/>
      <c r="BO736" s="125"/>
      <c r="BP736" s="64"/>
      <c r="BS736"/>
      <c r="BT736"/>
      <c r="BU736"/>
      <c r="BV736"/>
      <c r="BW736" s="5"/>
      <c r="BX736" s="123" t="s">
        <v>12</v>
      </c>
      <c r="BY736" s="124"/>
      <c r="BZ736" s="124"/>
      <c r="CA736" s="125"/>
      <c r="CB736" s="64"/>
      <c r="CE736"/>
      <c r="CF736"/>
      <c r="CG736"/>
      <c r="CH736"/>
      <c r="CI736" s="5"/>
      <c r="CJ736" s="123" t="s">
        <v>12</v>
      </c>
      <c r="CK736" s="124"/>
      <c r="CL736" s="124"/>
      <c r="CM736" s="125"/>
      <c r="CN736" s="64"/>
      <c r="CQ736"/>
      <c r="CR736"/>
      <c r="CS736"/>
      <c r="CT736"/>
      <c r="CU736" s="5"/>
      <c r="CV736" s="123" t="s">
        <v>12</v>
      </c>
      <c r="CW736" s="124"/>
      <c r="CX736" s="124"/>
      <c r="CY736" s="125"/>
      <c r="CZ736" s="64"/>
      <c r="DC736"/>
      <c r="DD736"/>
      <c r="DE736"/>
      <c r="DF736"/>
      <c r="DG736" s="5"/>
      <c r="DH736" s="123" t="s">
        <v>12</v>
      </c>
      <c r="DI736" s="124"/>
      <c r="DJ736" s="124"/>
      <c r="DK736" s="125"/>
      <c r="DL736" s="64"/>
      <c r="DO736"/>
      <c r="DP736"/>
      <c r="DQ736"/>
      <c r="DR736"/>
      <c r="DS736" s="5"/>
      <c r="DT736" s="123" t="s">
        <v>12</v>
      </c>
      <c r="DU736" s="124"/>
      <c r="DV736" s="124"/>
      <c r="DW736" s="125"/>
    </row>
    <row r="737" spans="1:128" ht="13.5" customHeight="1" thickBot="1">
      <c r="A737"/>
      <c r="B737"/>
      <c r="C737"/>
      <c r="D737"/>
      <c r="E737"/>
      <c r="F737" s="95"/>
      <c r="G737" t="s">
        <v>35</v>
      </c>
      <c r="H737" s="21"/>
      <c r="K737"/>
      <c r="L737"/>
      <c r="M737"/>
      <c r="N737"/>
      <c r="O737" s="23" t="s">
        <v>58</v>
      </c>
      <c r="P737" s="3" t="s">
        <v>68</v>
      </c>
      <c r="Q737" s="26" t="s">
        <v>69</v>
      </c>
      <c r="R737" s="26" t="s">
        <v>70</v>
      </c>
      <c r="S737" s="3" t="s">
        <v>71</v>
      </c>
      <c r="T737" s="6"/>
      <c r="W737"/>
      <c r="X737"/>
      <c r="Y737"/>
      <c r="Z737"/>
      <c r="AA737" s="23" t="str">
        <f>$O$34</f>
        <v>新Q値</v>
      </c>
      <c r="AB737" s="3" t="s">
        <v>3</v>
      </c>
      <c r="AC737" s="26" t="s">
        <v>4</v>
      </c>
      <c r="AD737" s="26" t="s">
        <v>5</v>
      </c>
      <c r="AE737" s="3" t="s">
        <v>6</v>
      </c>
      <c r="AF737" s="6"/>
      <c r="AI737"/>
      <c r="AJ737"/>
      <c r="AK737"/>
      <c r="AL737"/>
      <c r="AM737" s="23" t="str">
        <f>$O$34</f>
        <v>新Q値</v>
      </c>
      <c r="AN737" s="3" t="s">
        <v>3</v>
      </c>
      <c r="AO737" s="26" t="s">
        <v>4</v>
      </c>
      <c r="AP737" s="26" t="s">
        <v>5</v>
      </c>
      <c r="AQ737" s="3" t="s">
        <v>6</v>
      </c>
      <c r="AR737" s="6"/>
      <c r="AU737"/>
      <c r="AV737"/>
      <c r="AW737"/>
      <c r="AX737"/>
      <c r="AY737" s="23" t="str">
        <f>$O$34</f>
        <v>新Q値</v>
      </c>
      <c r="AZ737" s="3" t="s">
        <v>3</v>
      </c>
      <c r="BA737" s="26" t="s">
        <v>4</v>
      </c>
      <c r="BB737" s="26" t="s">
        <v>5</v>
      </c>
      <c r="BC737" s="3" t="s">
        <v>6</v>
      </c>
      <c r="BD737" s="6"/>
      <c r="BG737"/>
      <c r="BH737"/>
      <c r="BI737"/>
      <c r="BJ737"/>
      <c r="BK737" s="23" t="str">
        <f>$O$34</f>
        <v>新Q値</v>
      </c>
      <c r="BL737" s="3" t="s">
        <v>3</v>
      </c>
      <c r="BM737" s="26" t="s">
        <v>4</v>
      </c>
      <c r="BN737" s="26" t="s">
        <v>5</v>
      </c>
      <c r="BO737" s="3" t="s">
        <v>6</v>
      </c>
      <c r="BP737" s="6"/>
      <c r="BS737"/>
      <c r="BT737"/>
      <c r="BU737"/>
      <c r="BV737"/>
      <c r="BW737" s="23" t="str">
        <f>$O$34</f>
        <v>新Q値</v>
      </c>
      <c r="BX737" s="3" t="s">
        <v>3</v>
      </c>
      <c r="BY737" s="26" t="s">
        <v>4</v>
      </c>
      <c r="BZ737" s="26" t="s">
        <v>5</v>
      </c>
      <c r="CA737" s="3" t="s">
        <v>6</v>
      </c>
      <c r="CB737" s="6"/>
      <c r="CE737"/>
      <c r="CF737"/>
      <c r="CG737"/>
      <c r="CH737"/>
      <c r="CI737" s="23" t="str">
        <f>$O$34</f>
        <v>新Q値</v>
      </c>
      <c r="CJ737" s="3" t="s">
        <v>3</v>
      </c>
      <c r="CK737" s="26" t="s">
        <v>4</v>
      </c>
      <c r="CL737" s="26" t="s">
        <v>5</v>
      </c>
      <c r="CM737" s="3" t="s">
        <v>6</v>
      </c>
      <c r="CN737" s="6"/>
      <c r="CQ737"/>
      <c r="CR737"/>
      <c r="CS737"/>
      <c r="CT737"/>
      <c r="CU737" s="23" t="str">
        <f>$O$34</f>
        <v>新Q値</v>
      </c>
      <c r="CV737" s="3" t="s">
        <v>3</v>
      </c>
      <c r="CW737" s="26" t="s">
        <v>4</v>
      </c>
      <c r="CX737" s="26" t="s">
        <v>5</v>
      </c>
      <c r="CY737" s="3" t="s">
        <v>6</v>
      </c>
      <c r="CZ737" s="6"/>
      <c r="DC737"/>
      <c r="DD737"/>
      <c r="DE737"/>
      <c r="DF737"/>
      <c r="DG737" s="23" t="str">
        <f>$O$34</f>
        <v>新Q値</v>
      </c>
      <c r="DH737" s="3" t="s">
        <v>3</v>
      </c>
      <c r="DI737" s="26" t="s">
        <v>4</v>
      </c>
      <c r="DJ737" s="26" t="s">
        <v>5</v>
      </c>
      <c r="DK737" s="3" t="s">
        <v>6</v>
      </c>
      <c r="DL737" s="6"/>
      <c r="DO737"/>
      <c r="DP737"/>
      <c r="DQ737"/>
      <c r="DR737"/>
      <c r="DS737" s="23" t="str">
        <f>$O$34</f>
        <v>新Q値</v>
      </c>
      <c r="DT737" s="3" t="s">
        <v>3</v>
      </c>
      <c r="DU737" s="26" t="s">
        <v>4</v>
      </c>
      <c r="DV737" s="26" t="s">
        <v>5</v>
      </c>
      <c r="DW737" s="3" t="s">
        <v>6</v>
      </c>
      <c r="DX737" s="6"/>
    </row>
    <row r="738" spans="1:128" ht="13.5" customHeight="1">
      <c r="A738"/>
      <c r="B738"/>
      <c r="C738"/>
      <c r="D738"/>
      <c r="E738"/>
      <c r="F738"/>
      <c r="G738"/>
      <c r="H738" s="21"/>
      <c r="K738"/>
      <c r="L738"/>
      <c r="M738"/>
      <c r="N738" s="126" t="s">
        <v>7</v>
      </c>
      <c r="O738" s="17">
        <v>1</v>
      </c>
      <c r="P738" s="27">
        <f ca="1">P714+$C$5*IF(AND(O738=K714,P730=1),P735-P714,0)</f>
        <v>24.63939728546142</v>
      </c>
      <c r="Q738" s="95" t="s">
        <v>9</v>
      </c>
      <c r="R738" s="95" t="s">
        <v>9</v>
      </c>
      <c r="S738" s="15">
        <f ca="1">S714+$C$5*IF(AND(O738=K714,P730=4),P735-S714,0)</f>
        <v>31.950729778289791</v>
      </c>
      <c r="T738" s="14"/>
      <c r="W738"/>
      <c r="X738"/>
      <c r="Y738"/>
      <c r="Z738" s="126" t="s">
        <v>7</v>
      </c>
      <c r="AA738" s="17">
        <v>1</v>
      </c>
      <c r="AB738" s="27">
        <f ca="1">AB714+$C$5*IF(AND(AA738=W714,AB730=1),AB735-AB714,0)</f>
        <v>24.63939728546142</v>
      </c>
      <c r="AC738" s="95" t="s">
        <v>9</v>
      </c>
      <c r="AD738" s="95" t="s">
        <v>9</v>
      </c>
      <c r="AE738" s="15">
        <f ca="1">AE714+$C$5*IF(AND(AA738=W714,AB730=4),AB735-AE714,0)</f>
        <v>31.950729778289791</v>
      </c>
      <c r="AF738" s="14"/>
      <c r="AI738"/>
      <c r="AJ738"/>
      <c r="AK738"/>
      <c r="AL738" s="126" t="s">
        <v>7</v>
      </c>
      <c r="AM738" s="17">
        <v>1</v>
      </c>
      <c r="AN738" s="27">
        <f ca="1">AN714+$C$5*IF(AND(AM738=AI714,AN730=1),AN735-AN714,0)</f>
        <v>24.63939728546142</v>
      </c>
      <c r="AO738" s="95" t="s">
        <v>9</v>
      </c>
      <c r="AP738" s="95" t="s">
        <v>9</v>
      </c>
      <c r="AQ738" s="15">
        <f ca="1">AQ714+$C$5*IF(AND(AM738=AI714,AN730=4),AN735-AQ714,0)</f>
        <v>31.950729778289791</v>
      </c>
      <c r="AR738" s="14"/>
      <c r="AU738"/>
      <c r="AV738"/>
      <c r="AW738"/>
      <c r="AX738" s="126" t="s">
        <v>7</v>
      </c>
      <c r="AY738" s="17">
        <v>1</v>
      </c>
      <c r="AZ738" s="27">
        <f ca="1">AZ714+$C$5*IF(AND(AY738=AU714,AZ730=1),AZ735-AZ714,0)</f>
        <v>24.63939728546142</v>
      </c>
      <c r="BA738" s="95" t="s">
        <v>9</v>
      </c>
      <c r="BB738" s="95" t="s">
        <v>9</v>
      </c>
      <c r="BC738" s="15">
        <f ca="1">BC714+$C$5*IF(AND(AY738=AU714,AZ730=4),AZ735-BC714,0)</f>
        <v>31.950729778289791</v>
      </c>
      <c r="BD738" s="14"/>
      <c r="BG738"/>
      <c r="BH738"/>
      <c r="BI738"/>
      <c r="BJ738" s="126" t="s">
        <v>7</v>
      </c>
      <c r="BK738" s="17">
        <v>1</v>
      </c>
      <c r="BL738" s="27">
        <f ca="1">BL714+$C$5*IF(AND(BK738=BG714,BL730=1),BL735-BL714,0)</f>
        <v>24.63939728546142</v>
      </c>
      <c r="BM738" s="95" t="s">
        <v>9</v>
      </c>
      <c r="BN738" s="95" t="s">
        <v>9</v>
      </c>
      <c r="BO738" s="15">
        <f ca="1">BO714+$C$5*IF(AND(BK738=BG714,BL730=4),BL735-BO714,0)</f>
        <v>31.950729778289791</v>
      </c>
      <c r="BP738" s="14"/>
      <c r="BS738"/>
      <c r="BT738"/>
      <c r="BU738"/>
      <c r="BV738" s="126" t="s">
        <v>7</v>
      </c>
      <c r="BW738" s="17">
        <v>1</v>
      </c>
      <c r="BX738" s="27">
        <f ca="1">BX714+$C$5*IF(AND(BW738=BS714,BX730=1),BX735-BX714,0)</f>
        <v>24.63939728546142</v>
      </c>
      <c r="BY738" s="95" t="s">
        <v>9</v>
      </c>
      <c r="BZ738" s="95" t="s">
        <v>9</v>
      </c>
      <c r="CA738" s="15">
        <f ca="1">CA714+$C$5*IF(AND(BW738=BS714,BX730=4),BX735-CA714,0)</f>
        <v>31.950729778289791</v>
      </c>
      <c r="CB738" s="14"/>
      <c r="CE738"/>
      <c r="CF738"/>
      <c r="CG738"/>
      <c r="CH738" s="126" t="s">
        <v>7</v>
      </c>
      <c r="CI738" s="17">
        <v>1</v>
      </c>
      <c r="CJ738" s="27">
        <f ca="1">CJ714+$C$5*IF(AND(CI738=CE714,CJ730=1),CJ735-CJ714,0)</f>
        <v>24.63939728546142</v>
      </c>
      <c r="CK738" s="95" t="s">
        <v>9</v>
      </c>
      <c r="CL738" s="95" t="s">
        <v>9</v>
      </c>
      <c r="CM738" s="15">
        <f ca="1">CM714+$C$5*IF(AND(CI738=CE714,CJ730=4),CJ735-CM714,0)</f>
        <v>31.950729778289791</v>
      </c>
      <c r="CN738" s="14"/>
      <c r="CQ738"/>
      <c r="CR738"/>
      <c r="CS738"/>
      <c r="CT738" s="126" t="s">
        <v>7</v>
      </c>
      <c r="CU738" s="17">
        <v>1</v>
      </c>
      <c r="CV738" s="27">
        <f ca="1">CV714+$C$5*IF(AND(CU738=CQ714,CV730=1),CV735-CV714,0)</f>
        <v>24.63939728546142</v>
      </c>
      <c r="CW738" s="95" t="s">
        <v>9</v>
      </c>
      <c r="CX738" s="95" t="s">
        <v>9</v>
      </c>
      <c r="CY738" s="15">
        <f ca="1">CY714+$C$5*IF(AND(CU738=CQ714,CV730=4),CV735-CY714,0)</f>
        <v>31.950729778289791</v>
      </c>
      <c r="CZ738" s="14"/>
      <c r="DC738"/>
      <c r="DD738"/>
      <c r="DE738"/>
      <c r="DF738" s="126" t="s">
        <v>7</v>
      </c>
      <c r="DG738" s="17">
        <v>1</v>
      </c>
      <c r="DH738" s="27">
        <f ca="1">DH714+$C$5*IF(AND(DG738=DC714,DH730=1),DH735-DH714,0)</f>
        <v>24.63939728546142</v>
      </c>
      <c r="DI738" s="95" t="s">
        <v>9</v>
      </c>
      <c r="DJ738" s="95" t="s">
        <v>9</v>
      </c>
      <c r="DK738" s="15">
        <f ca="1">DK714+$C$5*IF(AND(DG738=DC714,DH730=4),DH735-DK714,0)</f>
        <v>31.950729778289791</v>
      </c>
      <c r="DL738" s="14"/>
      <c r="DO738"/>
      <c r="DP738"/>
      <c r="DQ738"/>
      <c r="DR738" s="126" t="s">
        <v>7</v>
      </c>
      <c r="DS738" s="17">
        <v>1</v>
      </c>
      <c r="DT738" s="27">
        <f ca="1">DT714+$C$5*IF(AND(DS738=DO714,DT730=1),DT735-DT714,0)</f>
        <v>24.63939728546142</v>
      </c>
      <c r="DU738" s="95" t="s">
        <v>9</v>
      </c>
      <c r="DV738" s="95" t="s">
        <v>9</v>
      </c>
      <c r="DW738" s="15">
        <f ca="1">DW714+$C$5*IF(AND(DS738=DO714,DT730=4),DT735-DW714,0)</f>
        <v>31.950729778289791</v>
      </c>
      <c r="DX738" s="14"/>
    </row>
    <row r="739" spans="1:128" ht="13.5" customHeight="1">
      <c r="A739"/>
      <c r="B739"/>
      <c r="C739"/>
      <c r="D739"/>
      <c r="E739"/>
      <c r="F739"/>
      <c r="G739"/>
      <c r="H739" s="21"/>
      <c r="K739"/>
      <c r="L739"/>
      <c r="M739"/>
      <c r="N739" s="127"/>
      <c r="O739" s="3">
        <v>2</v>
      </c>
      <c r="P739" s="15">
        <f ca="1">P715+$C$5*IF(AND(O739=K714,P730=1),P735-P715,0)</f>
        <v>10.40607930603027</v>
      </c>
      <c r="Q739" s="95" t="s">
        <v>9</v>
      </c>
      <c r="R739" s="27">
        <f ca="1">R715+$C$5*IF(AND(O739=K714,P730=3),P735-R715,0)</f>
        <v>15.542400086975091</v>
      </c>
      <c r="S739" s="15">
        <f ca="1">S715+$C$5*IF(AND(O739=K714,P730=4),P735-S715,0)</f>
        <v>46.672864074707022</v>
      </c>
      <c r="T739" s="14"/>
      <c r="W739"/>
      <c r="X739"/>
      <c r="Y739"/>
      <c r="Z739" s="127"/>
      <c r="AA739" s="3">
        <v>2</v>
      </c>
      <c r="AB739" s="15">
        <f ca="1">AB715+$C$5*IF(AND(AA739=W714,AB730=1),AB735-AB715,0)</f>
        <v>10.40607930603027</v>
      </c>
      <c r="AC739" s="95" t="s">
        <v>9</v>
      </c>
      <c r="AD739" s="27">
        <f ca="1">AD715+$C$5*IF(AND(AA739=W714,AB730=3),AB735-AD715,0)</f>
        <v>15.542400086975091</v>
      </c>
      <c r="AE739" s="15">
        <f ca="1">AE715+$C$5*IF(AND(AA739=W714,AB730=4),AB735-AE715,0)</f>
        <v>46.672864074707022</v>
      </c>
      <c r="AF739" s="14"/>
      <c r="AI739"/>
      <c r="AJ739"/>
      <c r="AK739"/>
      <c r="AL739" s="127"/>
      <c r="AM739" s="3">
        <v>2</v>
      </c>
      <c r="AN739" s="15">
        <f ca="1">AN715+$C$5*IF(AND(AM739=AI714,AN730=1),AN735-AN715,0)</f>
        <v>10.40607930603027</v>
      </c>
      <c r="AO739" s="95" t="s">
        <v>9</v>
      </c>
      <c r="AP739" s="27">
        <f ca="1">AP715+$C$5*IF(AND(AM739=AI714,AN730=3),AN735-AP715,0)</f>
        <v>15.542400086975091</v>
      </c>
      <c r="AQ739" s="15">
        <f ca="1">AQ715+$C$5*IF(AND(AM739=AI714,AN730=4),AN735-AQ715,0)</f>
        <v>46.672864074707022</v>
      </c>
      <c r="AR739" s="14"/>
      <c r="AU739"/>
      <c r="AV739"/>
      <c r="AW739"/>
      <c r="AX739" s="127"/>
      <c r="AY739" s="3">
        <v>2</v>
      </c>
      <c r="AZ739" s="15">
        <f ca="1">AZ715+$C$5*IF(AND(AY739=AU714,AZ730=1),AZ735-AZ715,0)</f>
        <v>10.40607930603027</v>
      </c>
      <c r="BA739" s="95" t="s">
        <v>9</v>
      </c>
      <c r="BB739" s="27">
        <f ca="1">BB715+$C$5*IF(AND(AY739=AU714,AZ730=3),AZ735-BB715,0)</f>
        <v>15.542400086975091</v>
      </c>
      <c r="BC739" s="15">
        <f ca="1">BC715+$C$5*IF(AND(AY739=AU714,AZ730=4),AZ735-BC715,0)</f>
        <v>46.672864074707022</v>
      </c>
      <c r="BD739" s="14"/>
      <c r="BG739"/>
      <c r="BH739"/>
      <c r="BI739"/>
      <c r="BJ739" s="127"/>
      <c r="BK739" s="3">
        <v>2</v>
      </c>
      <c r="BL739" s="15">
        <f ca="1">BL715+$C$5*IF(AND(BK739=BG714,BL730=1),BL735-BL715,0)</f>
        <v>10.40607930603027</v>
      </c>
      <c r="BM739" s="95" t="s">
        <v>9</v>
      </c>
      <c r="BN739" s="27">
        <f ca="1">BN715+$C$5*IF(AND(BK739=BG714,BL730=3),BL735-BN715,0)</f>
        <v>15.542400086975091</v>
      </c>
      <c r="BO739" s="15">
        <f ca="1">BO715+$C$5*IF(AND(BK739=BG714,BL730=4),BL735-BO715,0)</f>
        <v>46.672864074707022</v>
      </c>
      <c r="BP739" s="14"/>
      <c r="BS739"/>
      <c r="BT739"/>
      <c r="BU739"/>
      <c r="BV739" s="127"/>
      <c r="BW739" s="3">
        <v>2</v>
      </c>
      <c r="BX739" s="15">
        <f ca="1">BX715+$C$5*IF(AND(BW739=BS714,BX730=1),BX735-BX715,0)</f>
        <v>10.40607930603027</v>
      </c>
      <c r="BY739" s="95" t="s">
        <v>9</v>
      </c>
      <c r="BZ739" s="27">
        <f ca="1">BZ715+$C$5*IF(AND(BW739=BS714,BX730=3),BX735-BZ715,0)</f>
        <v>15.542400086975091</v>
      </c>
      <c r="CA739" s="15">
        <f ca="1">CA715+$C$5*IF(AND(BW739=BS714,BX730=4),BX735-CA715,0)</f>
        <v>46.672864074707022</v>
      </c>
      <c r="CB739" s="14"/>
      <c r="CE739"/>
      <c r="CF739"/>
      <c r="CG739"/>
      <c r="CH739" s="127"/>
      <c r="CI739" s="3">
        <v>2</v>
      </c>
      <c r="CJ739" s="15">
        <f ca="1">CJ715+$C$5*IF(AND(CI739=CE714,CJ730=1),CJ735-CJ715,0)</f>
        <v>10.40607930603027</v>
      </c>
      <c r="CK739" s="95" t="s">
        <v>9</v>
      </c>
      <c r="CL739" s="27">
        <f ca="1">CL715+$C$5*IF(AND(CI739=CE714,CJ730=3),CJ735-CL715,0)</f>
        <v>15.542400086975091</v>
      </c>
      <c r="CM739" s="15">
        <f ca="1">CM715+$C$5*IF(AND(CI739=CE714,CJ730=4),CJ735-CM715,0)</f>
        <v>46.672864074707022</v>
      </c>
      <c r="CN739" s="14"/>
      <c r="CQ739"/>
      <c r="CR739"/>
      <c r="CS739"/>
      <c r="CT739" s="127"/>
      <c r="CU739" s="3">
        <v>2</v>
      </c>
      <c r="CV739" s="15">
        <f ca="1">CV715+$C$5*IF(AND(CU739=CQ714,CV730=1),CV735-CV715,0)</f>
        <v>10.40607930603027</v>
      </c>
      <c r="CW739" s="95" t="s">
        <v>9</v>
      </c>
      <c r="CX739" s="27">
        <f ca="1">CX715+$C$5*IF(AND(CU739=CQ714,CV730=3),CV735-CX715,0)</f>
        <v>15.542400086975091</v>
      </c>
      <c r="CY739" s="15">
        <f ca="1">CY715+$C$5*IF(AND(CU739=CQ714,CV730=4),CV735-CY715,0)</f>
        <v>46.672864074707022</v>
      </c>
      <c r="CZ739" s="14"/>
      <c r="DC739"/>
      <c r="DD739"/>
      <c r="DE739"/>
      <c r="DF739" s="127"/>
      <c r="DG739" s="3">
        <v>2</v>
      </c>
      <c r="DH739" s="15">
        <f ca="1">DH715+$C$5*IF(AND(DG739=DC714,DH730=1),DH735-DH715,0)</f>
        <v>10.40607930603027</v>
      </c>
      <c r="DI739" s="95" t="s">
        <v>9</v>
      </c>
      <c r="DJ739" s="27">
        <f ca="1">DJ715+$C$5*IF(AND(DG739=DC714,DH730=3),DH735-DJ715,0)</f>
        <v>15.542400086975091</v>
      </c>
      <c r="DK739" s="15">
        <f ca="1">DK715+$C$5*IF(AND(DG739=DC714,DH730=4),DH735-DK715,0)</f>
        <v>46.672864074707022</v>
      </c>
      <c r="DL739" s="14"/>
      <c r="DO739"/>
      <c r="DP739"/>
      <c r="DQ739"/>
      <c r="DR739" s="127"/>
      <c r="DS739" s="3">
        <v>2</v>
      </c>
      <c r="DT739" s="15">
        <f ca="1">DT715+$C$5*IF(AND(DS739=DO713,DT730=1),DT735-DT715,0)</f>
        <v>10.40607930603027</v>
      </c>
      <c r="DU739" s="95" t="s">
        <v>9</v>
      </c>
      <c r="DV739" s="27">
        <f ca="1">DV715+$C$5*IF(AND(DS739=DO713,DT730=3),DT735-DV715,0)</f>
        <v>15.542400086975091</v>
      </c>
      <c r="DW739" s="15">
        <f ca="1">DW715+$C$5*IF(AND(DS739=DO714,DT730=4),DT735-DW715,0)</f>
        <v>46.672864074707022</v>
      </c>
      <c r="DX739" s="14"/>
    </row>
    <row r="740" spans="1:128">
      <c r="A740"/>
      <c r="B740"/>
      <c r="C740"/>
      <c r="D740"/>
      <c r="E740"/>
      <c r="F740"/>
      <c r="G740"/>
      <c r="H740" s="21"/>
      <c r="K740"/>
      <c r="L740"/>
      <c r="M740"/>
      <c r="N740" s="127"/>
      <c r="O740" s="3">
        <v>3</v>
      </c>
      <c r="P740" s="95" t="s">
        <v>9</v>
      </c>
      <c r="Q740" s="95" t="s">
        <v>9</v>
      </c>
      <c r="R740" s="15">
        <f ca="1">R716+$C$5*IF(AND(O740=K714,P730=3),P735-R716,0)</f>
        <v>26.900255958557121</v>
      </c>
      <c r="S740" s="95" t="s">
        <v>64</v>
      </c>
      <c r="T740" s="14"/>
      <c r="W740"/>
      <c r="X740"/>
      <c r="Y740"/>
      <c r="Z740" s="127"/>
      <c r="AA740" s="3">
        <v>3</v>
      </c>
      <c r="AB740" s="95" t="s">
        <v>9</v>
      </c>
      <c r="AC740" s="95" t="s">
        <v>9</v>
      </c>
      <c r="AD740" s="15">
        <f ca="1">AD716+$C$5*IF(AND(AA740=W714,AB730=3),AB735-AD716,0)</f>
        <v>26.900255958557121</v>
      </c>
      <c r="AE740" s="95" t="s">
        <v>64</v>
      </c>
      <c r="AF740" s="14"/>
      <c r="AI740"/>
      <c r="AJ740"/>
      <c r="AK740"/>
      <c r="AL740" s="127"/>
      <c r="AM740" s="3">
        <v>3</v>
      </c>
      <c r="AN740" s="95" t="s">
        <v>9</v>
      </c>
      <c r="AO740" s="95" t="s">
        <v>9</v>
      </c>
      <c r="AP740" s="15">
        <f ca="1">AP716+$C$5*IF(AND(AM740=AI714,AN730=3),AN735-AP716,0)</f>
        <v>26.900255958557121</v>
      </c>
      <c r="AQ740" s="95" t="s">
        <v>64</v>
      </c>
      <c r="AR740" s="14"/>
      <c r="AU740"/>
      <c r="AV740"/>
      <c r="AW740"/>
      <c r="AX740" s="127"/>
      <c r="AY740" s="3">
        <v>3</v>
      </c>
      <c r="AZ740" s="95" t="s">
        <v>9</v>
      </c>
      <c r="BA740" s="95" t="s">
        <v>9</v>
      </c>
      <c r="BB740" s="15">
        <f ca="1">BB716+$C$5*IF(AND(AY740=AU714,AZ730=3),AZ735-BB716,0)</f>
        <v>26.900255958557121</v>
      </c>
      <c r="BC740" s="95" t="s">
        <v>64</v>
      </c>
      <c r="BD740" s="14"/>
      <c r="BG740"/>
      <c r="BH740"/>
      <c r="BI740"/>
      <c r="BJ740" s="127"/>
      <c r="BK740" s="3">
        <v>3</v>
      </c>
      <c r="BL740" s="95" t="s">
        <v>9</v>
      </c>
      <c r="BM740" s="95" t="s">
        <v>9</v>
      </c>
      <c r="BN740" s="15">
        <f ca="1">BN716+$C$5*IF(AND(BK740=BG714,BL730=3),BL735-BN716,0)</f>
        <v>26.900255958557121</v>
      </c>
      <c r="BO740" s="95" t="s">
        <v>64</v>
      </c>
      <c r="BP740" s="14"/>
      <c r="BS740"/>
      <c r="BT740"/>
      <c r="BU740"/>
      <c r="BV740" s="127"/>
      <c r="BW740" s="3">
        <v>3</v>
      </c>
      <c r="BX740" s="95" t="s">
        <v>9</v>
      </c>
      <c r="BY740" s="95" t="s">
        <v>9</v>
      </c>
      <c r="BZ740" s="15">
        <f ca="1">BZ716+$C$5*IF(AND(BW740=BS714,BX730=3),BX735-BZ716,0)</f>
        <v>26.900255958557121</v>
      </c>
      <c r="CA740" s="95" t="s">
        <v>64</v>
      </c>
      <c r="CB740" s="14"/>
      <c r="CE740"/>
      <c r="CF740"/>
      <c r="CG740"/>
      <c r="CH740" s="127"/>
      <c r="CI740" s="3">
        <v>3</v>
      </c>
      <c r="CJ740" s="95" t="s">
        <v>9</v>
      </c>
      <c r="CK740" s="95" t="s">
        <v>9</v>
      </c>
      <c r="CL740" s="15">
        <f ca="1">CL716+$C$5*IF(AND(CI740=CE714,CJ730=3),CJ735-CL716,0)</f>
        <v>26.900255958557121</v>
      </c>
      <c r="CM740" s="95" t="s">
        <v>64</v>
      </c>
      <c r="CN740" s="14"/>
      <c r="CQ740"/>
      <c r="CR740"/>
      <c r="CS740"/>
      <c r="CT740" s="127"/>
      <c r="CU740" s="3">
        <v>3</v>
      </c>
      <c r="CV740" s="95" t="s">
        <v>9</v>
      </c>
      <c r="CW740" s="95" t="s">
        <v>9</v>
      </c>
      <c r="CX740" s="15">
        <f ca="1">CX716+$C$5*IF(AND(CU740=CQ714,CV730=3),CV735-CX716,0)</f>
        <v>26.900255958557121</v>
      </c>
      <c r="CY740" s="95" t="s">
        <v>64</v>
      </c>
      <c r="CZ740" s="14"/>
      <c r="DC740"/>
      <c r="DD740"/>
      <c r="DE740"/>
      <c r="DF740" s="127"/>
      <c r="DG740" s="3">
        <v>3</v>
      </c>
      <c r="DH740" s="95" t="s">
        <v>9</v>
      </c>
      <c r="DI740" s="95" t="s">
        <v>9</v>
      </c>
      <c r="DJ740" s="15">
        <f ca="1">DJ716+$C$5*IF(AND(DG740=DC714,DH730=3),DH735-DJ716,0)</f>
        <v>26.900255958557121</v>
      </c>
      <c r="DK740" s="95" t="s">
        <v>64</v>
      </c>
      <c r="DL740" s="14"/>
      <c r="DO740"/>
      <c r="DP740"/>
      <c r="DQ740"/>
      <c r="DR740" s="127"/>
      <c r="DS740" s="3">
        <v>3</v>
      </c>
      <c r="DT740" s="95" t="s">
        <v>9</v>
      </c>
      <c r="DU740" s="95" t="s">
        <v>9</v>
      </c>
      <c r="DV740" s="15">
        <f ca="1">DV716+$C$5*IF(AND(DS740=DO714,DT730=3),DT735-DV716,0)</f>
        <v>26.900255958557121</v>
      </c>
      <c r="DW740" s="95" t="s">
        <v>9</v>
      </c>
      <c r="DX740" s="14"/>
    </row>
    <row r="741" spans="1:128">
      <c r="A741"/>
      <c r="B741"/>
      <c r="C741"/>
      <c r="D741"/>
      <c r="E741"/>
      <c r="F741"/>
      <c r="G741"/>
      <c r="H741" s="21"/>
      <c r="K741"/>
      <c r="L741"/>
      <c r="M741"/>
      <c r="N741" s="127"/>
      <c r="O741" s="3">
        <v>4</v>
      </c>
      <c r="P741" s="27">
        <f ca="1">P717+$C$5*IF(AND(O741=K714,P730=1),P735-P717,0)</f>
        <v>47.107716140747065</v>
      </c>
      <c r="Q741" s="15">
        <f ca="1">Q717+$C$5*IF(AND(O741=K714,P730=2),P735-Q717,0)</f>
        <v>19.565530089378353</v>
      </c>
      <c r="R741" s="95" t="s">
        <v>9</v>
      </c>
      <c r="S741" s="15">
        <f ca="1">S717+$C$5*IF(AND(O741=K714,P730=4),P735-S717,0)</f>
        <v>42.898002014160156</v>
      </c>
      <c r="T741" s="14"/>
      <c r="W741"/>
      <c r="X741"/>
      <c r="Y741"/>
      <c r="Z741" s="127"/>
      <c r="AA741" s="3">
        <v>4</v>
      </c>
      <c r="AB741" s="27">
        <f ca="1">AB717+$C$5*IF(AND(AA741=W714,AB730=1),AB735-AB717,0)</f>
        <v>47.107716140747065</v>
      </c>
      <c r="AC741" s="15">
        <f ca="1">AC717+$C$5*IF(AND(AA741=W714,AB730=2),AB735-AC717,0)</f>
        <v>19.565530089378353</v>
      </c>
      <c r="AD741" s="95" t="s">
        <v>9</v>
      </c>
      <c r="AE741" s="15">
        <f ca="1">AE717+$C$5*IF(AND(AA741=W714,AB730=4),AB735-AE717,0)</f>
        <v>44.993459205627438</v>
      </c>
      <c r="AF741" s="14"/>
      <c r="AI741"/>
      <c r="AJ741"/>
      <c r="AK741"/>
      <c r="AL741" s="127"/>
      <c r="AM741" s="3">
        <v>4</v>
      </c>
      <c r="AN741" s="27">
        <f ca="1">AN717+$C$5*IF(AND(AM741=AI714,AN730=1),AN735-AN717,0)</f>
        <v>47.107716140747065</v>
      </c>
      <c r="AO741" s="15">
        <f ca="1">AO717+$C$5*IF(AND(AM741=AI714,AN730=2),AN735-AO717,0)</f>
        <v>19.565530089378353</v>
      </c>
      <c r="AP741" s="95" t="s">
        <v>9</v>
      </c>
      <c r="AQ741" s="15">
        <f ca="1">AQ717+$C$5*IF(AND(AM741=AI714,AN730=4),AN735-AQ717,0)</f>
        <v>44.993459205627438</v>
      </c>
      <c r="AR741" s="14"/>
      <c r="AU741"/>
      <c r="AV741"/>
      <c r="AW741"/>
      <c r="AX741" s="127"/>
      <c r="AY741" s="3">
        <v>4</v>
      </c>
      <c r="AZ741" s="27">
        <f ca="1">AZ717+$C$5*IF(AND(AY741=AU714,AZ730=1),AZ735-AZ717,0)</f>
        <v>47.107716140747065</v>
      </c>
      <c r="BA741" s="15">
        <f ca="1">BA717+$C$5*IF(AND(AY741=AU714,AZ730=2),AZ735-BA717,0)</f>
        <v>19.565530089378353</v>
      </c>
      <c r="BB741" s="95" t="s">
        <v>9</v>
      </c>
      <c r="BC741" s="15">
        <f ca="1">BC717+$C$5*IF(AND(AY741=AU714,AZ730=4),AZ735-BC717,0)</f>
        <v>44.993459205627438</v>
      </c>
      <c r="BD741" s="14"/>
      <c r="BG741"/>
      <c r="BH741"/>
      <c r="BI741"/>
      <c r="BJ741" s="127"/>
      <c r="BK741" s="3">
        <v>4</v>
      </c>
      <c r="BL741" s="27">
        <f ca="1">BL717+$C$5*IF(AND(BK741=BG714,BL730=1),BL735-BL717,0)</f>
        <v>47.107716140747065</v>
      </c>
      <c r="BM741" s="15">
        <f ca="1">BM717+$C$5*IF(AND(BK741=BG714,BL730=2),BL735-BM717,0)</f>
        <v>19.565530089378353</v>
      </c>
      <c r="BN741" s="95" t="s">
        <v>9</v>
      </c>
      <c r="BO741" s="15">
        <f ca="1">BO717+$C$5*IF(AND(BK741=BG714,BL730=4),BL735-BO717,0)</f>
        <v>44.993459205627438</v>
      </c>
      <c r="BP741" s="14"/>
      <c r="BS741"/>
      <c r="BT741"/>
      <c r="BU741"/>
      <c r="BV741" s="127"/>
      <c r="BW741" s="3">
        <v>4</v>
      </c>
      <c r="BX741" s="27">
        <f ca="1">BX717+$C$5*IF(AND(BW741=BS714,BX730=1),BX735-BX717,0)</f>
        <v>47.107716140747065</v>
      </c>
      <c r="BY741" s="15">
        <f ca="1">BY717+$C$5*IF(AND(BW741=BS714,BX730=2),BX735-BY717,0)</f>
        <v>19.565530089378353</v>
      </c>
      <c r="BZ741" s="95" t="s">
        <v>9</v>
      </c>
      <c r="CA741" s="15">
        <f ca="1">CA717+$C$5*IF(AND(BW741=BS714,BX730=4),BX735-CA717,0)</f>
        <v>44.993459205627438</v>
      </c>
      <c r="CB741" s="14"/>
      <c r="CE741"/>
      <c r="CF741"/>
      <c r="CG741"/>
      <c r="CH741" s="127"/>
      <c r="CI741" s="3">
        <v>4</v>
      </c>
      <c r="CJ741" s="27">
        <f ca="1">CJ717+$C$5*IF(AND(CI741=CE714,CJ730=1),CJ735-CJ717,0)</f>
        <v>47.107716140747065</v>
      </c>
      <c r="CK741" s="15">
        <f ca="1">CK717+$C$5*IF(AND(CI741=CE714,CJ730=2),CJ735-CK717,0)</f>
        <v>19.565530089378353</v>
      </c>
      <c r="CL741" s="95" t="s">
        <v>9</v>
      </c>
      <c r="CM741" s="15">
        <f ca="1">CM717+$C$5*IF(AND(CI741=CE714,CJ730=4),CJ735-CM717,0)</f>
        <v>44.993459205627438</v>
      </c>
      <c r="CN741" s="14"/>
      <c r="CQ741"/>
      <c r="CR741"/>
      <c r="CS741"/>
      <c r="CT741" s="127"/>
      <c r="CU741" s="3">
        <v>4</v>
      </c>
      <c r="CV741" s="27">
        <f ca="1">CV717+$C$5*IF(AND(CU741=CQ714,CV730=1),CV735-CV717,0)</f>
        <v>47.107716140747065</v>
      </c>
      <c r="CW741" s="15">
        <f ca="1">CW717+$C$5*IF(AND(CU741=CQ714,CV730=2),CV735-CW717,0)</f>
        <v>19.565530089378353</v>
      </c>
      <c r="CX741" s="95" t="s">
        <v>9</v>
      </c>
      <c r="CY741" s="15">
        <f ca="1">CY717+$C$5*IF(AND(CU741=CQ714,CV730=4),CV735-CY717,0)</f>
        <v>44.993459205627438</v>
      </c>
      <c r="CZ741" s="14"/>
      <c r="DC741"/>
      <c r="DD741"/>
      <c r="DE741"/>
      <c r="DF741" s="127"/>
      <c r="DG741" s="3">
        <v>4</v>
      </c>
      <c r="DH741" s="27">
        <f ca="1">DH717+$C$5*IF(AND(DG741=DC714,DH730=1),DH735-DH717,0)</f>
        <v>47.107716140747065</v>
      </c>
      <c r="DI741" s="15">
        <f ca="1">DI717+$C$5*IF(AND(DG741=DC714,DH730=2),DH735-DI717,0)</f>
        <v>19.565530089378353</v>
      </c>
      <c r="DJ741" s="95" t="s">
        <v>9</v>
      </c>
      <c r="DK741" s="15">
        <f ca="1">DK717+$C$5*IF(AND(DG741=DC714,DH730=4),DH735-DK717,0)</f>
        <v>44.993459205627438</v>
      </c>
      <c r="DL741" s="14"/>
      <c r="DO741"/>
      <c r="DP741"/>
      <c r="DQ741"/>
      <c r="DR741" s="127"/>
      <c r="DS741" s="3">
        <v>4</v>
      </c>
      <c r="DT741" s="27">
        <f ca="1">DT717+$C$5*IF(AND(DS741=DO714,DT730=1),DT735-DT717,0)</f>
        <v>47.107716140747065</v>
      </c>
      <c r="DU741" s="15">
        <f ca="1">DU717+$C$5*IF(AND(DS741=DO714,DT730=2),DT735-DU717,0)</f>
        <v>19.565530089378353</v>
      </c>
      <c r="DV741" s="95" t="s">
        <v>9</v>
      </c>
      <c r="DW741" s="15">
        <f ca="1">DW717+$C$5*IF(AND(DS741=DO714,DT730=4),DT735-DW717,0)</f>
        <v>44.993459205627438</v>
      </c>
      <c r="DX741" s="14"/>
    </row>
    <row r="742" spans="1:128">
      <c r="A742"/>
      <c r="B742"/>
      <c r="C742"/>
      <c r="D742"/>
      <c r="E742"/>
      <c r="F742"/>
      <c r="G742"/>
      <c r="H742" s="21"/>
      <c r="K742"/>
      <c r="L742"/>
      <c r="M742"/>
      <c r="N742" s="127"/>
      <c r="O742" s="3">
        <v>5</v>
      </c>
      <c r="P742" s="95" t="s">
        <v>64</v>
      </c>
      <c r="Q742" s="27">
        <f ca="1">Q718+$C$5*IF(AND(O742=K714,P730=2),P735-Q718,0)</f>
        <v>27.598054290771479</v>
      </c>
      <c r="R742" s="27">
        <f ca="1">R718+$C$5*IF(AND(O742=K714,P730=3),P735-R718,0)</f>
        <v>21.624271484374994</v>
      </c>
      <c r="S742" s="27">
        <f ca="1">S718+$C$5*IF(AND(O742=K714,P730=4),P735-S718,0)</f>
        <v>68.992725372314453</v>
      </c>
      <c r="T742" s="14"/>
      <c r="W742"/>
      <c r="X742"/>
      <c r="Y742"/>
      <c r="Z742" s="127"/>
      <c r="AA742" s="3">
        <v>5</v>
      </c>
      <c r="AB742" s="95" t="s">
        <v>64</v>
      </c>
      <c r="AC742" s="27">
        <f ca="1">AC718+$C$5*IF(AND(AA742=W714,AB730=2),AB735-AC718,0)</f>
        <v>27.598054290771479</v>
      </c>
      <c r="AD742" s="27">
        <f ca="1">AD718+$C$5*IF(AND(AA742=W714,AB730=3),AB735-AD718,0)</f>
        <v>21.624271484374994</v>
      </c>
      <c r="AE742" s="27">
        <f ca="1">AE718+$C$5*IF(AND(AA742=W714,AB730=4),AB735-AE718,0)</f>
        <v>68.992725372314453</v>
      </c>
      <c r="AF742" s="14"/>
      <c r="AI742"/>
      <c r="AJ742"/>
      <c r="AK742"/>
      <c r="AL742" s="127"/>
      <c r="AM742" s="3">
        <v>5</v>
      </c>
      <c r="AN742" s="95" t="s">
        <v>64</v>
      </c>
      <c r="AO742" s="27">
        <f ca="1">AO718+$C$5*IF(AND(AM742=AI714,AN730=2),AN735-AO718,0)</f>
        <v>27.598054290771479</v>
      </c>
      <c r="AP742" s="27">
        <f ca="1">AP718+$C$5*IF(AND(AM742=AI714,AN730=3),AN735-AP718,0)</f>
        <v>21.624271484374994</v>
      </c>
      <c r="AQ742" s="27">
        <f ca="1">AQ718+$C$5*IF(AND(AM742=AI714,AN730=4),AN735-AQ718,0)</f>
        <v>68.992725372314453</v>
      </c>
      <c r="AR742" s="14"/>
      <c r="AU742"/>
      <c r="AV742"/>
      <c r="AW742"/>
      <c r="AX742" s="127"/>
      <c r="AY742" s="3">
        <v>5</v>
      </c>
      <c r="AZ742" s="95" t="s">
        <v>64</v>
      </c>
      <c r="BA742" s="27">
        <f ca="1">BA718+$C$5*IF(AND(AY742=AU714,AZ730=2),AZ735-BA718,0)</f>
        <v>27.598054290771479</v>
      </c>
      <c r="BB742" s="27">
        <f ca="1">BB718+$C$5*IF(AND(AY742=AU714,AZ730=3),AZ735-BB718,0)</f>
        <v>21.624271484374994</v>
      </c>
      <c r="BC742" s="27">
        <f ca="1">BC718+$C$5*IF(AND(AY742=AU714,AZ730=4),AZ735-BC718,0)</f>
        <v>68.992725372314453</v>
      </c>
      <c r="BD742" s="14"/>
      <c r="BG742"/>
      <c r="BH742"/>
      <c r="BI742"/>
      <c r="BJ742" s="127"/>
      <c r="BK742" s="3">
        <v>5</v>
      </c>
      <c r="BL742" s="95" t="s">
        <v>64</v>
      </c>
      <c r="BM742" s="27">
        <f ca="1">BM718+$C$5*IF(AND(BK742=BG714,BL730=2),BL735-BM718,0)</f>
        <v>27.598054290771479</v>
      </c>
      <c r="BN742" s="27">
        <f ca="1">BN718+$C$5*IF(AND(BK742=BG714,BL730=3),BL735-BN718,0)</f>
        <v>21.624271484374994</v>
      </c>
      <c r="BO742" s="27">
        <f ca="1">BO718+$C$5*IF(AND(BK742=BG714,BL730=4),BL735-BO718,0)</f>
        <v>68.996301269531244</v>
      </c>
      <c r="BP742" s="14"/>
      <c r="BS742"/>
      <c r="BT742"/>
      <c r="BU742"/>
      <c r="BV742" s="127"/>
      <c r="BW742" s="3">
        <v>5</v>
      </c>
      <c r="BX742" s="95" t="s">
        <v>64</v>
      </c>
      <c r="BY742" s="27">
        <f ca="1">BY718+$C$5*IF(AND(BW742=BS714,BX730=2),BX735-BY718,0)</f>
        <v>27.598054290771479</v>
      </c>
      <c r="BZ742" s="27">
        <f ca="1">BZ718+$C$5*IF(AND(BW742=BS714,BX730=3),BX735-BZ718,0)</f>
        <v>21.624271484374994</v>
      </c>
      <c r="CA742" s="27">
        <f ca="1">CA718+$C$5*IF(AND(BW742=BS714,BX730=4),BX735-CA718,0)</f>
        <v>68.996301269531244</v>
      </c>
      <c r="CB742" s="14"/>
      <c r="CE742"/>
      <c r="CF742"/>
      <c r="CG742"/>
      <c r="CH742" s="127"/>
      <c r="CI742" s="3">
        <v>5</v>
      </c>
      <c r="CJ742" s="95" t="s">
        <v>64</v>
      </c>
      <c r="CK742" s="27">
        <f ca="1">CK718+$C$5*IF(AND(CI742=CE714,CJ730=2),CJ735-CK718,0)</f>
        <v>27.598054290771479</v>
      </c>
      <c r="CL742" s="27">
        <f ca="1">CL718+$C$5*IF(AND(CI742=CE714,CJ730=3),CJ735-CL718,0)</f>
        <v>21.624271484374994</v>
      </c>
      <c r="CM742" s="27">
        <f ca="1">CM718+$C$5*IF(AND(CI742=CE714,CJ730=4),CJ735-CM718,0)</f>
        <v>68.99808921813964</v>
      </c>
      <c r="CN742" s="14"/>
      <c r="CQ742"/>
      <c r="CR742"/>
      <c r="CS742"/>
      <c r="CT742" s="127"/>
      <c r="CU742" s="3">
        <v>5</v>
      </c>
      <c r="CV742" s="95" t="s">
        <v>64</v>
      </c>
      <c r="CW742" s="27">
        <f ca="1">CW718+$C$5*IF(AND(CU742=CQ714,CV730=2),CV735-CW718,0)</f>
        <v>27.598054290771479</v>
      </c>
      <c r="CX742" s="27">
        <f ca="1">CX718+$C$5*IF(AND(CU742=CQ714,CV730=3),CV735-CX718,0)</f>
        <v>21.624271484374994</v>
      </c>
      <c r="CY742" s="27">
        <f ca="1">CY718+$C$5*IF(AND(CU742=CQ714,CV730=4),CV735-CY718,0)</f>
        <v>68.99808921813964</v>
      </c>
      <c r="CZ742" s="14"/>
      <c r="DC742"/>
      <c r="DD742"/>
      <c r="DE742"/>
      <c r="DF742" s="127"/>
      <c r="DG742" s="3">
        <v>5</v>
      </c>
      <c r="DH742" s="95" t="s">
        <v>64</v>
      </c>
      <c r="DI742" s="27">
        <f ca="1">DI718+$C$5*IF(AND(DG742=DC714,DH730=2),DH735-DI718,0)</f>
        <v>27.598054290771479</v>
      </c>
      <c r="DJ742" s="27">
        <f ca="1">DJ718+$C$5*IF(AND(DG742=DC714,DH730=3),DH735-DJ718,0)</f>
        <v>21.624271484374994</v>
      </c>
      <c r="DK742" s="27">
        <f ca="1">DK718+$C$5*IF(AND(DG742=DC714,DH730=4),DH735-DK718,0)</f>
        <v>68.99808921813964</v>
      </c>
      <c r="DL742" s="14"/>
      <c r="DO742"/>
      <c r="DP742"/>
      <c r="DQ742"/>
      <c r="DR742" s="127"/>
      <c r="DS742" s="3">
        <v>5</v>
      </c>
      <c r="DT742" s="95" t="s">
        <v>9</v>
      </c>
      <c r="DU742" s="27">
        <f ca="1">DU718+$C$5*IF(AND(DS742=DO714,DT730=2),DT735-DU718,0)</f>
        <v>27.598054290771479</v>
      </c>
      <c r="DV742" s="27">
        <f ca="1">DV718+$C$5*IF(AND(DS742=DO714,DT730=3),DT735-DV718,0)</f>
        <v>21.624271484374994</v>
      </c>
      <c r="DW742" s="27">
        <f ca="1">DW718+$C$5*IF(AND(DS742=DO714,DT730=4),DT735-DW718,0)</f>
        <v>68.99808921813964</v>
      </c>
      <c r="DX742" s="14"/>
    </row>
    <row r="743" spans="1:128">
      <c r="A743"/>
      <c r="B743"/>
      <c r="C743"/>
      <c r="D743"/>
      <c r="E743"/>
      <c r="F743"/>
      <c r="G743"/>
      <c r="H743" s="21"/>
      <c r="K743"/>
      <c r="L743"/>
      <c r="M743"/>
      <c r="N743" s="127"/>
      <c r="O743" s="3">
        <v>6</v>
      </c>
      <c r="P743" s="95" t="s">
        <v>9</v>
      </c>
      <c r="Q743" s="95" t="s">
        <v>9</v>
      </c>
      <c r="R743" s="95" t="s">
        <v>9</v>
      </c>
      <c r="S743" s="95" t="s">
        <v>9</v>
      </c>
      <c r="T743" s="14"/>
      <c r="W743"/>
      <c r="X743"/>
      <c r="Y743"/>
      <c r="Z743" s="127"/>
      <c r="AA743" s="3">
        <v>6</v>
      </c>
      <c r="AB743" s="95" t="s">
        <v>9</v>
      </c>
      <c r="AC743" s="95" t="s">
        <v>9</v>
      </c>
      <c r="AD743" s="95" t="s">
        <v>9</v>
      </c>
      <c r="AE743" s="95" t="s">
        <v>9</v>
      </c>
      <c r="AF743" s="14"/>
      <c r="AI743"/>
      <c r="AJ743"/>
      <c r="AK743"/>
      <c r="AL743" s="127"/>
      <c r="AM743" s="3">
        <v>6</v>
      </c>
      <c r="AN743" s="95" t="s">
        <v>9</v>
      </c>
      <c r="AO743" s="95" t="s">
        <v>9</v>
      </c>
      <c r="AP743" s="95" t="s">
        <v>9</v>
      </c>
      <c r="AQ743" s="95" t="s">
        <v>9</v>
      </c>
      <c r="AR743" s="14"/>
      <c r="AU743"/>
      <c r="AV743"/>
      <c r="AW743"/>
      <c r="AX743" s="127"/>
      <c r="AY743" s="3">
        <v>6</v>
      </c>
      <c r="AZ743" s="95" t="s">
        <v>9</v>
      </c>
      <c r="BA743" s="95" t="s">
        <v>9</v>
      </c>
      <c r="BB743" s="95" t="s">
        <v>9</v>
      </c>
      <c r="BC743" s="95" t="s">
        <v>9</v>
      </c>
      <c r="BD743" s="14"/>
      <c r="BG743"/>
      <c r="BH743"/>
      <c r="BI743"/>
      <c r="BJ743" s="127"/>
      <c r="BK743" s="3">
        <v>6</v>
      </c>
      <c r="BL743" s="95" t="s">
        <v>9</v>
      </c>
      <c r="BM743" s="95" t="s">
        <v>9</v>
      </c>
      <c r="BN743" s="95" t="s">
        <v>9</v>
      </c>
      <c r="BO743" s="95" t="s">
        <v>9</v>
      </c>
      <c r="BP743" s="14"/>
      <c r="BS743"/>
      <c r="BT743"/>
      <c r="BU743"/>
      <c r="BV743" s="127"/>
      <c r="BW743" s="3">
        <v>6</v>
      </c>
      <c r="BX743" s="95" t="s">
        <v>9</v>
      </c>
      <c r="BY743" s="95" t="s">
        <v>9</v>
      </c>
      <c r="BZ743" s="95" t="s">
        <v>9</v>
      </c>
      <c r="CA743" s="95" t="s">
        <v>9</v>
      </c>
      <c r="CB743" s="14"/>
      <c r="CE743"/>
      <c r="CF743"/>
      <c r="CG743"/>
      <c r="CH743" s="127"/>
      <c r="CI743" s="3">
        <v>6</v>
      </c>
      <c r="CJ743" s="95" t="s">
        <v>9</v>
      </c>
      <c r="CK743" s="95" t="s">
        <v>9</v>
      </c>
      <c r="CL743" s="95" t="s">
        <v>9</v>
      </c>
      <c r="CM743" s="95" t="s">
        <v>9</v>
      </c>
      <c r="CN743" s="14"/>
      <c r="CQ743"/>
      <c r="CR743"/>
      <c r="CS743"/>
      <c r="CT743" s="127"/>
      <c r="CU743" s="3">
        <v>6</v>
      </c>
      <c r="CV743" s="95" t="s">
        <v>9</v>
      </c>
      <c r="CW743" s="95" t="s">
        <v>9</v>
      </c>
      <c r="CX743" s="95" t="s">
        <v>9</v>
      </c>
      <c r="CY743" s="95" t="s">
        <v>9</v>
      </c>
      <c r="CZ743" s="14"/>
      <c r="DC743"/>
      <c r="DD743"/>
      <c r="DE743"/>
      <c r="DF743" s="127"/>
      <c r="DG743" s="3">
        <v>6</v>
      </c>
      <c r="DH743" s="95" t="s">
        <v>9</v>
      </c>
      <c r="DI743" s="95" t="s">
        <v>9</v>
      </c>
      <c r="DJ743" s="95" t="s">
        <v>9</v>
      </c>
      <c r="DK743" s="95" t="s">
        <v>9</v>
      </c>
      <c r="DL743" s="14"/>
      <c r="DO743"/>
      <c r="DP743"/>
      <c r="DQ743"/>
      <c r="DR743" s="127"/>
      <c r="DS743" s="3">
        <v>6</v>
      </c>
      <c r="DT743" s="95" t="s">
        <v>9</v>
      </c>
      <c r="DU743" s="95" t="s">
        <v>9</v>
      </c>
      <c r="DV743" s="95" t="s">
        <v>9</v>
      </c>
      <c r="DW743" s="95" t="s">
        <v>9</v>
      </c>
      <c r="DX743" s="14"/>
    </row>
    <row r="744" spans="1:128">
      <c r="A744"/>
      <c r="B744"/>
      <c r="C744"/>
      <c r="D744"/>
      <c r="E744"/>
      <c r="F744"/>
      <c r="G744"/>
      <c r="H744" s="21"/>
      <c r="K744"/>
      <c r="L744"/>
      <c r="M744"/>
      <c r="N744" s="127"/>
      <c r="O744" s="3">
        <v>7</v>
      </c>
      <c r="P744" s="27">
        <f ca="1">P720+$C$5*IF(AND(O744=K714,P730=1),P735-P720,0)</f>
        <v>68.698451995849609</v>
      </c>
      <c r="Q744" s="27">
        <f ca="1">Q720+$C$5*IF(AND(O744=K714,P730=2),P735-Q720,0)</f>
        <v>3.1004999999999998</v>
      </c>
      <c r="R744" s="95" t="s">
        <v>9</v>
      </c>
      <c r="S744" s="95" t="s">
        <v>9</v>
      </c>
      <c r="T744" s="13"/>
      <c r="W744"/>
      <c r="X744"/>
      <c r="Y744"/>
      <c r="Z744" s="127"/>
      <c r="AA744" s="3">
        <v>7</v>
      </c>
      <c r="AB744" s="27">
        <f ca="1">AB720+$C$5*IF(AND(AA744=W714,AB730=1),AB735-AB720,0)</f>
        <v>68.698451995849609</v>
      </c>
      <c r="AC744" s="27">
        <f ca="1">AC720+$C$5*IF(AND(AA744=W714,AB730=2),AB735-AC720,0)</f>
        <v>3.1004999999999998</v>
      </c>
      <c r="AD744" s="95" t="s">
        <v>9</v>
      </c>
      <c r="AE744" s="95" t="s">
        <v>9</v>
      </c>
      <c r="AF744" s="13"/>
      <c r="AI744"/>
      <c r="AJ744"/>
      <c r="AK744"/>
      <c r="AL744" s="127"/>
      <c r="AM744" s="3">
        <v>7</v>
      </c>
      <c r="AN744" s="27">
        <f ca="1">AN720+$C$5*IF(AND(AM744=AI714,AN730=1),AN735-AN720,0)</f>
        <v>68.849164581298822</v>
      </c>
      <c r="AO744" s="27">
        <f ca="1">AO720+$C$5*IF(AND(AM744=AI714,AN730=2),AN735-AO720,0)</f>
        <v>3.1004999999999998</v>
      </c>
      <c r="AP744" s="95" t="s">
        <v>9</v>
      </c>
      <c r="AQ744" s="95" t="s">
        <v>9</v>
      </c>
      <c r="AR744" s="13"/>
      <c r="AU744"/>
      <c r="AV744"/>
      <c r="AW744"/>
      <c r="AX744" s="127"/>
      <c r="AY744" s="3">
        <v>7</v>
      </c>
      <c r="AZ744" s="27">
        <f ca="1">AZ720+$C$5*IF(AND(AY744=AU714,AZ730=1),AZ735-AZ720,0)</f>
        <v>68.849164581298822</v>
      </c>
      <c r="BA744" s="27">
        <f ca="1">BA720+$C$5*IF(AND(AY744=AU714,AZ730=2),AZ735-BA720,0)</f>
        <v>3.1004999999999998</v>
      </c>
      <c r="BB744" s="95" t="s">
        <v>9</v>
      </c>
      <c r="BC744" s="95" t="s">
        <v>9</v>
      </c>
      <c r="BD744" s="13"/>
      <c r="BG744"/>
      <c r="BH744"/>
      <c r="BI744"/>
      <c r="BJ744" s="127"/>
      <c r="BK744" s="3">
        <v>7</v>
      </c>
      <c r="BL744" s="27">
        <f ca="1">BL720+$C$5*IF(AND(BK744=BG714,BL730=1),BL735-BL720,0)</f>
        <v>68.849164581298822</v>
      </c>
      <c r="BM744" s="27">
        <f ca="1">BM720+$C$5*IF(AND(BK744=BG714,BL730=2),BL735-BM720,0)</f>
        <v>3.1004999999999998</v>
      </c>
      <c r="BN744" s="95" t="s">
        <v>9</v>
      </c>
      <c r="BO744" s="95" t="s">
        <v>9</v>
      </c>
      <c r="BP744" s="13"/>
      <c r="BS744"/>
      <c r="BT744"/>
      <c r="BU744"/>
      <c r="BV744" s="127"/>
      <c r="BW744" s="3">
        <v>7</v>
      </c>
      <c r="BX744" s="27">
        <f ca="1">BX720+$C$5*IF(AND(BW744=BS714,BX730=1),BX735-BX720,0)</f>
        <v>68.849164581298822</v>
      </c>
      <c r="BY744" s="27">
        <f ca="1">BY720+$C$5*IF(AND(BW744=BS714,BX730=2),BX735-BY720,0)</f>
        <v>3.1004999999999998</v>
      </c>
      <c r="BZ744" s="95" t="s">
        <v>9</v>
      </c>
      <c r="CA744" s="95" t="s">
        <v>9</v>
      </c>
      <c r="CB744" s="13"/>
      <c r="CE744"/>
      <c r="CF744"/>
      <c r="CG744"/>
      <c r="CH744" s="127"/>
      <c r="CI744" s="3">
        <v>7</v>
      </c>
      <c r="CJ744" s="27">
        <f ca="1">CJ720+$C$5*IF(AND(CI744=CE714,CJ730=1),CJ735-CJ720,0)</f>
        <v>68.849164581298822</v>
      </c>
      <c r="CK744" s="27">
        <f ca="1">CK720+$C$5*IF(AND(CI744=CE714,CJ730=2),CJ735-CK720,0)</f>
        <v>3.1004999999999998</v>
      </c>
      <c r="CL744" s="95" t="s">
        <v>9</v>
      </c>
      <c r="CM744" s="95" t="s">
        <v>9</v>
      </c>
      <c r="CN744" s="13"/>
      <c r="CQ744"/>
      <c r="CR744"/>
      <c r="CS744"/>
      <c r="CT744" s="127"/>
      <c r="CU744" s="3">
        <v>7</v>
      </c>
      <c r="CV744" s="27">
        <f ca="1">CV720+$C$5*IF(AND(CU744=CQ714,CV730=1),CV735-CV720,0)</f>
        <v>68.849164581298822</v>
      </c>
      <c r="CW744" s="27">
        <f ca="1">CW720+$C$5*IF(AND(CU744=CQ714,CV730=2),CV735-CW720,0)</f>
        <v>3.1004999999999998</v>
      </c>
      <c r="CX744" s="95" t="s">
        <v>9</v>
      </c>
      <c r="CY744" s="95" t="s">
        <v>9</v>
      </c>
      <c r="CZ744" s="13"/>
      <c r="DC744"/>
      <c r="DD744"/>
      <c r="DE744"/>
      <c r="DF744" s="127"/>
      <c r="DG744" s="3">
        <v>7</v>
      </c>
      <c r="DH744" s="27">
        <f ca="1">DH720+$C$5*IF(AND(DG744=DC714,DH730=1),DH735-DH720,0)</f>
        <v>68.849164581298822</v>
      </c>
      <c r="DI744" s="27">
        <f ca="1">DI720+$C$5*IF(AND(DG744=DC714,DH730=2),DH735-DI720,0)</f>
        <v>3.1004999999999998</v>
      </c>
      <c r="DJ744" s="95" t="s">
        <v>9</v>
      </c>
      <c r="DK744" s="95" t="s">
        <v>9</v>
      </c>
      <c r="DL744" s="13"/>
      <c r="DO744"/>
      <c r="DP744"/>
      <c r="DQ744"/>
      <c r="DR744" s="127"/>
      <c r="DS744" s="3">
        <v>7</v>
      </c>
      <c r="DT744" s="27">
        <f ca="1">DT720+$C$5*IF(AND(DS744=DO714,DT730=1),DT735-DT720,0)</f>
        <v>68.849164581298822</v>
      </c>
      <c r="DU744" s="27">
        <f ca="1">DU720+$C$5*IF(AND(DS744=DO714,DT730=2),DT735-DU720,0)</f>
        <v>3.1004999999999998</v>
      </c>
      <c r="DV744" s="95" t="s">
        <v>9</v>
      </c>
      <c r="DW744" s="95" t="s">
        <v>9</v>
      </c>
      <c r="DX744" s="13"/>
    </row>
    <row r="745" spans="1:128">
      <c r="A745"/>
      <c r="B745"/>
      <c r="C745"/>
      <c r="D745"/>
      <c r="E745"/>
      <c r="F745"/>
      <c r="G745"/>
      <c r="H745" s="21"/>
      <c r="K745"/>
      <c r="L745"/>
      <c r="M745"/>
      <c r="N745" s="127"/>
      <c r="O745" s="3">
        <v>8</v>
      </c>
      <c r="P745" s="27">
        <f ca="1">P721+$C$5*IF(AND(O745=K714,P730=1),P735-P721,0)</f>
        <v>99.999824523925781</v>
      </c>
      <c r="Q745" s="27">
        <f ca="1">Q721+$C$5*IF(AND(O745=K714,P730=2),P735-Q721,0)</f>
        <v>40.366633911132809</v>
      </c>
      <c r="R745" s="27">
        <f ca="1">R721+$C$5*IF(AND(O745=K714,P730=3),P735-R721,0)</f>
        <v>35.640079345703128</v>
      </c>
      <c r="S745" s="95" t="s">
        <v>9</v>
      </c>
      <c r="T745" s="13"/>
      <c r="W745"/>
      <c r="X745"/>
      <c r="Y745"/>
      <c r="Z745" s="127"/>
      <c r="AA745" s="3">
        <v>8</v>
      </c>
      <c r="AB745" s="27">
        <f ca="1">AB721+$C$5*IF(AND(AA745=W714,AB730=1),AB735-AB721,0)</f>
        <v>99.999824523925781</v>
      </c>
      <c r="AC745" s="27">
        <f ca="1">AC721+$C$5*IF(AND(AA745=W714,AB730=2),AB735-AC721,0)</f>
        <v>40.366633911132809</v>
      </c>
      <c r="AD745" s="27">
        <f ca="1">AD721+$C$5*IF(AND(AA745=W714,AB730=3),AB735-AD721,0)</f>
        <v>35.640079345703128</v>
      </c>
      <c r="AE745" s="95" t="s">
        <v>9</v>
      </c>
      <c r="AF745" s="13"/>
      <c r="AI745"/>
      <c r="AJ745"/>
      <c r="AK745"/>
      <c r="AL745" s="127"/>
      <c r="AM745" s="3">
        <v>8</v>
      </c>
      <c r="AN745" s="27">
        <f ca="1">AN721+$C$5*IF(AND(AM745=AI714,AN730=1),AN735-AN721,0)</f>
        <v>99.999824523925781</v>
      </c>
      <c r="AO745" s="27">
        <f ca="1">AO721+$C$5*IF(AND(AM745=AI714,AN730=2),AN735-AO721,0)</f>
        <v>40.366633911132809</v>
      </c>
      <c r="AP745" s="27">
        <f ca="1">AP721+$C$5*IF(AND(AM745=AI714,AN730=3),AN735-AP721,0)</f>
        <v>35.640079345703128</v>
      </c>
      <c r="AQ745" s="95" t="s">
        <v>9</v>
      </c>
      <c r="AR745" s="13"/>
      <c r="AU745"/>
      <c r="AV745"/>
      <c r="AW745"/>
      <c r="AX745" s="127"/>
      <c r="AY745" s="3">
        <v>8</v>
      </c>
      <c r="AZ745" s="27">
        <f ca="1">AZ721+$C$5*IF(AND(AY745=AU714,AZ730=1),AZ735-AZ721,0)</f>
        <v>99.999824523925781</v>
      </c>
      <c r="BA745" s="27">
        <f ca="1">BA721+$C$5*IF(AND(AY745=AU714,AZ730=2),AZ735-BA721,0)</f>
        <v>43.830770835876464</v>
      </c>
      <c r="BB745" s="27">
        <f ca="1">BB721+$C$5*IF(AND(AY745=AU714,AZ730=3),AZ735-BB721,0)</f>
        <v>35.640079345703128</v>
      </c>
      <c r="BC745" s="95" t="s">
        <v>9</v>
      </c>
      <c r="BD745" s="13"/>
      <c r="BG745"/>
      <c r="BH745"/>
      <c r="BI745"/>
      <c r="BJ745" s="127"/>
      <c r="BK745" s="3">
        <v>8</v>
      </c>
      <c r="BL745" s="27">
        <f ca="1">BL721+$C$5*IF(AND(BK745=BG714,BL730=1),BL735-BL721,0)</f>
        <v>99.999824523925781</v>
      </c>
      <c r="BM745" s="27">
        <f ca="1">BM721+$C$5*IF(AND(BK745=BG714,BL730=2),BL735-BM721,0)</f>
        <v>43.830770835876464</v>
      </c>
      <c r="BN745" s="27">
        <f ca="1">BN721+$C$5*IF(AND(BK745=BG714,BL730=3),BL735-BN721,0)</f>
        <v>35.640079345703128</v>
      </c>
      <c r="BO745" s="95" t="s">
        <v>9</v>
      </c>
      <c r="BP745" s="13"/>
      <c r="BS745"/>
      <c r="BT745"/>
      <c r="BU745"/>
      <c r="BV745" s="127"/>
      <c r="BW745" s="3">
        <v>8</v>
      </c>
      <c r="BX745" s="27">
        <f ca="1">BX721+$C$5*IF(AND(BW745=BS714,BX730=1),BX735-BX721,0)</f>
        <v>99.999824523925781</v>
      </c>
      <c r="BY745" s="27">
        <f ca="1">BY721+$C$5*IF(AND(BW745=BS714,BX730=2),BX735-BY721,0)</f>
        <v>45.56409086227417</v>
      </c>
      <c r="BZ745" s="27">
        <f ca="1">BZ721+$C$5*IF(AND(BW745=BS714,BX730=3),BX735-BZ721,0)</f>
        <v>35.640079345703128</v>
      </c>
      <c r="CA745" s="95" t="s">
        <v>9</v>
      </c>
      <c r="CB745" s="13"/>
      <c r="CE745"/>
      <c r="CF745"/>
      <c r="CG745"/>
      <c r="CH745" s="127"/>
      <c r="CI745" s="3">
        <v>8</v>
      </c>
      <c r="CJ745" s="27">
        <f ca="1">CJ721+$C$5*IF(AND(CI745=CE714,CJ730=1),CJ735-CJ721,0)</f>
        <v>99.999824523925781</v>
      </c>
      <c r="CK745" s="27">
        <f ca="1">CK721+$C$5*IF(AND(CI745=CE714,CJ730=2),CJ735-CK721,0)</f>
        <v>45.56409086227417</v>
      </c>
      <c r="CL745" s="27">
        <f ca="1">CL721+$C$5*IF(AND(CI745=CE714,CJ730=3),CJ735-CL721,0)</f>
        <v>35.640079345703128</v>
      </c>
      <c r="CM745" s="95" t="s">
        <v>9</v>
      </c>
      <c r="CN745" s="13"/>
      <c r="CQ745"/>
      <c r="CR745"/>
      <c r="CS745"/>
      <c r="CT745" s="127"/>
      <c r="CU745" s="3">
        <v>8</v>
      </c>
      <c r="CV745" s="27">
        <f ca="1">CV721+$C$5*IF(AND(CU745=CQ714,CV730=1),CV735-CV721,0)</f>
        <v>99.999912261962891</v>
      </c>
      <c r="CW745" s="27">
        <f ca="1">CW721+$C$5*IF(AND(CU745=CQ714,CV730=2),CV735-CW721,0)</f>
        <v>45.56409086227417</v>
      </c>
      <c r="CX745" s="27">
        <f ca="1">CX721+$C$5*IF(AND(CU745=CQ714,CV730=3),CV735-CX721,0)</f>
        <v>35.640079345703128</v>
      </c>
      <c r="CY745" s="95" t="s">
        <v>9</v>
      </c>
      <c r="CZ745" s="13"/>
      <c r="DC745"/>
      <c r="DD745"/>
      <c r="DE745"/>
      <c r="DF745" s="127"/>
      <c r="DG745" s="3">
        <v>8</v>
      </c>
      <c r="DH745" s="27">
        <f ca="1">DH721+$C$5*IF(AND(DG745=DC714,DH730=1),DH735-DH721,0)</f>
        <v>99.999912261962891</v>
      </c>
      <c r="DI745" s="27">
        <f ca="1">DI721+$C$5*IF(AND(DG745=DC714,DH730=2),DH735-DI721,0)</f>
        <v>45.56409086227417</v>
      </c>
      <c r="DJ745" s="27">
        <f ca="1">DJ721+$C$5*IF(AND(DG745=DC714,DH730=3),DH735-DJ721,0)</f>
        <v>35.640079345703128</v>
      </c>
      <c r="DK745" s="95" t="s">
        <v>9</v>
      </c>
      <c r="DL745" s="13"/>
      <c r="DO745"/>
      <c r="DP745"/>
      <c r="DQ745"/>
      <c r="DR745" s="127"/>
      <c r="DS745" s="3">
        <v>8</v>
      </c>
      <c r="DT745" s="27">
        <f ca="1">DT721+$C$5*IF(AND(DS745=DO714,DT730=1),DT735-DT721,0)</f>
        <v>99.999912261962891</v>
      </c>
      <c r="DU745" s="27">
        <f ca="1">DU721+$C$5*IF(AND(DS745=DO714,DT730=2),DT735-DU721,0)</f>
        <v>45.56409086227417</v>
      </c>
      <c r="DV745" s="27">
        <f ca="1">DV721+$C$5*IF(AND(DS745=DO714,DT730=3),DT735-DV721,0)</f>
        <v>35.640079345703128</v>
      </c>
      <c r="DW745" s="95" t="s">
        <v>9</v>
      </c>
      <c r="DX745" s="13"/>
    </row>
    <row r="746" spans="1:128">
      <c r="A746"/>
      <c r="B746"/>
      <c r="C746"/>
      <c r="D746"/>
      <c r="E746"/>
      <c r="F746"/>
      <c r="G746"/>
      <c r="H746" s="21"/>
      <c r="K746"/>
      <c r="L746"/>
      <c r="M746"/>
      <c r="N746" s="128"/>
      <c r="O746" s="3" t="s">
        <v>40</v>
      </c>
      <c r="P746" s="44">
        <v>0</v>
      </c>
      <c r="Q746" s="44">
        <v>0</v>
      </c>
      <c r="R746" s="44">
        <v>0</v>
      </c>
      <c r="S746" s="40">
        <v>0</v>
      </c>
      <c r="T746" s="12"/>
      <c r="W746"/>
      <c r="X746"/>
      <c r="Y746"/>
      <c r="Z746" s="128"/>
      <c r="AA746" s="3" t="s">
        <v>40</v>
      </c>
      <c r="AB746" s="44">
        <v>0</v>
      </c>
      <c r="AC746" s="44">
        <v>0</v>
      </c>
      <c r="AD746" s="44">
        <v>0</v>
      </c>
      <c r="AE746" s="40">
        <v>0</v>
      </c>
      <c r="AF746" s="12"/>
      <c r="AI746"/>
      <c r="AJ746"/>
      <c r="AK746"/>
      <c r="AL746" s="128"/>
      <c r="AM746" s="3" t="s">
        <v>40</v>
      </c>
      <c r="AN746" s="44">
        <v>0</v>
      </c>
      <c r="AO746" s="44">
        <v>0</v>
      </c>
      <c r="AP746" s="44">
        <v>0</v>
      </c>
      <c r="AQ746" s="40">
        <v>0</v>
      </c>
      <c r="AR746" s="12"/>
      <c r="AU746"/>
      <c r="AV746"/>
      <c r="AW746"/>
      <c r="AX746" s="128"/>
      <c r="AY746" s="3" t="s">
        <v>40</v>
      </c>
      <c r="AZ746" s="44">
        <v>0</v>
      </c>
      <c r="BA746" s="44">
        <v>0</v>
      </c>
      <c r="BB746" s="44">
        <v>0</v>
      </c>
      <c r="BC746" s="40">
        <v>0</v>
      </c>
      <c r="BD746" s="12"/>
      <c r="BG746"/>
      <c r="BH746"/>
      <c r="BI746"/>
      <c r="BJ746" s="128"/>
      <c r="BK746" s="3" t="s">
        <v>40</v>
      </c>
      <c r="BL746" s="44">
        <v>0</v>
      </c>
      <c r="BM746" s="44">
        <v>0</v>
      </c>
      <c r="BN746" s="44">
        <v>0</v>
      </c>
      <c r="BO746" s="40">
        <v>0</v>
      </c>
      <c r="BP746" s="12"/>
      <c r="BS746"/>
      <c r="BT746"/>
      <c r="BU746"/>
      <c r="BV746" s="128"/>
      <c r="BW746" s="3" t="s">
        <v>40</v>
      </c>
      <c r="BX746" s="44">
        <v>0</v>
      </c>
      <c r="BY746" s="44">
        <v>0</v>
      </c>
      <c r="BZ746" s="44">
        <v>0</v>
      </c>
      <c r="CA746" s="40">
        <v>0</v>
      </c>
      <c r="CB746" s="12"/>
      <c r="CE746"/>
      <c r="CF746"/>
      <c r="CG746"/>
      <c r="CH746" s="128"/>
      <c r="CI746" s="3" t="s">
        <v>40</v>
      </c>
      <c r="CJ746" s="44">
        <v>0</v>
      </c>
      <c r="CK746" s="44">
        <v>0</v>
      </c>
      <c r="CL746" s="44">
        <v>0</v>
      </c>
      <c r="CM746" s="40">
        <v>0</v>
      </c>
      <c r="CN746" s="12"/>
      <c r="CQ746"/>
      <c r="CR746"/>
      <c r="CS746"/>
      <c r="CT746" s="128"/>
      <c r="CU746" s="3" t="s">
        <v>40</v>
      </c>
      <c r="CV746" s="44">
        <v>0</v>
      </c>
      <c r="CW746" s="44">
        <v>0</v>
      </c>
      <c r="CX746" s="44">
        <v>0</v>
      </c>
      <c r="CY746" s="40">
        <v>0</v>
      </c>
      <c r="CZ746" s="12"/>
      <c r="DC746"/>
      <c r="DD746"/>
      <c r="DE746"/>
      <c r="DF746" s="128"/>
      <c r="DG746" s="3" t="s">
        <v>40</v>
      </c>
      <c r="DH746" s="44">
        <v>0</v>
      </c>
      <c r="DI746" s="44">
        <v>0</v>
      </c>
      <c r="DJ746" s="44">
        <v>0</v>
      </c>
      <c r="DK746" s="40">
        <v>0</v>
      </c>
      <c r="DL746" s="12"/>
      <c r="DO746"/>
      <c r="DP746"/>
      <c r="DQ746"/>
      <c r="DR746" s="128"/>
      <c r="DS746" s="3" t="s">
        <v>40</v>
      </c>
      <c r="DT746" s="44">
        <v>0</v>
      </c>
      <c r="DU746" s="44">
        <v>0</v>
      </c>
      <c r="DV746" s="44">
        <v>0</v>
      </c>
      <c r="DW746" s="40">
        <v>0</v>
      </c>
      <c r="DX746" s="12"/>
    </row>
    <row r="747" spans="1:128" ht="13.8" thickBot="1">
      <c r="O747" s="62"/>
      <c r="AA747" s="62"/>
      <c r="AM747" s="62"/>
      <c r="AY747" s="62"/>
      <c r="BK747" s="62"/>
      <c r="BW747" s="62"/>
      <c r="CI747" s="62"/>
      <c r="CU747" s="62"/>
      <c r="DG747" s="62"/>
      <c r="DS747" s="62"/>
    </row>
    <row r="748" spans="1:128" ht="15" customHeight="1" thickTop="1" thickBot="1">
      <c r="A748" s="67"/>
      <c r="B748" s="75" t="s">
        <v>46</v>
      </c>
      <c r="C748" s="68">
        <f>C711+1</f>
        <v>21</v>
      </c>
      <c r="D748" s="69"/>
      <c r="E748" s="69"/>
      <c r="F748" s="69"/>
      <c r="G748" s="69"/>
      <c r="H748" s="69"/>
      <c r="I748" s="73"/>
      <c r="J748" s="8" t="s">
        <v>55</v>
      </c>
      <c r="K748" s="71"/>
      <c r="L748" s="67"/>
      <c r="M748" s="67"/>
      <c r="N748" s="67"/>
      <c r="O748" s="67"/>
      <c r="P748" s="67"/>
      <c r="Q748" s="67"/>
      <c r="R748" s="67"/>
      <c r="S748" s="67"/>
      <c r="T748" s="69"/>
      <c r="U748" s="73"/>
      <c r="V748" s="8" t="s">
        <v>55</v>
      </c>
      <c r="W748" s="71"/>
      <c r="X748" s="67"/>
      <c r="Y748" s="67"/>
      <c r="Z748" s="67"/>
      <c r="AA748" s="67"/>
      <c r="AB748" s="67"/>
      <c r="AC748" s="67"/>
      <c r="AD748" s="67"/>
      <c r="AE748" s="67"/>
      <c r="AF748" s="69"/>
      <c r="AG748" s="73"/>
      <c r="AH748" s="8" t="s">
        <v>55</v>
      </c>
      <c r="AI748" s="71"/>
      <c r="AJ748" s="67"/>
      <c r="AK748" s="67"/>
      <c r="AL748" s="67"/>
      <c r="AM748" s="67"/>
      <c r="AN748" s="67"/>
      <c r="AO748" s="67"/>
      <c r="AP748" s="67"/>
      <c r="AQ748" s="67"/>
      <c r="AR748" s="69"/>
      <c r="AS748" s="73"/>
      <c r="AT748" s="8" t="s">
        <v>55</v>
      </c>
      <c r="AU748" s="71"/>
      <c r="AV748" s="67"/>
      <c r="AW748" s="67"/>
      <c r="AX748" s="67"/>
      <c r="AY748" s="67"/>
      <c r="AZ748" s="67"/>
      <c r="BA748" s="67"/>
      <c r="BB748" s="67"/>
      <c r="BC748" s="67"/>
      <c r="BD748" s="69"/>
      <c r="BE748" s="73"/>
      <c r="BF748" s="8" t="s">
        <v>55</v>
      </c>
      <c r="BG748" s="71"/>
      <c r="BH748" s="67"/>
      <c r="BI748" s="67"/>
      <c r="BJ748" s="67"/>
      <c r="BK748" s="67"/>
      <c r="BL748" s="67"/>
      <c r="BM748" s="67"/>
      <c r="BN748" s="67"/>
      <c r="BO748" s="67"/>
      <c r="BP748" s="69"/>
      <c r="BQ748" s="73"/>
      <c r="BR748" s="8" t="s">
        <v>55</v>
      </c>
      <c r="BS748" s="71"/>
      <c r="BT748" s="67"/>
      <c r="BU748" s="67"/>
      <c r="BV748" s="67"/>
      <c r="BW748" s="67"/>
      <c r="BX748" s="67"/>
      <c r="BY748" s="67"/>
      <c r="BZ748" s="67"/>
      <c r="CA748" s="67"/>
      <c r="CB748" s="69"/>
      <c r="CC748" s="73"/>
      <c r="CD748" s="8" t="s">
        <v>55</v>
      </c>
      <c r="CE748" s="71"/>
      <c r="CF748" s="67"/>
      <c r="CG748" s="67"/>
      <c r="CH748" s="67"/>
      <c r="CI748" s="67"/>
      <c r="CJ748" s="67"/>
      <c r="CK748" s="67"/>
      <c r="CL748" s="67"/>
      <c r="CM748" s="67"/>
      <c r="CN748" s="69"/>
      <c r="CO748" s="73"/>
      <c r="CP748" s="8" t="s">
        <v>55</v>
      </c>
      <c r="CQ748" s="71"/>
      <c r="CR748" s="67"/>
      <c r="CS748" s="67"/>
      <c r="CT748" s="67"/>
      <c r="CU748" s="67"/>
      <c r="CV748" s="67"/>
      <c r="CW748" s="67"/>
      <c r="CX748" s="67"/>
      <c r="CY748" s="67"/>
      <c r="CZ748" s="69"/>
      <c r="DA748" s="73"/>
      <c r="DB748" s="8" t="s">
        <v>55</v>
      </c>
      <c r="DC748" s="71"/>
      <c r="DD748" s="67"/>
      <c r="DE748" s="67"/>
      <c r="DF748" s="67"/>
      <c r="DG748" s="67"/>
      <c r="DH748" s="67"/>
      <c r="DI748" s="67"/>
      <c r="DJ748" s="67"/>
      <c r="DK748" s="67"/>
      <c r="DL748" s="69"/>
      <c r="DM748" s="73"/>
      <c r="DN748" s="8" t="s">
        <v>55</v>
      </c>
      <c r="DO748" s="71"/>
      <c r="DP748" s="67"/>
      <c r="DQ748" s="67"/>
      <c r="DR748" s="67"/>
      <c r="DS748" s="67"/>
      <c r="DT748" s="67"/>
      <c r="DU748" s="67"/>
      <c r="DV748" s="67"/>
      <c r="DW748" s="67"/>
      <c r="DX748" s="69"/>
    </row>
    <row r="749" spans="1:128" ht="13.5" customHeight="1" thickBot="1">
      <c r="A749"/>
      <c r="E749"/>
      <c r="F749"/>
      <c r="G749"/>
      <c r="H749" s="21"/>
      <c r="J749" s="18" t="s">
        <v>53</v>
      </c>
      <c r="K749" s="17">
        <v>1</v>
      </c>
      <c r="L749"/>
      <c r="M749"/>
      <c r="N749"/>
      <c r="P749" s="123" t="s">
        <v>12</v>
      </c>
      <c r="Q749" s="124"/>
      <c r="R749" s="124"/>
      <c r="S749" s="125"/>
      <c r="T749" s="21"/>
      <c r="V749" s="18" t="s">
        <v>53</v>
      </c>
      <c r="W749" s="17">
        <f ca="1">S767</f>
        <v>2</v>
      </c>
      <c r="X749"/>
      <c r="Y749"/>
      <c r="Z749"/>
      <c r="AB749" s="123" t="s">
        <v>12</v>
      </c>
      <c r="AC749" s="124"/>
      <c r="AD749" s="124"/>
      <c r="AE749" s="125"/>
      <c r="AF749" s="21"/>
      <c r="AH749" s="18" t="s">
        <v>53</v>
      </c>
      <c r="AI749" s="17">
        <f ca="1">AE767</f>
        <v>3</v>
      </c>
      <c r="AJ749"/>
      <c r="AK749"/>
      <c r="AL749"/>
      <c r="AN749" s="123" t="s">
        <v>12</v>
      </c>
      <c r="AO749" s="124"/>
      <c r="AP749" s="124"/>
      <c r="AQ749" s="125"/>
      <c r="AR749" s="21"/>
      <c r="AT749" s="18" t="s">
        <v>53</v>
      </c>
      <c r="AU749" s="17">
        <f ca="1">AQ767</f>
        <v>3</v>
      </c>
      <c r="AV749"/>
      <c r="AW749"/>
      <c r="AX749"/>
      <c r="AZ749" s="123" t="s">
        <v>12</v>
      </c>
      <c r="BA749" s="124"/>
      <c r="BB749" s="124"/>
      <c r="BC749" s="125"/>
      <c r="BD749" s="21"/>
      <c r="BF749" s="18" t="s">
        <v>53</v>
      </c>
      <c r="BG749" s="17">
        <f ca="1">BC767</f>
        <v>3</v>
      </c>
      <c r="BH749"/>
      <c r="BI749"/>
      <c r="BJ749"/>
      <c r="BL749" s="123" t="s">
        <v>12</v>
      </c>
      <c r="BM749" s="124"/>
      <c r="BN749" s="124"/>
      <c r="BO749" s="125"/>
      <c r="BP749" s="21"/>
      <c r="BR749" s="18" t="s">
        <v>53</v>
      </c>
      <c r="BS749" s="17">
        <f ca="1">BO767</f>
        <v>3</v>
      </c>
      <c r="BT749"/>
      <c r="BU749"/>
      <c r="BV749"/>
      <c r="BX749" s="123" t="s">
        <v>12</v>
      </c>
      <c r="BY749" s="124"/>
      <c r="BZ749" s="124"/>
      <c r="CA749" s="125"/>
      <c r="CB749" s="21"/>
      <c r="CD749" s="18" t="s">
        <v>53</v>
      </c>
      <c r="CE749" s="17">
        <f ca="1">CA767</f>
        <v>3</v>
      </c>
      <c r="CF749"/>
      <c r="CG749"/>
      <c r="CH749"/>
      <c r="CJ749" s="123" t="s">
        <v>12</v>
      </c>
      <c r="CK749" s="124"/>
      <c r="CL749" s="124"/>
      <c r="CM749" s="125"/>
      <c r="CN749" s="21"/>
      <c r="CP749" s="18" t="s">
        <v>53</v>
      </c>
      <c r="CQ749" s="17">
        <f ca="1">CM767</f>
        <v>3</v>
      </c>
      <c r="CR749"/>
      <c r="CS749"/>
      <c r="CT749"/>
      <c r="CV749" s="123" t="s">
        <v>12</v>
      </c>
      <c r="CW749" s="124"/>
      <c r="CX749" s="124"/>
      <c r="CY749" s="125"/>
      <c r="CZ749" s="21"/>
      <c r="DB749" s="18" t="s">
        <v>53</v>
      </c>
      <c r="DC749" s="17">
        <f ca="1">CY767</f>
        <v>3</v>
      </c>
      <c r="DD749"/>
      <c r="DE749"/>
      <c r="DF749"/>
      <c r="DH749" s="123" t="s">
        <v>12</v>
      </c>
      <c r="DI749" s="124"/>
      <c r="DJ749" s="124"/>
      <c r="DK749" s="125"/>
      <c r="DL749" s="21"/>
      <c r="DN749" s="18" t="s">
        <v>53</v>
      </c>
      <c r="DO749" s="17">
        <f ca="1">DK767</f>
        <v>3</v>
      </c>
      <c r="DP749"/>
      <c r="DQ749"/>
      <c r="DR749"/>
      <c r="DT749" s="123" t="s">
        <v>12</v>
      </c>
      <c r="DU749" s="124"/>
      <c r="DV749" s="124"/>
      <c r="DW749" s="125"/>
      <c r="DX749" s="21"/>
    </row>
    <row r="750" spans="1:128" ht="13.5" customHeight="1" thickBot="1">
      <c r="A750"/>
      <c r="B750" s="63" t="s">
        <v>45</v>
      </c>
      <c r="C750" s="9" t="str">
        <f ca="1">IF(DO751=9,"到着","未着")</f>
        <v>到着</v>
      </c>
      <c r="D750" t="s">
        <v>19</v>
      </c>
      <c r="E750"/>
      <c r="F750"/>
      <c r="G750"/>
      <c r="H750" s="21"/>
      <c r="J750" s="18" t="s">
        <v>54</v>
      </c>
      <c r="K750" s="3">
        <v>1</v>
      </c>
      <c r="L750"/>
      <c r="M750"/>
      <c r="N750"/>
      <c r="O750" s="9" t="s">
        <v>57</v>
      </c>
      <c r="P750" s="93" t="s">
        <v>3</v>
      </c>
      <c r="Q750" s="26" t="s">
        <v>4</v>
      </c>
      <c r="R750" s="26" t="s">
        <v>5</v>
      </c>
      <c r="S750" s="3" t="s">
        <v>6</v>
      </c>
      <c r="T750" s="6"/>
      <c r="V750" s="18" t="s">
        <v>54</v>
      </c>
      <c r="W750" s="3">
        <f ca="1">S768</f>
        <v>1</v>
      </c>
      <c r="X750"/>
      <c r="Y750"/>
      <c r="Z750"/>
      <c r="AA750" s="9" t="str">
        <f>$O$10</f>
        <v>現Q値</v>
      </c>
      <c r="AB750" s="93" t="s">
        <v>3</v>
      </c>
      <c r="AC750" s="26" t="s">
        <v>4</v>
      </c>
      <c r="AD750" s="26" t="s">
        <v>5</v>
      </c>
      <c r="AE750" s="3" t="s">
        <v>6</v>
      </c>
      <c r="AF750" s="6"/>
      <c r="AH750" s="18" t="s">
        <v>54</v>
      </c>
      <c r="AI750" s="3">
        <f ca="1">AE768</f>
        <v>1</v>
      </c>
      <c r="AJ750"/>
      <c r="AK750"/>
      <c r="AL750"/>
      <c r="AM750" s="9" t="str">
        <f>$O$10</f>
        <v>現Q値</v>
      </c>
      <c r="AN750" s="93" t="s">
        <v>3</v>
      </c>
      <c r="AO750" s="26" t="s">
        <v>4</v>
      </c>
      <c r="AP750" s="26" t="s">
        <v>5</v>
      </c>
      <c r="AQ750" s="3" t="s">
        <v>6</v>
      </c>
      <c r="AR750" s="6"/>
      <c r="AT750" s="18" t="s">
        <v>54</v>
      </c>
      <c r="AU750" s="3">
        <f ca="1">AQ768</f>
        <v>2</v>
      </c>
      <c r="AV750"/>
      <c r="AW750"/>
      <c r="AX750"/>
      <c r="AY750" s="9" t="str">
        <f>$O$10</f>
        <v>現Q値</v>
      </c>
      <c r="AZ750" s="93" t="s">
        <v>3</v>
      </c>
      <c r="BA750" s="26" t="s">
        <v>4</v>
      </c>
      <c r="BB750" s="26" t="s">
        <v>5</v>
      </c>
      <c r="BC750" s="3" t="s">
        <v>6</v>
      </c>
      <c r="BD750" s="6"/>
      <c r="BF750" s="18" t="s">
        <v>54</v>
      </c>
      <c r="BG750" s="3">
        <f ca="1">BC768</f>
        <v>1</v>
      </c>
      <c r="BH750"/>
      <c r="BI750"/>
      <c r="BJ750"/>
      <c r="BK750" s="9" t="str">
        <f>$O$10</f>
        <v>現Q値</v>
      </c>
      <c r="BL750" s="93" t="s">
        <v>3</v>
      </c>
      <c r="BM750" s="26" t="s">
        <v>4</v>
      </c>
      <c r="BN750" s="26" t="s">
        <v>5</v>
      </c>
      <c r="BO750" s="3" t="s">
        <v>6</v>
      </c>
      <c r="BP750" s="6"/>
      <c r="BR750" s="18" t="s">
        <v>54</v>
      </c>
      <c r="BS750" s="3">
        <f ca="1">BO768</f>
        <v>2</v>
      </c>
      <c r="BT750"/>
      <c r="BU750"/>
      <c r="BV750"/>
      <c r="BW750" s="9" t="str">
        <f>$O$10</f>
        <v>現Q値</v>
      </c>
      <c r="BX750" s="93" t="s">
        <v>3</v>
      </c>
      <c r="BY750" s="26" t="s">
        <v>4</v>
      </c>
      <c r="BZ750" s="26" t="s">
        <v>5</v>
      </c>
      <c r="CA750" s="3" t="s">
        <v>6</v>
      </c>
      <c r="CB750" s="6"/>
      <c r="CD750" s="18" t="s">
        <v>54</v>
      </c>
      <c r="CE750" s="3">
        <f ca="1">CA768</f>
        <v>3</v>
      </c>
      <c r="CF750"/>
      <c r="CG750"/>
      <c r="CH750"/>
      <c r="CI750" s="9" t="str">
        <f>$O$10</f>
        <v>現Q値</v>
      </c>
      <c r="CJ750" s="93" t="s">
        <v>3</v>
      </c>
      <c r="CK750" s="26" t="s">
        <v>4</v>
      </c>
      <c r="CL750" s="26" t="s">
        <v>5</v>
      </c>
      <c r="CM750" s="3" t="s">
        <v>6</v>
      </c>
      <c r="CN750" s="6"/>
      <c r="CP750" s="18" t="s">
        <v>54</v>
      </c>
      <c r="CQ750" s="3">
        <f ca="1">CM768</f>
        <v>3</v>
      </c>
      <c r="CR750"/>
      <c r="CS750"/>
      <c r="CT750"/>
      <c r="CU750" s="9" t="str">
        <f>$O$10</f>
        <v>現Q値</v>
      </c>
      <c r="CV750" s="93" t="s">
        <v>3</v>
      </c>
      <c r="CW750" s="26" t="s">
        <v>4</v>
      </c>
      <c r="CX750" s="26" t="s">
        <v>5</v>
      </c>
      <c r="CY750" s="3" t="s">
        <v>6</v>
      </c>
      <c r="CZ750" s="6"/>
      <c r="DB750" s="18" t="s">
        <v>54</v>
      </c>
      <c r="DC750" s="3">
        <f ca="1">CY768</f>
        <v>3</v>
      </c>
      <c r="DD750"/>
      <c r="DE750"/>
      <c r="DF750"/>
      <c r="DG750" s="9" t="str">
        <f>$O$10</f>
        <v>現Q値</v>
      </c>
      <c r="DH750" s="93" t="s">
        <v>3</v>
      </c>
      <c r="DI750" s="26" t="s">
        <v>4</v>
      </c>
      <c r="DJ750" s="26" t="s">
        <v>5</v>
      </c>
      <c r="DK750" s="3" t="s">
        <v>6</v>
      </c>
      <c r="DL750" s="6"/>
      <c r="DN750" s="18" t="s">
        <v>54</v>
      </c>
      <c r="DO750" s="3">
        <f ca="1">DK768</f>
        <v>3</v>
      </c>
      <c r="DP750"/>
      <c r="DQ750"/>
      <c r="DR750"/>
      <c r="DS750" s="9" t="str">
        <f>$O$10</f>
        <v>現Q値</v>
      </c>
      <c r="DT750" s="93" t="s">
        <v>3</v>
      </c>
      <c r="DU750" s="26" t="s">
        <v>4</v>
      </c>
      <c r="DV750" s="26" t="s">
        <v>5</v>
      </c>
      <c r="DW750" s="3" t="s">
        <v>6</v>
      </c>
      <c r="DX750" s="6"/>
    </row>
    <row r="751" spans="1:128" ht="13.5" customHeight="1" thickBot="1">
      <c r="A751"/>
      <c r="B751" s="63" t="s">
        <v>10</v>
      </c>
      <c r="C751" s="78">
        <f ca="1">C714+IF(C750="未着",0,1)</f>
        <v>21</v>
      </c>
      <c r="D751"/>
      <c r="E751"/>
      <c r="F751"/>
      <c r="G751"/>
      <c r="H751" s="21"/>
      <c r="J751" s="3" t="s">
        <v>7</v>
      </c>
      <c r="K751" s="29">
        <f>3*(K749-1)+K750</f>
        <v>1</v>
      </c>
      <c r="L751" s="30" t="s">
        <v>34</v>
      </c>
      <c r="M751"/>
      <c r="N751" s="126" t="s">
        <v>7</v>
      </c>
      <c r="O751" s="17">
        <v>1</v>
      </c>
      <c r="P751" s="27">
        <f t="array" aca="1" ref="P751:S758" ca="1">IF(C713="到着",DT738:DW745,P714:S721)</f>
        <v>24.63939728546142</v>
      </c>
      <c r="Q751" s="95" t="str">
        <f ca="1"/>
        <v>欄外</v>
      </c>
      <c r="R751" s="95" t="str">
        <f ca="1"/>
        <v>欄外</v>
      </c>
      <c r="S751" s="15">
        <f ca="1"/>
        <v>31.950729778289791</v>
      </c>
      <c r="T751" s="12"/>
      <c r="V751" s="3" t="s">
        <v>7</v>
      </c>
      <c r="W751" s="29">
        <f ca="1">3*(W749-1)+W750</f>
        <v>4</v>
      </c>
      <c r="X751" s="30" t="s">
        <v>34</v>
      </c>
      <c r="Y751"/>
      <c r="Z751" s="126" t="s">
        <v>7</v>
      </c>
      <c r="AA751" s="17">
        <v>1</v>
      </c>
      <c r="AB751" s="27">
        <f t="array" ref="AB751:AE758" ca="1">P775:S782</f>
        <v>24.63939728546142</v>
      </c>
      <c r="AC751" s="95" t="str">
        <v>欄外</v>
      </c>
      <c r="AD751" s="95" t="str">
        <v>欄外</v>
      </c>
      <c r="AE751" s="15">
        <f ca="1"/>
        <v>31.963065538406369</v>
      </c>
      <c r="AF751" s="12"/>
      <c r="AH751" s="3" t="s">
        <v>7</v>
      </c>
      <c r="AI751" s="29">
        <f ca="1">3*(AI749-1)+AI750</f>
        <v>7</v>
      </c>
      <c r="AJ751" s="30" t="s">
        <v>34</v>
      </c>
      <c r="AK751"/>
      <c r="AL751" s="126" t="s">
        <v>7</v>
      </c>
      <c r="AM751" s="17">
        <v>1</v>
      </c>
      <c r="AN751" s="27">
        <f t="array" ref="AN751:AQ758" ca="1">AB775:AE782</f>
        <v>24.63939728546142</v>
      </c>
      <c r="AO751" s="95" t="str">
        <v>欄外</v>
      </c>
      <c r="AP751" s="95" t="str">
        <v>欄外</v>
      </c>
      <c r="AQ751" s="15">
        <f ca="1"/>
        <v>31.963065538406369</v>
      </c>
      <c r="AR751" s="12"/>
      <c r="AT751" s="3" t="s">
        <v>7</v>
      </c>
      <c r="AU751" s="29">
        <f ca="1">3*(AU749-1)+AU750</f>
        <v>8</v>
      </c>
      <c r="AV751" s="30" t="s">
        <v>34</v>
      </c>
      <c r="AW751"/>
      <c r="AX751" s="126" t="s">
        <v>7</v>
      </c>
      <c r="AY751" s="17">
        <v>1</v>
      </c>
      <c r="AZ751" s="27">
        <f t="array" ref="AZ751:BC758" ca="1">AN775:AQ782</f>
        <v>24.63939728546142</v>
      </c>
      <c r="BA751" s="95" t="str">
        <v>欄外</v>
      </c>
      <c r="BB751" s="95" t="str">
        <v>欄外</v>
      </c>
      <c r="BC751" s="15">
        <f ca="1"/>
        <v>31.963065538406369</v>
      </c>
      <c r="BD751" s="12"/>
      <c r="BF751" s="3" t="s">
        <v>7</v>
      </c>
      <c r="BG751" s="29">
        <f ca="1">3*(BG749-1)+BG750</f>
        <v>7</v>
      </c>
      <c r="BH751" s="30" t="s">
        <v>34</v>
      </c>
      <c r="BI751"/>
      <c r="BJ751" s="126" t="s">
        <v>7</v>
      </c>
      <c r="BK751" s="17">
        <v>1</v>
      </c>
      <c r="BL751" s="27">
        <f t="array" ref="BL751:BO758" ca="1">AZ775:BC782</f>
        <v>24.63939728546142</v>
      </c>
      <c r="BM751" s="95" t="str">
        <v>欄外</v>
      </c>
      <c r="BN751" s="95" t="str">
        <v>欄外</v>
      </c>
      <c r="BO751" s="15">
        <f ca="1"/>
        <v>31.963065538406369</v>
      </c>
      <c r="BP751" s="12"/>
      <c r="BR751" s="3" t="s">
        <v>7</v>
      </c>
      <c r="BS751" s="29">
        <f ca="1">3*(BS749-1)+BS750</f>
        <v>8</v>
      </c>
      <c r="BT751" s="30" t="s">
        <v>34</v>
      </c>
      <c r="BU751"/>
      <c r="BV751" s="126" t="s">
        <v>7</v>
      </c>
      <c r="BW751" s="17">
        <v>1</v>
      </c>
      <c r="BX751" s="27">
        <f t="array" ref="BX751:CA758" ca="1">BL775:BO782</f>
        <v>24.63939728546142</v>
      </c>
      <c r="BY751" s="95" t="str">
        <v>欄外</v>
      </c>
      <c r="BZ751" s="95" t="str">
        <v>欄外</v>
      </c>
      <c r="CA751" s="15">
        <f ca="1"/>
        <v>31.963065538406369</v>
      </c>
      <c r="CB751" s="12"/>
      <c r="CD751" s="3" t="s">
        <v>7</v>
      </c>
      <c r="CE751" s="29">
        <f ca="1">3*(CE749-1)+CE750</f>
        <v>9</v>
      </c>
      <c r="CF751" s="30" t="s">
        <v>34</v>
      </c>
      <c r="CG751"/>
      <c r="CH751" s="126" t="s">
        <v>7</v>
      </c>
      <c r="CI751" s="17">
        <v>1</v>
      </c>
      <c r="CJ751" s="27">
        <f t="array" ref="CJ751:CM758" ca="1">BX775:CA782</f>
        <v>24.63939728546142</v>
      </c>
      <c r="CK751" s="95" t="str">
        <v>欄外</v>
      </c>
      <c r="CL751" s="95" t="str">
        <v>欄外</v>
      </c>
      <c r="CM751" s="15">
        <f ca="1"/>
        <v>31.963065538406369</v>
      </c>
      <c r="CN751" s="12"/>
      <c r="CP751" s="3" t="s">
        <v>7</v>
      </c>
      <c r="CQ751" s="29">
        <f ca="1">3*(CQ749-1)+CQ750</f>
        <v>9</v>
      </c>
      <c r="CR751" s="30" t="s">
        <v>34</v>
      </c>
      <c r="CS751"/>
      <c r="CT751" s="126" t="s">
        <v>7</v>
      </c>
      <c r="CU751" s="17">
        <v>1</v>
      </c>
      <c r="CV751" s="27">
        <f t="array" ref="CV751:CY758" ca="1">CJ775:CM782</f>
        <v>24.63939728546142</v>
      </c>
      <c r="CW751" s="95" t="str">
        <v>欄外</v>
      </c>
      <c r="CX751" s="95" t="str">
        <v>欄外</v>
      </c>
      <c r="CY751" s="15">
        <f ca="1"/>
        <v>31.963065538406369</v>
      </c>
      <c r="CZ751" s="12"/>
      <c r="DB751" s="3" t="s">
        <v>7</v>
      </c>
      <c r="DC751" s="29">
        <f ca="1">3*(DC749-1)+DC750</f>
        <v>9</v>
      </c>
      <c r="DD751" s="30" t="s">
        <v>34</v>
      </c>
      <c r="DE751"/>
      <c r="DF751" s="126" t="s">
        <v>7</v>
      </c>
      <c r="DG751" s="17">
        <v>1</v>
      </c>
      <c r="DH751" s="27">
        <f t="array" ref="DH751:DK758" ca="1">CV775:CY782</f>
        <v>24.63939728546142</v>
      </c>
      <c r="DI751" s="95" t="str">
        <v>欄外</v>
      </c>
      <c r="DJ751" s="95" t="str">
        <v>欄外</v>
      </c>
      <c r="DK751" s="15">
        <f ca="1"/>
        <v>31.963065538406369</v>
      </c>
      <c r="DL751" s="12"/>
      <c r="DN751" s="3" t="s">
        <v>7</v>
      </c>
      <c r="DO751" s="29">
        <f ca="1">3*(DO749-1)+DO750</f>
        <v>9</v>
      </c>
      <c r="DP751" s="30" t="s">
        <v>34</v>
      </c>
      <c r="DQ751"/>
      <c r="DR751" s="126" t="s">
        <v>7</v>
      </c>
      <c r="DS751" s="17">
        <v>1</v>
      </c>
      <c r="DT751" s="27">
        <f t="array" ref="DT751:DW758" ca="1">DH775:DK782</f>
        <v>24.63939728546142</v>
      </c>
      <c r="DU751" s="95" t="str">
        <v>欄外</v>
      </c>
      <c r="DV751" s="95" t="str">
        <v>欄外</v>
      </c>
      <c r="DW751" s="15">
        <f ca="1"/>
        <v>31.963065538406369</v>
      </c>
      <c r="DX751" s="12"/>
    </row>
    <row r="752" spans="1:128" ht="13.5" customHeight="1" thickBot="1">
      <c r="A752"/>
      <c r="B752"/>
      <c r="C752"/>
      <c r="D752"/>
      <c r="E752"/>
      <c r="F752"/>
      <c r="G752"/>
      <c r="H752" s="21"/>
      <c r="K752" s="24"/>
      <c r="L752" s="6"/>
      <c r="M752"/>
      <c r="N752" s="127"/>
      <c r="O752" s="3">
        <v>2</v>
      </c>
      <c r="P752" s="15">
        <f ca="1"/>
        <v>10.40607930603027</v>
      </c>
      <c r="Q752" s="95" t="str">
        <f ca="1"/>
        <v>欄外</v>
      </c>
      <c r="R752" s="27">
        <f ca="1"/>
        <v>15.542400086975091</v>
      </c>
      <c r="S752" s="15">
        <f ca="1"/>
        <v>46.672864074707022</v>
      </c>
      <c r="T752" s="12"/>
      <c r="W752" s="24"/>
      <c r="X752" s="6"/>
      <c r="Y752"/>
      <c r="Z752" s="127"/>
      <c r="AA752" s="3">
        <v>2</v>
      </c>
      <c r="AB752" s="15">
        <f ca="1"/>
        <v>10.40607930603027</v>
      </c>
      <c r="AC752" s="95" t="str">
        <v>欄外</v>
      </c>
      <c r="AD752" s="27">
        <f ca="1"/>
        <v>15.542400086975091</v>
      </c>
      <c r="AE752" s="15">
        <f ca="1"/>
        <v>46.672864074707022</v>
      </c>
      <c r="AF752" s="12"/>
      <c r="AI752" s="24"/>
      <c r="AJ752" s="6"/>
      <c r="AK752"/>
      <c r="AL752" s="127"/>
      <c r="AM752" s="3">
        <v>2</v>
      </c>
      <c r="AN752" s="15">
        <f ca="1"/>
        <v>10.40607930603027</v>
      </c>
      <c r="AO752" s="95" t="str">
        <v>欄外</v>
      </c>
      <c r="AP752" s="27">
        <f ca="1"/>
        <v>15.542400086975091</v>
      </c>
      <c r="AQ752" s="15">
        <f ca="1"/>
        <v>46.672864074707022</v>
      </c>
      <c r="AR752" s="12"/>
      <c r="AU752" s="24"/>
      <c r="AV752" s="6"/>
      <c r="AW752"/>
      <c r="AX752" s="127"/>
      <c r="AY752" s="3">
        <v>2</v>
      </c>
      <c r="AZ752" s="15">
        <f ca="1"/>
        <v>10.40607930603027</v>
      </c>
      <c r="BA752" s="95" t="str">
        <v>欄外</v>
      </c>
      <c r="BB752" s="27">
        <f ca="1"/>
        <v>15.542400086975091</v>
      </c>
      <c r="BC752" s="15">
        <f ca="1"/>
        <v>46.672864074707022</v>
      </c>
      <c r="BD752" s="12"/>
      <c r="BG752" s="24"/>
      <c r="BH752" s="6"/>
      <c r="BI752"/>
      <c r="BJ752" s="127"/>
      <c r="BK752" s="3">
        <v>2</v>
      </c>
      <c r="BL752" s="15">
        <f ca="1"/>
        <v>10.40607930603027</v>
      </c>
      <c r="BM752" s="95" t="str">
        <v>欄外</v>
      </c>
      <c r="BN752" s="27">
        <f ca="1"/>
        <v>15.542400086975091</v>
      </c>
      <c r="BO752" s="15">
        <f ca="1"/>
        <v>46.672864074707022</v>
      </c>
      <c r="BP752" s="12"/>
      <c r="BS752" s="24"/>
      <c r="BT752" s="6"/>
      <c r="BU752"/>
      <c r="BV752" s="127"/>
      <c r="BW752" s="3">
        <v>2</v>
      </c>
      <c r="BX752" s="15">
        <f ca="1"/>
        <v>10.40607930603027</v>
      </c>
      <c r="BY752" s="95" t="str">
        <v>欄外</v>
      </c>
      <c r="BZ752" s="27">
        <f ca="1"/>
        <v>15.542400086975091</v>
      </c>
      <c r="CA752" s="15">
        <f ca="1"/>
        <v>46.672864074707022</v>
      </c>
      <c r="CB752" s="12"/>
      <c r="CE752" s="24"/>
      <c r="CF752" s="6"/>
      <c r="CG752"/>
      <c r="CH752" s="127"/>
      <c r="CI752" s="3">
        <v>2</v>
      </c>
      <c r="CJ752" s="15">
        <f ca="1"/>
        <v>10.40607930603027</v>
      </c>
      <c r="CK752" s="95" t="str">
        <v>欄外</v>
      </c>
      <c r="CL752" s="27">
        <f ca="1"/>
        <v>15.542400086975091</v>
      </c>
      <c r="CM752" s="15">
        <f ca="1"/>
        <v>46.672864074707022</v>
      </c>
      <c r="CN752" s="12"/>
      <c r="CQ752" s="24"/>
      <c r="CR752" s="6"/>
      <c r="CS752"/>
      <c r="CT752" s="127"/>
      <c r="CU752" s="3">
        <v>2</v>
      </c>
      <c r="CV752" s="15">
        <f ca="1"/>
        <v>10.40607930603027</v>
      </c>
      <c r="CW752" s="95" t="str">
        <v>欄外</v>
      </c>
      <c r="CX752" s="27">
        <f ca="1"/>
        <v>15.542400086975091</v>
      </c>
      <c r="CY752" s="15">
        <f ca="1"/>
        <v>46.672864074707022</v>
      </c>
      <c r="CZ752" s="12"/>
      <c r="DC752" s="24"/>
      <c r="DD752" s="6"/>
      <c r="DE752"/>
      <c r="DF752" s="127"/>
      <c r="DG752" s="3">
        <v>2</v>
      </c>
      <c r="DH752" s="15">
        <f ca="1"/>
        <v>10.40607930603027</v>
      </c>
      <c r="DI752" s="95" t="str">
        <v>欄外</v>
      </c>
      <c r="DJ752" s="27">
        <f ca="1"/>
        <v>15.542400086975091</v>
      </c>
      <c r="DK752" s="15">
        <f ca="1"/>
        <v>46.672864074707022</v>
      </c>
      <c r="DL752" s="12"/>
      <c r="DO752" s="24"/>
      <c r="DP752" s="6"/>
      <c r="DQ752"/>
      <c r="DR752" s="127"/>
      <c r="DS752" s="3">
        <v>2</v>
      </c>
      <c r="DT752" s="15">
        <f ca="1"/>
        <v>10.40607930603027</v>
      </c>
      <c r="DU752" s="95" t="str">
        <v>欄外</v>
      </c>
      <c r="DV752" s="27">
        <f ca="1"/>
        <v>15.542400086975091</v>
      </c>
      <c r="DW752" s="15">
        <f ca="1"/>
        <v>46.672864074707022</v>
      </c>
      <c r="DX752" s="12"/>
    </row>
    <row r="753" spans="1:128" ht="13.5" customHeight="1" thickTop="1" thickBot="1">
      <c r="A753"/>
      <c r="B753" s="10" t="s">
        <v>15</v>
      </c>
      <c r="C753"/>
      <c r="D753"/>
      <c r="E753"/>
      <c r="F753"/>
      <c r="G753"/>
      <c r="H753" s="21"/>
      <c r="J753" s="25" t="str">
        <f>IF(AND(K749=1,K750=1),"★","")</f>
        <v>★</v>
      </c>
      <c r="K753" s="93" t="str">
        <f>IF(AND(K749=1,K750=2),"★","")</f>
        <v/>
      </c>
      <c r="L753" s="3" t="str">
        <f>IF(AND(K749=1,K750=3),"★","")</f>
        <v/>
      </c>
      <c r="M753"/>
      <c r="N753" s="127"/>
      <c r="O753" s="3">
        <v>3</v>
      </c>
      <c r="P753" s="95" t="str">
        <f ca="1"/>
        <v>欄外</v>
      </c>
      <c r="Q753" s="95" t="str">
        <f ca="1"/>
        <v>欄外</v>
      </c>
      <c r="R753" s="15">
        <f ca="1"/>
        <v>26.900255958557121</v>
      </c>
      <c r="S753" s="95" t="str">
        <f ca="1"/>
        <v>欄外</v>
      </c>
      <c r="T753" s="12"/>
      <c r="V753" s="25" t="str">
        <f ca="1">IF(AND(W749=1,W750=1),"★","")</f>
        <v/>
      </c>
      <c r="W753" s="93" t="str">
        <f ca="1">IF(AND(W749=1,W750=2),"★","")</f>
        <v/>
      </c>
      <c r="X753" s="3" t="str">
        <f ca="1">IF(AND(W749=1,W750=3),"★","")</f>
        <v/>
      </c>
      <c r="Y753"/>
      <c r="Z753" s="127"/>
      <c r="AA753" s="3">
        <v>3</v>
      </c>
      <c r="AB753" s="95" t="str">
        <v>欄外</v>
      </c>
      <c r="AC753" s="95" t="str">
        <v>欄外</v>
      </c>
      <c r="AD753" s="15">
        <f ca="1"/>
        <v>26.900255958557121</v>
      </c>
      <c r="AE753" s="95" t="str">
        <v>欄外</v>
      </c>
      <c r="AF753" s="12"/>
      <c r="AH753" s="25" t="str">
        <f ca="1">IF(AND(AI749=1,AI750=1),"★","")</f>
        <v/>
      </c>
      <c r="AI753" s="93" t="str">
        <f ca="1">IF(AND(AI749=1,AI750=2),"★","")</f>
        <v/>
      </c>
      <c r="AJ753" s="3" t="str">
        <f ca="1">IF(AND(AI749=1,AI750=3),"★","")</f>
        <v/>
      </c>
      <c r="AK753"/>
      <c r="AL753" s="127"/>
      <c r="AM753" s="3">
        <v>3</v>
      </c>
      <c r="AN753" s="95" t="str">
        <v>欄外</v>
      </c>
      <c r="AO753" s="95" t="str">
        <v>欄外</v>
      </c>
      <c r="AP753" s="15">
        <f ca="1"/>
        <v>26.900255958557121</v>
      </c>
      <c r="AQ753" s="95" t="str">
        <v>欄外</v>
      </c>
      <c r="AR753" s="12"/>
      <c r="AT753" s="25" t="str">
        <f ca="1">IF(AND(AU749=1,AU750=1),"★","")</f>
        <v/>
      </c>
      <c r="AU753" s="93" t="str">
        <f ca="1">IF(AND(AU749=1,AU750=2),"★","")</f>
        <v/>
      </c>
      <c r="AV753" s="3" t="str">
        <f ca="1">IF(AND(AU749=1,AU750=3),"★","")</f>
        <v/>
      </c>
      <c r="AW753"/>
      <c r="AX753" s="127"/>
      <c r="AY753" s="3">
        <v>3</v>
      </c>
      <c r="AZ753" s="95" t="str">
        <v>欄外</v>
      </c>
      <c r="BA753" s="95" t="str">
        <v>欄外</v>
      </c>
      <c r="BB753" s="15">
        <f ca="1"/>
        <v>26.900255958557121</v>
      </c>
      <c r="BC753" s="95" t="str">
        <v>欄外</v>
      </c>
      <c r="BD753" s="12"/>
      <c r="BF753" s="25" t="str">
        <f ca="1">IF(AND(BG749=1,BG750=1),"★","")</f>
        <v/>
      </c>
      <c r="BG753" s="93" t="str">
        <f ca="1">IF(AND(BG749=1,BG750=2),"★","")</f>
        <v/>
      </c>
      <c r="BH753" s="3" t="str">
        <f ca="1">IF(AND(BG749=1,BG750=3),"★","")</f>
        <v/>
      </c>
      <c r="BI753"/>
      <c r="BJ753" s="127"/>
      <c r="BK753" s="3">
        <v>3</v>
      </c>
      <c r="BL753" s="95" t="str">
        <v>欄外</v>
      </c>
      <c r="BM753" s="95" t="str">
        <v>欄外</v>
      </c>
      <c r="BN753" s="15">
        <f ca="1"/>
        <v>26.900255958557121</v>
      </c>
      <c r="BO753" s="95" t="str">
        <v>欄外</v>
      </c>
      <c r="BP753" s="12"/>
      <c r="BR753" s="25" t="str">
        <f ca="1">IF(AND(BS749=1,BS750=1),"★","")</f>
        <v/>
      </c>
      <c r="BS753" s="93" t="str">
        <f ca="1">IF(AND(BS749=1,BS750=2),"★","")</f>
        <v/>
      </c>
      <c r="BT753" s="3" t="str">
        <f ca="1">IF(AND(BS749=1,BS750=3),"★","")</f>
        <v/>
      </c>
      <c r="BU753"/>
      <c r="BV753" s="127"/>
      <c r="BW753" s="3">
        <v>3</v>
      </c>
      <c r="BX753" s="95" t="str">
        <v>欄外</v>
      </c>
      <c r="BY753" s="95" t="str">
        <v>欄外</v>
      </c>
      <c r="BZ753" s="15">
        <f ca="1"/>
        <v>26.900255958557121</v>
      </c>
      <c r="CA753" s="95" t="str">
        <v>欄外</v>
      </c>
      <c r="CB753" s="12"/>
      <c r="CD753" s="25" t="str">
        <f ca="1">IF(AND(CE749=1,CE750=1),"★","")</f>
        <v/>
      </c>
      <c r="CE753" s="93" t="str">
        <f ca="1">IF(AND(CE749=1,CE750=2),"★","")</f>
        <v/>
      </c>
      <c r="CF753" s="3" t="str">
        <f ca="1">IF(AND(CE749=1,CE750=3),"★","")</f>
        <v/>
      </c>
      <c r="CG753"/>
      <c r="CH753" s="127"/>
      <c r="CI753" s="3">
        <v>3</v>
      </c>
      <c r="CJ753" s="95" t="str">
        <v>欄外</v>
      </c>
      <c r="CK753" s="95" t="str">
        <v>欄外</v>
      </c>
      <c r="CL753" s="15">
        <f ca="1"/>
        <v>26.900255958557121</v>
      </c>
      <c r="CM753" s="95" t="str">
        <v>欄外</v>
      </c>
      <c r="CN753" s="12"/>
      <c r="CP753" s="25" t="str">
        <f ca="1">IF(AND(CQ749=1,CQ750=1),"★","")</f>
        <v/>
      </c>
      <c r="CQ753" s="93" t="str">
        <f ca="1">IF(AND(CQ749=1,CQ750=2),"★","")</f>
        <v/>
      </c>
      <c r="CR753" s="3" t="str">
        <f ca="1">IF(AND(CQ749=1,CQ750=3),"★","")</f>
        <v/>
      </c>
      <c r="CS753"/>
      <c r="CT753" s="127"/>
      <c r="CU753" s="3">
        <v>3</v>
      </c>
      <c r="CV753" s="95" t="str">
        <v>欄外</v>
      </c>
      <c r="CW753" s="95" t="str">
        <v>欄外</v>
      </c>
      <c r="CX753" s="15">
        <f ca="1"/>
        <v>26.900255958557121</v>
      </c>
      <c r="CY753" s="95" t="str">
        <v>欄外</v>
      </c>
      <c r="CZ753" s="12"/>
      <c r="DB753" s="25" t="str">
        <f ca="1">IF(AND(DC749=1,DC750=1),"★","")</f>
        <v/>
      </c>
      <c r="DC753" s="93" t="str">
        <f ca="1">IF(AND(DC749=1,DC750=2),"★","")</f>
        <v/>
      </c>
      <c r="DD753" s="3" t="str">
        <f ca="1">IF(AND(DC749=1,DC750=3),"★","")</f>
        <v/>
      </c>
      <c r="DE753"/>
      <c r="DF753" s="127"/>
      <c r="DG753" s="3">
        <v>3</v>
      </c>
      <c r="DH753" s="95" t="str">
        <v>欄外</v>
      </c>
      <c r="DI753" s="95" t="str">
        <v>欄外</v>
      </c>
      <c r="DJ753" s="15">
        <f ca="1"/>
        <v>26.900255958557121</v>
      </c>
      <c r="DK753" s="95" t="str">
        <v>欄外</v>
      </c>
      <c r="DL753" s="12"/>
      <c r="DN753" s="25" t="str">
        <f ca="1">IF(AND(DO749=1,DO750=1),"★","")</f>
        <v/>
      </c>
      <c r="DO753" s="93" t="str">
        <f ca="1">IF(AND(DO749=1,DO750=2),"★","")</f>
        <v/>
      </c>
      <c r="DP753" s="3" t="str">
        <f ca="1">IF(AND(DO749=1,DO750=3),"★","")</f>
        <v/>
      </c>
      <c r="DQ753"/>
      <c r="DR753" s="127"/>
      <c r="DS753" s="3">
        <v>3</v>
      </c>
      <c r="DT753" s="95" t="str">
        <v>欄外</v>
      </c>
      <c r="DU753" s="95" t="str">
        <v>欄外</v>
      </c>
      <c r="DV753" s="15">
        <f ca="1"/>
        <v>26.900255958557121</v>
      </c>
      <c r="DW753" s="95" t="str">
        <v>欄外</v>
      </c>
      <c r="DX753" s="12"/>
    </row>
    <row r="754" spans="1:128" ht="13.5" customHeight="1" thickTop="1" thickBot="1">
      <c r="A754"/>
      <c r="B754" s="63" t="s">
        <v>14</v>
      </c>
      <c r="C754" s="79">
        <f ca="1">1-C714/50</f>
        <v>0.6</v>
      </c>
      <c r="D754"/>
      <c r="E754"/>
      <c r="F754"/>
      <c r="G754"/>
      <c r="H754" s="21"/>
      <c r="J754" s="17" t="str">
        <f>IF(AND(K749=2,K750=1),"★","")</f>
        <v/>
      </c>
      <c r="K754" s="3" t="str">
        <f>IF(AND(K749=2,K750=2),"★","")</f>
        <v/>
      </c>
      <c r="L754" s="16" t="str">
        <f>IF(AND(K749=2,K750=3),"★","")</f>
        <v/>
      </c>
      <c r="M754"/>
      <c r="N754" s="127"/>
      <c r="O754" s="3">
        <v>4</v>
      </c>
      <c r="P754" s="27">
        <f ca="1"/>
        <v>47.107716140747065</v>
      </c>
      <c r="Q754" s="15">
        <f ca="1"/>
        <v>19.565530089378353</v>
      </c>
      <c r="R754" s="95" t="str">
        <f ca="1"/>
        <v>欄外</v>
      </c>
      <c r="S754" s="15">
        <f ca="1"/>
        <v>44.993459205627438</v>
      </c>
      <c r="T754" s="12"/>
      <c r="V754" s="17" t="str">
        <f ca="1">IF(AND(W749=2,W750=1),"★","")</f>
        <v>★</v>
      </c>
      <c r="W754" s="3" t="str">
        <f ca="1">IF(AND(W749=2,W750=2),"★","")</f>
        <v/>
      </c>
      <c r="X754" s="16" t="str">
        <f ca="1">IF(AND(W749=2,W750=3),"★","")</f>
        <v/>
      </c>
      <c r="Y754"/>
      <c r="Z754" s="127"/>
      <c r="AA754" s="3">
        <v>4</v>
      </c>
      <c r="AB754" s="27">
        <f ca="1"/>
        <v>47.107716140747065</v>
      </c>
      <c r="AC754" s="15">
        <f ca="1"/>
        <v>19.565530089378353</v>
      </c>
      <c r="AD754" s="95" t="str">
        <v>欄外</v>
      </c>
      <c r="AE754" s="15">
        <f ca="1"/>
        <v>44.993459205627438</v>
      </c>
      <c r="AF754" s="12"/>
      <c r="AH754" s="17" t="str">
        <f ca="1">IF(AND(AI749=2,AI750=1),"★","")</f>
        <v/>
      </c>
      <c r="AI754" s="3" t="str">
        <f ca="1">IF(AND(AI749=2,AI750=2),"★","")</f>
        <v/>
      </c>
      <c r="AJ754" s="16" t="str">
        <f ca="1">IF(AND(AI749=2,AI750=3),"★","")</f>
        <v/>
      </c>
      <c r="AK754"/>
      <c r="AL754" s="127"/>
      <c r="AM754" s="3">
        <v>4</v>
      </c>
      <c r="AN754" s="27">
        <f ca="1"/>
        <v>47.107716140747065</v>
      </c>
      <c r="AO754" s="15">
        <f ca="1"/>
        <v>19.565530089378353</v>
      </c>
      <c r="AP754" s="95" t="str">
        <v>欄外</v>
      </c>
      <c r="AQ754" s="15">
        <f ca="1"/>
        <v>46.093937206268308</v>
      </c>
      <c r="AR754" s="12"/>
      <c r="AT754" s="17" t="str">
        <f ca="1">IF(AND(AU749=2,AU750=1),"★","")</f>
        <v/>
      </c>
      <c r="AU754" s="3" t="str">
        <f ca="1">IF(AND(AU749=2,AU750=2),"★","")</f>
        <v/>
      </c>
      <c r="AV754" s="16" t="str">
        <f ca="1">IF(AND(AU749=2,AU750=3),"★","")</f>
        <v/>
      </c>
      <c r="AW754"/>
      <c r="AX754" s="127"/>
      <c r="AY754" s="3">
        <v>4</v>
      </c>
      <c r="AZ754" s="27">
        <f ca="1"/>
        <v>47.107716140747065</v>
      </c>
      <c r="BA754" s="15">
        <f ca="1"/>
        <v>19.565530089378353</v>
      </c>
      <c r="BB754" s="95" t="str">
        <v>欄外</v>
      </c>
      <c r="BC754" s="15">
        <f ca="1"/>
        <v>46.093937206268308</v>
      </c>
      <c r="BD754" s="12"/>
      <c r="BF754" s="17" t="str">
        <f ca="1">IF(AND(BG749=2,BG750=1),"★","")</f>
        <v/>
      </c>
      <c r="BG754" s="3" t="str">
        <f ca="1">IF(AND(BG749=2,BG750=2),"★","")</f>
        <v/>
      </c>
      <c r="BH754" s="16" t="str">
        <f ca="1">IF(AND(BG749=2,BG750=3),"★","")</f>
        <v/>
      </c>
      <c r="BI754"/>
      <c r="BJ754" s="127"/>
      <c r="BK754" s="3">
        <v>4</v>
      </c>
      <c r="BL754" s="27">
        <f ca="1"/>
        <v>47.107716140747065</v>
      </c>
      <c r="BM754" s="15">
        <f ca="1"/>
        <v>19.565530089378353</v>
      </c>
      <c r="BN754" s="95" t="str">
        <v>欄外</v>
      </c>
      <c r="BO754" s="15">
        <f ca="1"/>
        <v>46.093937206268308</v>
      </c>
      <c r="BP754" s="12"/>
      <c r="BR754" s="17" t="str">
        <f ca="1">IF(AND(BS749=2,BS750=1),"★","")</f>
        <v/>
      </c>
      <c r="BS754" s="3" t="str">
        <f ca="1">IF(AND(BS749=2,BS750=2),"★","")</f>
        <v/>
      </c>
      <c r="BT754" s="16" t="str">
        <f ca="1">IF(AND(BS749=2,BS750=3),"★","")</f>
        <v/>
      </c>
      <c r="BU754"/>
      <c r="BV754" s="127"/>
      <c r="BW754" s="3">
        <v>4</v>
      </c>
      <c r="BX754" s="27">
        <f ca="1"/>
        <v>47.107716140747065</v>
      </c>
      <c r="BY754" s="15">
        <f ca="1"/>
        <v>19.565530089378353</v>
      </c>
      <c r="BZ754" s="95" t="str">
        <v>欄外</v>
      </c>
      <c r="CA754" s="15">
        <f ca="1"/>
        <v>46.093937206268308</v>
      </c>
      <c r="CB754" s="12"/>
      <c r="CD754" s="17" t="str">
        <f ca="1">IF(AND(CE749=2,CE750=1),"★","")</f>
        <v/>
      </c>
      <c r="CE754" s="3" t="str">
        <f ca="1">IF(AND(CE749=2,CE750=2),"★","")</f>
        <v/>
      </c>
      <c r="CF754" s="16" t="str">
        <f ca="1">IF(AND(CE749=2,CE750=3),"★","")</f>
        <v/>
      </c>
      <c r="CG754"/>
      <c r="CH754" s="127"/>
      <c r="CI754" s="3">
        <v>4</v>
      </c>
      <c r="CJ754" s="27">
        <f ca="1"/>
        <v>47.107716140747065</v>
      </c>
      <c r="CK754" s="15">
        <f ca="1"/>
        <v>19.565530089378353</v>
      </c>
      <c r="CL754" s="95" t="str">
        <v>欄外</v>
      </c>
      <c r="CM754" s="15">
        <f ca="1"/>
        <v>46.093937206268308</v>
      </c>
      <c r="CN754" s="12"/>
      <c r="CP754" s="17" t="str">
        <f ca="1">IF(AND(CQ749=2,CQ750=1),"★","")</f>
        <v/>
      </c>
      <c r="CQ754" s="3" t="str">
        <f ca="1">IF(AND(CQ749=2,CQ750=2),"★","")</f>
        <v/>
      </c>
      <c r="CR754" s="16" t="str">
        <f ca="1">IF(AND(CQ749=2,CQ750=3),"★","")</f>
        <v/>
      </c>
      <c r="CS754"/>
      <c r="CT754" s="127"/>
      <c r="CU754" s="3">
        <v>4</v>
      </c>
      <c r="CV754" s="27">
        <f ca="1"/>
        <v>47.107716140747065</v>
      </c>
      <c r="CW754" s="15">
        <f ca="1"/>
        <v>19.565530089378353</v>
      </c>
      <c r="CX754" s="95" t="str">
        <v>欄外</v>
      </c>
      <c r="CY754" s="15">
        <f ca="1"/>
        <v>46.093937206268308</v>
      </c>
      <c r="CZ754" s="12"/>
      <c r="DB754" s="17" t="str">
        <f ca="1">IF(AND(DC749=2,DC750=1),"★","")</f>
        <v/>
      </c>
      <c r="DC754" s="3" t="str">
        <f ca="1">IF(AND(DC749=2,DC750=2),"★","")</f>
        <v/>
      </c>
      <c r="DD754" s="16" t="str">
        <f ca="1">IF(AND(DC749=2,DC750=3),"★","")</f>
        <v/>
      </c>
      <c r="DE754"/>
      <c r="DF754" s="127"/>
      <c r="DG754" s="3">
        <v>4</v>
      </c>
      <c r="DH754" s="27">
        <f ca="1"/>
        <v>47.107716140747065</v>
      </c>
      <c r="DI754" s="15">
        <f ca="1"/>
        <v>19.565530089378353</v>
      </c>
      <c r="DJ754" s="95" t="str">
        <v>欄外</v>
      </c>
      <c r="DK754" s="15">
        <f ca="1"/>
        <v>46.093937206268308</v>
      </c>
      <c r="DL754" s="12"/>
      <c r="DN754" s="17" t="str">
        <f ca="1">IF(AND(DO749=2,DO750=1),"★","")</f>
        <v/>
      </c>
      <c r="DO754" s="3" t="str">
        <f ca="1">IF(AND(DO749=2,DO750=2),"★","")</f>
        <v/>
      </c>
      <c r="DP754" s="16" t="str">
        <f ca="1">IF(AND(DO749=2,DO750=3),"★","")</f>
        <v/>
      </c>
      <c r="DQ754"/>
      <c r="DR754" s="127"/>
      <c r="DS754" s="3">
        <v>4</v>
      </c>
      <c r="DT754" s="27">
        <f ca="1"/>
        <v>47.107716140747065</v>
      </c>
      <c r="DU754" s="15">
        <f ca="1"/>
        <v>19.565530089378353</v>
      </c>
      <c r="DV754" s="95" t="str">
        <v>欄外</v>
      </c>
      <c r="DW754" s="15">
        <f ca="1"/>
        <v>46.093937206268308</v>
      </c>
      <c r="DX754" s="12"/>
    </row>
    <row r="755" spans="1:128" ht="13.5" customHeight="1" thickTop="1" thickBot="1">
      <c r="A755"/>
      <c r="B755"/>
      <c r="C755"/>
      <c r="D755"/>
      <c r="E755"/>
      <c r="F755"/>
      <c r="G755"/>
      <c r="H755" s="21"/>
      <c r="J755" s="3" t="str">
        <f>IF(AND(K749=3,K750=1),"★","")</f>
        <v/>
      </c>
      <c r="K755" s="92" t="str">
        <f>IF(AND(K749=3,K750=2),"★","")</f>
        <v/>
      </c>
      <c r="L755" s="37" t="str">
        <f>IF(AND(K749=3,K750=3),"★","終")</f>
        <v>終</v>
      </c>
      <c r="M755"/>
      <c r="N755" s="127"/>
      <c r="O755" s="3">
        <v>5</v>
      </c>
      <c r="P755" s="95" t="str">
        <f ca="1"/>
        <v>欄外</v>
      </c>
      <c r="Q755" s="27">
        <f ca="1"/>
        <v>27.598054290771479</v>
      </c>
      <c r="R755" s="27">
        <f ca="1"/>
        <v>21.624271484374994</v>
      </c>
      <c r="S755" s="27">
        <f ca="1"/>
        <v>68.99808921813964</v>
      </c>
      <c r="T755" s="12"/>
      <c r="V755" s="3" t="str">
        <f ca="1">IF(AND(W749=3,W750=1),"★","")</f>
        <v/>
      </c>
      <c r="W755" s="92" t="str">
        <f ca="1">IF(AND(W749=3,W750=2),"★","")</f>
        <v/>
      </c>
      <c r="X755" s="37" t="str">
        <f ca="1">IF(AND(W749=3,W750=3),"★","終")</f>
        <v>終</v>
      </c>
      <c r="Y755"/>
      <c r="Z755" s="127"/>
      <c r="AA755" s="3">
        <v>5</v>
      </c>
      <c r="AB755" s="95" t="str">
        <v>欄外</v>
      </c>
      <c r="AC755" s="27">
        <f ca="1"/>
        <v>27.598054290771479</v>
      </c>
      <c r="AD755" s="27">
        <f ca="1"/>
        <v>21.624271484374994</v>
      </c>
      <c r="AE755" s="27">
        <f ca="1"/>
        <v>68.99808921813964</v>
      </c>
      <c r="AF755" s="12"/>
      <c r="AH755" s="3" t="str">
        <f ca="1">IF(AND(AI749=3,AI750=1),"★","")</f>
        <v>★</v>
      </c>
      <c r="AI755" s="92" t="str">
        <f ca="1">IF(AND(AI749=3,AI750=2),"★","")</f>
        <v/>
      </c>
      <c r="AJ755" s="37" t="str">
        <f ca="1">IF(AND(AI749=3,AI750=3),"★","終")</f>
        <v>終</v>
      </c>
      <c r="AK755"/>
      <c r="AL755" s="127"/>
      <c r="AM755" s="3">
        <v>5</v>
      </c>
      <c r="AN755" s="95" t="str">
        <v>欄外</v>
      </c>
      <c r="AO755" s="27">
        <f ca="1"/>
        <v>27.598054290771479</v>
      </c>
      <c r="AP755" s="27">
        <f ca="1"/>
        <v>21.624271484374994</v>
      </c>
      <c r="AQ755" s="27">
        <f ca="1"/>
        <v>68.99808921813964</v>
      </c>
      <c r="AR755" s="12"/>
      <c r="AT755" s="3" t="str">
        <f ca="1">IF(AND(AU749=3,AU750=1),"★","")</f>
        <v/>
      </c>
      <c r="AU755" s="92" t="str">
        <f ca="1">IF(AND(AU749=3,AU750=2),"★","")</f>
        <v>★</v>
      </c>
      <c r="AV755" s="37" t="str">
        <f ca="1">IF(AND(AU749=3,AU750=3),"★","終")</f>
        <v>終</v>
      </c>
      <c r="AW755"/>
      <c r="AX755" s="127"/>
      <c r="AY755" s="3">
        <v>5</v>
      </c>
      <c r="AZ755" s="95" t="str">
        <v>欄外</v>
      </c>
      <c r="BA755" s="27">
        <f ca="1"/>
        <v>27.598054290771479</v>
      </c>
      <c r="BB755" s="27">
        <f ca="1"/>
        <v>21.624271484374994</v>
      </c>
      <c r="BC755" s="27">
        <f ca="1"/>
        <v>68.99808921813964</v>
      </c>
      <c r="BD755" s="12"/>
      <c r="BF755" s="3" t="str">
        <f ca="1">IF(AND(BG749=3,BG750=1),"★","")</f>
        <v>★</v>
      </c>
      <c r="BG755" s="92" t="str">
        <f ca="1">IF(AND(BG749=3,BG750=2),"★","")</f>
        <v/>
      </c>
      <c r="BH755" s="37" t="str">
        <f ca="1">IF(AND(BG749=3,BG750=3),"★","終")</f>
        <v>終</v>
      </c>
      <c r="BI755"/>
      <c r="BJ755" s="127"/>
      <c r="BK755" s="3">
        <v>5</v>
      </c>
      <c r="BL755" s="95" t="str">
        <v>欄外</v>
      </c>
      <c r="BM755" s="27">
        <f ca="1"/>
        <v>27.598054290771479</v>
      </c>
      <c r="BN755" s="27">
        <f ca="1"/>
        <v>21.624271484374994</v>
      </c>
      <c r="BO755" s="27">
        <f ca="1"/>
        <v>68.99808921813964</v>
      </c>
      <c r="BP755" s="12"/>
      <c r="BR755" s="3" t="str">
        <f ca="1">IF(AND(BS749=3,BS750=1),"★","")</f>
        <v/>
      </c>
      <c r="BS755" s="92" t="str">
        <f ca="1">IF(AND(BS749=3,BS750=2),"★","")</f>
        <v>★</v>
      </c>
      <c r="BT755" s="37" t="str">
        <f ca="1">IF(AND(BS749=3,BS750=3),"★","終")</f>
        <v>終</v>
      </c>
      <c r="BU755"/>
      <c r="BV755" s="127"/>
      <c r="BW755" s="3">
        <v>5</v>
      </c>
      <c r="BX755" s="95" t="str">
        <v>欄外</v>
      </c>
      <c r="BY755" s="27">
        <f ca="1"/>
        <v>27.598054290771479</v>
      </c>
      <c r="BZ755" s="27">
        <f ca="1"/>
        <v>21.624271484374994</v>
      </c>
      <c r="CA755" s="27">
        <f ca="1"/>
        <v>68.99808921813964</v>
      </c>
      <c r="CB755" s="12"/>
      <c r="CD755" s="3" t="str">
        <f ca="1">IF(AND(CE749=3,CE750=1),"★","")</f>
        <v/>
      </c>
      <c r="CE755" s="92" t="str">
        <f ca="1">IF(AND(CE749=3,CE750=2),"★","")</f>
        <v/>
      </c>
      <c r="CF755" s="37" t="str">
        <f ca="1">IF(AND(CE749=3,CE750=3),"★","終")</f>
        <v>★</v>
      </c>
      <c r="CG755"/>
      <c r="CH755" s="127"/>
      <c r="CI755" s="3">
        <v>5</v>
      </c>
      <c r="CJ755" s="95" t="str">
        <v>欄外</v>
      </c>
      <c r="CK755" s="27">
        <f ca="1"/>
        <v>27.598054290771479</v>
      </c>
      <c r="CL755" s="27">
        <f ca="1"/>
        <v>21.624271484374994</v>
      </c>
      <c r="CM755" s="27">
        <f ca="1"/>
        <v>68.99808921813964</v>
      </c>
      <c r="CN755" s="12"/>
      <c r="CP755" s="3" t="str">
        <f ca="1">IF(AND(CQ749=3,CQ750=1),"★","")</f>
        <v/>
      </c>
      <c r="CQ755" s="92" t="str">
        <f ca="1">IF(AND(CQ749=3,CQ750=2),"★","")</f>
        <v/>
      </c>
      <c r="CR755" s="37" t="str">
        <f ca="1">IF(AND(CQ749=3,CQ750=3),"★","終")</f>
        <v>★</v>
      </c>
      <c r="CS755"/>
      <c r="CT755" s="127"/>
      <c r="CU755" s="3">
        <v>5</v>
      </c>
      <c r="CV755" s="95" t="str">
        <v>欄外</v>
      </c>
      <c r="CW755" s="27">
        <f ca="1"/>
        <v>27.598054290771479</v>
      </c>
      <c r="CX755" s="27">
        <f ca="1"/>
        <v>21.624271484374994</v>
      </c>
      <c r="CY755" s="27">
        <f ca="1"/>
        <v>68.99808921813964</v>
      </c>
      <c r="CZ755" s="12"/>
      <c r="DB755" s="3" t="str">
        <f ca="1">IF(AND(DC749=3,DC750=1),"★","")</f>
        <v/>
      </c>
      <c r="DC755" s="92" t="str">
        <f ca="1">IF(AND(DC749=3,DC750=2),"★","")</f>
        <v/>
      </c>
      <c r="DD755" s="37" t="str">
        <f ca="1">IF(AND(DC749=3,DC750=3),"★","終")</f>
        <v>★</v>
      </c>
      <c r="DE755"/>
      <c r="DF755" s="127"/>
      <c r="DG755" s="3">
        <v>5</v>
      </c>
      <c r="DH755" s="95" t="str">
        <v>欄外</v>
      </c>
      <c r="DI755" s="27">
        <f ca="1"/>
        <v>27.598054290771479</v>
      </c>
      <c r="DJ755" s="27">
        <f ca="1"/>
        <v>21.624271484374994</v>
      </c>
      <c r="DK755" s="27">
        <f ca="1"/>
        <v>68.99808921813964</v>
      </c>
      <c r="DL755" s="12"/>
      <c r="DN755" s="3" t="str">
        <f ca="1">IF(AND(DO749=3,DO750=1),"★","")</f>
        <v/>
      </c>
      <c r="DO755" s="92" t="str">
        <f ca="1">IF(AND(DO749=3,DO750=2),"★","")</f>
        <v/>
      </c>
      <c r="DP755" s="37" t="str">
        <f ca="1">IF(AND(DO749=3,DO750=3),"★","終")</f>
        <v>★</v>
      </c>
      <c r="DQ755"/>
      <c r="DR755" s="127"/>
      <c r="DS755" s="3">
        <v>5</v>
      </c>
      <c r="DT755" s="95" t="str">
        <v>欄外</v>
      </c>
      <c r="DU755" s="27">
        <f ca="1"/>
        <v>27.598054290771479</v>
      </c>
      <c r="DV755" s="27">
        <f ca="1"/>
        <v>21.624271484374994</v>
      </c>
      <c r="DW755" s="27">
        <f ca="1"/>
        <v>68.99808921813964</v>
      </c>
      <c r="DX755" s="12"/>
    </row>
    <row r="756" spans="1:128" ht="13.5" customHeight="1" thickTop="1">
      <c r="A756"/>
      <c r="B756"/>
      <c r="C756"/>
      <c r="D756"/>
      <c r="E756"/>
      <c r="F756"/>
      <c r="G756"/>
      <c r="H756" s="21"/>
      <c r="M756"/>
      <c r="N756" s="127"/>
      <c r="O756" s="3">
        <v>6</v>
      </c>
      <c r="P756" s="95" t="str">
        <f ca="1"/>
        <v>欄外</v>
      </c>
      <c r="Q756" s="95" t="str">
        <f ca="1"/>
        <v>欄外</v>
      </c>
      <c r="R756" s="95" t="str">
        <f ca="1"/>
        <v>欄外</v>
      </c>
      <c r="S756" s="95" t="str">
        <f ca="1"/>
        <v>欄外</v>
      </c>
      <c r="T756" s="12"/>
      <c r="Y756"/>
      <c r="Z756" s="127"/>
      <c r="AA756" s="3">
        <v>6</v>
      </c>
      <c r="AB756" s="95" t="str">
        <v>欄外</v>
      </c>
      <c r="AC756" s="95" t="str">
        <v>欄外</v>
      </c>
      <c r="AD756" s="95" t="str">
        <v>欄外</v>
      </c>
      <c r="AE756" s="95" t="str">
        <v>欄外</v>
      </c>
      <c r="AF756" s="12"/>
      <c r="AK756"/>
      <c r="AL756" s="127"/>
      <c r="AM756" s="3">
        <v>6</v>
      </c>
      <c r="AN756" s="95" t="str">
        <v>欄外</v>
      </c>
      <c r="AO756" s="95" t="str">
        <v>欄外</v>
      </c>
      <c r="AP756" s="95" t="str">
        <v>欄外</v>
      </c>
      <c r="AQ756" s="95" t="str">
        <v>欄外</v>
      </c>
      <c r="AR756" s="12"/>
      <c r="AW756"/>
      <c r="AX756" s="127"/>
      <c r="AY756" s="3">
        <v>6</v>
      </c>
      <c r="AZ756" s="95" t="str">
        <v>欄外</v>
      </c>
      <c r="BA756" s="95" t="str">
        <v>欄外</v>
      </c>
      <c r="BB756" s="95" t="str">
        <v>欄外</v>
      </c>
      <c r="BC756" s="95" t="str">
        <v>欄外</v>
      </c>
      <c r="BD756" s="12"/>
      <c r="BI756"/>
      <c r="BJ756" s="127"/>
      <c r="BK756" s="3">
        <v>6</v>
      </c>
      <c r="BL756" s="95" t="str">
        <v>欄外</v>
      </c>
      <c r="BM756" s="95" t="str">
        <v>欄外</v>
      </c>
      <c r="BN756" s="95" t="str">
        <v>欄外</v>
      </c>
      <c r="BO756" s="95" t="str">
        <v>欄外</v>
      </c>
      <c r="BP756" s="12"/>
      <c r="BU756"/>
      <c r="BV756" s="127"/>
      <c r="BW756" s="3">
        <v>6</v>
      </c>
      <c r="BX756" s="95" t="str">
        <v>欄外</v>
      </c>
      <c r="BY756" s="95" t="str">
        <v>欄外</v>
      </c>
      <c r="BZ756" s="95" t="str">
        <v>欄外</v>
      </c>
      <c r="CA756" s="95" t="str">
        <v>欄外</v>
      </c>
      <c r="CB756" s="12"/>
      <c r="CG756"/>
      <c r="CH756" s="127"/>
      <c r="CI756" s="3">
        <v>6</v>
      </c>
      <c r="CJ756" s="95" t="str">
        <v>欄外</v>
      </c>
      <c r="CK756" s="95" t="str">
        <v>欄外</v>
      </c>
      <c r="CL756" s="95" t="str">
        <v>欄外</v>
      </c>
      <c r="CM756" s="95" t="str">
        <v>欄外</v>
      </c>
      <c r="CN756" s="12"/>
      <c r="CS756"/>
      <c r="CT756" s="127"/>
      <c r="CU756" s="3">
        <v>6</v>
      </c>
      <c r="CV756" s="95" t="str">
        <v>欄外</v>
      </c>
      <c r="CW756" s="95" t="str">
        <v>欄外</v>
      </c>
      <c r="CX756" s="95" t="str">
        <v>欄外</v>
      </c>
      <c r="CY756" s="95" t="str">
        <v>欄外</v>
      </c>
      <c r="CZ756" s="12"/>
      <c r="DE756"/>
      <c r="DF756" s="127"/>
      <c r="DG756" s="3">
        <v>6</v>
      </c>
      <c r="DH756" s="95" t="str">
        <v>欄外</v>
      </c>
      <c r="DI756" s="95" t="str">
        <v>欄外</v>
      </c>
      <c r="DJ756" s="95" t="str">
        <v>欄外</v>
      </c>
      <c r="DK756" s="95" t="str">
        <v>欄外</v>
      </c>
      <c r="DL756" s="12"/>
      <c r="DQ756"/>
      <c r="DR756" s="127"/>
      <c r="DS756" s="3">
        <v>6</v>
      </c>
      <c r="DT756" s="95" t="str">
        <v>欄外</v>
      </c>
      <c r="DU756" s="95" t="str">
        <v>欄外</v>
      </c>
      <c r="DV756" s="95" t="str">
        <v>欄外</v>
      </c>
      <c r="DW756" s="95" t="str">
        <v>欄外</v>
      </c>
      <c r="DX756" s="12"/>
    </row>
    <row r="757" spans="1:128" ht="13.5" customHeight="1">
      <c r="A757"/>
      <c r="B757"/>
      <c r="C757"/>
      <c r="D757"/>
      <c r="E757"/>
      <c r="F757"/>
      <c r="G757"/>
      <c r="H757" s="21"/>
      <c r="M757"/>
      <c r="N757" s="127"/>
      <c r="O757" s="3">
        <v>7</v>
      </c>
      <c r="P757" s="27">
        <f ca="1"/>
        <v>68.849164581298822</v>
      </c>
      <c r="Q757" s="27">
        <f ca="1"/>
        <v>3.1004999999999998</v>
      </c>
      <c r="R757" s="95" t="str">
        <f ca="1"/>
        <v>欄外</v>
      </c>
      <c r="S757" s="95" t="str">
        <f ca="1"/>
        <v>欄外</v>
      </c>
      <c r="T757" s="12"/>
      <c r="Y757"/>
      <c r="Z757" s="127"/>
      <c r="AA757" s="3">
        <v>7</v>
      </c>
      <c r="AB757" s="27">
        <f ca="1"/>
        <v>68.849164581298822</v>
      </c>
      <c r="AC757" s="27">
        <f ca="1"/>
        <v>3.1004999999999998</v>
      </c>
      <c r="AD757" s="95" t="str">
        <v>欄外</v>
      </c>
      <c r="AE757" s="95" t="str">
        <v>欄外</v>
      </c>
      <c r="AF757" s="12"/>
      <c r="AK757"/>
      <c r="AL757" s="127"/>
      <c r="AM757" s="3">
        <v>7</v>
      </c>
      <c r="AN757" s="27">
        <f ca="1"/>
        <v>68.849164581298822</v>
      </c>
      <c r="AO757" s="27">
        <f ca="1"/>
        <v>3.1004999999999998</v>
      </c>
      <c r="AP757" s="95" t="str">
        <v>欄外</v>
      </c>
      <c r="AQ757" s="95" t="str">
        <v>欄外</v>
      </c>
      <c r="AR757" s="12"/>
      <c r="AW757"/>
      <c r="AX757" s="127"/>
      <c r="AY757" s="3">
        <v>7</v>
      </c>
      <c r="AZ757" s="27">
        <f ca="1"/>
        <v>68.92455158233642</v>
      </c>
      <c r="BA757" s="27">
        <f ca="1"/>
        <v>3.1004999999999998</v>
      </c>
      <c r="BB757" s="95" t="str">
        <v>欄外</v>
      </c>
      <c r="BC757" s="95" t="str">
        <v>欄外</v>
      </c>
      <c r="BD757" s="12"/>
      <c r="BI757"/>
      <c r="BJ757" s="127"/>
      <c r="BK757" s="3">
        <v>7</v>
      </c>
      <c r="BL757" s="27">
        <f ca="1"/>
        <v>68.92455158233642</v>
      </c>
      <c r="BM757" s="27">
        <f ca="1"/>
        <v>3.1004999999999998</v>
      </c>
      <c r="BN757" s="95" t="str">
        <v>欄外</v>
      </c>
      <c r="BO757" s="95" t="str">
        <v>欄外</v>
      </c>
      <c r="BP757" s="12"/>
      <c r="BU757"/>
      <c r="BV757" s="127"/>
      <c r="BW757" s="3">
        <v>7</v>
      </c>
      <c r="BX757" s="27">
        <f ca="1"/>
        <v>68.962245082855219</v>
      </c>
      <c r="BY757" s="27">
        <f ca="1"/>
        <v>3.1004999999999998</v>
      </c>
      <c r="BZ757" s="95" t="str">
        <v>欄外</v>
      </c>
      <c r="CA757" s="95" t="str">
        <v>欄外</v>
      </c>
      <c r="CB757" s="12"/>
      <c r="CG757"/>
      <c r="CH757" s="127"/>
      <c r="CI757" s="3">
        <v>7</v>
      </c>
      <c r="CJ757" s="27">
        <f ca="1"/>
        <v>68.962245082855219</v>
      </c>
      <c r="CK757" s="27">
        <f ca="1"/>
        <v>3.1004999999999998</v>
      </c>
      <c r="CL757" s="95" t="str">
        <v>欄外</v>
      </c>
      <c r="CM757" s="95" t="str">
        <v>欄外</v>
      </c>
      <c r="CN757" s="12"/>
      <c r="CS757"/>
      <c r="CT757" s="127"/>
      <c r="CU757" s="3">
        <v>7</v>
      </c>
      <c r="CV757" s="27">
        <f ca="1"/>
        <v>68.962245082855219</v>
      </c>
      <c r="CW757" s="27">
        <f ca="1"/>
        <v>3.1004999999999998</v>
      </c>
      <c r="CX757" s="95" t="str">
        <v>欄外</v>
      </c>
      <c r="CY757" s="95" t="str">
        <v>欄外</v>
      </c>
      <c r="CZ757" s="12"/>
      <c r="DE757"/>
      <c r="DF757" s="127"/>
      <c r="DG757" s="3">
        <v>7</v>
      </c>
      <c r="DH757" s="27">
        <f ca="1"/>
        <v>68.962245082855219</v>
      </c>
      <c r="DI757" s="27">
        <f ca="1"/>
        <v>3.1004999999999998</v>
      </c>
      <c r="DJ757" s="95" t="str">
        <v>欄外</v>
      </c>
      <c r="DK757" s="95" t="str">
        <v>欄外</v>
      </c>
      <c r="DL757" s="12"/>
      <c r="DQ757"/>
      <c r="DR757" s="127"/>
      <c r="DS757" s="3">
        <v>7</v>
      </c>
      <c r="DT757" s="27">
        <f ca="1"/>
        <v>68.962245082855219</v>
      </c>
      <c r="DU757" s="27">
        <f ca="1"/>
        <v>3.1004999999999998</v>
      </c>
      <c r="DV757" s="95" t="str">
        <v>欄外</v>
      </c>
      <c r="DW757" s="95" t="str">
        <v>欄外</v>
      </c>
      <c r="DX757" s="12"/>
    </row>
    <row r="758" spans="1:128" ht="13.5" customHeight="1">
      <c r="A758"/>
      <c r="B758"/>
      <c r="C758"/>
      <c r="D758"/>
      <c r="E758"/>
      <c r="F758"/>
      <c r="G758"/>
      <c r="H758" s="21"/>
      <c r="K758" s="11"/>
      <c r="L758" s="6"/>
      <c r="M758"/>
      <c r="N758" s="127"/>
      <c r="O758" s="3">
        <v>8</v>
      </c>
      <c r="P758" s="27">
        <f ca="1"/>
        <v>99.999912261962891</v>
      </c>
      <c r="Q758" s="27">
        <f ca="1"/>
        <v>45.56409086227417</v>
      </c>
      <c r="R758" s="27">
        <f ca="1"/>
        <v>35.640079345703128</v>
      </c>
      <c r="S758" s="95" t="str">
        <f ca="1"/>
        <v>欄外</v>
      </c>
      <c r="T758" s="12"/>
      <c r="W758" s="11"/>
      <c r="X758" s="6"/>
      <c r="Y758"/>
      <c r="Z758" s="127"/>
      <c r="AA758" s="3">
        <v>8</v>
      </c>
      <c r="AB758" s="27">
        <f ca="1"/>
        <v>99.999912261962891</v>
      </c>
      <c r="AC758" s="27">
        <f ca="1"/>
        <v>45.56409086227417</v>
      </c>
      <c r="AD758" s="27">
        <f ca="1"/>
        <v>35.640079345703128</v>
      </c>
      <c r="AE758" s="95" t="str">
        <v>欄外</v>
      </c>
      <c r="AF758" s="12"/>
      <c r="AI758" s="11"/>
      <c r="AJ758" s="6"/>
      <c r="AK758"/>
      <c r="AL758" s="127"/>
      <c r="AM758" s="3">
        <v>8</v>
      </c>
      <c r="AN758" s="27">
        <f ca="1"/>
        <v>99.999912261962891</v>
      </c>
      <c r="AO758" s="27">
        <f ca="1"/>
        <v>45.56409086227417</v>
      </c>
      <c r="AP758" s="27">
        <f ca="1"/>
        <v>35.640079345703128</v>
      </c>
      <c r="AQ758" s="95" t="str">
        <v>欄外</v>
      </c>
      <c r="AR758" s="12"/>
      <c r="AU758" s="11"/>
      <c r="AV758" s="6"/>
      <c r="AW758"/>
      <c r="AX758" s="127"/>
      <c r="AY758" s="3">
        <v>8</v>
      </c>
      <c r="AZ758" s="27">
        <f ca="1"/>
        <v>99.999912261962891</v>
      </c>
      <c r="BA758" s="27">
        <f ca="1"/>
        <v>45.56409086227417</v>
      </c>
      <c r="BB758" s="27">
        <f ca="1"/>
        <v>35.640079345703128</v>
      </c>
      <c r="BC758" s="95" t="str">
        <v>欄外</v>
      </c>
      <c r="BD758" s="12"/>
      <c r="BG758" s="11"/>
      <c r="BH758" s="6"/>
      <c r="BI758"/>
      <c r="BJ758" s="127"/>
      <c r="BK758" s="3">
        <v>8</v>
      </c>
      <c r="BL758" s="27">
        <f ca="1"/>
        <v>99.999912261962891</v>
      </c>
      <c r="BM758" s="27">
        <f ca="1"/>
        <v>45.56409086227417</v>
      </c>
      <c r="BN758" s="27">
        <f ca="1"/>
        <v>41.443632726669307</v>
      </c>
      <c r="BO758" s="95" t="str">
        <v>欄外</v>
      </c>
      <c r="BP758" s="12"/>
      <c r="BS758" s="11"/>
      <c r="BT758" s="6"/>
      <c r="BU758"/>
      <c r="BV758" s="127"/>
      <c r="BW758" s="3">
        <v>8</v>
      </c>
      <c r="BX758" s="27">
        <f ca="1"/>
        <v>99.999912261962891</v>
      </c>
      <c r="BY758" s="27">
        <f ca="1"/>
        <v>45.56409086227417</v>
      </c>
      <c r="BZ758" s="27">
        <f ca="1"/>
        <v>41.443632726669307</v>
      </c>
      <c r="CA758" s="95" t="str">
        <v>欄外</v>
      </c>
      <c r="CB758" s="12"/>
      <c r="CE758" s="11"/>
      <c r="CF758" s="6"/>
      <c r="CG758"/>
      <c r="CH758" s="127"/>
      <c r="CI758" s="3">
        <v>8</v>
      </c>
      <c r="CJ758" s="27">
        <f ca="1"/>
        <v>99.999956130981445</v>
      </c>
      <c r="CK758" s="27">
        <f ca="1"/>
        <v>45.56409086227417</v>
      </c>
      <c r="CL758" s="27">
        <f ca="1"/>
        <v>41.443632726669307</v>
      </c>
      <c r="CM758" s="95" t="str">
        <v>欄外</v>
      </c>
      <c r="CN758" s="12"/>
      <c r="CQ758" s="11"/>
      <c r="CR758" s="6"/>
      <c r="CS758"/>
      <c r="CT758" s="127"/>
      <c r="CU758" s="3">
        <v>8</v>
      </c>
      <c r="CV758" s="27">
        <f ca="1"/>
        <v>99.999956130981445</v>
      </c>
      <c r="CW758" s="27">
        <f ca="1"/>
        <v>45.56409086227417</v>
      </c>
      <c r="CX758" s="27">
        <f ca="1"/>
        <v>41.443632726669307</v>
      </c>
      <c r="CY758" s="95" t="str">
        <v>欄外</v>
      </c>
      <c r="CZ758" s="12"/>
      <c r="DC758" s="11"/>
      <c r="DD758" s="6"/>
      <c r="DE758"/>
      <c r="DF758" s="127"/>
      <c r="DG758" s="3">
        <v>8</v>
      </c>
      <c r="DH758" s="27">
        <f ca="1"/>
        <v>99.999956130981445</v>
      </c>
      <c r="DI758" s="27">
        <f ca="1"/>
        <v>45.56409086227417</v>
      </c>
      <c r="DJ758" s="27">
        <f ca="1"/>
        <v>41.443632726669307</v>
      </c>
      <c r="DK758" s="95" t="str">
        <v>欄外</v>
      </c>
      <c r="DL758" s="12"/>
      <c r="DO758" s="11"/>
      <c r="DP758" s="6"/>
      <c r="DQ758"/>
      <c r="DR758" s="127"/>
      <c r="DS758" s="3">
        <v>8</v>
      </c>
      <c r="DT758" s="27">
        <f ca="1"/>
        <v>99.999956130981445</v>
      </c>
      <c r="DU758" s="27">
        <f ca="1"/>
        <v>45.56409086227417</v>
      </c>
      <c r="DV758" s="27">
        <f ca="1"/>
        <v>41.443632726669307</v>
      </c>
      <c r="DW758" s="95" t="str">
        <v>欄外</v>
      </c>
      <c r="DX758" s="12"/>
    </row>
    <row r="759" spans="1:128" ht="13.5" customHeight="1">
      <c r="A759"/>
      <c r="B759"/>
      <c r="C759"/>
      <c r="D759"/>
      <c r="E759"/>
      <c r="F759"/>
      <c r="G759"/>
      <c r="H759" s="21"/>
      <c r="J759" s="11"/>
      <c r="K759" s="11"/>
      <c r="L759" s="6"/>
      <c r="M759"/>
      <c r="N759" s="128"/>
      <c r="O759" s="3" t="s">
        <v>66</v>
      </c>
      <c r="P759" s="44">
        <v>0</v>
      </c>
      <c r="Q759" s="44">
        <v>0</v>
      </c>
      <c r="R759" s="44">
        <v>0</v>
      </c>
      <c r="S759" s="40">
        <v>0</v>
      </c>
      <c r="T759" s="12"/>
      <c r="V759" s="11"/>
      <c r="W759" s="11"/>
      <c r="X759" s="6"/>
      <c r="Y759"/>
      <c r="Z759" s="128"/>
      <c r="AA759" s="3" t="s">
        <v>41</v>
      </c>
      <c r="AB759" s="44">
        <v>0</v>
      </c>
      <c r="AC759" s="44">
        <v>0</v>
      </c>
      <c r="AD759" s="44">
        <v>0</v>
      </c>
      <c r="AE759" s="40">
        <v>0</v>
      </c>
      <c r="AF759" s="12"/>
      <c r="AH759" s="11"/>
      <c r="AI759" s="11"/>
      <c r="AJ759" s="6"/>
      <c r="AK759"/>
      <c r="AL759" s="128"/>
      <c r="AM759" s="3" t="s">
        <v>41</v>
      </c>
      <c r="AN759" s="44">
        <v>0</v>
      </c>
      <c r="AO759" s="44">
        <v>0</v>
      </c>
      <c r="AP759" s="44">
        <v>0</v>
      </c>
      <c r="AQ759" s="40">
        <v>0</v>
      </c>
      <c r="AR759" s="12"/>
      <c r="AT759" s="11"/>
      <c r="AU759" s="11"/>
      <c r="AV759" s="6"/>
      <c r="AW759"/>
      <c r="AX759" s="128"/>
      <c r="AY759" s="3" t="s">
        <v>41</v>
      </c>
      <c r="AZ759" s="44">
        <v>0</v>
      </c>
      <c r="BA759" s="44">
        <v>0</v>
      </c>
      <c r="BB759" s="44">
        <v>0</v>
      </c>
      <c r="BC759" s="40">
        <v>0</v>
      </c>
      <c r="BD759" s="12"/>
      <c r="BF759" s="11"/>
      <c r="BG759" s="11"/>
      <c r="BH759" s="6"/>
      <c r="BI759"/>
      <c r="BJ759" s="128"/>
      <c r="BK759" s="3" t="s">
        <v>41</v>
      </c>
      <c r="BL759" s="44">
        <v>0</v>
      </c>
      <c r="BM759" s="44">
        <v>0</v>
      </c>
      <c r="BN759" s="44">
        <v>0</v>
      </c>
      <c r="BO759" s="40">
        <v>0</v>
      </c>
      <c r="BP759" s="12"/>
      <c r="BR759" s="11"/>
      <c r="BS759" s="11"/>
      <c r="BT759" s="6"/>
      <c r="BU759"/>
      <c r="BV759" s="128"/>
      <c r="BW759" s="3" t="s">
        <v>41</v>
      </c>
      <c r="BX759" s="44">
        <v>0</v>
      </c>
      <c r="BY759" s="44">
        <v>0</v>
      </c>
      <c r="BZ759" s="44">
        <v>0</v>
      </c>
      <c r="CA759" s="40">
        <v>0</v>
      </c>
      <c r="CB759" s="12"/>
      <c r="CD759" s="11"/>
      <c r="CE759" s="11"/>
      <c r="CF759" s="6"/>
      <c r="CG759"/>
      <c r="CH759" s="128"/>
      <c r="CI759" s="3" t="s">
        <v>41</v>
      </c>
      <c r="CJ759" s="44">
        <v>0</v>
      </c>
      <c r="CK759" s="44">
        <v>0</v>
      </c>
      <c r="CL759" s="44">
        <v>0</v>
      </c>
      <c r="CM759" s="40">
        <v>0</v>
      </c>
      <c r="CN759" s="12"/>
      <c r="CP759" s="11"/>
      <c r="CQ759" s="11"/>
      <c r="CR759" s="6"/>
      <c r="CS759"/>
      <c r="CT759" s="128"/>
      <c r="CU759" s="3" t="s">
        <v>41</v>
      </c>
      <c r="CV759" s="44">
        <v>0</v>
      </c>
      <c r="CW759" s="44">
        <v>0</v>
      </c>
      <c r="CX759" s="44">
        <v>0</v>
      </c>
      <c r="CY759" s="40">
        <v>0</v>
      </c>
      <c r="CZ759" s="12"/>
      <c r="DB759" s="11"/>
      <c r="DC759" s="11"/>
      <c r="DD759" s="6"/>
      <c r="DE759"/>
      <c r="DF759" s="128"/>
      <c r="DG759" s="3" t="s">
        <v>41</v>
      </c>
      <c r="DH759" s="44">
        <v>0</v>
      </c>
      <c r="DI759" s="44">
        <v>0</v>
      </c>
      <c r="DJ759" s="44">
        <v>0</v>
      </c>
      <c r="DK759" s="40">
        <v>0</v>
      </c>
      <c r="DL759" s="12"/>
      <c r="DN759" s="11"/>
      <c r="DO759" s="11"/>
      <c r="DP759" s="6"/>
      <c r="DQ759"/>
      <c r="DR759" s="128"/>
      <c r="DS759" s="3" t="s">
        <v>41</v>
      </c>
      <c r="DT759" s="44">
        <v>0</v>
      </c>
      <c r="DU759" s="44">
        <v>0</v>
      </c>
      <c r="DV759" s="44">
        <v>0</v>
      </c>
      <c r="DW759" s="40">
        <v>0</v>
      </c>
      <c r="DX759" s="12"/>
    </row>
    <row r="760" spans="1:128" ht="13.5" customHeight="1">
      <c r="A760"/>
      <c r="B760"/>
      <c r="C760"/>
      <c r="D760"/>
      <c r="E760"/>
      <c r="F760"/>
      <c r="G760"/>
      <c r="H760" s="21"/>
      <c r="J760" s="11"/>
      <c r="K760" s="11"/>
      <c r="L760" s="6"/>
      <c r="M760"/>
      <c r="N760"/>
      <c r="O760" s="11"/>
      <c r="P760" s="12"/>
      <c r="Q760" s="12"/>
      <c r="R760" s="12"/>
      <c r="S760" s="12"/>
      <c r="T760" s="12"/>
      <c r="V760" s="11"/>
      <c r="W760" s="11"/>
      <c r="X760" s="6"/>
      <c r="Y760"/>
      <c r="Z760"/>
      <c r="AA760" s="11"/>
      <c r="AB760" s="12"/>
      <c r="AC760" s="12"/>
      <c r="AD760" s="12"/>
      <c r="AE760" s="12"/>
      <c r="AF760" s="12"/>
      <c r="AH760" s="11"/>
      <c r="AI760" s="11"/>
      <c r="AJ760" s="6"/>
      <c r="AK760"/>
      <c r="AL760"/>
      <c r="AM760" s="11"/>
      <c r="AN760" s="12"/>
      <c r="AO760" s="12"/>
      <c r="AP760" s="12"/>
      <c r="AQ760" s="12"/>
      <c r="AR760" s="12"/>
      <c r="AT760" s="11"/>
      <c r="AU760" s="11"/>
      <c r="AV760" s="6"/>
      <c r="AW760"/>
      <c r="AX760"/>
      <c r="AY760" s="11"/>
      <c r="AZ760" s="12"/>
      <c r="BA760" s="12"/>
      <c r="BB760" s="12"/>
      <c r="BC760" s="12"/>
      <c r="BD760" s="12"/>
      <c r="BF760" s="11"/>
      <c r="BG760" s="11"/>
      <c r="BH760" s="6"/>
      <c r="BI760"/>
      <c r="BJ760"/>
      <c r="BK760" s="11"/>
      <c r="BL760" s="12"/>
      <c r="BM760" s="12"/>
      <c r="BN760" s="12"/>
      <c r="BO760" s="12"/>
      <c r="BP760" s="12"/>
      <c r="BR760" s="11"/>
      <c r="BS760" s="11"/>
      <c r="BT760" s="6"/>
      <c r="BU760"/>
      <c r="BV760"/>
      <c r="BW760" s="11"/>
      <c r="BX760" s="12"/>
      <c r="BY760" s="12"/>
      <c r="BZ760" s="12"/>
      <c r="CA760" s="12"/>
      <c r="CB760" s="12"/>
      <c r="CD760" s="11"/>
      <c r="CE760" s="11"/>
      <c r="CF760" s="6"/>
      <c r="CG760"/>
      <c r="CH760"/>
      <c r="CI760" s="11"/>
      <c r="CJ760" s="12"/>
      <c r="CK760" s="12"/>
      <c r="CL760" s="12"/>
      <c r="CM760" s="12"/>
      <c r="CN760" s="12"/>
      <c r="CP760" s="11"/>
      <c r="CQ760" s="11"/>
      <c r="CR760" s="6"/>
      <c r="CS760"/>
      <c r="CT760"/>
      <c r="CU760" s="11"/>
      <c r="CV760" s="12"/>
      <c r="CW760" s="12"/>
      <c r="CX760" s="12"/>
      <c r="CY760" s="12"/>
      <c r="CZ760" s="12"/>
      <c r="DB760" s="11"/>
      <c r="DC760" s="11"/>
      <c r="DD760" s="6"/>
      <c r="DE760"/>
      <c r="DF760"/>
      <c r="DG760" s="11"/>
      <c r="DH760" s="12"/>
      <c r="DI760" s="12"/>
      <c r="DJ760" s="12"/>
      <c r="DK760" s="12"/>
      <c r="DL760" s="12"/>
      <c r="DN760" s="11"/>
      <c r="DO760" s="11"/>
      <c r="DP760" s="6"/>
      <c r="DQ760"/>
      <c r="DR760"/>
      <c r="DS760" s="11"/>
      <c r="DT760" s="12"/>
      <c r="DU760" s="12"/>
      <c r="DV760" s="12"/>
      <c r="DW760" s="12"/>
      <c r="DX760" s="12"/>
    </row>
    <row r="761" spans="1:128" ht="13.5" customHeight="1">
      <c r="A761"/>
      <c r="B761" t="s">
        <v>63</v>
      </c>
      <c r="C761"/>
      <c r="D761"/>
      <c r="E761"/>
      <c r="F761"/>
      <c r="G761"/>
      <c r="H761" s="21"/>
      <c r="K761"/>
      <c r="L761"/>
      <c r="M761"/>
      <c r="N761"/>
      <c r="O761" t="s">
        <v>43</v>
      </c>
      <c r="P761"/>
      <c r="Q761"/>
      <c r="R761"/>
      <c r="S761"/>
      <c r="T761" s="21"/>
      <c r="W761"/>
      <c r="X761"/>
      <c r="Y761"/>
      <c r="Z761"/>
      <c r="AA761" t="s">
        <v>43</v>
      </c>
      <c r="AB761"/>
      <c r="AC761"/>
      <c r="AD761"/>
      <c r="AE761"/>
      <c r="AF761" s="21"/>
      <c r="AI761"/>
      <c r="AJ761"/>
      <c r="AK761"/>
      <c r="AL761"/>
      <c r="AM761" t="s">
        <v>43</v>
      </c>
      <c r="AN761"/>
      <c r="AO761"/>
      <c r="AP761"/>
      <c r="AQ761"/>
      <c r="AR761" s="21"/>
      <c r="AU761"/>
      <c r="AV761"/>
      <c r="AW761"/>
      <c r="AX761"/>
      <c r="AY761" t="s">
        <v>43</v>
      </c>
      <c r="AZ761"/>
      <c r="BA761"/>
      <c r="BB761"/>
      <c r="BC761"/>
      <c r="BD761" s="21"/>
      <c r="BG761"/>
      <c r="BH761"/>
      <c r="BI761"/>
      <c r="BJ761"/>
      <c r="BK761" t="s">
        <v>43</v>
      </c>
      <c r="BL761"/>
      <c r="BM761"/>
      <c r="BN761"/>
      <c r="BO761"/>
      <c r="BP761" s="21"/>
      <c r="BS761"/>
      <c r="BT761"/>
      <c r="BU761"/>
      <c r="BV761"/>
      <c r="BW761" t="s">
        <v>43</v>
      </c>
      <c r="BX761"/>
      <c r="BY761"/>
      <c r="BZ761"/>
      <c r="CA761"/>
      <c r="CB761" s="21"/>
      <c r="CE761"/>
      <c r="CF761"/>
      <c r="CG761"/>
      <c r="CH761"/>
      <c r="CI761" t="s">
        <v>43</v>
      </c>
      <c r="CJ761"/>
      <c r="CK761"/>
      <c r="CL761"/>
      <c r="CM761"/>
      <c r="CN761" s="21"/>
      <c r="CQ761"/>
      <c r="CR761"/>
      <c r="CS761"/>
      <c r="CT761"/>
      <c r="CU761" t="s">
        <v>43</v>
      </c>
      <c r="CV761"/>
      <c r="CW761"/>
      <c r="CX761"/>
      <c r="CY761"/>
      <c r="CZ761" s="21"/>
      <c r="DC761"/>
      <c r="DD761"/>
      <c r="DE761"/>
      <c r="DF761"/>
      <c r="DG761" t="s">
        <v>43</v>
      </c>
      <c r="DH761"/>
      <c r="DI761"/>
      <c r="DJ761"/>
      <c r="DK761"/>
      <c r="DL761" s="21"/>
      <c r="DO761"/>
      <c r="DP761"/>
      <c r="DQ761"/>
      <c r="DR761"/>
      <c r="DS761" t="s">
        <v>43</v>
      </c>
      <c r="DT761"/>
      <c r="DU761"/>
      <c r="DV761"/>
      <c r="DW761"/>
      <c r="DX761" s="21"/>
    </row>
    <row r="762" spans="1:128" ht="13.5" customHeight="1" thickBot="1">
      <c r="A762"/>
      <c r="B762"/>
      <c r="C762"/>
      <c r="D762" s="123" t="s">
        <v>67</v>
      </c>
      <c r="E762" s="124"/>
      <c r="F762" s="124"/>
      <c r="G762" s="125"/>
      <c r="H762" s="21"/>
      <c r="K762" s="3" t="s">
        <v>14</v>
      </c>
      <c r="L762" s="85">
        <f ca="1">$C754</f>
        <v>0.6</v>
      </c>
      <c r="M762" s="28"/>
      <c r="N762" s="28"/>
      <c r="O762" s="18" t="s">
        <v>25</v>
      </c>
      <c r="P762" s="53">
        <f ca="1">OFFSET(乱数表!$C$3,$C748,2*K$7-1)</f>
        <v>3.7816376025312293E-2</v>
      </c>
      <c r="Q762" s="28" t="s">
        <v>23</v>
      </c>
      <c r="R762" s="54" t="str">
        <f ca="1">IF(P762&lt;$C754,"Explore","Exploit")</f>
        <v>Explore</v>
      </c>
      <c r="S762"/>
      <c r="T762" s="21"/>
      <c r="W762" s="3" t="s">
        <v>14</v>
      </c>
      <c r="X762" s="85">
        <f ca="1">$C754</f>
        <v>0.6</v>
      </c>
      <c r="Y762" s="28"/>
      <c r="Z762" s="28"/>
      <c r="AA762" s="18" t="s">
        <v>25</v>
      </c>
      <c r="AB762" s="53">
        <f ca="1">OFFSET(乱数表!$C$3,$C748,2*W$7-1)</f>
        <v>0.38547851226345686</v>
      </c>
      <c r="AC762" s="28" t="s">
        <v>23</v>
      </c>
      <c r="AD762" s="54" t="str">
        <f ca="1">IF(AB762&lt;$C754,"Explore","Exploit")</f>
        <v>Explore</v>
      </c>
      <c r="AE762"/>
      <c r="AF762" s="21"/>
      <c r="AI762" s="3" t="s">
        <v>14</v>
      </c>
      <c r="AJ762" s="85">
        <f ca="1">$C754</f>
        <v>0.6</v>
      </c>
      <c r="AK762" s="28"/>
      <c r="AL762" s="28"/>
      <c r="AM762" s="18" t="s">
        <v>25</v>
      </c>
      <c r="AN762" s="53">
        <f ca="1">OFFSET(乱数表!$C$3,$C748,2*AI$7-1)</f>
        <v>0.9790061049665133</v>
      </c>
      <c r="AO762" s="28" t="s">
        <v>23</v>
      </c>
      <c r="AP762" s="54" t="str">
        <f ca="1">IF(AN762&lt;$C754,"Explore","Exploit")</f>
        <v>Exploit</v>
      </c>
      <c r="AQ762"/>
      <c r="AR762" s="21"/>
      <c r="AU762" s="3" t="s">
        <v>14</v>
      </c>
      <c r="AV762" s="85">
        <f ca="1">$C754</f>
        <v>0.6</v>
      </c>
      <c r="AW762" s="28"/>
      <c r="AX762" s="28"/>
      <c r="AY762" s="18" t="s">
        <v>25</v>
      </c>
      <c r="AZ762" s="53">
        <f ca="1">OFFSET(乱数表!$C$3,$C748,2*AU$7-1)</f>
        <v>0.26204900875247084</v>
      </c>
      <c r="BA762" s="28" t="s">
        <v>23</v>
      </c>
      <c r="BB762" s="54" t="str">
        <f ca="1">IF(AZ762&lt;$C754,"Explore","Exploit")</f>
        <v>Explore</v>
      </c>
      <c r="BC762"/>
      <c r="BD762" s="21"/>
      <c r="BG762" s="3" t="s">
        <v>14</v>
      </c>
      <c r="BH762" s="85">
        <f ca="1">$C754</f>
        <v>0.6</v>
      </c>
      <c r="BI762" s="28"/>
      <c r="BJ762" s="28"/>
      <c r="BK762" s="18" t="s">
        <v>25</v>
      </c>
      <c r="BL762" s="53">
        <f ca="1">OFFSET(乱数表!$C$3,$C748,2*BG$7-1)</f>
        <v>0.55422393088021649</v>
      </c>
      <c r="BM762" s="28" t="s">
        <v>23</v>
      </c>
      <c r="BN762" s="54" t="str">
        <f ca="1">IF(BL762&lt;$C754,"Explore","Exploit")</f>
        <v>Explore</v>
      </c>
      <c r="BO762"/>
      <c r="BP762" s="21"/>
      <c r="BS762" s="3" t="s">
        <v>14</v>
      </c>
      <c r="BT762" s="85">
        <f ca="1">$C754</f>
        <v>0.6</v>
      </c>
      <c r="BU762" s="28"/>
      <c r="BV762" s="28"/>
      <c r="BW762" s="18" t="s">
        <v>25</v>
      </c>
      <c r="BX762" s="53">
        <f ca="1">OFFSET(乱数表!$C$3,$C748,2*BS$7-1)</f>
        <v>0.89363919589245344</v>
      </c>
      <c r="BY762" s="28" t="s">
        <v>23</v>
      </c>
      <c r="BZ762" s="54" t="str">
        <f ca="1">IF(BX762&lt;$C754,"Explore","Exploit")</f>
        <v>Exploit</v>
      </c>
      <c r="CA762"/>
      <c r="CB762" s="21"/>
      <c r="CE762" s="3" t="s">
        <v>14</v>
      </c>
      <c r="CF762" s="85">
        <f ca="1">$C754</f>
        <v>0.6</v>
      </c>
      <c r="CG762" s="28"/>
      <c r="CH762" s="28"/>
      <c r="CI762" s="18" t="s">
        <v>25</v>
      </c>
      <c r="CJ762" s="53">
        <f ca="1">OFFSET(乱数表!$C$3,$C748,2*CE$7-1)</f>
        <v>0.92495799921812072</v>
      </c>
      <c r="CK762" s="28" t="s">
        <v>23</v>
      </c>
      <c r="CL762" s="54" t="str">
        <f ca="1">IF(CJ762&lt;$C754,"Explore","Exploit")</f>
        <v>Exploit</v>
      </c>
      <c r="CM762"/>
      <c r="CN762" s="21"/>
      <c r="CQ762" s="3" t="s">
        <v>14</v>
      </c>
      <c r="CR762" s="85">
        <f ca="1">$C754</f>
        <v>0.6</v>
      </c>
      <c r="CS762" s="28"/>
      <c r="CT762" s="28"/>
      <c r="CU762" s="18" t="s">
        <v>25</v>
      </c>
      <c r="CV762" s="53">
        <f ca="1">OFFSET(乱数表!$C$3,$C748,2*CQ$7-1)</f>
        <v>0.84410188516686158</v>
      </c>
      <c r="CW762" s="28" t="s">
        <v>23</v>
      </c>
      <c r="CX762" s="54" t="str">
        <f ca="1">IF(CV762&lt;$C754,"Explore","Exploit")</f>
        <v>Exploit</v>
      </c>
      <c r="CY762"/>
      <c r="CZ762" s="21"/>
      <c r="DC762" s="3" t="s">
        <v>14</v>
      </c>
      <c r="DD762" s="85">
        <f ca="1">$C754</f>
        <v>0.6</v>
      </c>
      <c r="DE762" s="28"/>
      <c r="DF762" s="28"/>
      <c r="DG762" s="18" t="s">
        <v>25</v>
      </c>
      <c r="DH762" s="53">
        <f ca="1">OFFSET(乱数表!$C$3,$C748,2*DC$7-1)</f>
        <v>9.8679299140291721E-2</v>
      </c>
      <c r="DI762" s="28" t="s">
        <v>23</v>
      </c>
      <c r="DJ762" s="54" t="str">
        <f ca="1">IF(DH762&lt;$C754,"Explore","Exploit")</f>
        <v>Explore</v>
      </c>
      <c r="DK762"/>
      <c r="DL762" s="21"/>
      <c r="DO762" s="3" t="s">
        <v>14</v>
      </c>
      <c r="DP762" s="85">
        <f ca="1">$C754</f>
        <v>0.6</v>
      </c>
      <c r="DQ762" s="28"/>
      <c r="DR762" s="28"/>
      <c r="DS762" s="18" t="s">
        <v>25</v>
      </c>
      <c r="DT762" s="53">
        <f ca="1">OFFSET(乱数表!$C$3,$C748,2*DO$7-1)</f>
        <v>0.3494925838472106</v>
      </c>
      <c r="DU762" s="28" t="s">
        <v>23</v>
      </c>
      <c r="DV762" s="54" t="str">
        <f ca="1">IF(DT762&lt;$C754,"Explore","Exploit")</f>
        <v>Explore</v>
      </c>
      <c r="DW762"/>
      <c r="DX762" s="21"/>
    </row>
    <row r="763" spans="1:128" ht="13.5" customHeight="1">
      <c r="A763"/>
      <c r="B763" s="3" t="s">
        <v>7</v>
      </c>
      <c r="C763" s="3" t="s">
        <v>17</v>
      </c>
      <c r="D763" s="93" t="s">
        <v>27</v>
      </c>
      <c r="E763" s="26" t="s">
        <v>28</v>
      </c>
      <c r="F763" s="26" t="s">
        <v>29</v>
      </c>
      <c r="G763" s="3" t="s">
        <v>30</v>
      </c>
      <c r="H763" s="21"/>
      <c r="K763"/>
      <c r="L763"/>
      <c r="M763"/>
      <c r="N763"/>
      <c r="O763"/>
      <c r="P763" s="58" t="s">
        <v>42</v>
      </c>
      <c r="Q763" s="59" t="s">
        <v>26</v>
      </c>
      <c r="R763" s="60" t="s">
        <v>38</v>
      </c>
      <c r="S763"/>
      <c r="T763" s="21"/>
      <c r="W763"/>
      <c r="X763"/>
      <c r="Y763"/>
      <c r="Z763"/>
      <c r="AA763"/>
      <c r="AB763" s="58" t="s">
        <v>42</v>
      </c>
      <c r="AC763" s="59" t="s">
        <v>26</v>
      </c>
      <c r="AD763" s="60" t="s">
        <v>38</v>
      </c>
      <c r="AE763"/>
      <c r="AF763" s="21"/>
      <c r="AI763"/>
      <c r="AJ763"/>
      <c r="AK763"/>
      <c r="AL763"/>
      <c r="AM763"/>
      <c r="AN763" s="58" t="s">
        <v>42</v>
      </c>
      <c r="AO763" s="59" t="s">
        <v>26</v>
      </c>
      <c r="AP763" s="60" t="s">
        <v>38</v>
      </c>
      <c r="AQ763"/>
      <c r="AR763" s="21"/>
      <c r="AU763"/>
      <c r="AV763"/>
      <c r="AW763"/>
      <c r="AX763"/>
      <c r="AY763"/>
      <c r="AZ763" s="58" t="s">
        <v>42</v>
      </c>
      <c r="BA763" s="59" t="s">
        <v>26</v>
      </c>
      <c r="BB763" s="60" t="s">
        <v>38</v>
      </c>
      <c r="BC763"/>
      <c r="BD763" s="21"/>
      <c r="BG763"/>
      <c r="BH763"/>
      <c r="BI763"/>
      <c r="BJ763"/>
      <c r="BK763"/>
      <c r="BL763" s="58" t="s">
        <v>42</v>
      </c>
      <c r="BM763" s="59" t="s">
        <v>26</v>
      </c>
      <c r="BN763" s="60" t="s">
        <v>38</v>
      </c>
      <c r="BO763"/>
      <c r="BP763" s="21"/>
      <c r="BS763"/>
      <c r="BT763"/>
      <c r="BU763"/>
      <c r="BV763"/>
      <c r="BW763"/>
      <c r="BX763" s="58" t="s">
        <v>42</v>
      </c>
      <c r="BY763" s="59" t="s">
        <v>26</v>
      </c>
      <c r="BZ763" s="60" t="s">
        <v>38</v>
      </c>
      <c r="CA763"/>
      <c r="CB763" s="21"/>
      <c r="CE763"/>
      <c r="CF763"/>
      <c r="CG763"/>
      <c r="CH763"/>
      <c r="CI763"/>
      <c r="CJ763" s="58" t="s">
        <v>42</v>
      </c>
      <c r="CK763" s="59" t="s">
        <v>26</v>
      </c>
      <c r="CL763" s="60" t="s">
        <v>38</v>
      </c>
      <c r="CM763"/>
      <c r="CN763" s="21"/>
      <c r="CQ763"/>
      <c r="CR763"/>
      <c r="CS763"/>
      <c r="CT763"/>
      <c r="CU763"/>
      <c r="CV763" s="58" t="s">
        <v>42</v>
      </c>
      <c r="CW763" s="59" t="s">
        <v>26</v>
      </c>
      <c r="CX763" s="60" t="s">
        <v>38</v>
      </c>
      <c r="CY763"/>
      <c r="CZ763" s="21"/>
      <c r="DC763"/>
      <c r="DD763"/>
      <c r="DE763"/>
      <c r="DF763"/>
      <c r="DG763"/>
      <c r="DH763" s="58" t="s">
        <v>42</v>
      </c>
      <c r="DI763" s="59" t="s">
        <v>26</v>
      </c>
      <c r="DJ763" s="60" t="s">
        <v>38</v>
      </c>
      <c r="DK763"/>
      <c r="DL763" s="21"/>
      <c r="DO763"/>
      <c r="DP763"/>
      <c r="DQ763"/>
      <c r="DR763"/>
      <c r="DS763"/>
      <c r="DT763" s="58" t="s">
        <v>42</v>
      </c>
      <c r="DU763" s="59" t="s">
        <v>26</v>
      </c>
      <c r="DV763" s="60" t="s">
        <v>38</v>
      </c>
      <c r="DW763"/>
      <c r="DX763" s="21"/>
    </row>
    <row r="764" spans="1:128" ht="13.5" customHeight="1">
      <c r="A764"/>
      <c r="B764" s="41">
        <v>1</v>
      </c>
      <c r="C764" s="41">
        <f t="array" ref="C764:G772">$C$24:$G$32</f>
        <v>0</v>
      </c>
      <c r="D764" s="80">
        <v>0.5</v>
      </c>
      <c r="E764" s="81">
        <v>0.5</v>
      </c>
      <c r="F764" s="81">
        <v>0.5</v>
      </c>
      <c r="G764" s="80">
        <v>1</v>
      </c>
      <c r="H764" s="6"/>
      <c r="K764"/>
      <c r="L764"/>
      <c r="M764"/>
      <c r="N764"/>
      <c r="O764" s="63" t="s">
        <v>24</v>
      </c>
      <c r="P764" s="55">
        <f ca="1">MAX(OFFSET(O750,K751,1):OFFSET(O750,K751,4))</f>
        <v>31.950729778289791</v>
      </c>
      <c r="Q764" s="52"/>
      <c r="R764" s="22">
        <f ca="1">MATCH(P764,OFFSET(O750,K751,1):OFFSET(O750,K751,4),0)</f>
        <v>4</v>
      </c>
      <c r="S764"/>
      <c r="T764" s="21"/>
      <c r="W764"/>
      <c r="X764"/>
      <c r="Y764"/>
      <c r="Z764"/>
      <c r="AA764" s="63" t="s">
        <v>24</v>
      </c>
      <c r="AB764" s="55">
        <f ca="1">MAX(OFFSET(AA750,W751,1):OFFSET(AA750,W751,4))</f>
        <v>47.107716140747065</v>
      </c>
      <c r="AC764" s="52"/>
      <c r="AD764" s="22">
        <f ca="1">MATCH(AB764,OFFSET(AA750,W751,1):OFFSET(AA750,W751,4),0)</f>
        <v>1</v>
      </c>
      <c r="AE764"/>
      <c r="AF764" s="21"/>
      <c r="AI764"/>
      <c r="AJ764"/>
      <c r="AK764"/>
      <c r="AL764"/>
      <c r="AM764" s="63" t="s">
        <v>24</v>
      </c>
      <c r="AN764" s="55">
        <f ca="1">MAX(OFFSET(AM750,AI751,1):OFFSET(AM750,AI751,4))</f>
        <v>68.849164581298822</v>
      </c>
      <c r="AO764" s="52"/>
      <c r="AP764" s="22">
        <f ca="1">MATCH(AN764,OFFSET(AM750,AI751,1):OFFSET(AM750,AI751,4),0)</f>
        <v>1</v>
      </c>
      <c r="AQ764"/>
      <c r="AR764" s="21"/>
      <c r="AU764"/>
      <c r="AV764"/>
      <c r="AW764"/>
      <c r="AX764"/>
      <c r="AY764" s="63" t="s">
        <v>24</v>
      </c>
      <c r="AZ764" s="55">
        <f ca="1">MAX(OFFSET(AY750,AU751,1):OFFSET(AY750,AU751,4))</f>
        <v>99.999912261962891</v>
      </c>
      <c r="BA764" s="52"/>
      <c r="BB764" s="22">
        <f ca="1">MATCH(AZ764,OFFSET(AY750,AU751,1):OFFSET(AY750,AU751,4),0)</f>
        <v>1</v>
      </c>
      <c r="BC764"/>
      <c r="BD764" s="21"/>
      <c r="BG764"/>
      <c r="BH764"/>
      <c r="BI764"/>
      <c r="BJ764"/>
      <c r="BK764" s="63" t="s">
        <v>24</v>
      </c>
      <c r="BL764" s="55">
        <f ca="1">MAX(OFFSET(BK750,BG751,1):OFFSET(BK750,BG751,4))</f>
        <v>68.92455158233642</v>
      </c>
      <c r="BM764" s="52"/>
      <c r="BN764" s="22">
        <f ca="1">MATCH(BL764,OFFSET(BK750,BG751,1):OFFSET(BK750,BG751,4),0)</f>
        <v>1</v>
      </c>
      <c r="BO764"/>
      <c r="BP764" s="21"/>
      <c r="BS764"/>
      <c r="BT764"/>
      <c r="BU764"/>
      <c r="BV764"/>
      <c r="BW764" s="63" t="s">
        <v>24</v>
      </c>
      <c r="BX764" s="55">
        <f ca="1">MAX(OFFSET(BW750,BS751,1):OFFSET(BW750,BS751,4))</f>
        <v>99.999912261962891</v>
      </c>
      <c r="BY764" s="52"/>
      <c r="BZ764" s="22">
        <f ca="1">MATCH(BX764,OFFSET(BW750,BS751,1):OFFSET(BW750,BS751,4),0)</f>
        <v>1</v>
      </c>
      <c r="CA764"/>
      <c r="CB764" s="21"/>
      <c r="CE764"/>
      <c r="CF764"/>
      <c r="CG764"/>
      <c r="CH764"/>
      <c r="CI764" s="63" t="s">
        <v>24</v>
      </c>
      <c r="CJ764" s="55">
        <f ca="1">MAX(OFFSET(CI750,CE751,1):OFFSET(CI750,CE751,4))</f>
        <v>0</v>
      </c>
      <c r="CK764" s="52"/>
      <c r="CL764" s="22">
        <f ca="1">MATCH(CJ764,OFFSET(CI750,CE751,1):OFFSET(CI750,CE751,4),0)</f>
        <v>1</v>
      </c>
      <c r="CM764"/>
      <c r="CN764" s="21"/>
      <c r="CQ764"/>
      <c r="CR764"/>
      <c r="CS764"/>
      <c r="CT764"/>
      <c r="CU764" s="63" t="s">
        <v>24</v>
      </c>
      <c r="CV764" s="55">
        <f ca="1">MAX(OFFSET(CU750,CQ751,1):OFFSET(CU750,CQ751,4))</f>
        <v>0</v>
      </c>
      <c r="CW764" s="52"/>
      <c r="CX764" s="22">
        <f ca="1">MATCH(CV764,OFFSET(CU750,CQ751,1):OFFSET(CU750,CQ751,4),0)</f>
        <v>1</v>
      </c>
      <c r="CY764"/>
      <c r="CZ764" s="21"/>
      <c r="DC764"/>
      <c r="DD764"/>
      <c r="DE764"/>
      <c r="DF764"/>
      <c r="DG764" s="63" t="s">
        <v>24</v>
      </c>
      <c r="DH764" s="55">
        <f ca="1">MAX(OFFSET(DG750,DC751,1):OFFSET(DG750,DC751,4))</f>
        <v>0</v>
      </c>
      <c r="DI764" s="52"/>
      <c r="DJ764" s="22">
        <f ca="1">MATCH(DH764,OFFSET(DG750,DC751,1):OFFSET(DG750,DC751,4),0)</f>
        <v>1</v>
      </c>
      <c r="DK764"/>
      <c r="DL764" s="21"/>
      <c r="DO764"/>
      <c r="DP764"/>
      <c r="DQ764"/>
      <c r="DR764"/>
      <c r="DS764" s="63" t="s">
        <v>24</v>
      </c>
      <c r="DT764" s="55">
        <f ca="1">MAX(OFFSET(DS750,DO750,1):OFFSET(DS750,DO750,4))</f>
        <v>26.900255958557121</v>
      </c>
      <c r="DU764" s="52"/>
      <c r="DV764" s="22">
        <f ca="1">MATCH(DT764,OFFSET(DS750,DO750,1):OFFSET(DS750,DO750,4),0)</f>
        <v>3</v>
      </c>
      <c r="DW764"/>
      <c r="DX764" s="21"/>
    </row>
    <row r="765" spans="1:128" ht="13.5" customHeight="1" thickBot="1">
      <c r="A765"/>
      <c r="B765" s="42">
        <v>2</v>
      </c>
      <c r="C765" s="42">
        <v>0</v>
      </c>
      <c r="D765" s="82">
        <v>0.33333333333333331</v>
      </c>
      <c r="E765" s="83">
        <v>0.33333333333333331</v>
      </c>
      <c r="F765" s="82">
        <v>0.66666666666666663</v>
      </c>
      <c r="G765" s="82">
        <v>1</v>
      </c>
      <c r="H765" s="6"/>
      <c r="K765"/>
      <c r="L765"/>
      <c r="M765"/>
      <c r="N765"/>
      <c r="O765" s="63" t="s">
        <v>22</v>
      </c>
      <c r="P765" s="56"/>
      <c r="Q765" s="57">
        <f ca="1">OFFSET(乱数表!$C$3,$C748,2*K$7)</f>
        <v>0.63521105268221023</v>
      </c>
      <c r="R765" s="38">
        <f ca="1">MATCH(Q765,OFFSET($B763,K751,1):OFFSET($B763,K751,5))</f>
        <v>4</v>
      </c>
      <c r="S765"/>
      <c r="T765" s="21"/>
      <c r="W765"/>
      <c r="X765"/>
      <c r="Y765"/>
      <c r="Z765"/>
      <c r="AA765" s="63" t="s">
        <v>22</v>
      </c>
      <c r="AB765" s="56"/>
      <c r="AC765" s="57">
        <f ca="1">OFFSET(乱数表!$C$3,$C748,2*W$7)</f>
        <v>0.7100269155332013</v>
      </c>
      <c r="AD765" s="38">
        <f ca="1">MATCH(AC765,OFFSET($B763,W751,1):OFFSET($B763,W751,5))</f>
        <v>4</v>
      </c>
      <c r="AE765"/>
      <c r="AF765" s="21"/>
      <c r="AI765"/>
      <c r="AJ765"/>
      <c r="AK765"/>
      <c r="AL765"/>
      <c r="AM765" s="63" t="s">
        <v>22</v>
      </c>
      <c r="AN765" s="56"/>
      <c r="AO765" s="57">
        <f ca="1">OFFSET(乱数表!$C$3,$C748,2*AI$7)</f>
        <v>0.34780799435322651</v>
      </c>
      <c r="AP765" s="38">
        <f ca="1">MATCH(AO765,OFFSET($B763,AI751,1):OFFSET($B763,AI751,5))</f>
        <v>1</v>
      </c>
      <c r="AQ765"/>
      <c r="AR765" s="21"/>
      <c r="AU765"/>
      <c r="AV765"/>
      <c r="AW765"/>
      <c r="AX765"/>
      <c r="AY765" s="63" t="s">
        <v>22</v>
      </c>
      <c r="AZ765" s="56"/>
      <c r="BA765" s="57">
        <f ca="1">OFFSET(乱数表!$C$3,$C748,2*AU$7)</f>
        <v>0.7</v>
      </c>
      <c r="BB765" s="38">
        <f ca="1">MATCH(BA765,OFFSET($B763,AU751,1):OFFSET($B763,AU751,5))</f>
        <v>3</v>
      </c>
      <c r="BC765"/>
      <c r="BD765" s="21"/>
      <c r="BG765"/>
      <c r="BH765"/>
      <c r="BI765"/>
      <c r="BJ765"/>
      <c r="BK765" s="63" t="s">
        <v>22</v>
      </c>
      <c r="BL765" s="56"/>
      <c r="BM765" s="57">
        <f ca="1">OFFSET(乱数表!$C$3,$C748,2*BG$7)</f>
        <v>0.1</v>
      </c>
      <c r="BN765" s="38">
        <f ca="1">MATCH(BM765,OFFSET($B763,BG751,1):OFFSET($B763,BG751,5))</f>
        <v>1</v>
      </c>
      <c r="BO765"/>
      <c r="BP765" s="21"/>
      <c r="BS765"/>
      <c r="BT765"/>
      <c r="BU765"/>
      <c r="BV765"/>
      <c r="BW765" s="63" t="s">
        <v>22</v>
      </c>
      <c r="BX765" s="56"/>
      <c r="BY765" s="57">
        <f ca="1">OFFSET(乱数表!$C$3,$C748,2*BS$7)</f>
        <v>0.17132781329262858</v>
      </c>
      <c r="BZ765" s="38">
        <f ca="1">MATCH(BY765,OFFSET($B763,BS751,1):OFFSET($B763,BS751,5))</f>
        <v>1</v>
      </c>
      <c r="CA765"/>
      <c r="CB765" s="21"/>
      <c r="CE765"/>
      <c r="CF765"/>
      <c r="CG765"/>
      <c r="CH765"/>
      <c r="CI765" s="63" t="s">
        <v>22</v>
      </c>
      <c r="CJ765" s="56"/>
      <c r="CK765" s="57">
        <f ca="1">OFFSET(乱数表!$C$3,$C748,2*CE$7)</f>
        <v>7.695750731022033E-2</v>
      </c>
      <c r="CL765" s="38">
        <f ca="1">MATCH(CK765,OFFSET($B763,CE751,1):OFFSET($B763,CE751,5))</f>
        <v>1</v>
      </c>
      <c r="CM765"/>
      <c r="CN765" s="21"/>
      <c r="CQ765"/>
      <c r="CR765"/>
      <c r="CS765"/>
      <c r="CT765"/>
      <c r="CU765" s="63" t="s">
        <v>22</v>
      </c>
      <c r="CV765" s="56"/>
      <c r="CW765" s="57">
        <f ca="1">OFFSET(乱数表!$C$3,$C748,2*CQ$7)</f>
        <v>0.96172154308965607</v>
      </c>
      <c r="CX765" s="38">
        <f ca="1">MATCH(CW765,OFFSET($B763,CQ751,1):OFFSET($B763,CQ751,5))</f>
        <v>1</v>
      </c>
      <c r="CY765"/>
      <c r="CZ765" s="21"/>
      <c r="DC765"/>
      <c r="DD765"/>
      <c r="DE765"/>
      <c r="DF765"/>
      <c r="DG765" s="63" t="s">
        <v>22</v>
      </c>
      <c r="DH765" s="56"/>
      <c r="DI765" s="57">
        <f ca="1">OFFSET(乱数表!$C$3,$C748,2*DC$7)</f>
        <v>0.93205089867318047</v>
      </c>
      <c r="DJ765" s="38">
        <f ca="1">MATCH(DI765,OFFSET($B763,DC751,1):OFFSET($B763,DC751,5))</f>
        <v>1</v>
      </c>
      <c r="DK765"/>
      <c r="DL765" s="21"/>
      <c r="DO765"/>
      <c r="DP765"/>
      <c r="DQ765"/>
      <c r="DR765"/>
      <c r="DS765" s="63" t="s">
        <v>22</v>
      </c>
      <c r="DT765" s="56"/>
      <c r="DU765" s="57">
        <f ca="1">OFFSET(乱数表!$C$3,$C748,2*DO$7)</f>
        <v>0.18722188101645798</v>
      </c>
      <c r="DV765" s="38">
        <f ca="1">MATCH(DU765,OFFSET($B763,DO750,1):OFFSET($B763,DO750,5))</f>
        <v>3</v>
      </c>
      <c r="DW765"/>
      <c r="DX765" s="21"/>
    </row>
    <row r="766" spans="1:128" ht="13.5" customHeight="1">
      <c r="A766"/>
      <c r="B766" s="41">
        <v>3</v>
      </c>
      <c r="C766" s="41">
        <v>0</v>
      </c>
      <c r="D766" s="81">
        <v>0</v>
      </c>
      <c r="E766" s="81">
        <v>0</v>
      </c>
      <c r="F766" s="80">
        <v>1</v>
      </c>
      <c r="G766" s="81">
        <v>1</v>
      </c>
      <c r="H766" s="7"/>
      <c r="K766"/>
      <c r="L766"/>
      <c r="M766"/>
      <c r="N766"/>
      <c r="O766" s="6"/>
      <c r="P766"/>
      <c r="Q766"/>
      <c r="R766" t="s">
        <v>56</v>
      </c>
      <c r="S766"/>
      <c r="T766" s="21"/>
      <c r="W766"/>
      <c r="X766"/>
      <c r="Y766"/>
      <c r="Z766"/>
      <c r="AA766" s="6"/>
      <c r="AB766"/>
      <c r="AC766"/>
      <c r="AD766" t="s">
        <v>56</v>
      </c>
      <c r="AE766"/>
      <c r="AF766" s="21"/>
      <c r="AI766"/>
      <c r="AJ766"/>
      <c r="AK766"/>
      <c r="AL766"/>
      <c r="AM766" s="6"/>
      <c r="AN766"/>
      <c r="AO766"/>
      <c r="AP766" t="s">
        <v>56</v>
      </c>
      <c r="AQ766"/>
      <c r="AR766" s="21"/>
      <c r="AU766"/>
      <c r="AV766"/>
      <c r="AW766"/>
      <c r="AX766"/>
      <c r="AY766" s="6"/>
      <c r="AZ766"/>
      <c r="BA766"/>
      <c r="BB766" t="s">
        <v>56</v>
      </c>
      <c r="BC766"/>
      <c r="BD766" s="21"/>
      <c r="BG766"/>
      <c r="BH766"/>
      <c r="BI766"/>
      <c r="BJ766"/>
      <c r="BK766" s="6"/>
      <c r="BL766"/>
      <c r="BM766"/>
      <c r="BN766" t="s">
        <v>56</v>
      </c>
      <c r="BO766"/>
      <c r="BP766" s="21"/>
      <c r="BS766"/>
      <c r="BT766"/>
      <c r="BU766"/>
      <c r="BV766"/>
      <c r="BW766" s="6"/>
      <c r="BX766"/>
      <c r="BY766"/>
      <c r="BZ766" t="s">
        <v>56</v>
      </c>
      <c r="CA766"/>
      <c r="CB766" s="21"/>
      <c r="CE766"/>
      <c r="CF766"/>
      <c r="CG766"/>
      <c r="CH766"/>
      <c r="CI766" s="6"/>
      <c r="CJ766"/>
      <c r="CK766"/>
      <c r="CL766" t="s">
        <v>56</v>
      </c>
      <c r="CM766"/>
      <c r="CN766" s="21"/>
      <c r="CQ766"/>
      <c r="CR766"/>
      <c r="CS766"/>
      <c r="CT766"/>
      <c r="CU766" s="6"/>
      <c r="CV766"/>
      <c r="CW766"/>
      <c r="CX766" t="s">
        <v>56</v>
      </c>
      <c r="CY766"/>
      <c r="CZ766" s="21"/>
      <c r="DC766"/>
      <c r="DD766"/>
      <c r="DE766"/>
      <c r="DF766"/>
      <c r="DG766" s="6"/>
      <c r="DH766"/>
      <c r="DI766"/>
      <c r="DJ766" t="s">
        <v>56</v>
      </c>
      <c r="DK766"/>
      <c r="DL766" s="21"/>
      <c r="DO766"/>
      <c r="DP766"/>
      <c r="DQ766"/>
      <c r="DR766"/>
      <c r="DS766" s="6"/>
      <c r="DT766"/>
      <c r="DU766"/>
      <c r="DV766" t="s">
        <v>56</v>
      </c>
      <c r="DW766"/>
      <c r="DX766" s="21"/>
    </row>
    <row r="767" spans="1:128" ht="13.5" customHeight="1">
      <c r="A767"/>
      <c r="B767" s="42">
        <v>4</v>
      </c>
      <c r="C767" s="42">
        <v>0</v>
      </c>
      <c r="D767" s="82">
        <v>0.33333333333333331</v>
      </c>
      <c r="E767" s="82">
        <v>0.66666666666666663</v>
      </c>
      <c r="F767" s="83">
        <v>0.66666666666666663</v>
      </c>
      <c r="G767" s="82">
        <v>1</v>
      </c>
      <c r="H767" s="7"/>
      <c r="K767"/>
      <c r="L767"/>
      <c r="M767"/>
      <c r="N767"/>
      <c r="O767" s="63" t="s">
        <v>39</v>
      </c>
      <c r="P767" s="49">
        <f ca="1">IF(R762="Exploit",R764,R765)</f>
        <v>4</v>
      </c>
      <c r="Q767" s="28" t="str">
        <f ca="1">"("&amp;OFFSET(O750,0,P767)&amp;") →"</f>
        <v>(下) →</v>
      </c>
      <c r="R767" s="18" t="s">
        <v>53</v>
      </c>
      <c r="S767" s="3">
        <f ca="1">MIN(K749+FIXED(1.1*COS(PI()/2*P767),0),3)</f>
        <v>2</v>
      </c>
      <c r="T767" s="6"/>
      <c r="W767"/>
      <c r="X767"/>
      <c r="Y767"/>
      <c r="Z767"/>
      <c r="AA767" s="63" t="s">
        <v>39</v>
      </c>
      <c r="AB767" s="49">
        <f ca="1">IF(AD762="Exploit",AD764,AD765)</f>
        <v>4</v>
      </c>
      <c r="AC767" s="28" t="str">
        <f ca="1">"("&amp;OFFSET(AA750,0,AB767)&amp;") →"</f>
        <v>(下) →</v>
      </c>
      <c r="AD767" s="18" t="s">
        <v>53</v>
      </c>
      <c r="AE767" s="3">
        <f ca="1">MIN(W749+FIXED(1.1*COS(PI()/2*AB767),0),3)</f>
        <v>3</v>
      </c>
      <c r="AF767" s="6"/>
      <c r="AI767"/>
      <c r="AJ767"/>
      <c r="AK767"/>
      <c r="AL767"/>
      <c r="AM767" s="63" t="s">
        <v>39</v>
      </c>
      <c r="AN767" s="49">
        <f ca="1">IF(AP762="Exploit",AP764,AP765)</f>
        <v>1</v>
      </c>
      <c r="AO767" s="28" t="str">
        <f ca="1">"("&amp;OFFSET(AM750,0,AN767)&amp;") →"</f>
        <v>(右) →</v>
      </c>
      <c r="AP767" s="18" t="s">
        <v>53</v>
      </c>
      <c r="AQ767" s="3">
        <f ca="1">MIN(AI749+FIXED(1.1*COS(PI()/2*AN767),0),3)</f>
        <v>3</v>
      </c>
      <c r="AR767" s="6"/>
      <c r="AU767"/>
      <c r="AV767"/>
      <c r="AW767"/>
      <c r="AX767"/>
      <c r="AY767" s="63" t="s">
        <v>39</v>
      </c>
      <c r="AZ767" s="49">
        <f ca="1">IF(BB762="Exploit",BB764,BB765)</f>
        <v>3</v>
      </c>
      <c r="BA767" s="28" t="str">
        <f ca="1">"("&amp;OFFSET(AY750,0,AZ767)&amp;") →"</f>
        <v>(左) →</v>
      </c>
      <c r="BB767" s="18" t="s">
        <v>53</v>
      </c>
      <c r="BC767" s="3">
        <f ca="1">MIN(AU749+FIXED(1.1*COS(PI()/2*AZ767),0),3)</f>
        <v>3</v>
      </c>
      <c r="BD767" s="6"/>
      <c r="BG767"/>
      <c r="BH767"/>
      <c r="BI767"/>
      <c r="BJ767"/>
      <c r="BK767" s="63" t="s">
        <v>39</v>
      </c>
      <c r="BL767" s="49">
        <f ca="1">IF(BN762="Exploit",BN764,BN765)</f>
        <v>1</v>
      </c>
      <c r="BM767" s="28" t="str">
        <f ca="1">"("&amp;OFFSET(BK750,0,BL767)&amp;") →"</f>
        <v>(右) →</v>
      </c>
      <c r="BN767" s="18" t="s">
        <v>53</v>
      </c>
      <c r="BO767" s="3">
        <f ca="1">MIN(BG749+FIXED(1.1*COS(PI()/2*BL767),0),3)</f>
        <v>3</v>
      </c>
      <c r="BP767" s="6"/>
      <c r="BS767"/>
      <c r="BT767"/>
      <c r="BU767"/>
      <c r="BV767"/>
      <c r="BW767" s="63" t="s">
        <v>39</v>
      </c>
      <c r="BX767" s="49">
        <f ca="1">IF(BZ762="Exploit",BZ764,BZ765)</f>
        <v>1</v>
      </c>
      <c r="BY767" s="28" t="str">
        <f ca="1">"("&amp;OFFSET(BW750,0,BX767)&amp;") →"</f>
        <v>(右) →</v>
      </c>
      <c r="BZ767" s="18" t="s">
        <v>53</v>
      </c>
      <c r="CA767" s="3">
        <f ca="1">MIN(BS749+FIXED(1.1*COS(PI()/2*BX767),0),3)</f>
        <v>3</v>
      </c>
      <c r="CB767" s="6"/>
      <c r="CE767"/>
      <c r="CF767"/>
      <c r="CG767"/>
      <c r="CH767"/>
      <c r="CI767" s="63" t="s">
        <v>39</v>
      </c>
      <c r="CJ767" s="49">
        <f ca="1">IF(CL762="Exploit",CL764,CL765)</f>
        <v>1</v>
      </c>
      <c r="CK767" s="28" t="str">
        <f ca="1">"("&amp;OFFSET(CI750,0,CJ767)&amp;") →"</f>
        <v>(右) →</v>
      </c>
      <c r="CL767" s="18" t="s">
        <v>53</v>
      </c>
      <c r="CM767" s="3">
        <f ca="1">MIN(CE749+FIXED(1.1*COS(PI()/2*CJ767),0),3)</f>
        <v>3</v>
      </c>
      <c r="CN767" s="6"/>
      <c r="CQ767"/>
      <c r="CR767"/>
      <c r="CS767"/>
      <c r="CT767"/>
      <c r="CU767" s="63" t="s">
        <v>39</v>
      </c>
      <c r="CV767" s="49">
        <f ca="1">IF(CX762="Exploit",CX764,CX765)</f>
        <v>1</v>
      </c>
      <c r="CW767" s="28" t="str">
        <f ca="1">"("&amp;OFFSET(CU750,0,CV767)&amp;") →"</f>
        <v>(右) →</v>
      </c>
      <c r="CX767" s="18" t="s">
        <v>53</v>
      </c>
      <c r="CY767" s="3">
        <f ca="1">MIN(CQ749+FIXED(1.1*COS(PI()/2*CV767),0),3)</f>
        <v>3</v>
      </c>
      <c r="CZ767" s="6"/>
      <c r="DC767"/>
      <c r="DD767"/>
      <c r="DE767"/>
      <c r="DF767"/>
      <c r="DG767" s="63" t="s">
        <v>39</v>
      </c>
      <c r="DH767" s="49">
        <f ca="1">IF(DJ762="Exploit",DJ764,DJ765)</f>
        <v>1</v>
      </c>
      <c r="DI767" s="28" t="str">
        <f ca="1">"("&amp;OFFSET(DG750,0,DH767)&amp;") →"</f>
        <v>(右) →</v>
      </c>
      <c r="DJ767" s="18" t="s">
        <v>53</v>
      </c>
      <c r="DK767" s="3">
        <f ca="1">MIN(DC749+FIXED(1.1*COS(PI()/2*DH767),0),3)</f>
        <v>3</v>
      </c>
      <c r="DL767" s="6"/>
      <c r="DO767"/>
      <c r="DP767"/>
      <c r="DQ767"/>
      <c r="DR767"/>
      <c r="DS767" s="63" t="s">
        <v>39</v>
      </c>
      <c r="DT767" s="49">
        <f ca="1">IF(DV762="Exploit",DV764,DV765)</f>
        <v>3</v>
      </c>
      <c r="DU767" s="28" t="str">
        <f ca="1">"("&amp;OFFSET(DS750,0,DT767)&amp;") →"</f>
        <v>(左) →</v>
      </c>
      <c r="DV767" s="18" t="s">
        <v>53</v>
      </c>
      <c r="DW767" s="3">
        <f ca="1">MIN(DO749+FIXED(1.1*COS(PI()/2*DT767),0),3)</f>
        <v>3</v>
      </c>
      <c r="DX767" s="6"/>
    </row>
    <row r="768" spans="1:128" ht="13.5" customHeight="1">
      <c r="A768"/>
      <c r="B768" s="41">
        <v>5</v>
      </c>
      <c r="C768" s="41">
        <v>0</v>
      </c>
      <c r="D768" s="83">
        <v>0</v>
      </c>
      <c r="E768" s="80">
        <v>0.33333333333333331</v>
      </c>
      <c r="F768" s="80">
        <v>0.66666666666666663</v>
      </c>
      <c r="G768" s="80">
        <v>1</v>
      </c>
      <c r="H768" s="7"/>
      <c r="K768"/>
      <c r="L768"/>
      <c r="M768"/>
      <c r="N768"/>
      <c r="O768" s="24" t="s">
        <v>33</v>
      </c>
      <c r="P768" s="24"/>
      <c r="Q768"/>
      <c r="R768" s="18" t="s">
        <v>54</v>
      </c>
      <c r="S768" s="3">
        <f ca="1">MIN(K750+FIXED(1.1*SIN(PI()/2*P767),0),3)</f>
        <v>1</v>
      </c>
      <c r="T768" s="6"/>
      <c r="W768"/>
      <c r="X768"/>
      <c r="Y768"/>
      <c r="Z768"/>
      <c r="AA768" s="24"/>
      <c r="AB768" s="24" t="s">
        <v>33</v>
      </c>
      <c r="AC768"/>
      <c r="AD768" s="18" t="s">
        <v>54</v>
      </c>
      <c r="AE768" s="3">
        <f ca="1">MIN(W750+FIXED(1.1*SIN(PI()/2*AB767),0),3)</f>
        <v>1</v>
      </c>
      <c r="AF768" s="6"/>
      <c r="AI768"/>
      <c r="AJ768"/>
      <c r="AK768"/>
      <c r="AL768"/>
      <c r="AM768" s="24"/>
      <c r="AN768" s="24" t="s">
        <v>33</v>
      </c>
      <c r="AO768"/>
      <c r="AP768" s="18" t="s">
        <v>54</v>
      </c>
      <c r="AQ768" s="3">
        <f ca="1">MIN(AI750+FIXED(1.1*SIN(PI()/2*AN767),0),3)</f>
        <v>2</v>
      </c>
      <c r="AR768" s="6"/>
      <c r="AU768"/>
      <c r="AV768"/>
      <c r="AW768"/>
      <c r="AX768"/>
      <c r="AY768" s="24"/>
      <c r="AZ768" s="24" t="s">
        <v>33</v>
      </c>
      <c r="BA768"/>
      <c r="BB768" s="18" t="s">
        <v>54</v>
      </c>
      <c r="BC768" s="3">
        <f ca="1">MIN(AU750+FIXED(1.1*SIN(PI()/2*AZ767),0),3)</f>
        <v>1</v>
      </c>
      <c r="BD768" s="6"/>
      <c r="BG768"/>
      <c r="BH768"/>
      <c r="BI768"/>
      <c r="BJ768"/>
      <c r="BK768" s="24"/>
      <c r="BL768" s="24" t="s">
        <v>33</v>
      </c>
      <c r="BM768"/>
      <c r="BN768" s="18" t="s">
        <v>54</v>
      </c>
      <c r="BO768" s="3">
        <f ca="1">MIN(BG750+FIXED(1.1*SIN(PI()/2*BL767),0),3)</f>
        <v>2</v>
      </c>
      <c r="BP768" s="6"/>
      <c r="BS768"/>
      <c r="BT768"/>
      <c r="BU768"/>
      <c r="BV768"/>
      <c r="BW768" s="24"/>
      <c r="BX768" s="24" t="s">
        <v>33</v>
      </c>
      <c r="BY768"/>
      <c r="BZ768" s="18" t="s">
        <v>54</v>
      </c>
      <c r="CA768" s="3">
        <f ca="1">MIN(BS750+FIXED(1.1*SIN(PI()/2*BX767),0),3)</f>
        <v>3</v>
      </c>
      <c r="CB768" s="6"/>
      <c r="CE768"/>
      <c r="CF768"/>
      <c r="CG768"/>
      <c r="CH768"/>
      <c r="CI768" s="24"/>
      <c r="CJ768" s="24" t="s">
        <v>33</v>
      </c>
      <c r="CK768"/>
      <c r="CL768" s="18" t="s">
        <v>54</v>
      </c>
      <c r="CM768" s="3">
        <f ca="1">MIN(CE750+FIXED(1.1*SIN(PI()/2*CJ767),0),3)</f>
        <v>3</v>
      </c>
      <c r="CN768" s="6"/>
      <c r="CQ768"/>
      <c r="CR768"/>
      <c r="CS768"/>
      <c r="CT768"/>
      <c r="CU768" s="24"/>
      <c r="CV768" s="24" t="s">
        <v>33</v>
      </c>
      <c r="CW768"/>
      <c r="CX768" s="18" t="s">
        <v>54</v>
      </c>
      <c r="CY768" s="3">
        <f ca="1">MIN(CQ750+FIXED(1.1*SIN(PI()/2*CV767),0),3)</f>
        <v>3</v>
      </c>
      <c r="CZ768" s="6"/>
      <c r="DC768"/>
      <c r="DD768"/>
      <c r="DE768"/>
      <c r="DF768"/>
      <c r="DG768" s="24"/>
      <c r="DH768" s="24" t="s">
        <v>33</v>
      </c>
      <c r="DI768"/>
      <c r="DJ768" s="18" t="s">
        <v>54</v>
      </c>
      <c r="DK768" s="3">
        <f ca="1">MIN(DC750+FIXED(1.1*SIN(PI()/2*DH767),0),3)</f>
        <v>3</v>
      </c>
      <c r="DL768" s="6"/>
      <c r="DO768"/>
      <c r="DP768"/>
      <c r="DQ768"/>
      <c r="DR768"/>
      <c r="DS768" s="24"/>
      <c r="DT768" s="24" t="s">
        <v>33</v>
      </c>
      <c r="DU768"/>
      <c r="DV768" s="18" t="s">
        <v>54</v>
      </c>
      <c r="DW768" s="3">
        <f ca="1">MIN(DO750+FIXED(1.1*SIN(PI()/2*DT767),0),3)</f>
        <v>2</v>
      </c>
      <c r="DX768" s="6"/>
    </row>
    <row r="769" spans="1:128" ht="13.5" customHeight="1">
      <c r="A769"/>
      <c r="B769" s="42">
        <v>6</v>
      </c>
      <c r="C769" s="61">
        <v>0</v>
      </c>
      <c r="D769" s="61">
        <v>0</v>
      </c>
      <c r="E769" s="61">
        <v>0</v>
      </c>
      <c r="F769" s="61">
        <v>0</v>
      </c>
      <c r="G769" s="61">
        <v>0</v>
      </c>
      <c r="H769" s="7"/>
      <c r="K769"/>
      <c r="L769"/>
      <c r="M769"/>
      <c r="N769"/>
      <c r="O769"/>
      <c r="P769"/>
      <c r="Q769"/>
      <c r="R769" s="3" t="s">
        <v>31</v>
      </c>
      <c r="S769" s="29">
        <f ca="1">3*(S767-1)+S768</f>
        <v>4</v>
      </c>
      <c r="T769" s="30"/>
      <c r="W769"/>
      <c r="X769"/>
      <c r="Y769"/>
      <c r="Z769"/>
      <c r="AA769"/>
      <c r="AB769"/>
      <c r="AC769"/>
      <c r="AD769" s="3" t="s">
        <v>32</v>
      </c>
      <c r="AE769" s="29">
        <f ca="1">3*(AE767-1)+AE768</f>
        <v>7</v>
      </c>
      <c r="AF769" s="6"/>
      <c r="AI769"/>
      <c r="AJ769"/>
      <c r="AK769"/>
      <c r="AL769"/>
      <c r="AM769"/>
      <c r="AN769"/>
      <c r="AO769"/>
      <c r="AP769" s="3" t="s">
        <v>32</v>
      </c>
      <c r="AQ769" s="29">
        <f ca="1">3*(AQ767-1)+AQ768</f>
        <v>8</v>
      </c>
      <c r="AR769" s="6"/>
      <c r="AU769"/>
      <c r="AV769"/>
      <c r="AW769"/>
      <c r="AX769"/>
      <c r="AY769"/>
      <c r="AZ769"/>
      <c r="BA769"/>
      <c r="BB769" s="3" t="s">
        <v>32</v>
      </c>
      <c r="BC769" s="29">
        <f ca="1">3*(BC767-1)+BC768</f>
        <v>7</v>
      </c>
      <c r="BD769" s="6"/>
      <c r="BG769"/>
      <c r="BH769"/>
      <c r="BI769"/>
      <c r="BJ769"/>
      <c r="BK769"/>
      <c r="BL769"/>
      <c r="BM769"/>
      <c r="BN769" s="3" t="s">
        <v>32</v>
      </c>
      <c r="BO769" s="29">
        <f ca="1">3*(BO767-1)+BO768</f>
        <v>8</v>
      </c>
      <c r="BP769" s="6"/>
      <c r="BS769"/>
      <c r="BT769"/>
      <c r="BU769"/>
      <c r="BV769"/>
      <c r="BW769"/>
      <c r="BX769"/>
      <c r="BY769"/>
      <c r="BZ769" s="3" t="s">
        <v>32</v>
      </c>
      <c r="CA769" s="29">
        <f ca="1">3*(CA767-1)+CA768</f>
        <v>9</v>
      </c>
      <c r="CB769" s="6"/>
      <c r="CE769"/>
      <c r="CF769"/>
      <c r="CG769"/>
      <c r="CH769"/>
      <c r="CI769"/>
      <c r="CJ769"/>
      <c r="CK769"/>
      <c r="CL769" s="3" t="s">
        <v>32</v>
      </c>
      <c r="CM769" s="29">
        <f ca="1">3*(CM767-1)+CM768</f>
        <v>9</v>
      </c>
      <c r="CN769" s="6"/>
      <c r="CQ769"/>
      <c r="CR769"/>
      <c r="CS769"/>
      <c r="CT769"/>
      <c r="CU769"/>
      <c r="CV769"/>
      <c r="CW769"/>
      <c r="CX769" s="3" t="s">
        <v>32</v>
      </c>
      <c r="CY769" s="29">
        <f ca="1">3*(CY767-1)+CY768</f>
        <v>9</v>
      </c>
      <c r="CZ769" s="6"/>
      <c r="DC769"/>
      <c r="DD769"/>
      <c r="DE769"/>
      <c r="DF769"/>
      <c r="DG769"/>
      <c r="DH769"/>
      <c r="DI769"/>
      <c r="DJ769" s="3" t="s">
        <v>32</v>
      </c>
      <c r="DK769" s="29">
        <f ca="1">3*(DK767-1)+DK768</f>
        <v>9</v>
      </c>
      <c r="DL769" s="6"/>
      <c r="DO769"/>
      <c r="DP769"/>
      <c r="DQ769"/>
      <c r="DR769"/>
      <c r="DS769"/>
      <c r="DT769"/>
      <c r="DU769"/>
      <c r="DV769" s="3" t="s">
        <v>32</v>
      </c>
      <c r="DW769" s="29">
        <f ca="1">3*(DW767-1)+DW768</f>
        <v>8</v>
      </c>
      <c r="DX769" s="6"/>
    </row>
    <row r="770" spans="1:128" ht="13.5" customHeight="1">
      <c r="A770"/>
      <c r="B770" s="41">
        <v>7</v>
      </c>
      <c r="C770" s="41">
        <v>0</v>
      </c>
      <c r="D770" s="80">
        <v>0.5</v>
      </c>
      <c r="E770" s="80">
        <v>1</v>
      </c>
      <c r="F770" s="61">
        <v>1</v>
      </c>
      <c r="G770" s="61">
        <v>1</v>
      </c>
      <c r="H770" s="7"/>
      <c r="K770"/>
      <c r="L770"/>
      <c r="M770"/>
      <c r="N770"/>
      <c r="P770"/>
      <c r="Q770"/>
      <c r="R770"/>
      <c r="S770" s="11" t="s">
        <v>51</v>
      </c>
      <c r="T770" s="24"/>
      <c r="W770"/>
      <c r="X770"/>
      <c r="Y770"/>
      <c r="Z770"/>
      <c r="AB770"/>
      <c r="AC770"/>
      <c r="AD770"/>
      <c r="AE770" s="11" t="s">
        <v>51</v>
      </c>
      <c r="AF770" s="24"/>
      <c r="AI770"/>
      <c r="AJ770"/>
      <c r="AK770"/>
      <c r="AL770"/>
      <c r="AN770"/>
      <c r="AO770"/>
      <c r="AP770"/>
      <c r="AQ770" s="11" t="s">
        <v>51</v>
      </c>
      <c r="AR770" s="24"/>
      <c r="AU770"/>
      <c r="AV770"/>
      <c r="AW770"/>
      <c r="AX770"/>
      <c r="AZ770"/>
      <c r="BA770"/>
      <c r="BB770"/>
      <c r="BC770" s="11" t="s">
        <v>51</v>
      </c>
      <c r="BD770" s="24"/>
      <c r="BG770"/>
      <c r="BH770"/>
      <c r="BI770"/>
      <c r="BJ770"/>
      <c r="BL770"/>
      <c r="BM770"/>
      <c r="BN770"/>
      <c r="BO770" s="11" t="s">
        <v>51</v>
      </c>
      <c r="BP770" s="24"/>
      <c r="BS770"/>
      <c r="BT770"/>
      <c r="BU770"/>
      <c r="BV770"/>
      <c r="BX770"/>
      <c r="BY770"/>
      <c r="BZ770"/>
      <c r="CA770" s="11" t="s">
        <v>51</v>
      </c>
      <c r="CB770" s="24"/>
      <c r="CE770"/>
      <c r="CF770"/>
      <c r="CG770"/>
      <c r="CH770"/>
      <c r="CJ770"/>
      <c r="CK770"/>
      <c r="CL770"/>
      <c r="CM770" s="11" t="s">
        <v>51</v>
      </c>
      <c r="CN770" s="24"/>
      <c r="CQ770"/>
      <c r="CR770"/>
      <c r="CS770"/>
      <c r="CT770"/>
      <c r="CV770"/>
      <c r="CW770"/>
      <c r="CX770"/>
      <c r="CY770" s="11" t="s">
        <v>51</v>
      </c>
      <c r="CZ770" s="24"/>
      <c r="DC770"/>
      <c r="DD770"/>
      <c r="DE770"/>
      <c r="DF770"/>
      <c r="DH770"/>
      <c r="DI770"/>
      <c r="DJ770"/>
      <c r="DK770" s="11" t="s">
        <v>51</v>
      </c>
      <c r="DL770" s="24"/>
      <c r="DO770"/>
      <c r="DP770"/>
      <c r="DQ770"/>
      <c r="DR770"/>
      <c r="DT770"/>
      <c r="DU770"/>
      <c r="DV770"/>
      <c r="DW770" s="11" t="s">
        <v>51</v>
      </c>
      <c r="DX770" s="24"/>
    </row>
    <row r="771" spans="1:128" ht="13.5" customHeight="1" thickBot="1">
      <c r="A771"/>
      <c r="B771" s="42">
        <v>8</v>
      </c>
      <c r="C771" s="42">
        <v>0</v>
      </c>
      <c r="D771" s="82">
        <v>0.33333333333333331</v>
      </c>
      <c r="E771" s="82">
        <v>0.66666666666666663</v>
      </c>
      <c r="F771" s="82">
        <v>1</v>
      </c>
      <c r="G771" s="83">
        <v>1</v>
      </c>
      <c r="H771" s="7"/>
      <c r="K771"/>
      <c r="L771"/>
      <c r="M771"/>
      <c r="N771"/>
      <c r="O771" t="s">
        <v>48</v>
      </c>
      <c r="R771"/>
      <c r="S771"/>
      <c r="T771" s="21"/>
      <c r="W771"/>
      <c r="X771"/>
      <c r="Y771"/>
      <c r="Z771"/>
      <c r="AA771" t="s">
        <v>48</v>
      </c>
      <c r="AD771"/>
      <c r="AE771"/>
      <c r="AF771" s="21"/>
      <c r="AI771"/>
      <c r="AJ771"/>
      <c r="AK771"/>
      <c r="AL771"/>
      <c r="AM771" t="s">
        <v>48</v>
      </c>
      <c r="AP771"/>
      <c r="AQ771"/>
      <c r="AR771" s="21"/>
      <c r="AU771"/>
      <c r="AV771"/>
      <c r="AW771"/>
      <c r="AX771"/>
      <c r="AY771" t="s">
        <v>48</v>
      </c>
      <c r="BB771"/>
      <c r="BC771"/>
      <c r="BD771" s="21"/>
      <c r="BG771"/>
      <c r="BH771"/>
      <c r="BI771"/>
      <c r="BJ771"/>
      <c r="BK771" t="s">
        <v>48</v>
      </c>
      <c r="BN771"/>
      <c r="BO771"/>
      <c r="BP771" s="21"/>
      <c r="BS771"/>
      <c r="BT771"/>
      <c r="BU771"/>
      <c r="BV771"/>
      <c r="BW771" t="s">
        <v>48</v>
      </c>
      <c r="BZ771"/>
      <c r="CA771"/>
      <c r="CB771" s="21"/>
      <c r="CE771"/>
      <c r="CF771"/>
      <c r="CG771"/>
      <c r="CH771"/>
      <c r="CI771" t="s">
        <v>48</v>
      </c>
      <c r="CL771"/>
      <c r="CM771"/>
      <c r="CN771" s="21"/>
      <c r="CQ771"/>
      <c r="CR771"/>
      <c r="CS771"/>
      <c r="CT771"/>
      <c r="CU771" t="s">
        <v>48</v>
      </c>
      <c r="CX771"/>
      <c r="CY771"/>
      <c r="CZ771" s="21"/>
      <c r="DC771"/>
      <c r="DD771"/>
      <c r="DE771"/>
      <c r="DF771"/>
      <c r="DG771" t="s">
        <v>48</v>
      </c>
      <c r="DJ771"/>
      <c r="DK771"/>
      <c r="DL771" s="21"/>
      <c r="DO771"/>
      <c r="DP771"/>
      <c r="DQ771"/>
      <c r="DR771"/>
      <c r="DS771" t="s">
        <v>48</v>
      </c>
      <c r="DU771" s="30"/>
      <c r="DV771"/>
      <c r="DW771"/>
      <c r="DX771" s="21"/>
    </row>
    <row r="772" spans="1:128" ht="13.5" customHeight="1" thickBot="1">
      <c r="A772"/>
      <c r="B772" s="43" t="s">
        <v>18</v>
      </c>
      <c r="C772" s="43">
        <v>0</v>
      </c>
      <c r="D772" s="84">
        <v>1</v>
      </c>
      <c r="E772" s="84">
        <v>1</v>
      </c>
      <c r="F772" s="84">
        <v>1</v>
      </c>
      <c r="G772" s="84">
        <v>1</v>
      </c>
      <c r="H772" s="7"/>
      <c r="K772"/>
      <c r="L772"/>
      <c r="M772"/>
      <c r="N772"/>
      <c r="O772" s="39" t="s">
        <v>52</v>
      </c>
      <c r="P772" s="33">
        <f ca="1">IF(K751&lt;9,OFFSET($D$3,S767,S768)+$C$4*MAX(OFFSET(O750,S769,1):OFFSET(O750,S769,4)),0)</f>
        <v>31.975401298522947</v>
      </c>
      <c r="Q772"/>
      <c r="R772"/>
      <c r="S772"/>
      <c r="T772" s="21"/>
      <c r="W772"/>
      <c r="X772"/>
      <c r="Y772"/>
      <c r="Z772"/>
      <c r="AA772" s="39" t="s">
        <v>52</v>
      </c>
      <c r="AB772" s="33">
        <f ca="1">IF(W751&lt;9,OFFSET($D$3,AE767,AE768)+$C$4*MAX(OFFSET(AA750,AE769,1):OFFSET(AA750,AE769,4)),0)</f>
        <v>47.19441520690917</v>
      </c>
      <c r="AC772"/>
      <c r="AD772"/>
      <c r="AE772"/>
      <c r="AF772" s="21"/>
      <c r="AI772"/>
      <c r="AJ772"/>
      <c r="AK772"/>
      <c r="AL772"/>
      <c r="AM772" s="39" t="s">
        <v>52</v>
      </c>
      <c r="AN772" s="33">
        <f ca="1">IF(AI751&lt;9,OFFSET($D$3,AQ767,AQ768)+$C$4*MAX(OFFSET(AM750,AQ769,1):OFFSET(AM750,AQ769,4)),0)</f>
        <v>68.999938583374018</v>
      </c>
      <c r="AO772"/>
      <c r="AP772"/>
      <c r="AQ772"/>
      <c r="AR772" s="21"/>
      <c r="AU772"/>
      <c r="AV772"/>
      <c r="AW772"/>
      <c r="AX772"/>
      <c r="AY772" s="39" t="s">
        <v>52</v>
      </c>
      <c r="AZ772" s="33">
        <f ca="1">IF(AU751&lt;9,OFFSET($D$3,BC767,BC768)+$C$4*MAX(OFFSET(AY750,BC769,1):OFFSET(AY750,BC769,4)),0)</f>
        <v>47.247186107635493</v>
      </c>
      <c r="BA772"/>
      <c r="BB772"/>
      <c r="BC772"/>
      <c r="BD772" s="21"/>
      <c r="BG772"/>
      <c r="BH772"/>
      <c r="BI772"/>
      <c r="BJ772"/>
      <c r="BK772" s="39" t="s">
        <v>52</v>
      </c>
      <c r="BL772" s="33">
        <f ca="1">IF(BG751&lt;9,OFFSET($D$3,BO767,BO768)+$C$4*MAX(OFFSET(BK750,BO769,1):OFFSET(BK750,BO769,4)),0)</f>
        <v>68.999938583374018</v>
      </c>
      <c r="BM772"/>
      <c r="BN772"/>
      <c r="BO772"/>
      <c r="BP772" s="21"/>
      <c r="BS772"/>
      <c r="BT772"/>
      <c r="BU772"/>
      <c r="BV772"/>
      <c r="BW772" s="39" t="s">
        <v>52</v>
      </c>
      <c r="BX772" s="33">
        <f ca="1">IF(BS751&lt;9,OFFSET($D$3,CA767,CA768)+$C$4*MAX(OFFSET(BW750,CA769,1):OFFSET(BW750,CA769,4)),0)</f>
        <v>100</v>
      </c>
      <c r="BY772"/>
      <c r="BZ772"/>
      <c r="CA772"/>
      <c r="CB772" s="21"/>
      <c r="CE772"/>
      <c r="CF772"/>
      <c r="CG772"/>
      <c r="CH772"/>
      <c r="CI772" s="39" t="s">
        <v>52</v>
      </c>
      <c r="CJ772" s="33">
        <f ca="1">IF(CE751&lt;9,OFFSET($D$3,CM767,CM768)+$C$4*MAX(OFFSET(CI750,CM769,1):OFFSET(CI750,CM769,4)),0)</f>
        <v>0</v>
      </c>
      <c r="CK772"/>
      <c r="CL772"/>
      <c r="CM772"/>
      <c r="CN772" s="21"/>
      <c r="CQ772"/>
      <c r="CR772"/>
      <c r="CS772"/>
      <c r="CT772"/>
      <c r="CU772" s="39" t="s">
        <v>52</v>
      </c>
      <c r="CV772" s="33">
        <f ca="1">IF(CQ751&lt;9,OFFSET($D$3,CY767,CY768)+$C$4*MAX(OFFSET(CU750,CY769,1):OFFSET(CU750,CY769,4)),0)</f>
        <v>0</v>
      </c>
      <c r="CW772"/>
      <c r="CX772"/>
      <c r="CY772"/>
      <c r="CZ772" s="21"/>
      <c r="DC772"/>
      <c r="DD772"/>
      <c r="DE772"/>
      <c r="DF772"/>
      <c r="DG772" s="39" t="s">
        <v>52</v>
      </c>
      <c r="DH772" s="33">
        <f ca="1">IF(DC751&lt;9,OFFSET($D$3,DK767,DK768)+$C$4*MAX(OFFSET(DG750,DK769,1):OFFSET(DG750,DK769,4)),0)</f>
        <v>0</v>
      </c>
      <c r="DI772"/>
      <c r="DJ772"/>
      <c r="DK772"/>
      <c r="DL772" s="21"/>
      <c r="DO772"/>
      <c r="DP772"/>
      <c r="DQ772"/>
      <c r="DR772"/>
      <c r="DS772" s="39" t="s">
        <v>52</v>
      </c>
      <c r="DT772" s="33">
        <f ca="1">IF(DO751&lt;9,OFFSET($D$3,DW767,DW768)+$C$4*MAX(OFFSET(DS750,DW769,1):OFFSET(DS750,DW769,4)),0)</f>
        <v>0</v>
      </c>
      <c r="DU772"/>
      <c r="DV772"/>
      <c r="DW772"/>
      <c r="DX772" s="21"/>
    </row>
    <row r="773" spans="1:128" ht="13.5" customHeight="1" thickBot="1">
      <c r="A773"/>
      <c r="H773" s="7"/>
      <c r="K773"/>
      <c r="L773"/>
      <c r="M773"/>
      <c r="N773"/>
      <c r="O773" s="35"/>
      <c r="P773" s="123" t="s">
        <v>12</v>
      </c>
      <c r="Q773" s="124"/>
      <c r="R773" s="124"/>
      <c r="S773" s="125"/>
      <c r="T773" s="64"/>
      <c r="W773"/>
      <c r="X773"/>
      <c r="Y773"/>
      <c r="Z773"/>
      <c r="AA773" s="5"/>
      <c r="AB773" s="123" t="s">
        <v>12</v>
      </c>
      <c r="AC773" s="124"/>
      <c r="AD773" s="124"/>
      <c r="AE773" s="125"/>
      <c r="AF773" s="64"/>
      <c r="AI773"/>
      <c r="AJ773"/>
      <c r="AK773"/>
      <c r="AL773"/>
      <c r="AM773" s="5"/>
      <c r="AN773" s="123" t="s">
        <v>12</v>
      </c>
      <c r="AO773" s="124"/>
      <c r="AP773" s="124"/>
      <c r="AQ773" s="125"/>
      <c r="AR773" s="64"/>
      <c r="AU773"/>
      <c r="AV773"/>
      <c r="AW773"/>
      <c r="AX773"/>
      <c r="AY773" s="5"/>
      <c r="AZ773" s="123" t="s">
        <v>12</v>
      </c>
      <c r="BA773" s="124"/>
      <c r="BB773" s="124"/>
      <c r="BC773" s="125"/>
      <c r="BD773" s="64"/>
      <c r="BG773"/>
      <c r="BH773"/>
      <c r="BI773"/>
      <c r="BJ773"/>
      <c r="BK773" s="5"/>
      <c r="BL773" s="123" t="s">
        <v>12</v>
      </c>
      <c r="BM773" s="124"/>
      <c r="BN773" s="124"/>
      <c r="BO773" s="125"/>
      <c r="BP773" s="64"/>
      <c r="BS773"/>
      <c r="BT773"/>
      <c r="BU773"/>
      <c r="BV773"/>
      <c r="BW773" s="5"/>
      <c r="BX773" s="123" t="s">
        <v>12</v>
      </c>
      <c r="BY773" s="124"/>
      <c r="BZ773" s="124"/>
      <c r="CA773" s="125"/>
      <c r="CB773" s="64"/>
      <c r="CE773"/>
      <c r="CF773"/>
      <c r="CG773"/>
      <c r="CH773"/>
      <c r="CI773" s="5"/>
      <c r="CJ773" s="123" t="s">
        <v>12</v>
      </c>
      <c r="CK773" s="124"/>
      <c r="CL773" s="124"/>
      <c r="CM773" s="125"/>
      <c r="CN773" s="64"/>
      <c r="CQ773"/>
      <c r="CR773"/>
      <c r="CS773"/>
      <c r="CT773"/>
      <c r="CU773" s="5"/>
      <c r="CV773" s="123" t="s">
        <v>12</v>
      </c>
      <c r="CW773" s="124"/>
      <c r="CX773" s="124"/>
      <c r="CY773" s="125"/>
      <c r="CZ773" s="64"/>
      <c r="DC773"/>
      <c r="DD773"/>
      <c r="DE773"/>
      <c r="DF773"/>
      <c r="DG773" s="5"/>
      <c r="DH773" s="123" t="s">
        <v>12</v>
      </c>
      <c r="DI773" s="124"/>
      <c r="DJ773" s="124"/>
      <c r="DK773" s="125"/>
      <c r="DL773" s="64"/>
      <c r="DO773"/>
      <c r="DP773"/>
      <c r="DQ773"/>
      <c r="DR773"/>
      <c r="DS773" s="5"/>
      <c r="DT773" s="123" t="s">
        <v>12</v>
      </c>
      <c r="DU773" s="124"/>
      <c r="DV773" s="124"/>
      <c r="DW773" s="125"/>
    </row>
    <row r="774" spans="1:128" ht="13.5" customHeight="1" thickBot="1">
      <c r="A774"/>
      <c r="B774"/>
      <c r="C774"/>
      <c r="D774"/>
      <c r="E774"/>
      <c r="F774" s="95"/>
      <c r="G774" t="s">
        <v>35</v>
      </c>
      <c r="H774" s="21"/>
      <c r="K774"/>
      <c r="L774"/>
      <c r="M774"/>
      <c r="N774"/>
      <c r="O774" s="23" t="s">
        <v>58</v>
      </c>
      <c r="P774" s="3" t="s">
        <v>68</v>
      </c>
      <c r="Q774" s="26" t="s">
        <v>69</v>
      </c>
      <c r="R774" s="26" t="s">
        <v>70</v>
      </c>
      <c r="S774" s="3" t="s">
        <v>71</v>
      </c>
      <c r="T774" s="6"/>
      <c r="W774"/>
      <c r="X774"/>
      <c r="Y774"/>
      <c r="Z774"/>
      <c r="AA774" s="23" t="str">
        <f>$O$34</f>
        <v>新Q値</v>
      </c>
      <c r="AB774" s="3" t="s">
        <v>3</v>
      </c>
      <c r="AC774" s="26" t="s">
        <v>4</v>
      </c>
      <c r="AD774" s="26" t="s">
        <v>5</v>
      </c>
      <c r="AE774" s="3" t="s">
        <v>6</v>
      </c>
      <c r="AF774" s="6"/>
      <c r="AI774"/>
      <c r="AJ774"/>
      <c r="AK774"/>
      <c r="AL774"/>
      <c r="AM774" s="23" t="str">
        <f>$O$34</f>
        <v>新Q値</v>
      </c>
      <c r="AN774" s="3" t="s">
        <v>3</v>
      </c>
      <c r="AO774" s="26" t="s">
        <v>4</v>
      </c>
      <c r="AP774" s="26" t="s">
        <v>5</v>
      </c>
      <c r="AQ774" s="3" t="s">
        <v>6</v>
      </c>
      <c r="AR774" s="6"/>
      <c r="AU774"/>
      <c r="AV774"/>
      <c r="AW774"/>
      <c r="AX774"/>
      <c r="AY774" s="23" t="str">
        <f>$O$34</f>
        <v>新Q値</v>
      </c>
      <c r="AZ774" s="3" t="s">
        <v>3</v>
      </c>
      <c r="BA774" s="26" t="s">
        <v>4</v>
      </c>
      <c r="BB774" s="26" t="s">
        <v>5</v>
      </c>
      <c r="BC774" s="3" t="s">
        <v>6</v>
      </c>
      <c r="BD774" s="6"/>
      <c r="BG774"/>
      <c r="BH774"/>
      <c r="BI774"/>
      <c r="BJ774"/>
      <c r="BK774" s="23" t="str">
        <f>$O$34</f>
        <v>新Q値</v>
      </c>
      <c r="BL774" s="3" t="s">
        <v>3</v>
      </c>
      <c r="BM774" s="26" t="s">
        <v>4</v>
      </c>
      <c r="BN774" s="26" t="s">
        <v>5</v>
      </c>
      <c r="BO774" s="3" t="s">
        <v>6</v>
      </c>
      <c r="BP774" s="6"/>
      <c r="BS774"/>
      <c r="BT774"/>
      <c r="BU774"/>
      <c r="BV774"/>
      <c r="BW774" s="23" t="str">
        <f>$O$34</f>
        <v>新Q値</v>
      </c>
      <c r="BX774" s="3" t="s">
        <v>3</v>
      </c>
      <c r="BY774" s="26" t="s">
        <v>4</v>
      </c>
      <c r="BZ774" s="26" t="s">
        <v>5</v>
      </c>
      <c r="CA774" s="3" t="s">
        <v>6</v>
      </c>
      <c r="CB774" s="6"/>
      <c r="CE774"/>
      <c r="CF774"/>
      <c r="CG774"/>
      <c r="CH774"/>
      <c r="CI774" s="23" t="str">
        <f>$O$34</f>
        <v>新Q値</v>
      </c>
      <c r="CJ774" s="3" t="s">
        <v>3</v>
      </c>
      <c r="CK774" s="26" t="s">
        <v>4</v>
      </c>
      <c r="CL774" s="26" t="s">
        <v>5</v>
      </c>
      <c r="CM774" s="3" t="s">
        <v>6</v>
      </c>
      <c r="CN774" s="6"/>
      <c r="CQ774"/>
      <c r="CR774"/>
      <c r="CS774"/>
      <c r="CT774"/>
      <c r="CU774" s="23" t="str">
        <f>$O$34</f>
        <v>新Q値</v>
      </c>
      <c r="CV774" s="3" t="s">
        <v>3</v>
      </c>
      <c r="CW774" s="26" t="s">
        <v>4</v>
      </c>
      <c r="CX774" s="26" t="s">
        <v>5</v>
      </c>
      <c r="CY774" s="3" t="s">
        <v>6</v>
      </c>
      <c r="CZ774" s="6"/>
      <c r="DC774"/>
      <c r="DD774"/>
      <c r="DE774"/>
      <c r="DF774"/>
      <c r="DG774" s="23" t="str">
        <f>$O$34</f>
        <v>新Q値</v>
      </c>
      <c r="DH774" s="3" t="s">
        <v>3</v>
      </c>
      <c r="DI774" s="26" t="s">
        <v>4</v>
      </c>
      <c r="DJ774" s="26" t="s">
        <v>5</v>
      </c>
      <c r="DK774" s="3" t="s">
        <v>6</v>
      </c>
      <c r="DL774" s="6"/>
      <c r="DO774"/>
      <c r="DP774"/>
      <c r="DQ774"/>
      <c r="DR774"/>
      <c r="DS774" s="23" t="str">
        <f>$O$34</f>
        <v>新Q値</v>
      </c>
      <c r="DT774" s="3" t="s">
        <v>3</v>
      </c>
      <c r="DU774" s="26" t="s">
        <v>4</v>
      </c>
      <c r="DV774" s="26" t="s">
        <v>5</v>
      </c>
      <c r="DW774" s="3" t="s">
        <v>6</v>
      </c>
      <c r="DX774" s="6"/>
    </row>
    <row r="775" spans="1:128" ht="13.5" customHeight="1">
      <c r="A775"/>
      <c r="B775"/>
      <c r="C775"/>
      <c r="D775"/>
      <c r="E775"/>
      <c r="F775"/>
      <c r="G775"/>
      <c r="H775" s="21"/>
      <c r="K775"/>
      <c r="L775"/>
      <c r="M775"/>
      <c r="N775" s="126" t="s">
        <v>7</v>
      </c>
      <c r="O775" s="17">
        <v>1</v>
      </c>
      <c r="P775" s="27">
        <f ca="1">P751+$C$5*IF(AND(O775=K751,P767=1),P772-P751,0)</f>
        <v>24.63939728546142</v>
      </c>
      <c r="Q775" s="95" t="s">
        <v>9</v>
      </c>
      <c r="R775" s="95" t="s">
        <v>9</v>
      </c>
      <c r="S775" s="15">
        <f ca="1">S751+$C$5*IF(AND(O775=K751,P767=4),P772-S751,0)</f>
        <v>31.963065538406369</v>
      </c>
      <c r="T775" s="14"/>
      <c r="W775"/>
      <c r="X775"/>
      <c r="Y775"/>
      <c r="Z775" s="126" t="s">
        <v>7</v>
      </c>
      <c r="AA775" s="17">
        <v>1</v>
      </c>
      <c r="AB775" s="27">
        <f ca="1">AB751+$C$5*IF(AND(AA775=W751,AB767=1),AB772-AB751,0)</f>
        <v>24.63939728546142</v>
      </c>
      <c r="AC775" s="95" t="s">
        <v>9</v>
      </c>
      <c r="AD775" s="95" t="s">
        <v>9</v>
      </c>
      <c r="AE775" s="15">
        <f ca="1">AE751+$C$5*IF(AND(AA775=W751,AB767=4),AB772-AE751,0)</f>
        <v>31.963065538406369</v>
      </c>
      <c r="AF775" s="14"/>
      <c r="AI775"/>
      <c r="AJ775"/>
      <c r="AK775"/>
      <c r="AL775" s="126" t="s">
        <v>7</v>
      </c>
      <c r="AM775" s="17">
        <v>1</v>
      </c>
      <c r="AN775" s="27">
        <f ca="1">AN751+$C$5*IF(AND(AM775=AI751,AN767=1),AN772-AN751,0)</f>
        <v>24.63939728546142</v>
      </c>
      <c r="AO775" s="95" t="s">
        <v>9</v>
      </c>
      <c r="AP775" s="95" t="s">
        <v>9</v>
      </c>
      <c r="AQ775" s="15">
        <f ca="1">AQ751+$C$5*IF(AND(AM775=AI751,AN767=4),AN772-AQ751,0)</f>
        <v>31.963065538406369</v>
      </c>
      <c r="AR775" s="14"/>
      <c r="AU775"/>
      <c r="AV775"/>
      <c r="AW775"/>
      <c r="AX775" s="126" t="s">
        <v>7</v>
      </c>
      <c r="AY775" s="17">
        <v>1</v>
      </c>
      <c r="AZ775" s="27">
        <f ca="1">AZ751+$C$5*IF(AND(AY775=AU751,AZ767=1),AZ772-AZ751,0)</f>
        <v>24.63939728546142</v>
      </c>
      <c r="BA775" s="95" t="s">
        <v>9</v>
      </c>
      <c r="BB775" s="95" t="s">
        <v>9</v>
      </c>
      <c r="BC775" s="15">
        <f ca="1">BC751+$C$5*IF(AND(AY775=AU751,AZ767=4),AZ772-BC751,0)</f>
        <v>31.963065538406369</v>
      </c>
      <c r="BD775" s="14"/>
      <c r="BG775"/>
      <c r="BH775"/>
      <c r="BI775"/>
      <c r="BJ775" s="126" t="s">
        <v>7</v>
      </c>
      <c r="BK775" s="17">
        <v>1</v>
      </c>
      <c r="BL775" s="27">
        <f ca="1">BL751+$C$5*IF(AND(BK775=BG751,BL767=1),BL772-BL751,0)</f>
        <v>24.63939728546142</v>
      </c>
      <c r="BM775" s="95" t="s">
        <v>9</v>
      </c>
      <c r="BN775" s="95" t="s">
        <v>9</v>
      </c>
      <c r="BO775" s="15">
        <f ca="1">BO751+$C$5*IF(AND(BK775=BG751,BL767=4),BL772-BO751,0)</f>
        <v>31.963065538406369</v>
      </c>
      <c r="BP775" s="14"/>
      <c r="BS775"/>
      <c r="BT775"/>
      <c r="BU775"/>
      <c r="BV775" s="126" t="s">
        <v>7</v>
      </c>
      <c r="BW775" s="17">
        <v>1</v>
      </c>
      <c r="BX775" s="27">
        <f ca="1">BX751+$C$5*IF(AND(BW775=BS751,BX767=1),BX772-BX751,0)</f>
        <v>24.63939728546142</v>
      </c>
      <c r="BY775" s="95" t="s">
        <v>9</v>
      </c>
      <c r="BZ775" s="95" t="s">
        <v>9</v>
      </c>
      <c r="CA775" s="15">
        <f ca="1">CA751+$C$5*IF(AND(BW775=BS751,BX767=4),BX772-CA751,0)</f>
        <v>31.963065538406369</v>
      </c>
      <c r="CB775" s="14"/>
      <c r="CE775"/>
      <c r="CF775"/>
      <c r="CG775"/>
      <c r="CH775" s="126" t="s">
        <v>7</v>
      </c>
      <c r="CI775" s="17">
        <v>1</v>
      </c>
      <c r="CJ775" s="27">
        <f ca="1">CJ751+$C$5*IF(AND(CI775=CE751,CJ767=1),CJ772-CJ751,0)</f>
        <v>24.63939728546142</v>
      </c>
      <c r="CK775" s="95" t="s">
        <v>9</v>
      </c>
      <c r="CL775" s="95" t="s">
        <v>9</v>
      </c>
      <c r="CM775" s="15">
        <f ca="1">CM751+$C$5*IF(AND(CI775=CE751,CJ767=4),CJ772-CM751,0)</f>
        <v>31.963065538406369</v>
      </c>
      <c r="CN775" s="14"/>
      <c r="CQ775"/>
      <c r="CR775"/>
      <c r="CS775"/>
      <c r="CT775" s="126" t="s">
        <v>7</v>
      </c>
      <c r="CU775" s="17">
        <v>1</v>
      </c>
      <c r="CV775" s="27">
        <f ca="1">CV751+$C$5*IF(AND(CU775=CQ751,CV767=1),CV772-CV751,0)</f>
        <v>24.63939728546142</v>
      </c>
      <c r="CW775" s="95" t="s">
        <v>9</v>
      </c>
      <c r="CX775" s="95" t="s">
        <v>9</v>
      </c>
      <c r="CY775" s="15">
        <f ca="1">CY751+$C$5*IF(AND(CU775=CQ751,CV767=4),CV772-CY751,0)</f>
        <v>31.963065538406369</v>
      </c>
      <c r="CZ775" s="14"/>
      <c r="DC775"/>
      <c r="DD775"/>
      <c r="DE775"/>
      <c r="DF775" s="126" t="s">
        <v>7</v>
      </c>
      <c r="DG775" s="17">
        <v>1</v>
      </c>
      <c r="DH775" s="27">
        <f ca="1">DH751+$C$5*IF(AND(DG775=DC751,DH767=1),DH772-DH751,0)</f>
        <v>24.63939728546142</v>
      </c>
      <c r="DI775" s="95" t="s">
        <v>9</v>
      </c>
      <c r="DJ775" s="95" t="s">
        <v>9</v>
      </c>
      <c r="DK775" s="15">
        <f ca="1">DK751+$C$5*IF(AND(DG775=DC751,DH767=4),DH772-DK751,0)</f>
        <v>31.963065538406369</v>
      </c>
      <c r="DL775" s="14"/>
      <c r="DO775"/>
      <c r="DP775"/>
      <c r="DQ775"/>
      <c r="DR775" s="126" t="s">
        <v>7</v>
      </c>
      <c r="DS775" s="17">
        <v>1</v>
      </c>
      <c r="DT775" s="27">
        <f ca="1">DT751+$C$5*IF(AND(DS775=DO751,DT767=1),DT772-DT751,0)</f>
        <v>24.63939728546142</v>
      </c>
      <c r="DU775" s="95" t="s">
        <v>9</v>
      </c>
      <c r="DV775" s="95" t="s">
        <v>9</v>
      </c>
      <c r="DW775" s="15">
        <f ca="1">DW751+$C$5*IF(AND(DS775=DO751,DT767=4),DT772-DW751,0)</f>
        <v>31.963065538406369</v>
      </c>
      <c r="DX775" s="14"/>
    </row>
    <row r="776" spans="1:128" ht="13.5" customHeight="1">
      <c r="A776"/>
      <c r="B776"/>
      <c r="C776"/>
      <c r="D776"/>
      <c r="E776"/>
      <c r="F776"/>
      <c r="G776"/>
      <c r="H776" s="21"/>
      <c r="K776"/>
      <c r="L776"/>
      <c r="M776"/>
      <c r="N776" s="127"/>
      <c r="O776" s="3">
        <v>2</v>
      </c>
      <c r="P776" s="15">
        <f ca="1">P752+$C$5*IF(AND(O776=K751,P767=1),P772-P752,0)</f>
        <v>10.40607930603027</v>
      </c>
      <c r="Q776" s="95" t="s">
        <v>9</v>
      </c>
      <c r="R776" s="27">
        <f ca="1">R752+$C$5*IF(AND(O776=K751,P767=3),P772-R752,0)</f>
        <v>15.542400086975091</v>
      </c>
      <c r="S776" s="15">
        <f ca="1">S752+$C$5*IF(AND(O776=K751,P767=4),P772-S752,0)</f>
        <v>46.672864074707022</v>
      </c>
      <c r="T776" s="14"/>
      <c r="W776"/>
      <c r="X776"/>
      <c r="Y776"/>
      <c r="Z776" s="127"/>
      <c r="AA776" s="3">
        <v>2</v>
      </c>
      <c r="AB776" s="15">
        <f ca="1">AB752+$C$5*IF(AND(AA776=W751,AB767=1),AB772-AB752,0)</f>
        <v>10.40607930603027</v>
      </c>
      <c r="AC776" s="95" t="s">
        <v>9</v>
      </c>
      <c r="AD776" s="27">
        <f ca="1">AD752+$C$5*IF(AND(AA776=W751,AB767=3),AB772-AD752,0)</f>
        <v>15.542400086975091</v>
      </c>
      <c r="AE776" s="15">
        <f ca="1">AE752+$C$5*IF(AND(AA776=W751,AB767=4),AB772-AE752,0)</f>
        <v>46.672864074707022</v>
      </c>
      <c r="AF776" s="14"/>
      <c r="AI776"/>
      <c r="AJ776"/>
      <c r="AK776"/>
      <c r="AL776" s="127"/>
      <c r="AM776" s="3">
        <v>2</v>
      </c>
      <c r="AN776" s="15">
        <f ca="1">AN752+$C$5*IF(AND(AM776=AI751,AN767=1),AN772-AN752,0)</f>
        <v>10.40607930603027</v>
      </c>
      <c r="AO776" s="95" t="s">
        <v>9</v>
      </c>
      <c r="AP776" s="27">
        <f ca="1">AP752+$C$5*IF(AND(AM776=AI751,AN767=3),AN772-AP752,0)</f>
        <v>15.542400086975091</v>
      </c>
      <c r="AQ776" s="15">
        <f ca="1">AQ752+$C$5*IF(AND(AM776=AI751,AN767=4),AN772-AQ752,0)</f>
        <v>46.672864074707022</v>
      </c>
      <c r="AR776" s="14"/>
      <c r="AU776"/>
      <c r="AV776"/>
      <c r="AW776"/>
      <c r="AX776" s="127"/>
      <c r="AY776" s="3">
        <v>2</v>
      </c>
      <c r="AZ776" s="15">
        <f ca="1">AZ752+$C$5*IF(AND(AY776=AU751,AZ767=1),AZ772-AZ752,0)</f>
        <v>10.40607930603027</v>
      </c>
      <c r="BA776" s="95" t="s">
        <v>9</v>
      </c>
      <c r="BB776" s="27">
        <f ca="1">BB752+$C$5*IF(AND(AY776=AU751,AZ767=3),AZ772-BB752,0)</f>
        <v>15.542400086975091</v>
      </c>
      <c r="BC776" s="15">
        <f ca="1">BC752+$C$5*IF(AND(AY776=AU751,AZ767=4),AZ772-BC752,0)</f>
        <v>46.672864074707022</v>
      </c>
      <c r="BD776" s="14"/>
      <c r="BG776"/>
      <c r="BH776"/>
      <c r="BI776"/>
      <c r="BJ776" s="127"/>
      <c r="BK776" s="3">
        <v>2</v>
      </c>
      <c r="BL776" s="15">
        <f ca="1">BL752+$C$5*IF(AND(BK776=BG751,BL767=1),BL772-BL752,0)</f>
        <v>10.40607930603027</v>
      </c>
      <c r="BM776" s="95" t="s">
        <v>9</v>
      </c>
      <c r="BN776" s="27">
        <f ca="1">BN752+$C$5*IF(AND(BK776=BG751,BL767=3),BL772-BN752,0)</f>
        <v>15.542400086975091</v>
      </c>
      <c r="BO776" s="15">
        <f ca="1">BO752+$C$5*IF(AND(BK776=BG751,BL767=4),BL772-BO752,0)</f>
        <v>46.672864074707022</v>
      </c>
      <c r="BP776" s="14"/>
      <c r="BS776"/>
      <c r="BT776"/>
      <c r="BU776"/>
      <c r="BV776" s="127"/>
      <c r="BW776" s="3">
        <v>2</v>
      </c>
      <c r="BX776" s="15">
        <f ca="1">BX752+$C$5*IF(AND(BW776=BS751,BX767=1),BX772-BX752,0)</f>
        <v>10.40607930603027</v>
      </c>
      <c r="BY776" s="95" t="s">
        <v>9</v>
      </c>
      <c r="BZ776" s="27">
        <f ca="1">BZ752+$C$5*IF(AND(BW776=BS751,BX767=3),BX772-BZ752,0)</f>
        <v>15.542400086975091</v>
      </c>
      <c r="CA776" s="15">
        <f ca="1">CA752+$C$5*IF(AND(BW776=BS751,BX767=4),BX772-CA752,0)</f>
        <v>46.672864074707022</v>
      </c>
      <c r="CB776" s="14"/>
      <c r="CE776"/>
      <c r="CF776"/>
      <c r="CG776"/>
      <c r="CH776" s="127"/>
      <c r="CI776" s="3">
        <v>2</v>
      </c>
      <c r="CJ776" s="15">
        <f ca="1">CJ752+$C$5*IF(AND(CI776=CE751,CJ767=1),CJ772-CJ752,0)</f>
        <v>10.40607930603027</v>
      </c>
      <c r="CK776" s="95" t="s">
        <v>9</v>
      </c>
      <c r="CL776" s="27">
        <f ca="1">CL752+$C$5*IF(AND(CI776=CE751,CJ767=3),CJ772-CL752,0)</f>
        <v>15.542400086975091</v>
      </c>
      <c r="CM776" s="15">
        <f ca="1">CM752+$C$5*IF(AND(CI776=CE751,CJ767=4),CJ772-CM752,0)</f>
        <v>46.672864074707022</v>
      </c>
      <c r="CN776" s="14"/>
      <c r="CQ776"/>
      <c r="CR776"/>
      <c r="CS776"/>
      <c r="CT776" s="127"/>
      <c r="CU776" s="3">
        <v>2</v>
      </c>
      <c r="CV776" s="15">
        <f ca="1">CV752+$C$5*IF(AND(CU776=CQ751,CV767=1),CV772-CV752,0)</f>
        <v>10.40607930603027</v>
      </c>
      <c r="CW776" s="95" t="s">
        <v>9</v>
      </c>
      <c r="CX776" s="27">
        <f ca="1">CX752+$C$5*IF(AND(CU776=CQ751,CV767=3),CV772-CX752,0)</f>
        <v>15.542400086975091</v>
      </c>
      <c r="CY776" s="15">
        <f ca="1">CY752+$C$5*IF(AND(CU776=CQ751,CV767=4),CV772-CY752,0)</f>
        <v>46.672864074707022</v>
      </c>
      <c r="CZ776" s="14"/>
      <c r="DC776"/>
      <c r="DD776"/>
      <c r="DE776"/>
      <c r="DF776" s="127"/>
      <c r="DG776" s="3">
        <v>2</v>
      </c>
      <c r="DH776" s="15">
        <f ca="1">DH752+$C$5*IF(AND(DG776=DC751,DH767=1),DH772-DH752,0)</f>
        <v>10.40607930603027</v>
      </c>
      <c r="DI776" s="95" t="s">
        <v>9</v>
      </c>
      <c r="DJ776" s="27">
        <f ca="1">DJ752+$C$5*IF(AND(DG776=DC751,DH767=3),DH772-DJ752,0)</f>
        <v>15.542400086975091</v>
      </c>
      <c r="DK776" s="15">
        <f ca="1">DK752+$C$5*IF(AND(DG776=DC751,DH767=4),DH772-DK752,0)</f>
        <v>46.672864074707022</v>
      </c>
      <c r="DL776" s="14"/>
      <c r="DO776"/>
      <c r="DP776"/>
      <c r="DQ776"/>
      <c r="DR776" s="127"/>
      <c r="DS776" s="3">
        <v>2</v>
      </c>
      <c r="DT776" s="15">
        <f ca="1">DT752+$C$5*IF(AND(DS776=DO750,DT767=1),DT772-DT752,0)</f>
        <v>10.40607930603027</v>
      </c>
      <c r="DU776" s="95" t="s">
        <v>9</v>
      </c>
      <c r="DV776" s="27">
        <f ca="1">DV752+$C$5*IF(AND(DS776=DO750,DT767=3),DT772-DV752,0)</f>
        <v>15.542400086975091</v>
      </c>
      <c r="DW776" s="15">
        <f ca="1">DW752+$C$5*IF(AND(DS776=DO751,DT767=4),DT772-DW752,0)</f>
        <v>46.672864074707022</v>
      </c>
      <c r="DX776" s="14"/>
    </row>
    <row r="777" spans="1:128">
      <c r="A777"/>
      <c r="B777"/>
      <c r="C777"/>
      <c r="D777"/>
      <c r="E777"/>
      <c r="F777"/>
      <c r="G777"/>
      <c r="H777" s="21"/>
      <c r="K777"/>
      <c r="L777"/>
      <c r="M777"/>
      <c r="N777" s="127"/>
      <c r="O777" s="3">
        <v>3</v>
      </c>
      <c r="P777" s="95" t="s">
        <v>9</v>
      </c>
      <c r="Q777" s="95" t="s">
        <v>9</v>
      </c>
      <c r="R777" s="15">
        <f ca="1">R753+$C$5*IF(AND(O777=K751,P767=3),P772-R753,0)</f>
        <v>26.900255958557121</v>
      </c>
      <c r="S777" s="95" t="s">
        <v>64</v>
      </c>
      <c r="T777" s="14"/>
      <c r="W777"/>
      <c r="X777"/>
      <c r="Y777"/>
      <c r="Z777" s="127"/>
      <c r="AA777" s="3">
        <v>3</v>
      </c>
      <c r="AB777" s="95" t="s">
        <v>9</v>
      </c>
      <c r="AC777" s="95" t="s">
        <v>9</v>
      </c>
      <c r="AD777" s="15">
        <f ca="1">AD753+$C$5*IF(AND(AA777=W751,AB767=3),AB772-AD753,0)</f>
        <v>26.900255958557121</v>
      </c>
      <c r="AE777" s="95" t="s">
        <v>64</v>
      </c>
      <c r="AF777" s="14"/>
      <c r="AI777"/>
      <c r="AJ777"/>
      <c r="AK777"/>
      <c r="AL777" s="127"/>
      <c r="AM777" s="3">
        <v>3</v>
      </c>
      <c r="AN777" s="95" t="s">
        <v>9</v>
      </c>
      <c r="AO777" s="95" t="s">
        <v>9</v>
      </c>
      <c r="AP777" s="15">
        <f ca="1">AP753+$C$5*IF(AND(AM777=AI751,AN767=3),AN772-AP753,0)</f>
        <v>26.900255958557121</v>
      </c>
      <c r="AQ777" s="95" t="s">
        <v>64</v>
      </c>
      <c r="AR777" s="14"/>
      <c r="AU777"/>
      <c r="AV777"/>
      <c r="AW777"/>
      <c r="AX777" s="127"/>
      <c r="AY777" s="3">
        <v>3</v>
      </c>
      <c r="AZ777" s="95" t="s">
        <v>9</v>
      </c>
      <c r="BA777" s="95" t="s">
        <v>9</v>
      </c>
      <c r="BB777" s="15">
        <f ca="1">BB753+$C$5*IF(AND(AY777=AU751,AZ767=3),AZ772-BB753,0)</f>
        <v>26.900255958557121</v>
      </c>
      <c r="BC777" s="95" t="s">
        <v>64</v>
      </c>
      <c r="BD777" s="14"/>
      <c r="BG777"/>
      <c r="BH777"/>
      <c r="BI777"/>
      <c r="BJ777" s="127"/>
      <c r="BK777" s="3">
        <v>3</v>
      </c>
      <c r="BL777" s="95" t="s">
        <v>9</v>
      </c>
      <c r="BM777" s="95" t="s">
        <v>9</v>
      </c>
      <c r="BN777" s="15">
        <f ca="1">BN753+$C$5*IF(AND(BK777=BG751,BL767=3),BL772-BN753,0)</f>
        <v>26.900255958557121</v>
      </c>
      <c r="BO777" s="95" t="s">
        <v>64</v>
      </c>
      <c r="BP777" s="14"/>
      <c r="BS777"/>
      <c r="BT777"/>
      <c r="BU777"/>
      <c r="BV777" s="127"/>
      <c r="BW777" s="3">
        <v>3</v>
      </c>
      <c r="BX777" s="95" t="s">
        <v>9</v>
      </c>
      <c r="BY777" s="95" t="s">
        <v>9</v>
      </c>
      <c r="BZ777" s="15">
        <f ca="1">BZ753+$C$5*IF(AND(BW777=BS751,BX767=3),BX772-BZ753,0)</f>
        <v>26.900255958557121</v>
      </c>
      <c r="CA777" s="95" t="s">
        <v>64</v>
      </c>
      <c r="CB777" s="14"/>
      <c r="CE777"/>
      <c r="CF777"/>
      <c r="CG777"/>
      <c r="CH777" s="127"/>
      <c r="CI777" s="3">
        <v>3</v>
      </c>
      <c r="CJ777" s="95" t="s">
        <v>9</v>
      </c>
      <c r="CK777" s="95" t="s">
        <v>9</v>
      </c>
      <c r="CL777" s="15">
        <f ca="1">CL753+$C$5*IF(AND(CI777=CE751,CJ767=3),CJ772-CL753,0)</f>
        <v>26.900255958557121</v>
      </c>
      <c r="CM777" s="95" t="s">
        <v>64</v>
      </c>
      <c r="CN777" s="14"/>
      <c r="CQ777"/>
      <c r="CR777"/>
      <c r="CS777"/>
      <c r="CT777" s="127"/>
      <c r="CU777" s="3">
        <v>3</v>
      </c>
      <c r="CV777" s="95" t="s">
        <v>9</v>
      </c>
      <c r="CW777" s="95" t="s">
        <v>9</v>
      </c>
      <c r="CX777" s="15">
        <f ca="1">CX753+$C$5*IF(AND(CU777=CQ751,CV767=3),CV772-CX753,0)</f>
        <v>26.900255958557121</v>
      </c>
      <c r="CY777" s="95" t="s">
        <v>64</v>
      </c>
      <c r="CZ777" s="14"/>
      <c r="DC777"/>
      <c r="DD777"/>
      <c r="DE777"/>
      <c r="DF777" s="127"/>
      <c r="DG777" s="3">
        <v>3</v>
      </c>
      <c r="DH777" s="95" t="s">
        <v>9</v>
      </c>
      <c r="DI777" s="95" t="s">
        <v>9</v>
      </c>
      <c r="DJ777" s="15">
        <f ca="1">DJ753+$C$5*IF(AND(DG777=DC751,DH767=3),DH772-DJ753,0)</f>
        <v>26.900255958557121</v>
      </c>
      <c r="DK777" s="95" t="s">
        <v>64</v>
      </c>
      <c r="DL777" s="14"/>
      <c r="DO777"/>
      <c r="DP777"/>
      <c r="DQ777"/>
      <c r="DR777" s="127"/>
      <c r="DS777" s="3">
        <v>3</v>
      </c>
      <c r="DT777" s="95" t="s">
        <v>9</v>
      </c>
      <c r="DU777" s="95" t="s">
        <v>9</v>
      </c>
      <c r="DV777" s="15">
        <f ca="1">DV753+$C$5*IF(AND(DS777=DO751,DT767=3),DT772-DV753,0)</f>
        <v>26.900255958557121</v>
      </c>
      <c r="DW777" s="95" t="s">
        <v>9</v>
      </c>
      <c r="DX777" s="14"/>
    </row>
    <row r="778" spans="1:128">
      <c r="A778"/>
      <c r="B778"/>
      <c r="C778"/>
      <c r="D778"/>
      <c r="E778"/>
      <c r="F778"/>
      <c r="G778"/>
      <c r="H778" s="21"/>
      <c r="K778"/>
      <c r="L778"/>
      <c r="M778"/>
      <c r="N778" s="127"/>
      <c r="O778" s="3">
        <v>4</v>
      </c>
      <c r="P778" s="27">
        <f ca="1">P754+$C$5*IF(AND(O778=K751,P767=1),P772-P754,0)</f>
        <v>47.107716140747065</v>
      </c>
      <c r="Q778" s="15">
        <f ca="1">Q754+$C$5*IF(AND(O778=K751,P767=2),P772-Q754,0)</f>
        <v>19.565530089378353</v>
      </c>
      <c r="R778" s="95" t="s">
        <v>9</v>
      </c>
      <c r="S778" s="15">
        <f ca="1">S754+$C$5*IF(AND(O778=K751,P767=4),P772-S754,0)</f>
        <v>44.993459205627438</v>
      </c>
      <c r="T778" s="14"/>
      <c r="W778"/>
      <c r="X778"/>
      <c r="Y778"/>
      <c r="Z778" s="127"/>
      <c r="AA778" s="3">
        <v>4</v>
      </c>
      <c r="AB778" s="27">
        <f ca="1">AB754+$C$5*IF(AND(AA778=W751,AB767=1),AB772-AB754,0)</f>
        <v>47.107716140747065</v>
      </c>
      <c r="AC778" s="15">
        <f ca="1">AC754+$C$5*IF(AND(AA778=W751,AB767=2),AB772-AC754,0)</f>
        <v>19.565530089378353</v>
      </c>
      <c r="AD778" s="95" t="s">
        <v>9</v>
      </c>
      <c r="AE778" s="15">
        <f ca="1">AE754+$C$5*IF(AND(AA778=W751,AB767=4),AB772-AE754,0)</f>
        <v>46.093937206268308</v>
      </c>
      <c r="AF778" s="14"/>
      <c r="AI778"/>
      <c r="AJ778"/>
      <c r="AK778"/>
      <c r="AL778" s="127"/>
      <c r="AM778" s="3">
        <v>4</v>
      </c>
      <c r="AN778" s="27">
        <f ca="1">AN754+$C$5*IF(AND(AM778=AI751,AN767=1),AN772-AN754,0)</f>
        <v>47.107716140747065</v>
      </c>
      <c r="AO778" s="15">
        <f ca="1">AO754+$C$5*IF(AND(AM778=AI751,AN767=2),AN772-AO754,0)</f>
        <v>19.565530089378353</v>
      </c>
      <c r="AP778" s="95" t="s">
        <v>9</v>
      </c>
      <c r="AQ778" s="15">
        <f ca="1">AQ754+$C$5*IF(AND(AM778=AI751,AN767=4),AN772-AQ754,0)</f>
        <v>46.093937206268308</v>
      </c>
      <c r="AR778" s="14"/>
      <c r="AU778"/>
      <c r="AV778"/>
      <c r="AW778"/>
      <c r="AX778" s="127"/>
      <c r="AY778" s="3">
        <v>4</v>
      </c>
      <c r="AZ778" s="27">
        <f ca="1">AZ754+$C$5*IF(AND(AY778=AU751,AZ767=1),AZ772-AZ754,0)</f>
        <v>47.107716140747065</v>
      </c>
      <c r="BA778" s="15">
        <f ca="1">BA754+$C$5*IF(AND(AY778=AU751,AZ767=2),AZ772-BA754,0)</f>
        <v>19.565530089378353</v>
      </c>
      <c r="BB778" s="95" t="s">
        <v>9</v>
      </c>
      <c r="BC778" s="15">
        <f ca="1">BC754+$C$5*IF(AND(AY778=AU751,AZ767=4),AZ772-BC754,0)</f>
        <v>46.093937206268308</v>
      </c>
      <c r="BD778" s="14"/>
      <c r="BG778"/>
      <c r="BH778"/>
      <c r="BI778"/>
      <c r="BJ778" s="127"/>
      <c r="BK778" s="3">
        <v>4</v>
      </c>
      <c r="BL778" s="27">
        <f ca="1">BL754+$C$5*IF(AND(BK778=BG751,BL767=1),BL772-BL754,0)</f>
        <v>47.107716140747065</v>
      </c>
      <c r="BM778" s="15">
        <f ca="1">BM754+$C$5*IF(AND(BK778=BG751,BL767=2),BL772-BM754,0)</f>
        <v>19.565530089378353</v>
      </c>
      <c r="BN778" s="95" t="s">
        <v>9</v>
      </c>
      <c r="BO778" s="15">
        <f ca="1">BO754+$C$5*IF(AND(BK778=BG751,BL767=4),BL772-BO754,0)</f>
        <v>46.093937206268308</v>
      </c>
      <c r="BP778" s="14"/>
      <c r="BS778"/>
      <c r="BT778"/>
      <c r="BU778"/>
      <c r="BV778" s="127"/>
      <c r="BW778" s="3">
        <v>4</v>
      </c>
      <c r="BX778" s="27">
        <f ca="1">BX754+$C$5*IF(AND(BW778=BS751,BX767=1),BX772-BX754,0)</f>
        <v>47.107716140747065</v>
      </c>
      <c r="BY778" s="15">
        <f ca="1">BY754+$C$5*IF(AND(BW778=BS751,BX767=2),BX772-BY754,0)</f>
        <v>19.565530089378353</v>
      </c>
      <c r="BZ778" s="95" t="s">
        <v>9</v>
      </c>
      <c r="CA778" s="15">
        <f ca="1">CA754+$C$5*IF(AND(BW778=BS751,BX767=4),BX772-CA754,0)</f>
        <v>46.093937206268308</v>
      </c>
      <c r="CB778" s="14"/>
      <c r="CE778"/>
      <c r="CF778"/>
      <c r="CG778"/>
      <c r="CH778" s="127"/>
      <c r="CI778" s="3">
        <v>4</v>
      </c>
      <c r="CJ778" s="27">
        <f ca="1">CJ754+$C$5*IF(AND(CI778=CE751,CJ767=1),CJ772-CJ754,0)</f>
        <v>47.107716140747065</v>
      </c>
      <c r="CK778" s="15">
        <f ca="1">CK754+$C$5*IF(AND(CI778=CE751,CJ767=2),CJ772-CK754,0)</f>
        <v>19.565530089378353</v>
      </c>
      <c r="CL778" s="95" t="s">
        <v>9</v>
      </c>
      <c r="CM778" s="15">
        <f ca="1">CM754+$C$5*IF(AND(CI778=CE751,CJ767=4),CJ772-CM754,0)</f>
        <v>46.093937206268308</v>
      </c>
      <c r="CN778" s="14"/>
      <c r="CQ778"/>
      <c r="CR778"/>
      <c r="CS778"/>
      <c r="CT778" s="127"/>
      <c r="CU778" s="3">
        <v>4</v>
      </c>
      <c r="CV778" s="27">
        <f ca="1">CV754+$C$5*IF(AND(CU778=CQ751,CV767=1),CV772-CV754,0)</f>
        <v>47.107716140747065</v>
      </c>
      <c r="CW778" s="15">
        <f ca="1">CW754+$C$5*IF(AND(CU778=CQ751,CV767=2),CV772-CW754,0)</f>
        <v>19.565530089378353</v>
      </c>
      <c r="CX778" s="95" t="s">
        <v>9</v>
      </c>
      <c r="CY778" s="15">
        <f ca="1">CY754+$C$5*IF(AND(CU778=CQ751,CV767=4),CV772-CY754,0)</f>
        <v>46.093937206268308</v>
      </c>
      <c r="CZ778" s="14"/>
      <c r="DC778"/>
      <c r="DD778"/>
      <c r="DE778"/>
      <c r="DF778" s="127"/>
      <c r="DG778" s="3">
        <v>4</v>
      </c>
      <c r="DH778" s="27">
        <f ca="1">DH754+$C$5*IF(AND(DG778=DC751,DH767=1),DH772-DH754,0)</f>
        <v>47.107716140747065</v>
      </c>
      <c r="DI778" s="15">
        <f ca="1">DI754+$C$5*IF(AND(DG778=DC751,DH767=2),DH772-DI754,0)</f>
        <v>19.565530089378353</v>
      </c>
      <c r="DJ778" s="95" t="s">
        <v>9</v>
      </c>
      <c r="DK778" s="15">
        <f ca="1">DK754+$C$5*IF(AND(DG778=DC751,DH767=4),DH772-DK754,0)</f>
        <v>46.093937206268308</v>
      </c>
      <c r="DL778" s="14"/>
      <c r="DO778"/>
      <c r="DP778"/>
      <c r="DQ778"/>
      <c r="DR778" s="127"/>
      <c r="DS778" s="3">
        <v>4</v>
      </c>
      <c r="DT778" s="27">
        <f ca="1">DT754+$C$5*IF(AND(DS778=DO751,DT767=1),DT772-DT754,0)</f>
        <v>47.107716140747065</v>
      </c>
      <c r="DU778" s="15">
        <f ca="1">DU754+$C$5*IF(AND(DS778=DO751,DT767=2),DT772-DU754,0)</f>
        <v>19.565530089378353</v>
      </c>
      <c r="DV778" s="95" t="s">
        <v>9</v>
      </c>
      <c r="DW778" s="15">
        <f ca="1">DW754+$C$5*IF(AND(DS778=DO751,DT767=4),DT772-DW754,0)</f>
        <v>46.093937206268308</v>
      </c>
      <c r="DX778" s="14"/>
    </row>
    <row r="779" spans="1:128">
      <c r="A779"/>
      <c r="B779"/>
      <c r="C779"/>
      <c r="D779"/>
      <c r="E779"/>
      <c r="F779"/>
      <c r="G779"/>
      <c r="H779" s="21"/>
      <c r="K779"/>
      <c r="L779"/>
      <c r="M779"/>
      <c r="N779" s="127"/>
      <c r="O779" s="3">
        <v>5</v>
      </c>
      <c r="P779" s="95" t="s">
        <v>64</v>
      </c>
      <c r="Q779" s="27">
        <f ca="1">Q755+$C$5*IF(AND(O779=K751,P767=2),P772-Q755,0)</f>
        <v>27.598054290771479</v>
      </c>
      <c r="R779" s="27">
        <f ca="1">R755+$C$5*IF(AND(O779=K751,P767=3),P772-R755,0)</f>
        <v>21.624271484374994</v>
      </c>
      <c r="S779" s="27">
        <f ca="1">S755+$C$5*IF(AND(O779=K751,P767=4),P772-S755,0)</f>
        <v>68.99808921813964</v>
      </c>
      <c r="T779" s="14"/>
      <c r="W779"/>
      <c r="X779"/>
      <c r="Y779"/>
      <c r="Z779" s="127"/>
      <c r="AA779" s="3">
        <v>5</v>
      </c>
      <c r="AB779" s="95" t="s">
        <v>64</v>
      </c>
      <c r="AC779" s="27">
        <f ca="1">AC755+$C$5*IF(AND(AA779=W751,AB767=2),AB772-AC755,0)</f>
        <v>27.598054290771479</v>
      </c>
      <c r="AD779" s="27">
        <f ca="1">AD755+$C$5*IF(AND(AA779=W751,AB767=3),AB772-AD755,0)</f>
        <v>21.624271484374994</v>
      </c>
      <c r="AE779" s="27">
        <f ca="1">AE755+$C$5*IF(AND(AA779=W751,AB767=4),AB772-AE755,0)</f>
        <v>68.99808921813964</v>
      </c>
      <c r="AF779" s="14"/>
      <c r="AI779"/>
      <c r="AJ779"/>
      <c r="AK779"/>
      <c r="AL779" s="127"/>
      <c r="AM779" s="3">
        <v>5</v>
      </c>
      <c r="AN779" s="95" t="s">
        <v>64</v>
      </c>
      <c r="AO779" s="27">
        <f ca="1">AO755+$C$5*IF(AND(AM779=AI751,AN767=2),AN772-AO755,0)</f>
        <v>27.598054290771479</v>
      </c>
      <c r="AP779" s="27">
        <f ca="1">AP755+$C$5*IF(AND(AM779=AI751,AN767=3),AN772-AP755,0)</f>
        <v>21.624271484374994</v>
      </c>
      <c r="AQ779" s="27">
        <f ca="1">AQ755+$C$5*IF(AND(AM779=AI751,AN767=4),AN772-AQ755,0)</f>
        <v>68.99808921813964</v>
      </c>
      <c r="AR779" s="14"/>
      <c r="AU779"/>
      <c r="AV779"/>
      <c r="AW779"/>
      <c r="AX779" s="127"/>
      <c r="AY779" s="3">
        <v>5</v>
      </c>
      <c r="AZ779" s="95" t="s">
        <v>64</v>
      </c>
      <c r="BA779" s="27">
        <f ca="1">BA755+$C$5*IF(AND(AY779=AU751,AZ767=2),AZ772-BA755,0)</f>
        <v>27.598054290771479</v>
      </c>
      <c r="BB779" s="27">
        <f ca="1">BB755+$C$5*IF(AND(AY779=AU751,AZ767=3),AZ772-BB755,0)</f>
        <v>21.624271484374994</v>
      </c>
      <c r="BC779" s="27">
        <f ca="1">BC755+$C$5*IF(AND(AY779=AU751,AZ767=4),AZ772-BC755,0)</f>
        <v>68.99808921813964</v>
      </c>
      <c r="BD779" s="14"/>
      <c r="BG779"/>
      <c r="BH779"/>
      <c r="BI779"/>
      <c r="BJ779" s="127"/>
      <c r="BK779" s="3">
        <v>5</v>
      </c>
      <c r="BL779" s="95" t="s">
        <v>64</v>
      </c>
      <c r="BM779" s="27">
        <f ca="1">BM755+$C$5*IF(AND(BK779=BG751,BL767=2),BL772-BM755,0)</f>
        <v>27.598054290771479</v>
      </c>
      <c r="BN779" s="27">
        <f ca="1">BN755+$C$5*IF(AND(BK779=BG751,BL767=3),BL772-BN755,0)</f>
        <v>21.624271484374994</v>
      </c>
      <c r="BO779" s="27">
        <f ca="1">BO755+$C$5*IF(AND(BK779=BG751,BL767=4),BL772-BO755,0)</f>
        <v>68.99808921813964</v>
      </c>
      <c r="BP779" s="14"/>
      <c r="BS779"/>
      <c r="BT779"/>
      <c r="BU779"/>
      <c r="BV779" s="127"/>
      <c r="BW779" s="3">
        <v>5</v>
      </c>
      <c r="BX779" s="95" t="s">
        <v>64</v>
      </c>
      <c r="BY779" s="27">
        <f ca="1">BY755+$C$5*IF(AND(BW779=BS751,BX767=2),BX772-BY755,0)</f>
        <v>27.598054290771479</v>
      </c>
      <c r="BZ779" s="27">
        <f ca="1">BZ755+$C$5*IF(AND(BW779=BS751,BX767=3),BX772-BZ755,0)</f>
        <v>21.624271484374994</v>
      </c>
      <c r="CA779" s="27">
        <f ca="1">CA755+$C$5*IF(AND(BW779=BS751,BX767=4),BX772-CA755,0)</f>
        <v>68.99808921813964</v>
      </c>
      <c r="CB779" s="14"/>
      <c r="CE779"/>
      <c r="CF779"/>
      <c r="CG779"/>
      <c r="CH779" s="127"/>
      <c r="CI779" s="3">
        <v>5</v>
      </c>
      <c r="CJ779" s="95" t="s">
        <v>64</v>
      </c>
      <c r="CK779" s="27">
        <f ca="1">CK755+$C$5*IF(AND(CI779=CE751,CJ767=2),CJ772-CK755,0)</f>
        <v>27.598054290771479</v>
      </c>
      <c r="CL779" s="27">
        <f ca="1">CL755+$C$5*IF(AND(CI779=CE751,CJ767=3),CJ772-CL755,0)</f>
        <v>21.624271484374994</v>
      </c>
      <c r="CM779" s="27">
        <f ca="1">CM755+$C$5*IF(AND(CI779=CE751,CJ767=4),CJ772-CM755,0)</f>
        <v>68.99808921813964</v>
      </c>
      <c r="CN779" s="14"/>
      <c r="CQ779"/>
      <c r="CR779"/>
      <c r="CS779"/>
      <c r="CT779" s="127"/>
      <c r="CU779" s="3">
        <v>5</v>
      </c>
      <c r="CV779" s="95" t="s">
        <v>64</v>
      </c>
      <c r="CW779" s="27">
        <f ca="1">CW755+$C$5*IF(AND(CU779=CQ751,CV767=2),CV772-CW755,0)</f>
        <v>27.598054290771479</v>
      </c>
      <c r="CX779" s="27">
        <f ca="1">CX755+$C$5*IF(AND(CU779=CQ751,CV767=3),CV772-CX755,0)</f>
        <v>21.624271484374994</v>
      </c>
      <c r="CY779" s="27">
        <f ca="1">CY755+$C$5*IF(AND(CU779=CQ751,CV767=4),CV772-CY755,0)</f>
        <v>68.99808921813964</v>
      </c>
      <c r="CZ779" s="14"/>
      <c r="DC779"/>
      <c r="DD779"/>
      <c r="DE779"/>
      <c r="DF779" s="127"/>
      <c r="DG779" s="3">
        <v>5</v>
      </c>
      <c r="DH779" s="95" t="s">
        <v>64</v>
      </c>
      <c r="DI779" s="27">
        <f ca="1">DI755+$C$5*IF(AND(DG779=DC751,DH767=2),DH772-DI755,0)</f>
        <v>27.598054290771479</v>
      </c>
      <c r="DJ779" s="27">
        <f ca="1">DJ755+$C$5*IF(AND(DG779=DC751,DH767=3),DH772-DJ755,0)</f>
        <v>21.624271484374994</v>
      </c>
      <c r="DK779" s="27">
        <f ca="1">DK755+$C$5*IF(AND(DG779=DC751,DH767=4),DH772-DK755,0)</f>
        <v>68.99808921813964</v>
      </c>
      <c r="DL779" s="14"/>
      <c r="DO779"/>
      <c r="DP779"/>
      <c r="DQ779"/>
      <c r="DR779" s="127"/>
      <c r="DS779" s="3">
        <v>5</v>
      </c>
      <c r="DT779" s="95" t="s">
        <v>9</v>
      </c>
      <c r="DU779" s="27">
        <f ca="1">DU755+$C$5*IF(AND(DS779=DO751,DT767=2),DT772-DU755,0)</f>
        <v>27.598054290771479</v>
      </c>
      <c r="DV779" s="27">
        <f ca="1">DV755+$C$5*IF(AND(DS779=DO751,DT767=3),DT772-DV755,0)</f>
        <v>21.624271484374994</v>
      </c>
      <c r="DW779" s="27">
        <f ca="1">DW755+$C$5*IF(AND(DS779=DO751,DT767=4),DT772-DW755,0)</f>
        <v>68.99808921813964</v>
      </c>
      <c r="DX779" s="14"/>
    </row>
    <row r="780" spans="1:128">
      <c r="A780"/>
      <c r="B780"/>
      <c r="C780"/>
      <c r="D780"/>
      <c r="E780"/>
      <c r="F780"/>
      <c r="G780"/>
      <c r="H780" s="21"/>
      <c r="K780"/>
      <c r="L780"/>
      <c r="M780"/>
      <c r="N780" s="127"/>
      <c r="O780" s="3">
        <v>6</v>
      </c>
      <c r="P780" s="95" t="s">
        <v>9</v>
      </c>
      <c r="Q780" s="95" t="s">
        <v>9</v>
      </c>
      <c r="R780" s="95" t="s">
        <v>9</v>
      </c>
      <c r="S780" s="95" t="s">
        <v>9</v>
      </c>
      <c r="T780" s="14"/>
      <c r="W780"/>
      <c r="X780"/>
      <c r="Y780"/>
      <c r="Z780" s="127"/>
      <c r="AA780" s="3">
        <v>6</v>
      </c>
      <c r="AB780" s="95" t="s">
        <v>9</v>
      </c>
      <c r="AC780" s="95" t="s">
        <v>9</v>
      </c>
      <c r="AD780" s="95" t="s">
        <v>9</v>
      </c>
      <c r="AE780" s="95" t="s">
        <v>9</v>
      </c>
      <c r="AF780" s="14"/>
      <c r="AI780"/>
      <c r="AJ780"/>
      <c r="AK780"/>
      <c r="AL780" s="127"/>
      <c r="AM780" s="3">
        <v>6</v>
      </c>
      <c r="AN780" s="95" t="s">
        <v>9</v>
      </c>
      <c r="AO780" s="95" t="s">
        <v>9</v>
      </c>
      <c r="AP780" s="95" t="s">
        <v>9</v>
      </c>
      <c r="AQ780" s="95" t="s">
        <v>9</v>
      </c>
      <c r="AR780" s="14"/>
      <c r="AU780"/>
      <c r="AV780"/>
      <c r="AW780"/>
      <c r="AX780" s="127"/>
      <c r="AY780" s="3">
        <v>6</v>
      </c>
      <c r="AZ780" s="95" t="s">
        <v>9</v>
      </c>
      <c r="BA780" s="95" t="s">
        <v>9</v>
      </c>
      <c r="BB780" s="95" t="s">
        <v>9</v>
      </c>
      <c r="BC780" s="95" t="s">
        <v>9</v>
      </c>
      <c r="BD780" s="14"/>
      <c r="BG780"/>
      <c r="BH780"/>
      <c r="BI780"/>
      <c r="BJ780" s="127"/>
      <c r="BK780" s="3">
        <v>6</v>
      </c>
      <c r="BL780" s="95" t="s">
        <v>9</v>
      </c>
      <c r="BM780" s="95" t="s">
        <v>9</v>
      </c>
      <c r="BN780" s="95" t="s">
        <v>9</v>
      </c>
      <c r="BO780" s="95" t="s">
        <v>9</v>
      </c>
      <c r="BP780" s="14"/>
      <c r="BS780"/>
      <c r="BT780"/>
      <c r="BU780"/>
      <c r="BV780" s="127"/>
      <c r="BW780" s="3">
        <v>6</v>
      </c>
      <c r="BX780" s="95" t="s">
        <v>9</v>
      </c>
      <c r="BY780" s="95" t="s">
        <v>9</v>
      </c>
      <c r="BZ780" s="95" t="s">
        <v>9</v>
      </c>
      <c r="CA780" s="95" t="s">
        <v>9</v>
      </c>
      <c r="CB780" s="14"/>
      <c r="CE780"/>
      <c r="CF780"/>
      <c r="CG780"/>
      <c r="CH780" s="127"/>
      <c r="CI780" s="3">
        <v>6</v>
      </c>
      <c r="CJ780" s="95" t="s">
        <v>9</v>
      </c>
      <c r="CK780" s="95" t="s">
        <v>9</v>
      </c>
      <c r="CL780" s="95" t="s">
        <v>9</v>
      </c>
      <c r="CM780" s="95" t="s">
        <v>9</v>
      </c>
      <c r="CN780" s="14"/>
      <c r="CQ780"/>
      <c r="CR780"/>
      <c r="CS780"/>
      <c r="CT780" s="127"/>
      <c r="CU780" s="3">
        <v>6</v>
      </c>
      <c r="CV780" s="95" t="s">
        <v>9</v>
      </c>
      <c r="CW780" s="95" t="s">
        <v>9</v>
      </c>
      <c r="CX780" s="95" t="s">
        <v>9</v>
      </c>
      <c r="CY780" s="95" t="s">
        <v>9</v>
      </c>
      <c r="CZ780" s="14"/>
      <c r="DC780"/>
      <c r="DD780"/>
      <c r="DE780"/>
      <c r="DF780" s="127"/>
      <c r="DG780" s="3">
        <v>6</v>
      </c>
      <c r="DH780" s="95" t="s">
        <v>9</v>
      </c>
      <c r="DI780" s="95" t="s">
        <v>9</v>
      </c>
      <c r="DJ780" s="95" t="s">
        <v>9</v>
      </c>
      <c r="DK780" s="95" t="s">
        <v>9</v>
      </c>
      <c r="DL780" s="14"/>
      <c r="DO780"/>
      <c r="DP780"/>
      <c r="DQ780"/>
      <c r="DR780" s="127"/>
      <c r="DS780" s="3">
        <v>6</v>
      </c>
      <c r="DT780" s="95" t="s">
        <v>9</v>
      </c>
      <c r="DU780" s="95" t="s">
        <v>9</v>
      </c>
      <c r="DV780" s="95" t="s">
        <v>9</v>
      </c>
      <c r="DW780" s="95" t="s">
        <v>9</v>
      </c>
      <c r="DX780" s="14"/>
    </row>
    <row r="781" spans="1:128">
      <c r="A781"/>
      <c r="B781"/>
      <c r="C781"/>
      <c r="D781"/>
      <c r="E781"/>
      <c r="F781"/>
      <c r="G781"/>
      <c r="H781" s="21"/>
      <c r="K781"/>
      <c r="L781"/>
      <c r="M781"/>
      <c r="N781" s="127"/>
      <c r="O781" s="3">
        <v>7</v>
      </c>
      <c r="P781" s="27">
        <f ca="1">P757+$C$5*IF(AND(O781=K751,P767=1),P772-P757,0)</f>
        <v>68.849164581298822</v>
      </c>
      <c r="Q781" s="27">
        <f ca="1">Q757+$C$5*IF(AND(O781=K751,P767=2),P772-Q757,0)</f>
        <v>3.1004999999999998</v>
      </c>
      <c r="R781" s="95" t="s">
        <v>9</v>
      </c>
      <c r="S781" s="95" t="s">
        <v>9</v>
      </c>
      <c r="T781" s="13"/>
      <c r="W781"/>
      <c r="X781"/>
      <c r="Y781"/>
      <c r="Z781" s="127"/>
      <c r="AA781" s="3">
        <v>7</v>
      </c>
      <c r="AB781" s="27">
        <f ca="1">AB757+$C$5*IF(AND(AA781=W751,AB767=1),AB772-AB757,0)</f>
        <v>68.849164581298822</v>
      </c>
      <c r="AC781" s="27">
        <f ca="1">AC757+$C$5*IF(AND(AA781=W751,AB767=2),AB772-AC757,0)</f>
        <v>3.1004999999999998</v>
      </c>
      <c r="AD781" s="95" t="s">
        <v>9</v>
      </c>
      <c r="AE781" s="95" t="s">
        <v>9</v>
      </c>
      <c r="AF781" s="13"/>
      <c r="AI781"/>
      <c r="AJ781"/>
      <c r="AK781"/>
      <c r="AL781" s="127"/>
      <c r="AM781" s="3">
        <v>7</v>
      </c>
      <c r="AN781" s="27">
        <f ca="1">AN757+$C$5*IF(AND(AM781=AI751,AN767=1),AN772-AN757,0)</f>
        <v>68.92455158233642</v>
      </c>
      <c r="AO781" s="27">
        <f ca="1">AO757+$C$5*IF(AND(AM781=AI751,AN767=2),AN772-AO757,0)</f>
        <v>3.1004999999999998</v>
      </c>
      <c r="AP781" s="95" t="s">
        <v>9</v>
      </c>
      <c r="AQ781" s="95" t="s">
        <v>9</v>
      </c>
      <c r="AR781" s="13"/>
      <c r="AU781"/>
      <c r="AV781"/>
      <c r="AW781"/>
      <c r="AX781" s="127"/>
      <c r="AY781" s="3">
        <v>7</v>
      </c>
      <c r="AZ781" s="27">
        <f ca="1">AZ757+$C$5*IF(AND(AY781=AU751,AZ767=1),AZ772-AZ757,0)</f>
        <v>68.92455158233642</v>
      </c>
      <c r="BA781" s="27">
        <f ca="1">BA757+$C$5*IF(AND(AY781=AU751,AZ767=2),AZ772-BA757,0)</f>
        <v>3.1004999999999998</v>
      </c>
      <c r="BB781" s="95" t="s">
        <v>9</v>
      </c>
      <c r="BC781" s="95" t="s">
        <v>9</v>
      </c>
      <c r="BD781" s="13"/>
      <c r="BG781"/>
      <c r="BH781"/>
      <c r="BI781"/>
      <c r="BJ781" s="127"/>
      <c r="BK781" s="3">
        <v>7</v>
      </c>
      <c r="BL781" s="27">
        <f ca="1">BL757+$C$5*IF(AND(BK781=BG751,BL767=1),BL772-BL757,0)</f>
        <v>68.962245082855219</v>
      </c>
      <c r="BM781" s="27">
        <f ca="1">BM757+$C$5*IF(AND(BK781=BG751,BL767=2),BL772-BM757,0)</f>
        <v>3.1004999999999998</v>
      </c>
      <c r="BN781" s="95" t="s">
        <v>9</v>
      </c>
      <c r="BO781" s="95" t="s">
        <v>9</v>
      </c>
      <c r="BP781" s="13"/>
      <c r="BS781"/>
      <c r="BT781"/>
      <c r="BU781"/>
      <c r="BV781" s="127"/>
      <c r="BW781" s="3">
        <v>7</v>
      </c>
      <c r="BX781" s="27">
        <f ca="1">BX757+$C$5*IF(AND(BW781=BS751,BX767=1),BX772-BX757,0)</f>
        <v>68.962245082855219</v>
      </c>
      <c r="BY781" s="27">
        <f ca="1">BY757+$C$5*IF(AND(BW781=BS751,BX767=2),BX772-BY757,0)</f>
        <v>3.1004999999999998</v>
      </c>
      <c r="BZ781" s="95" t="s">
        <v>9</v>
      </c>
      <c r="CA781" s="95" t="s">
        <v>9</v>
      </c>
      <c r="CB781" s="13"/>
      <c r="CE781"/>
      <c r="CF781"/>
      <c r="CG781"/>
      <c r="CH781" s="127"/>
      <c r="CI781" s="3">
        <v>7</v>
      </c>
      <c r="CJ781" s="27">
        <f ca="1">CJ757+$C$5*IF(AND(CI781=CE751,CJ767=1),CJ772-CJ757,0)</f>
        <v>68.962245082855219</v>
      </c>
      <c r="CK781" s="27">
        <f ca="1">CK757+$C$5*IF(AND(CI781=CE751,CJ767=2),CJ772-CK757,0)</f>
        <v>3.1004999999999998</v>
      </c>
      <c r="CL781" s="95" t="s">
        <v>9</v>
      </c>
      <c r="CM781" s="95" t="s">
        <v>9</v>
      </c>
      <c r="CN781" s="13"/>
      <c r="CQ781"/>
      <c r="CR781"/>
      <c r="CS781"/>
      <c r="CT781" s="127"/>
      <c r="CU781" s="3">
        <v>7</v>
      </c>
      <c r="CV781" s="27">
        <f ca="1">CV757+$C$5*IF(AND(CU781=CQ751,CV767=1),CV772-CV757,0)</f>
        <v>68.962245082855219</v>
      </c>
      <c r="CW781" s="27">
        <f ca="1">CW757+$C$5*IF(AND(CU781=CQ751,CV767=2),CV772-CW757,0)</f>
        <v>3.1004999999999998</v>
      </c>
      <c r="CX781" s="95" t="s">
        <v>9</v>
      </c>
      <c r="CY781" s="95" t="s">
        <v>9</v>
      </c>
      <c r="CZ781" s="13"/>
      <c r="DC781"/>
      <c r="DD781"/>
      <c r="DE781"/>
      <c r="DF781" s="127"/>
      <c r="DG781" s="3">
        <v>7</v>
      </c>
      <c r="DH781" s="27">
        <f ca="1">DH757+$C$5*IF(AND(DG781=DC751,DH767=1),DH772-DH757,0)</f>
        <v>68.962245082855219</v>
      </c>
      <c r="DI781" s="27">
        <f ca="1">DI757+$C$5*IF(AND(DG781=DC751,DH767=2),DH772-DI757,0)</f>
        <v>3.1004999999999998</v>
      </c>
      <c r="DJ781" s="95" t="s">
        <v>9</v>
      </c>
      <c r="DK781" s="95" t="s">
        <v>9</v>
      </c>
      <c r="DL781" s="13"/>
      <c r="DO781"/>
      <c r="DP781"/>
      <c r="DQ781"/>
      <c r="DR781" s="127"/>
      <c r="DS781" s="3">
        <v>7</v>
      </c>
      <c r="DT781" s="27">
        <f ca="1">DT757+$C$5*IF(AND(DS781=DO751,DT767=1),DT772-DT757,0)</f>
        <v>68.962245082855219</v>
      </c>
      <c r="DU781" s="27">
        <f ca="1">DU757+$C$5*IF(AND(DS781=DO751,DT767=2),DT772-DU757,0)</f>
        <v>3.1004999999999998</v>
      </c>
      <c r="DV781" s="95" t="s">
        <v>9</v>
      </c>
      <c r="DW781" s="95" t="s">
        <v>9</v>
      </c>
      <c r="DX781" s="13"/>
    </row>
    <row r="782" spans="1:128">
      <c r="A782"/>
      <c r="B782"/>
      <c r="C782"/>
      <c r="D782"/>
      <c r="E782"/>
      <c r="F782"/>
      <c r="G782"/>
      <c r="H782" s="21"/>
      <c r="K782"/>
      <c r="L782"/>
      <c r="M782"/>
      <c r="N782" s="127"/>
      <c r="O782" s="3">
        <v>8</v>
      </c>
      <c r="P782" s="27">
        <f ca="1">P758+$C$5*IF(AND(O782=K751,P767=1),P772-P758,0)</f>
        <v>99.999912261962891</v>
      </c>
      <c r="Q782" s="27">
        <f ca="1">Q758+$C$5*IF(AND(O782=K751,P767=2),P772-Q758,0)</f>
        <v>45.56409086227417</v>
      </c>
      <c r="R782" s="27">
        <f ca="1">R758+$C$5*IF(AND(O782=K751,P767=3),P772-R758,0)</f>
        <v>35.640079345703128</v>
      </c>
      <c r="S782" s="95" t="s">
        <v>9</v>
      </c>
      <c r="T782" s="13"/>
      <c r="W782"/>
      <c r="X782"/>
      <c r="Y782"/>
      <c r="Z782" s="127"/>
      <c r="AA782" s="3">
        <v>8</v>
      </c>
      <c r="AB782" s="27">
        <f ca="1">AB758+$C$5*IF(AND(AA782=W751,AB767=1),AB772-AB758,0)</f>
        <v>99.999912261962891</v>
      </c>
      <c r="AC782" s="27">
        <f ca="1">AC758+$C$5*IF(AND(AA782=W751,AB767=2),AB772-AC758,0)</f>
        <v>45.56409086227417</v>
      </c>
      <c r="AD782" s="27">
        <f ca="1">AD758+$C$5*IF(AND(AA782=W751,AB767=3),AB772-AD758,0)</f>
        <v>35.640079345703128</v>
      </c>
      <c r="AE782" s="95" t="s">
        <v>9</v>
      </c>
      <c r="AF782" s="13"/>
      <c r="AI782"/>
      <c r="AJ782"/>
      <c r="AK782"/>
      <c r="AL782" s="127"/>
      <c r="AM782" s="3">
        <v>8</v>
      </c>
      <c r="AN782" s="27">
        <f ca="1">AN758+$C$5*IF(AND(AM782=AI751,AN767=1),AN772-AN758,0)</f>
        <v>99.999912261962891</v>
      </c>
      <c r="AO782" s="27">
        <f ca="1">AO758+$C$5*IF(AND(AM782=AI751,AN767=2),AN772-AO758,0)</f>
        <v>45.56409086227417</v>
      </c>
      <c r="AP782" s="27">
        <f ca="1">AP758+$C$5*IF(AND(AM782=AI751,AN767=3),AN772-AP758,0)</f>
        <v>35.640079345703128</v>
      </c>
      <c r="AQ782" s="95" t="s">
        <v>9</v>
      </c>
      <c r="AR782" s="13"/>
      <c r="AU782"/>
      <c r="AV782"/>
      <c r="AW782"/>
      <c r="AX782" s="127"/>
      <c r="AY782" s="3">
        <v>8</v>
      </c>
      <c r="AZ782" s="27">
        <f ca="1">AZ758+$C$5*IF(AND(AY782=AU751,AZ767=1),AZ772-AZ758,0)</f>
        <v>99.999912261962891</v>
      </c>
      <c r="BA782" s="27">
        <f ca="1">BA758+$C$5*IF(AND(AY782=AU751,AZ767=2),AZ772-BA758,0)</f>
        <v>45.56409086227417</v>
      </c>
      <c r="BB782" s="27">
        <f ca="1">BB758+$C$5*IF(AND(AY782=AU751,AZ767=3),AZ772-BB758,0)</f>
        <v>41.443632726669307</v>
      </c>
      <c r="BC782" s="95" t="s">
        <v>9</v>
      </c>
      <c r="BD782" s="13"/>
      <c r="BG782"/>
      <c r="BH782"/>
      <c r="BI782"/>
      <c r="BJ782" s="127"/>
      <c r="BK782" s="3">
        <v>8</v>
      </c>
      <c r="BL782" s="27">
        <f ca="1">BL758+$C$5*IF(AND(BK782=BG751,BL767=1),BL772-BL758,0)</f>
        <v>99.999912261962891</v>
      </c>
      <c r="BM782" s="27">
        <f ca="1">BM758+$C$5*IF(AND(BK782=BG751,BL767=2),BL772-BM758,0)</f>
        <v>45.56409086227417</v>
      </c>
      <c r="BN782" s="27">
        <f ca="1">BN758+$C$5*IF(AND(BK782=BG751,BL767=3),BL772-BN758,0)</f>
        <v>41.443632726669307</v>
      </c>
      <c r="BO782" s="95" t="s">
        <v>9</v>
      </c>
      <c r="BP782" s="13"/>
      <c r="BS782"/>
      <c r="BT782"/>
      <c r="BU782"/>
      <c r="BV782" s="127"/>
      <c r="BW782" s="3">
        <v>8</v>
      </c>
      <c r="BX782" s="27">
        <f ca="1">BX758+$C$5*IF(AND(BW782=BS751,BX767=1),BX772-BX758,0)</f>
        <v>99.999956130981445</v>
      </c>
      <c r="BY782" s="27">
        <f ca="1">BY758+$C$5*IF(AND(BW782=BS751,BX767=2),BX772-BY758,0)</f>
        <v>45.56409086227417</v>
      </c>
      <c r="BZ782" s="27">
        <f ca="1">BZ758+$C$5*IF(AND(BW782=BS751,BX767=3),BX772-BZ758,0)</f>
        <v>41.443632726669307</v>
      </c>
      <c r="CA782" s="95" t="s">
        <v>9</v>
      </c>
      <c r="CB782" s="13"/>
      <c r="CE782"/>
      <c r="CF782"/>
      <c r="CG782"/>
      <c r="CH782" s="127"/>
      <c r="CI782" s="3">
        <v>8</v>
      </c>
      <c r="CJ782" s="27">
        <f ca="1">CJ758+$C$5*IF(AND(CI782=CE751,CJ767=1),CJ772-CJ758,0)</f>
        <v>99.999956130981445</v>
      </c>
      <c r="CK782" s="27">
        <f ca="1">CK758+$C$5*IF(AND(CI782=CE751,CJ767=2),CJ772-CK758,0)</f>
        <v>45.56409086227417</v>
      </c>
      <c r="CL782" s="27">
        <f ca="1">CL758+$C$5*IF(AND(CI782=CE751,CJ767=3),CJ772-CL758,0)</f>
        <v>41.443632726669307</v>
      </c>
      <c r="CM782" s="95" t="s">
        <v>9</v>
      </c>
      <c r="CN782" s="13"/>
      <c r="CQ782"/>
      <c r="CR782"/>
      <c r="CS782"/>
      <c r="CT782" s="127"/>
      <c r="CU782" s="3">
        <v>8</v>
      </c>
      <c r="CV782" s="27">
        <f ca="1">CV758+$C$5*IF(AND(CU782=CQ751,CV767=1),CV772-CV758,0)</f>
        <v>99.999956130981445</v>
      </c>
      <c r="CW782" s="27">
        <f ca="1">CW758+$C$5*IF(AND(CU782=CQ751,CV767=2),CV772-CW758,0)</f>
        <v>45.56409086227417</v>
      </c>
      <c r="CX782" s="27">
        <f ca="1">CX758+$C$5*IF(AND(CU782=CQ751,CV767=3),CV772-CX758,0)</f>
        <v>41.443632726669307</v>
      </c>
      <c r="CY782" s="95" t="s">
        <v>9</v>
      </c>
      <c r="CZ782" s="13"/>
      <c r="DC782"/>
      <c r="DD782"/>
      <c r="DE782"/>
      <c r="DF782" s="127"/>
      <c r="DG782" s="3">
        <v>8</v>
      </c>
      <c r="DH782" s="27">
        <f ca="1">DH758+$C$5*IF(AND(DG782=DC751,DH767=1),DH772-DH758,0)</f>
        <v>99.999956130981445</v>
      </c>
      <c r="DI782" s="27">
        <f ca="1">DI758+$C$5*IF(AND(DG782=DC751,DH767=2),DH772-DI758,0)</f>
        <v>45.56409086227417</v>
      </c>
      <c r="DJ782" s="27">
        <f ca="1">DJ758+$C$5*IF(AND(DG782=DC751,DH767=3),DH772-DJ758,0)</f>
        <v>41.443632726669307</v>
      </c>
      <c r="DK782" s="95" t="s">
        <v>9</v>
      </c>
      <c r="DL782" s="13"/>
      <c r="DO782"/>
      <c r="DP782"/>
      <c r="DQ782"/>
      <c r="DR782" s="127"/>
      <c r="DS782" s="3">
        <v>8</v>
      </c>
      <c r="DT782" s="27">
        <f ca="1">DT758+$C$5*IF(AND(DS782=DO751,DT767=1),DT772-DT758,0)</f>
        <v>99.999956130981445</v>
      </c>
      <c r="DU782" s="27">
        <f ca="1">DU758+$C$5*IF(AND(DS782=DO751,DT767=2),DT772-DU758,0)</f>
        <v>45.56409086227417</v>
      </c>
      <c r="DV782" s="27">
        <f ca="1">DV758+$C$5*IF(AND(DS782=DO751,DT767=3),DT772-DV758,0)</f>
        <v>41.443632726669307</v>
      </c>
      <c r="DW782" s="95" t="s">
        <v>9</v>
      </c>
      <c r="DX782" s="13"/>
    </row>
    <row r="783" spans="1:128">
      <c r="A783"/>
      <c r="B783"/>
      <c r="C783"/>
      <c r="D783"/>
      <c r="E783"/>
      <c r="F783"/>
      <c r="G783"/>
      <c r="H783" s="21"/>
      <c r="K783"/>
      <c r="L783"/>
      <c r="M783"/>
      <c r="N783" s="128"/>
      <c r="O783" s="3" t="s">
        <v>40</v>
      </c>
      <c r="P783" s="44">
        <v>0</v>
      </c>
      <c r="Q783" s="44">
        <v>0</v>
      </c>
      <c r="R783" s="44">
        <v>0</v>
      </c>
      <c r="S783" s="40">
        <v>0</v>
      </c>
      <c r="T783" s="12"/>
      <c r="W783"/>
      <c r="X783"/>
      <c r="Y783"/>
      <c r="Z783" s="128"/>
      <c r="AA783" s="3" t="s">
        <v>40</v>
      </c>
      <c r="AB783" s="44">
        <v>0</v>
      </c>
      <c r="AC783" s="44">
        <v>0</v>
      </c>
      <c r="AD783" s="44">
        <v>0</v>
      </c>
      <c r="AE783" s="40">
        <v>0</v>
      </c>
      <c r="AF783" s="12"/>
      <c r="AI783"/>
      <c r="AJ783"/>
      <c r="AK783"/>
      <c r="AL783" s="128"/>
      <c r="AM783" s="3" t="s">
        <v>40</v>
      </c>
      <c r="AN783" s="44">
        <v>0</v>
      </c>
      <c r="AO783" s="44">
        <v>0</v>
      </c>
      <c r="AP783" s="44">
        <v>0</v>
      </c>
      <c r="AQ783" s="40">
        <v>0</v>
      </c>
      <c r="AR783" s="12"/>
      <c r="AU783"/>
      <c r="AV783"/>
      <c r="AW783"/>
      <c r="AX783" s="128"/>
      <c r="AY783" s="3" t="s">
        <v>40</v>
      </c>
      <c r="AZ783" s="44">
        <v>0</v>
      </c>
      <c r="BA783" s="44">
        <v>0</v>
      </c>
      <c r="BB783" s="44">
        <v>0</v>
      </c>
      <c r="BC783" s="40">
        <v>0</v>
      </c>
      <c r="BD783" s="12"/>
      <c r="BG783"/>
      <c r="BH783"/>
      <c r="BI783"/>
      <c r="BJ783" s="128"/>
      <c r="BK783" s="3" t="s">
        <v>40</v>
      </c>
      <c r="BL783" s="44">
        <v>0</v>
      </c>
      <c r="BM783" s="44">
        <v>0</v>
      </c>
      <c r="BN783" s="44">
        <v>0</v>
      </c>
      <c r="BO783" s="40">
        <v>0</v>
      </c>
      <c r="BP783" s="12"/>
      <c r="BS783"/>
      <c r="BT783"/>
      <c r="BU783"/>
      <c r="BV783" s="128"/>
      <c r="BW783" s="3" t="s">
        <v>40</v>
      </c>
      <c r="BX783" s="44">
        <v>0</v>
      </c>
      <c r="BY783" s="44">
        <v>0</v>
      </c>
      <c r="BZ783" s="44">
        <v>0</v>
      </c>
      <c r="CA783" s="40">
        <v>0</v>
      </c>
      <c r="CB783" s="12"/>
      <c r="CE783"/>
      <c r="CF783"/>
      <c r="CG783"/>
      <c r="CH783" s="128"/>
      <c r="CI783" s="3" t="s">
        <v>40</v>
      </c>
      <c r="CJ783" s="44">
        <v>0</v>
      </c>
      <c r="CK783" s="44">
        <v>0</v>
      </c>
      <c r="CL783" s="44">
        <v>0</v>
      </c>
      <c r="CM783" s="40">
        <v>0</v>
      </c>
      <c r="CN783" s="12"/>
      <c r="CQ783"/>
      <c r="CR783"/>
      <c r="CS783"/>
      <c r="CT783" s="128"/>
      <c r="CU783" s="3" t="s">
        <v>40</v>
      </c>
      <c r="CV783" s="44">
        <v>0</v>
      </c>
      <c r="CW783" s="44">
        <v>0</v>
      </c>
      <c r="CX783" s="44">
        <v>0</v>
      </c>
      <c r="CY783" s="40">
        <v>0</v>
      </c>
      <c r="CZ783" s="12"/>
      <c r="DC783"/>
      <c r="DD783"/>
      <c r="DE783"/>
      <c r="DF783" s="128"/>
      <c r="DG783" s="3" t="s">
        <v>40</v>
      </c>
      <c r="DH783" s="44">
        <v>0</v>
      </c>
      <c r="DI783" s="44">
        <v>0</v>
      </c>
      <c r="DJ783" s="44">
        <v>0</v>
      </c>
      <c r="DK783" s="40">
        <v>0</v>
      </c>
      <c r="DL783" s="12"/>
      <c r="DO783"/>
      <c r="DP783"/>
      <c r="DQ783"/>
      <c r="DR783" s="128"/>
      <c r="DS783" s="3" t="s">
        <v>40</v>
      </c>
      <c r="DT783" s="44">
        <v>0</v>
      </c>
      <c r="DU783" s="44">
        <v>0</v>
      </c>
      <c r="DV783" s="44">
        <v>0</v>
      </c>
      <c r="DW783" s="40">
        <v>0</v>
      </c>
      <c r="DX783" s="12"/>
    </row>
    <row r="784" spans="1:128" ht="13.8" thickBot="1">
      <c r="O784" s="62"/>
      <c r="AA784" s="62"/>
      <c r="AM784" s="62"/>
      <c r="AY784" s="62"/>
      <c r="BK784" s="62"/>
      <c r="BW784" s="62"/>
      <c r="CI784" s="62"/>
      <c r="CU784" s="62"/>
      <c r="DG784" s="62"/>
      <c r="DS784" s="62"/>
    </row>
    <row r="785" spans="1:128" ht="15" customHeight="1" thickTop="1" thickBot="1">
      <c r="A785" s="67"/>
      <c r="B785" s="75" t="s">
        <v>46</v>
      </c>
      <c r="C785" s="68">
        <f>C748+1</f>
        <v>22</v>
      </c>
      <c r="D785" s="69"/>
      <c r="E785" s="69"/>
      <c r="F785" s="69"/>
      <c r="G785" s="69"/>
      <c r="H785" s="69"/>
      <c r="I785" s="73"/>
      <c r="J785" s="8" t="s">
        <v>55</v>
      </c>
      <c r="K785" s="71"/>
      <c r="L785" s="67"/>
      <c r="M785" s="67"/>
      <c r="N785" s="67"/>
      <c r="O785" s="67"/>
      <c r="P785" s="67"/>
      <c r="Q785" s="67"/>
      <c r="R785" s="67"/>
      <c r="S785" s="67"/>
      <c r="T785" s="69"/>
      <c r="U785" s="73"/>
      <c r="V785" s="8" t="s">
        <v>55</v>
      </c>
      <c r="W785" s="71"/>
      <c r="X785" s="67"/>
      <c r="Y785" s="67"/>
      <c r="Z785" s="67"/>
      <c r="AA785" s="67"/>
      <c r="AB785" s="67"/>
      <c r="AC785" s="67"/>
      <c r="AD785" s="67"/>
      <c r="AE785" s="67"/>
      <c r="AF785" s="69"/>
      <c r="AG785" s="73"/>
      <c r="AH785" s="8" t="s">
        <v>55</v>
      </c>
      <c r="AI785" s="71"/>
      <c r="AJ785" s="67"/>
      <c r="AK785" s="67"/>
      <c r="AL785" s="67"/>
      <c r="AM785" s="67"/>
      <c r="AN785" s="67"/>
      <c r="AO785" s="67"/>
      <c r="AP785" s="67"/>
      <c r="AQ785" s="67"/>
      <c r="AR785" s="69"/>
      <c r="AS785" s="73"/>
      <c r="AT785" s="8" t="s">
        <v>55</v>
      </c>
      <c r="AU785" s="71"/>
      <c r="AV785" s="67"/>
      <c r="AW785" s="67"/>
      <c r="AX785" s="67"/>
      <c r="AY785" s="67"/>
      <c r="AZ785" s="67"/>
      <c r="BA785" s="67"/>
      <c r="BB785" s="67"/>
      <c r="BC785" s="67"/>
      <c r="BD785" s="69"/>
      <c r="BE785" s="73"/>
      <c r="BF785" s="8" t="s">
        <v>55</v>
      </c>
      <c r="BG785" s="71"/>
      <c r="BH785" s="67"/>
      <c r="BI785" s="67"/>
      <c r="BJ785" s="67"/>
      <c r="BK785" s="67"/>
      <c r="BL785" s="67"/>
      <c r="BM785" s="67"/>
      <c r="BN785" s="67"/>
      <c r="BO785" s="67"/>
      <c r="BP785" s="69"/>
      <c r="BQ785" s="73"/>
      <c r="BR785" s="8" t="s">
        <v>55</v>
      </c>
      <c r="BS785" s="71"/>
      <c r="BT785" s="67"/>
      <c r="BU785" s="67"/>
      <c r="BV785" s="67"/>
      <c r="BW785" s="67"/>
      <c r="BX785" s="67"/>
      <c r="BY785" s="67"/>
      <c r="BZ785" s="67"/>
      <c r="CA785" s="67"/>
      <c r="CB785" s="69"/>
      <c r="CC785" s="73"/>
      <c r="CD785" s="8" t="s">
        <v>55</v>
      </c>
      <c r="CE785" s="71"/>
      <c r="CF785" s="67"/>
      <c r="CG785" s="67"/>
      <c r="CH785" s="67"/>
      <c r="CI785" s="67"/>
      <c r="CJ785" s="67"/>
      <c r="CK785" s="67"/>
      <c r="CL785" s="67"/>
      <c r="CM785" s="67"/>
      <c r="CN785" s="69"/>
      <c r="CO785" s="73"/>
      <c r="CP785" s="8" t="s">
        <v>55</v>
      </c>
      <c r="CQ785" s="71"/>
      <c r="CR785" s="67"/>
      <c r="CS785" s="67"/>
      <c r="CT785" s="67"/>
      <c r="CU785" s="67"/>
      <c r="CV785" s="67"/>
      <c r="CW785" s="67"/>
      <c r="CX785" s="67"/>
      <c r="CY785" s="67"/>
      <c r="CZ785" s="69"/>
      <c r="DA785" s="73"/>
      <c r="DB785" s="8" t="s">
        <v>55</v>
      </c>
      <c r="DC785" s="71"/>
      <c r="DD785" s="67"/>
      <c r="DE785" s="67"/>
      <c r="DF785" s="67"/>
      <c r="DG785" s="67"/>
      <c r="DH785" s="67"/>
      <c r="DI785" s="67"/>
      <c r="DJ785" s="67"/>
      <c r="DK785" s="67"/>
      <c r="DL785" s="69"/>
      <c r="DM785" s="73"/>
      <c r="DN785" s="8" t="s">
        <v>55</v>
      </c>
      <c r="DO785" s="71"/>
      <c r="DP785" s="67"/>
      <c r="DQ785" s="67"/>
      <c r="DR785" s="67"/>
      <c r="DS785" s="67"/>
      <c r="DT785" s="67"/>
      <c r="DU785" s="67"/>
      <c r="DV785" s="67"/>
      <c r="DW785" s="67"/>
      <c r="DX785" s="69"/>
    </row>
    <row r="786" spans="1:128" ht="13.5" customHeight="1" thickBot="1">
      <c r="A786"/>
      <c r="E786"/>
      <c r="F786"/>
      <c r="G786"/>
      <c r="H786" s="21"/>
      <c r="J786" s="18" t="s">
        <v>53</v>
      </c>
      <c r="K786" s="17">
        <v>1</v>
      </c>
      <c r="L786"/>
      <c r="M786"/>
      <c r="N786"/>
      <c r="P786" s="123" t="s">
        <v>12</v>
      </c>
      <c r="Q786" s="124"/>
      <c r="R786" s="124"/>
      <c r="S786" s="125"/>
      <c r="T786" s="21"/>
      <c r="V786" s="18" t="s">
        <v>53</v>
      </c>
      <c r="W786" s="17">
        <f ca="1">S804</f>
        <v>1</v>
      </c>
      <c r="X786"/>
      <c r="Y786"/>
      <c r="Z786"/>
      <c r="AB786" s="123" t="s">
        <v>12</v>
      </c>
      <c r="AC786" s="124"/>
      <c r="AD786" s="124"/>
      <c r="AE786" s="125"/>
      <c r="AF786" s="21"/>
      <c r="AH786" s="18" t="s">
        <v>53</v>
      </c>
      <c r="AI786" s="17">
        <f ca="1">AE804</f>
        <v>2</v>
      </c>
      <c r="AJ786"/>
      <c r="AK786"/>
      <c r="AL786"/>
      <c r="AN786" s="123" t="s">
        <v>12</v>
      </c>
      <c r="AO786" s="124"/>
      <c r="AP786" s="124"/>
      <c r="AQ786" s="125"/>
      <c r="AR786" s="21"/>
      <c r="AT786" s="18" t="s">
        <v>53</v>
      </c>
      <c r="AU786" s="17">
        <f ca="1">AQ804</f>
        <v>1</v>
      </c>
      <c r="AV786"/>
      <c r="AW786"/>
      <c r="AX786"/>
      <c r="AZ786" s="123" t="s">
        <v>12</v>
      </c>
      <c r="BA786" s="124"/>
      <c r="BB786" s="124"/>
      <c r="BC786" s="125"/>
      <c r="BD786" s="21"/>
      <c r="BF786" s="18" t="s">
        <v>53</v>
      </c>
      <c r="BG786" s="17">
        <f ca="1">BC804</f>
        <v>1</v>
      </c>
      <c r="BH786"/>
      <c r="BI786"/>
      <c r="BJ786"/>
      <c r="BL786" s="123" t="s">
        <v>12</v>
      </c>
      <c r="BM786" s="124"/>
      <c r="BN786" s="124"/>
      <c r="BO786" s="125"/>
      <c r="BP786" s="21"/>
      <c r="BR786" s="18" t="s">
        <v>53</v>
      </c>
      <c r="BS786" s="17">
        <f ca="1">BO804</f>
        <v>2</v>
      </c>
      <c r="BT786"/>
      <c r="BU786"/>
      <c r="BV786"/>
      <c r="BX786" s="123" t="s">
        <v>12</v>
      </c>
      <c r="BY786" s="124"/>
      <c r="BZ786" s="124"/>
      <c r="CA786" s="125"/>
      <c r="CB786" s="21"/>
      <c r="CD786" s="18" t="s">
        <v>53</v>
      </c>
      <c r="CE786" s="17">
        <f ca="1">CA804</f>
        <v>2</v>
      </c>
      <c r="CF786"/>
      <c r="CG786"/>
      <c r="CH786"/>
      <c r="CJ786" s="123" t="s">
        <v>12</v>
      </c>
      <c r="CK786" s="124"/>
      <c r="CL786" s="124"/>
      <c r="CM786" s="125"/>
      <c r="CN786" s="21"/>
      <c r="CP786" s="18" t="s">
        <v>53</v>
      </c>
      <c r="CQ786" s="17">
        <f ca="1">CM804</f>
        <v>3</v>
      </c>
      <c r="CR786"/>
      <c r="CS786"/>
      <c r="CT786"/>
      <c r="CV786" s="123" t="s">
        <v>12</v>
      </c>
      <c r="CW786" s="124"/>
      <c r="CX786" s="124"/>
      <c r="CY786" s="125"/>
      <c r="CZ786" s="21"/>
      <c r="DB786" s="18" t="s">
        <v>53</v>
      </c>
      <c r="DC786" s="17">
        <f ca="1">CY804</f>
        <v>3</v>
      </c>
      <c r="DD786"/>
      <c r="DE786"/>
      <c r="DF786"/>
      <c r="DH786" s="123" t="s">
        <v>12</v>
      </c>
      <c r="DI786" s="124"/>
      <c r="DJ786" s="124"/>
      <c r="DK786" s="125"/>
      <c r="DL786" s="21"/>
      <c r="DN786" s="18" t="s">
        <v>53</v>
      </c>
      <c r="DO786" s="17">
        <f ca="1">DK804</f>
        <v>3</v>
      </c>
      <c r="DP786"/>
      <c r="DQ786"/>
      <c r="DR786"/>
      <c r="DT786" s="123" t="s">
        <v>12</v>
      </c>
      <c r="DU786" s="124"/>
      <c r="DV786" s="124"/>
      <c r="DW786" s="125"/>
      <c r="DX786" s="21"/>
    </row>
    <row r="787" spans="1:128" ht="13.5" customHeight="1" thickBot="1">
      <c r="A787"/>
      <c r="B787" s="63" t="s">
        <v>45</v>
      </c>
      <c r="C787" s="9" t="str">
        <f ca="1">IF(DO788=9,"到着","未着")</f>
        <v>到着</v>
      </c>
      <c r="D787" t="s">
        <v>19</v>
      </c>
      <c r="E787"/>
      <c r="F787"/>
      <c r="G787"/>
      <c r="H787" s="21"/>
      <c r="J787" s="18" t="s">
        <v>54</v>
      </c>
      <c r="K787" s="3">
        <v>1</v>
      </c>
      <c r="L787"/>
      <c r="M787"/>
      <c r="N787"/>
      <c r="O787" s="9" t="s">
        <v>57</v>
      </c>
      <c r="P787" s="93" t="s">
        <v>3</v>
      </c>
      <c r="Q787" s="26" t="s">
        <v>4</v>
      </c>
      <c r="R787" s="26" t="s">
        <v>5</v>
      </c>
      <c r="S787" s="3" t="s">
        <v>6</v>
      </c>
      <c r="T787" s="6"/>
      <c r="V787" s="18" t="s">
        <v>54</v>
      </c>
      <c r="W787" s="3">
        <f ca="1">S805</f>
        <v>2</v>
      </c>
      <c r="X787"/>
      <c r="Y787"/>
      <c r="Z787"/>
      <c r="AA787" s="9" t="str">
        <f>$O$10</f>
        <v>現Q値</v>
      </c>
      <c r="AB787" s="93" t="s">
        <v>3</v>
      </c>
      <c r="AC787" s="26" t="s">
        <v>4</v>
      </c>
      <c r="AD787" s="26" t="s">
        <v>5</v>
      </c>
      <c r="AE787" s="3" t="s">
        <v>6</v>
      </c>
      <c r="AF787" s="6"/>
      <c r="AH787" s="18" t="s">
        <v>54</v>
      </c>
      <c r="AI787" s="3">
        <f ca="1">AE805</f>
        <v>2</v>
      </c>
      <c r="AJ787"/>
      <c r="AK787"/>
      <c r="AL787"/>
      <c r="AM787" s="9" t="str">
        <f>$O$10</f>
        <v>現Q値</v>
      </c>
      <c r="AN787" s="93" t="s">
        <v>3</v>
      </c>
      <c r="AO787" s="26" t="s">
        <v>4</v>
      </c>
      <c r="AP787" s="26" t="s">
        <v>5</v>
      </c>
      <c r="AQ787" s="3" t="s">
        <v>6</v>
      </c>
      <c r="AR787" s="6"/>
      <c r="AT787" s="18" t="s">
        <v>54</v>
      </c>
      <c r="AU787" s="3">
        <f ca="1">AQ805</f>
        <v>2</v>
      </c>
      <c r="AV787"/>
      <c r="AW787"/>
      <c r="AX787"/>
      <c r="AY787" s="9" t="str">
        <f>$O$10</f>
        <v>現Q値</v>
      </c>
      <c r="AZ787" s="93" t="s">
        <v>3</v>
      </c>
      <c r="BA787" s="26" t="s">
        <v>4</v>
      </c>
      <c r="BB787" s="26" t="s">
        <v>5</v>
      </c>
      <c r="BC787" s="3" t="s">
        <v>6</v>
      </c>
      <c r="BD787" s="6"/>
      <c r="BF787" s="18" t="s">
        <v>54</v>
      </c>
      <c r="BG787" s="3">
        <f ca="1">BC805</f>
        <v>1</v>
      </c>
      <c r="BH787"/>
      <c r="BI787"/>
      <c r="BJ787"/>
      <c r="BK787" s="9" t="str">
        <f>$O$10</f>
        <v>現Q値</v>
      </c>
      <c r="BL787" s="93" t="s">
        <v>3</v>
      </c>
      <c r="BM787" s="26" t="s">
        <v>4</v>
      </c>
      <c r="BN787" s="26" t="s">
        <v>5</v>
      </c>
      <c r="BO787" s="3" t="s">
        <v>6</v>
      </c>
      <c r="BP787" s="6"/>
      <c r="BR787" s="18" t="s">
        <v>54</v>
      </c>
      <c r="BS787" s="3">
        <f ca="1">BO805</f>
        <v>1</v>
      </c>
      <c r="BT787"/>
      <c r="BU787"/>
      <c r="BV787"/>
      <c r="BW787" s="9" t="str">
        <f>$O$10</f>
        <v>現Q値</v>
      </c>
      <c r="BX787" s="93" t="s">
        <v>3</v>
      </c>
      <c r="BY787" s="26" t="s">
        <v>4</v>
      </c>
      <c r="BZ787" s="26" t="s">
        <v>5</v>
      </c>
      <c r="CA787" s="3" t="s">
        <v>6</v>
      </c>
      <c r="CB787" s="6"/>
      <c r="CD787" s="18" t="s">
        <v>54</v>
      </c>
      <c r="CE787" s="3">
        <f ca="1">CA805</f>
        <v>2</v>
      </c>
      <c r="CF787"/>
      <c r="CG787"/>
      <c r="CH787"/>
      <c r="CI787" s="9" t="str">
        <f>$O$10</f>
        <v>現Q値</v>
      </c>
      <c r="CJ787" s="93" t="s">
        <v>3</v>
      </c>
      <c r="CK787" s="26" t="s">
        <v>4</v>
      </c>
      <c r="CL787" s="26" t="s">
        <v>5</v>
      </c>
      <c r="CM787" s="3" t="s">
        <v>6</v>
      </c>
      <c r="CN787" s="6"/>
      <c r="CP787" s="18" t="s">
        <v>54</v>
      </c>
      <c r="CQ787" s="3">
        <f ca="1">CM805</f>
        <v>2</v>
      </c>
      <c r="CR787"/>
      <c r="CS787"/>
      <c r="CT787"/>
      <c r="CU787" s="9" t="str">
        <f>$O$10</f>
        <v>現Q値</v>
      </c>
      <c r="CV787" s="93" t="s">
        <v>3</v>
      </c>
      <c r="CW787" s="26" t="s">
        <v>4</v>
      </c>
      <c r="CX787" s="26" t="s">
        <v>5</v>
      </c>
      <c r="CY787" s="3" t="s">
        <v>6</v>
      </c>
      <c r="CZ787" s="6"/>
      <c r="DB787" s="18" t="s">
        <v>54</v>
      </c>
      <c r="DC787" s="3">
        <f ca="1">CY805</f>
        <v>3</v>
      </c>
      <c r="DD787"/>
      <c r="DE787"/>
      <c r="DF787"/>
      <c r="DG787" s="9" t="str">
        <f>$O$10</f>
        <v>現Q値</v>
      </c>
      <c r="DH787" s="93" t="s">
        <v>3</v>
      </c>
      <c r="DI787" s="26" t="s">
        <v>4</v>
      </c>
      <c r="DJ787" s="26" t="s">
        <v>5</v>
      </c>
      <c r="DK787" s="3" t="s">
        <v>6</v>
      </c>
      <c r="DL787" s="6"/>
      <c r="DN787" s="18" t="s">
        <v>54</v>
      </c>
      <c r="DO787" s="3">
        <f ca="1">DK805</f>
        <v>3</v>
      </c>
      <c r="DP787"/>
      <c r="DQ787"/>
      <c r="DR787"/>
      <c r="DS787" s="9" t="str">
        <f>$O$10</f>
        <v>現Q値</v>
      </c>
      <c r="DT787" s="93" t="s">
        <v>3</v>
      </c>
      <c r="DU787" s="26" t="s">
        <v>4</v>
      </c>
      <c r="DV787" s="26" t="s">
        <v>5</v>
      </c>
      <c r="DW787" s="3" t="s">
        <v>6</v>
      </c>
      <c r="DX787" s="6"/>
    </row>
    <row r="788" spans="1:128" ht="13.5" customHeight="1" thickBot="1">
      <c r="A788"/>
      <c r="B788" s="63" t="s">
        <v>10</v>
      </c>
      <c r="C788" s="78">
        <f ca="1">C751+IF(C787="未着",0,1)</f>
        <v>22</v>
      </c>
      <c r="D788"/>
      <c r="E788"/>
      <c r="F788"/>
      <c r="G788"/>
      <c r="H788" s="21"/>
      <c r="J788" s="3" t="s">
        <v>7</v>
      </c>
      <c r="K788" s="29">
        <f>3*(K786-1)+K787</f>
        <v>1</v>
      </c>
      <c r="L788" s="30" t="s">
        <v>34</v>
      </c>
      <c r="M788"/>
      <c r="N788" s="126" t="s">
        <v>7</v>
      </c>
      <c r="O788" s="17">
        <v>1</v>
      </c>
      <c r="P788" s="27">
        <f t="array" aca="1" ref="P788:S795" ca="1">IF(C750="到着",DT775:DW782,P751:S758)</f>
        <v>24.63939728546142</v>
      </c>
      <c r="Q788" s="95" t="str">
        <f ca="1"/>
        <v>欄外</v>
      </c>
      <c r="R788" s="95" t="str">
        <f ca="1"/>
        <v>欄外</v>
      </c>
      <c r="S788" s="15">
        <f ca="1"/>
        <v>31.963065538406369</v>
      </c>
      <c r="T788" s="12"/>
      <c r="V788" s="3" t="s">
        <v>7</v>
      </c>
      <c r="W788" s="29">
        <f ca="1">3*(W786-1)+W787</f>
        <v>2</v>
      </c>
      <c r="X788" s="30" t="s">
        <v>34</v>
      </c>
      <c r="Y788"/>
      <c r="Z788" s="126" t="s">
        <v>7</v>
      </c>
      <c r="AA788" s="17">
        <v>1</v>
      </c>
      <c r="AB788" s="27">
        <f t="array" ref="AB788:AE795" ca="1">P812:S819</f>
        <v>28.155201068878167</v>
      </c>
      <c r="AC788" s="95" t="str">
        <v>欄外</v>
      </c>
      <c r="AD788" s="95" t="str">
        <v>欄外</v>
      </c>
      <c r="AE788" s="15">
        <f ca="1"/>
        <v>31.963065538406369</v>
      </c>
      <c r="AF788" s="12"/>
      <c r="AH788" s="3" t="s">
        <v>7</v>
      </c>
      <c r="AI788" s="29">
        <f ca="1">3*(AI786-1)+AI787</f>
        <v>5</v>
      </c>
      <c r="AJ788" s="30" t="s">
        <v>34</v>
      </c>
      <c r="AK788"/>
      <c r="AL788" s="126" t="s">
        <v>7</v>
      </c>
      <c r="AM788" s="17">
        <v>1</v>
      </c>
      <c r="AN788" s="27">
        <f t="array" ref="AN788:AQ795" ca="1">AB812:AE819</f>
        <v>28.155201068878167</v>
      </c>
      <c r="AO788" s="95" t="str">
        <v>欄外</v>
      </c>
      <c r="AP788" s="95" t="str">
        <v>欄外</v>
      </c>
      <c r="AQ788" s="15">
        <f ca="1"/>
        <v>31.963065538406369</v>
      </c>
      <c r="AR788" s="12"/>
      <c r="AT788" s="3" t="s">
        <v>7</v>
      </c>
      <c r="AU788" s="29">
        <f ca="1">3*(AU786-1)+AU787</f>
        <v>2</v>
      </c>
      <c r="AV788" s="30" t="s">
        <v>34</v>
      </c>
      <c r="AW788"/>
      <c r="AX788" s="126" t="s">
        <v>7</v>
      </c>
      <c r="AY788" s="17">
        <v>1</v>
      </c>
      <c r="AZ788" s="27">
        <f t="array" ref="AZ788:BC795" ca="1">AN812:AQ819</f>
        <v>28.155201068878167</v>
      </c>
      <c r="BA788" s="95" t="str">
        <v>欄外</v>
      </c>
      <c r="BB788" s="95" t="str">
        <v>欄外</v>
      </c>
      <c r="BC788" s="15">
        <f ca="1"/>
        <v>31.963065538406369</v>
      </c>
      <c r="BD788" s="12"/>
      <c r="BF788" s="3" t="s">
        <v>7</v>
      </c>
      <c r="BG788" s="29">
        <f ca="1">3*(BG786-1)+BG787</f>
        <v>1</v>
      </c>
      <c r="BH788" s="30" t="s">
        <v>34</v>
      </c>
      <c r="BI788"/>
      <c r="BJ788" s="126" t="s">
        <v>7</v>
      </c>
      <c r="BK788" s="17">
        <v>1</v>
      </c>
      <c r="BL788" s="27">
        <f t="array" ref="BL788:BO795" ca="1">AZ812:BC819</f>
        <v>28.155201068878167</v>
      </c>
      <c r="BM788" s="95" t="str">
        <v>欄外</v>
      </c>
      <c r="BN788" s="95" t="str">
        <v>欄外</v>
      </c>
      <c r="BO788" s="15">
        <f ca="1"/>
        <v>31.963065538406369</v>
      </c>
      <c r="BP788" s="12"/>
      <c r="BR788" s="3" t="s">
        <v>7</v>
      </c>
      <c r="BS788" s="29">
        <f ca="1">3*(BS786-1)+BS787</f>
        <v>4</v>
      </c>
      <c r="BT788" s="30" t="s">
        <v>34</v>
      </c>
      <c r="BU788"/>
      <c r="BV788" s="126" t="s">
        <v>7</v>
      </c>
      <c r="BW788" s="17">
        <v>1</v>
      </c>
      <c r="BX788" s="27">
        <f t="array" ref="BX788:CA795" ca="1">BL812:BO819</f>
        <v>28.155201068878167</v>
      </c>
      <c r="BY788" s="95" t="str">
        <v>欄外</v>
      </c>
      <c r="BZ788" s="95" t="str">
        <v>欄外</v>
      </c>
      <c r="CA788" s="15">
        <f ca="1"/>
        <v>31.969233418464658</v>
      </c>
      <c r="CB788" s="12"/>
      <c r="CD788" s="3" t="s">
        <v>7</v>
      </c>
      <c r="CE788" s="29">
        <f ca="1">3*(CE786-1)+CE787</f>
        <v>5</v>
      </c>
      <c r="CF788" s="30" t="s">
        <v>34</v>
      </c>
      <c r="CG788"/>
      <c r="CH788" s="126" t="s">
        <v>7</v>
      </c>
      <c r="CI788" s="17">
        <v>1</v>
      </c>
      <c r="CJ788" s="27">
        <f t="array" ref="CJ788:CM795" ca="1">BX812:CA819</f>
        <v>28.155201068878167</v>
      </c>
      <c r="CK788" s="95" t="str">
        <v>欄外</v>
      </c>
      <c r="CL788" s="95" t="str">
        <v>欄外</v>
      </c>
      <c r="CM788" s="15">
        <f ca="1"/>
        <v>31.969233418464658</v>
      </c>
      <c r="CN788" s="12"/>
      <c r="CP788" s="3" t="s">
        <v>7</v>
      </c>
      <c r="CQ788" s="29">
        <f ca="1">3*(CQ786-1)+CQ787</f>
        <v>8</v>
      </c>
      <c r="CR788" s="30" t="s">
        <v>34</v>
      </c>
      <c r="CS788"/>
      <c r="CT788" s="126" t="s">
        <v>7</v>
      </c>
      <c r="CU788" s="17">
        <v>1</v>
      </c>
      <c r="CV788" s="27">
        <f t="array" ref="CV788:CY795" ca="1">CJ812:CM819</f>
        <v>28.155201068878167</v>
      </c>
      <c r="CW788" s="95" t="str">
        <v>欄外</v>
      </c>
      <c r="CX788" s="95" t="str">
        <v>欄外</v>
      </c>
      <c r="CY788" s="15">
        <f ca="1"/>
        <v>31.969233418464658</v>
      </c>
      <c r="CZ788" s="12"/>
      <c r="DB788" s="3" t="s">
        <v>7</v>
      </c>
      <c r="DC788" s="29">
        <f ca="1">3*(DC786-1)+DC787</f>
        <v>9</v>
      </c>
      <c r="DD788" s="30" t="s">
        <v>34</v>
      </c>
      <c r="DE788"/>
      <c r="DF788" s="126" t="s">
        <v>7</v>
      </c>
      <c r="DG788" s="17">
        <v>1</v>
      </c>
      <c r="DH788" s="27">
        <f t="array" ref="DH788:DK795" ca="1">CV812:CY819</f>
        <v>28.155201068878167</v>
      </c>
      <c r="DI788" s="95" t="str">
        <v>欄外</v>
      </c>
      <c r="DJ788" s="95" t="str">
        <v>欄外</v>
      </c>
      <c r="DK788" s="15">
        <f ca="1"/>
        <v>31.969233418464658</v>
      </c>
      <c r="DL788" s="12"/>
      <c r="DN788" s="3" t="s">
        <v>7</v>
      </c>
      <c r="DO788" s="29">
        <f ca="1">3*(DO786-1)+DO787</f>
        <v>9</v>
      </c>
      <c r="DP788" s="30" t="s">
        <v>34</v>
      </c>
      <c r="DQ788"/>
      <c r="DR788" s="126" t="s">
        <v>7</v>
      </c>
      <c r="DS788" s="17">
        <v>1</v>
      </c>
      <c r="DT788" s="27">
        <f t="array" ref="DT788:DW795" ca="1">DH812:DK819</f>
        <v>28.155201068878167</v>
      </c>
      <c r="DU788" s="95" t="str">
        <v>欄外</v>
      </c>
      <c r="DV788" s="95" t="str">
        <v>欄外</v>
      </c>
      <c r="DW788" s="15">
        <f ca="1"/>
        <v>31.969233418464658</v>
      </c>
      <c r="DX788" s="12"/>
    </row>
    <row r="789" spans="1:128" ht="13.5" customHeight="1" thickBot="1">
      <c r="A789"/>
      <c r="B789"/>
      <c r="C789"/>
      <c r="D789"/>
      <c r="E789"/>
      <c r="F789"/>
      <c r="G789"/>
      <c r="H789" s="21"/>
      <c r="K789" s="24"/>
      <c r="L789" s="6"/>
      <c r="M789"/>
      <c r="N789" s="127"/>
      <c r="O789" s="3">
        <v>2</v>
      </c>
      <c r="P789" s="15">
        <f ca="1"/>
        <v>10.40607930603027</v>
      </c>
      <c r="Q789" s="95" t="str">
        <f ca="1"/>
        <v>欄外</v>
      </c>
      <c r="R789" s="27">
        <f ca="1"/>
        <v>15.542400086975091</v>
      </c>
      <c r="S789" s="15">
        <f ca="1"/>
        <v>46.672864074707022</v>
      </c>
      <c r="T789" s="12"/>
      <c r="W789" s="24"/>
      <c r="X789" s="6"/>
      <c r="Y789"/>
      <c r="Z789" s="127"/>
      <c r="AA789" s="3">
        <v>2</v>
      </c>
      <c r="AB789" s="15">
        <f ca="1"/>
        <v>10.40607930603027</v>
      </c>
      <c r="AC789" s="95" t="str">
        <v>欄外</v>
      </c>
      <c r="AD789" s="27">
        <f ca="1"/>
        <v>15.542400086975091</v>
      </c>
      <c r="AE789" s="15">
        <f ca="1"/>
        <v>46.672864074707022</v>
      </c>
      <c r="AF789" s="12"/>
      <c r="AI789" s="24"/>
      <c r="AJ789" s="6"/>
      <c r="AK789"/>
      <c r="AL789" s="127"/>
      <c r="AM789" s="3">
        <v>2</v>
      </c>
      <c r="AN789" s="15">
        <f ca="1"/>
        <v>10.40607930603027</v>
      </c>
      <c r="AO789" s="95" t="str">
        <v>欄外</v>
      </c>
      <c r="AP789" s="27">
        <f ca="1"/>
        <v>15.542400086975091</v>
      </c>
      <c r="AQ789" s="15">
        <f ca="1"/>
        <v>46.985763263702381</v>
      </c>
      <c r="AR789" s="12"/>
      <c r="AU789" s="24"/>
      <c r="AV789" s="6"/>
      <c r="AW789"/>
      <c r="AX789" s="127"/>
      <c r="AY789" s="3">
        <v>2</v>
      </c>
      <c r="AZ789" s="15">
        <f ca="1"/>
        <v>10.40607930603027</v>
      </c>
      <c r="BA789" s="95" t="str">
        <v>欄外</v>
      </c>
      <c r="BB789" s="27">
        <f ca="1"/>
        <v>15.542400086975091</v>
      </c>
      <c r="BC789" s="15">
        <f ca="1"/>
        <v>46.985763263702381</v>
      </c>
      <c r="BD789" s="12"/>
      <c r="BG789" s="24"/>
      <c r="BH789" s="6"/>
      <c r="BI789"/>
      <c r="BJ789" s="127"/>
      <c r="BK789" s="3">
        <v>2</v>
      </c>
      <c r="BL789" s="15">
        <f ca="1"/>
        <v>10.40607930603027</v>
      </c>
      <c r="BM789" s="95" t="str">
        <v>欄外</v>
      </c>
      <c r="BN789" s="27">
        <f ca="1"/>
        <v>18.458272981929774</v>
      </c>
      <c r="BO789" s="15">
        <f ca="1"/>
        <v>46.985763263702381</v>
      </c>
      <c r="BP789" s="12"/>
      <c r="BS789" s="24"/>
      <c r="BT789" s="6"/>
      <c r="BU789"/>
      <c r="BV789" s="127"/>
      <c r="BW789" s="3">
        <v>2</v>
      </c>
      <c r="BX789" s="15">
        <f ca="1"/>
        <v>10.40607930603027</v>
      </c>
      <c r="BY789" s="95" t="str">
        <v>欄外</v>
      </c>
      <c r="BZ789" s="27">
        <f ca="1"/>
        <v>18.458272981929774</v>
      </c>
      <c r="CA789" s="15">
        <f ca="1"/>
        <v>46.985763263702381</v>
      </c>
      <c r="CB789" s="12"/>
      <c r="CE789" s="24"/>
      <c r="CF789" s="6"/>
      <c r="CG789"/>
      <c r="CH789" s="127"/>
      <c r="CI789" s="3">
        <v>2</v>
      </c>
      <c r="CJ789" s="15">
        <f ca="1"/>
        <v>10.40607930603027</v>
      </c>
      <c r="CK789" s="95" t="str">
        <v>欄外</v>
      </c>
      <c r="CL789" s="27">
        <f ca="1"/>
        <v>18.458272981929774</v>
      </c>
      <c r="CM789" s="15">
        <f ca="1"/>
        <v>46.985763263702381</v>
      </c>
      <c r="CN789" s="12"/>
      <c r="CQ789" s="24"/>
      <c r="CR789" s="6"/>
      <c r="CS789"/>
      <c r="CT789" s="127"/>
      <c r="CU789" s="3">
        <v>2</v>
      </c>
      <c r="CV789" s="15">
        <f ca="1"/>
        <v>10.40607930603027</v>
      </c>
      <c r="CW789" s="95" t="str">
        <v>欄外</v>
      </c>
      <c r="CX789" s="27">
        <f ca="1"/>
        <v>18.458272981929774</v>
      </c>
      <c r="CY789" s="15">
        <f ca="1"/>
        <v>46.985763263702381</v>
      </c>
      <c r="CZ789" s="12"/>
      <c r="DC789" s="24"/>
      <c r="DD789" s="6"/>
      <c r="DE789"/>
      <c r="DF789" s="127"/>
      <c r="DG789" s="3">
        <v>2</v>
      </c>
      <c r="DH789" s="15">
        <f ca="1"/>
        <v>10.40607930603027</v>
      </c>
      <c r="DI789" s="95" t="str">
        <v>欄外</v>
      </c>
      <c r="DJ789" s="27">
        <f ca="1"/>
        <v>18.458272981929774</v>
      </c>
      <c r="DK789" s="15">
        <f ca="1"/>
        <v>46.985763263702381</v>
      </c>
      <c r="DL789" s="12"/>
      <c r="DO789" s="24"/>
      <c r="DP789" s="6"/>
      <c r="DQ789"/>
      <c r="DR789" s="127"/>
      <c r="DS789" s="3">
        <v>2</v>
      </c>
      <c r="DT789" s="15">
        <f ca="1"/>
        <v>10.40607930603027</v>
      </c>
      <c r="DU789" s="95" t="str">
        <v>欄外</v>
      </c>
      <c r="DV789" s="27">
        <f ca="1"/>
        <v>18.458272981929774</v>
      </c>
      <c r="DW789" s="15">
        <f ca="1"/>
        <v>46.985763263702381</v>
      </c>
      <c r="DX789" s="12"/>
    </row>
    <row r="790" spans="1:128" ht="13.5" customHeight="1" thickTop="1" thickBot="1">
      <c r="A790"/>
      <c r="B790" s="10" t="s">
        <v>15</v>
      </c>
      <c r="C790"/>
      <c r="D790"/>
      <c r="E790"/>
      <c r="F790"/>
      <c r="G790"/>
      <c r="H790" s="21"/>
      <c r="J790" s="25" t="str">
        <f>IF(AND(K786=1,K787=1),"★","")</f>
        <v>★</v>
      </c>
      <c r="K790" s="93" t="str">
        <f>IF(AND(K786=1,K787=2),"★","")</f>
        <v/>
      </c>
      <c r="L790" s="3" t="str">
        <f>IF(AND(K786=1,K787=3),"★","")</f>
        <v/>
      </c>
      <c r="M790"/>
      <c r="N790" s="127"/>
      <c r="O790" s="3">
        <v>3</v>
      </c>
      <c r="P790" s="95" t="str">
        <f ca="1"/>
        <v>欄外</v>
      </c>
      <c r="Q790" s="95" t="str">
        <f ca="1"/>
        <v>欄外</v>
      </c>
      <c r="R790" s="15">
        <f ca="1"/>
        <v>26.900255958557121</v>
      </c>
      <c r="S790" s="95" t="str">
        <f ca="1"/>
        <v>欄外</v>
      </c>
      <c r="T790" s="12"/>
      <c r="V790" s="25" t="str">
        <f ca="1">IF(AND(W786=1,W787=1),"★","")</f>
        <v/>
      </c>
      <c r="W790" s="93" t="str">
        <f ca="1">IF(AND(W786=1,W787=2),"★","")</f>
        <v>★</v>
      </c>
      <c r="X790" s="3" t="str">
        <f ca="1">IF(AND(W786=1,W787=3),"★","")</f>
        <v/>
      </c>
      <c r="Y790"/>
      <c r="Z790" s="127"/>
      <c r="AA790" s="3">
        <v>3</v>
      </c>
      <c r="AB790" s="95" t="str">
        <v>欄外</v>
      </c>
      <c r="AC790" s="95" t="str">
        <v>欄外</v>
      </c>
      <c r="AD790" s="15">
        <f ca="1"/>
        <v>26.900255958557121</v>
      </c>
      <c r="AE790" s="95" t="str">
        <v>欄外</v>
      </c>
      <c r="AF790" s="12"/>
      <c r="AH790" s="25" t="str">
        <f ca="1">IF(AND(AI786=1,AI787=1),"★","")</f>
        <v/>
      </c>
      <c r="AI790" s="93" t="str">
        <f ca="1">IF(AND(AI786=1,AI787=2),"★","")</f>
        <v/>
      </c>
      <c r="AJ790" s="3" t="str">
        <f ca="1">IF(AND(AI786=1,AI787=3),"★","")</f>
        <v/>
      </c>
      <c r="AK790"/>
      <c r="AL790" s="127"/>
      <c r="AM790" s="3">
        <v>3</v>
      </c>
      <c r="AN790" s="95" t="str">
        <v>欄外</v>
      </c>
      <c r="AO790" s="95" t="str">
        <v>欄外</v>
      </c>
      <c r="AP790" s="15">
        <f ca="1"/>
        <v>26.900255958557121</v>
      </c>
      <c r="AQ790" s="95" t="str">
        <v>欄外</v>
      </c>
      <c r="AR790" s="12"/>
      <c r="AT790" s="25" t="str">
        <f ca="1">IF(AND(AU786=1,AU787=1),"★","")</f>
        <v/>
      </c>
      <c r="AU790" s="93" t="str">
        <f ca="1">IF(AND(AU786=1,AU787=2),"★","")</f>
        <v>★</v>
      </c>
      <c r="AV790" s="3" t="str">
        <f ca="1">IF(AND(AU786=1,AU787=3),"★","")</f>
        <v/>
      </c>
      <c r="AW790"/>
      <c r="AX790" s="127"/>
      <c r="AY790" s="3">
        <v>3</v>
      </c>
      <c r="AZ790" s="95" t="str">
        <v>欄外</v>
      </c>
      <c r="BA790" s="95" t="str">
        <v>欄外</v>
      </c>
      <c r="BB790" s="15">
        <f ca="1"/>
        <v>26.900255958557121</v>
      </c>
      <c r="BC790" s="95" t="str">
        <v>欄外</v>
      </c>
      <c r="BD790" s="12"/>
      <c r="BF790" s="25" t="str">
        <f ca="1">IF(AND(BG786=1,BG787=1),"★","")</f>
        <v>★</v>
      </c>
      <c r="BG790" s="93" t="str">
        <f ca="1">IF(AND(BG786=1,BG787=2),"★","")</f>
        <v/>
      </c>
      <c r="BH790" s="3" t="str">
        <f ca="1">IF(AND(BG786=1,BG787=3),"★","")</f>
        <v/>
      </c>
      <c r="BI790"/>
      <c r="BJ790" s="127"/>
      <c r="BK790" s="3">
        <v>3</v>
      </c>
      <c r="BL790" s="95" t="str">
        <v>欄外</v>
      </c>
      <c r="BM790" s="95" t="str">
        <v>欄外</v>
      </c>
      <c r="BN790" s="15">
        <f ca="1"/>
        <v>26.900255958557121</v>
      </c>
      <c r="BO790" s="95" t="str">
        <v>欄外</v>
      </c>
      <c r="BP790" s="12"/>
      <c r="BR790" s="25" t="str">
        <f ca="1">IF(AND(BS786=1,BS787=1),"★","")</f>
        <v/>
      </c>
      <c r="BS790" s="93" t="str">
        <f ca="1">IF(AND(BS786=1,BS787=2),"★","")</f>
        <v/>
      </c>
      <c r="BT790" s="3" t="str">
        <f ca="1">IF(AND(BS786=1,BS787=3),"★","")</f>
        <v/>
      </c>
      <c r="BU790"/>
      <c r="BV790" s="127"/>
      <c r="BW790" s="3">
        <v>3</v>
      </c>
      <c r="BX790" s="95" t="str">
        <v>欄外</v>
      </c>
      <c r="BY790" s="95" t="str">
        <v>欄外</v>
      </c>
      <c r="BZ790" s="15">
        <f ca="1"/>
        <v>26.900255958557121</v>
      </c>
      <c r="CA790" s="95" t="str">
        <v>欄外</v>
      </c>
      <c r="CB790" s="12"/>
      <c r="CD790" s="25" t="str">
        <f ca="1">IF(AND(CE786=1,CE787=1),"★","")</f>
        <v/>
      </c>
      <c r="CE790" s="93" t="str">
        <f ca="1">IF(AND(CE786=1,CE787=2),"★","")</f>
        <v/>
      </c>
      <c r="CF790" s="3" t="str">
        <f ca="1">IF(AND(CE786=1,CE787=3),"★","")</f>
        <v/>
      </c>
      <c r="CG790"/>
      <c r="CH790" s="127"/>
      <c r="CI790" s="3">
        <v>3</v>
      </c>
      <c r="CJ790" s="95" t="str">
        <v>欄外</v>
      </c>
      <c r="CK790" s="95" t="str">
        <v>欄外</v>
      </c>
      <c r="CL790" s="15">
        <f ca="1"/>
        <v>26.900255958557121</v>
      </c>
      <c r="CM790" s="95" t="str">
        <v>欄外</v>
      </c>
      <c r="CN790" s="12"/>
      <c r="CP790" s="25" t="str">
        <f ca="1">IF(AND(CQ786=1,CQ787=1),"★","")</f>
        <v/>
      </c>
      <c r="CQ790" s="93" t="str">
        <f ca="1">IF(AND(CQ786=1,CQ787=2),"★","")</f>
        <v/>
      </c>
      <c r="CR790" s="3" t="str">
        <f ca="1">IF(AND(CQ786=1,CQ787=3),"★","")</f>
        <v/>
      </c>
      <c r="CS790"/>
      <c r="CT790" s="127"/>
      <c r="CU790" s="3">
        <v>3</v>
      </c>
      <c r="CV790" s="95" t="str">
        <v>欄外</v>
      </c>
      <c r="CW790" s="95" t="str">
        <v>欄外</v>
      </c>
      <c r="CX790" s="15">
        <f ca="1"/>
        <v>26.900255958557121</v>
      </c>
      <c r="CY790" s="95" t="str">
        <v>欄外</v>
      </c>
      <c r="CZ790" s="12"/>
      <c r="DB790" s="25" t="str">
        <f ca="1">IF(AND(DC786=1,DC787=1),"★","")</f>
        <v/>
      </c>
      <c r="DC790" s="93" t="str">
        <f ca="1">IF(AND(DC786=1,DC787=2),"★","")</f>
        <v/>
      </c>
      <c r="DD790" s="3" t="str">
        <f ca="1">IF(AND(DC786=1,DC787=3),"★","")</f>
        <v/>
      </c>
      <c r="DE790"/>
      <c r="DF790" s="127"/>
      <c r="DG790" s="3">
        <v>3</v>
      </c>
      <c r="DH790" s="95" t="str">
        <v>欄外</v>
      </c>
      <c r="DI790" s="95" t="str">
        <v>欄外</v>
      </c>
      <c r="DJ790" s="15">
        <f ca="1"/>
        <v>26.900255958557121</v>
      </c>
      <c r="DK790" s="95" t="str">
        <v>欄外</v>
      </c>
      <c r="DL790" s="12"/>
      <c r="DN790" s="25" t="str">
        <f ca="1">IF(AND(DO786=1,DO787=1),"★","")</f>
        <v/>
      </c>
      <c r="DO790" s="93" t="str">
        <f ca="1">IF(AND(DO786=1,DO787=2),"★","")</f>
        <v/>
      </c>
      <c r="DP790" s="3" t="str">
        <f ca="1">IF(AND(DO786=1,DO787=3),"★","")</f>
        <v/>
      </c>
      <c r="DQ790"/>
      <c r="DR790" s="127"/>
      <c r="DS790" s="3">
        <v>3</v>
      </c>
      <c r="DT790" s="95" t="str">
        <v>欄外</v>
      </c>
      <c r="DU790" s="95" t="str">
        <v>欄外</v>
      </c>
      <c r="DV790" s="15">
        <f ca="1"/>
        <v>26.900255958557121</v>
      </c>
      <c r="DW790" s="95" t="str">
        <v>欄外</v>
      </c>
      <c r="DX790" s="12"/>
    </row>
    <row r="791" spans="1:128" ht="13.5" customHeight="1" thickTop="1" thickBot="1">
      <c r="A791"/>
      <c r="B791" s="63" t="s">
        <v>14</v>
      </c>
      <c r="C791" s="79">
        <f ca="1">1-C751/50</f>
        <v>0.58000000000000007</v>
      </c>
      <c r="D791"/>
      <c r="E791"/>
      <c r="F791"/>
      <c r="G791"/>
      <c r="H791" s="21"/>
      <c r="J791" s="17" t="str">
        <f>IF(AND(K786=2,K787=1),"★","")</f>
        <v/>
      </c>
      <c r="K791" s="3" t="str">
        <f>IF(AND(K786=2,K787=2),"★","")</f>
        <v/>
      </c>
      <c r="L791" s="16" t="str">
        <f>IF(AND(K786=2,K787=3),"★","")</f>
        <v/>
      </c>
      <c r="M791"/>
      <c r="N791" s="127"/>
      <c r="O791" s="3">
        <v>4</v>
      </c>
      <c r="P791" s="27">
        <f ca="1"/>
        <v>47.107716140747065</v>
      </c>
      <c r="Q791" s="15">
        <f ca="1"/>
        <v>19.565530089378353</v>
      </c>
      <c r="R791" s="95" t="str">
        <f ca="1"/>
        <v>欄外</v>
      </c>
      <c r="S791" s="15">
        <f ca="1"/>
        <v>46.093937206268308</v>
      </c>
      <c r="T791" s="12"/>
      <c r="V791" s="17" t="str">
        <f ca="1">IF(AND(W786=2,W787=1),"★","")</f>
        <v/>
      </c>
      <c r="W791" s="3" t="str">
        <f ca="1">IF(AND(W786=2,W787=2),"★","")</f>
        <v/>
      </c>
      <c r="X791" s="16" t="str">
        <f ca="1">IF(AND(W786=2,W787=3),"★","")</f>
        <v/>
      </c>
      <c r="Y791"/>
      <c r="Z791" s="127"/>
      <c r="AA791" s="3">
        <v>4</v>
      </c>
      <c r="AB791" s="27">
        <f ca="1"/>
        <v>47.107716140747065</v>
      </c>
      <c r="AC791" s="15">
        <f ca="1"/>
        <v>19.565530089378353</v>
      </c>
      <c r="AD791" s="95" t="str">
        <v>欄外</v>
      </c>
      <c r="AE791" s="15">
        <f ca="1"/>
        <v>46.093937206268308</v>
      </c>
      <c r="AF791" s="12"/>
      <c r="AH791" s="17" t="str">
        <f ca="1">IF(AND(AI786=2,AI787=1),"★","")</f>
        <v/>
      </c>
      <c r="AI791" s="3" t="str">
        <f ca="1">IF(AND(AI786=2,AI787=2),"★","")</f>
        <v>★</v>
      </c>
      <c r="AJ791" s="16" t="str">
        <f ca="1">IF(AND(AI786=2,AI787=3),"★","")</f>
        <v/>
      </c>
      <c r="AK791"/>
      <c r="AL791" s="127"/>
      <c r="AM791" s="3">
        <v>4</v>
      </c>
      <c r="AN791" s="27">
        <f ca="1"/>
        <v>47.107716140747065</v>
      </c>
      <c r="AO791" s="15">
        <f ca="1"/>
        <v>19.565530089378353</v>
      </c>
      <c r="AP791" s="95" t="str">
        <v>欄外</v>
      </c>
      <c r="AQ791" s="15">
        <f ca="1"/>
        <v>46.093937206268308</v>
      </c>
      <c r="AR791" s="12"/>
      <c r="AT791" s="17" t="str">
        <f ca="1">IF(AND(AU786=2,AU787=1),"★","")</f>
        <v/>
      </c>
      <c r="AU791" s="3" t="str">
        <f ca="1">IF(AND(AU786=2,AU787=2),"★","")</f>
        <v/>
      </c>
      <c r="AV791" s="16" t="str">
        <f ca="1">IF(AND(AU786=2,AU787=3),"★","")</f>
        <v/>
      </c>
      <c r="AW791"/>
      <c r="AX791" s="127"/>
      <c r="AY791" s="3">
        <v>4</v>
      </c>
      <c r="AZ791" s="27">
        <f ca="1"/>
        <v>47.107716140747065</v>
      </c>
      <c r="BA791" s="15">
        <f ca="1"/>
        <v>19.565530089378353</v>
      </c>
      <c r="BB791" s="95" t="str">
        <v>欄外</v>
      </c>
      <c r="BC791" s="15">
        <f ca="1"/>
        <v>46.093937206268308</v>
      </c>
      <c r="BD791" s="12"/>
      <c r="BF791" s="17" t="str">
        <f ca="1">IF(AND(BG786=2,BG787=1),"★","")</f>
        <v/>
      </c>
      <c r="BG791" s="3" t="str">
        <f ca="1">IF(AND(BG786=2,BG787=2),"★","")</f>
        <v/>
      </c>
      <c r="BH791" s="16" t="str">
        <f ca="1">IF(AND(BG786=2,BG787=3),"★","")</f>
        <v/>
      </c>
      <c r="BI791"/>
      <c r="BJ791" s="127"/>
      <c r="BK791" s="3">
        <v>4</v>
      </c>
      <c r="BL791" s="27">
        <f ca="1"/>
        <v>47.107716140747065</v>
      </c>
      <c r="BM791" s="15">
        <f ca="1"/>
        <v>19.565530089378353</v>
      </c>
      <c r="BN791" s="95" t="str">
        <v>欄外</v>
      </c>
      <c r="BO791" s="15">
        <f ca="1"/>
        <v>46.093937206268308</v>
      </c>
      <c r="BP791" s="12"/>
      <c r="BR791" s="17" t="str">
        <f ca="1">IF(AND(BS786=2,BS787=1),"★","")</f>
        <v>★</v>
      </c>
      <c r="BS791" s="3" t="str">
        <f ca="1">IF(AND(BS786=2,BS787=2),"★","")</f>
        <v/>
      </c>
      <c r="BT791" s="16" t="str">
        <f ca="1">IF(AND(BS786=2,BS787=3),"★","")</f>
        <v/>
      </c>
      <c r="BU791"/>
      <c r="BV791" s="127"/>
      <c r="BW791" s="3">
        <v>4</v>
      </c>
      <c r="BX791" s="27">
        <f ca="1"/>
        <v>47.107716140747065</v>
      </c>
      <c r="BY791" s="15">
        <f ca="1"/>
        <v>19.565530089378353</v>
      </c>
      <c r="BZ791" s="95" t="str">
        <v>欄外</v>
      </c>
      <c r="CA791" s="15">
        <f ca="1"/>
        <v>46.093937206268308</v>
      </c>
      <c r="CB791" s="12"/>
      <c r="CD791" s="17" t="str">
        <f ca="1">IF(AND(CE786=2,CE787=1),"★","")</f>
        <v/>
      </c>
      <c r="CE791" s="3" t="str">
        <f ca="1">IF(AND(CE786=2,CE787=2),"★","")</f>
        <v>★</v>
      </c>
      <c r="CF791" s="16" t="str">
        <f ca="1">IF(AND(CE786=2,CE787=3),"★","")</f>
        <v/>
      </c>
      <c r="CG791"/>
      <c r="CH791" s="127"/>
      <c r="CI791" s="3">
        <v>4</v>
      </c>
      <c r="CJ791" s="27">
        <f ca="1"/>
        <v>47.203189296722407</v>
      </c>
      <c r="CK791" s="15">
        <f ca="1"/>
        <v>19.565530089378353</v>
      </c>
      <c r="CL791" s="95" t="str">
        <v>欄外</v>
      </c>
      <c r="CM791" s="15">
        <f ca="1"/>
        <v>46.093937206268308</v>
      </c>
      <c r="CN791" s="12"/>
      <c r="CP791" s="17" t="str">
        <f ca="1">IF(AND(CQ786=2,CQ787=1),"★","")</f>
        <v/>
      </c>
      <c r="CQ791" s="3" t="str">
        <f ca="1">IF(AND(CQ786=2,CQ787=2),"★","")</f>
        <v/>
      </c>
      <c r="CR791" s="16" t="str">
        <f ca="1">IF(AND(CQ786=2,CQ787=3),"★","")</f>
        <v/>
      </c>
      <c r="CS791"/>
      <c r="CT791" s="127"/>
      <c r="CU791" s="3">
        <v>4</v>
      </c>
      <c r="CV791" s="27">
        <f ca="1"/>
        <v>47.203189296722407</v>
      </c>
      <c r="CW791" s="15">
        <f ca="1"/>
        <v>19.565530089378353</v>
      </c>
      <c r="CX791" s="95" t="str">
        <v>欄外</v>
      </c>
      <c r="CY791" s="15">
        <f ca="1"/>
        <v>46.093937206268308</v>
      </c>
      <c r="CZ791" s="12"/>
      <c r="DB791" s="17" t="str">
        <f ca="1">IF(AND(DC786=2,DC787=1),"★","")</f>
        <v/>
      </c>
      <c r="DC791" s="3" t="str">
        <f ca="1">IF(AND(DC786=2,DC787=2),"★","")</f>
        <v/>
      </c>
      <c r="DD791" s="16" t="str">
        <f ca="1">IF(AND(DC786=2,DC787=3),"★","")</f>
        <v/>
      </c>
      <c r="DE791"/>
      <c r="DF791" s="127"/>
      <c r="DG791" s="3">
        <v>4</v>
      </c>
      <c r="DH791" s="27">
        <f ca="1"/>
        <v>47.203189296722407</v>
      </c>
      <c r="DI791" s="15">
        <f ca="1"/>
        <v>19.565530089378353</v>
      </c>
      <c r="DJ791" s="95" t="str">
        <v>欄外</v>
      </c>
      <c r="DK791" s="15">
        <f ca="1"/>
        <v>46.093937206268308</v>
      </c>
      <c r="DL791" s="12"/>
      <c r="DN791" s="17" t="str">
        <f ca="1">IF(AND(DO786=2,DO787=1),"★","")</f>
        <v/>
      </c>
      <c r="DO791" s="3" t="str">
        <f ca="1">IF(AND(DO786=2,DO787=2),"★","")</f>
        <v/>
      </c>
      <c r="DP791" s="16" t="str">
        <f ca="1">IF(AND(DO786=2,DO787=3),"★","")</f>
        <v/>
      </c>
      <c r="DQ791"/>
      <c r="DR791" s="127"/>
      <c r="DS791" s="3">
        <v>4</v>
      </c>
      <c r="DT791" s="27">
        <f ca="1"/>
        <v>47.203189296722407</v>
      </c>
      <c r="DU791" s="15">
        <f ca="1"/>
        <v>19.565530089378353</v>
      </c>
      <c r="DV791" s="95" t="str">
        <v>欄外</v>
      </c>
      <c r="DW791" s="15">
        <f ca="1"/>
        <v>46.093937206268308</v>
      </c>
      <c r="DX791" s="12"/>
    </row>
    <row r="792" spans="1:128" ht="13.5" customHeight="1" thickTop="1" thickBot="1">
      <c r="A792"/>
      <c r="B792"/>
      <c r="C792"/>
      <c r="D792"/>
      <c r="E792"/>
      <c r="F792"/>
      <c r="G792"/>
      <c r="H792" s="21"/>
      <c r="J792" s="3" t="str">
        <f>IF(AND(K786=3,K787=1),"★","")</f>
        <v/>
      </c>
      <c r="K792" s="92" t="str">
        <f>IF(AND(K786=3,K787=2),"★","")</f>
        <v/>
      </c>
      <c r="L792" s="37" t="str">
        <f>IF(AND(K786=3,K787=3),"★","終")</f>
        <v>終</v>
      </c>
      <c r="M792"/>
      <c r="N792" s="127"/>
      <c r="O792" s="3">
        <v>5</v>
      </c>
      <c r="P792" s="95" t="str">
        <f ca="1"/>
        <v>欄外</v>
      </c>
      <c r="Q792" s="27">
        <f ca="1"/>
        <v>27.598054290771479</v>
      </c>
      <c r="R792" s="27">
        <f ca="1"/>
        <v>21.624271484374994</v>
      </c>
      <c r="S792" s="27">
        <f ca="1"/>
        <v>68.99808921813964</v>
      </c>
      <c r="T792" s="12"/>
      <c r="V792" s="3" t="str">
        <f ca="1">IF(AND(W786=3,W787=1),"★","")</f>
        <v/>
      </c>
      <c r="W792" s="92" t="str">
        <f ca="1">IF(AND(W786=3,W787=2),"★","")</f>
        <v/>
      </c>
      <c r="X792" s="37" t="str">
        <f ca="1">IF(AND(W786=3,W787=3),"★","終")</f>
        <v>終</v>
      </c>
      <c r="Y792"/>
      <c r="Z792" s="127"/>
      <c r="AA792" s="3">
        <v>5</v>
      </c>
      <c r="AB792" s="95" t="str">
        <v>欄外</v>
      </c>
      <c r="AC792" s="27">
        <f ca="1"/>
        <v>27.598054290771479</v>
      </c>
      <c r="AD792" s="27">
        <f ca="1"/>
        <v>21.624271484374994</v>
      </c>
      <c r="AE792" s="27">
        <f ca="1"/>
        <v>68.99808921813964</v>
      </c>
      <c r="AF792" s="12"/>
      <c r="AH792" s="3" t="str">
        <f ca="1">IF(AND(AI786=3,AI787=1),"★","")</f>
        <v/>
      </c>
      <c r="AI792" s="92" t="str">
        <f ca="1">IF(AND(AI786=3,AI787=2),"★","")</f>
        <v/>
      </c>
      <c r="AJ792" s="37" t="str">
        <f ca="1">IF(AND(AI786=3,AI787=3),"★","終")</f>
        <v>終</v>
      </c>
      <c r="AK792"/>
      <c r="AL792" s="127"/>
      <c r="AM792" s="3">
        <v>5</v>
      </c>
      <c r="AN792" s="95" t="str">
        <v>欄外</v>
      </c>
      <c r="AO792" s="27">
        <f ca="1"/>
        <v>27.598054290771479</v>
      </c>
      <c r="AP792" s="27">
        <f ca="1"/>
        <v>21.624271484374994</v>
      </c>
      <c r="AQ792" s="27">
        <f ca="1"/>
        <v>68.99808921813964</v>
      </c>
      <c r="AR792" s="12"/>
      <c r="AT792" s="3" t="str">
        <f ca="1">IF(AND(AU786=3,AU787=1),"★","")</f>
        <v/>
      </c>
      <c r="AU792" s="92" t="str">
        <f ca="1">IF(AND(AU786=3,AU787=2),"★","")</f>
        <v/>
      </c>
      <c r="AV792" s="37" t="str">
        <f ca="1">IF(AND(AU786=3,AU787=3),"★","終")</f>
        <v>終</v>
      </c>
      <c r="AW792"/>
      <c r="AX792" s="127"/>
      <c r="AY792" s="3">
        <v>5</v>
      </c>
      <c r="AZ792" s="95" t="str">
        <v>欄外</v>
      </c>
      <c r="BA792" s="27">
        <f ca="1"/>
        <v>29.744044287681572</v>
      </c>
      <c r="BB792" s="27">
        <f ca="1"/>
        <v>21.624271484374994</v>
      </c>
      <c r="BC792" s="27">
        <f ca="1"/>
        <v>68.99808921813964</v>
      </c>
      <c r="BD792" s="12"/>
      <c r="BF792" s="3" t="str">
        <f ca="1">IF(AND(BG786=3,BG787=1),"★","")</f>
        <v/>
      </c>
      <c r="BG792" s="92" t="str">
        <f ca="1">IF(AND(BG786=3,BG787=2),"★","")</f>
        <v/>
      </c>
      <c r="BH792" s="37" t="str">
        <f ca="1">IF(AND(BG786=3,BG787=3),"★","終")</f>
        <v>終</v>
      </c>
      <c r="BI792"/>
      <c r="BJ792" s="127"/>
      <c r="BK792" s="3">
        <v>5</v>
      </c>
      <c r="BL792" s="95" t="str">
        <v>欄外</v>
      </c>
      <c r="BM792" s="27">
        <f ca="1"/>
        <v>29.744044287681572</v>
      </c>
      <c r="BN792" s="27">
        <f ca="1"/>
        <v>21.624271484374994</v>
      </c>
      <c r="BO792" s="27">
        <f ca="1"/>
        <v>68.99808921813964</v>
      </c>
      <c r="BP792" s="12"/>
      <c r="BR792" s="3" t="str">
        <f ca="1">IF(AND(BS786=3,BS787=1),"★","")</f>
        <v/>
      </c>
      <c r="BS792" s="92" t="str">
        <f ca="1">IF(AND(BS786=3,BS787=2),"★","")</f>
        <v/>
      </c>
      <c r="BT792" s="37" t="str">
        <f ca="1">IF(AND(BS786=3,BS787=3),"★","終")</f>
        <v>終</v>
      </c>
      <c r="BU792"/>
      <c r="BV792" s="127"/>
      <c r="BW792" s="3">
        <v>5</v>
      </c>
      <c r="BX792" s="95" t="str">
        <v>欄外</v>
      </c>
      <c r="BY792" s="27">
        <f ca="1"/>
        <v>29.744044287681572</v>
      </c>
      <c r="BZ792" s="27">
        <f ca="1"/>
        <v>21.624271484374994</v>
      </c>
      <c r="CA792" s="27">
        <f ca="1"/>
        <v>68.99808921813964</v>
      </c>
      <c r="CB792" s="12"/>
      <c r="CD792" s="3" t="str">
        <f ca="1">IF(AND(CE786=3,CE787=1),"★","")</f>
        <v/>
      </c>
      <c r="CE792" s="92" t="str">
        <f ca="1">IF(AND(CE786=3,CE787=2),"★","")</f>
        <v/>
      </c>
      <c r="CF792" s="37" t="str">
        <f ca="1">IF(AND(CE786=3,CE787=3),"★","終")</f>
        <v>終</v>
      </c>
      <c r="CG792"/>
      <c r="CH792" s="127"/>
      <c r="CI792" s="3">
        <v>5</v>
      </c>
      <c r="CJ792" s="95" t="str">
        <v>欄外</v>
      </c>
      <c r="CK792" s="27">
        <f ca="1"/>
        <v>29.744044287681572</v>
      </c>
      <c r="CL792" s="27">
        <f ca="1"/>
        <v>21.624271484374994</v>
      </c>
      <c r="CM792" s="27">
        <f ca="1"/>
        <v>68.99808921813964</v>
      </c>
      <c r="CN792" s="12"/>
      <c r="CP792" s="3" t="str">
        <f ca="1">IF(AND(CQ786=3,CQ787=1),"★","")</f>
        <v/>
      </c>
      <c r="CQ792" s="92" t="str">
        <f ca="1">IF(AND(CQ786=3,CQ787=2),"★","")</f>
        <v>★</v>
      </c>
      <c r="CR792" s="37" t="str">
        <f ca="1">IF(AND(CQ786=3,CQ787=3),"★","終")</f>
        <v>終</v>
      </c>
      <c r="CS792"/>
      <c r="CT792" s="127"/>
      <c r="CU792" s="3">
        <v>5</v>
      </c>
      <c r="CV792" s="95" t="str">
        <v>欄外</v>
      </c>
      <c r="CW792" s="27">
        <f ca="1"/>
        <v>29.744044287681572</v>
      </c>
      <c r="CX792" s="27">
        <f ca="1"/>
        <v>21.624271484374994</v>
      </c>
      <c r="CY792" s="27">
        <f ca="1"/>
        <v>68.999029254913324</v>
      </c>
      <c r="CZ792" s="12"/>
      <c r="DB792" s="3" t="str">
        <f ca="1">IF(AND(DC786=3,DC787=1),"★","")</f>
        <v/>
      </c>
      <c r="DC792" s="92" t="str">
        <f ca="1">IF(AND(DC786=3,DC787=2),"★","")</f>
        <v/>
      </c>
      <c r="DD792" s="37" t="str">
        <f ca="1">IF(AND(DC786=3,DC787=3),"★","終")</f>
        <v>★</v>
      </c>
      <c r="DE792"/>
      <c r="DF792" s="127"/>
      <c r="DG792" s="3">
        <v>5</v>
      </c>
      <c r="DH792" s="95" t="str">
        <v>欄外</v>
      </c>
      <c r="DI792" s="27">
        <f ca="1"/>
        <v>29.744044287681572</v>
      </c>
      <c r="DJ792" s="27">
        <f ca="1"/>
        <v>21.624271484374994</v>
      </c>
      <c r="DK792" s="27">
        <f ca="1"/>
        <v>68.999029254913324</v>
      </c>
      <c r="DL792" s="12"/>
      <c r="DN792" s="3" t="str">
        <f ca="1">IF(AND(DO786=3,DO787=1),"★","")</f>
        <v/>
      </c>
      <c r="DO792" s="92" t="str">
        <f ca="1">IF(AND(DO786=3,DO787=2),"★","")</f>
        <v/>
      </c>
      <c r="DP792" s="37" t="str">
        <f ca="1">IF(AND(DO786=3,DO787=3),"★","終")</f>
        <v>★</v>
      </c>
      <c r="DQ792"/>
      <c r="DR792" s="127"/>
      <c r="DS792" s="3">
        <v>5</v>
      </c>
      <c r="DT792" s="95" t="str">
        <v>欄外</v>
      </c>
      <c r="DU792" s="27">
        <f ca="1"/>
        <v>29.744044287681572</v>
      </c>
      <c r="DV792" s="27">
        <f ca="1"/>
        <v>21.624271484374994</v>
      </c>
      <c r="DW792" s="27">
        <f ca="1"/>
        <v>68.999029254913324</v>
      </c>
      <c r="DX792" s="12"/>
    </row>
    <row r="793" spans="1:128" ht="13.5" customHeight="1" thickTop="1">
      <c r="A793"/>
      <c r="B793"/>
      <c r="C793"/>
      <c r="D793"/>
      <c r="E793"/>
      <c r="F793"/>
      <c r="G793"/>
      <c r="H793" s="21"/>
      <c r="M793"/>
      <c r="N793" s="127"/>
      <c r="O793" s="3">
        <v>6</v>
      </c>
      <c r="P793" s="95" t="str">
        <f ca="1"/>
        <v>欄外</v>
      </c>
      <c r="Q793" s="95" t="str">
        <f ca="1"/>
        <v>欄外</v>
      </c>
      <c r="R793" s="95" t="str">
        <f ca="1"/>
        <v>欄外</v>
      </c>
      <c r="S793" s="95" t="str">
        <f ca="1"/>
        <v>欄外</v>
      </c>
      <c r="T793" s="12"/>
      <c r="Y793"/>
      <c r="Z793" s="127"/>
      <c r="AA793" s="3">
        <v>6</v>
      </c>
      <c r="AB793" s="95" t="str">
        <v>欄外</v>
      </c>
      <c r="AC793" s="95" t="str">
        <v>欄外</v>
      </c>
      <c r="AD793" s="95" t="str">
        <v>欄外</v>
      </c>
      <c r="AE793" s="95" t="str">
        <v>欄外</v>
      </c>
      <c r="AF793" s="12"/>
      <c r="AK793"/>
      <c r="AL793" s="127"/>
      <c r="AM793" s="3">
        <v>6</v>
      </c>
      <c r="AN793" s="95" t="str">
        <v>欄外</v>
      </c>
      <c r="AO793" s="95" t="str">
        <v>欄外</v>
      </c>
      <c r="AP793" s="95" t="str">
        <v>欄外</v>
      </c>
      <c r="AQ793" s="95" t="str">
        <v>欄外</v>
      </c>
      <c r="AR793" s="12"/>
      <c r="AW793"/>
      <c r="AX793" s="127"/>
      <c r="AY793" s="3">
        <v>6</v>
      </c>
      <c r="AZ793" s="95" t="str">
        <v>欄外</v>
      </c>
      <c r="BA793" s="95" t="str">
        <v>欄外</v>
      </c>
      <c r="BB793" s="95" t="str">
        <v>欄外</v>
      </c>
      <c r="BC793" s="95" t="str">
        <v>欄外</v>
      </c>
      <c r="BD793" s="12"/>
      <c r="BI793"/>
      <c r="BJ793" s="127"/>
      <c r="BK793" s="3">
        <v>6</v>
      </c>
      <c r="BL793" s="95" t="str">
        <v>欄外</v>
      </c>
      <c r="BM793" s="95" t="str">
        <v>欄外</v>
      </c>
      <c r="BN793" s="95" t="str">
        <v>欄外</v>
      </c>
      <c r="BO793" s="95" t="str">
        <v>欄外</v>
      </c>
      <c r="BP793" s="12"/>
      <c r="BU793"/>
      <c r="BV793" s="127"/>
      <c r="BW793" s="3">
        <v>6</v>
      </c>
      <c r="BX793" s="95" t="str">
        <v>欄外</v>
      </c>
      <c r="BY793" s="95" t="str">
        <v>欄外</v>
      </c>
      <c r="BZ793" s="95" t="str">
        <v>欄外</v>
      </c>
      <c r="CA793" s="95" t="str">
        <v>欄外</v>
      </c>
      <c r="CB793" s="12"/>
      <c r="CG793"/>
      <c r="CH793" s="127"/>
      <c r="CI793" s="3">
        <v>6</v>
      </c>
      <c r="CJ793" s="95" t="str">
        <v>欄外</v>
      </c>
      <c r="CK793" s="95" t="str">
        <v>欄外</v>
      </c>
      <c r="CL793" s="95" t="str">
        <v>欄外</v>
      </c>
      <c r="CM793" s="95" t="str">
        <v>欄外</v>
      </c>
      <c r="CN793" s="12"/>
      <c r="CS793"/>
      <c r="CT793" s="127"/>
      <c r="CU793" s="3">
        <v>6</v>
      </c>
      <c r="CV793" s="95" t="str">
        <v>欄外</v>
      </c>
      <c r="CW793" s="95" t="str">
        <v>欄外</v>
      </c>
      <c r="CX793" s="95" t="str">
        <v>欄外</v>
      </c>
      <c r="CY793" s="95" t="str">
        <v>欄外</v>
      </c>
      <c r="CZ793" s="12"/>
      <c r="DE793"/>
      <c r="DF793" s="127"/>
      <c r="DG793" s="3">
        <v>6</v>
      </c>
      <c r="DH793" s="95" t="str">
        <v>欄外</v>
      </c>
      <c r="DI793" s="95" t="str">
        <v>欄外</v>
      </c>
      <c r="DJ793" s="95" t="str">
        <v>欄外</v>
      </c>
      <c r="DK793" s="95" t="str">
        <v>欄外</v>
      </c>
      <c r="DL793" s="12"/>
      <c r="DQ793"/>
      <c r="DR793" s="127"/>
      <c r="DS793" s="3">
        <v>6</v>
      </c>
      <c r="DT793" s="95" t="str">
        <v>欄外</v>
      </c>
      <c r="DU793" s="95" t="str">
        <v>欄外</v>
      </c>
      <c r="DV793" s="95" t="str">
        <v>欄外</v>
      </c>
      <c r="DW793" s="95" t="str">
        <v>欄外</v>
      </c>
      <c r="DX793" s="12"/>
    </row>
    <row r="794" spans="1:128" ht="13.5" customHeight="1">
      <c r="A794"/>
      <c r="B794"/>
      <c r="C794"/>
      <c r="D794"/>
      <c r="E794"/>
      <c r="F794"/>
      <c r="G794"/>
      <c r="H794" s="21"/>
      <c r="M794"/>
      <c r="N794" s="127"/>
      <c r="O794" s="3">
        <v>7</v>
      </c>
      <c r="P794" s="27">
        <f ca="1"/>
        <v>68.962245082855219</v>
      </c>
      <c r="Q794" s="27">
        <f ca="1"/>
        <v>3.1004999999999998</v>
      </c>
      <c r="R794" s="95" t="str">
        <f ca="1"/>
        <v>欄外</v>
      </c>
      <c r="S794" s="95" t="str">
        <f ca="1"/>
        <v>欄外</v>
      </c>
      <c r="T794" s="12"/>
      <c r="Y794"/>
      <c r="Z794" s="127"/>
      <c r="AA794" s="3">
        <v>7</v>
      </c>
      <c r="AB794" s="27">
        <f ca="1"/>
        <v>68.962245082855219</v>
      </c>
      <c r="AC794" s="27">
        <f ca="1"/>
        <v>3.1004999999999998</v>
      </c>
      <c r="AD794" s="95" t="str">
        <v>欄外</v>
      </c>
      <c r="AE794" s="95" t="str">
        <v>欄外</v>
      </c>
      <c r="AF794" s="12"/>
      <c r="AK794"/>
      <c r="AL794" s="127"/>
      <c r="AM794" s="3">
        <v>7</v>
      </c>
      <c r="AN794" s="27">
        <f ca="1"/>
        <v>68.962245082855219</v>
      </c>
      <c r="AO794" s="27">
        <f ca="1"/>
        <v>3.1004999999999998</v>
      </c>
      <c r="AP794" s="95" t="str">
        <v>欄外</v>
      </c>
      <c r="AQ794" s="95" t="str">
        <v>欄外</v>
      </c>
      <c r="AR794" s="12"/>
      <c r="AW794"/>
      <c r="AX794" s="127"/>
      <c r="AY794" s="3">
        <v>7</v>
      </c>
      <c r="AZ794" s="27">
        <f ca="1"/>
        <v>68.962245082855219</v>
      </c>
      <c r="BA794" s="27">
        <f ca="1"/>
        <v>3.1004999999999998</v>
      </c>
      <c r="BB794" s="95" t="str">
        <v>欄外</v>
      </c>
      <c r="BC794" s="95" t="str">
        <v>欄外</v>
      </c>
      <c r="BD794" s="12"/>
      <c r="BI794"/>
      <c r="BJ794" s="127"/>
      <c r="BK794" s="3">
        <v>7</v>
      </c>
      <c r="BL794" s="27">
        <f ca="1"/>
        <v>68.962245082855219</v>
      </c>
      <c r="BM794" s="27">
        <f ca="1"/>
        <v>3.1004999999999998</v>
      </c>
      <c r="BN794" s="95" t="str">
        <v>欄外</v>
      </c>
      <c r="BO794" s="95" t="str">
        <v>欄外</v>
      </c>
      <c r="BP794" s="12"/>
      <c r="BU794"/>
      <c r="BV794" s="127"/>
      <c r="BW794" s="3">
        <v>7</v>
      </c>
      <c r="BX794" s="27">
        <f ca="1"/>
        <v>68.962245082855219</v>
      </c>
      <c r="BY794" s="27">
        <f ca="1"/>
        <v>3.1004999999999998</v>
      </c>
      <c r="BZ794" s="95" t="str">
        <v>欄外</v>
      </c>
      <c r="CA794" s="95" t="str">
        <v>欄外</v>
      </c>
      <c r="CB794" s="12"/>
      <c r="CG794"/>
      <c r="CH794" s="127"/>
      <c r="CI794" s="3">
        <v>7</v>
      </c>
      <c r="CJ794" s="27">
        <f ca="1"/>
        <v>68.962245082855219</v>
      </c>
      <c r="CK794" s="27">
        <f ca="1"/>
        <v>3.1004999999999998</v>
      </c>
      <c r="CL794" s="95" t="str">
        <v>欄外</v>
      </c>
      <c r="CM794" s="95" t="str">
        <v>欄外</v>
      </c>
      <c r="CN794" s="12"/>
      <c r="CS794"/>
      <c r="CT794" s="127"/>
      <c r="CU794" s="3">
        <v>7</v>
      </c>
      <c r="CV794" s="27">
        <f ca="1"/>
        <v>68.962245082855219</v>
      </c>
      <c r="CW794" s="27">
        <f ca="1"/>
        <v>3.1004999999999998</v>
      </c>
      <c r="CX794" s="95" t="str">
        <v>欄外</v>
      </c>
      <c r="CY794" s="95" t="str">
        <v>欄外</v>
      </c>
      <c r="CZ794" s="12"/>
      <c r="DE794"/>
      <c r="DF794" s="127"/>
      <c r="DG794" s="3">
        <v>7</v>
      </c>
      <c r="DH794" s="27">
        <f ca="1"/>
        <v>68.962245082855219</v>
      </c>
      <c r="DI794" s="27">
        <f ca="1"/>
        <v>3.1004999999999998</v>
      </c>
      <c r="DJ794" s="95" t="str">
        <v>欄外</v>
      </c>
      <c r="DK794" s="95" t="str">
        <v>欄外</v>
      </c>
      <c r="DL794" s="12"/>
      <c r="DQ794"/>
      <c r="DR794" s="127"/>
      <c r="DS794" s="3">
        <v>7</v>
      </c>
      <c r="DT794" s="27">
        <f ca="1"/>
        <v>68.962245082855219</v>
      </c>
      <c r="DU794" s="27">
        <f ca="1"/>
        <v>3.1004999999999998</v>
      </c>
      <c r="DV794" s="95" t="str">
        <v>欄外</v>
      </c>
      <c r="DW794" s="95" t="str">
        <v>欄外</v>
      </c>
      <c r="DX794" s="12"/>
    </row>
    <row r="795" spans="1:128" ht="13.5" customHeight="1">
      <c r="A795"/>
      <c r="B795"/>
      <c r="C795"/>
      <c r="D795"/>
      <c r="E795"/>
      <c r="F795"/>
      <c r="G795"/>
      <c r="H795" s="21"/>
      <c r="K795" s="11"/>
      <c r="L795" s="6"/>
      <c r="M795"/>
      <c r="N795" s="127"/>
      <c r="O795" s="3">
        <v>8</v>
      </c>
      <c r="P795" s="27">
        <f ca="1"/>
        <v>99.999956130981445</v>
      </c>
      <c r="Q795" s="27">
        <f ca="1"/>
        <v>45.56409086227417</v>
      </c>
      <c r="R795" s="27">
        <f ca="1"/>
        <v>41.443632726669307</v>
      </c>
      <c r="S795" s="95" t="str">
        <f ca="1"/>
        <v>欄外</v>
      </c>
      <c r="T795" s="12"/>
      <c r="W795" s="11"/>
      <c r="X795" s="6"/>
      <c r="Y795"/>
      <c r="Z795" s="127"/>
      <c r="AA795" s="3">
        <v>8</v>
      </c>
      <c r="AB795" s="27">
        <f ca="1"/>
        <v>99.999956130981445</v>
      </c>
      <c r="AC795" s="27">
        <f ca="1"/>
        <v>45.56409086227417</v>
      </c>
      <c r="AD795" s="27">
        <f ca="1"/>
        <v>41.443632726669307</v>
      </c>
      <c r="AE795" s="95" t="str">
        <v>欄外</v>
      </c>
      <c r="AF795" s="12"/>
      <c r="AI795" s="11"/>
      <c r="AJ795" s="6"/>
      <c r="AK795"/>
      <c r="AL795" s="127"/>
      <c r="AM795" s="3">
        <v>8</v>
      </c>
      <c r="AN795" s="27">
        <f ca="1"/>
        <v>99.999956130981445</v>
      </c>
      <c r="AO795" s="27">
        <f ca="1"/>
        <v>45.56409086227417</v>
      </c>
      <c r="AP795" s="27">
        <f ca="1"/>
        <v>41.443632726669307</v>
      </c>
      <c r="AQ795" s="95" t="str">
        <v>欄外</v>
      </c>
      <c r="AR795" s="12"/>
      <c r="AU795" s="11"/>
      <c r="AV795" s="6"/>
      <c r="AW795"/>
      <c r="AX795" s="127"/>
      <c r="AY795" s="3">
        <v>8</v>
      </c>
      <c r="AZ795" s="27">
        <f ca="1"/>
        <v>99.999956130981445</v>
      </c>
      <c r="BA795" s="27">
        <f ca="1"/>
        <v>45.56409086227417</v>
      </c>
      <c r="BB795" s="27">
        <f ca="1"/>
        <v>41.443632726669307</v>
      </c>
      <c r="BC795" s="95" t="str">
        <v>欄外</v>
      </c>
      <c r="BD795" s="12"/>
      <c r="BG795" s="11"/>
      <c r="BH795" s="6"/>
      <c r="BI795"/>
      <c r="BJ795" s="127"/>
      <c r="BK795" s="3">
        <v>8</v>
      </c>
      <c r="BL795" s="27">
        <f ca="1"/>
        <v>99.999956130981445</v>
      </c>
      <c r="BM795" s="27">
        <f ca="1"/>
        <v>45.56409086227417</v>
      </c>
      <c r="BN795" s="27">
        <f ca="1"/>
        <v>41.443632726669307</v>
      </c>
      <c r="BO795" s="95" t="str">
        <v>欄外</v>
      </c>
      <c r="BP795" s="12"/>
      <c r="BS795" s="11"/>
      <c r="BT795" s="6"/>
      <c r="BU795"/>
      <c r="BV795" s="127"/>
      <c r="BW795" s="3">
        <v>8</v>
      </c>
      <c r="BX795" s="27">
        <f ca="1"/>
        <v>99.999956130981445</v>
      </c>
      <c r="BY795" s="27">
        <f ca="1"/>
        <v>45.56409086227417</v>
      </c>
      <c r="BZ795" s="27">
        <f ca="1"/>
        <v>41.443632726669307</v>
      </c>
      <c r="CA795" s="95" t="str">
        <v>欄外</v>
      </c>
      <c r="CB795" s="12"/>
      <c r="CE795" s="11"/>
      <c r="CF795" s="6"/>
      <c r="CG795"/>
      <c r="CH795" s="127"/>
      <c r="CI795" s="3">
        <v>8</v>
      </c>
      <c r="CJ795" s="27">
        <f ca="1"/>
        <v>99.999956130981445</v>
      </c>
      <c r="CK795" s="27">
        <f ca="1"/>
        <v>45.56409086227417</v>
      </c>
      <c r="CL795" s="27">
        <f ca="1"/>
        <v>41.443632726669307</v>
      </c>
      <c r="CM795" s="95" t="str">
        <v>欄外</v>
      </c>
      <c r="CN795" s="12"/>
      <c r="CQ795" s="11"/>
      <c r="CR795" s="6"/>
      <c r="CS795"/>
      <c r="CT795" s="127"/>
      <c r="CU795" s="3">
        <v>8</v>
      </c>
      <c r="CV795" s="27">
        <f ca="1"/>
        <v>99.999956130981445</v>
      </c>
      <c r="CW795" s="27">
        <f ca="1"/>
        <v>45.56409086227417</v>
      </c>
      <c r="CX795" s="27">
        <f ca="1"/>
        <v>41.443632726669307</v>
      </c>
      <c r="CY795" s="95" t="str">
        <v>欄外</v>
      </c>
      <c r="CZ795" s="12"/>
      <c r="DC795" s="11"/>
      <c r="DD795" s="6"/>
      <c r="DE795"/>
      <c r="DF795" s="127"/>
      <c r="DG795" s="3">
        <v>8</v>
      </c>
      <c r="DH795" s="27">
        <f ca="1"/>
        <v>99.999978065490723</v>
      </c>
      <c r="DI795" s="27">
        <f ca="1"/>
        <v>45.56409086227417</v>
      </c>
      <c r="DJ795" s="27">
        <f ca="1"/>
        <v>41.443632726669307</v>
      </c>
      <c r="DK795" s="95" t="str">
        <v>欄外</v>
      </c>
      <c r="DL795" s="12"/>
      <c r="DO795" s="11"/>
      <c r="DP795" s="6"/>
      <c r="DQ795"/>
      <c r="DR795" s="127"/>
      <c r="DS795" s="3">
        <v>8</v>
      </c>
      <c r="DT795" s="27">
        <f ca="1"/>
        <v>99.999978065490723</v>
      </c>
      <c r="DU795" s="27">
        <f ca="1"/>
        <v>45.56409086227417</v>
      </c>
      <c r="DV795" s="27">
        <f ca="1"/>
        <v>41.443632726669307</v>
      </c>
      <c r="DW795" s="95" t="str">
        <v>欄外</v>
      </c>
      <c r="DX795" s="12"/>
    </row>
    <row r="796" spans="1:128" ht="13.5" customHeight="1">
      <c r="A796"/>
      <c r="B796"/>
      <c r="C796"/>
      <c r="D796"/>
      <c r="E796"/>
      <c r="F796"/>
      <c r="G796"/>
      <c r="H796" s="21"/>
      <c r="J796" s="11"/>
      <c r="K796" s="11"/>
      <c r="L796" s="6"/>
      <c r="M796"/>
      <c r="N796" s="128"/>
      <c r="O796" s="3" t="s">
        <v>66</v>
      </c>
      <c r="P796" s="44">
        <v>0</v>
      </c>
      <c r="Q796" s="44">
        <v>0</v>
      </c>
      <c r="R796" s="44">
        <v>0</v>
      </c>
      <c r="S796" s="40">
        <v>0</v>
      </c>
      <c r="T796" s="12"/>
      <c r="V796" s="11"/>
      <c r="W796" s="11"/>
      <c r="X796" s="6"/>
      <c r="Y796"/>
      <c r="Z796" s="128"/>
      <c r="AA796" s="3" t="s">
        <v>41</v>
      </c>
      <c r="AB796" s="44">
        <v>0</v>
      </c>
      <c r="AC796" s="44">
        <v>0</v>
      </c>
      <c r="AD796" s="44">
        <v>0</v>
      </c>
      <c r="AE796" s="40">
        <v>0</v>
      </c>
      <c r="AF796" s="12"/>
      <c r="AH796" s="11"/>
      <c r="AI796" s="11"/>
      <c r="AJ796" s="6"/>
      <c r="AK796"/>
      <c r="AL796" s="128"/>
      <c r="AM796" s="3" t="s">
        <v>41</v>
      </c>
      <c r="AN796" s="44">
        <v>0</v>
      </c>
      <c r="AO796" s="44">
        <v>0</v>
      </c>
      <c r="AP796" s="44">
        <v>0</v>
      </c>
      <c r="AQ796" s="40">
        <v>0</v>
      </c>
      <c r="AR796" s="12"/>
      <c r="AT796" s="11"/>
      <c r="AU796" s="11"/>
      <c r="AV796" s="6"/>
      <c r="AW796"/>
      <c r="AX796" s="128"/>
      <c r="AY796" s="3" t="s">
        <v>41</v>
      </c>
      <c r="AZ796" s="44">
        <v>0</v>
      </c>
      <c r="BA796" s="44">
        <v>0</v>
      </c>
      <c r="BB796" s="44">
        <v>0</v>
      </c>
      <c r="BC796" s="40">
        <v>0</v>
      </c>
      <c r="BD796" s="12"/>
      <c r="BF796" s="11"/>
      <c r="BG796" s="11"/>
      <c r="BH796" s="6"/>
      <c r="BI796"/>
      <c r="BJ796" s="128"/>
      <c r="BK796" s="3" t="s">
        <v>41</v>
      </c>
      <c r="BL796" s="44">
        <v>0</v>
      </c>
      <c r="BM796" s="44">
        <v>0</v>
      </c>
      <c r="BN796" s="44">
        <v>0</v>
      </c>
      <c r="BO796" s="40">
        <v>0</v>
      </c>
      <c r="BP796" s="12"/>
      <c r="BR796" s="11"/>
      <c r="BS796" s="11"/>
      <c r="BT796" s="6"/>
      <c r="BU796"/>
      <c r="BV796" s="128"/>
      <c r="BW796" s="3" t="s">
        <v>41</v>
      </c>
      <c r="BX796" s="44">
        <v>0</v>
      </c>
      <c r="BY796" s="44">
        <v>0</v>
      </c>
      <c r="BZ796" s="44">
        <v>0</v>
      </c>
      <c r="CA796" s="40">
        <v>0</v>
      </c>
      <c r="CB796" s="12"/>
      <c r="CD796" s="11"/>
      <c r="CE796" s="11"/>
      <c r="CF796" s="6"/>
      <c r="CG796"/>
      <c r="CH796" s="128"/>
      <c r="CI796" s="3" t="s">
        <v>41</v>
      </c>
      <c r="CJ796" s="44">
        <v>0</v>
      </c>
      <c r="CK796" s="44">
        <v>0</v>
      </c>
      <c r="CL796" s="44">
        <v>0</v>
      </c>
      <c r="CM796" s="40">
        <v>0</v>
      </c>
      <c r="CN796" s="12"/>
      <c r="CP796" s="11"/>
      <c r="CQ796" s="11"/>
      <c r="CR796" s="6"/>
      <c r="CS796"/>
      <c r="CT796" s="128"/>
      <c r="CU796" s="3" t="s">
        <v>41</v>
      </c>
      <c r="CV796" s="44">
        <v>0</v>
      </c>
      <c r="CW796" s="44">
        <v>0</v>
      </c>
      <c r="CX796" s="44">
        <v>0</v>
      </c>
      <c r="CY796" s="40">
        <v>0</v>
      </c>
      <c r="CZ796" s="12"/>
      <c r="DB796" s="11"/>
      <c r="DC796" s="11"/>
      <c r="DD796" s="6"/>
      <c r="DE796"/>
      <c r="DF796" s="128"/>
      <c r="DG796" s="3" t="s">
        <v>41</v>
      </c>
      <c r="DH796" s="44">
        <v>0</v>
      </c>
      <c r="DI796" s="44">
        <v>0</v>
      </c>
      <c r="DJ796" s="44">
        <v>0</v>
      </c>
      <c r="DK796" s="40">
        <v>0</v>
      </c>
      <c r="DL796" s="12"/>
      <c r="DN796" s="11"/>
      <c r="DO796" s="11"/>
      <c r="DP796" s="6"/>
      <c r="DQ796"/>
      <c r="DR796" s="128"/>
      <c r="DS796" s="3" t="s">
        <v>41</v>
      </c>
      <c r="DT796" s="44">
        <v>0</v>
      </c>
      <c r="DU796" s="44">
        <v>0</v>
      </c>
      <c r="DV796" s="44">
        <v>0</v>
      </c>
      <c r="DW796" s="40">
        <v>0</v>
      </c>
      <c r="DX796" s="12"/>
    </row>
    <row r="797" spans="1:128" ht="13.5" customHeight="1">
      <c r="A797"/>
      <c r="B797"/>
      <c r="C797"/>
      <c r="D797"/>
      <c r="E797"/>
      <c r="F797"/>
      <c r="G797"/>
      <c r="H797" s="21"/>
      <c r="J797" s="11"/>
      <c r="K797" s="11"/>
      <c r="L797" s="6"/>
      <c r="M797"/>
      <c r="N797"/>
      <c r="O797" s="11"/>
      <c r="P797" s="12"/>
      <c r="Q797" s="12"/>
      <c r="R797" s="12"/>
      <c r="S797" s="12"/>
      <c r="T797" s="12"/>
      <c r="V797" s="11"/>
      <c r="W797" s="11"/>
      <c r="X797" s="6"/>
      <c r="Y797"/>
      <c r="Z797"/>
      <c r="AA797" s="11"/>
      <c r="AB797" s="12"/>
      <c r="AC797" s="12"/>
      <c r="AD797" s="12"/>
      <c r="AE797" s="12"/>
      <c r="AF797" s="12"/>
      <c r="AH797" s="11"/>
      <c r="AI797" s="11"/>
      <c r="AJ797" s="6"/>
      <c r="AK797"/>
      <c r="AL797"/>
      <c r="AM797" s="11"/>
      <c r="AN797" s="12"/>
      <c r="AO797" s="12"/>
      <c r="AP797" s="12"/>
      <c r="AQ797" s="12"/>
      <c r="AR797" s="12"/>
      <c r="AT797" s="11"/>
      <c r="AU797" s="11"/>
      <c r="AV797" s="6"/>
      <c r="AW797"/>
      <c r="AX797"/>
      <c r="AY797" s="11"/>
      <c r="AZ797" s="12"/>
      <c r="BA797" s="12"/>
      <c r="BB797" s="12"/>
      <c r="BC797" s="12"/>
      <c r="BD797" s="12"/>
      <c r="BF797" s="11"/>
      <c r="BG797" s="11"/>
      <c r="BH797" s="6"/>
      <c r="BI797"/>
      <c r="BJ797"/>
      <c r="BK797" s="11"/>
      <c r="BL797" s="12"/>
      <c r="BM797" s="12"/>
      <c r="BN797" s="12"/>
      <c r="BO797" s="12"/>
      <c r="BP797" s="12"/>
      <c r="BR797" s="11"/>
      <c r="BS797" s="11"/>
      <c r="BT797" s="6"/>
      <c r="BU797"/>
      <c r="BV797"/>
      <c r="BW797" s="11"/>
      <c r="BX797" s="12"/>
      <c r="BY797" s="12"/>
      <c r="BZ797" s="12"/>
      <c r="CA797" s="12"/>
      <c r="CB797" s="12"/>
      <c r="CD797" s="11"/>
      <c r="CE797" s="11"/>
      <c r="CF797" s="6"/>
      <c r="CG797"/>
      <c r="CH797"/>
      <c r="CI797" s="11"/>
      <c r="CJ797" s="12"/>
      <c r="CK797" s="12"/>
      <c r="CL797" s="12"/>
      <c r="CM797" s="12"/>
      <c r="CN797" s="12"/>
      <c r="CP797" s="11"/>
      <c r="CQ797" s="11"/>
      <c r="CR797" s="6"/>
      <c r="CS797"/>
      <c r="CT797"/>
      <c r="CU797" s="11"/>
      <c r="CV797" s="12"/>
      <c r="CW797" s="12"/>
      <c r="CX797" s="12"/>
      <c r="CY797" s="12"/>
      <c r="CZ797" s="12"/>
      <c r="DB797" s="11"/>
      <c r="DC797" s="11"/>
      <c r="DD797" s="6"/>
      <c r="DE797"/>
      <c r="DF797"/>
      <c r="DG797" s="11"/>
      <c r="DH797" s="12"/>
      <c r="DI797" s="12"/>
      <c r="DJ797" s="12"/>
      <c r="DK797" s="12"/>
      <c r="DL797" s="12"/>
      <c r="DN797" s="11"/>
      <c r="DO797" s="11"/>
      <c r="DP797" s="6"/>
      <c r="DQ797"/>
      <c r="DR797"/>
      <c r="DS797" s="11"/>
      <c r="DT797" s="12"/>
      <c r="DU797" s="12"/>
      <c r="DV797" s="12"/>
      <c r="DW797" s="12"/>
      <c r="DX797" s="12"/>
    </row>
    <row r="798" spans="1:128" ht="13.5" customHeight="1">
      <c r="A798"/>
      <c r="B798" t="s">
        <v>63</v>
      </c>
      <c r="C798"/>
      <c r="D798"/>
      <c r="E798"/>
      <c r="F798"/>
      <c r="G798"/>
      <c r="H798" s="21"/>
      <c r="K798"/>
      <c r="L798"/>
      <c r="M798"/>
      <c r="N798"/>
      <c r="O798" t="s">
        <v>43</v>
      </c>
      <c r="P798"/>
      <c r="Q798"/>
      <c r="R798"/>
      <c r="S798"/>
      <c r="T798" s="21"/>
      <c r="W798"/>
      <c r="X798"/>
      <c r="Y798"/>
      <c r="Z798"/>
      <c r="AA798" t="s">
        <v>43</v>
      </c>
      <c r="AB798"/>
      <c r="AC798"/>
      <c r="AD798"/>
      <c r="AE798"/>
      <c r="AF798" s="21"/>
      <c r="AI798"/>
      <c r="AJ798"/>
      <c r="AK798"/>
      <c r="AL798"/>
      <c r="AM798" t="s">
        <v>43</v>
      </c>
      <c r="AN798"/>
      <c r="AO798"/>
      <c r="AP798"/>
      <c r="AQ798"/>
      <c r="AR798" s="21"/>
      <c r="AU798"/>
      <c r="AV798"/>
      <c r="AW798"/>
      <c r="AX798"/>
      <c r="AY798" t="s">
        <v>43</v>
      </c>
      <c r="AZ798"/>
      <c r="BA798"/>
      <c r="BB798"/>
      <c r="BC798"/>
      <c r="BD798" s="21"/>
      <c r="BG798"/>
      <c r="BH798"/>
      <c r="BI798"/>
      <c r="BJ798"/>
      <c r="BK798" t="s">
        <v>43</v>
      </c>
      <c r="BL798"/>
      <c r="BM798"/>
      <c r="BN798"/>
      <c r="BO798"/>
      <c r="BP798" s="21"/>
      <c r="BS798"/>
      <c r="BT798"/>
      <c r="BU798"/>
      <c r="BV798"/>
      <c r="BW798" t="s">
        <v>43</v>
      </c>
      <c r="BX798"/>
      <c r="BY798"/>
      <c r="BZ798"/>
      <c r="CA798"/>
      <c r="CB798" s="21"/>
      <c r="CE798"/>
      <c r="CF798"/>
      <c r="CG798"/>
      <c r="CH798"/>
      <c r="CI798" t="s">
        <v>43</v>
      </c>
      <c r="CJ798"/>
      <c r="CK798"/>
      <c r="CL798"/>
      <c r="CM798"/>
      <c r="CN798" s="21"/>
      <c r="CQ798"/>
      <c r="CR798"/>
      <c r="CS798"/>
      <c r="CT798"/>
      <c r="CU798" t="s">
        <v>43</v>
      </c>
      <c r="CV798"/>
      <c r="CW798"/>
      <c r="CX798"/>
      <c r="CY798"/>
      <c r="CZ798" s="21"/>
      <c r="DC798"/>
      <c r="DD798"/>
      <c r="DE798"/>
      <c r="DF798"/>
      <c r="DG798" t="s">
        <v>43</v>
      </c>
      <c r="DH798"/>
      <c r="DI798"/>
      <c r="DJ798"/>
      <c r="DK798"/>
      <c r="DL798" s="21"/>
      <c r="DO798"/>
      <c r="DP798"/>
      <c r="DQ798"/>
      <c r="DR798"/>
      <c r="DS798" t="s">
        <v>43</v>
      </c>
      <c r="DT798"/>
      <c r="DU798"/>
      <c r="DV798"/>
      <c r="DW798"/>
      <c r="DX798" s="21"/>
    </row>
    <row r="799" spans="1:128" ht="13.5" customHeight="1" thickBot="1">
      <c r="A799"/>
      <c r="B799"/>
      <c r="C799"/>
      <c r="D799" s="123" t="s">
        <v>67</v>
      </c>
      <c r="E799" s="124"/>
      <c r="F799" s="124"/>
      <c r="G799" s="125"/>
      <c r="H799" s="21"/>
      <c r="K799" s="3" t="s">
        <v>14</v>
      </c>
      <c r="L799" s="85">
        <f ca="1">$C791</f>
        <v>0.58000000000000007</v>
      </c>
      <c r="M799" s="28"/>
      <c r="N799" s="28"/>
      <c r="O799" s="18" t="s">
        <v>25</v>
      </c>
      <c r="P799" s="53">
        <f ca="1">OFFSET(乱数表!$C$3,$C785,2*K$7-1)</f>
        <v>0.42230098053338405</v>
      </c>
      <c r="Q799" s="28" t="s">
        <v>23</v>
      </c>
      <c r="R799" s="54" t="str">
        <f ca="1">IF(P799&lt;$C791,"Explore","Exploit")</f>
        <v>Explore</v>
      </c>
      <c r="S799"/>
      <c r="T799" s="21"/>
      <c r="W799" s="3" t="s">
        <v>14</v>
      </c>
      <c r="X799" s="85">
        <f ca="1">$C791</f>
        <v>0.58000000000000007</v>
      </c>
      <c r="Y799" s="28"/>
      <c r="Z799" s="28"/>
      <c r="AA799" s="18" t="s">
        <v>25</v>
      </c>
      <c r="AB799" s="53">
        <f ca="1">OFFSET(乱数表!$C$3,$C785,2*W$7-1)</f>
        <v>0.89616039757612254</v>
      </c>
      <c r="AC799" s="28" t="s">
        <v>23</v>
      </c>
      <c r="AD799" s="54" t="str">
        <f ca="1">IF(AB799&lt;$C791,"Explore","Exploit")</f>
        <v>Exploit</v>
      </c>
      <c r="AE799"/>
      <c r="AF799" s="21"/>
      <c r="AI799" s="3" t="s">
        <v>14</v>
      </c>
      <c r="AJ799" s="85">
        <f ca="1">$C791</f>
        <v>0.58000000000000007</v>
      </c>
      <c r="AK799" s="28"/>
      <c r="AL799" s="28"/>
      <c r="AM799" s="18" t="s">
        <v>25</v>
      </c>
      <c r="AN799" s="53">
        <f ca="1">OFFSET(乱数表!$C$3,$C785,2*AI$7-1)</f>
        <v>0.51973107685528341</v>
      </c>
      <c r="AO799" s="28" t="s">
        <v>23</v>
      </c>
      <c r="AP799" s="54" t="str">
        <f ca="1">IF(AN799&lt;$C791,"Explore","Exploit")</f>
        <v>Explore</v>
      </c>
      <c r="AQ799"/>
      <c r="AR799" s="21"/>
      <c r="AU799" s="3" t="s">
        <v>14</v>
      </c>
      <c r="AV799" s="85">
        <f ca="1">$C791</f>
        <v>0.58000000000000007</v>
      </c>
      <c r="AW799" s="28"/>
      <c r="AX799" s="28"/>
      <c r="AY799" s="18" t="s">
        <v>25</v>
      </c>
      <c r="AZ799" s="53">
        <f ca="1">OFFSET(乱数表!$C$3,$C785,2*AU$7-1)</f>
        <v>0.25550893039738776</v>
      </c>
      <c r="BA799" s="28" t="s">
        <v>23</v>
      </c>
      <c r="BB799" s="54" t="str">
        <f ca="1">IF(AZ799&lt;$C791,"Explore","Exploit")</f>
        <v>Explore</v>
      </c>
      <c r="BC799"/>
      <c r="BD799" s="21"/>
      <c r="BG799" s="3" t="s">
        <v>14</v>
      </c>
      <c r="BH799" s="85">
        <f ca="1">$C791</f>
        <v>0.58000000000000007</v>
      </c>
      <c r="BI799" s="28"/>
      <c r="BJ799" s="28"/>
      <c r="BK799" s="18" t="s">
        <v>25</v>
      </c>
      <c r="BL799" s="53">
        <f ca="1">OFFSET(乱数表!$C$3,$C785,2*BG$7-1)</f>
        <v>0.78115283606278851</v>
      </c>
      <c r="BM799" s="28" t="s">
        <v>23</v>
      </c>
      <c r="BN799" s="54" t="str">
        <f ca="1">IF(BL799&lt;$C791,"Explore","Exploit")</f>
        <v>Exploit</v>
      </c>
      <c r="BO799"/>
      <c r="BP799" s="21"/>
      <c r="BS799" s="3" t="s">
        <v>14</v>
      </c>
      <c r="BT799" s="85">
        <f ca="1">$C791</f>
        <v>0.58000000000000007</v>
      </c>
      <c r="BU799" s="28"/>
      <c r="BV799" s="28"/>
      <c r="BW799" s="18" t="s">
        <v>25</v>
      </c>
      <c r="BX799" s="53">
        <f ca="1">OFFSET(乱数表!$C$3,$C785,2*BS$7-1)</f>
        <v>0.12783212022550772</v>
      </c>
      <c r="BY799" s="28" t="s">
        <v>23</v>
      </c>
      <c r="BZ799" s="54" t="str">
        <f ca="1">IF(BX799&lt;$C791,"Explore","Exploit")</f>
        <v>Explore</v>
      </c>
      <c r="CA799"/>
      <c r="CB799" s="21"/>
      <c r="CE799" s="3" t="s">
        <v>14</v>
      </c>
      <c r="CF799" s="85">
        <f ca="1">$C791</f>
        <v>0.58000000000000007</v>
      </c>
      <c r="CG799" s="28"/>
      <c r="CH799" s="28"/>
      <c r="CI799" s="18" t="s">
        <v>25</v>
      </c>
      <c r="CJ799" s="53">
        <f ca="1">OFFSET(乱数表!$C$3,$C785,2*CE$7-1)</f>
        <v>0.41672819996416555</v>
      </c>
      <c r="CK799" s="28" t="s">
        <v>23</v>
      </c>
      <c r="CL799" s="54" t="str">
        <f ca="1">IF(CJ799&lt;$C791,"Explore","Exploit")</f>
        <v>Explore</v>
      </c>
      <c r="CM799"/>
      <c r="CN799" s="21"/>
      <c r="CQ799" s="3" t="s">
        <v>14</v>
      </c>
      <c r="CR799" s="85">
        <f ca="1">$C791</f>
        <v>0.58000000000000007</v>
      </c>
      <c r="CS799" s="28"/>
      <c r="CT799" s="28"/>
      <c r="CU799" s="18" t="s">
        <v>25</v>
      </c>
      <c r="CV799" s="53">
        <f ca="1">OFFSET(乱数表!$C$3,$C785,2*CQ$7-1)</f>
        <v>0.48485727008722601</v>
      </c>
      <c r="CW799" s="28" t="s">
        <v>23</v>
      </c>
      <c r="CX799" s="54" t="str">
        <f ca="1">IF(CV799&lt;$C791,"Explore","Exploit")</f>
        <v>Explore</v>
      </c>
      <c r="CY799"/>
      <c r="CZ799" s="21"/>
      <c r="DC799" s="3" t="s">
        <v>14</v>
      </c>
      <c r="DD799" s="85">
        <f ca="1">$C791</f>
        <v>0.58000000000000007</v>
      </c>
      <c r="DE799" s="28"/>
      <c r="DF799" s="28"/>
      <c r="DG799" s="18" t="s">
        <v>25</v>
      </c>
      <c r="DH799" s="53">
        <f ca="1">OFFSET(乱数表!$C$3,$C785,2*DC$7-1)</f>
        <v>8.5491778341008962E-2</v>
      </c>
      <c r="DI799" s="28" t="s">
        <v>23</v>
      </c>
      <c r="DJ799" s="54" t="str">
        <f ca="1">IF(DH799&lt;$C791,"Explore","Exploit")</f>
        <v>Explore</v>
      </c>
      <c r="DK799"/>
      <c r="DL799" s="21"/>
      <c r="DO799" s="3" t="s">
        <v>14</v>
      </c>
      <c r="DP799" s="85">
        <f ca="1">$C791</f>
        <v>0.58000000000000007</v>
      </c>
      <c r="DQ799" s="28"/>
      <c r="DR799" s="28"/>
      <c r="DS799" s="18" t="s">
        <v>25</v>
      </c>
      <c r="DT799" s="53">
        <f ca="1">OFFSET(乱数表!$C$3,$C785,2*DO$7-1)</f>
        <v>0.60453385532505255</v>
      </c>
      <c r="DU799" s="28" t="s">
        <v>23</v>
      </c>
      <c r="DV799" s="54" t="str">
        <f ca="1">IF(DT799&lt;$C791,"Explore","Exploit")</f>
        <v>Exploit</v>
      </c>
      <c r="DW799"/>
      <c r="DX799" s="21"/>
    </row>
    <row r="800" spans="1:128" ht="13.5" customHeight="1">
      <c r="A800"/>
      <c r="B800" s="3" t="s">
        <v>7</v>
      </c>
      <c r="C800" s="3" t="s">
        <v>17</v>
      </c>
      <c r="D800" s="93" t="s">
        <v>27</v>
      </c>
      <c r="E800" s="26" t="s">
        <v>28</v>
      </c>
      <c r="F800" s="26" t="s">
        <v>29</v>
      </c>
      <c r="G800" s="3" t="s">
        <v>30</v>
      </c>
      <c r="H800" s="21"/>
      <c r="K800"/>
      <c r="L800"/>
      <c r="M800"/>
      <c r="N800"/>
      <c r="O800"/>
      <c r="P800" s="58" t="s">
        <v>42</v>
      </c>
      <c r="Q800" s="59" t="s">
        <v>26</v>
      </c>
      <c r="R800" s="60" t="s">
        <v>38</v>
      </c>
      <c r="S800"/>
      <c r="T800" s="21"/>
      <c r="W800"/>
      <c r="X800"/>
      <c r="Y800"/>
      <c r="Z800"/>
      <c r="AA800"/>
      <c r="AB800" s="58" t="s">
        <v>42</v>
      </c>
      <c r="AC800" s="59" t="s">
        <v>26</v>
      </c>
      <c r="AD800" s="60" t="s">
        <v>38</v>
      </c>
      <c r="AE800"/>
      <c r="AF800" s="21"/>
      <c r="AI800"/>
      <c r="AJ800"/>
      <c r="AK800"/>
      <c r="AL800"/>
      <c r="AM800"/>
      <c r="AN800" s="58" t="s">
        <v>42</v>
      </c>
      <c r="AO800" s="59" t="s">
        <v>26</v>
      </c>
      <c r="AP800" s="60" t="s">
        <v>38</v>
      </c>
      <c r="AQ800"/>
      <c r="AR800" s="21"/>
      <c r="AU800"/>
      <c r="AV800"/>
      <c r="AW800"/>
      <c r="AX800"/>
      <c r="AY800"/>
      <c r="AZ800" s="58" t="s">
        <v>42</v>
      </c>
      <c r="BA800" s="59" t="s">
        <v>26</v>
      </c>
      <c r="BB800" s="60" t="s">
        <v>38</v>
      </c>
      <c r="BC800"/>
      <c r="BD800" s="21"/>
      <c r="BG800"/>
      <c r="BH800"/>
      <c r="BI800"/>
      <c r="BJ800"/>
      <c r="BK800"/>
      <c r="BL800" s="58" t="s">
        <v>42</v>
      </c>
      <c r="BM800" s="59" t="s">
        <v>26</v>
      </c>
      <c r="BN800" s="60" t="s">
        <v>38</v>
      </c>
      <c r="BO800"/>
      <c r="BP800" s="21"/>
      <c r="BS800"/>
      <c r="BT800"/>
      <c r="BU800"/>
      <c r="BV800"/>
      <c r="BW800"/>
      <c r="BX800" s="58" t="s">
        <v>42</v>
      </c>
      <c r="BY800" s="59" t="s">
        <v>26</v>
      </c>
      <c r="BZ800" s="60" t="s">
        <v>38</v>
      </c>
      <c r="CA800"/>
      <c r="CB800" s="21"/>
      <c r="CE800"/>
      <c r="CF800"/>
      <c r="CG800"/>
      <c r="CH800"/>
      <c r="CI800"/>
      <c r="CJ800" s="58" t="s">
        <v>42</v>
      </c>
      <c r="CK800" s="59" t="s">
        <v>26</v>
      </c>
      <c r="CL800" s="60" t="s">
        <v>38</v>
      </c>
      <c r="CM800"/>
      <c r="CN800" s="21"/>
      <c r="CQ800"/>
      <c r="CR800"/>
      <c r="CS800"/>
      <c r="CT800"/>
      <c r="CU800"/>
      <c r="CV800" s="58" t="s">
        <v>42</v>
      </c>
      <c r="CW800" s="59" t="s">
        <v>26</v>
      </c>
      <c r="CX800" s="60" t="s">
        <v>38</v>
      </c>
      <c r="CY800"/>
      <c r="CZ800" s="21"/>
      <c r="DC800"/>
      <c r="DD800"/>
      <c r="DE800"/>
      <c r="DF800"/>
      <c r="DG800"/>
      <c r="DH800" s="58" t="s">
        <v>42</v>
      </c>
      <c r="DI800" s="59" t="s">
        <v>26</v>
      </c>
      <c r="DJ800" s="60" t="s">
        <v>38</v>
      </c>
      <c r="DK800"/>
      <c r="DL800" s="21"/>
      <c r="DO800"/>
      <c r="DP800"/>
      <c r="DQ800"/>
      <c r="DR800"/>
      <c r="DS800"/>
      <c r="DT800" s="58" t="s">
        <v>42</v>
      </c>
      <c r="DU800" s="59" t="s">
        <v>26</v>
      </c>
      <c r="DV800" s="60" t="s">
        <v>38</v>
      </c>
      <c r="DW800"/>
      <c r="DX800" s="21"/>
    </row>
    <row r="801" spans="1:128" ht="13.5" customHeight="1">
      <c r="A801"/>
      <c r="B801" s="41">
        <v>1</v>
      </c>
      <c r="C801" s="41">
        <f t="array" ref="C801:G809">$C$24:$G$32</f>
        <v>0</v>
      </c>
      <c r="D801" s="80">
        <v>0.5</v>
      </c>
      <c r="E801" s="81">
        <v>0.5</v>
      </c>
      <c r="F801" s="81">
        <v>0.5</v>
      </c>
      <c r="G801" s="80">
        <v>1</v>
      </c>
      <c r="H801" s="6"/>
      <c r="K801"/>
      <c r="L801"/>
      <c r="M801"/>
      <c r="N801"/>
      <c r="O801" s="63" t="s">
        <v>24</v>
      </c>
      <c r="P801" s="55">
        <f ca="1">MAX(OFFSET(O787,K788,1):OFFSET(O787,K788,4))</f>
        <v>31.963065538406369</v>
      </c>
      <c r="Q801" s="52"/>
      <c r="R801" s="22">
        <f ca="1">MATCH(P801,OFFSET(O787,K788,1):OFFSET(O787,K788,4),0)</f>
        <v>4</v>
      </c>
      <c r="S801"/>
      <c r="T801" s="21"/>
      <c r="W801"/>
      <c r="X801"/>
      <c r="Y801"/>
      <c r="Z801"/>
      <c r="AA801" s="63" t="s">
        <v>24</v>
      </c>
      <c r="AB801" s="55">
        <f ca="1">MAX(OFFSET(AA787,W788,1):OFFSET(AA787,W788,4))</f>
        <v>46.672864074707022</v>
      </c>
      <c r="AC801" s="52"/>
      <c r="AD801" s="22">
        <f ca="1">MATCH(AB801,OFFSET(AA787,W788,1):OFFSET(AA787,W788,4),0)</f>
        <v>4</v>
      </c>
      <c r="AE801"/>
      <c r="AF801" s="21"/>
      <c r="AI801"/>
      <c r="AJ801"/>
      <c r="AK801"/>
      <c r="AL801"/>
      <c r="AM801" s="63" t="s">
        <v>24</v>
      </c>
      <c r="AN801" s="55">
        <f ca="1">MAX(OFFSET(AM787,AI788,1):OFFSET(AM787,AI788,4))</f>
        <v>68.99808921813964</v>
      </c>
      <c r="AO801" s="52"/>
      <c r="AP801" s="22">
        <f ca="1">MATCH(AN801,OFFSET(AM787,AI788,1):OFFSET(AM787,AI788,4),0)</f>
        <v>4</v>
      </c>
      <c r="AQ801"/>
      <c r="AR801" s="21"/>
      <c r="AU801"/>
      <c r="AV801"/>
      <c r="AW801"/>
      <c r="AX801"/>
      <c r="AY801" s="63" t="s">
        <v>24</v>
      </c>
      <c r="AZ801" s="55">
        <f ca="1">MAX(OFFSET(AY787,AU788,1):OFFSET(AY787,AU788,4))</f>
        <v>46.985763263702381</v>
      </c>
      <c r="BA801" s="52"/>
      <c r="BB801" s="22">
        <f ca="1">MATCH(AZ801,OFFSET(AY787,AU788,1):OFFSET(AY787,AU788,4),0)</f>
        <v>4</v>
      </c>
      <c r="BC801"/>
      <c r="BD801" s="21"/>
      <c r="BG801"/>
      <c r="BH801"/>
      <c r="BI801"/>
      <c r="BJ801"/>
      <c r="BK801" s="63" t="s">
        <v>24</v>
      </c>
      <c r="BL801" s="55">
        <f ca="1">MAX(OFFSET(BK787,BG788,1):OFFSET(BK787,BG788,4))</f>
        <v>31.963065538406369</v>
      </c>
      <c r="BM801" s="52"/>
      <c r="BN801" s="22">
        <f ca="1">MATCH(BL801,OFFSET(BK787,BG788,1):OFFSET(BK787,BG788,4),0)</f>
        <v>4</v>
      </c>
      <c r="BO801"/>
      <c r="BP801" s="21"/>
      <c r="BS801"/>
      <c r="BT801"/>
      <c r="BU801"/>
      <c r="BV801"/>
      <c r="BW801" s="63" t="s">
        <v>24</v>
      </c>
      <c r="BX801" s="55">
        <f ca="1">MAX(OFFSET(BW787,BS788,1):OFFSET(BW787,BS788,4))</f>
        <v>47.107716140747065</v>
      </c>
      <c r="BY801" s="52"/>
      <c r="BZ801" s="22">
        <f ca="1">MATCH(BX801,OFFSET(BW787,BS788,1):OFFSET(BW787,BS788,4),0)</f>
        <v>1</v>
      </c>
      <c r="CA801"/>
      <c r="CB801" s="21"/>
      <c r="CE801"/>
      <c r="CF801"/>
      <c r="CG801"/>
      <c r="CH801"/>
      <c r="CI801" s="63" t="s">
        <v>24</v>
      </c>
      <c r="CJ801" s="55">
        <f ca="1">MAX(OFFSET(CI787,CE788,1):OFFSET(CI787,CE788,4))</f>
        <v>68.99808921813964</v>
      </c>
      <c r="CK801" s="52"/>
      <c r="CL801" s="22">
        <f ca="1">MATCH(CJ801,OFFSET(CI787,CE788,1):OFFSET(CI787,CE788,4),0)</f>
        <v>4</v>
      </c>
      <c r="CM801"/>
      <c r="CN801" s="21"/>
      <c r="CQ801"/>
      <c r="CR801"/>
      <c r="CS801"/>
      <c r="CT801"/>
      <c r="CU801" s="63" t="s">
        <v>24</v>
      </c>
      <c r="CV801" s="55">
        <f ca="1">MAX(OFFSET(CU787,CQ788,1):OFFSET(CU787,CQ788,4))</f>
        <v>99.999956130981445</v>
      </c>
      <c r="CW801" s="52"/>
      <c r="CX801" s="22">
        <f ca="1">MATCH(CV801,OFFSET(CU787,CQ788,1):OFFSET(CU787,CQ788,4),0)</f>
        <v>1</v>
      </c>
      <c r="CY801"/>
      <c r="CZ801" s="21"/>
      <c r="DC801"/>
      <c r="DD801"/>
      <c r="DE801"/>
      <c r="DF801"/>
      <c r="DG801" s="63" t="s">
        <v>24</v>
      </c>
      <c r="DH801" s="55">
        <f ca="1">MAX(OFFSET(DG787,DC788,1):OFFSET(DG787,DC788,4))</f>
        <v>0</v>
      </c>
      <c r="DI801" s="52"/>
      <c r="DJ801" s="22">
        <f ca="1">MATCH(DH801,OFFSET(DG787,DC788,1):OFFSET(DG787,DC788,4),0)</f>
        <v>1</v>
      </c>
      <c r="DK801"/>
      <c r="DL801" s="21"/>
      <c r="DO801"/>
      <c r="DP801"/>
      <c r="DQ801"/>
      <c r="DR801"/>
      <c r="DS801" s="63" t="s">
        <v>24</v>
      </c>
      <c r="DT801" s="55">
        <f ca="1">MAX(OFFSET(DS787,DO787,1):OFFSET(DS787,DO787,4))</f>
        <v>26.900255958557121</v>
      </c>
      <c r="DU801" s="52"/>
      <c r="DV801" s="22">
        <f ca="1">MATCH(DT801,OFFSET(DS787,DO787,1):OFFSET(DS787,DO787,4),0)</f>
        <v>3</v>
      </c>
      <c r="DW801"/>
      <c r="DX801" s="21"/>
    </row>
    <row r="802" spans="1:128" ht="13.5" customHeight="1" thickBot="1">
      <c r="A802"/>
      <c r="B802" s="42">
        <v>2</v>
      </c>
      <c r="C802" s="42">
        <v>0</v>
      </c>
      <c r="D802" s="82">
        <v>0.33333333333333331</v>
      </c>
      <c r="E802" s="83">
        <v>0.33333333333333331</v>
      </c>
      <c r="F802" s="82">
        <v>0.66666666666666663</v>
      </c>
      <c r="G802" s="82">
        <v>1</v>
      </c>
      <c r="H802" s="6"/>
      <c r="K802"/>
      <c r="L802"/>
      <c r="M802"/>
      <c r="N802"/>
      <c r="O802" s="63" t="s">
        <v>22</v>
      </c>
      <c r="P802" s="56"/>
      <c r="Q802" s="57">
        <f ca="1">OFFSET(乱数表!$C$3,$C785,2*K$7)</f>
        <v>9.0828823878248865E-2</v>
      </c>
      <c r="R802" s="38">
        <f ca="1">MATCH(Q802,OFFSET($B800,K788,1):OFFSET($B800,K788,5))</f>
        <v>1</v>
      </c>
      <c r="S802"/>
      <c r="T802" s="21"/>
      <c r="W802"/>
      <c r="X802"/>
      <c r="Y802"/>
      <c r="Z802"/>
      <c r="AA802" s="63" t="s">
        <v>22</v>
      </c>
      <c r="AB802" s="56"/>
      <c r="AC802" s="57">
        <f ca="1">OFFSET(乱数表!$C$3,$C785,2*W$7)</f>
        <v>0.44619201077699366</v>
      </c>
      <c r="AD802" s="38">
        <f ca="1">MATCH(AC802,OFFSET($B800,W788,1):OFFSET($B800,W788,5))</f>
        <v>3</v>
      </c>
      <c r="AE802"/>
      <c r="AF802" s="21"/>
      <c r="AI802"/>
      <c r="AJ802"/>
      <c r="AK802"/>
      <c r="AL802"/>
      <c r="AM802" s="63" t="s">
        <v>22</v>
      </c>
      <c r="AN802" s="56"/>
      <c r="AO802" s="57">
        <f ca="1">OFFSET(乱数表!$C$3,$C785,2*AI$7)</f>
        <v>0.30203222039528999</v>
      </c>
      <c r="AP802" s="38">
        <f ca="1">MATCH(AO802,OFFSET($B800,AI788,1):OFFSET($B800,AI788,5))</f>
        <v>2</v>
      </c>
      <c r="AQ802"/>
      <c r="AR802" s="21"/>
      <c r="AU802"/>
      <c r="AV802"/>
      <c r="AW802"/>
      <c r="AX802"/>
      <c r="AY802" s="63" t="s">
        <v>22</v>
      </c>
      <c r="AZ802" s="56"/>
      <c r="BA802" s="57">
        <f ca="1">OFFSET(乱数表!$C$3,$C785,2*AU$7)</f>
        <v>0.52638110352283496</v>
      </c>
      <c r="BB802" s="38">
        <f ca="1">MATCH(BA802,OFFSET($B800,AU788,1):OFFSET($B800,AU788,5))</f>
        <v>3</v>
      </c>
      <c r="BC802"/>
      <c r="BD802" s="21"/>
      <c r="BG802"/>
      <c r="BH802"/>
      <c r="BI802"/>
      <c r="BJ802"/>
      <c r="BK802" s="63" t="s">
        <v>22</v>
      </c>
      <c r="BL802" s="56"/>
      <c r="BM802" s="57">
        <f ca="1">OFFSET(乱数表!$C$3,$C785,2*BG$7)</f>
        <v>0.5341680895759362</v>
      </c>
      <c r="BN802" s="38">
        <f ca="1">MATCH(BM802,OFFSET($B800,BG788,1):OFFSET($B800,BG788,5))</f>
        <v>4</v>
      </c>
      <c r="BO802"/>
      <c r="BP802" s="21"/>
      <c r="BS802"/>
      <c r="BT802"/>
      <c r="BU802"/>
      <c r="BV802"/>
      <c r="BW802" s="63" t="s">
        <v>22</v>
      </c>
      <c r="BX802" s="56"/>
      <c r="BY802" s="57">
        <f ca="1">OFFSET(乱数表!$C$3,$C785,2*BS$7)</f>
        <v>0.3179810223134607</v>
      </c>
      <c r="BZ802" s="38">
        <f ca="1">MATCH(BY802,OFFSET($B800,BS788,1):OFFSET($B800,BS788,5))</f>
        <v>1</v>
      </c>
      <c r="CA802"/>
      <c r="CB802" s="21"/>
      <c r="CE802"/>
      <c r="CF802"/>
      <c r="CG802"/>
      <c r="CH802"/>
      <c r="CI802" s="63" t="s">
        <v>22</v>
      </c>
      <c r="CJ802" s="56"/>
      <c r="CK802" s="57">
        <f ca="1">OFFSET(乱数表!$C$3,$C785,2*CE$7)</f>
        <v>0.99099999999999999</v>
      </c>
      <c r="CL802" s="38">
        <f ca="1">MATCH(CK802,OFFSET($B800,CE788,1):OFFSET($B800,CE788,5))</f>
        <v>4</v>
      </c>
      <c r="CM802"/>
      <c r="CN802" s="21"/>
      <c r="CQ802"/>
      <c r="CR802"/>
      <c r="CS802"/>
      <c r="CT802"/>
      <c r="CU802" s="63" t="s">
        <v>22</v>
      </c>
      <c r="CV802" s="56"/>
      <c r="CW802" s="57">
        <f ca="1">OFFSET(乱数表!$C$3,$C785,2*CQ$7)</f>
        <v>0.311</v>
      </c>
      <c r="CX802" s="38">
        <f ca="1">MATCH(CW802,OFFSET($B800,CQ788,1):OFFSET($B800,CQ788,5))</f>
        <v>1</v>
      </c>
      <c r="CY802"/>
      <c r="CZ802" s="21"/>
      <c r="DC802"/>
      <c r="DD802"/>
      <c r="DE802"/>
      <c r="DF802"/>
      <c r="DG802" s="63" t="s">
        <v>22</v>
      </c>
      <c r="DH802" s="56"/>
      <c r="DI802" s="57">
        <f ca="1">OFFSET(乱数表!$C$3,$C785,2*DC$7)</f>
        <v>0.43192465500686095</v>
      </c>
      <c r="DJ802" s="38">
        <f ca="1">MATCH(DI802,OFFSET($B800,DC788,1):OFFSET($B800,DC788,5))</f>
        <v>1</v>
      </c>
      <c r="DK802"/>
      <c r="DL802" s="21"/>
      <c r="DO802"/>
      <c r="DP802"/>
      <c r="DQ802"/>
      <c r="DR802"/>
      <c r="DS802" s="63" t="s">
        <v>22</v>
      </c>
      <c r="DT802" s="56"/>
      <c r="DU802" s="57">
        <f ca="1">OFFSET(乱数表!$C$3,$C785,2*DO$7)</f>
        <v>0.56122625673386295</v>
      </c>
      <c r="DV802" s="38">
        <f ca="1">MATCH(DU802,OFFSET($B800,DO787,1):OFFSET($B800,DO787,5))</f>
        <v>3</v>
      </c>
      <c r="DW802"/>
      <c r="DX802" s="21"/>
    </row>
    <row r="803" spans="1:128" ht="13.5" customHeight="1">
      <c r="A803"/>
      <c r="B803" s="41">
        <v>3</v>
      </c>
      <c r="C803" s="41">
        <v>0</v>
      </c>
      <c r="D803" s="81">
        <v>0</v>
      </c>
      <c r="E803" s="81">
        <v>0</v>
      </c>
      <c r="F803" s="80">
        <v>1</v>
      </c>
      <c r="G803" s="81">
        <v>1</v>
      </c>
      <c r="H803" s="7"/>
      <c r="K803"/>
      <c r="L803"/>
      <c r="M803"/>
      <c r="N803"/>
      <c r="O803" s="6"/>
      <c r="P803"/>
      <c r="Q803"/>
      <c r="R803" t="s">
        <v>56</v>
      </c>
      <c r="S803"/>
      <c r="T803" s="21"/>
      <c r="W803"/>
      <c r="X803"/>
      <c r="Y803"/>
      <c r="Z803"/>
      <c r="AA803" s="6"/>
      <c r="AB803"/>
      <c r="AC803"/>
      <c r="AD803" t="s">
        <v>56</v>
      </c>
      <c r="AE803"/>
      <c r="AF803" s="21"/>
      <c r="AI803"/>
      <c r="AJ803"/>
      <c r="AK803"/>
      <c r="AL803"/>
      <c r="AM803" s="6"/>
      <c r="AN803"/>
      <c r="AO803"/>
      <c r="AP803" t="s">
        <v>56</v>
      </c>
      <c r="AQ803"/>
      <c r="AR803" s="21"/>
      <c r="AU803"/>
      <c r="AV803"/>
      <c r="AW803"/>
      <c r="AX803"/>
      <c r="AY803" s="6"/>
      <c r="AZ803"/>
      <c r="BA803"/>
      <c r="BB803" t="s">
        <v>56</v>
      </c>
      <c r="BC803"/>
      <c r="BD803" s="21"/>
      <c r="BG803"/>
      <c r="BH803"/>
      <c r="BI803"/>
      <c r="BJ803"/>
      <c r="BK803" s="6"/>
      <c r="BL803"/>
      <c r="BM803"/>
      <c r="BN803" t="s">
        <v>56</v>
      </c>
      <c r="BO803"/>
      <c r="BP803" s="21"/>
      <c r="BS803"/>
      <c r="BT803"/>
      <c r="BU803"/>
      <c r="BV803"/>
      <c r="BW803" s="6"/>
      <c r="BX803"/>
      <c r="BY803"/>
      <c r="BZ803" t="s">
        <v>56</v>
      </c>
      <c r="CA803"/>
      <c r="CB803" s="21"/>
      <c r="CE803"/>
      <c r="CF803"/>
      <c r="CG803"/>
      <c r="CH803"/>
      <c r="CI803" s="6"/>
      <c r="CJ803"/>
      <c r="CK803"/>
      <c r="CL803" t="s">
        <v>56</v>
      </c>
      <c r="CM803"/>
      <c r="CN803" s="21"/>
      <c r="CQ803"/>
      <c r="CR803"/>
      <c r="CS803"/>
      <c r="CT803"/>
      <c r="CU803" s="6"/>
      <c r="CV803"/>
      <c r="CW803"/>
      <c r="CX803" t="s">
        <v>56</v>
      </c>
      <c r="CY803"/>
      <c r="CZ803" s="21"/>
      <c r="DC803"/>
      <c r="DD803"/>
      <c r="DE803"/>
      <c r="DF803"/>
      <c r="DG803" s="6"/>
      <c r="DH803"/>
      <c r="DI803"/>
      <c r="DJ803" t="s">
        <v>56</v>
      </c>
      <c r="DK803"/>
      <c r="DL803" s="21"/>
      <c r="DO803"/>
      <c r="DP803"/>
      <c r="DQ803"/>
      <c r="DR803"/>
      <c r="DS803" s="6"/>
      <c r="DT803"/>
      <c r="DU803"/>
      <c r="DV803" t="s">
        <v>56</v>
      </c>
      <c r="DW803"/>
      <c r="DX803" s="21"/>
    </row>
    <row r="804" spans="1:128" ht="13.5" customHeight="1">
      <c r="A804"/>
      <c r="B804" s="42">
        <v>4</v>
      </c>
      <c r="C804" s="42">
        <v>0</v>
      </c>
      <c r="D804" s="82">
        <v>0.33333333333333331</v>
      </c>
      <c r="E804" s="82">
        <v>0.66666666666666663</v>
      </c>
      <c r="F804" s="83">
        <v>0.66666666666666663</v>
      </c>
      <c r="G804" s="82">
        <v>1</v>
      </c>
      <c r="H804" s="7"/>
      <c r="K804"/>
      <c r="L804"/>
      <c r="M804"/>
      <c r="N804"/>
      <c r="O804" s="63" t="s">
        <v>39</v>
      </c>
      <c r="P804" s="49">
        <f ca="1">IF(R799="Exploit",R801,R802)</f>
        <v>1</v>
      </c>
      <c r="Q804" s="28" t="str">
        <f ca="1">"("&amp;OFFSET(O787,0,P804)&amp;") →"</f>
        <v>(右) →</v>
      </c>
      <c r="R804" s="18" t="s">
        <v>53</v>
      </c>
      <c r="S804" s="3">
        <f ca="1">MIN(K786+FIXED(1.1*COS(PI()/2*P804),0),3)</f>
        <v>1</v>
      </c>
      <c r="T804" s="6"/>
      <c r="W804"/>
      <c r="X804"/>
      <c r="Y804"/>
      <c r="Z804"/>
      <c r="AA804" s="63" t="s">
        <v>39</v>
      </c>
      <c r="AB804" s="49">
        <f ca="1">IF(AD799="Exploit",AD801,AD802)</f>
        <v>4</v>
      </c>
      <c r="AC804" s="28" t="str">
        <f ca="1">"("&amp;OFFSET(AA787,0,AB804)&amp;") →"</f>
        <v>(下) →</v>
      </c>
      <c r="AD804" s="18" t="s">
        <v>53</v>
      </c>
      <c r="AE804" s="3">
        <f ca="1">MIN(W786+FIXED(1.1*COS(PI()/2*AB804),0),3)</f>
        <v>2</v>
      </c>
      <c r="AF804" s="6"/>
      <c r="AI804"/>
      <c r="AJ804"/>
      <c r="AK804"/>
      <c r="AL804"/>
      <c r="AM804" s="63" t="s">
        <v>39</v>
      </c>
      <c r="AN804" s="49">
        <f ca="1">IF(AP799="Exploit",AP801,AP802)</f>
        <v>2</v>
      </c>
      <c r="AO804" s="28" t="str">
        <f ca="1">"("&amp;OFFSET(AM787,0,AN804)&amp;") →"</f>
        <v>(上) →</v>
      </c>
      <c r="AP804" s="18" t="s">
        <v>53</v>
      </c>
      <c r="AQ804" s="3">
        <f ca="1">MIN(AI786+FIXED(1.1*COS(PI()/2*AN804),0),3)</f>
        <v>1</v>
      </c>
      <c r="AR804" s="6"/>
      <c r="AU804"/>
      <c r="AV804"/>
      <c r="AW804"/>
      <c r="AX804"/>
      <c r="AY804" s="63" t="s">
        <v>39</v>
      </c>
      <c r="AZ804" s="49">
        <f ca="1">IF(BB799="Exploit",BB801,BB802)</f>
        <v>3</v>
      </c>
      <c r="BA804" s="28" t="str">
        <f ca="1">"("&amp;OFFSET(AY787,0,AZ804)&amp;") →"</f>
        <v>(左) →</v>
      </c>
      <c r="BB804" s="18" t="s">
        <v>53</v>
      </c>
      <c r="BC804" s="3">
        <f ca="1">MIN(AU786+FIXED(1.1*COS(PI()/2*AZ804),0),3)</f>
        <v>1</v>
      </c>
      <c r="BD804" s="6"/>
      <c r="BG804"/>
      <c r="BH804"/>
      <c r="BI804"/>
      <c r="BJ804"/>
      <c r="BK804" s="63" t="s">
        <v>39</v>
      </c>
      <c r="BL804" s="49">
        <f ca="1">IF(BN799="Exploit",BN801,BN802)</f>
        <v>4</v>
      </c>
      <c r="BM804" s="28" t="str">
        <f ca="1">"("&amp;OFFSET(BK787,0,BL804)&amp;") →"</f>
        <v>(下) →</v>
      </c>
      <c r="BN804" s="18" t="s">
        <v>53</v>
      </c>
      <c r="BO804" s="3">
        <f ca="1">MIN(BG786+FIXED(1.1*COS(PI()/2*BL804),0),3)</f>
        <v>2</v>
      </c>
      <c r="BP804" s="6"/>
      <c r="BS804"/>
      <c r="BT804"/>
      <c r="BU804"/>
      <c r="BV804"/>
      <c r="BW804" s="63" t="s">
        <v>39</v>
      </c>
      <c r="BX804" s="49">
        <f ca="1">IF(BZ799="Exploit",BZ801,BZ802)</f>
        <v>1</v>
      </c>
      <c r="BY804" s="28" t="str">
        <f ca="1">"("&amp;OFFSET(BW787,0,BX804)&amp;") →"</f>
        <v>(右) →</v>
      </c>
      <c r="BZ804" s="18" t="s">
        <v>53</v>
      </c>
      <c r="CA804" s="3">
        <f ca="1">MIN(BS786+FIXED(1.1*COS(PI()/2*BX804),0),3)</f>
        <v>2</v>
      </c>
      <c r="CB804" s="6"/>
      <c r="CE804"/>
      <c r="CF804"/>
      <c r="CG804"/>
      <c r="CH804"/>
      <c r="CI804" s="63" t="s">
        <v>39</v>
      </c>
      <c r="CJ804" s="49">
        <f ca="1">IF(CL799="Exploit",CL801,CL802)</f>
        <v>4</v>
      </c>
      <c r="CK804" s="28" t="str">
        <f ca="1">"("&amp;OFFSET(CI787,0,CJ804)&amp;") →"</f>
        <v>(下) →</v>
      </c>
      <c r="CL804" s="18" t="s">
        <v>53</v>
      </c>
      <c r="CM804" s="3">
        <f ca="1">MIN(CE786+FIXED(1.1*COS(PI()/2*CJ804),0),3)</f>
        <v>3</v>
      </c>
      <c r="CN804" s="6"/>
      <c r="CQ804"/>
      <c r="CR804"/>
      <c r="CS804"/>
      <c r="CT804"/>
      <c r="CU804" s="63" t="s">
        <v>39</v>
      </c>
      <c r="CV804" s="49">
        <f ca="1">IF(CX799="Exploit",CX801,CX802)</f>
        <v>1</v>
      </c>
      <c r="CW804" s="28" t="str">
        <f ca="1">"("&amp;OFFSET(CU787,0,CV804)&amp;") →"</f>
        <v>(右) →</v>
      </c>
      <c r="CX804" s="18" t="s">
        <v>53</v>
      </c>
      <c r="CY804" s="3">
        <f ca="1">MIN(CQ786+FIXED(1.1*COS(PI()/2*CV804),0),3)</f>
        <v>3</v>
      </c>
      <c r="CZ804" s="6"/>
      <c r="DC804"/>
      <c r="DD804"/>
      <c r="DE804"/>
      <c r="DF804"/>
      <c r="DG804" s="63" t="s">
        <v>39</v>
      </c>
      <c r="DH804" s="49">
        <f ca="1">IF(DJ799="Exploit",DJ801,DJ802)</f>
        <v>1</v>
      </c>
      <c r="DI804" s="28" t="str">
        <f ca="1">"("&amp;OFFSET(DG787,0,DH804)&amp;") →"</f>
        <v>(右) →</v>
      </c>
      <c r="DJ804" s="18" t="s">
        <v>53</v>
      </c>
      <c r="DK804" s="3">
        <f ca="1">MIN(DC786+FIXED(1.1*COS(PI()/2*DH804),0),3)</f>
        <v>3</v>
      </c>
      <c r="DL804" s="6"/>
      <c r="DO804"/>
      <c r="DP804"/>
      <c r="DQ804"/>
      <c r="DR804"/>
      <c r="DS804" s="63" t="s">
        <v>39</v>
      </c>
      <c r="DT804" s="49">
        <f ca="1">IF(DV799="Exploit",DV801,DV802)</f>
        <v>3</v>
      </c>
      <c r="DU804" s="28" t="str">
        <f ca="1">"("&amp;OFFSET(DS787,0,DT804)&amp;") →"</f>
        <v>(左) →</v>
      </c>
      <c r="DV804" s="18" t="s">
        <v>53</v>
      </c>
      <c r="DW804" s="3">
        <f ca="1">MIN(DO786+FIXED(1.1*COS(PI()/2*DT804),0),3)</f>
        <v>3</v>
      </c>
      <c r="DX804" s="6"/>
    </row>
    <row r="805" spans="1:128" ht="13.5" customHeight="1">
      <c r="A805"/>
      <c r="B805" s="41">
        <v>5</v>
      </c>
      <c r="C805" s="41">
        <v>0</v>
      </c>
      <c r="D805" s="83">
        <v>0</v>
      </c>
      <c r="E805" s="80">
        <v>0.33333333333333331</v>
      </c>
      <c r="F805" s="80">
        <v>0.66666666666666663</v>
      </c>
      <c r="G805" s="80">
        <v>1</v>
      </c>
      <c r="H805" s="7"/>
      <c r="K805"/>
      <c r="L805"/>
      <c r="M805"/>
      <c r="N805"/>
      <c r="O805" s="24" t="s">
        <v>33</v>
      </c>
      <c r="P805" s="24"/>
      <c r="Q805"/>
      <c r="R805" s="18" t="s">
        <v>54</v>
      </c>
      <c r="S805" s="3">
        <f ca="1">MIN(K787+FIXED(1.1*SIN(PI()/2*P804),0),3)</f>
        <v>2</v>
      </c>
      <c r="T805" s="6"/>
      <c r="W805"/>
      <c r="X805"/>
      <c r="Y805"/>
      <c r="Z805"/>
      <c r="AA805" s="24"/>
      <c r="AB805" s="24" t="s">
        <v>33</v>
      </c>
      <c r="AC805"/>
      <c r="AD805" s="18" t="s">
        <v>54</v>
      </c>
      <c r="AE805" s="3">
        <f ca="1">MIN(W787+FIXED(1.1*SIN(PI()/2*AB804),0),3)</f>
        <v>2</v>
      </c>
      <c r="AF805" s="6"/>
      <c r="AI805"/>
      <c r="AJ805"/>
      <c r="AK805"/>
      <c r="AL805"/>
      <c r="AM805" s="24"/>
      <c r="AN805" s="24" t="s">
        <v>33</v>
      </c>
      <c r="AO805"/>
      <c r="AP805" s="18" t="s">
        <v>54</v>
      </c>
      <c r="AQ805" s="3">
        <f ca="1">MIN(AI787+FIXED(1.1*SIN(PI()/2*AN804),0),3)</f>
        <v>2</v>
      </c>
      <c r="AR805" s="6"/>
      <c r="AU805"/>
      <c r="AV805"/>
      <c r="AW805"/>
      <c r="AX805"/>
      <c r="AY805" s="24"/>
      <c r="AZ805" s="24" t="s">
        <v>33</v>
      </c>
      <c r="BA805"/>
      <c r="BB805" s="18" t="s">
        <v>54</v>
      </c>
      <c r="BC805" s="3">
        <f ca="1">MIN(AU787+FIXED(1.1*SIN(PI()/2*AZ804),0),3)</f>
        <v>1</v>
      </c>
      <c r="BD805" s="6"/>
      <c r="BG805"/>
      <c r="BH805"/>
      <c r="BI805"/>
      <c r="BJ805"/>
      <c r="BK805" s="24"/>
      <c r="BL805" s="24" t="s">
        <v>33</v>
      </c>
      <c r="BM805"/>
      <c r="BN805" s="18" t="s">
        <v>54</v>
      </c>
      <c r="BO805" s="3">
        <f ca="1">MIN(BG787+FIXED(1.1*SIN(PI()/2*BL804),0),3)</f>
        <v>1</v>
      </c>
      <c r="BP805" s="6"/>
      <c r="BS805"/>
      <c r="BT805"/>
      <c r="BU805"/>
      <c r="BV805"/>
      <c r="BW805" s="24"/>
      <c r="BX805" s="24" t="s">
        <v>33</v>
      </c>
      <c r="BY805"/>
      <c r="BZ805" s="18" t="s">
        <v>54</v>
      </c>
      <c r="CA805" s="3">
        <f ca="1">MIN(BS787+FIXED(1.1*SIN(PI()/2*BX804),0),3)</f>
        <v>2</v>
      </c>
      <c r="CB805" s="6"/>
      <c r="CE805"/>
      <c r="CF805"/>
      <c r="CG805"/>
      <c r="CH805"/>
      <c r="CI805" s="24"/>
      <c r="CJ805" s="24" t="s">
        <v>33</v>
      </c>
      <c r="CK805"/>
      <c r="CL805" s="18" t="s">
        <v>54</v>
      </c>
      <c r="CM805" s="3">
        <f ca="1">MIN(CE787+FIXED(1.1*SIN(PI()/2*CJ804),0),3)</f>
        <v>2</v>
      </c>
      <c r="CN805" s="6"/>
      <c r="CQ805"/>
      <c r="CR805"/>
      <c r="CS805"/>
      <c r="CT805"/>
      <c r="CU805" s="24"/>
      <c r="CV805" s="24" t="s">
        <v>33</v>
      </c>
      <c r="CW805"/>
      <c r="CX805" s="18" t="s">
        <v>54</v>
      </c>
      <c r="CY805" s="3">
        <f ca="1">MIN(CQ787+FIXED(1.1*SIN(PI()/2*CV804),0),3)</f>
        <v>3</v>
      </c>
      <c r="CZ805" s="6"/>
      <c r="DC805"/>
      <c r="DD805"/>
      <c r="DE805"/>
      <c r="DF805"/>
      <c r="DG805" s="24"/>
      <c r="DH805" s="24" t="s">
        <v>33</v>
      </c>
      <c r="DI805"/>
      <c r="DJ805" s="18" t="s">
        <v>54</v>
      </c>
      <c r="DK805" s="3">
        <f ca="1">MIN(DC787+FIXED(1.1*SIN(PI()/2*DH804),0),3)</f>
        <v>3</v>
      </c>
      <c r="DL805" s="6"/>
      <c r="DO805"/>
      <c r="DP805"/>
      <c r="DQ805"/>
      <c r="DR805"/>
      <c r="DS805" s="24"/>
      <c r="DT805" s="24" t="s">
        <v>33</v>
      </c>
      <c r="DU805"/>
      <c r="DV805" s="18" t="s">
        <v>54</v>
      </c>
      <c r="DW805" s="3">
        <f ca="1">MIN(DO787+FIXED(1.1*SIN(PI()/2*DT804),0),3)</f>
        <v>2</v>
      </c>
      <c r="DX805" s="6"/>
    </row>
    <row r="806" spans="1:128" ht="13.5" customHeight="1">
      <c r="A806"/>
      <c r="B806" s="42">
        <v>6</v>
      </c>
      <c r="C806" s="61">
        <v>0</v>
      </c>
      <c r="D806" s="61">
        <v>0</v>
      </c>
      <c r="E806" s="61">
        <v>0</v>
      </c>
      <c r="F806" s="61">
        <v>0</v>
      </c>
      <c r="G806" s="61">
        <v>0</v>
      </c>
      <c r="H806" s="7"/>
      <c r="K806"/>
      <c r="L806"/>
      <c r="M806"/>
      <c r="N806"/>
      <c r="O806"/>
      <c r="P806"/>
      <c r="Q806"/>
      <c r="R806" s="3" t="s">
        <v>31</v>
      </c>
      <c r="S806" s="29">
        <f ca="1">3*(S804-1)+S805</f>
        <v>2</v>
      </c>
      <c r="T806" s="30"/>
      <c r="W806"/>
      <c r="X806"/>
      <c r="Y806"/>
      <c r="Z806"/>
      <c r="AA806"/>
      <c r="AB806"/>
      <c r="AC806"/>
      <c r="AD806" s="3" t="s">
        <v>32</v>
      </c>
      <c r="AE806" s="29">
        <f ca="1">3*(AE804-1)+AE805</f>
        <v>5</v>
      </c>
      <c r="AF806" s="6"/>
      <c r="AI806"/>
      <c r="AJ806"/>
      <c r="AK806"/>
      <c r="AL806"/>
      <c r="AM806"/>
      <c r="AN806"/>
      <c r="AO806"/>
      <c r="AP806" s="3" t="s">
        <v>32</v>
      </c>
      <c r="AQ806" s="29">
        <f ca="1">3*(AQ804-1)+AQ805</f>
        <v>2</v>
      </c>
      <c r="AR806" s="6"/>
      <c r="AU806"/>
      <c r="AV806"/>
      <c r="AW806"/>
      <c r="AX806"/>
      <c r="AY806"/>
      <c r="AZ806"/>
      <c r="BA806"/>
      <c r="BB806" s="3" t="s">
        <v>32</v>
      </c>
      <c r="BC806" s="29">
        <f ca="1">3*(BC804-1)+BC805</f>
        <v>1</v>
      </c>
      <c r="BD806" s="6"/>
      <c r="BG806"/>
      <c r="BH806"/>
      <c r="BI806"/>
      <c r="BJ806"/>
      <c r="BK806"/>
      <c r="BL806"/>
      <c r="BM806"/>
      <c r="BN806" s="3" t="s">
        <v>32</v>
      </c>
      <c r="BO806" s="29">
        <f ca="1">3*(BO804-1)+BO805</f>
        <v>4</v>
      </c>
      <c r="BP806" s="6"/>
      <c r="BS806"/>
      <c r="BT806"/>
      <c r="BU806"/>
      <c r="BV806"/>
      <c r="BW806"/>
      <c r="BX806"/>
      <c r="BY806"/>
      <c r="BZ806" s="3" t="s">
        <v>32</v>
      </c>
      <c r="CA806" s="29">
        <f ca="1">3*(CA804-1)+CA805</f>
        <v>5</v>
      </c>
      <c r="CB806" s="6"/>
      <c r="CE806"/>
      <c r="CF806"/>
      <c r="CG806"/>
      <c r="CH806"/>
      <c r="CI806"/>
      <c r="CJ806"/>
      <c r="CK806"/>
      <c r="CL806" s="3" t="s">
        <v>32</v>
      </c>
      <c r="CM806" s="29">
        <f ca="1">3*(CM804-1)+CM805</f>
        <v>8</v>
      </c>
      <c r="CN806" s="6"/>
      <c r="CQ806"/>
      <c r="CR806"/>
      <c r="CS806"/>
      <c r="CT806"/>
      <c r="CU806"/>
      <c r="CV806"/>
      <c r="CW806"/>
      <c r="CX806" s="3" t="s">
        <v>32</v>
      </c>
      <c r="CY806" s="29">
        <f ca="1">3*(CY804-1)+CY805</f>
        <v>9</v>
      </c>
      <c r="CZ806" s="6"/>
      <c r="DC806"/>
      <c r="DD806"/>
      <c r="DE806"/>
      <c r="DF806"/>
      <c r="DG806"/>
      <c r="DH806"/>
      <c r="DI806"/>
      <c r="DJ806" s="3" t="s">
        <v>32</v>
      </c>
      <c r="DK806" s="29">
        <f ca="1">3*(DK804-1)+DK805</f>
        <v>9</v>
      </c>
      <c r="DL806" s="6"/>
      <c r="DO806"/>
      <c r="DP806"/>
      <c r="DQ806"/>
      <c r="DR806"/>
      <c r="DS806"/>
      <c r="DT806"/>
      <c r="DU806"/>
      <c r="DV806" s="3" t="s">
        <v>32</v>
      </c>
      <c r="DW806" s="29">
        <f ca="1">3*(DW804-1)+DW805</f>
        <v>8</v>
      </c>
      <c r="DX806" s="6"/>
    </row>
    <row r="807" spans="1:128" ht="13.5" customHeight="1">
      <c r="A807"/>
      <c r="B807" s="41">
        <v>7</v>
      </c>
      <c r="C807" s="41">
        <v>0</v>
      </c>
      <c r="D807" s="80">
        <v>0.5</v>
      </c>
      <c r="E807" s="80">
        <v>1</v>
      </c>
      <c r="F807" s="61">
        <v>1</v>
      </c>
      <c r="G807" s="61">
        <v>1</v>
      </c>
      <c r="H807" s="7"/>
      <c r="K807"/>
      <c r="L807"/>
      <c r="M807"/>
      <c r="N807"/>
      <c r="P807"/>
      <c r="Q807"/>
      <c r="R807"/>
      <c r="S807" s="11" t="s">
        <v>51</v>
      </c>
      <c r="T807" s="24"/>
      <c r="W807"/>
      <c r="X807"/>
      <c r="Y807"/>
      <c r="Z807"/>
      <c r="AB807"/>
      <c r="AC807"/>
      <c r="AD807"/>
      <c r="AE807" s="11" t="s">
        <v>51</v>
      </c>
      <c r="AF807" s="24"/>
      <c r="AI807"/>
      <c r="AJ807"/>
      <c r="AK807"/>
      <c r="AL807"/>
      <c r="AN807"/>
      <c r="AO807"/>
      <c r="AP807"/>
      <c r="AQ807" s="11" t="s">
        <v>51</v>
      </c>
      <c r="AR807" s="24"/>
      <c r="AU807"/>
      <c r="AV807"/>
      <c r="AW807"/>
      <c r="AX807"/>
      <c r="AZ807"/>
      <c r="BA807"/>
      <c r="BB807"/>
      <c r="BC807" s="11" t="s">
        <v>51</v>
      </c>
      <c r="BD807" s="24"/>
      <c r="BG807"/>
      <c r="BH807"/>
      <c r="BI807"/>
      <c r="BJ807"/>
      <c r="BL807"/>
      <c r="BM807"/>
      <c r="BN807"/>
      <c r="BO807" s="11" t="s">
        <v>51</v>
      </c>
      <c r="BP807" s="24"/>
      <c r="BS807"/>
      <c r="BT807"/>
      <c r="BU807"/>
      <c r="BV807"/>
      <c r="BX807"/>
      <c r="BY807"/>
      <c r="BZ807"/>
      <c r="CA807" s="11" t="s">
        <v>51</v>
      </c>
      <c r="CB807" s="24"/>
      <c r="CE807"/>
      <c r="CF807"/>
      <c r="CG807"/>
      <c r="CH807"/>
      <c r="CJ807"/>
      <c r="CK807"/>
      <c r="CL807"/>
      <c r="CM807" s="11" t="s">
        <v>51</v>
      </c>
      <c r="CN807" s="24"/>
      <c r="CQ807"/>
      <c r="CR807"/>
      <c r="CS807"/>
      <c r="CT807"/>
      <c r="CV807"/>
      <c r="CW807"/>
      <c r="CX807"/>
      <c r="CY807" s="11" t="s">
        <v>51</v>
      </c>
      <c r="CZ807" s="24"/>
      <c r="DC807"/>
      <c r="DD807"/>
      <c r="DE807"/>
      <c r="DF807"/>
      <c r="DH807"/>
      <c r="DI807"/>
      <c r="DJ807"/>
      <c r="DK807" s="11" t="s">
        <v>51</v>
      </c>
      <c r="DL807" s="24"/>
      <c r="DO807"/>
      <c r="DP807"/>
      <c r="DQ807"/>
      <c r="DR807"/>
      <c r="DT807"/>
      <c r="DU807"/>
      <c r="DV807"/>
      <c r="DW807" s="11" t="s">
        <v>51</v>
      </c>
      <c r="DX807" s="24"/>
    </row>
    <row r="808" spans="1:128" ht="13.5" customHeight="1" thickBot="1">
      <c r="A808"/>
      <c r="B808" s="42">
        <v>8</v>
      </c>
      <c r="C808" s="42">
        <v>0</v>
      </c>
      <c r="D808" s="82">
        <v>0.33333333333333331</v>
      </c>
      <c r="E808" s="82">
        <v>0.66666666666666663</v>
      </c>
      <c r="F808" s="82">
        <v>1</v>
      </c>
      <c r="G808" s="83">
        <v>1</v>
      </c>
      <c r="H808" s="7"/>
      <c r="K808"/>
      <c r="L808"/>
      <c r="M808"/>
      <c r="N808"/>
      <c r="O808" t="s">
        <v>48</v>
      </c>
      <c r="R808"/>
      <c r="S808"/>
      <c r="T808" s="21"/>
      <c r="W808"/>
      <c r="X808"/>
      <c r="Y808"/>
      <c r="Z808"/>
      <c r="AA808" t="s">
        <v>48</v>
      </c>
      <c r="AD808"/>
      <c r="AE808"/>
      <c r="AF808" s="21"/>
      <c r="AI808"/>
      <c r="AJ808"/>
      <c r="AK808"/>
      <c r="AL808"/>
      <c r="AM808" t="s">
        <v>48</v>
      </c>
      <c r="AP808"/>
      <c r="AQ808"/>
      <c r="AR808" s="21"/>
      <c r="AU808"/>
      <c r="AV808"/>
      <c r="AW808"/>
      <c r="AX808"/>
      <c r="AY808" t="s">
        <v>48</v>
      </c>
      <c r="BB808"/>
      <c r="BC808"/>
      <c r="BD808" s="21"/>
      <c r="BG808"/>
      <c r="BH808"/>
      <c r="BI808"/>
      <c r="BJ808"/>
      <c r="BK808" t="s">
        <v>48</v>
      </c>
      <c r="BN808"/>
      <c r="BO808"/>
      <c r="BP808" s="21"/>
      <c r="BS808"/>
      <c r="BT808"/>
      <c r="BU808"/>
      <c r="BV808"/>
      <c r="BW808" t="s">
        <v>48</v>
      </c>
      <c r="BZ808"/>
      <c r="CA808"/>
      <c r="CB808" s="21"/>
      <c r="CE808"/>
      <c r="CF808"/>
      <c r="CG808"/>
      <c r="CH808"/>
      <c r="CI808" t="s">
        <v>48</v>
      </c>
      <c r="CL808"/>
      <c r="CM808"/>
      <c r="CN808" s="21"/>
      <c r="CQ808"/>
      <c r="CR808"/>
      <c r="CS808"/>
      <c r="CT808"/>
      <c r="CU808" t="s">
        <v>48</v>
      </c>
      <c r="CX808"/>
      <c r="CY808"/>
      <c r="CZ808" s="21"/>
      <c r="DC808"/>
      <c r="DD808"/>
      <c r="DE808"/>
      <c r="DF808"/>
      <c r="DG808" t="s">
        <v>48</v>
      </c>
      <c r="DJ808"/>
      <c r="DK808"/>
      <c r="DL808" s="21"/>
      <c r="DO808"/>
      <c r="DP808"/>
      <c r="DQ808"/>
      <c r="DR808"/>
      <c r="DS808" t="s">
        <v>48</v>
      </c>
      <c r="DU808" s="30"/>
      <c r="DV808"/>
      <c r="DW808"/>
      <c r="DX808" s="21"/>
    </row>
    <row r="809" spans="1:128" ht="13.5" customHeight="1" thickBot="1">
      <c r="A809"/>
      <c r="B809" s="43" t="s">
        <v>18</v>
      </c>
      <c r="C809" s="43">
        <v>0</v>
      </c>
      <c r="D809" s="84">
        <v>1</v>
      </c>
      <c r="E809" s="84">
        <v>1</v>
      </c>
      <c r="F809" s="84">
        <v>1</v>
      </c>
      <c r="G809" s="84">
        <v>1</v>
      </c>
      <c r="H809" s="7"/>
      <c r="K809"/>
      <c r="L809"/>
      <c r="M809"/>
      <c r="N809"/>
      <c r="O809" s="39" t="s">
        <v>52</v>
      </c>
      <c r="P809" s="33">
        <f ca="1">IF(K788&lt;9,OFFSET($D$3,S804,S805)+$C$4*MAX(OFFSET(O787,S806,1):OFFSET(O787,S806,4)),0)</f>
        <v>31.671004852294914</v>
      </c>
      <c r="Q809"/>
      <c r="R809"/>
      <c r="S809"/>
      <c r="T809" s="21"/>
      <c r="W809"/>
      <c r="X809"/>
      <c r="Y809"/>
      <c r="Z809"/>
      <c r="AA809" s="39" t="s">
        <v>52</v>
      </c>
      <c r="AB809" s="33">
        <f ca="1">IF(W788&lt;9,OFFSET($D$3,AE804,AE805)+$C$4*MAX(OFFSET(AA787,AE806,1):OFFSET(AA787,AE806,4)),0)</f>
        <v>47.298662452697748</v>
      </c>
      <c r="AC809"/>
      <c r="AD809"/>
      <c r="AE809"/>
      <c r="AF809" s="21"/>
      <c r="AI809"/>
      <c r="AJ809"/>
      <c r="AK809"/>
      <c r="AL809"/>
      <c r="AM809" s="39" t="s">
        <v>52</v>
      </c>
      <c r="AN809" s="33">
        <f ca="1">IF(AI788&lt;9,OFFSET($D$3,AQ804,AQ805)+$C$4*MAX(OFFSET(AM787,AQ806,1):OFFSET(AM787,AQ806,4)),0)</f>
        <v>31.890034284591664</v>
      </c>
      <c r="AO809"/>
      <c r="AP809"/>
      <c r="AQ809"/>
      <c r="AR809" s="21"/>
      <c r="AU809"/>
      <c r="AV809"/>
      <c r="AW809"/>
      <c r="AX809"/>
      <c r="AY809" s="39" t="s">
        <v>52</v>
      </c>
      <c r="AZ809" s="33">
        <f ca="1">IF(AU788&lt;9,OFFSET($D$3,BC804,BC805)+$C$4*MAX(OFFSET(AY787,BC806,1):OFFSET(AY787,BC806,4)),0)</f>
        <v>21.374145876884455</v>
      </c>
      <c r="BA809"/>
      <c r="BB809"/>
      <c r="BC809"/>
      <c r="BD809" s="21"/>
      <c r="BG809"/>
      <c r="BH809"/>
      <c r="BI809"/>
      <c r="BJ809"/>
      <c r="BK809" s="39" t="s">
        <v>52</v>
      </c>
      <c r="BL809" s="33">
        <f ca="1">IF(BG788&lt;9,OFFSET($D$3,BO804,BO805)+$C$4*MAX(OFFSET(BK787,BO806,1):OFFSET(BK787,BO806,4)),0)</f>
        <v>31.975401298522947</v>
      </c>
      <c r="BM809"/>
      <c r="BN809"/>
      <c r="BO809"/>
      <c r="BP809" s="21"/>
      <c r="BS809"/>
      <c r="BT809"/>
      <c r="BU809"/>
      <c r="BV809"/>
      <c r="BW809" s="39" t="s">
        <v>52</v>
      </c>
      <c r="BX809" s="33">
        <f ca="1">IF(BS788&lt;9,OFFSET($D$3,CA804,CA805)+$C$4*MAX(OFFSET(BW787,CA806,1):OFFSET(BW787,CA806,4)),0)</f>
        <v>47.298662452697748</v>
      </c>
      <c r="BY809"/>
      <c r="BZ809"/>
      <c r="CA809"/>
      <c r="CB809" s="21"/>
      <c r="CE809"/>
      <c r="CF809"/>
      <c r="CG809"/>
      <c r="CH809"/>
      <c r="CI809" s="39" t="s">
        <v>52</v>
      </c>
      <c r="CJ809" s="33">
        <f ca="1">IF(CE788&lt;9,OFFSET($D$3,CM804,CM805)+$C$4*MAX(OFFSET(CI787,CM806,1):OFFSET(CI787,CM806,4)),0)</f>
        <v>68.999969291687009</v>
      </c>
      <c r="CK809"/>
      <c r="CL809"/>
      <c r="CM809"/>
      <c r="CN809" s="21"/>
      <c r="CQ809"/>
      <c r="CR809"/>
      <c r="CS809"/>
      <c r="CT809"/>
      <c r="CU809" s="39" t="s">
        <v>52</v>
      </c>
      <c r="CV809" s="33">
        <f ca="1">IF(CQ788&lt;9,OFFSET($D$3,CY804,CY805)+$C$4*MAX(OFFSET(CU787,CY806,1):OFFSET(CU787,CY806,4)),0)</f>
        <v>100</v>
      </c>
      <c r="CW809"/>
      <c r="CX809"/>
      <c r="CY809"/>
      <c r="CZ809" s="21"/>
      <c r="DC809"/>
      <c r="DD809"/>
      <c r="DE809"/>
      <c r="DF809"/>
      <c r="DG809" s="39" t="s">
        <v>52</v>
      </c>
      <c r="DH809" s="33">
        <f ca="1">IF(DC788&lt;9,OFFSET($D$3,DK804,DK805)+$C$4*MAX(OFFSET(DG787,DK806,1):OFFSET(DG787,DK806,4)),0)</f>
        <v>0</v>
      </c>
      <c r="DI809"/>
      <c r="DJ809"/>
      <c r="DK809"/>
      <c r="DL809" s="21"/>
      <c r="DO809"/>
      <c r="DP809"/>
      <c r="DQ809"/>
      <c r="DR809"/>
      <c r="DS809" s="39" t="s">
        <v>52</v>
      </c>
      <c r="DT809" s="33">
        <f ca="1">IF(DO788&lt;9,OFFSET($D$3,DW804,DW805)+$C$4*MAX(OFFSET(DS787,DW806,1):OFFSET(DS787,DW806,4)),0)</f>
        <v>0</v>
      </c>
      <c r="DU809"/>
      <c r="DV809"/>
      <c r="DW809"/>
      <c r="DX809" s="21"/>
    </row>
    <row r="810" spans="1:128" ht="13.5" customHeight="1" thickBot="1">
      <c r="A810"/>
      <c r="H810" s="7"/>
      <c r="K810"/>
      <c r="L810"/>
      <c r="M810"/>
      <c r="N810"/>
      <c r="O810" s="35"/>
      <c r="P810" s="123" t="s">
        <v>12</v>
      </c>
      <c r="Q810" s="124"/>
      <c r="R810" s="124"/>
      <c r="S810" s="125"/>
      <c r="T810" s="64"/>
      <c r="W810"/>
      <c r="X810"/>
      <c r="Y810"/>
      <c r="Z810"/>
      <c r="AA810" s="5"/>
      <c r="AB810" s="123" t="s">
        <v>12</v>
      </c>
      <c r="AC810" s="124"/>
      <c r="AD810" s="124"/>
      <c r="AE810" s="125"/>
      <c r="AF810" s="64"/>
      <c r="AI810"/>
      <c r="AJ810"/>
      <c r="AK810"/>
      <c r="AL810"/>
      <c r="AM810" s="5"/>
      <c r="AN810" s="123" t="s">
        <v>12</v>
      </c>
      <c r="AO810" s="124"/>
      <c r="AP810" s="124"/>
      <c r="AQ810" s="125"/>
      <c r="AR810" s="64"/>
      <c r="AU810"/>
      <c r="AV810"/>
      <c r="AW810"/>
      <c r="AX810"/>
      <c r="AY810" s="5"/>
      <c r="AZ810" s="123" t="s">
        <v>12</v>
      </c>
      <c r="BA810" s="124"/>
      <c r="BB810" s="124"/>
      <c r="BC810" s="125"/>
      <c r="BD810" s="64"/>
      <c r="BG810"/>
      <c r="BH810"/>
      <c r="BI810"/>
      <c r="BJ810"/>
      <c r="BK810" s="5"/>
      <c r="BL810" s="123" t="s">
        <v>12</v>
      </c>
      <c r="BM810" s="124"/>
      <c r="BN810" s="124"/>
      <c r="BO810" s="125"/>
      <c r="BP810" s="64"/>
      <c r="BS810"/>
      <c r="BT810"/>
      <c r="BU810"/>
      <c r="BV810"/>
      <c r="BW810" s="5"/>
      <c r="BX810" s="123" t="s">
        <v>12</v>
      </c>
      <c r="BY810" s="124"/>
      <c r="BZ810" s="124"/>
      <c r="CA810" s="125"/>
      <c r="CB810" s="64"/>
      <c r="CE810"/>
      <c r="CF810"/>
      <c r="CG810"/>
      <c r="CH810"/>
      <c r="CI810" s="5"/>
      <c r="CJ810" s="123" t="s">
        <v>12</v>
      </c>
      <c r="CK810" s="124"/>
      <c r="CL810" s="124"/>
      <c r="CM810" s="125"/>
      <c r="CN810" s="64"/>
      <c r="CQ810"/>
      <c r="CR810"/>
      <c r="CS810"/>
      <c r="CT810"/>
      <c r="CU810" s="5"/>
      <c r="CV810" s="123" t="s">
        <v>12</v>
      </c>
      <c r="CW810" s="124"/>
      <c r="CX810" s="124"/>
      <c r="CY810" s="125"/>
      <c r="CZ810" s="64"/>
      <c r="DC810"/>
      <c r="DD810"/>
      <c r="DE810"/>
      <c r="DF810"/>
      <c r="DG810" s="5"/>
      <c r="DH810" s="123" t="s">
        <v>12</v>
      </c>
      <c r="DI810" s="124"/>
      <c r="DJ810" s="124"/>
      <c r="DK810" s="125"/>
      <c r="DL810" s="64"/>
      <c r="DO810"/>
      <c r="DP810"/>
      <c r="DQ810"/>
      <c r="DR810"/>
      <c r="DS810" s="5"/>
      <c r="DT810" s="123" t="s">
        <v>12</v>
      </c>
      <c r="DU810" s="124"/>
      <c r="DV810" s="124"/>
      <c r="DW810" s="125"/>
    </row>
    <row r="811" spans="1:128" ht="13.5" customHeight="1" thickBot="1">
      <c r="A811"/>
      <c r="B811"/>
      <c r="C811"/>
      <c r="D811"/>
      <c r="E811"/>
      <c r="F811" s="95"/>
      <c r="G811" t="s">
        <v>35</v>
      </c>
      <c r="H811" s="21"/>
      <c r="K811"/>
      <c r="L811"/>
      <c r="M811"/>
      <c r="N811"/>
      <c r="O811" s="23" t="s">
        <v>58</v>
      </c>
      <c r="P811" s="3" t="s">
        <v>68</v>
      </c>
      <c r="Q811" s="26" t="s">
        <v>69</v>
      </c>
      <c r="R811" s="26" t="s">
        <v>70</v>
      </c>
      <c r="S811" s="3" t="s">
        <v>71</v>
      </c>
      <c r="T811" s="6"/>
      <c r="W811"/>
      <c r="X811"/>
      <c r="Y811"/>
      <c r="Z811"/>
      <c r="AA811" s="23" t="str">
        <f>$O$34</f>
        <v>新Q値</v>
      </c>
      <c r="AB811" s="3" t="s">
        <v>3</v>
      </c>
      <c r="AC811" s="26" t="s">
        <v>4</v>
      </c>
      <c r="AD811" s="26" t="s">
        <v>5</v>
      </c>
      <c r="AE811" s="3" t="s">
        <v>6</v>
      </c>
      <c r="AF811" s="6"/>
      <c r="AI811"/>
      <c r="AJ811"/>
      <c r="AK811"/>
      <c r="AL811"/>
      <c r="AM811" s="23" t="str">
        <f>$O$34</f>
        <v>新Q値</v>
      </c>
      <c r="AN811" s="3" t="s">
        <v>3</v>
      </c>
      <c r="AO811" s="26" t="s">
        <v>4</v>
      </c>
      <c r="AP811" s="26" t="s">
        <v>5</v>
      </c>
      <c r="AQ811" s="3" t="s">
        <v>6</v>
      </c>
      <c r="AR811" s="6"/>
      <c r="AU811"/>
      <c r="AV811"/>
      <c r="AW811"/>
      <c r="AX811"/>
      <c r="AY811" s="23" t="str">
        <f>$O$34</f>
        <v>新Q値</v>
      </c>
      <c r="AZ811" s="3" t="s">
        <v>3</v>
      </c>
      <c r="BA811" s="26" t="s">
        <v>4</v>
      </c>
      <c r="BB811" s="26" t="s">
        <v>5</v>
      </c>
      <c r="BC811" s="3" t="s">
        <v>6</v>
      </c>
      <c r="BD811" s="6"/>
      <c r="BG811"/>
      <c r="BH811"/>
      <c r="BI811"/>
      <c r="BJ811"/>
      <c r="BK811" s="23" t="str">
        <f>$O$34</f>
        <v>新Q値</v>
      </c>
      <c r="BL811" s="3" t="s">
        <v>3</v>
      </c>
      <c r="BM811" s="26" t="s">
        <v>4</v>
      </c>
      <c r="BN811" s="26" t="s">
        <v>5</v>
      </c>
      <c r="BO811" s="3" t="s">
        <v>6</v>
      </c>
      <c r="BP811" s="6"/>
      <c r="BS811"/>
      <c r="BT811"/>
      <c r="BU811"/>
      <c r="BV811"/>
      <c r="BW811" s="23" t="str">
        <f>$O$34</f>
        <v>新Q値</v>
      </c>
      <c r="BX811" s="3" t="s">
        <v>3</v>
      </c>
      <c r="BY811" s="26" t="s">
        <v>4</v>
      </c>
      <c r="BZ811" s="26" t="s">
        <v>5</v>
      </c>
      <c r="CA811" s="3" t="s">
        <v>6</v>
      </c>
      <c r="CB811" s="6"/>
      <c r="CE811"/>
      <c r="CF811"/>
      <c r="CG811"/>
      <c r="CH811"/>
      <c r="CI811" s="23" t="str">
        <f>$O$34</f>
        <v>新Q値</v>
      </c>
      <c r="CJ811" s="3" t="s">
        <v>3</v>
      </c>
      <c r="CK811" s="26" t="s">
        <v>4</v>
      </c>
      <c r="CL811" s="26" t="s">
        <v>5</v>
      </c>
      <c r="CM811" s="3" t="s">
        <v>6</v>
      </c>
      <c r="CN811" s="6"/>
      <c r="CQ811"/>
      <c r="CR811"/>
      <c r="CS811"/>
      <c r="CT811"/>
      <c r="CU811" s="23" t="str">
        <f>$O$34</f>
        <v>新Q値</v>
      </c>
      <c r="CV811" s="3" t="s">
        <v>3</v>
      </c>
      <c r="CW811" s="26" t="s">
        <v>4</v>
      </c>
      <c r="CX811" s="26" t="s">
        <v>5</v>
      </c>
      <c r="CY811" s="3" t="s">
        <v>6</v>
      </c>
      <c r="CZ811" s="6"/>
      <c r="DC811"/>
      <c r="DD811"/>
      <c r="DE811"/>
      <c r="DF811"/>
      <c r="DG811" s="23" t="str">
        <f>$O$34</f>
        <v>新Q値</v>
      </c>
      <c r="DH811" s="3" t="s">
        <v>3</v>
      </c>
      <c r="DI811" s="26" t="s">
        <v>4</v>
      </c>
      <c r="DJ811" s="26" t="s">
        <v>5</v>
      </c>
      <c r="DK811" s="3" t="s">
        <v>6</v>
      </c>
      <c r="DL811" s="6"/>
      <c r="DO811"/>
      <c r="DP811"/>
      <c r="DQ811"/>
      <c r="DR811"/>
      <c r="DS811" s="23" t="str">
        <f>$O$34</f>
        <v>新Q値</v>
      </c>
      <c r="DT811" s="3" t="s">
        <v>3</v>
      </c>
      <c r="DU811" s="26" t="s">
        <v>4</v>
      </c>
      <c r="DV811" s="26" t="s">
        <v>5</v>
      </c>
      <c r="DW811" s="3" t="s">
        <v>6</v>
      </c>
      <c r="DX811" s="6"/>
    </row>
    <row r="812" spans="1:128" ht="13.5" customHeight="1">
      <c r="A812"/>
      <c r="B812"/>
      <c r="C812"/>
      <c r="D812"/>
      <c r="E812"/>
      <c r="F812"/>
      <c r="G812"/>
      <c r="H812" s="21"/>
      <c r="K812"/>
      <c r="L812"/>
      <c r="M812"/>
      <c r="N812" s="126" t="s">
        <v>7</v>
      </c>
      <c r="O812" s="17">
        <v>1</v>
      </c>
      <c r="P812" s="27">
        <f ca="1">P788+$C$5*IF(AND(O812=K788,P804=1),P809-P788,0)</f>
        <v>28.155201068878167</v>
      </c>
      <c r="Q812" s="95" t="s">
        <v>9</v>
      </c>
      <c r="R812" s="95" t="s">
        <v>9</v>
      </c>
      <c r="S812" s="15">
        <f ca="1">S788+$C$5*IF(AND(O812=K788,P804=4),P809-S788,0)</f>
        <v>31.963065538406369</v>
      </c>
      <c r="T812" s="14"/>
      <c r="W812"/>
      <c r="X812"/>
      <c r="Y812"/>
      <c r="Z812" s="126" t="s">
        <v>7</v>
      </c>
      <c r="AA812" s="17">
        <v>1</v>
      </c>
      <c r="AB812" s="27">
        <f ca="1">AB788+$C$5*IF(AND(AA812=W788,AB804=1),AB809-AB788,0)</f>
        <v>28.155201068878167</v>
      </c>
      <c r="AC812" s="95" t="s">
        <v>9</v>
      </c>
      <c r="AD812" s="95" t="s">
        <v>9</v>
      </c>
      <c r="AE812" s="15">
        <f ca="1">AE788+$C$5*IF(AND(AA812=W788,AB804=4),AB809-AE788,0)</f>
        <v>31.963065538406369</v>
      </c>
      <c r="AF812" s="14"/>
      <c r="AI812"/>
      <c r="AJ812"/>
      <c r="AK812"/>
      <c r="AL812" s="126" t="s">
        <v>7</v>
      </c>
      <c r="AM812" s="17">
        <v>1</v>
      </c>
      <c r="AN812" s="27">
        <f ca="1">AN788+$C$5*IF(AND(AM812=AI788,AN804=1),AN809-AN788,0)</f>
        <v>28.155201068878167</v>
      </c>
      <c r="AO812" s="95" t="s">
        <v>9</v>
      </c>
      <c r="AP812" s="95" t="s">
        <v>9</v>
      </c>
      <c r="AQ812" s="15">
        <f ca="1">AQ788+$C$5*IF(AND(AM812=AI788,AN804=4),AN809-AQ788,0)</f>
        <v>31.963065538406369</v>
      </c>
      <c r="AR812" s="14"/>
      <c r="AU812"/>
      <c r="AV812"/>
      <c r="AW812"/>
      <c r="AX812" s="126" t="s">
        <v>7</v>
      </c>
      <c r="AY812" s="17">
        <v>1</v>
      </c>
      <c r="AZ812" s="27">
        <f ca="1">AZ788+$C$5*IF(AND(AY812=AU788,AZ804=1),AZ809-AZ788,0)</f>
        <v>28.155201068878167</v>
      </c>
      <c r="BA812" s="95" t="s">
        <v>9</v>
      </c>
      <c r="BB812" s="95" t="s">
        <v>9</v>
      </c>
      <c r="BC812" s="15">
        <f ca="1">BC788+$C$5*IF(AND(AY812=AU788,AZ804=4),AZ809-BC788,0)</f>
        <v>31.963065538406369</v>
      </c>
      <c r="BD812" s="14"/>
      <c r="BG812"/>
      <c r="BH812"/>
      <c r="BI812"/>
      <c r="BJ812" s="126" t="s">
        <v>7</v>
      </c>
      <c r="BK812" s="17">
        <v>1</v>
      </c>
      <c r="BL812" s="27">
        <f ca="1">BL788+$C$5*IF(AND(BK812=BG788,BL804=1),BL809-BL788,0)</f>
        <v>28.155201068878167</v>
      </c>
      <c r="BM812" s="95" t="s">
        <v>9</v>
      </c>
      <c r="BN812" s="95" t="s">
        <v>9</v>
      </c>
      <c r="BO812" s="15">
        <f ca="1">BO788+$C$5*IF(AND(BK812=BG788,BL804=4),BL809-BO788,0)</f>
        <v>31.969233418464658</v>
      </c>
      <c r="BP812" s="14"/>
      <c r="BS812"/>
      <c r="BT812"/>
      <c r="BU812"/>
      <c r="BV812" s="126" t="s">
        <v>7</v>
      </c>
      <c r="BW812" s="17">
        <v>1</v>
      </c>
      <c r="BX812" s="27">
        <f ca="1">BX788+$C$5*IF(AND(BW812=BS788,BX804=1),BX809-BX788,0)</f>
        <v>28.155201068878167</v>
      </c>
      <c r="BY812" s="95" t="s">
        <v>9</v>
      </c>
      <c r="BZ812" s="95" t="s">
        <v>9</v>
      </c>
      <c r="CA812" s="15">
        <f ca="1">CA788+$C$5*IF(AND(BW812=BS788,BX804=4),BX809-CA788,0)</f>
        <v>31.969233418464658</v>
      </c>
      <c r="CB812" s="14"/>
      <c r="CE812"/>
      <c r="CF812"/>
      <c r="CG812"/>
      <c r="CH812" s="126" t="s">
        <v>7</v>
      </c>
      <c r="CI812" s="17">
        <v>1</v>
      </c>
      <c r="CJ812" s="27">
        <f ca="1">CJ788+$C$5*IF(AND(CI812=CE788,CJ804=1),CJ809-CJ788,0)</f>
        <v>28.155201068878167</v>
      </c>
      <c r="CK812" s="95" t="s">
        <v>9</v>
      </c>
      <c r="CL812" s="95" t="s">
        <v>9</v>
      </c>
      <c r="CM812" s="15">
        <f ca="1">CM788+$C$5*IF(AND(CI812=CE788,CJ804=4),CJ809-CM788,0)</f>
        <v>31.969233418464658</v>
      </c>
      <c r="CN812" s="14"/>
      <c r="CQ812"/>
      <c r="CR812"/>
      <c r="CS812"/>
      <c r="CT812" s="126" t="s">
        <v>7</v>
      </c>
      <c r="CU812" s="17">
        <v>1</v>
      </c>
      <c r="CV812" s="27">
        <f ca="1">CV788+$C$5*IF(AND(CU812=CQ788,CV804=1),CV809-CV788,0)</f>
        <v>28.155201068878167</v>
      </c>
      <c r="CW812" s="95" t="s">
        <v>9</v>
      </c>
      <c r="CX812" s="95" t="s">
        <v>9</v>
      </c>
      <c r="CY812" s="15">
        <f ca="1">CY788+$C$5*IF(AND(CU812=CQ788,CV804=4),CV809-CY788,0)</f>
        <v>31.969233418464658</v>
      </c>
      <c r="CZ812" s="14"/>
      <c r="DC812"/>
      <c r="DD812"/>
      <c r="DE812"/>
      <c r="DF812" s="126" t="s">
        <v>7</v>
      </c>
      <c r="DG812" s="17">
        <v>1</v>
      </c>
      <c r="DH812" s="27">
        <f ca="1">DH788+$C$5*IF(AND(DG812=DC788,DH804=1),DH809-DH788,0)</f>
        <v>28.155201068878167</v>
      </c>
      <c r="DI812" s="95" t="s">
        <v>9</v>
      </c>
      <c r="DJ812" s="95" t="s">
        <v>9</v>
      </c>
      <c r="DK812" s="15">
        <f ca="1">DK788+$C$5*IF(AND(DG812=DC788,DH804=4),DH809-DK788,0)</f>
        <v>31.969233418464658</v>
      </c>
      <c r="DL812" s="14"/>
      <c r="DO812"/>
      <c r="DP812"/>
      <c r="DQ812"/>
      <c r="DR812" s="126" t="s">
        <v>7</v>
      </c>
      <c r="DS812" s="17">
        <v>1</v>
      </c>
      <c r="DT812" s="27">
        <f ca="1">DT788+$C$5*IF(AND(DS812=DO788,DT804=1),DT809-DT788,0)</f>
        <v>28.155201068878167</v>
      </c>
      <c r="DU812" s="95" t="s">
        <v>9</v>
      </c>
      <c r="DV812" s="95" t="s">
        <v>9</v>
      </c>
      <c r="DW812" s="15">
        <f ca="1">DW788+$C$5*IF(AND(DS812=DO788,DT804=4),DT809-DW788,0)</f>
        <v>31.969233418464658</v>
      </c>
      <c r="DX812" s="14"/>
    </row>
    <row r="813" spans="1:128" ht="13.5" customHeight="1">
      <c r="A813"/>
      <c r="B813"/>
      <c r="C813"/>
      <c r="D813"/>
      <c r="E813"/>
      <c r="F813"/>
      <c r="G813"/>
      <c r="H813" s="21"/>
      <c r="K813"/>
      <c r="L813"/>
      <c r="M813"/>
      <c r="N813" s="127"/>
      <c r="O813" s="3">
        <v>2</v>
      </c>
      <c r="P813" s="15">
        <f ca="1">P789+$C$5*IF(AND(O813=K788,P804=1),P809-P789,0)</f>
        <v>10.40607930603027</v>
      </c>
      <c r="Q813" s="95" t="s">
        <v>9</v>
      </c>
      <c r="R813" s="27">
        <f ca="1">R789+$C$5*IF(AND(O813=K788,P804=3),P809-R789,0)</f>
        <v>15.542400086975091</v>
      </c>
      <c r="S813" s="15">
        <f ca="1">S789+$C$5*IF(AND(O813=K788,P804=4),P809-S789,0)</f>
        <v>46.672864074707022</v>
      </c>
      <c r="T813" s="14"/>
      <c r="W813"/>
      <c r="X813"/>
      <c r="Y813"/>
      <c r="Z813" s="127"/>
      <c r="AA813" s="3">
        <v>2</v>
      </c>
      <c r="AB813" s="15">
        <f ca="1">AB789+$C$5*IF(AND(AA813=W788,AB804=1),AB809-AB789,0)</f>
        <v>10.40607930603027</v>
      </c>
      <c r="AC813" s="95" t="s">
        <v>9</v>
      </c>
      <c r="AD813" s="27">
        <f ca="1">AD789+$C$5*IF(AND(AA813=W788,AB804=3),AB809-AD789,0)</f>
        <v>15.542400086975091</v>
      </c>
      <c r="AE813" s="15">
        <f ca="1">AE789+$C$5*IF(AND(AA813=W788,AB804=4),AB809-AE789,0)</f>
        <v>46.985763263702381</v>
      </c>
      <c r="AF813" s="14"/>
      <c r="AI813"/>
      <c r="AJ813"/>
      <c r="AK813"/>
      <c r="AL813" s="127"/>
      <c r="AM813" s="3">
        <v>2</v>
      </c>
      <c r="AN813" s="15">
        <f ca="1">AN789+$C$5*IF(AND(AM813=AI788,AN804=1),AN809-AN789,0)</f>
        <v>10.40607930603027</v>
      </c>
      <c r="AO813" s="95" t="s">
        <v>9</v>
      </c>
      <c r="AP813" s="27">
        <f ca="1">AP789+$C$5*IF(AND(AM813=AI788,AN804=3),AN809-AP789,0)</f>
        <v>15.542400086975091</v>
      </c>
      <c r="AQ813" s="15">
        <f ca="1">AQ789+$C$5*IF(AND(AM813=AI788,AN804=4),AN809-AQ789,0)</f>
        <v>46.985763263702381</v>
      </c>
      <c r="AR813" s="14"/>
      <c r="AU813"/>
      <c r="AV813"/>
      <c r="AW813"/>
      <c r="AX813" s="127"/>
      <c r="AY813" s="3">
        <v>2</v>
      </c>
      <c r="AZ813" s="15">
        <f ca="1">AZ789+$C$5*IF(AND(AY813=AU788,AZ804=1),AZ809-AZ789,0)</f>
        <v>10.40607930603027</v>
      </c>
      <c r="BA813" s="95" t="s">
        <v>9</v>
      </c>
      <c r="BB813" s="27">
        <f ca="1">BB789+$C$5*IF(AND(AY813=AU788,AZ804=3),AZ809-BB789,0)</f>
        <v>18.458272981929774</v>
      </c>
      <c r="BC813" s="15">
        <f ca="1">BC789+$C$5*IF(AND(AY813=AU788,AZ804=4),AZ809-BC789,0)</f>
        <v>46.985763263702381</v>
      </c>
      <c r="BD813" s="14"/>
      <c r="BG813"/>
      <c r="BH813"/>
      <c r="BI813"/>
      <c r="BJ813" s="127"/>
      <c r="BK813" s="3">
        <v>2</v>
      </c>
      <c r="BL813" s="15">
        <f ca="1">BL789+$C$5*IF(AND(BK813=BG788,BL804=1),BL809-BL789,0)</f>
        <v>10.40607930603027</v>
      </c>
      <c r="BM813" s="95" t="s">
        <v>9</v>
      </c>
      <c r="BN813" s="27">
        <f ca="1">BN789+$C$5*IF(AND(BK813=BG788,BL804=3),BL809-BN789,0)</f>
        <v>18.458272981929774</v>
      </c>
      <c r="BO813" s="15">
        <f ca="1">BO789+$C$5*IF(AND(BK813=BG788,BL804=4),BL809-BO789,0)</f>
        <v>46.985763263702381</v>
      </c>
      <c r="BP813" s="14"/>
      <c r="BS813"/>
      <c r="BT813"/>
      <c r="BU813"/>
      <c r="BV813" s="127"/>
      <c r="BW813" s="3">
        <v>2</v>
      </c>
      <c r="BX813" s="15">
        <f ca="1">BX789+$C$5*IF(AND(BW813=BS788,BX804=1),BX809-BX789,0)</f>
        <v>10.40607930603027</v>
      </c>
      <c r="BY813" s="95" t="s">
        <v>9</v>
      </c>
      <c r="BZ813" s="27">
        <f ca="1">BZ789+$C$5*IF(AND(BW813=BS788,BX804=3),BX809-BZ789,0)</f>
        <v>18.458272981929774</v>
      </c>
      <c r="CA813" s="15">
        <f ca="1">CA789+$C$5*IF(AND(BW813=BS788,BX804=4),BX809-CA789,0)</f>
        <v>46.985763263702381</v>
      </c>
      <c r="CB813" s="14"/>
      <c r="CE813"/>
      <c r="CF813"/>
      <c r="CG813"/>
      <c r="CH813" s="127"/>
      <c r="CI813" s="3">
        <v>2</v>
      </c>
      <c r="CJ813" s="15">
        <f ca="1">CJ789+$C$5*IF(AND(CI813=CE788,CJ804=1),CJ809-CJ789,0)</f>
        <v>10.40607930603027</v>
      </c>
      <c r="CK813" s="95" t="s">
        <v>9</v>
      </c>
      <c r="CL813" s="27">
        <f ca="1">CL789+$C$5*IF(AND(CI813=CE788,CJ804=3),CJ809-CL789,0)</f>
        <v>18.458272981929774</v>
      </c>
      <c r="CM813" s="15">
        <f ca="1">CM789+$C$5*IF(AND(CI813=CE788,CJ804=4),CJ809-CM789,0)</f>
        <v>46.985763263702381</v>
      </c>
      <c r="CN813" s="14"/>
      <c r="CQ813"/>
      <c r="CR813"/>
      <c r="CS813"/>
      <c r="CT813" s="127"/>
      <c r="CU813" s="3">
        <v>2</v>
      </c>
      <c r="CV813" s="15">
        <f ca="1">CV789+$C$5*IF(AND(CU813=CQ788,CV804=1),CV809-CV789,0)</f>
        <v>10.40607930603027</v>
      </c>
      <c r="CW813" s="95" t="s">
        <v>9</v>
      </c>
      <c r="CX813" s="27">
        <f ca="1">CX789+$C$5*IF(AND(CU813=CQ788,CV804=3),CV809-CX789,0)</f>
        <v>18.458272981929774</v>
      </c>
      <c r="CY813" s="15">
        <f ca="1">CY789+$C$5*IF(AND(CU813=CQ788,CV804=4),CV809-CY789,0)</f>
        <v>46.985763263702381</v>
      </c>
      <c r="CZ813" s="14"/>
      <c r="DC813"/>
      <c r="DD813"/>
      <c r="DE813"/>
      <c r="DF813" s="127"/>
      <c r="DG813" s="3">
        <v>2</v>
      </c>
      <c r="DH813" s="15">
        <f ca="1">DH789+$C$5*IF(AND(DG813=DC788,DH804=1),DH809-DH789,0)</f>
        <v>10.40607930603027</v>
      </c>
      <c r="DI813" s="95" t="s">
        <v>9</v>
      </c>
      <c r="DJ813" s="27">
        <f ca="1">DJ789+$C$5*IF(AND(DG813=DC788,DH804=3),DH809-DJ789,0)</f>
        <v>18.458272981929774</v>
      </c>
      <c r="DK813" s="15">
        <f ca="1">DK789+$C$5*IF(AND(DG813=DC788,DH804=4),DH809-DK789,0)</f>
        <v>46.985763263702381</v>
      </c>
      <c r="DL813" s="14"/>
      <c r="DO813"/>
      <c r="DP813"/>
      <c r="DQ813"/>
      <c r="DR813" s="127"/>
      <c r="DS813" s="3">
        <v>2</v>
      </c>
      <c r="DT813" s="15">
        <f ca="1">DT789+$C$5*IF(AND(DS813=DO787,DT804=1),DT809-DT789,0)</f>
        <v>10.40607930603027</v>
      </c>
      <c r="DU813" s="95" t="s">
        <v>9</v>
      </c>
      <c r="DV813" s="27">
        <f ca="1">DV789+$C$5*IF(AND(DS813=DO787,DT804=3),DT809-DV789,0)</f>
        <v>18.458272981929774</v>
      </c>
      <c r="DW813" s="15">
        <f ca="1">DW789+$C$5*IF(AND(DS813=DO788,DT804=4),DT809-DW789,0)</f>
        <v>46.985763263702381</v>
      </c>
      <c r="DX813" s="14"/>
    </row>
    <row r="814" spans="1:128">
      <c r="A814"/>
      <c r="B814"/>
      <c r="C814"/>
      <c r="D814"/>
      <c r="E814"/>
      <c r="F814"/>
      <c r="G814"/>
      <c r="H814" s="21"/>
      <c r="K814"/>
      <c r="L814"/>
      <c r="M814"/>
      <c r="N814" s="127"/>
      <c r="O814" s="3">
        <v>3</v>
      </c>
      <c r="P814" s="95" t="s">
        <v>9</v>
      </c>
      <c r="Q814" s="95" t="s">
        <v>9</v>
      </c>
      <c r="R814" s="15">
        <f ca="1">R790+$C$5*IF(AND(O814=K788,P804=3),P809-R790,0)</f>
        <v>26.900255958557121</v>
      </c>
      <c r="S814" s="95" t="s">
        <v>64</v>
      </c>
      <c r="T814" s="14"/>
      <c r="W814"/>
      <c r="X814"/>
      <c r="Y814"/>
      <c r="Z814" s="127"/>
      <c r="AA814" s="3">
        <v>3</v>
      </c>
      <c r="AB814" s="95" t="s">
        <v>9</v>
      </c>
      <c r="AC814" s="95" t="s">
        <v>9</v>
      </c>
      <c r="AD814" s="15">
        <f ca="1">AD790+$C$5*IF(AND(AA814=W788,AB804=3),AB809-AD790,0)</f>
        <v>26.900255958557121</v>
      </c>
      <c r="AE814" s="95" t="s">
        <v>64</v>
      </c>
      <c r="AF814" s="14"/>
      <c r="AI814"/>
      <c r="AJ814"/>
      <c r="AK814"/>
      <c r="AL814" s="127"/>
      <c r="AM814" s="3">
        <v>3</v>
      </c>
      <c r="AN814" s="95" t="s">
        <v>9</v>
      </c>
      <c r="AO814" s="95" t="s">
        <v>9</v>
      </c>
      <c r="AP814" s="15">
        <f ca="1">AP790+$C$5*IF(AND(AM814=AI788,AN804=3),AN809-AP790,0)</f>
        <v>26.900255958557121</v>
      </c>
      <c r="AQ814" s="95" t="s">
        <v>64</v>
      </c>
      <c r="AR814" s="14"/>
      <c r="AU814"/>
      <c r="AV814"/>
      <c r="AW814"/>
      <c r="AX814" s="127"/>
      <c r="AY814" s="3">
        <v>3</v>
      </c>
      <c r="AZ814" s="95" t="s">
        <v>9</v>
      </c>
      <c r="BA814" s="95" t="s">
        <v>9</v>
      </c>
      <c r="BB814" s="15">
        <f ca="1">BB790+$C$5*IF(AND(AY814=AU788,AZ804=3),AZ809-BB790,0)</f>
        <v>26.900255958557121</v>
      </c>
      <c r="BC814" s="95" t="s">
        <v>64</v>
      </c>
      <c r="BD814" s="14"/>
      <c r="BG814"/>
      <c r="BH814"/>
      <c r="BI814"/>
      <c r="BJ814" s="127"/>
      <c r="BK814" s="3">
        <v>3</v>
      </c>
      <c r="BL814" s="95" t="s">
        <v>9</v>
      </c>
      <c r="BM814" s="95" t="s">
        <v>9</v>
      </c>
      <c r="BN814" s="15">
        <f ca="1">BN790+$C$5*IF(AND(BK814=BG788,BL804=3),BL809-BN790,0)</f>
        <v>26.900255958557121</v>
      </c>
      <c r="BO814" s="95" t="s">
        <v>64</v>
      </c>
      <c r="BP814" s="14"/>
      <c r="BS814"/>
      <c r="BT814"/>
      <c r="BU814"/>
      <c r="BV814" s="127"/>
      <c r="BW814" s="3">
        <v>3</v>
      </c>
      <c r="BX814" s="95" t="s">
        <v>9</v>
      </c>
      <c r="BY814" s="95" t="s">
        <v>9</v>
      </c>
      <c r="BZ814" s="15">
        <f ca="1">BZ790+$C$5*IF(AND(BW814=BS788,BX804=3),BX809-BZ790,0)</f>
        <v>26.900255958557121</v>
      </c>
      <c r="CA814" s="95" t="s">
        <v>64</v>
      </c>
      <c r="CB814" s="14"/>
      <c r="CE814"/>
      <c r="CF814"/>
      <c r="CG814"/>
      <c r="CH814" s="127"/>
      <c r="CI814" s="3">
        <v>3</v>
      </c>
      <c r="CJ814" s="95" t="s">
        <v>9</v>
      </c>
      <c r="CK814" s="95" t="s">
        <v>9</v>
      </c>
      <c r="CL814" s="15">
        <f ca="1">CL790+$C$5*IF(AND(CI814=CE788,CJ804=3),CJ809-CL790,0)</f>
        <v>26.900255958557121</v>
      </c>
      <c r="CM814" s="95" t="s">
        <v>64</v>
      </c>
      <c r="CN814" s="14"/>
      <c r="CQ814"/>
      <c r="CR814"/>
      <c r="CS814"/>
      <c r="CT814" s="127"/>
      <c r="CU814" s="3">
        <v>3</v>
      </c>
      <c r="CV814" s="95" t="s">
        <v>9</v>
      </c>
      <c r="CW814" s="95" t="s">
        <v>9</v>
      </c>
      <c r="CX814" s="15">
        <f ca="1">CX790+$C$5*IF(AND(CU814=CQ788,CV804=3),CV809-CX790,0)</f>
        <v>26.900255958557121</v>
      </c>
      <c r="CY814" s="95" t="s">
        <v>64</v>
      </c>
      <c r="CZ814" s="14"/>
      <c r="DC814"/>
      <c r="DD814"/>
      <c r="DE814"/>
      <c r="DF814" s="127"/>
      <c r="DG814" s="3">
        <v>3</v>
      </c>
      <c r="DH814" s="95" t="s">
        <v>9</v>
      </c>
      <c r="DI814" s="95" t="s">
        <v>9</v>
      </c>
      <c r="DJ814" s="15">
        <f ca="1">DJ790+$C$5*IF(AND(DG814=DC788,DH804=3),DH809-DJ790,0)</f>
        <v>26.900255958557121</v>
      </c>
      <c r="DK814" s="95" t="s">
        <v>64</v>
      </c>
      <c r="DL814" s="14"/>
      <c r="DO814"/>
      <c r="DP814"/>
      <c r="DQ814"/>
      <c r="DR814" s="127"/>
      <c r="DS814" s="3">
        <v>3</v>
      </c>
      <c r="DT814" s="95" t="s">
        <v>9</v>
      </c>
      <c r="DU814" s="95" t="s">
        <v>9</v>
      </c>
      <c r="DV814" s="15">
        <f ca="1">DV790+$C$5*IF(AND(DS814=DO788,DT804=3),DT809-DV790,0)</f>
        <v>26.900255958557121</v>
      </c>
      <c r="DW814" s="95" t="s">
        <v>9</v>
      </c>
      <c r="DX814" s="14"/>
    </row>
    <row r="815" spans="1:128">
      <c r="A815"/>
      <c r="B815"/>
      <c r="C815"/>
      <c r="D815"/>
      <c r="E815"/>
      <c r="F815"/>
      <c r="G815"/>
      <c r="H815" s="21"/>
      <c r="K815"/>
      <c r="L815"/>
      <c r="M815"/>
      <c r="N815" s="127"/>
      <c r="O815" s="3">
        <v>4</v>
      </c>
      <c r="P815" s="27">
        <f ca="1">P791+$C$5*IF(AND(O815=K788,P804=1),P809-P791,0)</f>
        <v>47.107716140747065</v>
      </c>
      <c r="Q815" s="15">
        <f ca="1">Q791+$C$5*IF(AND(O815=K788,P804=2),P809-Q791,0)</f>
        <v>19.565530089378353</v>
      </c>
      <c r="R815" s="95" t="s">
        <v>9</v>
      </c>
      <c r="S815" s="15">
        <f ca="1">S791+$C$5*IF(AND(O815=K788,P804=4),P809-S791,0)</f>
        <v>46.093937206268308</v>
      </c>
      <c r="T815" s="14"/>
      <c r="W815"/>
      <c r="X815"/>
      <c r="Y815"/>
      <c r="Z815" s="127"/>
      <c r="AA815" s="3">
        <v>4</v>
      </c>
      <c r="AB815" s="27">
        <f ca="1">AB791+$C$5*IF(AND(AA815=W788,AB804=1),AB809-AB791,0)</f>
        <v>47.107716140747065</v>
      </c>
      <c r="AC815" s="15">
        <f ca="1">AC791+$C$5*IF(AND(AA815=W788,AB804=2),AB809-AC791,0)</f>
        <v>19.565530089378353</v>
      </c>
      <c r="AD815" s="95" t="s">
        <v>9</v>
      </c>
      <c r="AE815" s="15">
        <f ca="1">AE791+$C$5*IF(AND(AA815=W788,AB804=4),AB809-AE791,0)</f>
        <v>46.093937206268308</v>
      </c>
      <c r="AF815" s="14"/>
      <c r="AI815"/>
      <c r="AJ815"/>
      <c r="AK815"/>
      <c r="AL815" s="127"/>
      <c r="AM815" s="3">
        <v>4</v>
      </c>
      <c r="AN815" s="27">
        <f ca="1">AN791+$C$5*IF(AND(AM815=AI788,AN804=1),AN809-AN791,0)</f>
        <v>47.107716140747065</v>
      </c>
      <c r="AO815" s="15">
        <f ca="1">AO791+$C$5*IF(AND(AM815=AI788,AN804=2),AN809-AO791,0)</f>
        <v>19.565530089378353</v>
      </c>
      <c r="AP815" s="95" t="s">
        <v>9</v>
      </c>
      <c r="AQ815" s="15">
        <f ca="1">AQ791+$C$5*IF(AND(AM815=AI788,AN804=4),AN809-AQ791,0)</f>
        <v>46.093937206268308</v>
      </c>
      <c r="AR815" s="14"/>
      <c r="AU815"/>
      <c r="AV815"/>
      <c r="AW815"/>
      <c r="AX815" s="127"/>
      <c r="AY815" s="3">
        <v>4</v>
      </c>
      <c r="AZ815" s="27">
        <f ca="1">AZ791+$C$5*IF(AND(AY815=AU788,AZ804=1),AZ809-AZ791,0)</f>
        <v>47.107716140747065</v>
      </c>
      <c r="BA815" s="15">
        <f ca="1">BA791+$C$5*IF(AND(AY815=AU788,AZ804=2),AZ809-BA791,0)</f>
        <v>19.565530089378353</v>
      </c>
      <c r="BB815" s="95" t="s">
        <v>9</v>
      </c>
      <c r="BC815" s="15">
        <f ca="1">BC791+$C$5*IF(AND(AY815=AU788,AZ804=4),AZ809-BC791,0)</f>
        <v>46.093937206268308</v>
      </c>
      <c r="BD815" s="14"/>
      <c r="BG815"/>
      <c r="BH815"/>
      <c r="BI815"/>
      <c r="BJ815" s="127"/>
      <c r="BK815" s="3">
        <v>4</v>
      </c>
      <c r="BL815" s="27">
        <f ca="1">BL791+$C$5*IF(AND(BK815=BG788,BL804=1),BL809-BL791,0)</f>
        <v>47.107716140747065</v>
      </c>
      <c r="BM815" s="15">
        <f ca="1">BM791+$C$5*IF(AND(BK815=BG788,BL804=2),BL809-BM791,0)</f>
        <v>19.565530089378353</v>
      </c>
      <c r="BN815" s="95" t="s">
        <v>9</v>
      </c>
      <c r="BO815" s="15">
        <f ca="1">BO791+$C$5*IF(AND(BK815=BG788,BL804=4),BL809-BO791,0)</f>
        <v>46.093937206268308</v>
      </c>
      <c r="BP815" s="14"/>
      <c r="BS815"/>
      <c r="BT815"/>
      <c r="BU815"/>
      <c r="BV815" s="127"/>
      <c r="BW815" s="3">
        <v>4</v>
      </c>
      <c r="BX815" s="27">
        <f ca="1">BX791+$C$5*IF(AND(BW815=BS788,BX804=1),BX809-BX791,0)</f>
        <v>47.203189296722407</v>
      </c>
      <c r="BY815" s="15">
        <f ca="1">BY791+$C$5*IF(AND(BW815=BS788,BX804=2),BX809-BY791,0)</f>
        <v>19.565530089378353</v>
      </c>
      <c r="BZ815" s="95" t="s">
        <v>9</v>
      </c>
      <c r="CA815" s="15">
        <f ca="1">CA791+$C$5*IF(AND(BW815=BS788,BX804=4),BX809-CA791,0)</f>
        <v>46.093937206268308</v>
      </c>
      <c r="CB815" s="14"/>
      <c r="CE815"/>
      <c r="CF815"/>
      <c r="CG815"/>
      <c r="CH815" s="127"/>
      <c r="CI815" s="3">
        <v>4</v>
      </c>
      <c r="CJ815" s="27">
        <f ca="1">CJ791+$C$5*IF(AND(CI815=CE788,CJ804=1),CJ809-CJ791,0)</f>
        <v>47.203189296722407</v>
      </c>
      <c r="CK815" s="15">
        <f ca="1">CK791+$C$5*IF(AND(CI815=CE788,CJ804=2),CJ809-CK791,0)</f>
        <v>19.565530089378353</v>
      </c>
      <c r="CL815" s="95" t="s">
        <v>9</v>
      </c>
      <c r="CM815" s="15">
        <f ca="1">CM791+$C$5*IF(AND(CI815=CE788,CJ804=4),CJ809-CM791,0)</f>
        <v>46.093937206268308</v>
      </c>
      <c r="CN815" s="14"/>
      <c r="CQ815"/>
      <c r="CR815"/>
      <c r="CS815"/>
      <c r="CT815" s="127"/>
      <c r="CU815" s="3">
        <v>4</v>
      </c>
      <c r="CV815" s="27">
        <f ca="1">CV791+$C$5*IF(AND(CU815=CQ788,CV804=1),CV809-CV791,0)</f>
        <v>47.203189296722407</v>
      </c>
      <c r="CW815" s="15">
        <f ca="1">CW791+$C$5*IF(AND(CU815=CQ788,CV804=2),CV809-CW791,0)</f>
        <v>19.565530089378353</v>
      </c>
      <c r="CX815" s="95" t="s">
        <v>9</v>
      </c>
      <c r="CY815" s="15">
        <f ca="1">CY791+$C$5*IF(AND(CU815=CQ788,CV804=4),CV809-CY791,0)</f>
        <v>46.093937206268308</v>
      </c>
      <c r="CZ815" s="14"/>
      <c r="DC815"/>
      <c r="DD815"/>
      <c r="DE815"/>
      <c r="DF815" s="127"/>
      <c r="DG815" s="3">
        <v>4</v>
      </c>
      <c r="DH815" s="27">
        <f ca="1">DH791+$C$5*IF(AND(DG815=DC788,DH804=1),DH809-DH791,0)</f>
        <v>47.203189296722407</v>
      </c>
      <c r="DI815" s="15">
        <f ca="1">DI791+$C$5*IF(AND(DG815=DC788,DH804=2),DH809-DI791,0)</f>
        <v>19.565530089378353</v>
      </c>
      <c r="DJ815" s="95" t="s">
        <v>9</v>
      </c>
      <c r="DK815" s="15">
        <f ca="1">DK791+$C$5*IF(AND(DG815=DC788,DH804=4),DH809-DK791,0)</f>
        <v>46.093937206268308</v>
      </c>
      <c r="DL815" s="14"/>
      <c r="DO815"/>
      <c r="DP815"/>
      <c r="DQ815"/>
      <c r="DR815" s="127"/>
      <c r="DS815" s="3">
        <v>4</v>
      </c>
      <c r="DT815" s="27">
        <f ca="1">DT791+$C$5*IF(AND(DS815=DO788,DT804=1),DT809-DT791,0)</f>
        <v>47.203189296722407</v>
      </c>
      <c r="DU815" s="15">
        <f ca="1">DU791+$C$5*IF(AND(DS815=DO788,DT804=2),DT809-DU791,0)</f>
        <v>19.565530089378353</v>
      </c>
      <c r="DV815" s="95" t="s">
        <v>9</v>
      </c>
      <c r="DW815" s="15">
        <f ca="1">DW791+$C$5*IF(AND(DS815=DO788,DT804=4),DT809-DW791,0)</f>
        <v>46.093937206268308</v>
      </c>
      <c r="DX815" s="14"/>
    </row>
    <row r="816" spans="1:128">
      <c r="A816"/>
      <c r="B816"/>
      <c r="C816"/>
      <c r="D816"/>
      <c r="E816"/>
      <c r="F816"/>
      <c r="G816"/>
      <c r="H816" s="21"/>
      <c r="K816"/>
      <c r="L816"/>
      <c r="M816"/>
      <c r="N816" s="127"/>
      <c r="O816" s="3">
        <v>5</v>
      </c>
      <c r="P816" s="95" t="s">
        <v>64</v>
      </c>
      <c r="Q816" s="27">
        <f ca="1">Q792+$C$5*IF(AND(O816=K788,P804=2),P809-Q792,0)</f>
        <v>27.598054290771479</v>
      </c>
      <c r="R816" s="27">
        <f ca="1">R792+$C$5*IF(AND(O816=K788,P804=3),P809-R792,0)</f>
        <v>21.624271484374994</v>
      </c>
      <c r="S816" s="27">
        <f ca="1">S792+$C$5*IF(AND(O816=K788,P804=4),P809-S792,0)</f>
        <v>68.99808921813964</v>
      </c>
      <c r="T816" s="14"/>
      <c r="W816"/>
      <c r="X816"/>
      <c r="Y816"/>
      <c r="Z816" s="127"/>
      <c r="AA816" s="3">
        <v>5</v>
      </c>
      <c r="AB816" s="95" t="s">
        <v>64</v>
      </c>
      <c r="AC816" s="27">
        <f ca="1">AC792+$C$5*IF(AND(AA816=W788,AB804=2),AB809-AC792,0)</f>
        <v>27.598054290771479</v>
      </c>
      <c r="AD816" s="27">
        <f ca="1">AD792+$C$5*IF(AND(AA816=W788,AB804=3),AB809-AD792,0)</f>
        <v>21.624271484374994</v>
      </c>
      <c r="AE816" s="27">
        <f ca="1">AE792+$C$5*IF(AND(AA816=W788,AB804=4),AB809-AE792,0)</f>
        <v>68.99808921813964</v>
      </c>
      <c r="AF816" s="14"/>
      <c r="AI816"/>
      <c r="AJ816"/>
      <c r="AK816"/>
      <c r="AL816" s="127"/>
      <c r="AM816" s="3">
        <v>5</v>
      </c>
      <c r="AN816" s="95" t="s">
        <v>64</v>
      </c>
      <c r="AO816" s="27">
        <f ca="1">AO792+$C$5*IF(AND(AM816=AI788,AN804=2),AN809-AO792,0)</f>
        <v>29.744044287681572</v>
      </c>
      <c r="AP816" s="27">
        <f ca="1">AP792+$C$5*IF(AND(AM816=AI788,AN804=3),AN809-AP792,0)</f>
        <v>21.624271484374994</v>
      </c>
      <c r="AQ816" s="27">
        <f ca="1">AQ792+$C$5*IF(AND(AM816=AI788,AN804=4),AN809-AQ792,0)</f>
        <v>68.99808921813964</v>
      </c>
      <c r="AR816" s="14"/>
      <c r="AU816"/>
      <c r="AV816"/>
      <c r="AW816"/>
      <c r="AX816" s="127"/>
      <c r="AY816" s="3">
        <v>5</v>
      </c>
      <c r="AZ816" s="95" t="s">
        <v>64</v>
      </c>
      <c r="BA816" s="27">
        <f ca="1">BA792+$C$5*IF(AND(AY816=AU788,AZ804=2),AZ809-BA792,0)</f>
        <v>29.744044287681572</v>
      </c>
      <c r="BB816" s="27">
        <f ca="1">BB792+$C$5*IF(AND(AY816=AU788,AZ804=3),AZ809-BB792,0)</f>
        <v>21.624271484374994</v>
      </c>
      <c r="BC816" s="27">
        <f ca="1">BC792+$C$5*IF(AND(AY816=AU788,AZ804=4),AZ809-BC792,0)</f>
        <v>68.99808921813964</v>
      </c>
      <c r="BD816" s="14"/>
      <c r="BG816"/>
      <c r="BH816"/>
      <c r="BI816"/>
      <c r="BJ816" s="127"/>
      <c r="BK816" s="3">
        <v>5</v>
      </c>
      <c r="BL816" s="95" t="s">
        <v>64</v>
      </c>
      <c r="BM816" s="27">
        <f ca="1">BM792+$C$5*IF(AND(BK816=BG788,BL804=2),BL809-BM792,0)</f>
        <v>29.744044287681572</v>
      </c>
      <c r="BN816" s="27">
        <f ca="1">BN792+$C$5*IF(AND(BK816=BG788,BL804=3),BL809-BN792,0)</f>
        <v>21.624271484374994</v>
      </c>
      <c r="BO816" s="27">
        <f ca="1">BO792+$C$5*IF(AND(BK816=BG788,BL804=4),BL809-BO792,0)</f>
        <v>68.99808921813964</v>
      </c>
      <c r="BP816" s="14"/>
      <c r="BS816"/>
      <c r="BT816"/>
      <c r="BU816"/>
      <c r="BV816" s="127"/>
      <c r="BW816" s="3">
        <v>5</v>
      </c>
      <c r="BX816" s="95" t="s">
        <v>64</v>
      </c>
      <c r="BY816" s="27">
        <f ca="1">BY792+$C$5*IF(AND(BW816=BS788,BX804=2),BX809-BY792,0)</f>
        <v>29.744044287681572</v>
      </c>
      <c r="BZ816" s="27">
        <f ca="1">BZ792+$C$5*IF(AND(BW816=BS788,BX804=3),BX809-BZ792,0)</f>
        <v>21.624271484374994</v>
      </c>
      <c r="CA816" s="27">
        <f ca="1">CA792+$C$5*IF(AND(BW816=BS788,BX804=4),BX809-CA792,0)</f>
        <v>68.99808921813964</v>
      </c>
      <c r="CB816" s="14"/>
      <c r="CE816"/>
      <c r="CF816"/>
      <c r="CG816"/>
      <c r="CH816" s="127"/>
      <c r="CI816" s="3">
        <v>5</v>
      </c>
      <c r="CJ816" s="95" t="s">
        <v>64</v>
      </c>
      <c r="CK816" s="27">
        <f ca="1">CK792+$C$5*IF(AND(CI816=CE788,CJ804=2),CJ809-CK792,0)</f>
        <v>29.744044287681572</v>
      </c>
      <c r="CL816" s="27">
        <f ca="1">CL792+$C$5*IF(AND(CI816=CE788,CJ804=3),CJ809-CL792,0)</f>
        <v>21.624271484374994</v>
      </c>
      <c r="CM816" s="27">
        <f ca="1">CM792+$C$5*IF(AND(CI816=CE788,CJ804=4),CJ809-CM792,0)</f>
        <v>68.999029254913324</v>
      </c>
      <c r="CN816" s="14"/>
      <c r="CQ816"/>
      <c r="CR816"/>
      <c r="CS816"/>
      <c r="CT816" s="127"/>
      <c r="CU816" s="3">
        <v>5</v>
      </c>
      <c r="CV816" s="95" t="s">
        <v>64</v>
      </c>
      <c r="CW816" s="27">
        <f ca="1">CW792+$C$5*IF(AND(CU816=CQ788,CV804=2),CV809-CW792,0)</f>
        <v>29.744044287681572</v>
      </c>
      <c r="CX816" s="27">
        <f ca="1">CX792+$C$5*IF(AND(CU816=CQ788,CV804=3),CV809-CX792,0)</f>
        <v>21.624271484374994</v>
      </c>
      <c r="CY816" s="27">
        <f ca="1">CY792+$C$5*IF(AND(CU816=CQ788,CV804=4),CV809-CY792,0)</f>
        <v>68.999029254913324</v>
      </c>
      <c r="CZ816" s="14"/>
      <c r="DC816"/>
      <c r="DD816"/>
      <c r="DE816"/>
      <c r="DF816" s="127"/>
      <c r="DG816" s="3">
        <v>5</v>
      </c>
      <c r="DH816" s="95" t="s">
        <v>64</v>
      </c>
      <c r="DI816" s="27">
        <f ca="1">DI792+$C$5*IF(AND(DG816=DC788,DH804=2),DH809-DI792,0)</f>
        <v>29.744044287681572</v>
      </c>
      <c r="DJ816" s="27">
        <f ca="1">DJ792+$C$5*IF(AND(DG816=DC788,DH804=3),DH809-DJ792,0)</f>
        <v>21.624271484374994</v>
      </c>
      <c r="DK816" s="27">
        <f ca="1">DK792+$C$5*IF(AND(DG816=DC788,DH804=4),DH809-DK792,0)</f>
        <v>68.999029254913324</v>
      </c>
      <c r="DL816" s="14"/>
      <c r="DO816"/>
      <c r="DP816"/>
      <c r="DQ816"/>
      <c r="DR816" s="127"/>
      <c r="DS816" s="3">
        <v>5</v>
      </c>
      <c r="DT816" s="95" t="s">
        <v>9</v>
      </c>
      <c r="DU816" s="27">
        <f ca="1">DU792+$C$5*IF(AND(DS816=DO788,DT804=2),DT809-DU792,0)</f>
        <v>29.744044287681572</v>
      </c>
      <c r="DV816" s="27">
        <f ca="1">DV792+$C$5*IF(AND(DS816=DO788,DT804=3),DT809-DV792,0)</f>
        <v>21.624271484374994</v>
      </c>
      <c r="DW816" s="27">
        <f ca="1">DW792+$C$5*IF(AND(DS816=DO788,DT804=4),DT809-DW792,0)</f>
        <v>68.999029254913324</v>
      </c>
      <c r="DX816" s="14"/>
    </row>
    <row r="817" spans="1:128">
      <c r="A817"/>
      <c r="B817"/>
      <c r="C817"/>
      <c r="D817"/>
      <c r="E817"/>
      <c r="F817"/>
      <c r="G817"/>
      <c r="H817" s="21"/>
      <c r="K817"/>
      <c r="L817"/>
      <c r="M817"/>
      <c r="N817" s="127"/>
      <c r="O817" s="3">
        <v>6</v>
      </c>
      <c r="P817" s="95" t="s">
        <v>9</v>
      </c>
      <c r="Q817" s="95" t="s">
        <v>9</v>
      </c>
      <c r="R817" s="95" t="s">
        <v>9</v>
      </c>
      <c r="S817" s="95" t="s">
        <v>9</v>
      </c>
      <c r="T817" s="14"/>
      <c r="W817"/>
      <c r="X817"/>
      <c r="Y817"/>
      <c r="Z817" s="127"/>
      <c r="AA817" s="3">
        <v>6</v>
      </c>
      <c r="AB817" s="95" t="s">
        <v>9</v>
      </c>
      <c r="AC817" s="95" t="s">
        <v>9</v>
      </c>
      <c r="AD817" s="95" t="s">
        <v>9</v>
      </c>
      <c r="AE817" s="95" t="s">
        <v>9</v>
      </c>
      <c r="AF817" s="14"/>
      <c r="AI817"/>
      <c r="AJ817"/>
      <c r="AK817"/>
      <c r="AL817" s="127"/>
      <c r="AM817" s="3">
        <v>6</v>
      </c>
      <c r="AN817" s="95" t="s">
        <v>9</v>
      </c>
      <c r="AO817" s="95" t="s">
        <v>9</v>
      </c>
      <c r="AP817" s="95" t="s">
        <v>9</v>
      </c>
      <c r="AQ817" s="95" t="s">
        <v>9</v>
      </c>
      <c r="AR817" s="14"/>
      <c r="AU817"/>
      <c r="AV817"/>
      <c r="AW817"/>
      <c r="AX817" s="127"/>
      <c r="AY817" s="3">
        <v>6</v>
      </c>
      <c r="AZ817" s="95" t="s">
        <v>9</v>
      </c>
      <c r="BA817" s="95" t="s">
        <v>9</v>
      </c>
      <c r="BB817" s="95" t="s">
        <v>9</v>
      </c>
      <c r="BC817" s="95" t="s">
        <v>9</v>
      </c>
      <c r="BD817" s="14"/>
      <c r="BG817"/>
      <c r="BH817"/>
      <c r="BI817"/>
      <c r="BJ817" s="127"/>
      <c r="BK817" s="3">
        <v>6</v>
      </c>
      <c r="BL817" s="95" t="s">
        <v>9</v>
      </c>
      <c r="BM817" s="95" t="s">
        <v>9</v>
      </c>
      <c r="BN817" s="95" t="s">
        <v>9</v>
      </c>
      <c r="BO817" s="95" t="s">
        <v>9</v>
      </c>
      <c r="BP817" s="14"/>
      <c r="BS817"/>
      <c r="BT817"/>
      <c r="BU817"/>
      <c r="BV817" s="127"/>
      <c r="BW817" s="3">
        <v>6</v>
      </c>
      <c r="BX817" s="95" t="s">
        <v>9</v>
      </c>
      <c r="BY817" s="95" t="s">
        <v>9</v>
      </c>
      <c r="BZ817" s="95" t="s">
        <v>9</v>
      </c>
      <c r="CA817" s="95" t="s">
        <v>9</v>
      </c>
      <c r="CB817" s="14"/>
      <c r="CE817"/>
      <c r="CF817"/>
      <c r="CG817"/>
      <c r="CH817" s="127"/>
      <c r="CI817" s="3">
        <v>6</v>
      </c>
      <c r="CJ817" s="95" t="s">
        <v>9</v>
      </c>
      <c r="CK817" s="95" t="s">
        <v>9</v>
      </c>
      <c r="CL817" s="95" t="s">
        <v>9</v>
      </c>
      <c r="CM817" s="95" t="s">
        <v>9</v>
      </c>
      <c r="CN817" s="14"/>
      <c r="CQ817"/>
      <c r="CR817"/>
      <c r="CS817"/>
      <c r="CT817" s="127"/>
      <c r="CU817" s="3">
        <v>6</v>
      </c>
      <c r="CV817" s="95" t="s">
        <v>9</v>
      </c>
      <c r="CW817" s="95" t="s">
        <v>9</v>
      </c>
      <c r="CX817" s="95" t="s">
        <v>9</v>
      </c>
      <c r="CY817" s="95" t="s">
        <v>9</v>
      </c>
      <c r="CZ817" s="14"/>
      <c r="DC817"/>
      <c r="DD817"/>
      <c r="DE817"/>
      <c r="DF817" s="127"/>
      <c r="DG817" s="3">
        <v>6</v>
      </c>
      <c r="DH817" s="95" t="s">
        <v>9</v>
      </c>
      <c r="DI817" s="95" t="s">
        <v>9</v>
      </c>
      <c r="DJ817" s="95" t="s">
        <v>9</v>
      </c>
      <c r="DK817" s="95" t="s">
        <v>9</v>
      </c>
      <c r="DL817" s="14"/>
      <c r="DO817"/>
      <c r="DP817"/>
      <c r="DQ817"/>
      <c r="DR817" s="127"/>
      <c r="DS817" s="3">
        <v>6</v>
      </c>
      <c r="DT817" s="95" t="s">
        <v>9</v>
      </c>
      <c r="DU817" s="95" t="s">
        <v>9</v>
      </c>
      <c r="DV817" s="95" t="s">
        <v>9</v>
      </c>
      <c r="DW817" s="95" t="s">
        <v>9</v>
      </c>
      <c r="DX817" s="14"/>
    </row>
    <row r="818" spans="1:128">
      <c r="A818"/>
      <c r="B818"/>
      <c r="C818"/>
      <c r="D818"/>
      <c r="E818"/>
      <c r="F818"/>
      <c r="G818"/>
      <c r="H818" s="21"/>
      <c r="K818"/>
      <c r="L818"/>
      <c r="M818"/>
      <c r="N818" s="127"/>
      <c r="O818" s="3">
        <v>7</v>
      </c>
      <c r="P818" s="27">
        <f ca="1">P794+$C$5*IF(AND(O818=K788,P804=1),P809-P794,0)</f>
        <v>68.962245082855219</v>
      </c>
      <c r="Q818" s="27">
        <f ca="1">Q794+$C$5*IF(AND(O818=K788,P804=2),P809-Q794,0)</f>
        <v>3.1004999999999998</v>
      </c>
      <c r="R818" s="95" t="s">
        <v>9</v>
      </c>
      <c r="S818" s="95" t="s">
        <v>9</v>
      </c>
      <c r="T818" s="13"/>
      <c r="W818"/>
      <c r="X818"/>
      <c r="Y818"/>
      <c r="Z818" s="127"/>
      <c r="AA818" s="3">
        <v>7</v>
      </c>
      <c r="AB818" s="27">
        <f ca="1">AB794+$C$5*IF(AND(AA818=W788,AB804=1),AB809-AB794,0)</f>
        <v>68.962245082855219</v>
      </c>
      <c r="AC818" s="27">
        <f ca="1">AC794+$C$5*IF(AND(AA818=W788,AB804=2),AB809-AC794,0)</f>
        <v>3.1004999999999998</v>
      </c>
      <c r="AD818" s="95" t="s">
        <v>9</v>
      </c>
      <c r="AE818" s="95" t="s">
        <v>9</v>
      </c>
      <c r="AF818" s="13"/>
      <c r="AI818"/>
      <c r="AJ818"/>
      <c r="AK818"/>
      <c r="AL818" s="127"/>
      <c r="AM818" s="3">
        <v>7</v>
      </c>
      <c r="AN818" s="27">
        <f ca="1">AN794+$C$5*IF(AND(AM818=AI788,AN804=1),AN809-AN794,0)</f>
        <v>68.962245082855219</v>
      </c>
      <c r="AO818" s="27">
        <f ca="1">AO794+$C$5*IF(AND(AM818=AI788,AN804=2),AN809-AO794,0)</f>
        <v>3.1004999999999998</v>
      </c>
      <c r="AP818" s="95" t="s">
        <v>9</v>
      </c>
      <c r="AQ818" s="95" t="s">
        <v>9</v>
      </c>
      <c r="AR818" s="13"/>
      <c r="AU818"/>
      <c r="AV818"/>
      <c r="AW818"/>
      <c r="AX818" s="127"/>
      <c r="AY818" s="3">
        <v>7</v>
      </c>
      <c r="AZ818" s="27">
        <f ca="1">AZ794+$C$5*IF(AND(AY818=AU788,AZ804=1),AZ809-AZ794,0)</f>
        <v>68.962245082855219</v>
      </c>
      <c r="BA818" s="27">
        <f ca="1">BA794+$C$5*IF(AND(AY818=AU788,AZ804=2),AZ809-BA794,0)</f>
        <v>3.1004999999999998</v>
      </c>
      <c r="BB818" s="95" t="s">
        <v>9</v>
      </c>
      <c r="BC818" s="95" t="s">
        <v>9</v>
      </c>
      <c r="BD818" s="13"/>
      <c r="BG818"/>
      <c r="BH818"/>
      <c r="BI818"/>
      <c r="BJ818" s="127"/>
      <c r="BK818" s="3">
        <v>7</v>
      </c>
      <c r="BL818" s="27">
        <f ca="1">BL794+$C$5*IF(AND(BK818=BG788,BL804=1),BL809-BL794,0)</f>
        <v>68.962245082855219</v>
      </c>
      <c r="BM818" s="27">
        <f ca="1">BM794+$C$5*IF(AND(BK818=BG788,BL804=2),BL809-BM794,0)</f>
        <v>3.1004999999999998</v>
      </c>
      <c r="BN818" s="95" t="s">
        <v>9</v>
      </c>
      <c r="BO818" s="95" t="s">
        <v>9</v>
      </c>
      <c r="BP818" s="13"/>
      <c r="BS818"/>
      <c r="BT818"/>
      <c r="BU818"/>
      <c r="BV818" s="127"/>
      <c r="BW818" s="3">
        <v>7</v>
      </c>
      <c r="BX818" s="27">
        <f ca="1">BX794+$C$5*IF(AND(BW818=BS788,BX804=1),BX809-BX794,0)</f>
        <v>68.962245082855219</v>
      </c>
      <c r="BY818" s="27">
        <f ca="1">BY794+$C$5*IF(AND(BW818=BS788,BX804=2),BX809-BY794,0)</f>
        <v>3.1004999999999998</v>
      </c>
      <c r="BZ818" s="95" t="s">
        <v>9</v>
      </c>
      <c r="CA818" s="95" t="s">
        <v>9</v>
      </c>
      <c r="CB818" s="13"/>
      <c r="CE818"/>
      <c r="CF818"/>
      <c r="CG818"/>
      <c r="CH818" s="127"/>
      <c r="CI818" s="3">
        <v>7</v>
      </c>
      <c r="CJ818" s="27">
        <f ca="1">CJ794+$C$5*IF(AND(CI818=CE788,CJ804=1),CJ809-CJ794,0)</f>
        <v>68.962245082855219</v>
      </c>
      <c r="CK818" s="27">
        <f ca="1">CK794+$C$5*IF(AND(CI818=CE788,CJ804=2),CJ809-CK794,0)</f>
        <v>3.1004999999999998</v>
      </c>
      <c r="CL818" s="95" t="s">
        <v>9</v>
      </c>
      <c r="CM818" s="95" t="s">
        <v>9</v>
      </c>
      <c r="CN818" s="13"/>
      <c r="CQ818"/>
      <c r="CR818"/>
      <c r="CS818"/>
      <c r="CT818" s="127"/>
      <c r="CU818" s="3">
        <v>7</v>
      </c>
      <c r="CV818" s="27">
        <f ca="1">CV794+$C$5*IF(AND(CU818=CQ788,CV804=1),CV809-CV794,0)</f>
        <v>68.962245082855219</v>
      </c>
      <c r="CW818" s="27">
        <f ca="1">CW794+$C$5*IF(AND(CU818=CQ788,CV804=2),CV809-CW794,0)</f>
        <v>3.1004999999999998</v>
      </c>
      <c r="CX818" s="95" t="s">
        <v>9</v>
      </c>
      <c r="CY818" s="95" t="s">
        <v>9</v>
      </c>
      <c r="CZ818" s="13"/>
      <c r="DC818"/>
      <c r="DD818"/>
      <c r="DE818"/>
      <c r="DF818" s="127"/>
      <c r="DG818" s="3">
        <v>7</v>
      </c>
      <c r="DH818" s="27">
        <f ca="1">DH794+$C$5*IF(AND(DG818=DC788,DH804=1),DH809-DH794,0)</f>
        <v>68.962245082855219</v>
      </c>
      <c r="DI818" s="27">
        <f ca="1">DI794+$C$5*IF(AND(DG818=DC788,DH804=2),DH809-DI794,0)</f>
        <v>3.1004999999999998</v>
      </c>
      <c r="DJ818" s="95" t="s">
        <v>9</v>
      </c>
      <c r="DK818" s="95" t="s">
        <v>9</v>
      </c>
      <c r="DL818" s="13"/>
      <c r="DO818"/>
      <c r="DP818"/>
      <c r="DQ818"/>
      <c r="DR818" s="127"/>
      <c r="DS818" s="3">
        <v>7</v>
      </c>
      <c r="DT818" s="27">
        <f ca="1">DT794+$C$5*IF(AND(DS818=DO788,DT804=1),DT809-DT794,0)</f>
        <v>68.962245082855219</v>
      </c>
      <c r="DU818" s="27">
        <f ca="1">DU794+$C$5*IF(AND(DS818=DO788,DT804=2),DT809-DU794,0)</f>
        <v>3.1004999999999998</v>
      </c>
      <c r="DV818" s="95" t="s">
        <v>9</v>
      </c>
      <c r="DW818" s="95" t="s">
        <v>9</v>
      </c>
      <c r="DX818" s="13"/>
    </row>
    <row r="819" spans="1:128">
      <c r="A819"/>
      <c r="B819"/>
      <c r="C819"/>
      <c r="D819"/>
      <c r="E819"/>
      <c r="F819"/>
      <c r="G819"/>
      <c r="H819" s="21"/>
      <c r="K819"/>
      <c r="L819"/>
      <c r="M819"/>
      <c r="N819" s="127"/>
      <c r="O819" s="3">
        <v>8</v>
      </c>
      <c r="P819" s="27">
        <f ca="1">P795+$C$5*IF(AND(O819=K788,P804=1),P809-P795,0)</f>
        <v>99.999956130981445</v>
      </c>
      <c r="Q819" s="27">
        <f ca="1">Q795+$C$5*IF(AND(O819=K788,P804=2),P809-Q795,0)</f>
        <v>45.56409086227417</v>
      </c>
      <c r="R819" s="27">
        <f ca="1">R795+$C$5*IF(AND(O819=K788,P804=3),P809-R795,0)</f>
        <v>41.443632726669307</v>
      </c>
      <c r="S819" s="95" t="s">
        <v>9</v>
      </c>
      <c r="T819" s="13"/>
      <c r="W819"/>
      <c r="X819"/>
      <c r="Y819"/>
      <c r="Z819" s="127"/>
      <c r="AA819" s="3">
        <v>8</v>
      </c>
      <c r="AB819" s="27">
        <f ca="1">AB795+$C$5*IF(AND(AA819=W788,AB804=1),AB809-AB795,0)</f>
        <v>99.999956130981445</v>
      </c>
      <c r="AC819" s="27">
        <f ca="1">AC795+$C$5*IF(AND(AA819=W788,AB804=2),AB809-AC795,0)</f>
        <v>45.56409086227417</v>
      </c>
      <c r="AD819" s="27">
        <f ca="1">AD795+$C$5*IF(AND(AA819=W788,AB804=3),AB809-AD795,0)</f>
        <v>41.443632726669307</v>
      </c>
      <c r="AE819" s="95" t="s">
        <v>9</v>
      </c>
      <c r="AF819" s="13"/>
      <c r="AI819"/>
      <c r="AJ819"/>
      <c r="AK819"/>
      <c r="AL819" s="127"/>
      <c r="AM819" s="3">
        <v>8</v>
      </c>
      <c r="AN819" s="27">
        <f ca="1">AN795+$C$5*IF(AND(AM819=AI788,AN804=1),AN809-AN795,0)</f>
        <v>99.999956130981445</v>
      </c>
      <c r="AO819" s="27">
        <f ca="1">AO795+$C$5*IF(AND(AM819=AI788,AN804=2),AN809-AO795,0)</f>
        <v>45.56409086227417</v>
      </c>
      <c r="AP819" s="27">
        <f ca="1">AP795+$C$5*IF(AND(AM819=AI788,AN804=3),AN809-AP795,0)</f>
        <v>41.443632726669307</v>
      </c>
      <c r="AQ819" s="95" t="s">
        <v>9</v>
      </c>
      <c r="AR819" s="13"/>
      <c r="AU819"/>
      <c r="AV819"/>
      <c r="AW819"/>
      <c r="AX819" s="127"/>
      <c r="AY819" s="3">
        <v>8</v>
      </c>
      <c r="AZ819" s="27">
        <f ca="1">AZ795+$C$5*IF(AND(AY819=AU788,AZ804=1),AZ809-AZ795,0)</f>
        <v>99.999956130981445</v>
      </c>
      <c r="BA819" s="27">
        <f ca="1">BA795+$C$5*IF(AND(AY819=AU788,AZ804=2),AZ809-BA795,0)</f>
        <v>45.56409086227417</v>
      </c>
      <c r="BB819" s="27">
        <f ca="1">BB795+$C$5*IF(AND(AY819=AU788,AZ804=3),AZ809-BB795,0)</f>
        <v>41.443632726669307</v>
      </c>
      <c r="BC819" s="95" t="s">
        <v>9</v>
      </c>
      <c r="BD819" s="13"/>
      <c r="BG819"/>
      <c r="BH819"/>
      <c r="BI819"/>
      <c r="BJ819" s="127"/>
      <c r="BK819" s="3">
        <v>8</v>
      </c>
      <c r="BL819" s="27">
        <f ca="1">BL795+$C$5*IF(AND(BK819=BG788,BL804=1),BL809-BL795,0)</f>
        <v>99.999956130981445</v>
      </c>
      <c r="BM819" s="27">
        <f ca="1">BM795+$C$5*IF(AND(BK819=BG788,BL804=2),BL809-BM795,0)</f>
        <v>45.56409086227417</v>
      </c>
      <c r="BN819" s="27">
        <f ca="1">BN795+$C$5*IF(AND(BK819=BG788,BL804=3),BL809-BN795,0)</f>
        <v>41.443632726669307</v>
      </c>
      <c r="BO819" s="95" t="s">
        <v>9</v>
      </c>
      <c r="BP819" s="13"/>
      <c r="BS819"/>
      <c r="BT819"/>
      <c r="BU819"/>
      <c r="BV819" s="127"/>
      <c r="BW819" s="3">
        <v>8</v>
      </c>
      <c r="BX819" s="27">
        <f ca="1">BX795+$C$5*IF(AND(BW819=BS788,BX804=1),BX809-BX795,0)</f>
        <v>99.999956130981445</v>
      </c>
      <c r="BY819" s="27">
        <f ca="1">BY795+$C$5*IF(AND(BW819=BS788,BX804=2),BX809-BY795,0)</f>
        <v>45.56409086227417</v>
      </c>
      <c r="BZ819" s="27">
        <f ca="1">BZ795+$C$5*IF(AND(BW819=BS788,BX804=3),BX809-BZ795,0)</f>
        <v>41.443632726669307</v>
      </c>
      <c r="CA819" s="95" t="s">
        <v>9</v>
      </c>
      <c r="CB819" s="13"/>
      <c r="CE819"/>
      <c r="CF819"/>
      <c r="CG819"/>
      <c r="CH819" s="127"/>
      <c r="CI819" s="3">
        <v>8</v>
      </c>
      <c r="CJ819" s="27">
        <f ca="1">CJ795+$C$5*IF(AND(CI819=CE788,CJ804=1),CJ809-CJ795,0)</f>
        <v>99.999956130981445</v>
      </c>
      <c r="CK819" s="27">
        <f ca="1">CK795+$C$5*IF(AND(CI819=CE788,CJ804=2),CJ809-CK795,0)</f>
        <v>45.56409086227417</v>
      </c>
      <c r="CL819" s="27">
        <f ca="1">CL795+$C$5*IF(AND(CI819=CE788,CJ804=3),CJ809-CL795,0)</f>
        <v>41.443632726669307</v>
      </c>
      <c r="CM819" s="95" t="s">
        <v>9</v>
      </c>
      <c r="CN819" s="13"/>
      <c r="CQ819"/>
      <c r="CR819"/>
      <c r="CS819"/>
      <c r="CT819" s="127"/>
      <c r="CU819" s="3">
        <v>8</v>
      </c>
      <c r="CV819" s="27">
        <f ca="1">CV795+$C$5*IF(AND(CU819=CQ788,CV804=1),CV809-CV795,0)</f>
        <v>99.999978065490723</v>
      </c>
      <c r="CW819" s="27">
        <f ca="1">CW795+$C$5*IF(AND(CU819=CQ788,CV804=2),CV809-CW795,0)</f>
        <v>45.56409086227417</v>
      </c>
      <c r="CX819" s="27">
        <f ca="1">CX795+$C$5*IF(AND(CU819=CQ788,CV804=3),CV809-CX795,0)</f>
        <v>41.443632726669307</v>
      </c>
      <c r="CY819" s="95" t="s">
        <v>9</v>
      </c>
      <c r="CZ819" s="13"/>
      <c r="DC819"/>
      <c r="DD819"/>
      <c r="DE819"/>
      <c r="DF819" s="127"/>
      <c r="DG819" s="3">
        <v>8</v>
      </c>
      <c r="DH819" s="27">
        <f ca="1">DH795+$C$5*IF(AND(DG819=DC788,DH804=1),DH809-DH795,0)</f>
        <v>99.999978065490723</v>
      </c>
      <c r="DI819" s="27">
        <f ca="1">DI795+$C$5*IF(AND(DG819=DC788,DH804=2),DH809-DI795,0)</f>
        <v>45.56409086227417</v>
      </c>
      <c r="DJ819" s="27">
        <f ca="1">DJ795+$C$5*IF(AND(DG819=DC788,DH804=3),DH809-DJ795,0)</f>
        <v>41.443632726669307</v>
      </c>
      <c r="DK819" s="95" t="s">
        <v>9</v>
      </c>
      <c r="DL819" s="13"/>
      <c r="DO819"/>
      <c r="DP819"/>
      <c r="DQ819"/>
      <c r="DR819" s="127"/>
      <c r="DS819" s="3">
        <v>8</v>
      </c>
      <c r="DT819" s="27">
        <f ca="1">DT795+$C$5*IF(AND(DS819=DO788,DT804=1),DT809-DT795,0)</f>
        <v>99.999978065490723</v>
      </c>
      <c r="DU819" s="27">
        <f ca="1">DU795+$C$5*IF(AND(DS819=DO788,DT804=2),DT809-DU795,0)</f>
        <v>45.56409086227417</v>
      </c>
      <c r="DV819" s="27">
        <f ca="1">DV795+$C$5*IF(AND(DS819=DO788,DT804=3),DT809-DV795,0)</f>
        <v>41.443632726669307</v>
      </c>
      <c r="DW819" s="95" t="s">
        <v>9</v>
      </c>
      <c r="DX819" s="13"/>
    </row>
    <row r="820" spans="1:128">
      <c r="A820"/>
      <c r="B820"/>
      <c r="C820"/>
      <c r="D820"/>
      <c r="E820"/>
      <c r="F820"/>
      <c r="G820"/>
      <c r="H820" s="21"/>
      <c r="K820"/>
      <c r="L820"/>
      <c r="M820"/>
      <c r="N820" s="128"/>
      <c r="O820" s="3" t="s">
        <v>40</v>
      </c>
      <c r="P820" s="44">
        <v>0</v>
      </c>
      <c r="Q820" s="44">
        <v>0</v>
      </c>
      <c r="R820" s="44">
        <v>0</v>
      </c>
      <c r="S820" s="40">
        <v>0</v>
      </c>
      <c r="T820" s="12"/>
      <c r="W820"/>
      <c r="X820"/>
      <c r="Y820"/>
      <c r="Z820" s="128"/>
      <c r="AA820" s="3" t="s">
        <v>40</v>
      </c>
      <c r="AB820" s="44">
        <v>0</v>
      </c>
      <c r="AC820" s="44">
        <v>0</v>
      </c>
      <c r="AD820" s="44">
        <v>0</v>
      </c>
      <c r="AE820" s="40">
        <v>0</v>
      </c>
      <c r="AF820" s="12"/>
      <c r="AI820"/>
      <c r="AJ820"/>
      <c r="AK820"/>
      <c r="AL820" s="128"/>
      <c r="AM820" s="3" t="s">
        <v>40</v>
      </c>
      <c r="AN820" s="44">
        <v>0</v>
      </c>
      <c r="AO820" s="44">
        <v>0</v>
      </c>
      <c r="AP820" s="44">
        <v>0</v>
      </c>
      <c r="AQ820" s="40">
        <v>0</v>
      </c>
      <c r="AR820" s="12"/>
      <c r="AU820"/>
      <c r="AV820"/>
      <c r="AW820"/>
      <c r="AX820" s="128"/>
      <c r="AY820" s="3" t="s">
        <v>40</v>
      </c>
      <c r="AZ820" s="44">
        <v>0</v>
      </c>
      <c r="BA820" s="44">
        <v>0</v>
      </c>
      <c r="BB820" s="44">
        <v>0</v>
      </c>
      <c r="BC820" s="40">
        <v>0</v>
      </c>
      <c r="BD820" s="12"/>
      <c r="BG820"/>
      <c r="BH820"/>
      <c r="BI820"/>
      <c r="BJ820" s="128"/>
      <c r="BK820" s="3" t="s">
        <v>40</v>
      </c>
      <c r="BL820" s="44">
        <v>0</v>
      </c>
      <c r="BM820" s="44">
        <v>0</v>
      </c>
      <c r="BN820" s="44">
        <v>0</v>
      </c>
      <c r="BO820" s="40">
        <v>0</v>
      </c>
      <c r="BP820" s="12"/>
      <c r="BS820"/>
      <c r="BT820"/>
      <c r="BU820"/>
      <c r="BV820" s="128"/>
      <c r="BW820" s="3" t="s">
        <v>40</v>
      </c>
      <c r="BX820" s="44">
        <v>0</v>
      </c>
      <c r="BY820" s="44">
        <v>0</v>
      </c>
      <c r="BZ820" s="44">
        <v>0</v>
      </c>
      <c r="CA820" s="40">
        <v>0</v>
      </c>
      <c r="CB820" s="12"/>
      <c r="CE820"/>
      <c r="CF820"/>
      <c r="CG820"/>
      <c r="CH820" s="128"/>
      <c r="CI820" s="3" t="s">
        <v>40</v>
      </c>
      <c r="CJ820" s="44">
        <v>0</v>
      </c>
      <c r="CK820" s="44">
        <v>0</v>
      </c>
      <c r="CL820" s="44">
        <v>0</v>
      </c>
      <c r="CM820" s="40">
        <v>0</v>
      </c>
      <c r="CN820" s="12"/>
      <c r="CQ820"/>
      <c r="CR820"/>
      <c r="CS820"/>
      <c r="CT820" s="128"/>
      <c r="CU820" s="3" t="s">
        <v>40</v>
      </c>
      <c r="CV820" s="44">
        <v>0</v>
      </c>
      <c r="CW820" s="44">
        <v>0</v>
      </c>
      <c r="CX820" s="44">
        <v>0</v>
      </c>
      <c r="CY820" s="40">
        <v>0</v>
      </c>
      <c r="CZ820" s="12"/>
      <c r="DC820"/>
      <c r="DD820"/>
      <c r="DE820"/>
      <c r="DF820" s="128"/>
      <c r="DG820" s="3" t="s">
        <v>40</v>
      </c>
      <c r="DH820" s="44">
        <v>0</v>
      </c>
      <c r="DI820" s="44">
        <v>0</v>
      </c>
      <c r="DJ820" s="44">
        <v>0</v>
      </c>
      <c r="DK820" s="40">
        <v>0</v>
      </c>
      <c r="DL820" s="12"/>
      <c r="DO820"/>
      <c r="DP820"/>
      <c r="DQ820"/>
      <c r="DR820" s="128"/>
      <c r="DS820" s="3" t="s">
        <v>40</v>
      </c>
      <c r="DT820" s="44">
        <v>0</v>
      </c>
      <c r="DU820" s="44">
        <v>0</v>
      </c>
      <c r="DV820" s="44">
        <v>0</v>
      </c>
      <c r="DW820" s="40">
        <v>0</v>
      </c>
      <c r="DX820" s="12"/>
    </row>
    <row r="821" spans="1:128" ht="13.8" thickBot="1">
      <c r="O821" s="62"/>
      <c r="AA821" s="62"/>
      <c r="AM821" s="62"/>
      <c r="AY821" s="62"/>
      <c r="BK821" s="62"/>
      <c r="BW821" s="62"/>
      <c r="CI821" s="62"/>
      <c r="CU821" s="62"/>
      <c r="DG821" s="62"/>
      <c r="DS821" s="62"/>
    </row>
    <row r="822" spans="1:128" ht="15" customHeight="1" thickTop="1" thickBot="1">
      <c r="A822" s="67"/>
      <c r="B822" s="75" t="s">
        <v>46</v>
      </c>
      <c r="C822" s="68">
        <f>C785+1</f>
        <v>23</v>
      </c>
      <c r="D822" s="69"/>
      <c r="E822" s="69"/>
      <c r="F822" s="69"/>
      <c r="G822" s="69"/>
      <c r="H822" s="69"/>
      <c r="I822" s="73"/>
      <c r="J822" s="8" t="s">
        <v>55</v>
      </c>
      <c r="K822" s="71"/>
      <c r="L822" s="67"/>
      <c r="M822" s="67"/>
      <c r="N822" s="67"/>
      <c r="O822" s="67"/>
      <c r="P822" s="67"/>
      <c r="Q822" s="67"/>
      <c r="R822" s="67"/>
      <c r="S822" s="67"/>
      <c r="T822" s="69"/>
      <c r="U822" s="73"/>
      <c r="V822" s="8" t="s">
        <v>55</v>
      </c>
      <c r="W822" s="71"/>
      <c r="X822" s="67"/>
      <c r="Y822" s="67"/>
      <c r="Z822" s="67"/>
      <c r="AA822" s="67"/>
      <c r="AB822" s="67"/>
      <c r="AC822" s="67"/>
      <c r="AD822" s="67"/>
      <c r="AE822" s="67"/>
      <c r="AF822" s="69"/>
      <c r="AG822" s="73"/>
      <c r="AH822" s="8" t="s">
        <v>55</v>
      </c>
      <c r="AI822" s="71"/>
      <c r="AJ822" s="67"/>
      <c r="AK822" s="67"/>
      <c r="AL822" s="67"/>
      <c r="AM822" s="67"/>
      <c r="AN822" s="67"/>
      <c r="AO822" s="67"/>
      <c r="AP822" s="67"/>
      <c r="AQ822" s="67"/>
      <c r="AR822" s="69"/>
      <c r="AS822" s="73"/>
      <c r="AT822" s="8" t="s">
        <v>55</v>
      </c>
      <c r="AU822" s="71"/>
      <c r="AV822" s="67"/>
      <c r="AW822" s="67"/>
      <c r="AX822" s="67"/>
      <c r="AY822" s="67"/>
      <c r="AZ822" s="67"/>
      <c r="BA822" s="67"/>
      <c r="BB822" s="67"/>
      <c r="BC822" s="67"/>
      <c r="BD822" s="69"/>
      <c r="BE822" s="73"/>
      <c r="BF822" s="8" t="s">
        <v>55</v>
      </c>
      <c r="BG822" s="71"/>
      <c r="BH822" s="67"/>
      <c r="BI822" s="67"/>
      <c r="BJ822" s="67"/>
      <c r="BK822" s="67"/>
      <c r="BL822" s="67"/>
      <c r="BM822" s="67"/>
      <c r="BN822" s="67"/>
      <c r="BO822" s="67"/>
      <c r="BP822" s="69"/>
      <c r="BQ822" s="73"/>
      <c r="BR822" s="8" t="s">
        <v>55</v>
      </c>
      <c r="BS822" s="71"/>
      <c r="BT822" s="67"/>
      <c r="BU822" s="67"/>
      <c r="BV822" s="67"/>
      <c r="BW822" s="67"/>
      <c r="BX822" s="67"/>
      <c r="BY822" s="67"/>
      <c r="BZ822" s="67"/>
      <c r="CA822" s="67"/>
      <c r="CB822" s="69"/>
      <c r="CC822" s="73"/>
      <c r="CD822" s="8" t="s">
        <v>55</v>
      </c>
      <c r="CE822" s="71"/>
      <c r="CF822" s="67"/>
      <c r="CG822" s="67"/>
      <c r="CH822" s="67"/>
      <c r="CI822" s="67"/>
      <c r="CJ822" s="67"/>
      <c r="CK822" s="67"/>
      <c r="CL822" s="67"/>
      <c r="CM822" s="67"/>
      <c r="CN822" s="69"/>
      <c r="CO822" s="73"/>
      <c r="CP822" s="8" t="s">
        <v>55</v>
      </c>
      <c r="CQ822" s="71"/>
      <c r="CR822" s="67"/>
      <c r="CS822" s="67"/>
      <c r="CT822" s="67"/>
      <c r="CU822" s="67"/>
      <c r="CV822" s="67"/>
      <c r="CW822" s="67"/>
      <c r="CX822" s="67"/>
      <c r="CY822" s="67"/>
      <c r="CZ822" s="69"/>
      <c r="DA822" s="73"/>
      <c r="DB822" s="8" t="s">
        <v>55</v>
      </c>
      <c r="DC822" s="71"/>
      <c r="DD822" s="67"/>
      <c r="DE822" s="67"/>
      <c r="DF822" s="67"/>
      <c r="DG822" s="67"/>
      <c r="DH822" s="67"/>
      <c r="DI822" s="67"/>
      <c r="DJ822" s="67"/>
      <c r="DK822" s="67"/>
      <c r="DL822" s="69"/>
      <c r="DM822" s="73"/>
      <c r="DN822" s="8" t="s">
        <v>55</v>
      </c>
      <c r="DO822" s="71"/>
      <c r="DP822" s="67"/>
      <c r="DQ822" s="67"/>
      <c r="DR822" s="67"/>
      <c r="DS822" s="67"/>
      <c r="DT822" s="67"/>
      <c r="DU822" s="67"/>
      <c r="DV822" s="67"/>
      <c r="DW822" s="67"/>
      <c r="DX822" s="69"/>
    </row>
    <row r="823" spans="1:128" ht="13.5" customHeight="1" thickBot="1">
      <c r="A823"/>
      <c r="E823"/>
      <c r="F823"/>
      <c r="G823"/>
      <c r="H823" s="21"/>
      <c r="J823" s="18" t="s">
        <v>53</v>
      </c>
      <c r="K823" s="17">
        <v>1</v>
      </c>
      <c r="L823"/>
      <c r="M823"/>
      <c r="N823"/>
      <c r="P823" s="123" t="s">
        <v>12</v>
      </c>
      <c r="Q823" s="124"/>
      <c r="R823" s="124"/>
      <c r="S823" s="125"/>
      <c r="T823" s="21"/>
      <c r="V823" s="18" t="s">
        <v>53</v>
      </c>
      <c r="W823" s="17">
        <f ca="1">S841</f>
        <v>2</v>
      </c>
      <c r="X823"/>
      <c r="Y823"/>
      <c r="Z823"/>
      <c r="AB823" s="123" t="s">
        <v>12</v>
      </c>
      <c r="AC823" s="124"/>
      <c r="AD823" s="124"/>
      <c r="AE823" s="125"/>
      <c r="AF823" s="21"/>
      <c r="AH823" s="18" t="s">
        <v>53</v>
      </c>
      <c r="AI823" s="17">
        <f ca="1">AE841</f>
        <v>2</v>
      </c>
      <c r="AJ823"/>
      <c r="AK823"/>
      <c r="AL823"/>
      <c r="AN823" s="123" t="s">
        <v>12</v>
      </c>
      <c r="AO823" s="124"/>
      <c r="AP823" s="124"/>
      <c r="AQ823" s="125"/>
      <c r="AR823" s="21"/>
      <c r="AT823" s="18" t="s">
        <v>53</v>
      </c>
      <c r="AU823" s="17">
        <f ca="1">AQ841</f>
        <v>3</v>
      </c>
      <c r="AV823"/>
      <c r="AW823"/>
      <c r="AX823"/>
      <c r="AZ823" s="123" t="s">
        <v>12</v>
      </c>
      <c r="BA823" s="124"/>
      <c r="BB823" s="124"/>
      <c r="BC823" s="125"/>
      <c r="BD823" s="21"/>
      <c r="BF823" s="18" t="s">
        <v>53</v>
      </c>
      <c r="BG823" s="17">
        <f ca="1">BC841</f>
        <v>3</v>
      </c>
      <c r="BH823"/>
      <c r="BI823"/>
      <c r="BJ823"/>
      <c r="BL823" s="123" t="s">
        <v>12</v>
      </c>
      <c r="BM823" s="124"/>
      <c r="BN823" s="124"/>
      <c r="BO823" s="125"/>
      <c r="BP823" s="21"/>
      <c r="BR823" s="18" t="s">
        <v>53</v>
      </c>
      <c r="BS823" s="17">
        <f ca="1">BO841</f>
        <v>3</v>
      </c>
      <c r="BT823"/>
      <c r="BU823"/>
      <c r="BV823"/>
      <c r="BX823" s="123" t="s">
        <v>12</v>
      </c>
      <c r="BY823" s="124"/>
      <c r="BZ823" s="124"/>
      <c r="CA823" s="125"/>
      <c r="CB823" s="21"/>
      <c r="CD823" s="18" t="s">
        <v>53</v>
      </c>
      <c r="CE823" s="17">
        <f ca="1">CA841</f>
        <v>3</v>
      </c>
      <c r="CF823"/>
      <c r="CG823"/>
      <c r="CH823"/>
      <c r="CJ823" s="123" t="s">
        <v>12</v>
      </c>
      <c r="CK823" s="124"/>
      <c r="CL823" s="124"/>
      <c r="CM823" s="125"/>
      <c r="CN823" s="21"/>
      <c r="CP823" s="18" t="s">
        <v>53</v>
      </c>
      <c r="CQ823" s="17">
        <f ca="1">CM841</f>
        <v>3</v>
      </c>
      <c r="CR823"/>
      <c r="CS823"/>
      <c r="CT823"/>
      <c r="CV823" s="123" t="s">
        <v>12</v>
      </c>
      <c r="CW823" s="124"/>
      <c r="CX823" s="124"/>
      <c r="CY823" s="125"/>
      <c r="CZ823" s="21"/>
      <c r="DB823" s="18" t="s">
        <v>53</v>
      </c>
      <c r="DC823" s="17">
        <f ca="1">CY841</f>
        <v>3</v>
      </c>
      <c r="DD823"/>
      <c r="DE823"/>
      <c r="DF823"/>
      <c r="DH823" s="123" t="s">
        <v>12</v>
      </c>
      <c r="DI823" s="124"/>
      <c r="DJ823" s="124"/>
      <c r="DK823" s="125"/>
      <c r="DL823" s="21"/>
      <c r="DN823" s="18" t="s">
        <v>53</v>
      </c>
      <c r="DO823" s="17">
        <f ca="1">DK841</f>
        <v>3</v>
      </c>
      <c r="DP823"/>
      <c r="DQ823"/>
      <c r="DR823"/>
      <c r="DT823" s="123" t="s">
        <v>12</v>
      </c>
      <c r="DU823" s="124"/>
      <c r="DV823" s="124"/>
      <c r="DW823" s="125"/>
      <c r="DX823" s="21"/>
    </row>
    <row r="824" spans="1:128" ht="13.5" customHeight="1" thickBot="1">
      <c r="A824"/>
      <c r="B824" s="63" t="s">
        <v>45</v>
      </c>
      <c r="C824" s="9" t="str">
        <f ca="1">IF(DO825=9,"到着","未着")</f>
        <v>到着</v>
      </c>
      <c r="D824" t="s">
        <v>19</v>
      </c>
      <c r="E824"/>
      <c r="F824"/>
      <c r="G824"/>
      <c r="H824" s="21"/>
      <c r="J824" s="18" t="s">
        <v>54</v>
      </c>
      <c r="K824" s="3">
        <v>1</v>
      </c>
      <c r="L824"/>
      <c r="M824"/>
      <c r="N824"/>
      <c r="O824" s="9" t="s">
        <v>57</v>
      </c>
      <c r="P824" s="93" t="s">
        <v>3</v>
      </c>
      <c r="Q824" s="26" t="s">
        <v>4</v>
      </c>
      <c r="R824" s="26" t="s">
        <v>5</v>
      </c>
      <c r="S824" s="3" t="s">
        <v>6</v>
      </c>
      <c r="T824" s="6"/>
      <c r="V824" s="18" t="s">
        <v>54</v>
      </c>
      <c r="W824" s="3">
        <f ca="1">S842</f>
        <v>1</v>
      </c>
      <c r="X824"/>
      <c r="Y824"/>
      <c r="Z824"/>
      <c r="AA824" s="9" t="str">
        <f>$O$10</f>
        <v>現Q値</v>
      </c>
      <c r="AB824" s="93" t="s">
        <v>3</v>
      </c>
      <c r="AC824" s="26" t="s">
        <v>4</v>
      </c>
      <c r="AD824" s="26" t="s">
        <v>5</v>
      </c>
      <c r="AE824" s="3" t="s">
        <v>6</v>
      </c>
      <c r="AF824" s="6"/>
      <c r="AH824" s="18" t="s">
        <v>54</v>
      </c>
      <c r="AI824" s="3">
        <f ca="1">AE842</f>
        <v>2</v>
      </c>
      <c r="AJ824"/>
      <c r="AK824"/>
      <c r="AL824"/>
      <c r="AM824" s="9" t="str">
        <f>$O$10</f>
        <v>現Q値</v>
      </c>
      <c r="AN824" s="93" t="s">
        <v>3</v>
      </c>
      <c r="AO824" s="26" t="s">
        <v>4</v>
      </c>
      <c r="AP824" s="26" t="s">
        <v>5</v>
      </c>
      <c r="AQ824" s="3" t="s">
        <v>6</v>
      </c>
      <c r="AR824" s="6"/>
      <c r="AT824" s="18" t="s">
        <v>54</v>
      </c>
      <c r="AU824" s="3">
        <f ca="1">AQ842</f>
        <v>2</v>
      </c>
      <c r="AV824"/>
      <c r="AW824"/>
      <c r="AX824"/>
      <c r="AY824" s="9" t="str">
        <f>$O$10</f>
        <v>現Q値</v>
      </c>
      <c r="AZ824" s="93" t="s">
        <v>3</v>
      </c>
      <c r="BA824" s="26" t="s">
        <v>4</v>
      </c>
      <c r="BB824" s="26" t="s">
        <v>5</v>
      </c>
      <c r="BC824" s="3" t="s">
        <v>6</v>
      </c>
      <c r="BD824" s="6"/>
      <c r="BF824" s="18" t="s">
        <v>54</v>
      </c>
      <c r="BG824" s="3">
        <f ca="1">BC842</f>
        <v>3</v>
      </c>
      <c r="BH824"/>
      <c r="BI824"/>
      <c r="BJ824"/>
      <c r="BK824" s="9" t="str">
        <f>$O$10</f>
        <v>現Q値</v>
      </c>
      <c r="BL824" s="93" t="s">
        <v>3</v>
      </c>
      <c r="BM824" s="26" t="s">
        <v>4</v>
      </c>
      <c r="BN824" s="26" t="s">
        <v>5</v>
      </c>
      <c r="BO824" s="3" t="s">
        <v>6</v>
      </c>
      <c r="BP824" s="6"/>
      <c r="BR824" s="18" t="s">
        <v>54</v>
      </c>
      <c r="BS824" s="3">
        <f ca="1">BO842</f>
        <v>3</v>
      </c>
      <c r="BT824"/>
      <c r="BU824"/>
      <c r="BV824"/>
      <c r="BW824" s="9" t="str">
        <f>$O$10</f>
        <v>現Q値</v>
      </c>
      <c r="BX824" s="93" t="s">
        <v>3</v>
      </c>
      <c r="BY824" s="26" t="s">
        <v>4</v>
      </c>
      <c r="BZ824" s="26" t="s">
        <v>5</v>
      </c>
      <c r="CA824" s="3" t="s">
        <v>6</v>
      </c>
      <c r="CB824" s="6"/>
      <c r="CD824" s="18" t="s">
        <v>54</v>
      </c>
      <c r="CE824" s="3">
        <f ca="1">CA842</f>
        <v>3</v>
      </c>
      <c r="CF824"/>
      <c r="CG824"/>
      <c r="CH824"/>
      <c r="CI824" s="9" t="str">
        <f>$O$10</f>
        <v>現Q値</v>
      </c>
      <c r="CJ824" s="93" t="s">
        <v>3</v>
      </c>
      <c r="CK824" s="26" t="s">
        <v>4</v>
      </c>
      <c r="CL824" s="26" t="s">
        <v>5</v>
      </c>
      <c r="CM824" s="3" t="s">
        <v>6</v>
      </c>
      <c r="CN824" s="6"/>
      <c r="CP824" s="18" t="s">
        <v>54</v>
      </c>
      <c r="CQ824" s="3">
        <f ca="1">CM842</f>
        <v>3</v>
      </c>
      <c r="CR824"/>
      <c r="CS824"/>
      <c r="CT824"/>
      <c r="CU824" s="9" t="str">
        <f>$O$10</f>
        <v>現Q値</v>
      </c>
      <c r="CV824" s="93" t="s">
        <v>3</v>
      </c>
      <c r="CW824" s="26" t="s">
        <v>4</v>
      </c>
      <c r="CX824" s="26" t="s">
        <v>5</v>
      </c>
      <c r="CY824" s="3" t="s">
        <v>6</v>
      </c>
      <c r="CZ824" s="6"/>
      <c r="DB824" s="18" t="s">
        <v>54</v>
      </c>
      <c r="DC824" s="3">
        <f ca="1">CY842</f>
        <v>3</v>
      </c>
      <c r="DD824"/>
      <c r="DE824"/>
      <c r="DF824"/>
      <c r="DG824" s="9" t="str">
        <f>$O$10</f>
        <v>現Q値</v>
      </c>
      <c r="DH824" s="93" t="s">
        <v>3</v>
      </c>
      <c r="DI824" s="26" t="s">
        <v>4</v>
      </c>
      <c r="DJ824" s="26" t="s">
        <v>5</v>
      </c>
      <c r="DK824" s="3" t="s">
        <v>6</v>
      </c>
      <c r="DL824" s="6"/>
      <c r="DN824" s="18" t="s">
        <v>54</v>
      </c>
      <c r="DO824" s="3">
        <f ca="1">DK842</f>
        <v>3</v>
      </c>
      <c r="DP824"/>
      <c r="DQ824"/>
      <c r="DR824"/>
      <c r="DS824" s="9" t="str">
        <f>$O$10</f>
        <v>現Q値</v>
      </c>
      <c r="DT824" s="93" t="s">
        <v>3</v>
      </c>
      <c r="DU824" s="26" t="s">
        <v>4</v>
      </c>
      <c r="DV824" s="26" t="s">
        <v>5</v>
      </c>
      <c r="DW824" s="3" t="s">
        <v>6</v>
      </c>
      <c r="DX824" s="6"/>
    </row>
    <row r="825" spans="1:128" ht="13.5" customHeight="1" thickBot="1">
      <c r="A825"/>
      <c r="B825" s="63" t="s">
        <v>10</v>
      </c>
      <c r="C825" s="78">
        <f ca="1">C788+IF(C824="未着",0,1)</f>
        <v>23</v>
      </c>
      <c r="D825"/>
      <c r="E825"/>
      <c r="F825"/>
      <c r="G825"/>
      <c r="H825" s="21"/>
      <c r="J825" s="3" t="s">
        <v>7</v>
      </c>
      <c r="K825" s="29">
        <f>3*(K823-1)+K824</f>
        <v>1</v>
      </c>
      <c r="L825" s="30" t="s">
        <v>34</v>
      </c>
      <c r="M825"/>
      <c r="N825" s="126" t="s">
        <v>7</v>
      </c>
      <c r="O825" s="17">
        <v>1</v>
      </c>
      <c r="P825" s="27">
        <f t="array" aca="1" ref="P825:S832" ca="1">IF(C787="到着",DT812:DW819,P788:S795)</f>
        <v>28.155201068878167</v>
      </c>
      <c r="Q825" s="95" t="str">
        <f ca="1"/>
        <v>欄外</v>
      </c>
      <c r="R825" s="95" t="str">
        <f ca="1"/>
        <v>欄外</v>
      </c>
      <c r="S825" s="15">
        <f ca="1"/>
        <v>31.969233418464658</v>
      </c>
      <c r="T825" s="12"/>
      <c r="V825" s="3" t="s">
        <v>7</v>
      </c>
      <c r="W825" s="29">
        <f ca="1">3*(W823-1)+W824</f>
        <v>4</v>
      </c>
      <c r="X825" s="30" t="s">
        <v>34</v>
      </c>
      <c r="Y825"/>
      <c r="Z825" s="126" t="s">
        <v>7</v>
      </c>
      <c r="AA825" s="17">
        <v>1</v>
      </c>
      <c r="AB825" s="27">
        <f t="array" ref="AB825:AE832" ca="1">P849:S856</f>
        <v>28.155201068878167</v>
      </c>
      <c r="AC825" s="95" t="str">
        <v>欄外</v>
      </c>
      <c r="AD825" s="95" t="str">
        <v>欄外</v>
      </c>
      <c r="AE825" s="15">
        <f ca="1"/>
        <v>32.005732963085173</v>
      </c>
      <c r="AF825" s="12"/>
      <c r="AH825" s="3" t="s">
        <v>7</v>
      </c>
      <c r="AI825" s="29">
        <f ca="1">3*(AI823-1)+AI824</f>
        <v>5</v>
      </c>
      <c r="AJ825" s="30" t="s">
        <v>34</v>
      </c>
      <c r="AK825"/>
      <c r="AL825" s="126" t="s">
        <v>7</v>
      </c>
      <c r="AM825" s="17">
        <v>1</v>
      </c>
      <c r="AN825" s="27">
        <f t="array" ref="AN825:AQ832" ca="1">AB849:AE856</f>
        <v>28.155201068878167</v>
      </c>
      <c r="AO825" s="95" t="str">
        <v>欄外</v>
      </c>
      <c r="AP825" s="95" t="str">
        <v>欄外</v>
      </c>
      <c r="AQ825" s="15">
        <f ca="1"/>
        <v>32.005732963085173</v>
      </c>
      <c r="AR825" s="12"/>
      <c r="AT825" s="3" t="s">
        <v>7</v>
      </c>
      <c r="AU825" s="29">
        <f ca="1">3*(AU823-1)+AU824</f>
        <v>8</v>
      </c>
      <c r="AV825" s="30" t="s">
        <v>34</v>
      </c>
      <c r="AW825"/>
      <c r="AX825" s="126" t="s">
        <v>7</v>
      </c>
      <c r="AY825" s="17">
        <v>1</v>
      </c>
      <c r="AZ825" s="27">
        <f t="array" ref="AZ825:BC832" ca="1">AN849:AQ856</f>
        <v>28.155201068878167</v>
      </c>
      <c r="BA825" s="95" t="str">
        <v>欄外</v>
      </c>
      <c r="BB825" s="95" t="str">
        <v>欄外</v>
      </c>
      <c r="BC825" s="15">
        <f ca="1"/>
        <v>32.005732963085173</v>
      </c>
      <c r="BD825" s="12"/>
      <c r="BF825" s="3" t="s">
        <v>7</v>
      </c>
      <c r="BG825" s="29">
        <f ca="1">3*(BG823-1)+BG824</f>
        <v>9</v>
      </c>
      <c r="BH825" s="30" t="s">
        <v>34</v>
      </c>
      <c r="BI825"/>
      <c r="BJ825" s="126" t="s">
        <v>7</v>
      </c>
      <c r="BK825" s="17">
        <v>1</v>
      </c>
      <c r="BL825" s="27">
        <f t="array" ref="BL825:BO832" ca="1">AZ849:BC856</f>
        <v>28.155201068878167</v>
      </c>
      <c r="BM825" s="95" t="str">
        <v>欄外</v>
      </c>
      <c r="BN825" s="95" t="str">
        <v>欄外</v>
      </c>
      <c r="BO825" s="15">
        <f ca="1"/>
        <v>32.005732963085173</v>
      </c>
      <c r="BP825" s="12"/>
      <c r="BR825" s="3" t="s">
        <v>7</v>
      </c>
      <c r="BS825" s="29">
        <f ca="1">3*(BS823-1)+BS824</f>
        <v>9</v>
      </c>
      <c r="BT825" s="30" t="s">
        <v>34</v>
      </c>
      <c r="BU825"/>
      <c r="BV825" s="126" t="s">
        <v>7</v>
      </c>
      <c r="BW825" s="17">
        <v>1</v>
      </c>
      <c r="BX825" s="27">
        <f t="array" ref="BX825:CA832" ca="1">BL849:BO856</f>
        <v>28.155201068878167</v>
      </c>
      <c r="BY825" s="95" t="str">
        <v>欄外</v>
      </c>
      <c r="BZ825" s="95" t="str">
        <v>欄外</v>
      </c>
      <c r="CA825" s="15">
        <f ca="1"/>
        <v>32.005732963085173</v>
      </c>
      <c r="CB825" s="12"/>
      <c r="CD825" s="3" t="s">
        <v>7</v>
      </c>
      <c r="CE825" s="29">
        <f ca="1">3*(CE823-1)+CE824</f>
        <v>9</v>
      </c>
      <c r="CF825" s="30" t="s">
        <v>34</v>
      </c>
      <c r="CG825"/>
      <c r="CH825" s="126" t="s">
        <v>7</v>
      </c>
      <c r="CI825" s="17">
        <v>1</v>
      </c>
      <c r="CJ825" s="27">
        <f t="array" ref="CJ825:CM832" ca="1">BX849:CA856</f>
        <v>28.155201068878167</v>
      </c>
      <c r="CK825" s="95" t="str">
        <v>欄外</v>
      </c>
      <c r="CL825" s="95" t="str">
        <v>欄外</v>
      </c>
      <c r="CM825" s="15">
        <f ca="1"/>
        <v>32.005732963085173</v>
      </c>
      <c r="CN825" s="12"/>
      <c r="CP825" s="3" t="s">
        <v>7</v>
      </c>
      <c r="CQ825" s="29">
        <f ca="1">3*(CQ823-1)+CQ824</f>
        <v>9</v>
      </c>
      <c r="CR825" s="30" t="s">
        <v>34</v>
      </c>
      <c r="CS825"/>
      <c r="CT825" s="126" t="s">
        <v>7</v>
      </c>
      <c r="CU825" s="17">
        <v>1</v>
      </c>
      <c r="CV825" s="27">
        <f t="array" ref="CV825:CY832" ca="1">CJ849:CM856</f>
        <v>28.155201068878167</v>
      </c>
      <c r="CW825" s="95" t="str">
        <v>欄外</v>
      </c>
      <c r="CX825" s="95" t="str">
        <v>欄外</v>
      </c>
      <c r="CY825" s="15">
        <f ca="1"/>
        <v>32.005732963085173</v>
      </c>
      <c r="CZ825" s="12"/>
      <c r="DB825" s="3" t="s">
        <v>7</v>
      </c>
      <c r="DC825" s="29">
        <f ca="1">3*(DC823-1)+DC824</f>
        <v>9</v>
      </c>
      <c r="DD825" s="30" t="s">
        <v>34</v>
      </c>
      <c r="DE825"/>
      <c r="DF825" s="126" t="s">
        <v>7</v>
      </c>
      <c r="DG825" s="17">
        <v>1</v>
      </c>
      <c r="DH825" s="27">
        <f t="array" ref="DH825:DK832" ca="1">CV849:CY856</f>
        <v>28.155201068878167</v>
      </c>
      <c r="DI825" s="95" t="str">
        <v>欄外</v>
      </c>
      <c r="DJ825" s="95" t="str">
        <v>欄外</v>
      </c>
      <c r="DK825" s="15">
        <f ca="1"/>
        <v>32.005732963085173</v>
      </c>
      <c r="DL825" s="12"/>
      <c r="DN825" s="3" t="s">
        <v>7</v>
      </c>
      <c r="DO825" s="29">
        <f ca="1">3*(DO823-1)+DO824</f>
        <v>9</v>
      </c>
      <c r="DP825" s="30" t="s">
        <v>34</v>
      </c>
      <c r="DQ825"/>
      <c r="DR825" s="126" t="s">
        <v>7</v>
      </c>
      <c r="DS825" s="17">
        <v>1</v>
      </c>
      <c r="DT825" s="27">
        <f t="array" ref="DT825:DW832" ca="1">DH849:DK856</f>
        <v>28.155201068878167</v>
      </c>
      <c r="DU825" s="95" t="str">
        <v>欄外</v>
      </c>
      <c r="DV825" s="95" t="str">
        <v>欄外</v>
      </c>
      <c r="DW825" s="15">
        <f ca="1"/>
        <v>32.005732963085173</v>
      </c>
      <c r="DX825" s="12"/>
    </row>
    <row r="826" spans="1:128" ht="13.5" customHeight="1" thickBot="1">
      <c r="A826"/>
      <c r="B826"/>
      <c r="C826"/>
      <c r="D826"/>
      <c r="E826"/>
      <c r="F826"/>
      <c r="G826"/>
      <c r="H826" s="21"/>
      <c r="K826" s="24"/>
      <c r="L826" s="6"/>
      <c r="M826"/>
      <c r="N826" s="127"/>
      <c r="O826" s="3">
        <v>2</v>
      </c>
      <c r="P826" s="15">
        <f ca="1"/>
        <v>10.40607930603027</v>
      </c>
      <c r="Q826" s="95" t="str">
        <f ca="1"/>
        <v>欄外</v>
      </c>
      <c r="R826" s="27">
        <f ca="1"/>
        <v>18.458272981929774</v>
      </c>
      <c r="S826" s="15">
        <f ca="1"/>
        <v>46.985763263702381</v>
      </c>
      <c r="T826" s="12"/>
      <c r="W826" s="24"/>
      <c r="X826" s="6"/>
      <c r="Y826"/>
      <c r="Z826" s="127"/>
      <c r="AA826" s="3">
        <v>2</v>
      </c>
      <c r="AB826" s="15">
        <f ca="1"/>
        <v>10.40607930603027</v>
      </c>
      <c r="AC826" s="95" t="str">
        <v>欄外</v>
      </c>
      <c r="AD826" s="27">
        <f ca="1"/>
        <v>18.458272981929774</v>
      </c>
      <c r="AE826" s="15">
        <f ca="1"/>
        <v>46.985763263702381</v>
      </c>
      <c r="AF826" s="12"/>
      <c r="AI826" s="24"/>
      <c r="AJ826" s="6"/>
      <c r="AK826"/>
      <c r="AL826" s="127"/>
      <c r="AM826" s="3">
        <v>2</v>
      </c>
      <c r="AN826" s="15">
        <f ca="1"/>
        <v>10.40607930603027</v>
      </c>
      <c r="AO826" s="95" t="str">
        <v>欄外</v>
      </c>
      <c r="AP826" s="27">
        <f ca="1"/>
        <v>18.458272981929774</v>
      </c>
      <c r="AQ826" s="15">
        <f ca="1"/>
        <v>46.985763263702381</v>
      </c>
      <c r="AR826" s="12"/>
      <c r="AU826" s="24"/>
      <c r="AV826" s="6"/>
      <c r="AW826"/>
      <c r="AX826" s="127"/>
      <c r="AY826" s="3">
        <v>2</v>
      </c>
      <c r="AZ826" s="15">
        <f ca="1"/>
        <v>10.40607930603027</v>
      </c>
      <c r="BA826" s="95" t="str">
        <v>欄外</v>
      </c>
      <c r="BB826" s="27">
        <f ca="1"/>
        <v>18.458272981929774</v>
      </c>
      <c r="BC826" s="15">
        <f ca="1"/>
        <v>46.985763263702381</v>
      </c>
      <c r="BD826" s="12"/>
      <c r="BG826" s="24"/>
      <c r="BH826" s="6"/>
      <c r="BI826"/>
      <c r="BJ826" s="127"/>
      <c r="BK826" s="3">
        <v>2</v>
      </c>
      <c r="BL826" s="15">
        <f ca="1"/>
        <v>10.40607930603027</v>
      </c>
      <c r="BM826" s="95" t="str">
        <v>欄外</v>
      </c>
      <c r="BN826" s="27">
        <f ca="1"/>
        <v>18.458272981929774</v>
      </c>
      <c r="BO826" s="15">
        <f ca="1"/>
        <v>46.985763263702381</v>
      </c>
      <c r="BP826" s="12"/>
      <c r="BS826" s="24"/>
      <c r="BT826" s="6"/>
      <c r="BU826"/>
      <c r="BV826" s="127"/>
      <c r="BW826" s="3">
        <v>2</v>
      </c>
      <c r="BX826" s="15">
        <f ca="1"/>
        <v>10.40607930603027</v>
      </c>
      <c r="BY826" s="95" t="str">
        <v>欄外</v>
      </c>
      <c r="BZ826" s="27">
        <f ca="1"/>
        <v>18.458272981929774</v>
      </c>
      <c r="CA826" s="15">
        <f ca="1"/>
        <v>46.985763263702381</v>
      </c>
      <c r="CB826" s="12"/>
      <c r="CE826" s="24"/>
      <c r="CF826" s="6"/>
      <c r="CG826"/>
      <c r="CH826" s="127"/>
      <c r="CI826" s="3">
        <v>2</v>
      </c>
      <c r="CJ826" s="15">
        <f ca="1"/>
        <v>10.40607930603027</v>
      </c>
      <c r="CK826" s="95" t="str">
        <v>欄外</v>
      </c>
      <c r="CL826" s="27">
        <f ca="1"/>
        <v>18.458272981929774</v>
      </c>
      <c r="CM826" s="15">
        <f ca="1"/>
        <v>46.985763263702381</v>
      </c>
      <c r="CN826" s="12"/>
      <c r="CQ826" s="24"/>
      <c r="CR826" s="6"/>
      <c r="CS826"/>
      <c r="CT826" s="127"/>
      <c r="CU826" s="3">
        <v>2</v>
      </c>
      <c r="CV826" s="15">
        <f ca="1"/>
        <v>10.40607930603027</v>
      </c>
      <c r="CW826" s="95" t="str">
        <v>欄外</v>
      </c>
      <c r="CX826" s="27">
        <f ca="1"/>
        <v>18.458272981929774</v>
      </c>
      <c r="CY826" s="15">
        <f ca="1"/>
        <v>46.985763263702381</v>
      </c>
      <c r="CZ826" s="12"/>
      <c r="DC826" s="24"/>
      <c r="DD826" s="6"/>
      <c r="DE826"/>
      <c r="DF826" s="127"/>
      <c r="DG826" s="3">
        <v>2</v>
      </c>
      <c r="DH826" s="15">
        <f ca="1"/>
        <v>10.40607930603027</v>
      </c>
      <c r="DI826" s="95" t="str">
        <v>欄外</v>
      </c>
      <c r="DJ826" s="27">
        <f ca="1"/>
        <v>18.458272981929774</v>
      </c>
      <c r="DK826" s="15">
        <f ca="1"/>
        <v>46.985763263702381</v>
      </c>
      <c r="DL826" s="12"/>
      <c r="DO826" s="24"/>
      <c r="DP826" s="6"/>
      <c r="DQ826"/>
      <c r="DR826" s="127"/>
      <c r="DS826" s="3">
        <v>2</v>
      </c>
      <c r="DT826" s="15">
        <f ca="1"/>
        <v>10.40607930603027</v>
      </c>
      <c r="DU826" s="95" t="str">
        <v>欄外</v>
      </c>
      <c r="DV826" s="27">
        <f ca="1"/>
        <v>18.458272981929774</v>
      </c>
      <c r="DW826" s="15">
        <f ca="1"/>
        <v>46.985763263702381</v>
      </c>
      <c r="DX826" s="12"/>
    </row>
    <row r="827" spans="1:128" ht="13.5" customHeight="1" thickTop="1" thickBot="1">
      <c r="A827"/>
      <c r="B827" s="10" t="s">
        <v>15</v>
      </c>
      <c r="C827"/>
      <c r="D827"/>
      <c r="E827"/>
      <c r="F827"/>
      <c r="G827"/>
      <c r="H827" s="21"/>
      <c r="J827" s="25" t="str">
        <f>IF(AND(K823=1,K824=1),"★","")</f>
        <v>★</v>
      </c>
      <c r="K827" s="93" t="str">
        <f>IF(AND(K823=1,K824=2),"★","")</f>
        <v/>
      </c>
      <c r="L827" s="3" t="str">
        <f>IF(AND(K823=1,K824=3),"★","")</f>
        <v/>
      </c>
      <c r="M827"/>
      <c r="N827" s="127"/>
      <c r="O827" s="3">
        <v>3</v>
      </c>
      <c r="P827" s="95" t="str">
        <f ca="1"/>
        <v>欄外</v>
      </c>
      <c r="Q827" s="95" t="str">
        <f ca="1"/>
        <v>欄外</v>
      </c>
      <c r="R827" s="15">
        <f ca="1"/>
        <v>26.900255958557121</v>
      </c>
      <c r="S827" s="95" t="str">
        <f ca="1"/>
        <v>欄外</v>
      </c>
      <c r="T827" s="12"/>
      <c r="V827" s="25" t="str">
        <f ca="1">IF(AND(W823=1,W824=1),"★","")</f>
        <v/>
      </c>
      <c r="W827" s="93" t="str">
        <f ca="1">IF(AND(W823=1,W824=2),"★","")</f>
        <v/>
      </c>
      <c r="X827" s="3" t="str">
        <f ca="1">IF(AND(W823=1,W824=3),"★","")</f>
        <v/>
      </c>
      <c r="Y827"/>
      <c r="Z827" s="127"/>
      <c r="AA827" s="3">
        <v>3</v>
      </c>
      <c r="AB827" s="95" t="str">
        <v>欄外</v>
      </c>
      <c r="AC827" s="95" t="str">
        <v>欄外</v>
      </c>
      <c r="AD827" s="15">
        <f ca="1"/>
        <v>26.900255958557121</v>
      </c>
      <c r="AE827" s="95" t="str">
        <v>欄外</v>
      </c>
      <c r="AF827" s="12"/>
      <c r="AH827" s="25" t="str">
        <f ca="1">IF(AND(AI823=1,AI824=1),"★","")</f>
        <v/>
      </c>
      <c r="AI827" s="93" t="str">
        <f ca="1">IF(AND(AI823=1,AI824=2),"★","")</f>
        <v/>
      </c>
      <c r="AJ827" s="3" t="str">
        <f ca="1">IF(AND(AI823=1,AI824=3),"★","")</f>
        <v/>
      </c>
      <c r="AK827"/>
      <c r="AL827" s="127"/>
      <c r="AM827" s="3">
        <v>3</v>
      </c>
      <c r="AN827" s="95" t="str">
        <v>欄外</v>
      </c>
      <c r="AO827" s="95" t="str">
        <v>欄外</v>
      </c>
      <c r="AP827" s="15">
        <f ca="1"/>
        <v>26.900255958557121</v>
      </c>
      <c r="AQ827" s="95" t="str">
        <v>欄外</v>
      </c>
      <c r="AR827" s="12"/>
      <c r="AT827" s="25" t="str">
        <f ca="1">IF(AND(AU823=1,AU824=1),"★","")</f>
        <v/>
      </c>
      <c r="AU827" s="93" t="str">
        <f ca="1">IF(AND(AU823=1,AU824=2),"★","")</f>
        <v/>
      </c>
      <c r="AV827" s="3" t="str">
        <f ca="1">IF(AND(AU823=1,AU824=3),"★","")</f>
        <v/>
      </c>
      <c r="AW827"/>
      <c r="AX827" s="127"/>
      <c r="AY827" s="3">
        <v>3</v>
      </c>
      <c r="AZ827" s="95" t="str">
        <v>欄外</v>
      </c>
      <c r="BA827" s="95" t="str">
        <v>欄外</v>
      </c>
      <c r="BB827" s="15">
        <f ca="1"/>
        <v>26.900255958557121</v>
      </c>
      <c r="BC827" s="95" t="str">
        <v>欄外</v>
      </c>
      <c r="BD827" s="12"/>
      <c r="BF827" s="25" t="str">
        <f ca="1">IF(AND(BG823=1,BG824=1),"★","")</f>
        <v/>
      </c>
      <c r="BG827" s="93" t="str">
        <f ca="1">IF(AND(BG823=1,BG824=2),"★","")</f>
        <v/>
      </c>
      <c r="BH827" s="3" t="str">
        <f ca="1">IF(AND(BG823=1,BG824=3),"★","")</f>
        <v/>
      </c>
      <c r="BI827"/>
      <c r="BJ827" s="127"/>
      <c r="BK827" s="3">
        <v>3</v>
      </c>
      <c r="BL827" s="95" t="str">
        <v>欄外</v>
      </c>
      <c r="BM827" s="95" t="str">
        <v>欄外</v>
      </c>
      <c r="BN827" s="15">
        <f ca="1"/>
        <v>26.900255958557121</v>
      </c>
      <c r="BO827" s="95" t="str">
        <v>欄外</v>
      </c>
      <c r="BP827" s="12"/>
      <c r="BR827" s="25" t="str">
        <f ca="1">IF(AND(BS823=1,BS824=1),"★","")</f>
        <v/>
      </c>
      <c r="BS827" s="93" t="str">
        <f ca="1">IF(AND(BS823=1,BS824=2),"★","")</f>
        <v/>
      </c>
      <c r="BT827" s="3" t="str">
        <f ca="1">IF(AND(BS823=1,BS824=3),"★","")</f>
        <v/>
      </c>
      <c r="BU827"/>
      <c r="BV827" s="127"/>
      <c r="BW827" s="3">
        <v>3</v>
      </c>
      <c r="BX827" s="95" t="str">
        <v>欄外</v>
      </c>
      <c r="BY827" s="95" t="str">
        <v>欄外</v>
      </c>
      <c r="BZ827" s="15">
        <f ca="1"/>
        <v>26.900255958557121</v>
      </c>
      <c r="CA827" s="95" t="str">
        <v>欄外</v>
      </c>
      <c r="CB827" s="12"/>
      <c r="CD827" s="25" t="str">
        <f ca="1">IF(AND(CE823=1,CE824=1),"★","")</f>
        <v/>
      </c>
      <c r="CE827" s="93" t="str">
        <f ca="1">IF(AND(CE823=1,CE824=2),"★","")</f>
        <v/>
      </c>
      <c r="CF827" s="3" t="str">
        <f ca="1">IF(AND(CE823=1,CE824=3),"★","")</f>
        <v/>
      </c>
      <c r="CG827"/>
      <c r="CH827" s="127"/>
      <c r="CI827" s="3">
        <v>3</v>
      </c>
      <c r="CJ827" s="95" t="str">
        <v>欄外</v>
      </c>
      <c r="CK827" s="95" t="str">
        <v>欄外</v>
      </c>
      <c r="CL827" s="15">
        <f ca="1"/>
        <v>26.900255958557121</v>
      </c>
      <c r="CM827" s="95" t="str">
        <v>欄外</v>
      </c>
      <c r="CN827" s="12"/>
      <c r="CP827" s="25" t="str">
        <f ca="1">IF(AND(CQ823=1,CQ824=1),"★","")</f>
        <v/>
      </c>
      <c r="CQ827" s="93" t="str">
        <f ca="1">IF(AND(CQ823=1,CQ824=2),"★","")</f>
        <v/>
      </c>
      <c r="CR827" s="3" t="str">
        <f ca="1">IF(AND(CQ823=1,CQ824=3),"★","")</f>
        <v/>
      </c>
      <c r="CS827"/>
      <c r="CT827" s="127"/>
      <c r="CU827" s="3">
        <v>3</v>
      </c>
      <c r="CV827" s="95" t="str">
        <v>欄外</v>
      </c>
      <c r="CW827" s="95" t="str">
        <v>欄外</v>
      </c>
      <c r="CX827" s="15">
        <f ca="1"/>
        <v>26.900255958557121</v>
      </c>
      <c r="CY827" s="95" t="str">
        <v>欄外</v>
      </c>
      <c r="CZ827" s="12"/>
      <c r="DB827" s="25" t="str">
        <f ca="1">IF(AND(DC823=1,DC824=1),"★","")</f>
        <v/>
      </c>
      <c r="DC827" s="93" t="str">
        <f ca="1">IF(AND(DC823=1,DC824=2),"★","")</f>
        <v/>
      </c>
      <c r="DD827" s="3" t="str">
        <f ca="1">IF(AND(DC823=1,DC824=3),"★","")</f>
        <v/>
      </c>
      <c r="DE827"/>
      <c r="DF827" s="127"/>
      <c r="DG827" s="3">
        <v>3</v>
      </c>
      <c r="DH827" s="95" t="str">
        <v>欄外</v>
      </c>
      <c r="DI827" s="95" t="str">
        <v>欄外</v>
      </c>
      <c r="DJ827" s="15">
        <f ca="1"/>
        <v>26.900255958557121</v>
      </c>
      <c r="DK827" s="95" t="str">
        <v>欄外</v>
      </c>
      <c r="DL827" s="12"/>
      <c r="DN827" s="25" t="str">
        <f ca="1">IF(AND(DO823=1,DO824=1),"★","")</f>
        <v/>
      </c>
      <c r="DO827" s="93" t="str">
        <f ca="1">IF(AND(DO823=1,DO824=2),"★","")</f>
        <v/>
      </c>
      <c r="DP827" s="3" t="str">
        <f ca="1">IF(AND(DO823=1,DO824=3),"★","")</f>
        <v/>
      </c>
      <c r="DQ827"/>
      <c r="DR827" s="127"/>
      <c r="DS827" s="3">
        <v>3</v>
      </c>
      <c r="DT827" s="95" t="str">
        <v>欄外</v>
      </c>
      <c r="DU827" s="95" t="str">
        <v>欄外</v>
      </c>
      <c r="DV827" s="15">
        <f ca="1"/>
        <v>26.900255958557121</v>
      </c>
      <c r="DW827" s="95" t="str">
        <v>欄外</v>
      </c>
      <c r="DX827" s="12"/>
    </row>
    <row r="828" spans="1:128" ht="13.5" customHeight="1" thickTop="1" thickBot="1">
      <c r="A828"/>
      <c r="B828" s="63" t="s">
        <v>14</v>
      </c>
      <c r="C828" s="79">
        <f ca="1">1-C788/50</f>
        <v>0.56000000000000005</v>
      </c>
      <c r="D828"/>
      <c r="E828"/>
      <c r="F828"/>
      <c r="G828"/>
      <c r="H828" s="21"/>
      <c r="J828" s="17" t="str">
        <f>IF(AND(K823=2,K824=1),"★","")</f>
        <v/>
      </c>
      <c r="K828" s="3" t="str">
        <f>IF(AND(K823=2,K824=2),"★","")</f>
        <v/>
      </c>
      <c r="L828" s="16" t="str">
        <f>IF(AND(K823=2,K824=3),"★","")</f>
        <v/>
      </c>
      <c r="M828"/>
      <c r="N828" s="127"/>
      <c r="O828" s="3">
        <v>4</v>
      </c>
      <c r="P828" s="27">
        <f ca="1"/>
        <v>47.203189296722407</v>
      </c>
      <c r="Q828" s="15">
        <f ca="1"/>
        <v>19.565530089378353</v>
      </c>
      <c r="R828" s="95" t="str">
        <f ca="1"/>
        <v>欄外</v>
      </c>
      <c r="S828" s="15">
        <f ca="1"/>
        <v>46.093937206268308</v>
      </c>
      <c r="T828" s="12"/>
      <c r="V828" s="17" t="str">
        <f ca="1">IF(AND(W823=2,W824=1),"★","")</f>
        <v>★</v>
      </c>
      <c r="W828" s="3" t="str">
        <f ca="1">IF(AND(W823=2,W824=2),"★","")</f>
        <v/>
      </c>
      <c r="X828" s="16" t="str">
        <f ca="1">IF(AND(W823=2,W824=3),"★","")</f>
        <v/>
      </c>
      <c r="Y828"/>
      <c r="Z828" s="127"/>
      <c r="AA828" s="3">
        <v>4</v>
      </c>
      <c r="AB828" s="27">
        <f ca="1"/>
        <v>47.203189296722407</v>
      </c>
      <c r="AC828" s="15">
        <f ca="1"/>
        <v>19.565530089378353</v>
      </c>
      <c r="AD828" s="95" t="str">
        <v>欄外</v>
      </c>
      <c r="AE828" s="15">
        <f ca="1"/>
        <v>46.093937206268308</v>
      </c>
      <c r="AF828" s="12"/>
      <c r="AH828" s="17" t="str">
        <f ca="1">IF(AND(AI823=2,AI824=1),"★","")</f>
        <v/>
      </c>
      <c r="AI828" s="3" t="str">
        <f ca="1">IF(AND(AI823=2,AI824=2),"★","")</f>
        <v>★</v>
      </c>
      <c r="AJ828" s="16" t="str">
        <f ca="1">IF(AND(AI823=2,AI824=3),"★","")</f>
        <v/>
      </c>
      <c r="AK828"/>
      <c r="AL828" s="127"/>
      <c r="AM828" s="3">
        <v>4</v>
      </c>
      <c r="AN828" s="27">
        <f ca="1"/>
        <v>47.25125488758087</v>
      </c>
      <c r="AO828" s="15">
        <f ca="1"/>
        <v>19.565530089378353</v>
      </c>
      <c r="AP828" s="95" t="str">
        <v>欄外</v>
      </c>
      <c r="AQ828" s="15">
        <f ca="1"/>
        <v>46.093937206268308</v>
      </c>
      <c r="AR828" s="12"/>
      <c r="AT828" s="17" t="str">
        <f ca="1">IF(AND(AU823=2,AU824=1),"★","")</f>
        <v/>
      </c>
      <c r="AU828" s="3" t="str">
        <f ca="1">IF(AND(AU823=2,AU824=2),"★","")</f>
        <v/>
      </c>
      <c r="AV828" s="16" t="str">
        <f ca="1">IF(AND(AU823=2,AU824=3),"★","")</f>
        <v/>
      </c>
      <c r="AW828"/>
      <c r="AX828" s="127"/>
      <c r="AY828" s="3">
        <v>4</v>
      </c>
      <c r="AZ828" s="27">
        <f ca="1"/>
        <v>47.25125488758087</v>
      </c>
      <c r="BA828" s="15">
        <f ca="1"/>
        <v>19.565530089378353</v>
      </c>
      <c r="BB828" s="95" t="str">
        <v>欄外</v>
      </c>
      <c r="BC828" s="15">
        <f ca="1"/>
        <v>46.093937206268308</v>
      </c>
      <c r="BD828" s="12"/>
      <c r="BF828" s="17" t="str">
        <f ca="1">IF(AND(BG823=2,BG824=1),"★","")</f>
        <v/>
      </c>
      <c r="BG828" s="3" t="str">
        <f ca="1">IF(AND(BG823=2,BG824=2),"★","")</f>
        <v/>
      </c>
      <c r="BH828" s="16" t="str">
        <f ca="1">IF(AND(BG823=2,BG824=3),"★","")</f>
        <v/>
      </c>
      <c r="BI828"/>
      <c r="BJ828" s="127"/>
      <c r="BK828" s="3">
        <v>4</v>
      </c>
      <c r="BL828" s="27">
        <f ca="1"/>
        <v>47.25125488758087</v>
      </c>
      <c r="BM828" s="15">
        <f ca="1"/>
        <v>19.565530089378353</v>
      </c>
      <c r="BN828" s="95" t="str">
        <v>欄外</v>
      </c>
      <c r="BO828" s="15">
        <f ca="1"/>
        <v>46.093937206268308</v>
      </c>
      <c r="BP828" s="12"/>
      <c r="BR828" s="17" t="str">
        <f ca="1">IF(AND(BS823=2,BS824=1),"★","")</f>
        <v/>
      </c>
      <c r="BS828" s="3" t="str">
        <f ca="1">IF(AND(BS823=2,BS824=2),"★","")</f>
        <v/>
      </c>
      <c r="BT828" s="16" t="str">
        <f ca="1">IF(AND(BS823=2,BS824=3),"★","")</f>
        <v/>
      </c>
      <c r="BU828"/>
      <c r="BV828" s="127"/>
      <c r="BW828" s="3">
        <v>4</v>
      </c>
      <c r="BX828" s="27">
        <f ca="1"/>
        <v>47.25125488758087</v>
      </c>
      <c r="BY828" s="15">
        <f ca="1"/>
        <v>19.565530089378353</v>
      </c>
      <c r="BZ828" s="95" t="str">
        <v>欄外</v>
      </c>
      <c r="CA828" s="15">
        <f ca="1"/>
        <v>46.093937206268308</v>
      </c>
      <c r="CB828" s="12"/>
      <c r="CD828" s="17" t="str">
        <f ca="1">IF(AND(CE823=2,CE824=1),"★","")</f>
        <v/>
      </c>
      <c r="CE828" s="3" t="str">
        <f ca="1">IF(AND(CE823=2,CE824=2),"★","")</f>
        <v/>
      </c>
      <c r="CF828" s="16" t="str">
        <f ca="1">IF(AND(CE823=2,CE824=3),"★","")</f>
        <v/>
      </c>
      <c r="CG828"/>
      <c r="CH828" s="127"/>
      <c r="CI828" s="3">
        <v>4</v>
      </c>
      <c r="CJ828" s="27">
        <f ca="1"/>
        <v>47.25125488758087</v>
      </c>
      <c r="CK828" s="15">
        <f ca="1"/>
        <v>19.565530089378353</v>
      </c>
      <c r="CL828" s="95" t="str">
        <v>欄外</v>
      </c>
      <c r="CM828" s="15">
        <f ca="1"/>
        <v>46.093937206268308</v>
      </c>
      <c r="CN828" s="12"/>
      <c r="CP828" s="17" t="str">
        <f ca="1">IF(AND(CQ823=2,CQ824=1),"★","")</f>
        <v/>
      </c>
      <c r="CQ828" s="3" t="str">
        <f ca="1">IF(AND(CQ823=2,CQ824=2),"★","")</f>
        <v/>
      </c>
      <c r="CR828" s="16" t="str">
        <f ca="1">IF(AND(CQ823=2,CQ824=3),"★","")</f>
        <v/>
      </c>
      <c r="CS828"/>
      <c r="CT828" s="127"/>
      <c r="CU828" s="3">
        <v>4</v>
      </c>
      <c r="CV828" s="27">
        <f ca="1"/>
        <v>47.25125488758087</v>
      </c>
      <c r="CW828" s="15">
        <f ca="1"/>
        <v>19.565530089378353</v>
      </c>
      <c r="CX828" s="95" t="str">
        <v>欄外</v>
      </c>
      <c r="CY828" s="15">
        <f ca="1"/>
        <v>46.093937206268308</v>
      </c>
      <c r="CZ828" s="12"/>
      <c r="DB828" s="17" t="str">
        <f ca="1">IF(AND(DC823=2,DC824=1),"★","")</f>
        <v/>
      </c>
      <c r="DC828" s="3" t="str">
        <f ca="1">IF(AND(DC823=2,DC824=2),"★","")</f>
        <v/>
      </c>
      <c r="DD828" s="16" t="str">
        <f ca="1">IF(AND(DC823=2,DC824=3),"★","")</f>
        <v/>
      </c>
      <c r="DE828"/>
      <c r="DF828" s="127"/>
      <c r="DG828" s="3">
        <v>4</v>
      </c>
      <c r="DH828" s="27">
        <f ca="1"/>
        <v>47.25125488758087</v>
      </c>
      <c r="DI828" s="15">
        <f ca="1"/>
        <v>19.565530089378353</v>
      </c>
      <c r="DJ828" s="95" t="str">
        <v>欄外</v>
      </c>
      <c r="DK828" s="15">
        <f ca="1"/>
        <v>46.093937206268308</v>
      </c>
      <c r="DL828" s="12"/>
      <c r="DN828" s="17" t="str">
        <f ca="1">IF(AND(DO823=2,DO824=1),"★","")</f>
        <v/>
      </c>
      <c r="DO828" s="3" t="str">
        <f ca="1">IF(AND(DO823=2,DO824=2),"★","")</f>
        <v/>
      </c>
      <c r="DP828" s="16" t="str">
        <f ca="1">IF(AND(DO823=2,DO824=3),"★","")</f>
        <v/>
      </c>
      <c r="DQ828"/>
      <c r="DR828" s="127"/>
      <c r="DS828" s="3">
        <v>4</v>
      </c>
      <c r="DT828" s="27">
        <f ca="1"/>
        <v>47.25125488758087</v>
      </c>
      <c r="DU828" s="15">
        <f ca="1"/>
        <v>19.565530089378353</v>
      </c>
      <c r="DV828" s="95" t="str">
        <v>欄外</v>
      </c>
      <c r="DW828" s="15">
        <f ca="1"/>
        <v>46.093937206268308</v>
      </c>
      <c r="DX828" s="12"/>
    </row>
    <row r="829" spans="1:128" ht="13.5" customHeight="1" thickTop="1" thickBot="1">
      <c r="A829"/>
      <c r="B829"/>
      <c r="C829"/>
      <c r="D829"/>
      <c r="E829"/>
      <c r="F829"/>
      <c r="G829"/>
      <c r="H829" s="21"/>
      <c r="J829" s="3" t="str">
        <f>IF(AND(K823=3,K824=1),"★","")</f>
        <v/>
      </c>
      <c r="K829" s="92" t="str">
        <f>IF(AND(K823=3,K824=2),"★","")</f>
        <v/>
      </c>
      <c r="L829" s="37" t="str">
        <f>IF(AND(K823=3,K824=3),"★","終")</f>
        <v>終</v>
      </c>
      <c r="M829"/>
      <c r="N829" s="127"/>
      <c r="O829" s="3">
        <v>5</v>
      </c>
      <c r="P829" s="95" t="str">
        <f ca="1"/>
        <v>欄外</v>
      </c>
      <c r="Q829" s="27">
        <f ca="1"/>
        <v>29.744044287681572</v>
      </c>
      <c r="R829" s="27">
        <f ca="1"/>
        <v>21.624271484374994</v>
      </c>
      <c r="S829" s="27">
        <f ca="1"/>
        <v>68.999029254913324</v>
      </c>
      <c r="T829" s="12"/>
      <c r="V829" s="3" t="str">
        <f ca="1">IF(AND(W823=3,W824=1),"★","")</f>
        <v/>
      </c>
      <c r="W829" s="92" t="str">
        <f ca="1">IF(AND(W823=3,W824=2),"★","")</f>
        <v/>
      </c>
      <c r="X829" s="37" t="str">
        <f ca="1">IF(AND(W823=3,W824=3),"★","終")</f>
        <v>終</v>
      </c>
      <c r="Y829"/>
      <c r="Z829" s="127"/>
      <c r="AA829" s="3">
        <v>5</v>
      </c>
      <c r="AB829" s="95" t="str">
        <v>欄外</v>
      </c>
      <c r="AC829" s="27">
        <f ca="1"/>
        <v>29.744044287681572</v>
      </c>
      <c r="AD829" s="27">
        <f ca="1"/>
        <v>21.624271484374994</v>
      </c>
      <c r="AE829" s="27">
        <f ca="1"/>
        <v>68.999029254913324</v>
      </c>
      <c r="AF829" s="12"/>
      <c r="AH829" s="3" t="str">
        <f ca="1">IF(AND(AI823=3,AI824=1),"★","")</f>
        <v/>
      </c>
      <c r="AI829" s="92" t="str">
        <f ca="1">IF(AND(AI823=3,AI824=2),"★","")</f>
        <v/>
      </c>
      <c r="AJ829" s="37" t="str">
        <f ca="1">IF(AND(AI823=3,AI824=3),"★","終")</f>
        <v>終</v>
      </c>
      <c r="AK829"/>
      <c r="AL829" s="127"/>
      <c r="AM829" s="3">
        <v>5</v>
      </c>
      <c r="AN829" s="95" t="str">
        <v>欄外</v>
      </c>
      <c r="AO829" s="27">
        <f ca="1"/>
        <v>29.744044287681572</v>
      </c>
      <c r="AP829" s="27">
        <f ca="1"/>
        <v>21.624271484374994</v>
      </c>
      <c r="AQ829" s="27">
        <f ca="1"/>
        <v>68.999029254913324</v>
      </c>
      <c r="AR829" s="12"/>
      <c r="AT829" s="3" t="str">
        <f ca="1">IF(AND(AU823=3,AU824=1),"★","")</f>
        <v/>
      </c>
      <c r="AU829" s="92" t="str">
        <f ca="1">IF(AND(AU823=3,AU824=2),"★","")</f>
        <v>★</v>
      </c>
      <c r="AV829" s="37" t="str">
        <f ca="1">IF(AND(AU823=3,AU824=3),"★","終")</f>
        <v>終</v>
      </c>
      <c r="AW829"/>
      <c r="AX829" s="127"/>
      <c r="AY829" s="3">
        <v>5</v>
      </c>
      <c r="AZ829" s="95" t="str">
        <v>欄外</v>
      </c>
      <c r="BA829" s="27">
        <f ca="1"/>
        <v>29.744044287681572</v>
      </c>
      <c r="BB829" s="27">
        <f ca="1"/>
        <v>21.624271484374994</v>
      </c>
      <c r="BC829" s="27">
        <f ca="1"/>
        <v>68.999506950378418</v>
      </c>
      <c r="BD829" s="12"/>
      <c r="BF829" s="3" t="str">
        <f ca="1">IF(AND(BG823=3,BG824=1),"★","")</f>
        <v/>
      </c>
      <c r="BG829" s="92" t="str">
        <f ca="1">IF(AND(BG823=3,BG824=2),"★","")</f>
        <v/>
      </c>
      <c r="BH829" s="37" t="str">
        <f ca="1">IF(AND(BG823=3,BG824=3),"★","終")</f>
        <v>★</v>
      </c>
      <c r="BI829"/>
      <c r="BJ829" s="127"/>
      <c r="BK829" s="3">
        <v>5</v>
      </c>
      <c r="BL829" s="95" t="str">
        <v>欄外</v>
      </c>
      <c r="BM829" s="27">
        <f ca="1"/>
        <v>29.744044287681572</v>
      </c>
      <c r="BN829" s="27">
        <f ca="1"/>
        <v>21.624271484374994</v>
      </c>
      <c r="BO829" s="27">
        <f ca="1"/>
        <v>68.999506950378418</v>
      </c>
      <c r="BP829" s="12"/>
      <c r="BR829" s="3" t="str">
        <f ca="1">IF(AND(BS823=3,BS824=1),"★","")</f>
        <v/>
      </c>
      <c r="BS829" s="92" t="str">
        <f ca="1">IF(AND(BS823=3,BS824=2),"★","")</f>
        <v/>
      </c>
      <c r="BT829" s="37" t="str">
        <f ca="1">IF(AND(BS823=3,BS824=3),"★","終")</f>
        <v>★</v>
      </c>
      <c r="BU829"/>
      <c r="BV829" s="127"/>
      <c r="BW829" s="3">
        <v>5</v>
      </c>
      <c r="BX829" s="95" t="str">
        <v>欄外</v>
      </c>
      <c r="BY829" s="27">
        <f ca="1"/>
        <v>29.744044287681572</v>
      </c>
      <c r="BZ829" s="27">
        <f ca="1"/>
        <v>21.624271484374994</v>
      </c>
      <c r="CA829" s="27">
        <f ca="1"/>
        <v>68.999506950378418</v>
      </c>
      <c r="CB829" s="12"/>
      <c r="CD829" s="3" t="str">
        <f ca="1">IF(AND(CE823=3,CE824=1),"★","")</f>
        <v/>
      </c>
      <c r="CE829" s="92" t="str">
        <f ca="1">IF(AND(CE823=3,CE824=2),"★","")</f>
        <v/>
      </c>
      <c r="CF829" s="37" t="str">
        <f ca="1">IF(AND(CE823=3,CE824=3),"★","終")</f>
        <v>★</v>
      </c>
      <c r="CG829"/>
      <c r="CH829" s="127"/>
      <c r="CI829" s="3">
        <v>5</v>
      </c>
      <c r="CJ829" s="95" t="str">
        <v>欄外</v>
      </c>
      <c r="CK829" s="27">
        <f ca="1"/>
        <v>29.744044287681572</v>
      </c>
      <c r="CL829" s="27">
        <f ca="1"/>
        <v>21.624271484374994</v>
      </c>
      <c r="CM829" s="27">
        <f ca="1"/>
        <v>68.999506950378418</v>
      </c>
      <c r="CN829" s="12"/>
      <c r="CP829" s="3" t="str">
        <f ca="1">IF(AND(CQ823=3,CQ824=1),"★","")</f>
        <v/>
      </c>
      <c r="CQ829" s="92" t="str">
        <f ca="1">IF(AND(CQ823=3,CQ824=2),"★","")</f>
        <v/>
      </c>
      <c r="CR829" s="37" t="str">
        <f ca="1">IF(AND(CQ823=3,CQ824=3),"★","終")</f>
        <v>★</v>
      </c>
      <c r="CS829"/>
      <c r="CT829" s="127"/>
      <c r="CU829" s="3">
        <v>5</v>
      </c>
      <c r="CV829" s="95" t="str">
        <v>欄外</v>
      </c>
      <c r="CW829" s="27">
        <f ca="1"/>
        <v>29.744044287681572</v>
      </c>
      <c r="CX829" s="27">
        <f ca="1"/>
        <v>21.624271484374994</v>
      </c>
      <c r="CY829" s="27">
        <f ca="1"/>
        <v>68.999506950378418</v>
      </c>
      <c r="CZ829" s="12"/>
      <c r="DB829" s="3" t="str">
        <f ca="1">IF(AND(DC823=3,DC824=1),"★","")</f>
        <v/>
      </c>
      <c r="DC829" s="92" t="str">
        <f ca="1">IF(AND(DC823=3,DC824=2),"★","")</f>
        <v/>
      </c>
      <c r="DD829" s="37" t="str">
        <f ca="1">IF(AND(DC823=3,DC824=3),"★","終")</f>
        <v>★</v>
      </c>
      <c r="DE829"/>
      <c r="DF829" s="127"/>
      <c r="DG829" s="3">
        <v>5</v>
      </c>
      <c r="DH829" s="95" t="str">
        <v>欄外</v>
      </c>
      <c r="DI829" s="27">
        <f ca="1"/>
        <v>29.744044287681572</v>
      </c>
      <c r="DJ829" s="27">
        <f ca="1"/>
        <v>21.624271484374994</v>
      </c>
      <c r="DK829" s="27">
        <f ca="1"/>
        <v>68.999506950378418</v>
      </c>
      <c r="DL829" s="12"/>
      <c r="DN829" s="3" t="str">
        <f ca="1">IF(AND(DO823=3,DO824=1),"★","")</f>
        <v/>
      </c>
      <c r="DO829" s="92" t="str">
        <f ca="1">IF(AND(DO823=3,DO824=2),"★","")</f>
        <v/>
      </c>
      <c r="DP829" s="37" t="str">
        <f ca="1">IF(AND(DO823=3,DO824=3),"★","終")</f>
        <v>★</v>
      </c>
      <c r="DQ829"/>
      <c r="DR829" s="127"/>
      <c r="DS829" s="3">
        <v>5</v>
      </c>
      <c r="DT829" s="95" t="str">
        <v>欄外</v>
      </c>
      <c r="DU829" s="27">
        <f ca="1"/>
        <v>29.744044287681572</v>
      </c>
      <c r="DV829" s="27">
        <f ca="1"/>
        <v>21.624271484374994</v>
      </c>
      <c r="DW829" s="27">
        <f ca="1"/>
        <v>68.999506950378418</v>
      </c>
      <c r="DX829" s="12"/>
    </row>
    <row r="830" spans="1:128" ht="13.5" customHeight="1" thickTop="1">
      <c r="A830"/>
      <c r="B830"/>
      <c r="C830"/>
      <c r="D830"/>
      <c r="E830"/>
      <c r="F830"/>
      <c r="G830"/>
      <c r="H830" s="21"/>
      <c r="M830"/>
      <c r="N830" s="127"/>
      <c r="O830" s="3">
        <v>6</v>
      </c>
      <c r="P830" s="95" t="str">
        <f ca="1"/>
        <v>欄外</v>
      </c>
      <c r="Q830" s="95" t="str">
        <f ca="1"/>
        <v>欄外</v>
      </c>
      <c r="R830" s="95" t="str">
        <f ca="1"/>
        <v>欄外</v>
      </c>
      <c r="S830" s="95" t="str">
        <f ca="1"/>
        <v>欄外</v>
      </c>
      <c r="T830" s="12"/>
      <c r="Y830"/>
      <c r="Z830" s="127"/>
      <c r="AA830" s="3">
        <v>6</v>
      </c>
      <c r="AB830" s="95" t="str">
        <v>欄外</v>
      </c>
      <c r="AC830" s="95" t="str">
        <v>欄外</v>
      </c>
      <c r="AD830" s="95" t="str">
        <v>欄外</v>
      </c>
      <c r="AE830" s="95" t="str">
        <v>欄外</v>
      </c>
      <c r="AF830" s="12"/>
      <c r="AK830"/>
      <c r="AL830" s="127"/>
      <c r="AM830" s="3">
        <v>6</v>
      </c>
      <c r="AN830" s="95" t="str">
        <v>欄外</v>
      </c>
      <c r="AO830" s="95" t="str">
        <v>欄外</v>
      </c>
      <c r="AP830" s="95" t="str">
        <v>欄外</v>
      </c>
      <c r="AQ830" s="95" t="str">
        <v>欄外</v>
      </c>
      <c r="AR830" s="12"/>
      <c r="AW830"/>
      <c r="AX830" s="127"/>
      <c r="AY830" s="3">
        <v>6</v>
      </c>
      <c r="AZ830" s="95" t="str">
        <v>欄外</v>
      </c>
      <c r="BA830" s="95" t="str">
        <v>欄外</v>
      </c>
      <c r="BB830" s="95" t="str">
        <v>欄外</v>
      </c>
      <c r="BC830" s="95" t="str">
        <v>欄外</v>
      </c>
      <c r="BD830" s="12"/>
      <c r="BI830"/>
      <c r="BJ830" s="127"/>
      <c r="BK830" s="3">
        <v>6</v>
      </c>
      <c r="BL830" s="95" t="str">
        <v>欄外</v>
      </c>
      <c r="BM830" s="95" t="str">
        <v>欄外</v>
      </c>
      <c r="BN830" s="95" t="str">
        <v>欄外</v>
      </c>
      <c r="BO830" s="95" t="str">
        <v>欄外</v>
      </c>
      <c r="BP830" s="12"/>
      <c r="BU830"/>
      <c r="BV830" s="127"/>
      <c r="BW830" s="3">
        <v>6</v>
      </c>
      <c r="BX830" s="95" t="str">
        <v>欄外</v>
      </c>
      <c r="BY830" s="95" t="str">
        <v>欄外</v>
      </c>
      <c r="BZ830" s="95" t="str">
        <v>欄外</v>
      </c>
      <c r="CA830" s="95" t="str">
        <v>欄外</v>
      </c>
      <c r="CB830" s="12"/>
      <c r="CG830"/>
      <c r="CH830" s="127"/>
      <c r="CI830" s="3">
        <v>6</v>
      </c>
      <c r="CJ830" s="95" t="str">
        <v>欄外</v>
      </c>
      <c r="CK830" s="95" t="str">
        <v>欄外</v>
      </c>
      <c r="CL830" s="95" t="str">
        <v>欄外</v>
      </c>
      <c r="CM830" s="95" t="str">
        <v>欄外</v>
      </c>
      <c r="CN830" s="12"/>
      <c r="CS830"/>
      <c r="CT830" s="127"/>
      <c r="CU830" s="3">
        <v>6</v>
      </c>
      <c r="CV830" s="95" t="str">
        <v>欄外</v>
      </c>
      <c r="CW830" s="95" t="str">
        <v>欄外</v>
      </c>
      <c r="CX830" s="95" t="str">
        <v>欄外</v>
      </c>
      <c r="CY830" s="95" t="str">
        <v>欄外</v>
      </c>
      <c r="CZ830" s="12"/>
      <c r="DE830"/>
      <c r="DF830" s="127"/>
      <c r="DG830" s="3">
        <v>6</v>
      </c>
      <c r="DH830" s="95" t="str">
        <v>欄外</v>
      </c>
      <c r="DI830" s="95" t="str">
        <v>欄外</v>
      </c>
      <c r="DJ830" s="95" t="str">
        <v>欄外</v>
      </c>
      <c r="DK830" s="95" t="str">
        <v>欄外</v>
      </c>
      <c r="DL830" s="12"/>
      <c r="DQ830"/>
      <c r="DR830" s="127"/>
      <c r="DS830" s="3">
        <v>6</v>
      </c>
      <c r="DT830" s="95" t="str">
        <v>欄外</v>
      </c>
      <c r="DU830" s="95" t="str">
        <v>欄外</v>
      </c>
      <c r="DV830" s="95" t="str">
        <v>欄外</v>
      </c>
      <c r="DW830" s="95" t="str">
        <v>欄外</v>
      </c>
      <c r="DX830" s="12"/>
    </row>
    <row r="831" spans="1:128" ht="13.5" customHeight="1">
      <c r="A831"/>
      <c r="B831"/>
      <c r="C831"/>
      <c r="D831"/>
      <c r="E831"/>
      <c r="F831"/>
      <c r="G831"/>
      <c r="H831" s="21"/>
      <c r="M831"/>
      <c r="N831" s="127"/>
      <c r="O831" s="3">
        <v>7</v>
      </c>
      <c r="P831" s="27">
        <f ca="1"/>
        <v>68.962245082855219</v>
      </c>
      <c r="Q831" s="27">
        <f ca="1"/>
        <v>3.1004999999999998</v>
      </c>
      <c r="R831" s="95" t="str">
        <f ca="1"/>
        <v>欄外</v>
      </c>
      <c r="S831" s="95" t="str">
        <f ca="1"/>
        <v>欄外</v>
      </c>
      <c r="T831" s="12"/>
      <c r="Y831"/>
      <c r="Z831" s="127"/>
      <c r="AA831" s="3">
        <v>7</v>
      </c>
      <c r="AB831" s="27">
        <f ca="1"/>
        <v>68.962245082855219</v>
      </c>
      <c r="AC831" s="27">
        <f ca="1"/>
        <v>3.1004999999999998</v>
      </c>
      <c r="AD831" s="95" t="str">
        <v>欄外</v>
      </c>
      <c r="AE831" s="95" t="str">
        <v>欄外</v>
      </c>
      <c r="AF831" s="12"/>
      <c r="AK831"/>
      <c r="AL831" s="127"/>
      <c r="AM831" s="3">
        <v>7</v>
      </c>
      <c r="AN831" s="27">
        <f ca="1"/>
        <v>68.962245082855219</v>
      </c>
      <c r="AO831" s="27">
        <f ca="1"/>
        <v>3.1004999999999998</v>
      </c>
      <c r="AP831" s="95" t="str">
        <v>欄外</v>
      </c>
      <c r="AQ831" s="95" t="str">
        <v>欄外</v>
      </c>
      <c r="AR831" s="12"/>
      <c r="AW831"/>
      <c r="AX831" s="127"/>
      <c r="AY831" s="3">
        <v>7</v>
      </c>
      <c r="AZ831" s="27">
        <f ca="1"/>
        <v>68.962245082855219</v>
      </c>
      <c r="BA831" s="27">
        <f ca="1"/>
        <v>3.1004999999999998</v>
      </c>
      <c r="BB831" s="95" t="str">
        <v>欄外</v>
      </c>
      <c r="BC831" s="95" t="str">
        <v>欄外</v>
      </c>
      <c r="BD831" s="12"/>
      <c r="BI831"/>
      <c r="BJ831" s="127"/>
      <c r="BK831" s="3">
        <v>7</v>
      </c>
      <c r="BL831" s="27">
        <f ca="1"/>
        <v>68.962245082855219</v>
      </c>
      <c r="BM831" s="27">
        <f ca="1"/>
        <v>3.1004999999999998</v>
      </c>
      <c r="BN831" s="95" t="str">
        <v>欄外</v>
      </c>
      <c r="BO831" s="95" t="str">
        <v>欄外</v>
      </c>
      <c r="BP831" s="12"/>
      <c r="BU831"/>
      <c r="BV831" s="127"/>
      <c r="BW831" s="3">
        <v>7</v>
      </c>
      <c r="BX831" s="27">
        <f ca="1"/>
        <v>68.962245082855219</v>
      </c>
      <c r="BY831" s="27">
        <f ca="1"/>
        <v>3.1004999999999998</v>
      </c>
      <c r="BZ831" s="95" t="str">
        <v>欄外</v>
      </c>
      <c r="CA831" s="95" t="str">
        <v>欄外</v>
      </c>
      <c r="CB831" s="12"/>
      <c r="CG831"/>
      <c r="CH831" s="127"/>
      <c r="CI831" s="3">
        <v>7</v>
      </c>
      <c r="CJ831" s="27">
        <f ca="1"/>
        <v>68.962245082855219</v>
      </c>
      <c r="CK831" s="27">
        <f ca="1"/>
        <v>3.1004999999999998</v>
      </c>
      <c r="CL831" s="95" t="str">
        <v>欄外</v>
      </c>
      <c r="CM831" s="95" t="str">
        <v>欄外</v>
      </c>
      <c r="CN831" s="12"/>
      <c r="CS831"/>
      <c r="CT831" s="127"/>
      <c r="CU831" s="3">
        <v>7</v>
      </c>
      <c r="CV831" s="27">
        <f ca="1"/>
        <v>68.962245082855219</v>
      </c>
      <c r="CW831" s="27">
        <f ca="1"/>
        <v>3.1004999999999998</v>
      </c>
      <c r="CX831" s="95" t="str">
        <v>欄外</v>
      </c>
      <c r="CY831" s="95" t="str">
        <v>欄外</v>
      </c>
      <c r="CZ831" s="12"/>
      <c r="DE831"/>
      <c r="DF831" s="127"/>
      <c r="DG831" s="3">
        <v>7</v>
      </c>
      <c r="DH831" s="27">
        <f ca="1"/>
        <v>68.962245082855219</v>
      </c>
      <c r="DI831" s="27">
        <f ca="1"/>
        <v>3.1004999999999998</v>
      </c>
      <c r="DJ831" s="95" t="str">
        <v>欄外</v>
      </c>
      <c r="DK831" s="95" t="str">
        <v>欄外</v>
      </c>
      <c r="DL831" s="12"/>
      <c r="DQ831"/>
      <c r="DR831" s="127"/>
      <c r="DS831" s="3">
        <v>7</v>
      </c>
      <c r="DT831" s="27">
        <f ca="1"/>
        <v>68.962245082855219</v>
      </c>
      <c r="DU831" s="27">
        <f ca="1"/>
        <v>3.1004999999999998</v>
      </c>
      <c r="DV831" s="95" t="str">
        <v>欄外</v>
      </c>
      <c r="DW831" s="95" t="str">
        <v>欄外</v>
      </c>
      <c r="DX831" s="12"/>
    </row>
    <row r="832" spans="1:128" ht="13.5" customHeight="1">
      <c r="A832"/>
      <c r="B832"/>
      <c r="C832"/>
      <c r="D832"/>
      <c r="E832"/>
      <c r="F832"/>
      <c r="G832"/>
      <c r="H832" s="21"/>
      <c r="K832" s="11"/>
      <c r="L832" s="6"/>
      <c r="M832"/>
      <c r="N832" s="127"/>
      <c r="O832" s="3">
        <v>8</v>
      </c>
      <c r="P832" s="27">
        <f ca="1"/>
        <v>99.999978065490723</v>
      </c>
      <c r="Q832" s="27">
        <f ca="1"/>
        <v>45.56409086227417</v>
      </c>
      <c r="R832" s="27">
        <f ca="1"/>
        <v>41.443632726669307</v>
      </c>
      <c r="S832" s="95" t="str">
        <f ca="1"/>
        <v>欄外</v>
      </c>
      <c r="T832" s="12"/>
      <c r="W832" s="11"/>
      <c r="X832" s="6"/>
      <c r="Y832"/>
      <c r="Z832" s="127"/>
      <c r="AA832" s="3">
        <v>8</v>
      </c>
      <c r="AB832" s="27">
        <f ca="1"/>
        <v>99.999978065490723</v>
      </c>
      <c r="AC832" s="27">
        <f ca="1"/>
        <v>45.56409086227417</v>
      </c>
      <c r="AD832" s="27">
        <f ca="1"/>
        <v>41.443632726669307</v>
      </c>
      <c r="AE832" s="95" t="str">
        <v>欄外</v>
      </c>
      <c r="AF832" s="12"/>
      <c r="AI832" s="11"/>
      <c r="AJ832" s="6"/>
      <c r="AK832"/>
      <c r="AL832" s="127"/>
      <c r="AM832" s="3">
        <v>8</v>
      </c>
      <c r="AN832" s="27">
        <f ca="1"/>
        <v>99.999978065490723</v>
      </c>
      <c r="AO832" s="27">
        <f ca="1"/>
        <v>45.56409086227417</v>
      </c>
      <c r="AP832" s="27">
        <f ca="1"/>
        <v>41.443632726669307</v>
      </c>
      <c r="AQ832" s="95" t="str">
        <v>欄外</v>
      </c>
      <c r="AR832" s="12"/>
      <c r="AU832" s="11"/>
      <c r="AV832" s="6"/>
      <c r="AW832"/>
      <c r="AX832" s="127"/>
      <c r="AY832" s="3">
        <v>8</v>
      </c>
      <c r="AZ832" s="27">
        <f ca="1"/>
        <v>99.999978065490723</v>
      </c>
      <c r="BA832" s="27">
        <f ca="1"/>
        <v>45.56409086227417</v>
      </c>
      <c r="BB832" s="27">
        <f ca="1"/>
        <v>41.443632726669307</v>
      </c>
      <c r="BC832" s="95" t="str">
        <v>欄外</v>
      </c>
      <c r="BD832" s="12"/>
      <c r="BG832" s="11"/>
      <c r="BH832" s="6"/>
      <c r="BI832"/>
      <c r="BJ832" s="127"/>
      <c r="BK832" s="3">
        <v>8</v>
      </c>
      <c r="BL832" s="27">
        <f ca="1"/>
        <v>99.999989032745361</v>
      </c>
      <c r="BM832" s="27">
        <f ca="1"/>
        <v>45.56409086227417</v>
      </c>
      <c r="BN832" s="27">
        <f ca="1"/>
        <v>41.443632726669307</v>
      </c>
      <c r="BO832" s="95" t="str">
        <v>欄外</v>
      </c>
      <c r="BP832" s="12"/>
      <c r="BS832" s="11"/>
      <c r="BT832" s="6"/>
      <c r="BU832"/>
      <c r="BV832" s="127"/>
      <c r="BW832" s="3">
        <v>8</v>
      </c>
      <c r="BX832" s="27">
        <f ca="1"/>
        <v>99.999989032745361</v>
      </c>
      <c r="BY832" s="27">
        <f ca="1"/>
        <v>45.56409086227417</v>
      </c>
      <c r="BZ832" s="27">
        <f ca="1"/>
        <v>41.443632726669307</v>
      </c>
      <c r="CA832" s="95" t="str">
        <v>欄外</v>
      </c>
      <c r="CB832" s="12"/>
      <c r="CE832" s="11"/>
      <c r="CF832" s="6"/>
      <c r="CG832"/>
      <c r="CH832" s="127"/>
      <c r="CI832" s="3">
        <v>8</v>
      </c>
      <c r="CJ832" s="27">
        <f ca="1"/>
        <v>99.999989032745361</v>
      </c>
      <c r="CK832" s="27">
        <f ca="1"/>
        <v>45.56409086227417</v>
      </c>
      <c r="CL832" s="27">
        <f ca="1"/>
        <v>41.443632726669307</v>
      </c>
      <c r="CM832" s="95" t="str">
        <v>欄外</v>
      </c>
      <c r="CN832" s="12"/>
      <c r="CQ832" s="11"/>
      <c r="CR832" s="6"/>
      <c r="CS832"/>
      <c r="CT832" s="127"/>
      <c r="CU832" s="3">
        <v>8</v>
      </c>
      <c r="CV832" s="27">
        <f ca="1"/>
        <v>99.999989032745361</v>
      </c>
      <c r="CW832" s="27">
        <f ca="1"/>
        <v>45.56409086227417</v>
      </c>
      <c r="CX832" s="27">
        <f ca="1"/>
        <v>41.443632726669307</v>
      </c>
      <c r="CY832" s="95" t="str">
        <v>欄外</v>
      </c>
      <c r="CZ832" s="12"/>
      <c r="DC832" s="11"/>
      <c r="DD832" s="6"/>
      <c r="DE832"/>
      <c r="DF832" s="127"/>
      <c r="DG832" s="3">
        <v>8</v>
      </c>
      <c r="DH832" s="27">
        <f ca="1"/>
        <v>99.999989032745361</v>
      </c>
      <c r="DI832" s="27">
        <f ca="1"/>
        <v>45.56409086227417</v>
      </c>
      <c r="DJ832" s="27">
        <f ca="1"/>
        <v>41.443632726669307</v>
      </c>
      <c r="DK832" s="95" t="str">
        <v>欄外</v>
      </c>
      <c r="DL832" s="12"/>
      <c r="DO832" s="11"/>
      <c r="DP832" s="6"/>
      <c r="DQ832"/>
      <c r="DR832" s="127"/>
      <c r="DS832" s="3">
        <v>8</v>
      </c>
      <c r="DT832" s="27">
        <f ca="1"/>
        <v>99.999989032745361</v>
      </c>
      <c r="DU832" s="27">
        <f ca="1"/>
        <v>45.56409086227417</v>
      </c>
      <c r="DV832" s="27">
        <f ca="1"/>
        <v>41.443632726669307</v>
      </c>
      <c r="DW832" s="95" t="str">
        <v>欄外</v>
      </c>
      <c r="DX832" s="12"/>
    </row>
    <row r="833" spans="1:128" ht="13.5" customHeight="1">
      <c r="A833"/>
      <c r="B833"/>
      <c r="C833"/>
      <c r="D833"/>
      <c r="E833"/>
      <c r="F833"/>
      <c r="G833"/>
      <c r="H833" s="21"/>
      <c r="J833" s="11"/>
      <c r="K833" s="11"/>
      <c r="L833" s="6"/>
      <c r="M833"/>
      <c r="N833" s="128"/>
      <c r="O833" s="3" t="s">
        <v>66</v>
      </c>
      <c r="P833" s="44">
        <v>0</v>
      </c>
      <c r="Q833" s="44">
        <v>0</v>
      </c>
      <c r="R833" s="44">
        <v>0</v>
      </c>
      <c r="S833" s="40">
        <v>0</v>
      </c>
      <c r="T833" s="12"/>
      <c r="V833" s="11"/>
      <c r="W833" s="11"/>
      <c r="X833" s="6"/>
      <c r="Y833"/>
      <c r="Z833" s="128"/>
      <c r="AA833" s="3" t="s">
        <v>41</v>
      </c>
      <c r="AB833" s="44">
        <v>0</v>
      </c>
      <c r="AC833" s="44">
        <v>0</v>
      </c>
      <c r="AD833" s="44">
        <v>0</v>
      </c>
      <c r="AE833" s="40">
        <v>0</v>
      </c>
      <c r="AF833" s="12"/>
      <c r="AH833" s="11"/>
      <c r="AI833" s="11"/>
      <c r="AJ833" s="6"/>
      <c r="AK833"/>
      <c r="AL833" s="128"/>
      <c r="AM833" s="3" t="s">
        <v>41</v>
      </c>
      <c r="AN833" s="44">
        <v>0</v>
      </c>
      <c r="AO833" s="44">
        <v>0</v>
      </c>
      <c r="AP833" s="44">
        <v>0</v>
      </c>
      <c r="AQ833" s="40">
        <v>0</v>
      </c>
      <c r="AR833" s="12"/>
      <c r="AT833" s="11"/>
      <c r="AU833" s="11"/>
      <c r="AV833" s="6"/>
      <c r="AW833"/>
      <c r="AX833" s="128"/>
      <c r="AY833" s="3" t="s">
        <v>41</v>
      </c>
      <c r="AZ833" s="44">
        <v>0</v>
      </c>
      <c r="BA833" s="44">
        <v>0</v>
      </c>
      <c r="BB833" s="44">
        <v>0</v>
      </c>
      <c r="BC833" s="40">
        <v>0</v>
      </c>
      <c r="BD833" s="12"/>
      <c r="BF833" s="11"/>
      <c r="BG833" s="11"/>
      <c r="BH833" s="6"/>
      <c r="BI833"/>
      <c r="BJ833" s="128"/>
      <c r="BK833" s="3" t="s">
        <v>41</v>
      </c>
      <c r="BL833" s="44">
        <v>0</v>
      </c>
      <c r="BM833" s="44">
        <v>0</v>
      </c>
      <c r="BN833" s="44">
        <v>0</v>
      </c>
      <c r="BO833" s="40">
        <v>0</v>
      </c>
      <c r="BP833" s="12"/>
      <c r="BR833" s="11"/>
      <c r="BS833" s="11"/>
      <c r="BT833" s="6"/>
      <c r="BU833"/>
      <c r="BV833" s="128"/>
      <c r="BW833" s="3" t="s">
        <v>41</v>
      </c>
      <c r="BX833" s="44">
        <v>0</v>
      </c>
      <c r="BY833" s="44">
        <v>0</v>
      </c>
      <c r="BZ833" s="44">
        <v>0</v>
      </c>
      <c r="CA833" s="40">
        <v>0</v>
      </c>
      <c r="CB833" s="12"/>
      <c r="CD833" s="11"/>
      <c r="CE833" s="11"/>
      <c r="CF833" s="6"/>
      <c r="CG833"/>
      <c r="CH833" s="128"/>
      <c r="CI833" s="3" t="s">
        <v>41</v>
      </c>
      <c r="CJ833" s="44">
        <v>0</v>
      </c>
      <c r="CK833" s="44">
        <v>0</v>
      </c>
      <c r="CL833" s="44">
        <v>0</v>
      </c>
      <c r="CM833" s="40">
        <v>0</v>
      </c>
      <c r="CN833" s="12"/>
      <c r="CP833" s="11"/>
      <c r="CQ833" s="11"/>
      <c r="CR833" s="6"/>
      <c r="CS833"/>
      <c r="CT833" s="128"/>
      <c r="CU833" s="3" t="s">
        <v>41</v>
      </c>
      <c r="CV833" s="44">
        <v>0</v>
      </c>
      <c r="CW833" s="44">
        <v>0</v>
      </c>
      <c r="CX833" s="44">
        <v>0</v>
      </c>
      <c r="CY833" s="40">
        <v>0</v>
      </c>
      <c r="CZ833" s="12"/>
      <c r="DB833" s="11"/>
      <c r="DC833" s="11"/>
      <c r="DD833" s="6"/>
      <c r="DE833"/>
      <c r="DF833" s="128"/>
      <c r="DG833" s="3" t="s">
        <v>41</v>
      </c>
      <c r="DH833" s="44">
        <v>0</v>
      </c>
      <c r="DI833" s="44">
        <v>0</v>
      </c>
      <c r="DJ833" s="44">
        <v>0</v>
      </c>
      <c r="DK833" s="40">
        <v>0</v>
      </c>
      <c r="DL833" s="12"/>
      <c r="DN833" s="11"/>
      <c r="DO833" s="11"/>
      <c r="DP833" s="6"/>
      <c r="DQ833"/>
      <c r="DR833" s="128"/>
      <c r="DS833" s="3" t="s">
        <v>41</v>
      </c>
      <c r="DT833" s="44">
        <v>0</v>
      </c>
      <c r="DU833" s="44">
        <v>0</v>
      </c>
      <c r="DV833" s="44">
        <v>0</v>
      </c>
      <c r="DW833" s="40">
        <v>0</v>
      </c>
      <c r="DX833" s="12"/>
    </row>
    <row r="834" spans="1:128" ht="13.5" customHeight="1">
      <c r="A834"/>
      <c r="B834"/>
      <c r="C834"/>
      <c r="D834"/>
      <c r="E834"/>
      <c r="F834"/>
      <c r="G834"/>
      <c r="H834" s="21"/>
      <c r="J834" s="11"/>
      <c r="K834" s="11"/>
      <c r="L834" s="6"/>
      <c r="M834"/>
      <c r="N834"/>
      <c r="O834" s="11"/>
      <c r="P834" s="12"/>
      <c r="Q834" s="12"/>
      <c r="R834" s="12"/>
      <c r="S834" s="12"/>
      <c r="T834" s="12"/>
      <c r="V834" s="11"/>
      <c r="W834" s="11"/>
      <c r="X834" s="6"/>
      <c r="Y834"/>
      <c r="Z834"/>
      <c r="AA834" s="11"/>
      <c r="AB834" s="12"/>
      <c r="AC834" s="12"/>
      <c r="AD834" s="12"/>
      <c r="AE834" s="12"/>
      <c r="AF834" s="12"/>
      <c r="AH834" s="11"/>
      <c r="AI834" s="11"/>
      <c r="AJ834" s="6"/>
      <c r="AK834"/>
      <c r="AL834"/>
      <c r="AM834" s="11"/>
      <c r="AN834" s="12"/>
      <c r="AO834" s="12"/>
      <c r="AP834" s="12"/>
      <c r="AQ834" s="12"/>
      <c r="AR834" s="12"/>
      <c r="AT834" s="11"/>
      <c r="AU834" s="11"/>
      <c r="AV834" s="6"/>
      <c r="AW834"/>
      <c r="AX834"/>
      <c r="AY834" s="11"/>
      <c r="AZ834" s="12"/>
      <c r="BA834" s="12"/>
      <c r="BB834" s="12"/>
      <c r="BC834" s="12"/>
      <c r="BD834" s="12"/>
      <c r="BF834" s="11"/>
      <c r="BG834" s="11"/>
      <c r="BH834" s="6"/>
      <c r="BI834"/>
      <c r="BJ834"/>
      <c r="BK834" s="11"/>
      <c r="BL834" s="12"/>
      <c r="BM834" s="12"/>
      <c r="BN834" s="12"/>
      <c r="BO834" s="12"/>
      <c r="BP834" s="12"/>
      <c r="BR834" s="11"/>
      <c r="BS834" s="11"/>
      <c r="BT834" s="6"/>
      <c r="BU834"/>
      <c r="BV834"/>
      <c r="BW834" s="11"/>
      <c r="BX834" s="12"/>
      <c r="BY834" s="12"/>
      <c r="BZ834" s="12"/>
      <c r="CA834" s="12"/>
      <c r="CB834" s="12"/>
      <c r="CD834" s="11"/>
      <c r="CE834" s="11"/>
      <c r="CF834" s="6"/>
      <c r="CG834"/>
      <c r="CH834"/>
      <c r="CI834" s="11"/>
      <c r="CJ834" s="12"/>
      <c r="CK834" s="12"/>
      <c r="CL834" s="12"/>
      <c r="CM834" s="12"/>
      <c r="CN834" s="12"/>
      <c r="CP834" s="11"/>
      <c r="CQ834" s="11"/>
      <c r="CR834" s="6"/>
      <c r="CS834"/>
      <c r="CT834"/>
      <c r="CU834" s="11"/>
      <c r="CV834" s="12"/>
      <c r="CW834" s="12"/>
      <c r="CX834" s="12"/>
      <c r="CY834" s="12"/>
      <c r="CZ834" s="12"/>
      <c r="DB834" s="11"/>
      <c r="DC834" s="11"/>
      <c r="DD834" s="6"/>
      <c r="DE834"/>
      <c r="DF834"/>
      <c r="DG834" s="11"/>
      <c r="DH834" s="12"/>
      <c r="DI834" s="12"/>
      <c r="DJ834" s="12"/>
      <c r="DK834" s="12"/>
      <c r="DL834" s="12"/>
      <c r="DN834" s="11"/>
      <c r="DO834" s="11"/>
      <c r="DP834" s="6"/>
      <c r="DQ834"/>
      <c r="DR834"/>
      <c r="DS834" s="11"/>
      <c r="DT834" s="12"/>
      <c r="DU834" s="12"/>
      <c r="DV834" s="12"/>
      <c r="DW834" s="12"/>
      <c r="DX834" s="12"/>
    </row>
    <row r="835" spans="1:128" ht="13.5" customHeight="1">
      <c r="A835"/>
      <c r="B835" t="s">
        <v>63</v>
      </c>
      <c r="C835"/>
      <c r="D835"/>
      <c r="E835"/>
      <c r="F835"/>
      <c r="G835"/>
      <c r="H835" s="21"/>
      <c r="K835"/>
      <c r="L835"/>
      <c r="M835"/>
      <c r="N835"/>
      <c r="O835" t="s">
        <v>43</v>
      </c>
      <c r="P835"/>
      <c r="Q835"/>
      <c r="R835"/>
      <c r="S835"/>
      <c r="T835" s="21"/>
      <c r="W835"/>
      <c r="X835"/>
      <c r="Y835"/>
      <c r="Z835"/>
      <c r="AA835" t="s">
        <v>43</v>
      </c>
      <c r="AB835"/>
      <c r="AC835"/>
      <c r="AD835"/>
      <c r="AE835"/>
      <c r="AF835" s="21"/>
      <c r="AI835"/>
      <c r="AJ835"/>
      <c r="AK835"/>
      <c r="AL835"/>
      <c r="AM835" t="s">
        <v>43</v>
      </c>
      <c r="AN835"/>
      <c r="AO835"/>
      <c r="AP835"/>
      <c r="AQ835"/>
      <c r="AR835" s="21"/>
      <c r="AU835"/>
      <c r="AV835"/>
      <c r="AW835"/>
      <c r="AX835"/>
      <c r="AY835" t="s">
        <v>43</v>
      </c>
      <c r="AZ835"/>
      <c r="BA835"/>
      <c r="BB835"/>
      <c r="BC835"/>
      <c r="BD835" s="21"/>
      <c r="BG835"/>
      <c r="BH835"/>
      <c r="BI835"/>
      <c r="BJ835"/>
      <c r="BK835" t="s">
        <v>43</v>
      </c>
      <c r="BL835"/>
      <c r="BM835"/>
      <c r="BN835"/>
      <c r="BO835"/>
      <c r="BP835" s="21"/>
      <c r="BS835"/>
      <c r="BT835"/>
      <c r="BU835"/>
      <c r="BV835"/>
      <c r="BW835" t="s">
        <v>43</v>
      </c>
      <c r="BX835"/>
      <c r="BY835"/>
      <c r="BZ835"/>
      <c r="CA835"/>
      <c r="CB835" s="21"/>
      <c r="CE835"/>
      <c r="CF835"/>
      <c r="CG835"/>
      <c r="CH835"/>
      <c r="CI835" t="s">
        <v>43</v>
      </c>
      <c r="CJ835"/>
      <c r="CK835"/>
      <c r="CL835"/>
      <c r="CM835"/>
      <c r="CN835" s="21"/>
      <c r="CQ835"/>
      <c r="CR835"/>
      <c r="CS835"/>
      <c r="CT835"/>
      <c r="CU835" t="s">
        <v>43</v>
      </c>
      <c r="CV835"/>
      <c r="CW835"/>
      <c r="CX835"/>
      <c r="CY835"/>
      <c r="CZ835" s="21"/>
      <c r="DC835"/>
      <c r="DD835"/>
      <c r="DE835"/>
      <c r="DF835"/>
      <c r="DG835" t="s">
        <v>43</v>
      </c>
      <c r="DH835"/>
      <c r="DI835"/>
      <c r="DJ835"/>
      <c r="DK835"/>
      <c r="DL835" s="21"/>
      <c r="DO835"/>
      <c r="DP835"/>
      <c r="DQ835"/>
      <c r="DR835"/>
      <c r="DS835" t="s">
        <v>43</v>
      </c>
      <c r="DT835"/>
      <c r="DU835"/>
      <c r="DV835"/>
      <c r="DW835"/>
      <c r="DX835" s="21"/>
    </row>
    <row r="836" spans="1:128" ht="13.5" customHeight="1" thickBot="1">
      <c r="A836"/>
      <c r="B836"/>
      <c r="C836"/>
      <c r="D836" s="123" t="s">
        <v>67</v>
      </c>
      <c r="E836" s="124"/>
      <c r="F836" s="124"/>
      <c r="G836" s="125"/>
      <c r="H836" s="21"/>
      <c r="K836" s="3" t="s">
        <v>14</v>
      </c>
      <c r="L836" s="85">
        <f ca="1">$C828</f>
        <v>0.56000000000000005</v>
      </c>
      <c r="M836" s="28"/>
      <c r="N836" s="28"/>
      <c r="O836" s="18" t="s">
        <v>25</v>
      </c>
      <c r="P836" s="53">
        <f ca="1">OFFSET(乱数表!$C$3,$C822,2*K$7-1)</f>
        <v>0.57592651215689716</v>
      </c>
      <c r="Q836" s="28" t="s">
        <v>23</v>
      </c>
      <c r="R836" s="54" t="str">
        <f ca="1">IF(P836&lt;$C828,"Explore","Exploit")</f>
        <v>Exploit</v>
      </c>
      <c r="S836"/>
      <c r="T836" s="21"/>
      <c r="W836" s="3" t="s">
        <v>14</v>
      </c>
      <c r="X836" s="85">
        <f ca="1">$C828</f>
        <v>0.56000000000000005</v>
      </c>
      <c r="Y836" s="28"/>
      <c r="Z836" s="28"/>
      <c r="AA836" s="18" t="s">
        <v>25</v>
      </c>
      <c r="AB836" s="53">
        <f ca="1">OFFSET(乱数表!$C$3,$C822,2*W$7-1)</f>
        <v>0.71724791756268291</v>
      </c>
      <c r="AC836" s="28" t="s">
        <v>23</v>
      </c>
      <c r="AD836" s="54" t="str">
        <f ca="1">IF(AB836&lt;$C828,"Explore","Exploit")</f>
        <v>Exploit</v>
      </c>
      <c r="AE836"/>
      <c r="AF836" s="21"/>
      <c r="AI836" s="3" t="s">
        <v>14</v>
      </c>
      <c r="AJ836" s="85">
        <f ca="1">$C828</f>
        <v>0.56000000000000005</v>
      </c>
      <c r="AK836" s="28"/>
      <c r="AL836" s="28"/>
      <c r="AM836" s="18" t="s">
        <v>25</v>
      </c>
      <c r="AN836" s="53">
        <f ca="1">OFFSET(乱数表!$C$3,$C822,2*AI$7-1)</f>
        <v>0.96105907387827327</v>
      </c>
      <c r="AO836" s="28" t="s">
        <v>23</v>
      </c>
      <c r="AP836" s="54" t="str">
        <f ca="1">IF(AN836&lt;$C828,"Explore","Exploit")</f>
        <v>Exploit</v>
      </c>
      <c r="AQ836"/>
      <c r="AR836" s="21"/>
      <c r="AU836" s="3" t="s">
        <v>14</v>
      </c>
      <c r="AV836" s="85">
        <f ca="1">$C828</f>
        <v>0.56000000000000005</v>
      </c>
      <c r="AW836" s="28"/>
      <c r="AX836" s="28"/>
      <c r="AY836" s="18" t="s">
        <v>25</v>
      </c>
      <c r="AZ836" s="53">
        <f ca="1">OFFSET(乱数表!$C$3,$C822,2*AU$7-1)</f>
        <v>0.85908184374423213</v>
      </c>
      <c r="BA836" s="28" t="s">
        <v>23</v>
      </c>
      <c r="BB836" s="54" t="str">
        <f ca="1">IF(AZ836&lt;$C828,"Explore","Exploit")</f>
        <v>Exploit</v>
      </c>
      <c r="BC836"/>
      <c r="BD836" s="21"/>
      <c r="BG836" s="3" t="s">
        <v>14</v>
      </c>
      <c r="BH836" s="85">
        <f ca="1">$C828</f>
        <v>0.56000000000000005</v>
      </c>
      <c r="BI836" s="28"/>
      <c r="BJ836" s="28"/>
      <c r="BK836" s="18" t="s">
        <v>25</v>
      </c>
      <c r="BL836" s="53">
        <f ca="1">OFFSET(乱数表!$C$3,$C822,2*BG$7-1)</f>
        <v>0.79386928366033882</v>
      </c>
      <c r="BM836" s="28" t="s">
        <v>23</v>
      </c>
      <c r="BN836" s="54" t="str">
        <f ca="1">IF(BL836&lt;$C828,"Explore","Exploit")</f>
        <v>Exploit</v>
      </c>
      <c r="BO836"/>
      <c r="BP836" s="21"/>
      <c r="BS836" s="3" t="s">
        <v>14</v>
      </c>
      <c r="BT836" s="85">
        <f ca="1">$C828</f>
        <v>0.56000000000000005</v>
      </c>
      <c r="BU836" s="28"/>
      <c r="BV836" s="28"/>
      <c r="BW836" s="18" t="s">
        <v>25</v>
      </c>
      <c r="BX836" s="53">
        <f ca="1">OFFSET(乱数表!$C$3,$C822,2*BS$7-1)</f>
        <v>0.79564662847062295</v>
      </c>
      <c r="BY836" s="28" t="s">
        <v>23</v>
      </c>
      <c r="BZ836" s="54" t="str">
        <f ca="1">IF(BX836&lt;$C828,"Explore","Exploit")</f>
        <v>Exploit</v>
      </c>
      <c r="CA836"/>
      <c r="CB836" s="21"/>
      <c r="CE836" s="3" t="s">
        <v>14</v>
      </c>
      <c r="CF836" s="85">
        <f ca="1">$C828</f>
        <v>0.56000000000000005</v>
      </c>
      <c r="CG836" s="28"/>
      <c r="CH836" s="28"/>
      <c r="CI836" s="18" t="s">
        <v>25</v>
      </c>
      <c r="CJ836" s="53">
        <f ca="1">OFFSET(乱数表!$C$3,$C822,2*CE$7-1)</f>
        <v>0.85225147344006658</v>
      </c>
      <c r="CK836" s="28" t="s">
        <v>23</v>
      </c>
      <c r="CL836" s="54" t="str">
        <f ca="1">IF(CJ836&lt;$C828,"Explore","Exploit")</f>
        <v>Exploit</v>
      </c>
      <c r="CM836"/>
      <c r="CN836" s="21"/>
      <c r="CQ836" s="3" t="s">
        <v>14</v>
      </c>
      <c r="CR836" s="85">
        <f ca="1">$C828</f>
        <v>0.56000000000000005</v>
      </c>
      <c r="CS836" s="28"/>
      <c r="CT836" s="28"/>
      <c r="CU836" s="18" t="s">
        <v>25</v>
      </c>
      <c r="CV836" s="53">
        <f ca="1">OFFSET(乱数表!$C$3,$C822,2*CQ$7-1)</f>
        <v>0.2222836670279047</v>
      </c>
      <c r="CW836" s="28" t="s">
        <v>23</v>
      </c>
      <c r="CX836" s="54" t="str">
        <f ca="1">IF(CV836&lt;$C828,"Explore","Exploit")</f>
        <v>Explore</v>
      </c>
      <c r="CY836"/>
      <c r="CZ836" s="21"/>
      <c r="DC836" s="3" t="s">
        <v>14</v>
      </c>
      <c r="DD836" s="85">
        <f ca="1">$C828</f>
        <v>0.56000000000000005</v>
      </c>
      <c r="DE836" s="28"/>
      <c r="DF836" s="28"/>
      <c r="DG836" s="18" t="s">
        <v>25</v>
      </c>
      <c r="DH836" s="53">
        <f ca="1">OFFSET(乱数表!$C$3,$C822,2*DC$7-1)</f>
        <v>0.12144978770900361</v>
      </c>
      <c r="DI836" s="28" t="s">
        <v>23</v>
      </c>
      <c r="DJ836" s="54" t="str">
        <f ca="1">IF(DH836&lt;$C828,"Explore","Exploit")</f>
        <v>Explore</v>
      </c>
      <c r="DK836"/>
      <c r="DL836" s="21"/>
      <c r="DO836" s="3" t="s">
        <v>14</v>
      </c>
      <c r="DP836" s="85">
        <f ca="1">$C828</f>
        <v>0.56000000000000005</v>
      </c>
      <c r="DQ836" s="28"/>
      <c r="DR836" s="28"/>
      <c r="DS836" s="18" t="s">
        <v>25</v>
      </c>
      <c r="DT836" s="53">
        <f ca="1">OFFSET(乱数表!$C$3,$C822,2*DO$7-1)</f>
        <v>0.15301152687796238</v>
      </c>
      <c r="DU836" s="28" t="s">
        <v>23</v>
      </c>
      <c r="DV836" s="54" t="str">
        <f ca="1">IF(DT836&lt;$C828,"Explore","Exploit")</f>
        <v>Explore</v>
      </c>
      <c r="DW836"/>
      <c r="DX836" s="21"/>
    </row>
    <row r="837" spans="1:128" ht="13.5" customHeight="1">
      <c r="A837"/>
      <c r="B837" s="3" t="s">
        <v>7</v>
      </c>
      <c r="C837" s="3" t="s">
        <v>17</v>
      </c>
      <c r="D837" s="93" t="s">
        <v>27</v>
      </c>
      <c r="E837" s="26" t="s">
        <v>28</v>
      </c>
      <c r="F837" s="26" t="s">
        <v>29</v>
      </c>
      <c r="G837" s="3" t="s">
        <v>30</v>
      </c>
      <c r="H837" s="21"/>
      <c r="K837"/>
      <c r="L837"/>
      <c r="M837"/>
      <c r="N837"/>
      <c r="O837"/>
      <c r="P837" s="58" t="s">
        <v>42</v>
      </c>
      <c r="Q837" s="59" t="s">
        <v>26</v>
      </c>
      <c r="R837" s="60" t="s">
        <v>38</v>
      </c>
      <c r="S837"/>
      <c r="T837" s="21"/>
      <c r="W837"/>
      <c r="X837"/>
      <c r="Y837"/>
      <c r="Z837"/>
      <c r="AA837"/>
      <c r="AB837" s="58" t="s">
        <v>42</v>
      </c>
      <c r="AC837" s="59" t="s">
        <v>26</v>
      </c>
      <c r="AD837" s="60" t="s">
        <v>38</v>
      </c>
      <c r="AE837"/>
      <c r="AF837" s="21"/>
      <c r="AI837"/>
      <c r="AJ837"/>
      <c r="AK837"/>
      <c r="AL837"/>
      <c r="AM837"/>
      <c r="AN837" s="58" t="s">
        <v>42</v>
      </c>
      <c r="AO837" s="59" t="s">
        <v>26</v>
      </c>
      <c r="AP837" s="60" t="s">
        <v>38</v>
      </c>
      <c r="AQ837"/>
      <c r="AR837" s="21"/>
      <c r="AU837"/>
      <c r="AV837"/>
      <c r="AW837"/>
      <c r="AX837"/>
      <c r="AY837"/>
      <c r="AZ837" s="58" t="s">
        <v>42</v>
      </c>
      <c r="BA837" s="59" t="s">
        <v>26</v>
      </c>
      <c r="BB837" s="60" t="s">
        <v>38</v>
      </c>
      <c r="BC837"/>
      <c r="BD837" s="21"/>
      <c r="BG837"/>
      <c r="BH837"/>
      <c r="BI837"/>
      <c r="BJ837"/>
      <c r="BK837"/>
      <c r="BL837" s="58" t="s">
        <v>42</v>
      </c>
      <c r="BM837" s="59" t="s">
        <v>26</v>
      </c>
      <c r="BN837" s="60" t="s">
        <v>38</v>
      </c>
      <c r="BO837"/>
      <c r="BP837" s="21"/>
      <c r="BS837"/>
      <c r="BT837"/>
      <c r="BU837"/>
      <c r="BV837"/>
      <c r="BW837"/>
      <c r="BX837" s="58" t="s">
        <v>42</v>
      </c>
      <c r="BY837" s="59" t="s">
        <v>26</v>
      </c>
      <c r="BZ837" s="60" t="s">
        <v>38</v>
      </c>
      <c r="CA837"/>
      <c r="CB837" s="21"/>
      <c r="CE837"/>
      <c r="CF837"/>
      <c r="CG837"/>
      <c r="CH837"/>
      <c r="CI837"/>
      <c r="CJ837" s="58" t="s">
        <v>42</v>
      </c>
      <c r="CK837" s="59" t="s">
        <v>26</v>
      </c>
      <c r="CL837" s="60" t="s">
        <v>38</v>
      </c>
      <c r="CM837"/>
      <c r="CN837" s="21"/>
      <c r="CQ837"/>
      <c r="CR837"/>
      <c r="CS837"/>
      <c r="CT837"/>
      <c r="CU837"/>
      <c r="CV837" s="58" t="s">
        <v>42</v>
      </c>
      <c r="CW837" s="59" t="s">
        <v>26</v>
      </c>
      <c r="CX837" s="60" t="s">
        <v>38</v>
      </c>
      <c r="CY837"/>
      <c r="CZ837" s="21"/>
      <c r="DC837"/>
      <c r="DD837"/>
      <c r="DE837"/>
      <c r="DF837"/>
      <c r="DG837"/>
      <c r="DH837" s="58" t="s">
        <v>42</v>
      </c>
      <c r="DI837" s="59" t="s">
        <v>26</v>
      </c>
      <c r="DJ837" s="60" t="s">
        <v>38</v>
      </c>
      <c r="DK837"/>
      <c r="DL837" s="21"/>
      <c r="DO837"/>
      <c r="DP837"/>
      <c r="DQ837"/>
      <c r="DR837"/>
      <c r="DS837"/>
      <c r="DT837" s="58" t="s">
        <v>42</v>
      </c>
      <c r="DU837" s="59" t="s">
        <v>26</v>
      </c>
      <c r="DV837" s="60" t="s">
        <v>38</v>
      </c>
      <c r="DW837"/>
      <c r="DX837" s="21"/>
    </row>
    <row r="838" spans="1:128" ht="13.5" customHeight="1">
      <c r="A838"/>
      <c r="B838" s="41">
        <v>1</v>
      </c>
      <c r="C838" s="41">
        <f t="array" ref="C838:G846">$C$24:$G$32</f>
        <v>0</v>
      </c>
      <c r="D838" s="80">
        <v>0.5</v>
      </c>
      <c r="E838" s="81">
        <v>0.5</v>
      </c>
      <c r="F838" s="81">
        <v>0.5</v>
      </c>
      <c r="G838" s="80">
        <v>1</v>
      </c>
      <c r="H838" s="6"/>
      <c r="K838"/>
      <c r="L838"/>
      <c r="M838"/>
      <c r="N838"/>
      <c r="O838" s="63" t="s">
        <v>24</v>
      </c>
      <c r="P838" s="55">
        <f ca="1">MAX(OFFSET(O824,K825,1):OFFSET(O824,K825,4))</f>
        <v>31.969233418464658</v>
      </c>
      <c r="Q838" s="52"/>
      <c r="R838" s="22">
        <f ca="1">MATCH(P838,OFFSET(O824,K825,1):OFFSET(O824,K825,4),0)</f>
        <v>4</v>
      </c>
      <c r="S838"/>
      <c r="T838" s="21"/>
      <c r="W838"/>
      <c r="X838"/>
      <c r="Y838"/>
      <c r="Z838"/>
      <c r="AA838" s="63" t="s">
        <v>24</v>
      </c>
      <c r="AB838" s="55">
        <f ca="1">MAX(OFFSET(AA824,W825,1):OFFSET(AA824,W825,4))</f>
        <v>47.203189296722407</v>
      </c>
      <c r="AC838" s="52"/>
      <c r="AD838" s="22">
        <f ca="1">MATCH(AB838,OFFSET(AA824,W825,1):OFFSET(AA824,W825,4),0)</f>
        <v>1</v>
      </c>
      <c r="AE838"/>
      <c r="AF838" s="21"/>
      <c r="AI838"/>
      <c r="AJ838"/>
      <c r="AK838"/>
      <c r="AL838"/>
      <c r="AM838" s="63" t="s">
        <v>24</v>
      </c>
      <c r="AN838" s="55">
        <f ca="1">MAX(OFFSET(AM824,AI825,1):OFFSET(AM824,AI825,4))</f>
        <v>68.999029254913324</v>
      </c>
      <c r="AO838" s="52"/>
      <c r="AP838" s="22">
        <f ca="1">MATCH(AN838,OFFSET(AM824,AI825,1):OFFSET(AM824,AI825,4),0)</f>
        <v>4</v>
      </c>
      <c r="AQ838"/>
      <c r="AR838" s="21"/>
      <c r="AU838"/>
      <c r="AV838"/>
      <c r="AW838"/>
      <c r="AX838"/>
      <c r="AY838" s="63" t="s">
        <v>24</v>
      </c>
      <c r="AZ838" s="55">
        <f ca="1">MAX(OFFSET(AY824,AU825,1):OFFSET(AY824,AU825,4))</f>
        <v>99.999978065490723</v>
      </c>
      <c r="BA838" s="52"/>
      <c r="BB838" s="22">
        <f ca="1">MATCH(AZ838,OFFSET(AY824,AU825,1):OFFSET(AY824,AU825,4),0)</f>
        <v>1</v>
      </c>
      <c r="BC838"/>
      <c r="BD838" s="21"/>
      <c r="BG838"/>
      <c r="BH838"/>
      <c r="BI838"/>
      <c r="BJ838"/>
      <c r="BK838" s="63" t="s">
        <v>24</v>
      </c>
      <c r="BL838" s="55">
        <f ca="1">MAX(OFFSET(BK824,BG825,1):OFFSET(BK824,BG825,4))</f>
        <v>0</v>
      </c>
      <c r="BM838" s="52"/>
      <c r="BN838" s="22">
        <f ca="1">MATCH(BL838,OFFSET(BK824,BG825,1):OFFSET(BK824,BG825,4),0)</f>
        <v>1</v>
      </c>
      <c r="BO838"/>
      <c r="BP838" s="21"/>
      <c r="BS838"/>
      <c r="BT838"/>
      <c r="BU838"/>
      <c r="BV838"/>
      <c r="BW838" s="63" t="s">
        <v>24</v>
      </c>
      <c r="BX838" s="55">
        <f ca="1">MAX(OFFSET(BW824,BS825,1):OFFSET(BW824,BS825,4))</f>
        <v>0</v>
      </c>
      <c r="BY838" s="52"/>
      <c r="BZ838" s="22">
        <f ca="1">MATCH(BX838,OFFSET(BW824,BS825,1):OFFSET(BW824,BS825,4),0)</f>
        <v>1</v>
      </c>
      <c r="CA838"/>
      <c r="CB838" s="21"/>
      <c r="CE838"/>
      <c r="CF838"/>
      <c r="CG838"/>
      <c r="CH838"/>
      <c r="CI838" s="63" t="s">
        <v>24</v>
      </c>
      <c r="CJ838" s="55">
        <f ca="1">MAX(OFFSET(CI824,CE825,1):OFFSET(CI824,CE825,4))</f>
        <v>0</v>
      </c>
      <c r="CK838" s="52"/>
      <c r="CL838" s="22">
        <f ca="1">MATCH(CJ838,OFFSET(CI824,CE825,1):OFFSET(CI824,CE825,4),0)</f>
        <v>1</v>
      </c>
      <c r="CM838"/>
      <c r="CN838" s="21"/>
      <c r="CQ838"/>
      <c r="CR838"/>
      <c r="CS838"/>
      <c r="CT838"/>
      <c r="CU838" s="63" t="s">
        <v>24</v>
      </c>
      <c r="CV838" s="55">
        <f ca="1">MAX(OFFSET(CU824,CQ825,1):OFFSET(CU824,CQ825,4))</f>
        <v>0</v>
      </c>
      <c r="CW838" s="52"/>
      <c r="CX838" s="22">
        <f ca="1">MATCH(CV838,OFFSET(CU824,CQ825,1):OFFSET(CU824,CQ825,4),0)</f>
        <v>1</v>
      </c>
      <c r="CY838"/>
      <c r="CZ838" s="21"/>
      <c r="DC838"/>
      <c r="DD838"/>
      <c r="DE838"/>
      <c r="DF838"/>
      <c r="DG838" s="63" t="s">
        <v>24</v>
      </c>
      <c r="DH838" s="55">
        <f ca="1">MAX(OFFSET(DG824,DC825,1):OFFSET(DG824,DC825,4))</f>
        <v>0</v>
      </c>
      <c r="DI838" s="52"/>
      <c r="DJ838" s="22">
        <f ca="1">MATCH(DH838,OFFSET(DG824,DC825,1):OFFSET(DG824,DC825,4),0)</f>
        <v>1</v>
      </c>
      <c r="DK838"/>
      <c r="DL838" s="21"/>
      <c r="DO838"/>
      <c r="DP838"/>
      <c r="DQ838"/>
      <c r="DR838"/>
      <c r="DS838" s="63" t="s">
        <v>24</v>
      </c>
      <c r="DT838" s="55">
        <f ca="1">MAX(OFFSET(DS824,DO824,1):OFFSET(DS824,DO824,4))</f>
        <v>26.900255958557121</v>
      </c>
      <c r="DU838" s="52"/>
      <c r="DV838" s="22">
        <f ca="1">MATCH(DT838,OFFSET(DS824,DO824,1):OFFSET(DS824,DO824,4),0)</f>
        <v>3</v>
      </c>
      <c r="DW838"/>
      <c r="DX838" s="21"/>
    </row>
    <row r="839" spans="1:128" ht="13.5" customHeight="1" thickBot="1">
      <c r="A839"/>
      <c r="B839" s="42">
        <v>2</v>
      </c>
      <c r="C839" s="42">
        <v>0</v>
      </c>
      <c r="D839" s="82">
        <v>0.33333333333333331</v>
      </c>
      <c r="E839" s="83">
        <v>0.33333333333333331</v>
      </c>
      <c r="F839" s="82">
        <v>0.66666666666666663</v>
      </c>
      <c r="G839" s="82">
        <v>1</v>
      </c>
      <c r="H839" s="6"/>
      <c r="K839"/>
      <c r="L839"/>
      <c r="M839"/>
      <c r="N839"/>
      <c r="O839" s="63" t="s">
        <v>22</v>
      </c>
      <c r="P839" s="56"/>
      <c r="Q839" s="57">
        <f ca="1">OFFSET(乱数表!$C$3,$C822,2*K$7)</f>
        <v>0.33934505582023256</v>
      </c>
      <c r="R839" s="38">
        <f ca="1">MATCH(Q839,OFFSET($B837,K825,1):OFFSET($B837,K825,5))</f>
        <v>1</v>
      </c>
      <c r="S839"/>
      <c r="T839" s="21"/>
      <c r="W839"/>
      <c r="X839"/>
      <c r="Y839"/>
      <c r="Z839"/>
      <c r="AA839" s="63" t="s">
        <v>22</v>
      </c>
      <c r="AB839" s="56"/>
      <c r="AC839" s="57">
        <f ca="1">OFFSET(乱数表!$C$3,$C822,2*W$7)</f>
        <v>0.21550955858927101</v>
      </c>
      <c r="AD839" s="38">
        <f ca="1">MATCH(AC839,OFFSET($B837,W825,1):OFFSET($B837,W825,5))</f>
        <v>1</v>
      </c>
      <c r="AE839"/>
      <c r="AF839" s="21"/>
      <c r="AI839"/>
      <c r="AJ839"/>
      <c r="AK839"/>
      <c r="AL839"/>
      <c r="AM839" s="63" t="s">
        <v>22</v>
      </c>
      <c r="AN839" s="56"/>
      <c r="AO839" s="57">
        <f ca="1">OFFSET(乱数表!$C$3,$C822,2*AI$7)</f>
        <v>0.93365875836677581</v>
      </c>
      <c r="AP839" s="38">
        <f ca="1">MATCH(AO839,OFFSET($B837,AI825,1):OFFSET($B837,AI825,5))</f>
        <v>4</v>
      </c>
      <c r="AQ839"/>
      <c r="AR839" s="21"/>
      <c r="AU839"/>
      <c r="AV839"/>
      <c r="AW839"/>
      <c r="AX839"/>
      <c r="AY839" s="63" t="s">
        <v>22</v>
      </c>
      <c r="AZ839" s="56"/>
      <c r="BA839" s="57">
        <f ca="1">OFFSET(乱数表!$C$3,$C822,2*AU$7)</f>
        <v>0.24536451073383547</v>
      </c>
      <c r="BB839" s="38">
        <f ca="1">MATCH(BA839,OFFSET($B837,AU825,1):OFFSET($B837,AU825,5))</f>
        <v>1</v>
      </c>
      <c r="BC839"/>
      <c r="BD839" s="21"/>
      <c r="BG839"/>
      <c r="BH839"/>
      <c r="BI839"/>
      <c r="BJ839"/>
      <c r="BK839" s="63" t="s">
        <v>22</v>
      </c>
      <c r="BL839" s="56"/>
      <c r="BM839" s="57">
        <f ca="1">OFFSET(乱数表!$C$3,$C822,2*BG$7)</f>
        <v>0.17760158850815311</v>
      </c>
      <c r="BN839" s="38">
        <f ca="1">MATCH(BM839,OFFSET($B837,BG825,1):OFFSET($B837,BG825,5))</f>
        <v>1</v>
      </c>
      <c r="BO839"/>
      <c r="BP839" s="21"/>
      <c r="BS839"/>
      <c r="BT839"/>
      <c r="BU839"/>
      <c r="BV839"/>
      <c r="BW839" s="63" t="s">
        <v>22</v>
      </c>
      <c r="BX839" s="56"/>
      <c r="BY839" s="57">
        <f ca="1">OFFSET(乱数表!$C$3,$C822,2*BS$7)</f>
        <v>0.99206925854478623</v>
      </c>
      <c r="BZ839" s="38">
        <f ca="1">MATCH(BY839,OFFSET($B837,BS825,1):OFFSET($B837,BS825,5))</f>
        <v>1</v>
      </c>
      <c r="CA839"/>
      <c r="CB839" s="21"/>
      <c r="CE839"/>
      <c r="CF839"/>
      <c r="CG839"/>
      <c r="CH839"/>
      <c r="CI839" s="63" t="s">
        <v>22</v>
      </c>
      <c r="CJ839" s="56"/>
      <c r="CK839" s="57">
        <f ca="1">OFFSET(乱数表!$C$3,$C822,2*CE$7)</f>
        <v>0.47424646302070483</v>
      </c>
      <c r="CL839" s="38">
        <f ca="1">MATCH(CK839,OFFSET($B837,CE825,1):OFFSET($B837,CE825,5))</f>
        <v>1</v>
      </c>
      <c r="CM839"/>
      <c r="CN839" s="21"/>
      <c r="CQ839"/>
      <c r="CR839"/>
      <c r="CS839"/>
      <c r="CT839"/>
      <c r="CU839" s="63" t="s">
        <v>22</v>
      </c>
      <c r="CV839" s="56"/>
      <c r="CW839" s="57">
        <f ca="1">OFFSET(乱数表!$C$3,$C822,2*CQ$7)</f>
        <v>0.71468563373674066</v>
      </c>
      <c r="CX839" s="38">
        <f ca="1">MATCH(CW839,OFFSET($B837,CQ825,1):OFFSET($B837,CQ825,5))</f>
        <v>1</v>
      </c>
      <c r="CY839"/>
      <c r="CZ839" s="21"/>
      <c r="DC839"/>
      <c r="DD839"/>
      <c r="DE839"/>
      <c r="DF839"/>
      <c r="DG839" s="63" t="s">
        <v>22</v>
      </c>
      <c r="DH839" s="56"/>
      <c r="DI839" s="57">
        <f ca="1">OFFSET(乱数表!$C$3,$C822,2*DC$7)</f>
        <v>0.82279105570719901</v>
      </c>
      <c r="DJ839" s="38">
        <f ca="1">MATCH(DI839,OFFSET($B837,DC825,1):OFFSET($B837,DC825,5))</f>
        <v>1</v>
      </c>
      <c r="DK839"/>
      <c r="DL839" s="21"/>
      <c r="DO839"/>
      <c r="DP839"/>
      <c r="DQ839"/>
      <c r="DR839"/>
      <c r="DS839" s="63" t="s">
        <v>22</v>
      </c>
      <c r="DT839" s="56"/>
      <c r="DU839" s="57">
        <f ca="1">OFFSET(乱数表!$C$3,$C822,2*DO$7)</f>
        <v>8.3549882857512414E-2</v>
      </c>
      <c r="DV839" s="38">
        <f ca="1">MATCH(DU839,OFFSET($B837,DO824,1):OFFSET($B837,DO824,5))</f>
        <v>3</v>
      </c>
      <c r="DW839"/>
      <c r="DX839" s="21"/>
    </row>
    <row r="840" spans="1:128" ht="13.5" customHeight="1">
      <c r="A840"/>
      <c r="B840" s="41">
        <v>3</v>
      </c>
      <c r="C840" s="41">
        <v>0</v>
      </c>
      <c r="D840" s="81">
        <v>0</v>
      </c>
      <c r="E840" s="81">
        <v>0</v>
      </c>
      <c r="F840" s="80">
        <v>1</v>
      </c>
      <c r="G840" s="81">
        <v>1</v>
      </c>
      <c r="H840" s="7"/>
      <c r="K840"/>
      <c r="L840"/>
      <c r="M840"/>
      <c r="N840"/>
      <c r="O840" s="6"/>
      <c r="P840"/>
      <c r="Q840"/>
      <c r="R840" t="s">
        <v>56</v>
      </c>
      <c r="S840"/>
      <c r="T840" s="21"/>
      <c r="W840"/>
      <c r="X840"/>
      <c r="Y840"/>
      <c r="Z840"/>
      <c r="AA840" s="6"/>
      <c r="AB840"/>
      <c r="AC840"/>
      <c r="AD840" t="s">
        <v>56</v>
      </c>
      <c r="AE840"/>
      <c r="AF840" s="21"/>
      <c r="AI840"/>
      <c r="AJ840"/>
      <c r="AK840"/>
      <c r="AL840"/>
      <c r="AM840" s="6"/>
      <c r="AN840"/>
      <c r="AO840"/>
      <c r="AP840" t="s">
        <v>56</v>
      </c>
      <c r="AQ840"/>
      <c r="AR840" s="21"/>
      <c r="AU840"/>
      <c r="AV840"/>
      <c r="AW840"/>
      <c r="AX840"/>
      <c r="AY840" s="6"/>
      <c r="AZ840"/>
      <c r="BA840"/>
      <c r="BB840" t="s">
        <v>56</v>
      </c>
      <c r="BC840"/>
      <c r="BD840" s="21"/>
      <c r="BG840"/>
      <c r="BH840"/>
      <c r="BI840"/>
      <c r="BJ840"/>
      <c r="BK840" s="6"/>
      <c r="BL840"/>
      <c r="BM840"/>
      <c r="BN840" t="s">
        <v>56</v>
      </c>
      <c r="BO840"/>
      <c r="BP840" s="21"/>
      <c r="BS840"/>
      <c r="BT840"/>
      <c r="BU840"/>
      <c r="BV840"/>
      <c r="BW840" s="6"/>
      <c r="BX840"/>
      <c r="BY840"/>
      <c r="BZ840" t="s">
        <v>56</v>
      </c>
      <c r="CA840"/>
      <c r="CB840" s="21"/>
      <c r="CE840"/>
      <c r="CF840"/>
      <c r="CG840"/>
      <c r="CH840"/>
      <c r="CI840" s="6"/>
      <c r="CJ840"/>
      <c r="CK840"/>
      <c r="CL840" t="s">
        <v>56</v>
      </c>
      <c r="CM840"/>
      <c r="CN840" s="21"/>
      <c r="CQ840"/>
      <c r="CR840"/>
      <c r="CS840"/>
      <c r="CT840"/>
      <c r="CU840" s="6"/>
      <c r="CV840"/>
      <c r="CW840"/>
      <c r="CX840" t="s">
        <v>56</v>
      </c>
      <c r="CY840"/>
      <c r="CZ840" s="21"/>
      <c r="DC840"/>
      <c r="DD840"/>
      <c r="DE840"/>
      <c r="DF840"/>
      <c r="DG840" s="6"/>
      <c r="DH840"/>
      <c r="DI840"/>
      <c r="DJ840" t="s">
        <v>56</v>
      </c>
      <c r="DK840"/>
      <c r="DL840" s="21"/>
      <c r="DO840"/>
      <c r="DP840"/>
      <c r="DQ840"/>
      <c r="DR840"/>
      <c r="DS840" s="6"/>
      <c r="DT840"/>
      <c r="DU840"/>
      <c r="DV840" t="s">
        <v>56</v>
      </c>
      <c r="DW840"/>
      <c r="DX840" s="21"/>
    </row>
    <row r="841" spans="1:128" ht="13.5" customHeight="1">
      <c r="A841"/>
      <c r="B841" s="42">
        <v>4</v>
      </c>
      <c r="C841" s="42">
        <v>0</v>
      </c>
      <c r="D841" s="82">
        <v>0.33333333333333331</v>
      </c>
      <c r="E841" s="82">
        <v>0.66666666666666663</v>
      </c>
      <c r="F841" s="83">
        <v>0.66666666666666663</v>
      </c>
      <c r="G841" s="82">
        <v>1</v>
      </c>
      <c r="H841" s="7"/>
      <c r="K841"/>
      <c r="L841"/>
      <c r="M841"/>
      <c r="N841"/>
      <c r="O841" s="63" t="s">
        <v>39</v>
      </c>
      <c r="P841" s="49">
        <f ca="1">IF(R836="Exploit",R838,R839)</f>
        <v>4</v>
      </c>
      <c r="Q841" s="28" t="str">
        <f ca="1">"("&amp;OFFSET(O824,0,P841)&amp;") →"</f>
        <v>(下) →</v>
      </c>
      <c r="R841" s="18" t="s">
        <v>53</v>
      </c>
      <c r="S841" s="3">
        <f ca="1">MIN(K823+FIXED(1.1*COS(PI()/2*P841),0),3)</f>
        <v>2</v>
      </c>
      <c r="T841" s="6"/>
      <c r="W841"/>
      <c r="X841"/>
      <c r="Y841"/>
      <c r="Z841"/>
      <c r="AA841" s="63" t="s">
        <v>39</v>
      </c>
      <c r="AB841" s="49">
        <f ca="1">IF(AD836="Exploit",AD838,AD839)</f>
        <v>1</v>
      </c>
      <c r="AC841" s="28" t="str">
        <f ca="1">"("&amp;OFFSET(AA824,0,AB841)&amp;") →"</f>
        <v>(右) →</v>
      </c>
      <c r="AD841" s="18" t="s">
        <v>53</v>
      </c>
      <c r="AE841" s="3">
        <f ca="1">MIN(W823+FIXED(1.1*COS(PI()/2*AB841),0),3)</f>
        <v>2</v>
      </c>
      <c r="AF841" s="6"/>
      <c r="AI841"/>
      <c r="AJ841"/>
      <c r="AK841"/>
      <c r="AL841"/>
      <c r="AM841" s="63" t="s">
        <v>39</v>
      </c>
      <c r="AN841" s="49">
        <f ca="1">IF(AP836="Exploit",AP838,AP839)</f>
        <v>4</v>
      </c>
      <c r="AO841" s="28" t="str">
        <f ca="1">"("&amp;OFFSET(AM824,0,AN841)&amp;") →"</f>
        <v>(下) →</v>
      </c>
      <c r="AP841" s="18" t="s">
        <v>53</v>
      </c>
      <c r="AQ841" s="3">
        <f ca="1">MIN(AI823+FIXED(1.1*COS(PI()/2*AN841),0),3)</f>
        <v>3</v>
      </c>
      <c r="AR841" s="6"/>
      <c r="AU841"/>
      <c r="AV841"/>
      <c r="AW841"/>
      <c r="AX841"/>
      <c r="AY841" s="63" t="s">
        <v>39</v>
      </c>
      <c r="AZ841" s="49">
        <f ca="1">IF(BB836="Exploit",BB838,BB839)</f>
        <v>1</v>
      </c>
      <c r="BA841" s="28" t="str">
        <f ca="1">"("&amp;OFFSET(AY824,0,AZ841)&amp;") →"</f>
        <v>(右) →</v>
      </c>
      <c r="BB841" s="18" t="s">
        <v>53</v>
      </c>
      <c r="BC841" s="3">
        <f ca="1">MIN(AU823+FIXED(1.1*COS(PI()/2*AZ841),0),3)</f>
        <v>3</v>
      </c>
      <c r="BD841" s="6"/>
      <c r="BG841"/>
      <c r="BH841"/>
      <c r="BI841"/>
      <c r="BJ841"/>
      <c r="BK841" s="63" t="s">
        <v>39</v>
      </c>
      <c r="BL841" s="49">
        <f ca="1">IF(BN836="Exploit",BN838,BN839)</f>
        <v>1</v>
      </c>
      <c r="BM841" s="28" t="str">
        <f ca="1">"("&amp;OFFSET(BK824,0,BL841)&amp;") →"</f>
        <v>(右) →</v>
      </c>
      <c r="BN841" s="18" t="s">
        <v>53</v>
      </c>
      <c r="BO841" s="3">
        <f ca="1">MIN(BG823+FIXED(1.1*COS(PI()/2*BL841),0),3)</f>
        <v>3</v>
      </c>
      <c r="BP841" s="6"/>
      <c r="BS841"/>
      <c r="BT841"/>
      <c r="BU841"/>
      <c r="BV841"/>
      <c r="BW841" s="63" t="s">
        <v>39</v>
      </c>
      <c r="BX841" s="49">
        <f ca="1">IF(BZ836="Exploit",BZ838,BZ839)</f>
        <v>1</v>
      </c>
      <c r="BY841" s="28" t="str">
        <f ca="1">"("&amp;OFFSET(BW824,0,BX841)&amp;") →"</f>
        <v>(右) →</v>
      </c>
      <c r="BZ841" s="18" t="s">
        <v>53</v>
      </c>
      <c r="CA841" s="3">
        <f ca="1">MIN(BS823+FIXED(1.1*COS(PI()/2*BX841),0),3)</f>
        <v>3</v>
      </c>
      <c r="CB841" s="6"/>
      <c r="CE841"/>
      <c r="CF841"/>
      <c r="CG841"/>
      <c r="CH841"/>
      <c r="CI841" s="63" t="s">
        <v>39</v>
      </c>
      <c r="CJ841" s="49">
        <f ca="1">IF(CL836="Exploit",CL838,CL839)</f>
        <v>1</v>
      </c>
      <c r="CK841" s="28" t="str">
        <f ca="1">"("&amp;OFFSET(CI824,0,CJ841)&amp;") →"</f>
        <v>(右) →</v>
      </c>
      <c r="CL841" s="18" t="s">
        <v>53</v>
      </c>
      <c r="CM841" s="3">
        <f ca="1">MIN(CE823+FIXED(1.1*COS(PI()/2*CJ841),0),3)</f>
        <v>3</v>
      </c>
      <c r="CN841" s="6"/>
      <c r="CQ841"/>
      <c r="CR841"/>
      <c r="CS841"/>
      <c r="CT841"/>
      <c r="CU841" s="63" t="s">
        <v>39</v>
      </c>
      <c r="CV841" s="49">
        <f ca="1">IF(CX836="Exploit",CX838,CX839)</f>
        <v>1</v>
      </c>
      <c r="CW841" s="28" t="str">
        <f ca="1">"("&amp;OFFSET(CU824,0,CV841)&amp;") →"</f>
        <v>(右) →</v>
      </c>
      <c r="CX841" s="18" t="s">
        <v>53</v>
      </c>
      <c r="CY841" s="3">
        <f ca="1">MIN(CQ823+FIXED(1.1*COS(PI()/2*CV841),0),3)</f>
        <v>3</v>
      </c>
      <c r="CZ841" s="6"/>
      <c r="DC841"/>
      <c r="DD841"/>
      <c r="DE841"/>
      <c r="DF841"/>
      <c r="DG841" s="63" t="s">
        <v>39</v>
      </c>
      <c r="DH841" s="49">
        <f ca="1">IF(DJ836="Exploit",DJ838,DJ839)</f>
        <v>1</v>
      </c>
      <c r="DI841" s="28" t="str">
        <f ca="1">"("&amp;OFFSET(DG824,0,DH841)&amp;") →"</f>
        <v>(右) →</v>
      </c>
      <c r="DJ841" s="18" t="s">
        <v>53</v>
      </c>
      <c r="DK841" s="3">
        <f ca="1">MIN(DC823+FIXED(1.1*COS(PI()/2*DH841),0),3)</f>
        <v>3</v>
      </c>
      <c r="DL841" s="6"/>
      <c r="DO841"/>
      <c r="DP841"/>
      <c r="DQ841"/>
      <c r="DR841"/>
      <c r="DS841" s="63" t="s">
        <v>39</v>
      </c>
      <c r="DT841" s="49">
        <f ca="1">IF(DV836="Exploit",DV838,DV839)</f>
        <v>3</v>
      </c>
      <c r="DU841" s="28" t="str">
        <f ca="1">"("&amp;OFFSET(DS824,0,DT841)&amp;") →"</f>
        <v>(左) →</v>
      </c>
      <c r="DV841" s="18" t="s">
        <v>53</v>
      </c>
      <c r="DW841" s="3">
        <f ca="1">MIN(DO823+FIXED(1.1*COS(PI()/2*DT841),0),3)</f>
        <v>3</v>
      </c>
      <c r="DX841" s="6"/>
    </row>
    <row r="842" spans="1:128" ht="13.5" customHeight="1">
      <c r="A842"/>
      <c r="B842" s="41">
        <v>5</v>
      </c>
      <c r="C842" s="41">
        <v>0</v>
      </c>
      <c r="D842" s="83">
        <v>0</v>
      </c>
      <c r="E842" s="80">
        <v>0.33333333333333331</v>
      </c>
      <c r="F842" s="80">
        <v>0.66666666666666663</v>
      </c>
      <c r="G842" s="80">
        <v>1</v>
      </c>
      <c r="H842" s="7"/>
      <c r="K842"/>
      <c r="L842"/>
      <c r="M842"/>
      <c r="N842"/>
      <c r="O842" s="24" t="s">
        <v>33</v>
      </c>
      <c r="P842" s="24"/>
      <c r="Q842"/>
      <c r="R842" s="18" t="s">
        <v>54</v>
      </c>
      <c r="S842" s="3">
        <f ca="1">MIN(K824+FIXED(1.1*SIN(PI()/2*P841),0),3)</f>
        <v>1</v>
      </c>
      <c r="T842" s="6"/>
      <c r="W842"/>
      <c r="X842"/>
      <c r="Y842"/>
      <c r="Z842"/>
      <c r="AA842" s="24"/>
      <c r="AB842" s="24" t="s">
        <v>33</v>
      </c>
      <c r="AC842"/>
      <c r="AD842" s="18" t="s">
        <v>54</v>
      </c>
      <c r="AE842" s="3">
        <f ca="1">MIN(W824+FIXED(1.1*SIN(PI()/2*AB841),0),3)</f>
        <v>2</v>
      </c>
      <c r="AF842" s="6"/>
      <c r="AI842"/>
      <c r="AJ842"/>
      <c r="AK842"/>
      <c r="AL842"/>
      <c r="AM842" s="24"/>
      <c r="AN842" s="24" t="s">
        <v>33</v>
      </c>
      <c r="AO842"/>
      <c r="AP842" s="18" t="s">
        <v>54</v>
      </c>
      <c r="AQ842" s="3">
        <f ca="1">MIN(AI824+FIXED(1.1*SIN(PI()/2*AN841),0),3)</f>
        <v>2</v>
      </c>
      <c r="AR842" s="6"/>
      <c r="AU842"/>
      <c r="AV842"/>
      <c r="AW842"/>
      <c r="AX842"/>
      <c r="AY842" s="24"/>
      <c r="AZ842" s="24" t="s">
        <v>33</v>
      </c>
      <c r="BA842"/>
      <c r="BB842" s="18" t="s">
        <v>54</v>
      </c>
      <c r="BC842" s="3">
        <f ca="1">MIN(AU824+FIXED(1.1*SIN(PI()/2*AZ841),0),3)</f>
        <v>3</v>
      </c>
      <c r="BD842" s="6"/>
      <c r="BG842"/>
      <c r="BH842"/>
      <c r="BI842"/>
      <c r="BJ842"/>
      <c r="BK842" s="24"/>
      <c r="BL842" s="24" t="s">
        <v>33</v>
      </c>
      <c r="BM842"/>
      <c r="BN842" s="18" t="s">
        <v>54</v>
      </c>
      <c r="BO842" s="3">
        <f ca="1">MIN(BG824+FIXED(1.1*SIN(PI()/2*BL841),0),3)</f>
        <v>3</v>
      </c>
      <c r="BP842" s="6"/>
      <c r="BS842"/>
      <c r="BT842"/>
      <c r="BU842"/>
      <c r="BV842"/>
      <c r="BW842" s="24"/>
      <c r="BX842" s="24" t="s">
        <v>33</v>
      </c>
      <c r="BY842"/>
      <c r="BZ842" s="18" t="s">
        <v>54</v>
      </c>
      <c r="CA842" s="3">
        <f ca="1">MIN(BS824+FIXED(1.1*SIN(PI()/2*BX841),0),3)</f>
        <v>3</v>
      </c>
      <c r="CB842" s="6"/>
      <c r="CE842"/>
      <c r="CF842"/>
      <c r="CG842"/>
      <c r="CH842"/>
      <c r="CI842" s="24"/>
      <c r="CJ842" s="24" t="s">
        <v>33</v>
      </c>
      <c r="CK842"/>
      <c r="CL842" s="18" t="s">
        <v>54</v>
      </c>
      <c r="CM842" s="3">
        <f ca="1">MIN(CE824+FIXED(1.1*SIN(PI()/2*CJ841),0),3)</f>
        <v>3</v>
      </c>
      <c r="CN842" s="6"/>
      <c r="CQ842"/>
      <c r="CR842"/>
      <c r="CS842"/>
      <c r="CT842"/>
      <c r="CU842" s="24"/>
      <c r="CV842" s="24" t="s">
        <v>33</v>
      </c>
      <c r="CW842"/>
      <c r="CX842" s="18" t="s">
        <v>54</v>
      </c>
      <c r="CY842" s="3">
        <f ca="1">MIN(CQ824+FIXED(1.1*SIN(PI()/2*CV841),0),3)</f>
        <v>3</v>
      </c>
      <c r="CZ842" s="6"/>
      <c r="DC842"/>
      <c r="DD842"/>
      <c r="DE842"/>
      <c r="DF842"/>
      <c r="DG842" s="24"/>
      <c r="DH842" s="24" t="s">
        <v>33</v>
      </c>
      <c r="DI842"/>
      <c r="DJ842" s="18" t="s">
        <v>54</v>
      </c>
      <c r="DK842" s="3">
        <f ca="1">MIN(DC824+FIXED(1.1*SIN(PI()/2*DH841),0),3)</f>
        <v>3</v>
      </c>
      <c r="DL842" s="6"/>
      <c r="DO842"/>
      <c r="DP842"/>
      <c r="DQ842"/>
      <c r="DR842"/>
      <c r="DS842" s="24"/>
      <c r="DT842" s="24" t="s">
        <v>33</v>
      </c>
      <c r="DU842"/>
      <c r="DV842" s="18" t="s">
        <v>54</v>
      </c>
      <c r="DW842" s="3">
        <f ca="1">MIN(DO824+FIXED(1.1*SIN(PI()/2*DT841),0),3)</f>
        <v>2</v>
      </c>
      <c r="DX842" s="6"/>
    </row>
    <row r="843" spans="1:128" ht="13.5" customHeight="1">
      <c r="A843"/>
      <c r="B843" s="42">
        <v>6</v>
      </c>
      <c r="C843" s="61">
        <v>0</v>
      </c>
      <c r="D843" s="61">
        <v>0</v>
      </c>
      <c r="E843" s="61">
        <v>0</v>
      </c>
      <c r="F843" s="61">
        <v>0</v>
      </c>
      <c r="G843" s="61">
        <v>0</v>
      </c>
      <c r="H843" s="7"/>
      <c r="K843"/>
      <c r="L843"/>
      <c r="M843"/>
      <c r="N843"/>
      <c r="O843"/>
      <c r="P843"/>
      <c r="Q843"/>
      <c r="R843" s="3" t="s">
        <v>31</v>
      </c>
      <c r="S843" s="29">
        <f ca="1">3*(S841-1)+S842</f>
        <v>4</v>
      </c>
      <c r="T843" s="30"/>
      <c r="W843"/>
      <c r="X843"/>
      <c r="Y843"/>
      <c r="Z843"/>
      <c r="AA843"/>
      <c r="AB843"/>
      <c r="AC843"/>
      <c r="AD843" s="3" t="s">
        <v>32</v>
      </c>
      <c r="AE843" s="29">
        <f ca="1">3*(AE841-1)+AE842</f>
        <v>5</v>
      </c>
      <c r="AF843" s="6"/>
      <c r="AI843"/>
      <c r="AJ843"/>
      <c r="AK843"/>
      <c r="AL843"/>
      <c r="AM843"/>
      <c r="AN843"/>
      <c r="AO843"/>
      <c r="AP843" s="3" t="s">
        <v>32</v>
      </c>
      <c r="AQ843" s="29">
        <f ca="1">3*(AQ841-1)+AQ842</f>
        <v>8</v>
      </c>
      <c r="AR843" s="6"/>
      <c r="AU843"/>
      <c r="AV843"/>
      <c r="AW843"/>
      <c r="AX843"/>
      <c r="AY843"/>
      <c r="AZ843"/>
      <c r="BA843"/>
      <c r="BB843" s="3" t="s">
        <v>32</v>
      </c>
      <c r="BC843" s="29">
        <f ca="1">3*(BC841-1)+BC842</f>
        <v>9</v>
      </c>
      <c r="BD843" s="6"/>
      <c r="BG843"/>
      <c r="BH843"/>
      <c r="BI843"/>
      <c r="BJ843"/>
      <c r="BK843"/>
      <c r="BL843"/>
      <c r="BM843"/>
      <c r="BN843" s="3" t="s">
        <v>32</v>
      </c>
      <c r="BO843" s="29">
        <f ca="1">3*(BO841-1)+BO842</f>
        <v>9</v>
      </c>
      <c r="BP843" s="6"/>
      <c r="BS843"/>
      <c r="BT843"/>
      <c r="BU843"/>
      <c r="BV843"/>
      <c r="BW843"/>
      <c r="BX843"/>
      <c r="BY843"/>
      <c r="BZ843" s="3" t="s">
        <v>32</v>
      </c>
      <c r="CA843" s="29">
        <f ca="1">3*(CA841-1)+CA842</f>
        <v>9</v>
      </c>
      <c r="CB843" s="6"/>
      <c r="CE843"/>
      <c r="CF843"/>
      <c r="CG843"/>
      <c r="CH843"/>
      <c r="CI843"/>
      <c r="CJ843"/>
      <c r="CK843"/>
      <c r="CL843" s="3" t="s">
        <v>32</v>
      </c>
      <c r="CM843" s="29">
        <f ca="1">3*(CM841-1)+CM842</f>
        <v>9</v>
      </c>
      <c r="CN843" s="6"/>
      <c r="CQ843"/>
      <c r="CR843"/>
      <c r="CS843"/>
      <c r="CT843"/>
      <c r="CU843"/>
      <c r="CV843"/>
      <c r="CW843"/>
      <c r="CX843" s="3" t="s">
        <v>32</v>
      </c>
      <c r="CY843" s="29">
        <f ca="1">3*(CY841-1)+CY842</f>
        <v>9</v>
      </c>
      <c r="CZ843" s="6"/>
      <c r="DC843"/>
      <c r="DD843"/>
      <c r="DE843"/>
      <c r="DF843"/>
      <c r="DG843"/>
      <c r="DH843"/>
      <c r="DI843"/>
      <c r="DJ843" s="3" t="s">
        <v>32</v>
      </c>
      <c r="DK843" s="29">
        <f ca="1">3*(DK841-1)+DK842</f>
        <v>9</v>
      </c>
      <c r="DL843" s="6"/>
      <c r="DO843"/>
      <c r="DP843"/>
      <c r="DQ843"/>
      <c r="DR843"/>
      <c r="DS843"/>
      <c r="DT843"/>
      <c r="DU843"/>
      <c r="DV843" s="3" t="s">
        <v>32</v>
      </c>
      <c r="DW843" s="29">
        <f ca="1">3*(DW841-1)+DW842</f>
        <v>8</v>
      </c>
      <c r="DX843" s="6"/>
    </row>
    <row r="844" spans="1:128" ht="13.5" customHeight="1">
      <c r="A844"/>
      <c r="B844" s="41">
        <v>7</v>
      </c>
      <c r="C844" s="41">
        <v>0</v>
      </c>
      <c r="D844" s="80">
        <v>0.5</v>
      </c>
      <c r="E844" s="80">
        <v>1</v>
      </c>
      <c r="F844" s="61">
        <v>1</v>
      </c>
      <c r="G844" s="61">
        <v>1</v>
      </c>
      <c r="H844" s="7"/>
      <c r="K844"/>
      <c r="L844"/>
      <c r="M844"/>
      <c r="N844"/>
      <c r="P844"/>
      <c r="Q844"/>
      <c r="R844"/>
      <c r="S844" s="11" t="s">
        <v>51</v>
      </c>
      <c r="T844" s="24"/>
      <c r="W844"/>
      <c r="X844"/>
      <c r="Y844"/>
      <c r="Z844"/>
      <c r="AB844"/>
      <c r="AC844"/>
      <c r="AD844"/>
      <c r="AE844" s="11" t="s">
        <v>51</v>
      </c>
      <c r="AF844" s="24"/>
      <c r="AI844"/>
      <c r="AJ844"/>
      <c r="AK844"/>
      <c r="AL844"/>
      <c r="AN844"/>
      <c r="AO844"/>
      <c r="AP844"/>
      <c r="AQ844" s="11" t="s">
        <v>51</v>
      </c>
      <c r="AR844" s="24"/>
      <c r="AU844"/>
      <c r="AV844"/>
      <c r="AW844"/>
      <c r="AX844"/>
      <c r="AZ844"/>
      <c r="BA844"/>
      <c r="BB844"/>
      <c r="BC844" s="11" t="s">
        <v>51</v>
      </c>
      <c r="BD844" s="24"/>
      <c r="BG844"/>
      <c r="BH844"/>
      <c r="BI844"/>
      <c r="BJ844"/>
      <c r="BL844"/>
      <c r="BM844"/>
      <c r="BN844"/>
      <c r="BO844" s="11" t="s">
        <v>51</v>
      </c>
      <c r="BP844" s="24"/>
      <c r="BS844"/>
      <c r="BT844"/>
      <c r="BU844"/>
      <c r="BV844"/>
      <c r="BX844"/>
      <c r="BY844"/>
      <c r="BZ844"/>
      <c r="CA844" s="11" t="s">
        <v>51</v>
      </c>
      <c r="CB844" s="24"/>
      <c r="CE844"/>
      <c r="CF844"/>
      <c r="CG844"/>
      <c r="CH844"/>
      <c r="CJ844"/>
      <c r="CK844"/>
      <c r="CL844"/>
      <c r="CM844" s="11" t="s">
        <v>51</v>
      </c>
      <c r="CN844" s="24"/>
      <c r="CQ844"/>
      <c r="CR844"/>
      <c r="CS844"/>
      <c r="CT844"/>
      <c r="CV844"/>
      <c r="CW844"/>
      <c r="CX844"/>
      <c r="CY844" s="11" t="s">
        <v>51</v>
      </c>
      <c r="CZ844" s="24"/>
      <c r="DC844"/>
      <c r="DD844"/>
      <c r="DE844"/>
      <c r="DF844"/>
      <c r="DH844"/>
      <c r="DI844"/>
      <c r="DJ844"/>
      <c r="DK844" s="11" t="s">
        <v>51</v>
      </c>
      <c r="DL844" s="24"/>
      <c r="DO844"/>
      <c r="DP844"/>
      <c r="DQ844"/>
      <c r="DR844"/>
      <c r="DT844"/>
      <c r="DU844"/>
      <c r="DV844"/>
      <c r="DW844" s="11" t="s">
        <v>51</v>
      </c>
      <c r="DX844" s="24"/>
    </row>
    <row r="845" spans="1:128" ht="13.5" customHeight="1" thickBot="1">
      <c r="A845"/>
      <c r="B845" s="42">
        <v>8</v>
      </c>
      <c r="C845" s="42">
        <v>0</v>
      </c>
      <c r="D845" s="82">
        <v>0.33333333333333331</v>
      </c>
      <c r="E845" s="82">
        <v>0.66666666666666663</v>
      </c>
      <c r="F845" s="82">
        <v>1</v>
      </c>
      <c r="G845" s="83">
        <v>1</v>
      </c>
      <c r="H845" s="7"/>
      <c r="K845"/>
      <c r="L845"/>
      <c r="M845"/>
      <c r="N845"/>
      <c r="O845" t="s">
        <v>48</v>
      </c>
      <c r="R845"/>
      <c r="S845"/>
      <c r="T845" s="21"/>
      <c r="W845"/>
      <c r="X845"/>
      <c r="Y845"/>
      <c r="Z845"/>
      <c r="AA845" t="s">
        <v>48</v>
      </c>
      <c r="AD845"/>
      <c r="AE845"/>
      <c r="AF845" s="21"/>
      <c r="AI845"/>
      <c r="AJ845"/>
      <c r="AK845"/>
      <c r="AL845"/>
      <c r="AM845" t="s">
        <v>48</v>
      </c>
      <c r="AP845"/>
      <c r="AQ845"/>
      <c r="AR845" s="21"/>
      <c r="AU845"/>
      <c r="AV845"/>
      <c r="AW845"/>
      <c r="AX845"/>
      <c r="AY845" t="s">
        <v>48</v>
      </c>
      <c r="BB845"/>
      <c r="BC845"/>
      <c r="BD845" s="21"/>
      <c r="BG845"/>
      <c r="BH845"/>
      <c r="BI845"/>
      <c r="BJ845"/>
      <c r="BK845" t="s">
        <v>48</v>
      </c>
      <c r="BN845"/>
      <c r="BO845"/>
      <c r="BP845" s="21"/>
      <c r="BS845"/>
      <c r="BT845"/>
      <c r="BU845"/>
      <c r="BV845"/>
      <c r="BW845" t="s">
        <v>48</v>
      </c>
      <c r="BZ845"/>
      <c r="CA845"/>
      <c r="CB845" s="21"/>
      <c r="CE845"/>
      <c r="CF845"/>
      <c r="CG845"/>
      <c r="CH845"/>
      <c r="CI845" t="s">
        <v>48</v>
      </c>
      <c r="CL845"/>
      <c r="CM845"/>
      <c r="CN845" s="21"/>
      <c r="CQ845"/>
      <c r="CR845"/>
      <c r="CS845"/>
      <c r="CT845"/>
      <c r="CU845" t="s">
        <v>48</v>
      </c>
      <c r="CX845"/>
      <c r="CY845"/>
      <c r="CZ845" s="21"/>
      <c r="DC845"/>
      <c r="DD845"/>
      <c r="DE845"/>
      <c r="DF845"/>
      <c r="DG845" t="s">
        <v>48</v>
      </c>
      <c r="DJ845"/>
      <c r="DK845"/>
      <c r="DL845" s="21"/>
      <c r="DO845"/>
      <c r="DP845"/>
      <c r="DQ845"/>
      <c r="DR845"/>
      <c r="DS845" t="s">
        <v>48</v>
      </c>
      <c r="DU845" s="30"/>
      <c r="DV845"/>
      <c r="DW845"/>
      <c r="DX845" s="21"/>
    </row>
    <row r="846" spans="1:128" ht="13.5" customHeight="1" thickBot="1">
      <c r="A846"/>
      <c r="B846" s="43" t="s">
        <v>18</v>
      </c>
      <c r="C846" s="43">
        <v>0</v>
      </c>
      <c r="D846" s="84">
        <v>1</v>
      </c>
      <c r="E846" s="84">
        <v>1</v>
      </c>
      <c r="F846" s="84">
        <v>1</v>
      </c>
      <c r="G846" s="84">
        <v>1</v>
      </c>
      <c r="H846" s="7"/>
      <c r="K846"/>
      <c r="L846"/>
      <c r="M846"/>
      <c r="N846"/>
      <c r="O846" s="39" t="s">
        <v>52</v>
      </c>
      <c r="P846" s="33">
        <f ca="1">IF(K825&lt;9,OFFSET($D$3,S841,S842)+$C$4*MAX(OFFSET(O824,S843,1):OFFSET(O824,S843,4)),0)</f>
        <v>32.042232507705684</v>
      </c>
      <c r="Q846"/>
      <c r="R846"/>
      <c r="S846"/>
      <c r="T846" s="21"/>
      <c r="W846"/>
      <c r="X846"/>
      <c r="Y846"/>
      <c r="Z846"/>
      <c r="AA846" s="39" t="s">
        <v>52</v>
      </c>
      <c r="AB846" s="33">
        <f ca="1">IF(W825&lt;9,OFFSET($D$3,AE841,AE842)+$C$4*MAX(OFFSET(AA824,AE843,1):OFFSET(AA824,AE843,4)),0)</f>
        <v>47.299320478439327</v>
      </c>
      <c r="AC846"/>
      <c r="AD846"/>
      <c r="AE846"/>
      <c r="AF846" s="21"/>
      <c r="AI846"/>
      <c r="AJ846"/>
      <c r="AK846"/>
      <c r="AL846"/>
      <c r="AM846" s="39" t="s">
        <v>52</v>
      </c>
      <c r="AN846" s="33">
        <f ca="1">IF(AI825&lt;9,OFFSET($D$3,AQ841,AQ842)+$C$4*MAX(OFFSET(AM824,AQ843,1):OFFSET(AM824,AQ843,4)),0)</f>
        <v>68.999984645843497</v>
      </c>
      <c r="AO846"/>
      <c r="AP846"/>
      <c r="AQ846"/>
      <c r="AR846" s="21"/>
      <c r="AU846"/>
      <c r="AV846"/>
      <c r="AW846"/>
      <c r="AX846"/>
      <c r="AY846" s="39" t="s">
        <v>52</v>
      </c>
      <c r="AZ846" s="33">
        <f ca="1">IF(AU825&lt;9,OFFSET($D$3,BC841,BC842)+$C$4*MAX(OFFSET(AY824,BC843,1):OFFSET(AY824,BC843,4)),0)</f>
        <v>100</v>
      </c>
      <c r="BA846"/>
      <c r="BB846"/>
      <c r="BC846"/>
      <c r="BD846" s="21"/>
      <c r="BG846"/>
      <c r="BH846"/>
      <c r="BI846"/>
      <c r="BJ846"/>
      <c r="BK846" s="39" t="s">
        <v>52</v>
      </c>
      <c r="BL846" s="33">
        <f ca="1">IF(BG825&lt;9,OFFSET($D$3,BO841,BO842)+$C$4*MAX(OFFSET(BK824,BO843,1):OFFSET(BK824,BO843,4)),0)</f>
        <v>0</v>
      </c>
      <c r="BM846"/>
      <c r="BN846"/>
      <c r="BO846"/>
      <c r="BP846" s="21"/>
      <c r="BS846"/>
      <c r="BT846"/>
      <c r="BU846"/>
      <c r="BV846"/>
      <c r="BW846" s="39" t="s">
        <v>52</v>
      </c>
      <c r="BX846" s="33">
        <f ca="1">IF(BS825&lt;9,OFFSET($D$3,CA841,CA842)+$C$4*MAX(OFFSET(BW824,CA843,1):OFFSET(BW824,CA843,4)),0)</f>
        <v>0</v>
      </c>
      <c r="BY846"/>
      <c r="BZ846"/>
      <c r="CA846"/>
      <c r="CB846" s="21"/>
      <c r="CE846"/>
      <c r="CF846"/>
      <c r="CG846"/>
      <c r="CH846"/>
      <c r="CI846" s="39" t="s">
        <v>52</v>
      </c>
      <c r="CJ846" s="33">
        <f ca="1">IF(CE825&lt;9,OFFSET($D$3,CM841,CM842)+$C$4*MAX(OFFSET(CI824,CM843,1):OFFSET(CI824,CM843,4)),0)</f>
        <v>0</v>
      </c>
      <c r="CK846"/>
      <c r="CL846"/>
      <c r="CM846"/>
      <c r="CN846" s="21"/>
      <c r="CQ846"/>
      <c r="CR846"/>
      <c r="CS846"/>
      <c r="CT846"/>
      <c r="CU846" s="39" t="s">
        <v>52</v>
      </c>
      <c r="CV846" s="33">
        <f ca="1">IF(CQ825&lt;9,OFFSET($D$3,CY841,CY842)+$C$4*MAX(OFFSET(CU824,CY843,1):OFFSET(CU824,CY843,4)),0)</f>
        <v>0</v>
      </c>
      <c r="CW846"/>
      <c r="CX846"/>
      <c r="CY846"/>
      <c r="CZ846" s="21"/>
      <c r="DC846"/>
      <c r="DD846"/>
      <c r="DE846"/>
      <c r="DF846"/>
      <c r="DG846" s="39" t="s">
        <v>52</v>
      </c>
      <c r="DH846" s="33">
        <f ca="1">IF(DC825&lt;9,OFFSET($D$3,DK841,DK842)+$C$4*MAX(OFFSET(DG824,DK843,1):OFFSET(DG824,DK843,4)),0)</f>
        <v>0</v>
      </c>
      <c r="DI846"/>
      <c r="DJ846"/>
      <c r="DK846"/>
      <c r="DL846" s="21"/>
      <c r="DO846"/>
      <c r="DP846"/>
      <c r="DQ846"/>
      <c r="DR846"/>
      <c r="DS846" s="39" t="s">
        <v>52</v>
      </c>
      <c r="DT846" s="33">
        <f ca="1">IF(DO825&lt;9,OFFSET($D$3,DW841,DW842)+$C$4*MAX(OFFSET(DS824,DW843,1):OFFSET(DS824,DW843,4)),0)</f>
        <v>0</v>
      </c>
      <c r="DU846"/>
      <c r="DV846"/>
      <c r="DW846"/>
      <c r="DX846" s="21"/>
    </row>
    <row r="847" spans="1:128" ht="13.5" customHeight="1" thickBot="1">
      <c r="A847"/>
      <c r="H847" s="7"/>
      <c r="K847"/>
      <c r="L847"/>
      <c r="M847"/>
      <c r="N847"/>
      <c r="O847" s="35"/>
      <c r="P847" s="123" t="s">
        <v>12</v>
      </c>
      <c r="Q847" s="124"/>
      <c r="R847" s="124"/>
      <c r="S847" s="125"/>
      <c r="T847" s="64"/>
      <c r="W847"/>
      <c r="X847"/>
      <c r="Y847"/>
      <c r="Z847"/>
      <c r="AA847" s="5"/>
      <c r="AB847" s="123" t="s">
        <v>12</v>
      </c>
      <c r="AC847" s="124"/>
      <c r="AD847" s="124"/>
      <c r="AE847" s="125"/>
      <c r="AF847" s="64"/>
      <c r="AI847"/>
      <c r="AJ847"/>
      <c r="AK847"/>
      <c r="AL847"/>
      <c r="AM847" s="5"/>
      <c r="AN847" s="123" t="s">
        <v>12</v>
      </c>
      <c r="AO847" s="124"/>
      <c r="AP847" s="124"/>
      <c r="AQ847" s="125"/>
      <c r="AR847" s="64"/>
      <c r="AU847"/>
      <c r="AV847"/>
      <c r="AW847"/>
      <c r="AX847"/>
      <c r="AY847" s="5"/>
      <c r="AZ847" s="123" t="s">
        <v>12</v>
      </c>
      <c r="BA847" s="124"/>
      <c r="BB847" s="124"/>
      <c r="BC847" s="125"/>
      <c r="BD847" s="64"/>
      <c r="BG847"/>
      <c r="BH847"/>
      <c r="BI847"/>
      <c r="BJ847"/>
      <c r="BK847" s="5"/>
      <c r="BL847" s="123" t="s">
        <v>12</v>
      </c>
      <c r="BM847" s="124"/>
      <c r="BN847" s="124"/>
      <c r="BO847" s="125"/>
      <c r="BP847" s="64"/>
      <c r="BS847"/>
      <c r="BT847"/>
      <c r="BU847"/>
      <c r="BV847"/>
      <c r="BW847" s="5"/>
      <c r="BX847" s="123" t="s">
        <v>12</v>
      </c>
      <c r="BY847" s="124"/>
      <c r="BZ847" s="124"/>
      <c r="CA847" s="125"/>
      <c r="CB847" s="64"/>
      <c r="CE847"/>
      <c r="CF847"/>
      <c r="CG847"/>
      <c r="CH847"/>
      <c r="CI847" s="5"/>
      <c r="CJ847" s="123" t="s">
        <v>12</v>
      </c>
      <c r="CK847" s="124"/>
      <c r="CL847" s="124"/>
      <c r="CM847" s="125"/>
      <c r="CN847" s="64"/>
      <c r="CQ847"/>
      <c r="CR847"/>
      <c r="CS847"/>
      <c r="CT847"/>
      <c r="CU847" s="5"/>
      <c r="CV847" s="123" t="s">
        <v>12</v>
      </c>
      <c r="CW847" s="124"/>
      <c r="CX847" s="124"/>
      <c r="CY847" s="125"/>
      <c r="CZ847" s="64"/>
      <c r="DC847"/>
      <c r="DD847"/>
      <c r="DE847"/>
      <c r="DF847"/>
      <c r="DG847" s="5"/>
      <c r="DH847" s="123" t="s">
        <v>12</v>
      </c>
      <c r="DI847" s="124"/>
      <c r="DJ847" s="124"/>
      <c r="DK847" s="125"/>
      <c r="DL847" s="64"/>
      <c r="DO847"/>
      <c r="DP847"/>
      <c r="DQ847"/>
      <c r="DR847"/>
      <c r="DS847" s="5"/>
      <c r="DT847" s="123" t="s">
        <v>12</v>
      </c>
      <c r="DU847" s="124"/>
      <c r="DV847" s="124"/>
      <c r="DW847" s="125"/>
    </row>
    <row r="848" spans="1:128" ht="13.5" customHeight="1" thickBot="1">
      <c r="A848"/>
      <c r="B848"/>
      <c r="C848"/>
      <c r="D848"/>
      <c r="E848"/>
      <c r="F848" s="95"/>
      <c r="G848" t="s">
        <v>35</v>
      </c>
      <c r="H848" s="21"/>
      <c r="K848"/>
      <c r="L848"/>
      <c r="M848"/>
      <c r="N848"/>
      <c r="O848" s="23" t="s">
        <v>58</v>
      </c>
      <c r="P848" s="3" t="s">
        <v>68</v>
      </c>
      <c r="Q848" s="26" t="s">
        <v>69</v>
      </c>
      <c r="R848" s="26" t="s">
        <v>70</v>
      </c>
      <c r="S848" s="3" t="s">
        <v>71</v>
      </c>
      <c r="T848" s="6"/>
      <c r="W848"/>
      <c r="X848"/>
      <c r="Y848"/>
      <c r="Z848"/>
      <c r="AA848" s="23" t="str">
        <f>$O$34</f>
        <v>新Q値</v>
      </c>
      <c r="AB848" s="3" t="s">
        <v>3</v>
      </c>
      <c r="AC848" s="26" t="s">
        <v>4</v>
      </c>
      <c r="AD848" s="26" t="s">
        <v>5</v>
      </c>
      <c r="AE848" s="3" t="s">
        <v>6</v>
      </c>
      <c r="AF848" s="6"/>
      <c r="AI848"/>
      <c r="AJ848"/>
      <c r="AK848"/>
      <c r="AL848"/>
      <c r="AM848" s="23" t="str">
        <f>$O$34</f>
        <v>新Q値</v>
      </c>
      <c r="AN848" s="3" t="s">
        <v>3</v>
      </c>
      <c r="AO848" s="26" t="s">
        <v>4</v>
      </c>
      <c r="AP848" s="26" t="s">
        <v>5</v>
      </c>
      <c r="AQ848" s="3" t="s">
        <v>6</v>
      </c>
      <c r="AR848" s="6"/>
      <c r="AU848"/>
      <c r="AV848"/>
      <c r="AW848"/>
      <c r="AX848"/>
      <c r="AY848" s="23" t="str">
        <f>$O$34</f>
        <v>新Q値</v>
      </c>
      <c r="AZ848" s="3" t="s">
        <v>3</v>
      </c>
      <c r="BA848" s="26" t="s">
        <v>4</v>
      </c>
      <c r="BB848" s="26" t="s">
        <v>5</v>
      </c>
      <c r="BC848" s="3" t="s">
        <v>6</v>
      </c>
      <c r="BD848" s="6"/>
      <c r="BG848"/>
      <c r="BH848"/>
      <c r="BI848"/>
      <c r="BJ848"/>
      <c r="BK848" s="23" t="str">
        <f>$O$34</f>
        <v>新Q値</v>
      </c>
      <c r="BL848" s="3" t="s">
        <v>3</v>
      </c>
      <c r="BM848" s="26" t="s">
        <v>4</v>
      </c>
      <c r="BN848" s="26" t="s">
        <v>5</v>
      </c>
      <c r="BO848" s="3" t="s">
        <v>6</v>
      </c>
      <c r="BP848" s="6"/>
      <c r="BS848"/>
      <c r="BT848"/>
      <c r="BU848"/>
      <c r="BV848"/>
      <c r="BW848" s="23" t="str">
        <f>$O$34</f>
        <v>新Q値</v>
      </c>
      <c r="BX848" s="3" t="s">
        <v>3</v>
      </c>
      <c r="BY848" s="26" t="s">
        <v>4</v>
      </c>
      <c r="BZ848" s="26" t="s">
        <v>5</v>
      </c>
      <c r="CA848" s="3" t="s">
        <v>6</v>
      </c>
      <c r="CB848" s="6"/>
      <c r="CE848"/>
      <c r="CF848"/>
      <c r="CG848"/>
      <c r="CH848"/>
      <c r="CI848" s="23" t="str">
        <f>$O$34</f>
        <v>新Q値</v>
      </c>
      <c r="CJ848" s="3" t="s">
        <v>3</v>
      </c>
      <c r="CK848" s="26" t="s">
        <v>4</v>
      </c>
      <c r="CL848" s="26" t="s">
        <v>5</v>
      </c>
      <c r="CM848" s="3" t="s">
        <v>6</v>
      </c>
      <c r="CN848" s="6"/>
      <c r="CQ848"/>
      <c r="CR848"/>
      <c r="CS848"/>
      <c r="CT848"/>
      <c r="CU848" s="23" t="str">
        <f>$O$34</f>
        <v>新Q値</v>
      </c>
      <c r="CV848" s="3" t="s">
        <v>3</v>
      </c>
      <c r="CW848" s="26" t="s">
        <v>4</v>
      </c>
      <c r="CX848" s="26" t="s">
        <v>5</v>
      </c>
      <c r="CY848" s="3" t="s">
        <v>6</v>
      </c>
      <c r="CZ848" s="6"/>
      <c r="DC848"/>
      <c r="DD848"/>
      <c r="DE848"/>
      <c r="DF848"/>
      <c r="DG848" s="23" t="str">
        <f>$O$34</f>
        <v>新Q値</v>
      </c>
      <c r="DH848" s="3" t="s">
        <v>3</v>
      </c>
      <c r="DI848" s="26" t="s">
        <v>4</v>
      </c>
      <c r="DJ848" s="26" t="s">
        <v>5</v>
      </c>
      <c r="DK848" s="3" t="s">
        <v>6</v>
      </c>
      <c r="DL848" s="6"/>
      <c r="DO848"/>
      <c r="DP848"/>
      <c r="DQ848"/>
      <c r="DR848"/>
      <c r="DS848" s="23" t="str">
        <f>$O$34</f>
        <v>新Q値</v>
      </c>
      <c r="DT848" s="3" t="s">
        <v>3</v>
      </c>
      <c r="DU848" s="26" t="s">
        <v>4</v>
      </c>
      <c r="DV848" s="26" t="s">
        <v>5</v>
      </c>
      <c r="DW848" s="3" t="s">
        <v>6</v>
      </c>
      <c r="DX848" s="6"/>
    </row>
    <row r="849" spans="1:128" ht="13.5" customHeight="1">
      <c r="A849"/>
      <c r="B849"/>
      <c r="C849"/>
      <c r="D849"/>
      <c r="E849"/>
      <c r="F849"/>
      <c r="G849"/>
      <c r="H849" s="21"/>
      <c r="K849"/>
      <c r="L849"/>
      <c r="M849"/>
      <c r="N849" s="126" t="s">
        <v>7</v>
      </c>
      <c r="O849" s="17">
        <v>1</v>
      </c>
      <c r="P849" s="27">
        <f ca="1">P825+$C$5*IF(AND(O849=K825,P841=1),P846-P825,0)</f>
        <v>28.155201068878167</v>
      </c>
      <c r="Q849" s="95" t="s">
        <v>9</v>
      </c>
      <c r="R849" s="95" t="s">
        <v>9</v>
      </c>
      <c r="S849" s="15">
        <f ca="1">S825+$C$5*IF(AND(O849=K825,P841=4),P846-S825,0)</f>
        <v>32.005732963085173</v>
      </c>
      <c r="T849" s="14"/>
      <c r="W849"/>
      <c r="X849"/>
      <c r="Y849"/>
      <c r="Z849" s="126" t="s">
        <v>7</v>
      </c>
      <c r="AA849" s="17">
        <v>1</v>
      </c>
      <c r="AB849" s="27">
        <f ca="1">AB825+$C$5*IF(AND(AA849=W825,AB841=1),AB846-AB825,0)</f>
        <v>28.155201068878167</v>
      </c>
      <c r="AC849" s="95" t="s">
        <v>9</v>
      </c>
      <c r="AD849" s="95" t="s">
        <v>9</v>
      </c>
      <c r="AE849" s="15">
        <f ca="1">AE825+$C$5*IF(AND(AA849=W825,AB841=4),AB846-AE825,0)</f>
        <v>32.005732963085173</v>
      </c>
      <c r="AF849" s="14"/>
      <c r="AI849"/>
      <c r="AJ849"/>
      <c r="AK849"/>
      <c r="AL849" s="126" t="s">
        <v>7</v>
      </c>
      <c r="AM849" s="17">
        <v>1</v>
      </c>
      <c r="AN849" s="27">
        <f ca="1">AN825+$C$5*IF(AND(AM849=AI825,AN841=1),AN846-AN825,0)</f>
        <v>28.155201068878167</v>
      </c>
      <c r="AO849" s="95" t="s">
        <v>9</v>
      </c>
      <c r="AP849" s="95" t="s">
        <v>9</v>
      </c>
      <c r="AQ849" s="15">
        <f ca="1">AQ825+$C$5*IF(AND(AM849=AI825,AN841=4),AN846-AQ825,0)</f>
        <v>32.005732963085173</v>
      </c>
      <c r="AR849" s="14"/>
      <c r="AU849"/>
      <c r="AV849"/>
      <c r="AW849"/>
      <c r="AX849" s="126" t="s">
        <v>7</v>
      </c>
      <c r="AY849" s="17">
        <v>1</v>
      </c>
      <c r="AZ849" s="27">
        <f ca="1">AZ825+$C$5*IF(AND(AY849=AU825,AZ841=1),AZ846-AZ825,0)</f>
        <v>28.155201068878167</v>
      </c>
      <c r="BA849" s="95" t="s">
        <v>9</v>
      </c>
      <c r="BB849" s="95" t="s">
        <v>9</v>
      </c>
      <c r="BC849" s="15">
        <f ca="1">BC825+$C$5*IF(AND(AY849=AU825,AZ841=4),AZ846-BC825,0)</f>
        <v>32.005732963085173</v>
      </c>
      <c r="BD849" s="14"/>
      <c r="BG849"/>
      <c r="BH849"/>
      <c r="BI849"/>
      <c r="BJ849" s="126" t="s">
        <v>7</v>
      </c>
      <c r="BK849" s="17">
        <v>1</v>
      </c>
      <c r="BL849" s="27">
        <f ca="1">BL825+$C$5*IF(AND(BK849=BG825,BL841=1),BL846-BL825,0)</f>
        <v>28.155201068878167</v>
      </c>
      <c r="BM849" s="95" t="s">
        <v>9</v>
      </c>
      <c r="BN849" s="95" t="s">
        <v>9</v>
      </c>
      <c r="BO849" s="15">
        <f ca="1">BO825+$C$5*IF(AND(BK849=BG825,BL841=4),BL846-BO825,0)</f>
        <v>32.005732963085173</v>
      </c>
      <c r="BP849" s="14"/>
      <c r="BS849"/>
      <c r="BT849"/>
      <c r="BU849"/>
      <c r="BV849" s="126" t="s">
        <v>7</v>
      </c>
      <c r="BW849" s="17">
        <v>1</v>
      </c>
      <c r="BX849" s="27">
        <f ca="1">BX825+$C$5*IF(AND(BW849=BS825,BX841=1),BX846-BX825,0)</f>
        <v>28.155201068878167</v>
      </c>
      <c r="BY849" s="95" t="s">
        <v>9</v>
      </c>
      <c r="BZ849" s="95" t="s">
        <v>9</v>
      </c>
      <c r="CA849" s="15">
        <f ca="1">CA825+$C$5*IF(AND(BW849=BS825,BX841=4),BX846-CA825,0)</f>
        <v>32.005732963085173</v>
      </c>
      <c r="CB849" s="14"/>
      <c r="CE849"/>
      <c r="CF849"/>
      <c r="CG849"/>
      <c r="CH849" s="126" t="s">
        <v>7</v>
      </c>
      <c r="CI849" s="17">
        <v>1</v>
      </c>
      <c r="CJ849" s="27">
        <f ca="1">CJ825+$C$5*IF(AND(CI849=CE825,CJ841=1),CJ846-CJ825,0)</f>
        <v>28.155201068878167</v>
      </c>
      <c r="CK849" s="95" t="s">
        <v>9</v>
      </c>
      <c r="CL849" s="95" t="s">
        <v>9</v>
      </c>
      <c r="CM849" s="15">
        <f ca="1">CM825+$C$5*IF(AND(CI849=CE825,CJ841=4),CJ846-CM825,0)</f>
        <v>32.005732963085173</v>
      </c>
      <c r="CN849" s="14"/>
      <c r="CQ849"/>
      <c r="CR849"/>
      <c r="CS849"/>
      <c r="CT849" s="126" t="s">
        <v>7</v>
      </c>
      <c r="CU849" s="17">
        <v>1</v>
      </c>
      <c r="CV849" s="27">
        <f ca="1">CV825+$C$5*IF(AND(CU849=CQ825,CV841=1),CV846-CV825,0)</f>
        <v>28.155201068878167</v>
      </c>
      <c r="CW849" s="95" t="s">
        <v>9</v>
      </c>
      <c r="CX849" s="95" t="s">
        <v>9</v>
      </c>
      <c r="CY849" s="15">
        <f ca="1">CY825+$C$5*IF(AND(CU849=CQ825,CV841=4),CV846-CY825,0)</f>
        <v>32.005732963085173</v>
      </c>
      <c r="CZ849" s="14"/>
      <c r="DC849"/>
      <c r="DD849"/>
      <c r="DE849"/>
      <c r="DF849" s="126" t="s">
        <v>7</v>
      </c>
      <c r="DG849" s="17">
        <v>1</v>
      </c>
      <c r="DH849" s="27">
        <f ca="1">DH825+$C$5*IF(AND(DG849=DC825,DH841=1),DH846-DH825,0)</f>
        <v>28.155201068878167</v>
      </c>
      <c r="DI849" s="95" t="s">
        <v>9</v>
      </c>
      <c r="DJ849" s="95" t="s">
        <v>9</v>
      </c>
      <c r="DK849" s="15">
        <f ca="1">DK825+$C$5*IF(AND(DG849=DC825,DH841=4),DH846-DK825,0)</f>
        <v>32.005732963085173</v>
      </c>
      <c r="DL849" s="14"/>
      <c r="DO849"/>
      <c r="DP849"/>
      <c r="DQ849"/>
      <c r="DR849" s="126" t="s">
        <v>7</v>
      </c>
      <c r="DS849" s="17">
        <v>1</v>
      </c>
      <c r="DT849" s="27">
        <f ca="1">DT825+$C$5*IF(AND(DS849=DO825,DT841=1),DT846-DT825,0)</f>
        <v>28.155201068878167</v>
      </c>
      <c r="DU849" s="95" t="s">
        <v>9</v>
      </c>
      <c r="DV849" s="95" t="s">
        <v>9</v>
      </c>
      <c r="DW849" s="15">
        <f ca="1">DW825+$C$5*IF(AND(DS849=DO825,DT841=4),DT846-DW825,0)</f>
        <v>32.005732963085173</v>
      </c>
      <c r="DX849" s="14"/>
    </row>
    <row r="850" spans="1:128" ht="13.5" customHeight="1">
      <c r="A850"/>
      <c r="B850"/>
      <c r="C850"/>
      <c r="D850"/>
      <c r="E850"/>
      <c r="F850"/>
      <c r="G850"/>
      <c r="H850" s="21"/>
      <c r="K850"/>
      <c r="L850"/>
      <c r="M850"/>
      <c r="N850" s="127"/>
      <c r="O850" s="3">
        <v>2</v>
      </c>
      <c r="P850" s="15">
        <f ca="1">P826+$C$5*IF(AND(O850=K825,P841=1),P846-P826,0)</f>
        <v>10.40607930603027</v>
      </c>
      <c r="Q850" s="95" t="s">
        <v>9</v>
      </c>
      <c r="R850" s="27">
        <f ca="1">R826+$C$5*IF(AND(O850=K825,P841=3),P846-R826,0)</f>
        <v>18.458272981929774</v>
      </c>
      <c r="S850" s="15">
        <f ca="1">S826+$C$5*IF(AND(O850=K825,P841=4),P846-S826,0)</f>
        <v>46.985763263702381</v>
      </c>
      <c r="T850" s="14"/>
      <c r="W850"/>
      <c r="X850"/>
      <c r="Y850"/>
      <c r="Z850" s="127"/>
      <c r="AA850" s="3">
        <v>2</v>
      </c>
      <c r="AB850" s="15">
        <f ca="1">AB826+$C$5*IF(AND(AA850=W825,AB841=1),AB846-AB826,0)</f>
        <v>10.40607930603027</v>
      </c>
      <c r="AC850" s="95" t="s">
        <v>9</v>
      </c>
      <c r="AD850" s="27">
        <f ca="1">AD826+$C$5*IF(AND(AA850=W825,AB841=3),AB846-AD826,0)</f>
        <v>18.458272981929774</v>
      </c>
      <c r="AE850" s="15">
        <f ca="1">AE826+$C$5*IF(AND(AA850=W825,AB841=4),AB846-AE826,0)</f>
        <v>46.985763263702381</v>
      </c>
      <c r="AF850" s="14"/>
      <c r="AI850"/>
      <c r="AJ850"/>
      <c r="AK850"/>
      <c r="AL850" s="127"/>
      <c r="AM850" s="3">
        <v>2</v>
      </c>
      <c r="AN850" s="15">
        <f ca="1">AN826+$C$5*IF(AND(AM850=AI825,AN841=1),AN846-AN826,0)</f>
        <v>10.40607930603027</v>
      </c>
      <c r="AO850" s="95" t="s">
        <v>9</v>
      </c>
      <c r="AP850" s="27">
        <f ca="1">AP826+$C$5*IF(AND(AM850=AI825,AN841=3),AN846-AP826,0)</f>
        <v>18.458272981929774</v>
      </c>
      <c r="AQ850" s="15">
        <f ca="1">AQ826+$C$5*IF(AND(AM850=AI825,AN841=4),AN846-AQ826,0)</f>
        <v>46.985763263702381</v>
      </c>
      <c r="AR850" s="14"/>
      <c r="AU850"/>
      <c r="AV850"/>
      <c r="AW850"/>
      <c r="AX850" s="127"/>
      <c r="AY850" s="3">
        <v>2</v>
      </c>
      <c r="AZ850" s="15">
        <f ca="1">AZ826+$C$5*IF(AND(AY850=AU825,AZ841=1),AZ846-AZ826,0)</f>
        <v>10.40607930603027</v>
      </c>
      <c r="BA850" s="95" t="s">
        <v>9</v>
      </c>
      <c r="BB850" s="27">
        <f ca="1">BB826+$C$5*IF(AND(AY850=AU825,AZ841=3),AZ846-BB826,0)</f>
        <v>18.458272981929774</v>
      </c>
      <c r="BC850" s="15">
        <f ca="1">BC826+$C$5*IF(AND(AY850=AU825,AZ841=4),AZ846-BC826,0)</f>
        <v>46.985763263702381</v>
      </c>
      <c r="BD850" s="14"/>
      <c r="BG850"/>
      <c r="BH850"/>
      <c r="BI850"/>
      <c r="BJ850" s="127"/>
      <c r="BK850" s="3">
        <v>2</v>
      </c>
      <c r="BL850" s="15">
        <f ca="1">BL826+$C$5*IF(AND(BK850=BG825,BL841=1),BL846-BL826,0)</f>
        <v>10.40607930603027</v>
      </c>
      <c r="BM850" s="95" t="s">
        <v>9</v>
      </c>
      <c r="BN850" s="27">
        <f ca="1">BN826+$C$5*IF(AND(BK850=BG825,BL841=3),BL846-BN826,0)</f>
        <v>18.458272981929774</v>
      </c>
      <c r="BO850" s="15">
        <f ca="1">BO826+$C$5*IF(AND(BK850=BG825,BL841=4),BL846-BO826,0)</f>
        <v>46.985763263702381</v>
      </c>
      <c r="BP850" s="14"/>
      <c r="BS850"/>
      <c r="BT850"/>
      <c r="BU850"/>
      <c r="BV850" s="127"/>
      <c r="BW850" s="3">
        <v>2</v>
      </c>
      <c r="BX850" s="15">
        <f ca="1">BX826+$C$5*IF(AND(BW850=BS825,BX841=1),BX846-BX826,0)</f>
        <v>10.40607930603027</v>
      </c>
      <c r="BY850" s="95" t="s">
        <v>9</v>
      </c>
      <c r="BZ850" s="27">
        <f ca="1">BZ826+$C$5*IF(AND(BW850=BS825,BX841=3),BX846-BZ826,0)</f>
        <v>18.458272981929774</v>
      </c>
      <c r="CA850" s="15">
        <f ca="1">CA826+$C$5*IF(AND(BW850=BS825,BX841=4),BX846-CA826,0)</f>
        <v>46.985763263702381</v>
      </c>
      <c r="CB850" s="14"/>
      <c r="CE850"/>
      <c r="CF850"/>
      <c r="CG850"/>
      <c r="CH850" s="127"/>
      <c r="CI850" s="3">
        <v>2</v>
      </c>
      <c r="CJ850" s="15">
        <f ca="1">CJ826+$C$5*IF(AND(CI850=CE825,CJ841=1),CJ846-CJ826,0)</f>
        <v>10.40607930603027</v>
      </c>
      <c r="CK850" s="95" t="s">
        <v>9</v>
      </c>
      <c r="CL850" s="27">
        <f ca="1">CL826+$C$5*IF(AND(CI850=CE825,CJ841=3),CJ846-CL826,0)</f>
        <v>18.458272981929774</v>
      </c>
      <c r="CM850" s="15">
        <f ca="1">CM826+$C$5*IF(AND(CI850=CE825,CJ841=4),CJ846-CM826,0)</f>
        <v>46.985763263702381</v>
      </c>
      <c r="CN850" s="14"/>
      <c r="CQ850"/>
      <c r="CR850"/>
      <c r="CS850"/>
      <c r="CT850" s="127"/>
      <c r="CU850" s="3">
        <v>2</v>
      </c>
      <c r="CV850" s="15">
        <f ca="1">CV826+$C$5*IF(AND(CU850=CQ825,CV841=1),CV846-CV826,0)</f>
        <v>10.40607930603027</v>
      </c>
      <c r="CW850" s="95" t="s">
        <v>9</v>
      </c>
      <c r="CX850" s="27">
        <f ca="1">CX826+$C$5*IF(AND(CU850=CQ825,CV841=3),CV846-CX826,0)</f>
        <v>18.458272981929774</v>
      </c>
      <c r="CY850" s="15">
        <f ca="1">CY826+$C$5*IF(AND(CU850=CQ825,CV841=4),CV846-CY826,0)</f>
        <v>46.985763263702381</v>
      </c>
      <c r="CZ850" s="14"/>
      <c r="DC850"/>
      <c r="DD850"/>
      <c r="DE850"/>
      <c r="DF850" s="127"/>
      <c r="DG850" s="3">
        <v>2</v>
      </c>
      <c r="DH850" s="15">
        <f ca="1">DH826+$C$5*IF(AND(DG850=DC825,DH841=1),DH846-DH826,0)</f>
        <v>10.40607930603027</v>
      </c>
      <c r="DI850" s="95" t="s">
        <v>9</v>
      </c>
      <c r="DJ850" s="27">
        <f ca="1">DJ826+$C$5*IF(AND(DG850=DC825,DH841=3),DH846-DJ826,0)</f>
        <v>18.458272981929774</v>
      </c>
      <c r="DK850" s="15">
        <f ca="1">DK826+$C$5*IF(AND(DG850=DC825,DH841=4),DH846-DK826,0)</f>
        <v>46.985763263702381</v>
      </c>
      <c r="DL850" s="14"/>
      <c r="DO850"/>
      <c r="DP850"/>
      <c r="DQ850"/>
      <c r="DR850" s="127"/>
      <c r="DS850" s="3">
        <v>2</v>
      </c>
      <c r="DT850" s="15">
        <f ca="1">DT826+$C$5*IF(AND(DS850=DO824,DT841=1),DT846-DT826,0)</f>
        <v>10.40607930603027</v>
      </c>
      <c r="DU850" s="95" t="s">
        <v>9</v>
      </c>
      <c r="DV850" s="27">
        <f ca="1">DV826+$C$5*IF(AND(DS850=DO824,DT841=3),DT846-DV826,0)</f>
        <v>18.458272981929774</v>
      </c>
      <c r="DW850" s="15">
        <f ca="1">DW826+$C$5*IF(AND(DS850=DO825,DT841=4),DT846-DW826,0)</f>
        <v>46.985763263702381</v>
      </c>
      <c r="DX850" s="14"/>
    </row>
    <row r="851" spans="1:128">
      <c r="A851"/>
      <c r="B851"/>
      <c r="C851"/>
      <c r="D851"/>
      <c r="E851"/>
      <c r="F851"/>
      <c r="G851"/>
      <c r="H851" s="21"/>
      <c r="K851"/>
      <c r="L851"/>
      <c r="M851"/>
      <c r="N851" s="127"/>
      <c r="O851" s="3">
        <v>3</v>
      </c>
      <c r="P851" s="95" t="s">
        <v>9</v>
      </c>
      <c r="Q851" s="95" t="s">
        <v>9</v>
      </c>
      <c r="R851" s="15">
        <f ca="1">R827+$C$5*IF(AND(O851=K825,P841=3),P846-R827,0)</f>
        <v>26.900255958557121</v>
      </c>
      <c r="S851" s="95" t="s">
        <v>64</v>
      </c>
      <c r="T851" s="14"/>
      <c r="W851"/>
      <c r="X851"/>
      <c r="Y851"/>
      <c r="Z851" s="127"/>
      <c r="AA851" s="3">
        <v>3</v>
      </c>
      <c r="AB851" s="95" t="s">
        <v>9</v>
      </c>
      <c r="AC851" s="95" t="s">
        <v>9</v>
      </c>
      <c r="AD851" s="15">
        <f ca="1">AD827+$C$5*IF(AND(AA851=W825,AB841=3),AB846-AD827,0)</f>
        <v>26.900255958557121</v>
      </c>
      <c r="AE851" s="95" t="s">
        <v>64</v>
      </c>
      <c r="AF851" s="14"/>
      <c r="AI851"/>
      <c r="AJ851"/>
      <c r="AK851"/>
      <c r="AL851" s="127"/>
      <c r="AM851" s="3">
        <v>3</v>
      </c>
      <c r="AN851" s="95" t="s">
        <v>9</v>
      </c>
      <c r="AO851" s="95" t="s">
        <v>9</v>
      </c>
      <c r="AP851" s="15">
        <f ca="1">AP827+$C$5*IF(AND(AM851=AI825,AN841=3),AN846-AP827,0)</f>
        <v>26.900255958557121</v>
      </c>
      <c r="AQ851" s="95" t="s">
        <v>64</v>
      </c>
      <c r="AR851" s="14"/>
      <c r="AU851"/>
      <c r="AV851"/>
      <c r="AW851"/>
      <c r="AX851" s="127"/>
      <c r="AY851" s="3">
        <v>3</v>
      </c>
      <c r="AZ851" s="95" t="s">
        <v>9</v>
      </c>
      <c r="BA851" s="95" t="s">
        <v>9</v>
      </c>
      <c r="BB851" s="15">
        <f ca="1">BB827+$C$5*IF(AND(AY851=AU825,AZ841=3),AZ846-BB827,0)</f>
        <v>26.900255958557121</v>
      </c>
      <c r="BC851" s="95" t="s">
        <v>64</v>
      </c>
      <c r="BD851" s="14"/>
      <c r="BG851"/>
      <c r="BH851"/>
      <c r="BI851"/>
      <c r="BJ851" s="127"/>
      <c r="BK851" s="3">
        <v>3</v>
      </c>
      <c r="BL851" s="95" t="s">
        <v>9</v>
      </c>
      <c r="BM851" s="95" t="s">
        <v>9</v>
      </c>
      <c r="BN851" s="15">
        <f ca="1">BN827+$C$5*IF(AND(BK851=BG825,BL841=3),BL846-BN827,0)</f>
        <v>26.900255958557121</v>
      </c>
      <c r="BO851" s="95" t="s">
        <v>64</v>
      </c>
      <c r="BP851" s="14"/>
      <c r="BS851"/>
      <c r="BT851"/>
      <c r="BU851"/>
      <c r="BV851" s="127"/>
      <c r="BW851" s="3">
        <v>3</v>
      </c>
      <c r="BX851" s="95" t="s">
        <v>9</v>
      </c>
      <c r="BY851" s="95" t="s">
        <v>9</v>
      </c>
      <c r="BZ851" s="15">
        <f ca="1">BZ827+$C$5*IF(AND(BW851=BS825,BX841=3),BX846-BZ827,0)</f>
        <v>26.900255958557121</v>
      </c>
      <c r="CA851" s="95" t="s">
        <v>64</v>
      </c>
      <c r="CB851" s="14"/>
      <c r="CE851"/>
      <c r="CF851"/>
      <c r="CG851"/>
      <c r="CH851" s="127"/>
      <c r="CI851" s="3">
        <v>3</v>
      </c>
      <c r="CJ851" s="95" t="s">
        <v>9</v>
      </c>
      <c r="CK851" s="95" t="s">
        <v>9</v>
      </c>
      <c r="CL851" s="15">
        <f ca="1">CL827+$C$5*IF(AND(CI851=CE825,CJ841=3),CJ846-CL827,0)</f>
        <v>26.900255958557121</v>
      </c>
      <c r="CM851" s="95" t="s">
        <v>64</v>
      </c>
      <c r="CN851" s="14"/>
      <c r="CQ851"/>
      <c r="CR851"/>
      <c r="CS851"/>
      <c r="CT851" s="127"/>
      <c r="CU851" s="3">
        <v>3</v>
      </c>
      <c r="CV851" s="95" t="s">
        <v>9</v>
      </c>
      <c r="CW851" s="95" t="s">
        <v>9</v>
      </c>
      <c r="CX851" s="15">
        <f ca="1">CX827+$C$5*IF(AND(CU851=CQ825,CV841=3),CV846-CX827,0)</f>
        <v>26.900255958557121</v>
      </c>
      <c r="CY851" s="95" t="s">
        <v>64</v>
      </c>
      <c r="CZ851" s="14"/>
      <c r="DC851"/>
      <c r="DD851"/>
      <c r="DE851"/>
      <c r="DF851" s="127"/>
      <c r="DG851" s="3">
        <v>3</v>
      </c>
      <c r="DH851" s="95" t="s">
        <v>9</v>
      </c>
      <c r="DI851" s="95" t="s">
        <v>9</v>
      </c>
      <c r="DJ851" s="15">
        <f ca="1">DJ827+$C$5*IF(AND(DG851=DC825,DH841=3),DH846-DJ827,0)</f>
        <v>26.900255958557121</v>
      </c>
      <c r="DK851" s="95" t="s">
        <v>64</v>
      </c>
      <c r="DL851" s="14"/>
      <c r="DO851"/>
      <c r="DP851"/>
      <c r="DQ851"/>
      <c r="DR851" s="127"/>
      <c r="DS851" s="3">
        <v>3</v>
      </c>
      <c r="DT851" s="95" t="s">
        <v>9</v>
      </c>
      <c r="DU851" s="95" t="s">
        <v>9</v>
      </c>
      <c r="DV851" s="15">
        <f ca="1">DV827+$C$5*IF(AND(DS851=DO825,DT841=3),DT846-DV827,0)</f>
        <v>26.900255958557121</v>
      </c>
      <c r="DW851" s="95" t="s">
        <v>9</v>
      </c>
      <c r="DX851" s="14"/>
    </row>
    <row r="852" spans="1:128">
      <c r="A852"/>
      <c r="B852"/>
      <c r="C852"/>
      <c r="D852"/>
      <c r="E852"/>
      <c r="F852"/>
      <c r="G852"/>
      <c r="H852" s="21"/>
      <c r="K852"/>
      <c r="L852"/>
      <c r="M852"/>
      <c r="N852" s="127"/>
      <c r="O852" s="3">
        <v>4</v>
      </c>
      <c r="P852" s="27">
        <f ca="1">P828+$C$5*IF(AND(O852=K825,P841=1),P846-P828,0)</f>
        <v>47.203189296722407</v>
      </c>
      <c r="Q852" s="15">
        <f ca="1">Q828+$C$5*IF(AND(O852=K825,P841=2),P846-Q828,0)</f>
        <v>19.565530089378353</v>
      </c>
      <c r="R852" s="95" t="s">
        <v>9</v>
      </c>
      <c r="S852" s="15">
        <f ca="1">S828+$C$5*IF(AND(O852=K825,P841=4),P846-S828,0)</f>
        <v>46.093937206268308</v>
      </c>
      <c r="T852" s="14"/>
      <c r="W852"/>
      <c r="X852"/>
      <c r="Y852"/>
      <c r="Z852" s="127"/>
      <c r="AA852" s="3">
        <v>4</v>
      </c>
      <c r="AB852" s="27">
        <f ca="1">AB828+$C$5*IF(AND(AA852=W825,AB841=1),AB846-AB828,0)</f>
        <v>47.25125488758087</v>
      </c>
      <c r="AC852" s="15">
        <f ca="1">AC828+$C$5*IF(AND(AA852=W825,AB841=2),AB846-AC828,0)</f>
        <v>19.565530089378353</v>
      </c>
      <c r="AD852" s="95" t="s">
        <v>9</v>
      </c>
      <c r="AE852" s="15">
        <f ca="1">AE828+$C$5*IF(AND(AA852=W825,AB841=4),AB846-AE828,0)</f>
        <v>46.093937206268308</v>
      </c>
      <c r="AF852" s="14"/>
      <c r="AI852"/>
      <c r="AJ852"/>
      <c r="AK852"/>
      <c r="AL852" s="127"/>
      <c r="AM852" s="3">
        <v>4</v>
      </c>
      <c r="AN852" s="27">
        <f ca="1">AN828+$C$5*IF(AND(AM852=AI825,AN841=1),AN846-AN828,0)</f>
        <v>47.25125488758087</v>
      </c>
      <c r="AO852" s="15">
        <f ca="1">AO828+$C$5*IF(AND(AM852=AI825,AN841=2),AN846-AO828,0)</f>
        <v>19.565530089378353</v>
      </c>
      <c r="AP852" s="95" t="s">
        <v>9</v>
      </c>
      <c r="AQ852" s="15">
        <f ca="1">AQ828+$C$5*IF(AND(AM852=AI825,AN841=4),AN846-AQ828,0)</f>
        <v>46.093937206268308</v>
      </c>
      <c r="AR852" s="14"/>
      <c r="AU852"/>
      <c r="AV852"/>
      <c r="AW852"/>
      <c r="AX852" s="127"/>
      <c r="AY852" s="3">
        <v>4</v>
      </c>
      <c r="AZ852" s="27">
        <f ca="1">AZ828+$C$5*IF(AND(AY852=AU825,AZ841=1),AZ846-AZ828,0)</f>
        <v>47.25125488758087</v>
      </c>
      <c r="BA852" s="15">
        <f ca="1">BA828+$C$5*IF(AND(AY852=AU825,AZ841=2),AZ846-BA828,0)</f>
        <v>19.565530089378353</v>
      </c>
      <c r="BB852" s="95" t="s">
        <v>9</v>
      </c>
      <c r="BC852" s="15">
        <f ca="1">BC828+$C$5*IF(AND(AY852=AU825,AZ841=4),AZ846-BC828,0)</f>
        <v>46.093937206268308</v>
      </c>
      <c r="BD852" s="14"/>
      <c r="BG852"/>
      <c r="BH852"/>
      <c r="BI852"/>
      <c r="BJ852" s="127"/>
      <c r="BK852" s="3">
        <v>4</v>
      </c>
      <c r="BL852" s="27">
        <f ca="1">BL828+$C$5*IF(AND(BK852=BG825,BL841=1),BL846-BL828,0)</f>
        <v>47.25125488758087</v>
      </c>
      <c r="BM852" s="15">
        <f ca="1">BM828+$C$5*IF(AND(BK852=BG825,BL841=2),BL846-BM828,0)</f>
        <v>19.565530089378353</v>
      </c>
      <c r="BN852" s="95" t="s">
        <v>9</v>
      </c>
      <c r="BO852" s="15">
        <f ca="1">BO828+$C$5*IF(AND(BK852=BG825,BL841=4),BL846-BO828,0)</f>
        <v>46.093937206268308</v>
      </c>
      <c r="BP852" s="14"/>
      <c r="BS852"/>
      <c r="BT852"/>
      <c r="BU852"/>
      <c r="BV852" s="127"/>
      <c r="BW852" s="3">
        <v>4</v>
      </c>
      <c r="BX852" s="27">
        <f ca="1">BX828+$C$5*IF(AND(BW852=BS825,BX841=1),BX846-BX828,0)</f>
        <v>47.25125488758087</v>
      </c>
      <c r="BY852" s="15">
        <f ca="1">BY828+$C$5*IF(AND(BW852=BS825,BX841=2),BX846-BY828,0)</f>
        <v>19.565530089378353</v>
      </c>
      <c r="BZ852" s="95" t="s">
        <v>9</v>
      </c>
      <c r="CA852" s="15">
        <f ca="1">CA828+$C$5*IF(AND(BW852=BS825,BX841=4),BX846-CA828,0)</f>
        <v>46.093937206268308</v>
      </c>
      <c r="CB852" s="14"/>
      <c r="CE852"/>
      <c r="CF852"/>
      <c r="CG852"/>
      <c r="CH852" s="127"/>
      <c r="CI852" s="3">
        <v>4</v>
      </c>
      <c r="CJ852" s="27">
        <f ca="1">CJ828+$C$5*IF(AND(CI852=CE825,CJ841=1),CJ846-CJ828,0)</f>
        <v>47.25125488758087</v>
      </c>
      <c r="CK852" s="15">
        <f ca="1">CK828+$C$5*IF(AND(CI852=CE825,CJ841=2),CJ846-CK828,0)</f>
        <v>19.565530089378353</v>
      </c>
      <c r="CL852" s="95" t="s">
        <v>9</v>
      </c>
      <c r="CM852" s="15">
        <f ca="1">CM828+$C$5*IF(AND(CI852=CE825,CJ841=4),CJ846-CM828,0)</f>
        <v>46.093937206268308</v>
      </c>
      <c r="CN852" s="14"/>
      <c r="CQ852"/>
      <c r="CR852"/>
      <c r="CS852"/>
      <c r="CT852" s="127"/>
      <c r="CU852" s="3">
        <v>4</v>
      </c>
      <c r="CV852" s="27">
        <f ca="1">CV828+$C$5*IF(AND(CU852=CQ825,CV841=1),CV846-CV828,0)</f>
        <v>47.25125488758087</v>
      </c>
      <c r="CW852" s="15">
        <f ca="1">CW828+$C$5*IF(AND(CU852=CQ825,CV841=2),CV846-CW828,0)</f>
        <v>19.565530089378353</v>
      </c>
      <c r="CX852" s="95" t="s">
        <v>9</v>
      </c>
      <c r="CY852" s="15">
        <f ca="1">CY828+$C$5*IF(AND(CU852=CQ825,CV841=4),CV846-CY828,0)</f>
        <v>46.093937206268308</v>
      </c>
      <c r="CZ852" s="14"/>
      <c r="DC852"/>
      <c r="DD852"/>
      <c r="DE852"/>
      <c r="DF852" s="127"/>
      <c r="DG852" s="3">
        <v>4</v>
      </c>
      <c r="DH852" s="27">
        <f ca="1">DH828+$C$5*IF(AND(DG852=DC825,DH841=1),DH846-DH828,0)</f>
        <v>47.25125488758087</v>
      </c>
      <c r="DI852" s="15">
        <f ca="1">DI828+$C$5*IF(AND(DG852=DC825,DH841=2),DH846-DI828,0)</f>
        <v>19.565530089378353</v>
      </c>
      <c r="DJ852" s="95" t="s">
        <v>9</v>
      </c>
      <c r="DK852" s="15">
        <f ca="1">DK828+$C$5*IF(AND(DG852=DC825,DH841=4),DH846-DK828,0)</f>
        <v>46.093937206268308</v>
      </c>
      <c r="DL852" s="14"/>
      <c r="DO852"/>
      <c r="DP852"/>
      <c r="DQ852"/>
      <c r="DR852" s="127"/>
      <c r="DS852" s="3">
        <v>4</v>
      </c>
      <c r="DT852" s="27">
        <f ca="1">DT828+$C$5*IF(AND(DS852=DO825,DT841=1),DT846-DT828,0)</f>
        <v>47.25125488758087</v>
      </c>
      <c r="DU852" s="15">
        <f ca="1">DU828+$C$5*IF(AND(DS852=DO825,DT841=2),DT846-DU828,0)</f>
        <v>19.565530089378353</v>
      </c>
      <c r="DV852" s="95" t="s">
        <v>9</v>
      </c>
      <c r="DW852" s="15">
        <f ca="1">DW828+$C$5*IF(AND(DS852=DO825,DT841=4),DT846-DW828,0)</f>
        <v>46.093937206268308</v>
      </c>
      <c r="DX852" s="14"/>
    </row>
    <row r="853" spans="1:128">
      <c r="A853"/>
      <c r="B853"/>
      <c r="C853"/>
      <c r="D853"/>
      <c r="E853"/>
      <c r="F853"/>
      <c r="G853"/>
      <c r="H853" s="21"/>
      <c r="K853"/>
      <c r="L853"/>
      <c r="M853"/>
      <c r="N853" s="127"/>
      <c r="O853" s="3">
        <v>5</v>
      </c>
      <c r="P853" s="95" t="s">
        <v>64</v>
      </c>
      <c r="Q853" s="27">
        <f ca="1">Q829+$C$5*IF(AND(O853=K825,P841=2),P846-Q829,0)</f>
        <v>29.744044287681572</v>
      </c>
      <c r="R853" s="27">
        <f ca="1">R829+$C$5*IF(AND(O853=K825,P841=3),P846-R829,0)</f>
        <v>21.624271484374994</v>
      </c>
      <c r="S853" s="27">
        <f ca="1">S829+$C$5*IF(AND(O853=K825,P841=4),P846-S829,0)</f>
        <v>68.999029254913324</v>
      </c>
      <c r="T853" s="14"/>
      <c r="W853"/>
      <c r="X853"/>
      <c r="Y853"/>
      <c r="Z853" s="127"/>
      <c r="AA853" s="3">
        <v>5</v>
      </c>
      <c r="AB853" s="95" t="s">
        <v>64</v>
      </c>
      <c r="AC853" s="27">
        <f ca="1">AC829+$C$5*IF(AND(AA853=W825,AB841=2),AB846-AC829,0)</f>
        <v>29.744044287681572</v>
      </c>
      <c r="AD853" s="27">
        <f ca="1">AD829+$C$5*IF(AND(AA853=W825,AB841=3),AB846-AD829,0)</f>
        <v>21.624271484374994</v>
      </c>
      <c r="AE853" s="27">
        <f ca="1">AE829+$C$5*IF(AND(AA853=W825,AB841=4),AB846-AE829,0)</f>
        <v>68.999029254913324</v>
      </c>
      <c r="AF853" s="14"/>
      <c r="AI853"/>
      <c r="AJ853"/>
      <c r="AK853"/>
      <c r="AL853" s="127"/>
      <c r="AM853" s="3">
        <v>5</v>
      </c>
      <c r="AN853" s="95" t="s">
        <v>64</v>
      </c>
      <c r="AO853" s="27">
        <f ca="1">AO829+$C$5*IF(AND(AM853=AI825,AN841=2),AN846-AO829,0)</f>
        <v>29.744044287681572</v>
      </c>
      <c r="AP853" s="27">
        <f ca="1">AP829+$C$5*IF(AND(AM853=AI825,AN841=3),AN846-AP829,0)</f>
        <v>21.624271484374994</v>
      </c>
      <c r="AQ853" s="27">
        <f ca="1">AQ829+$C$5*IF(AND(AM853=AI825,AN841=4),AN846-AQ829,0)</f>
        <v>68.999506950378418</v>
      </c>
      <c r="AR853" s="14"/>
      <c r="AU853"/>
      <c r="AV853"/>
      <c r="AW853"/>
      <c r="AX853" s="127"/>
      <c r="AY853" s="3">
        <v>5</v>
      </c>
      <c r="AZ853" s="95" t="s">
        <v>64</v>
      </c>
      <c r="BA853" s="27">
        <f ca="1">BA829+$C$5*IF(AND(AY853=AU825,AZ841=2),AZ846-BA829,0)</f>
        <v>29.744044287681572</v>
      </c>
      <c r="BB853" s="27">
        <f ca="1">BB829+$C$5*IF(AND(AY853=AU825,AZ841=3),AZ846-BB829,0)</f>
        <v>21.624271484374994</v>
      </c>
      <c r="BC853" s="27">
        <f ca="1">BC829+$C$5*IF(AND(AY853=AU825,AZ841=4),AZ846-BC829,0)</f>
        <v>68.999506950378418</v>
      </c>
      <c r="BD853" s="14"/>
      <c r="BG853"/>
      <c r="BH853"/>
      <c r="BI853"/>
      <c r="BJ853" s="127"/>
      <c r="BK853" s="3">
        <v>5</v>
      </c>
      <c r="BL853" s="95" t="s">
        <v>64</v>
      </c>
      <c r="BM853" s="27">
        <f ca="1">BM829+$C$5*IF(AND(BK853=BG825,BL841=2),BL846-BM829,0)</f>
        <v>29.744044287681572</v>
      </c>
      <c r="BN853" s="27">
        <f ca="1">BN829+$C$5*IF(AND(BK853=BG825,BL841=3),BL846-BN829,0)</f>
        <v>21.624271484374994</v>
      </c>
      <c r="BO853" s="27">
        <f ca="1">BO829+$C$5*IF(AND(BK853=BG825,BL841=4),BL846-BO829,0)</f>
        <v>68.999506950378418</v>
      </c>
      <c r="BP853" s="14"/>
      <c r="BS853"/>
      <c r="BT853"/>
      <c r="BU853"/>
      <c r="BV853" s="127"/>
      <c r="BW853" s="3">
        <v>5</v>
      </c>
      <c r="BX853" s="95" t="s">
        <v>64</v>
      </c>
      <c r="BY853" s="27">
        <f ca="1">BY829+$C$5*IF(AND(BW853=BS825,BX841=2),BX846-BY829,0)</f>
        <v>29.744044287681572</v>
      </c>
      <c r="BZ853" s="27">
        <f ca="1">BZ829+$C$5*IF(AND(BW853=BS825,BX841=3),BX846-BZ829,0)</f>
        <v>21.624271484374994</v>
      </c>
      <c r="CA853" s="27">
        <f ca="1">CA829+$C$5*IF(AND(BW853=BS825,BX841=4),BX846-CA829,0)</f>
        <v>68.999506950378418</v>
      </c>
      <c r="CB853" s="14"/>
      <c r="CE853"/>
      <c r="CF853"/>
      <c r="CG853"/>
      <c r="CH853" s="127"/>
      <c r="CI853" s="3">
        <v>5</v>
      </c>
      <c r="CJ853" s="95" t="s">
        <v>64</v>
      </c>
      <c r="CK853" s="27">
        <f ca="1">CK829+$C$5*IF(AND(CI853=CE825,CJ841=2),CJ846-CK829,0)</f>
        <v>29.744044287681572</v>
      </c>
      <c r="CL853" s="27">
        <f ca="1">CL829+$C$5*IF(AND(CI853=CE825,CJ841=3),CJ846-CL829,0)</f>
        <v>21.624271484374994</v>
      </c>
      <c r="CM853" s="27">
        <f ca="1">CM829+$C$5*IF(AND(CI853=CE825,CJ841=4),CJ846-CM829,0)</f>
        <v>68.999506950378418</v>
      </c>
      <c r="CN853" s="14"/>
      <c r="CQ853"/>
      <c r="CR853"/>
      <c r="CS853"/>
      <c r="CT853" s="127"/>
      <c r="CU853" s="3">
        <v>5</v>
      </c>
      <c r="CV853" s="95" t="s">
        <v>64</v>
      </c>
      <c r="CW853" s="27">
        <f ca="1">CW829+$C$5*IF(AND(CU853=CQ825,CV841=2),CV846-CW829,0)</f>
        <v>29.744044287681572</v>
      </c>
      <c r="CX853" s="27">
        <f ca="1">CX829+$C$5*IF(AND(CU853=CQ825,CV841=3),CV846-CX829,0)</f>
        <v>21.624271484374994</v>
      </c>
      <c r="CY853" s="27">
        <f ca="1">CY829+$C$5*IF(AND(CU853=CQ825,CV841=4),CV846-CY829,0)</f>
        <v>68.999506950378418</v>
      </c>
      <c r="CZ853" s="14"/>
      <c r="DC853"/>
      <c r="DD853"/>
      <c r="DE853"/>
      <c r="DF853" s="127"/>
      <c r="DG853" s="3">
        <v>5</v>
      </c>
      <c r="DH853" s="95" t="s">
        <v>64</v>
      </c>
      <c r="DI853" s="27">
        <f ca="1">DI829+$C$5*IF(AND(DG853=DC825,DH841=2),DH846-DI829,0)</f>
        <v>29.744044287681572</v>
      </c>
      <c r="DJ853" s="27">
        <f ca="1">DJ829+$C$5*IF(AND(DG853=DC825,DH841=3),DH846-DJ829,0)</f>
        <v>21.624271484374994</v>
      </c>
      <c r="DK853" s="27">
        <f ca="1">DK829+$C$5*IF(AND(DG853=DC825,DH841=4),DH846-DK829,0)</f>
        <v>68.999506950378418</v>
      </c>
      <c r="DL853" s="14"/>
      <c r="DO853"/>
      <c r="DP853"/>
      <c r="DQ853"/>
      <c r="DR853" s="127"/>
      <c r="DS853" s="3">
        <v>5</v>
      </c>
      <c r="DT853" s="95" t="s">
        <v>9</v>
      </c>
      <c r="DU853" s="27">
        <f ca="1">DU829+$C$5*IF(AND(DS853=DO825,DT841=2),DT846-DU829,0)</f>
        <v>29.744044287681572</v>
      </c>
      <c r="DV853" s="27">
        <f ca="1">DV829+$C$5*IF(AND(DS853=DO825,DT841=3),DT846-DV829,0)</f>
        <v>21.624271484374994</v>
      </c>
      <c r="DW853" s="27">
        <f ca="1">DW829+$C$5*IF(AND(DS853=DO825,DT841=4),DT846-DW829,0)</f>
        <v>68.999506950378418</v>
      </c>
      <c r="DX853" s="14"/>
    </row>
    <row r="854" spans="1:128">
      <c r="A854"/>
      <c r="B854"/>
      <c r="C854"/>
      <c r="D854"/>
      <c r="E854"/>
      <c r="F854"/>
      <c r="G854"/>
      <c r="H854" s="21"/>
      <c r="K854"/>
      <c r="L854"/>
      <c r="M854"/>
      <c r="N854" s="127"/>
      <c r="O854" s="3">
        <v>6</v>
      </c>
      <c r="P854" s="95" t="s">
        <v>9</v>
      </c>
      <c r="Q854" s="95" t="s">
        <v>9</v>
      </c>
      <c r="R854" s="95" t="s">
        <v>9</v>
      </c>
      <c r="S854" s="95" t="s">
        <v>9</v>
      </c>
      <c r="T854" s="14"/>
      <c r="W854"/>
      <c r="X854"/>
      <c r="Y854"/>
      <c r="Z854" s="127"/>
      <c r="AA854" s="3">
        <v>6</v>
      </c>
      <c r="AB854" s="95" t="s">
        <v>9</v>
      </c>
      <c r="AC854" s="95" t="s">
        <v>9</v>
      </c>
      <c r="AD854" s="95" t="s">
        <v>9</v>
      </c>
      <c r="AE854" s="95" t="s">
        <v>9</v>
      </c>
      <c r="AF854" s="14"/>
      <c r="AI854"/>
      <c r="AJ854"/>
      <c r="AK854"/>
      <c r="AL854" s="127"/>
      <c r="AM854" s="3">
        <v>6</v>
      </c>
      <c r="AN854" s="95" t="s">
        <v>9</v>
      </c>
      <c r="AO854" s="95" t="s">
        <v>9</v>
      </c>
      <c r="AP854" s="95" t="s">
        <v>9</v>
      </c>
      <c r="AQ854" s="95" t="s">
        <v>9</v>
      </c>
      <c r="AR854" s="14"/>
      <c r="AU854"/>
      <c r="AV854"/>
      <c r="AW854"/>
      <c r="AX854" s="127"/>
      <c r="AY854" s="3">
        <v>6</v>
      </c>
      <c r="AZ854" s="95" t="s">
        <v>9</v>
      </c>
      <c r="BA854" s="95" t="s">
        <v>9</v>
      </c>
      <c r="BB854" s="95" t="s">
        <v>9</v>
      </c>
      <c r="BC854" s="95" t="s">
        <v>9</v>
      </c>
      <c r="BD854" s="14"/>
      <c r="BG854"/>
      <c r="BH854"/>
      <c r="BI854"/>
      <c r="BJ854" s="127"/>
      <c r="BK854" s="3">
        <v>6</v>
      </c>
      <c r="BL854" s="95" t="s">
        <v>9</v>
      </c>
      <c r="BM854" s="95" t="s">
        <v>9</v>
      </c>
      <c r="BN854" s="95" t="s">
        <v>9</v>
      </c>
      <c r="BO854" s="95" t="s">
        <v>9</v>
      </c>
      <c r="BP854" s="14"/>
      <c r="BS854"/>
      <c r="BT854"/>
      <c r="BU854"/>
      <c r="BV854" s="127"/>
      <c r="BW854" s="3">
        <v>6</v>
      </c>
      <c r="BX854" s="95" t="s">
        <v>9</v>
      </c>
      <c r="BY854" s="95" t="s">
        <v>9</v>
      </c>
      <c r="BZ854" s="95" t="s">
        <v>9</v>
      </c>
      <c r="CA854" s="95" t="s">
        <v>9</v>
      </c>
      <c r="CB854" s="14"/>
      <c r="CE854"/>
      <c r="CF854"/>
      <c r="CG854"/>
      <c r="CH854" s="127"/>
      <c r="CI854" s="3">
        <v>6</v>
      </c>
      <c r="CJ854" s="95" t="s">
        <v>9</v>
      </c>
      <c r="CK854" s="95" t="s">
        <v>9</v>
      </c>
      <c r="CL854" s="95" t="s">
        <v>9</v>
      </c>
      <c r="CM854" s="95" t="s">
        <v>9</v>
      </c>
      <c r="CN854" s="14"/>
      <c r="CQ854"/>
      <c r="CR854"/>
      <c r="CS854"/>
      <c r="CT854" s="127"/>
      <c r="CU854" s="3">
        <v>6</v>
      </c>
      <c r="CV854" s="95" t="s">
        <v>9</v>
      </c>
      <c r="CW854" s="95" t="s">
        <v>9</v>
      </c>
      <c r="CX854" s="95" t="s">
        <v>9</v>
      </c>
      <c r="CY854" s="95" t="s">
        <v>9</v>
      </c>
      <c r="CZ854" s="14"/>
      <c r="DC854"/>
      <c r="DD854"/>
      <c r="DE854"/>
      <c r="DF854" s="127"/>
      <c r="DG854" s="3">
        <v>6</v>
      </c>
      <c r="DH854" s="95" t="s">
        <v>9</v>
      </c>
      <c r="DI854" s="95" t="s">
        <v>9</v>
      </c>
      <c r="DJ854" s="95" t="s">
        <v>9</v>
      </c>
      <c r="DK854" s="95" t="s">
        <v>9</v>
      </c>
      <c r="DL854" s="14"/>
      <c r="DO854"/>
      <c r="DP854"/>
      <c r="DQ854"/>
      <c r="DR854" s="127"/>
      <c r="DS854" s="3">
        <v>6</v>
      </c>
      <c r="DT854" s="95" t="s">
        <v>9</v>
      </c>
      <c r="DU854" s="95" t="s">
        <v>9</v>
      </c>
      <c r="DV854" s="95" t="s">
        <v>9</v>
      </c>
      <c r="DW854" s="95" t="s">
        <v>9</v>
      </c>
      <c r="DX854" s="14"/>
    </row>
    <row r="855" spans="1:128">
      <c r="A855"/>
      <c r="B855"/>
      <c r="C855"/>
      <c r="D855"/>
      <c r="E855"/>
      <c r="F855"/>
      <c r="G855"/>
      <c r="H855" s="21"/>
      <c r="K855"/>
      <c r="L855"/>
      <c r="M855"/>
      <c r="N855" s="127"/>
      <c r="O855" s="3">
        <v>7</v>
      </c>
      <c r="P855" s="27">
        <f ca="1">P831+$C$5*IF(AND(O855=K825,P841=1),P846-P831,0)</f>
        <v>68.962245082855219</v>
      </c>
      <c r="Q855" s="27">
        <f ca="1">Q831+$C$5*IF(AND(O855=K825,P841=2),P846-Q831,0)</f>
        <v>3.1004999999999998</v>
      </c>
      <c r="R855" s="95" t="s">
        <v>9</v>
      </c>
      <c r="S855" s="95" t="s">
        <v>9</v>
      </c>
      <c r="T855" s="13"/>
      <c r="W855"/>
      <c r="X855"/>
      <c r="Y855"/>
      <c r="Z855" s="127"/>
      <c r="AA855" s="3">
        <v>7</v>
      </c>
      <c r="AB855" s="27">
        <f ca="1">AB831+$C$5*IF(AND(AA855=W825,AB841=1),AB846-AB831,0)</f>
        <v>68.962245082855219</v>
      </c>
      <c r="AC855" s="27">
        <f ca="1">AC831+$C$5*IF(AND(AA855=W825,AB841=2),AB846-AC831,0)</f>
        <v>3.1004999999999998</v>
      </c>
      <c r="AD855" s="95" t="s">
        <v>9</v>
      </c>
      <c r="AE855" s="95" t="s">
        <v>9</v>
      </c>
      <c r="AF855" s="13"/>
      <c r="AI855"/>
      <c r="AJ855"/>
      <c r="AK855"/>
      <c r="AL855" s="127"/>
      <c r="AM855" s="3">
        <v>7</v>
      </c>
      <c r="AN855" s="27">
        <f ca="1">AN831+$C$5*IF(AND(AM855=AI825,AN841=1),AN846-AN831,0)</f>
        <v>68.962245082855219</v>
      </c>
      <c r="AO855" s="27">
        <f ca="1">AO831+$C$5*IF(AND(AM855=AI825,AN841=2),AN846-AO831,0)</f>
        <v>3.1004999999999998</v>
      </c>
      <c r="AP855" s="95" t="s">
        <v>9</v>
      </c>
      <c r="AQ855" s="95" t="s">
        <v>9</v>
      </c>
      <c r="AR855" s="13"/>
      <c r="AU855"/>
      <c r="AV855"/>
      <c r="AW855"/>
      <c r="AX855" s="127"/>
      <c r="AY855" s="3">
        <v>7</v>
      </c>
      <c r="AZ855" s="27">
        <f ca="1">AZ831+$C$5*IF(AND(AY855=AU825,AZ841=1),AZ846-AZ831,0)</f>
        <v>68.962245082855219</v>
      </c>
      <c r="BA855" s="27">
        <f ca="1">BA831+$C$5*IF(AND(AY855=AU825,AZ841=2),AZ846-BA831,0)</f>
        <v>3.1004999999999998</v>
      </c>
      <c r="BB855" s="95" t="s">
        <v>9</v>
      </c>
      <c r="BC855" s="95" t="s">
        <v>9</v>
      </c>
      <c r="BD855" s="13"/>
      <c r="BG855"/>
      <c r="BH855"/>
      <c r="BI855"/>
      <c r="BJ855" s="127"/>
      <c r="BK855" s="3">
        <v>7</v>
      </c>
      <c r="BL855" s="27">
        <f ca="1">BL831+$C$5*IF(AND(BK855=BG825,BL841=1),BL846-BL831,0)</f>
        <v>68.962245082855219</v>
      </c>
      <c r="BM855" s="27">
        <f ca="1">BM831+$C$5*IF(AND(BK855=BG825,BL841=2),BL846-BM831,0)</f>
        <v>3.1004999999999998</v>
      </c>
      <c r="BN855" s="95" t="s">
        <v>9</v>
      </c>
      <c r="BO855" s="95" t="s">
        <v>9</v>
      </c>
      <c r="BP855" s="13"/>
      <c r="BS855"/>
      <c r="BT855"/>
      <c r="BU855"/>
      <c r="BV855" s="127"/>
      <c r="BW855" s="3">
        <v>7</v>
      </c>
      <c r="BX855" s="27">
        <f ca="1">BX831+$C$5*IF(AND(BW855=BS825,BX841=1),BX846-BX831,0)</f>
        <v>68.962245082855219</v>
      </c>
      <c r="BY855" s="27">
        <f ca="1">BY831+$C$5*IF(AND(BW855=BS825,BX841=2),BX846-BY831,0)</f>
        <v>3.1004999999999998</v>
      </c>
      <c r="BZ855" s="95" t="s">
        <v>9</v>
      </c>
      <c r="CA855" s="95" t="s">
        <v>9</v>
      </c>
      <c r="CB855" s="13"/>
      <c r="CE855"/>
      <c r="CF855"/>
      <c r="CG855"/>
      <c r="CH855" s="127"/>
      <c r="CI855" s="3">
        <v>7</v>
      </c>
      <c r="CJ855" s="27">
        <f ca="1">CJ831+$C$5*IF(AND(CI855=CE825,CJ841=1),CJ846-CJ831,0)</f>
        <v>68.962245082855219</v>
      </c>
      <c r="CK855" s="27">
        <f ca="1">CK831+$C$5*IF(AND(CI855=CE825,CJ841=2),CJ846-CK831,0)</f>
        <v>3.1004999999999998</v>
      </c>
      <c r="CL855" s="95" t="s">
        <v>9</v>
      </c>
      <c r="CM855" s="95" t="s">
        <v>9</v>
      </c>
      <c r="CN855" s="13"/>
      <c r="CQ855"/>
      <c r="CR855"/>
      <c r="CS855"/>
      <c r="CT855" s="127"/>
      <c r="CU855" s="3">
        <v>7</v>
      </c>
      <c r="CV855" s="27">
        <f ca="1">CV831+$C$5*IF(AND(CU855=CQ825,CV841=1),CV846-CV831,0)</f>
        <v>68.962245082855219</v>
      </c>
      <c r="CW855" s="27">
        <f ca="1">CW831+$C$5*IF(AND(CU855=CQ825,CV841=2),CV846-CW831,0)</f>
        <v>3.1004999999999998</v>
      </c>
      <c r="CX855" s="95" t="s">
        <v>9</v>
      </c>
      <c r="CY855" s="95" t="s">
        <v>9</v>
      </c>
      <c r="CZ855" s="13"/>
      <c r="DC855"/>
      <c r="DD855"/>
      <c r="DE855"/>
      <c r="DF855" s="127"/>
      <c r="DG855" s="3">
        <v>7</v>
      </c>
      <c r="DH855" s="27">
        <f ca="1">DH831+$C$5*IF(AND(DG855=DC825,DH841=1),DH846-DH831,0)</f>
        <v>68.962245082855219</v>
      </c>
      <c r="DI855" s="27">
        <f ca="1">DI831+$C$5*IF(AND(DG855=DC825,DH841=2),DH846-DI831,0)</f>
        <v>3.1004999999999998</v>
      </c>
      <c r="DJ855" s="95" t="s">
        <v>9</v>
      </c>
      <c r="DK855" s="95" t="s">
        <v>9</v>
      </c>
      <c r="DL855" s="13"/>
      <c r="DO855"/>
      <c r="DP855"/>
      <c r="DQ855"/>
      <c r="DR855" s="127"/>
      <c r="DS855" s="3">
        <v>7</v>
      </c>
      <c r="DT855" s="27">
        <f ca="1">DT831+$C$5*IF(AND(DS855=DO825,DT841=1),DT846-DT831,0)</f>
        <v>68.962245082855219</v>
      </c>
      <c r="DU855" s="27">
        <f ca="1">DU831+$C$5*IF(AND(DS855=DO825,DT841=2),DT846-DU831,0)</f>
        <v>3.1004999999999998</v>
      </c>
      <c r="DV855" s="95" t="s">
        <v>9</v>
      </c>
      <c r="DW855" s="95" t="s">
        <v>9</v>
      </c>
      <c r="DX855" s="13"/>
    </row>
    <row r="856" spans="1:128">
      <c r="A856"/>
      <c r="B856"/>
      <c r="C856"/>
      <c r="D856"/>
      <c r="E856"/>
      <c r="F856"/>
      <c r="G856"/>
      <c r="H856" s="21"/>
      <c r="K856"/>
      <c r="L856"/>
      <c r="M856"/>
      <c r="N856" s="127"/>
      <c r="O856" s="3">
        <v>8</v>
      </c>
      <c r="P856" s="27">
        <f ca="1">P832+$C$5*IF(AND(O856=K825,P841=1),P846-P832,0)</f>
        <v>99.999978065490723</v>
      </c>
      <c r="Q856" s="27">
        <f ca="1">Q832+$C$5*IF(AND(O856=K825,P841=2),P846-Q832,0)</f>
        <v>45.56409086227417</v>
      </c>
      <c r="R856" s="27">
        <f ca="1">R832+$C$5*IF(AND(O856=K825,P841=3),P846-R832,0)</f>
        <v>41.443632726669307</v>
      </c>
      <c r="S856" s="95" t="s">
        <v>9</v>
      </c>
      <c r="T856" s="13"/>
      <c r="W856"/>
      <c r="X856"/>
      <c r="Y856"/>
      <c r="Z856" s="127"/>
      <c r="AA856" s="3">
        <v>8</v>
      </c>
      <c r="AB856" s="27">
        <f ca="1">AB832+$C$5*IF(AND(AA856=W825,AB841=1),AB846-AB832,0)</f>
        <v>99.999978065490723</v>
      </c>
      <c r="AC856" s="27">
        <f ca="1">AC832+$C$5*IF(AND(AA856=W825,AB841=2),AB846-AC832,0)</f>
        <v>45.56409086227417</v>
      </c>
      <c r="AD856" s="27">
        <f ca="1">AD832+$C$5*IF(AND(AA856=W825,AB841=3),AB846-AD832,0)</f>
        <v>41.443632726669307</v>
      </c>
      <c r="AE856" s="95" t="s">
        <v>9</v>
      </c>
      <c r="AF856" s="13"/>
      <c r="AI856"/>
      <c r="AJ856"/>
      <c r="AK856"/>
      <c r="AL856" s="127"/>
      <c r="AM856" s="3">
        <v>8</v>
      </c>
      <c r="AN856" s="27">
        <f ca="1">AN832+$C$5*IF(AND(AM856=AI825,AN841=1),AN846-AN832,0)</f>
        <v>99.999978065490723</v>
      </c>
      <c r="AO856" s="27">
        <f ca="1">AO832+$C$5*IF(AND(AM856=AI825,AN841=2),AN846-AO832,0)</f>
        <v>45.56409086227417</v>
      </c>
      <c r="AP856" s="27">
        <f ca="1">AP832+$C$5*IF(AND(AM856=AI825,AN841=3),AN846-AP832,0)</f>
        <v>41.443632726669307</v>
      </c>
      <c r="AQ856" s="95" t="s">
        <v>9</v>
      </c>
      <c r="AR856" s="13"/>
      <c r="AU856"/>
      <c r="AV856"/>
      <c r="AW856"/>
      <c r="AX856" s="127"/>
      <c r="AY856" s="3">
        <v>8</v>
      </c>
      <c r="AZ856" s="27">
        <f ca="1">AZ832+$C$5*IF(AND(AY856=AU825,AZ841=1),AZ846-AZ832,0)</f>
        <v>99.999989032745361</v>
      </c>
      <c r="BA856" s="27">
        <f ca="1">BA832+$C$5*IF(AND(AY856=AU825,AZ841=2),AZ846-BA832,0)</f>
        <v>45.56409086227417</v>
      </c>
      <c r="BB856" s="27">
        <f ca="1">BB832+$C$5*IF(AND(AY856=AU825,AZ841=3),AZ846-BB832,0)</f>
        <v>41.443632726669307</v>
      </c>
      <c r="BC856" s="95" t="s">
        <v>9</v>
      </c>
      <c r="BD856" s="13"/>
      <c r="BG856"/>
      <c r="BH856"/>
      <c r="BI856"/>
      <c r="BJ856" s="127"/>
      <c r="BK856" s="3">
        <v>8</v>
      </c>
      <c r="BL856" s="27">
        <f ca="1">BL832+$C$5*IF(AND(BK856=BG825,BL841=1),BL846-BL832,0)</f>
        <v>99.999989032745361</v>
      </c>
      <c r="BM856" s="27">
        <f ca="1">BM832+$C$5*IF(AND(BK856=BG825,BL841=2),BL846-BM832,0)</f>
        <v>45.56409086227417</v>
      </c>
      <c r="BN856" s="27">
        <f ca="1">BN832+$C$5*IF(AND(BK856=BG825,BL841=3),BL846-BN832,0)</f>
        <v>41.443632726669307</v>
      </c>
      <c r="BO856" s="95" t="s">
        <v>9</v>
      </c>
      <c r="BP856" s="13"/>
      <c r="BS856"/>
      <c r="BT856"/>
      <c r="BU856"/>
      <c r="BV856" s="127"/>
      <c r="BW856" s="3">
        <v>8</v>
      </c>
      <c r="BX856" s="27">
        <f ca="1">BX832+$C$5*IF(AND(BW856=BS825,BX841=1),BX846-BX832,0)</f>
        <v>99.999989032745361</v>
      </c>
      <c r="BY856" s="27">
        <f ca="1">BY832+$C$5*IF(AND(BW856=BS825,BX841=2),BX846-BY832,0)</f>
        <v>45.56409086227417</v>
      </c>
      <c r="BZ856" s="27">
        <f ca="1">BZ832+$C$5*IF(AND(BW856=BS825,BX841=3),BX846-BZ832,0)</f>
        <v>41.443632726669307</v>
      </c>
      <c r="CA856" s="95" t="s">
        <v>9</v>
      </c>
      <c r="CB856" s="13"/>
      <c r="CE856"/>
      <c r="CF856"/>
      <c r="CG856"/>
      <c r="CH856" s="127"/>
      <c r="CI856" s="3">
        <v>8</v>
      </c>
      <c r="CJ856" s="27">
        <f ca="1">CJ832+$C$5*IF(AND(CI856=CE825,CJ841=1),CJ846-CJ832,0)</f>
        <v>99.999989032745361</v>
      </c>
      <c r="CK856" s="27">
        <f ca="1">CK832+$C$5*IF(AND(CI856=CE825,CJ841=2),CJ846-CK832,0)</f>
        <v>45.56409086227417</v>
      </c>
      <c r="CL856" s="27">
        <f ca="1">CL832+$C$5*IF(AND(CI856=CE825,CJ841=3),CJ846-CL832,0)</f>
        <v>41.443632726669307</v>
      </c>
      <c r="CM856" s="95" t="s">
        <v>9</v>
      </c>
      <c r="CN856" s="13"/>
      <c r="CQ856"/>
      <c r="CR856"/>
      <c r="CS856"/>
      <c r="CT856" s="127"/>
      <c r="CU856" s="3">
        <v>8</v>
      </c>
      <c r="CV856" s="27">
        <f ca="1">CV832+$C$5*IF(AND(CU856=CQ825,CV841=1),CV846-CV832,0)</f>
        <v>99.999989032745361</v>
      </c>
      <c r="CW856" s="27">
        <f ca="1">CW832+$C$5*IF(AND(CU856=CQ825,CV841=2),CV846-CW832,0)</f>
        <v>45.56409086227417</v>
      </c>
      <c r="CX856" s="27">
        <f ca="1">CX832+$C$5*IF(AND(CU856=CQ825,CV841=3),CV846-CX832,0)</f>
        <v>41.443632726669307</v>
      </c>
      <c r="CY856" s="95" t="s">
        <v>9</v>
      </c>
      <c r="CZ856" s="13"/>
      <c r="DC856"/>
      <c r="DD856"/>
      <c r="DE856"/>
      <c r="DF856" s="127"/>
      <c r="DG856" s="3">
        <v>8</v>
      </c>
      <c r="DH856" s="27">
        <f ca="1">DH832+$C$5*IF(AND(DG856=DC825,DH841=1),DH846-DH832,0)</f>
        <v>99.999989032745361</v>
      </c>
      <c r="DI856" s="27">
        <f ca="1">DI832+$C$5*IF(AND(DG856=DC825,DH841=2),DH846-DI832,0)</f>
        <v>45.56409086227417</v>
      </c>
      <c r="DJ856" s="27">
        <f ca="1">DJ832+$C$5*IF(AND(DG856=DC825,DH841=3),DH846-DJ832,0)</f>
        <v>41.443632726669307</v>
      </c>
      <c r="DK856" s="95" t="s">
        <v>9</v>
      </c>
      <c r="DL856" s="13"/>
      <c r="DO856"/>
      <c r="DP856"/>
      <c r="DQ856"/>
      <c r="DR856" s="127"/>
      <c r="DS856" s="3">
        <v>8</v>
      </c>
      <c r="DT856" s="27">
        <f ca="1">DT832+$C$5*IF(AND(DS856=DO825,DT841=1),DT846-DT832,0)</f>
        <v>99.999989032745361</v>
      </c>
      <c r="DU856" s="27">
        <f ca="1">DU832+$C$5*IF(AND(DS856=DO825,DT841=2),DT846-DU832,0)</f>
        <v>45.56409086227417</v>
      </c>
      <c r="DV856" s="27">
        <f ca="1">DV832+$C$5*IF(AND(DS856=DO825,DT841=3),DT846-DV832,0)</f>
        <v>41.443632726669307</v>
      </c>
      <c r="DW856" s="95" t="s">
        <v>9</v>
      </c>
      <c r="DX856" s="13"/>
    </row>
    <row r="857" spans="1:128">
      <c r="A857"/>
      <c r="B857"/>
      <c r="C857"/>
      <c r="D857"/>
      <c r="E857"/>
      <c r="F857"/>
      <c r="G857"/>
      <c r="H857" s="21"/>
      <c r="K857"/>
      <c r="L857"/>
      <c r="M857"/>
      <c r="N857" s="128"/>
      <c r="O857" s="3" t="s">
        <v>40</v>
      </c>
      <c r="P857" s="44">
        <v>0</v>
      </c>
      <c r="Q857" s="44">
        <v>0</v>
      </c>
      <c r="R857" s="44">
        <v>0</v>
      </c>
      <c r="S857" s="40">
        <v>0</v>
      </c>
      <c r="T857" s="12"/>
      <c r="W857"/>
      <c r="X857"/>
      <c r="Y857"/>
      <c r="Z857" s="128"/>
      <c r="AA857" s="3" t="s">
        <v>40</v>
      </c>
      <c r="AB857" s="44">
        <v>0</v>
      </c>
      <c r="AC857" s="44">
        <v>0</v>
      </c>
      <c r="AD857" s="44">
        <v>0</v>
      </c>
      <c r="AE857" s="40">
        <v>0</v>
      </c>
      <c r="AF857" s="12"/>
      <c r="AI857"/>
      <c r="AJ857"/>
      <c r="AK857"/>
      <c r="AL857" s="128"/>
      <c r="AM857" s="3" t="s">
        <v>40</v>
      </c>
      <c r="AN857" s="44">
        <v>0</v>
      </c>
      <c r="AO857" s="44">
        <v>0</v>
      </c>
      <c r="AP857" s="44">
        <v>0</v>
      </c>
      <c r="AQ857" s="40">
        <v>0</v>
      </c>
      <c r="AR857" s="12"/>
      <c r="AU857"/>
      <c r="AV857"/>
      <c r="AW857"/>
      <c r="AX857" s="128"/>
      <c r="AY857" s="3" t="s">
        <v>40</v>
      </c>
      <c r="AZ857" s="44">
        <v>0</v>
      </c>
      <c r="BA857" s="44">
        <v>0</v>
      </c>
      <c r="BB857" s="44">
        <v>0</v>
      </c>
      <c r="BC857" s="40">
        <v>0</v>
      </c>
      <c r="BD857" s="12"/>
      <c r="BG857"/>
      <c r="BH857"/>
      <c r="BI857"/>
      <c r="BJ857" s="128"/>
      <c r="BK857" s="3" t="s">
        <v>40</v>
      </c>
      <c r="BL857" s="44">
        <v>0</v>
      </c>
      <c r="BM857" s="44">
        <v>0</v>
      </c>
      <c r="BN857" s="44">
        <v>0</v>
      </c>
      <c r="BO857" s="40">
        <v>0</v>
      </c>
      <c r="BP857" s="12"/>
      <c r="BS857"/>
      <c r="BT857"/>
      <c r="BU857"/>
      <c r="BV857" s="128"/>
      <c r="BW857" s="3" t="s">
        <v>40</v>
      </c>
      <c r="BX857" s="44">
        <v>0</v>
      </c>
      <c r="BY857" s="44">
        <v>0</v>
      </c>
      <c r="BZ857" s="44">
        <v>0</v>
      </c>
      <c r="CA857" s="40">
        <v>0</v>
      </c>
      <c r="CB857" s="12"/>
      <c r="CE857"/>
      <c r="CF857"/>
      <c r="CG857"/>
      <c r="CH857" s="128"/>
      <c r="CI857" s="3" t="s">
        <v>40</v>
      </c>
      <c r="CJ857" s="44">
        <v>0</v>
      </c>
      <c r="CK857" s="44">
        <v>0</v>
      </c>
      <c r="CL857" s="44">
        <v>0</v>
      </c>
      <c r="CM857" s="40">
        <v>0</v>
      </c>
      <c r="CN857" s="12"/>
      <c r="CQ857"/>
      <c r="CR857"/>
      <c r="CS857"/>
      <c r="CT857" s="128"/>
      <c r="CU857" s="3" t="s">
        <v>40</v>
      </c>
      <c r="CV857" s="44">
        <v>0</v>
      </c>
      <c r="CW857" s="44">
        <v>0</v>
      </c>
      <c r="CX857" s="44">
        <v>0</v>
      </c>
      <c r="CY857" s="40">
        <v>0</v>
      </c>
      <c r="CZ857" s="12"/>
      <c r="DC857"/>
      <c r="DD857"/>
      <c r="DE857"/>
      <c r="DF857" s="128"/>
      <c r="DG857" s="3" t="s">
        <v>40</v>
      </c>
      <c r="DH857" s="44">
        <v>0</v>
      </c>
      <c r="DI857" s="44">
        <v>0</v>
      </c>
      <c r="DJ857" s="44">
        <v>0</v>
      </c>
      <c r="DK857" s="40">
        <v>0</v>
      </c>
      <c r="DL857" s="12"/>
      <c r="DO857"/>
      <c r="DP857"/>
      <c r="DQ857"/>
      <c r="DR857" s="128"/>
      <c r="DS857" s="3" t="s">
        <v>40</v>
      </c>
      <c r="DT857" s="44">
        <v>0</v>
      </c>
      <c r="DU857" s="44">
        <v>0</v>
      </c>
      <c r="DV857" s="44">
        <v>0</v>
      </c>
      <c r="DW857" s="40">
        <v>0</v>
      </c>
      <c r="DX857" s="12"/>
    </row>
    <row r="858" spans="1:128" ht="13.8" thickBot="1">
      <c r="O858" s="62"/>
      <c r="AA858" s="62"/>
      <c r="AM858" s="62"/>
      <c r="AY858" s="62"/>
      <c r="BK858" s="62"/>
      <c r="BW858" s="62"/>
      <c r="CI858" s="62"/>
      <c r="CU858" s="62"/>
      <c r="DG858" s="62"/>
      <c r="DS858" s="62"/>
    </row>
    <row r="859" spans="1:128" ht="15" customHeight="1" thickTop="1" thickBot="1">
      <c r="A859" s="67"/>
      <c r="B859" s="75" t="s">
        <v>46</v>
      </c>
      <c r="C859" s="68">
        <f>C822+1</f>
        <v>24</v>
      </c>
      <c r="D859" s="69"/>
      <c r="E859" s="69"/>
      <c r="F859" s="69"/>
      <c r="G859" s="69"/>
      <c r="H859" s="69"/>
      <c r="I859" s="73"/>
      <c r="J859" s="8" t="s">
        <v>55</v>
      </c>
      <c r="K859" s="71"/>
      <c r="L859" s="67"/>
      <c r="M859" s="67"/>
      <c r="N859" s="67"/>
      <c r="O859" s="67"/>
      <c r="P859" s="67"/>
      <c r="Q859" s="67"/>
      <c r="R859" s="67"/>
      <c r="S859" s="67"/>
      <c r="T859" s="69"/>
      <c r="U859" s="73"/>
      <c r="V859" s="8" t="s">
        <v>55</v>
      </c>
      <c r="W859" s="71"/>
      <c r="X859" s="67"/>
      <c r="Y859" s="67"/>
      <c r="Z859" s="67"/>
      <c r="AA859" s="67"/>
      <c r="AB859" s="67"/>
      <c r="AC859" s="67"/>
      <c r="AD859" s="67"/>
      <c r="AE859" s="67"/>
      <c r="AF859" s="69"/>
      <c r="AG859" s="73"/>
      <c r="AH859" s="8" t="s">
        <v>55</v>
      </c>
      <c r="AI859" s="71"/>
      <c r="AJ859" s="67"/>
      <c r="AK859" s="67"/>
      <c r="AL859" s="67"/>
      <c r="AM859" s="67"/>
      <c r="AN859" s="67"/>
      <c r="AO859" s="67"/>
      <c r="AP859" s="67"/>
      <c r="AQ859" s="67"/>
      <c r="AR859" s="69"/>
      <c r="AS859" s="73"/>
      <c r="AT859" s="8" t="s">
        <v>55</v>
      </c>
      <c r="AU859" s="71"/>
      <c r="AV859" s="67"/>
      <c r="AW859" s="67"/>
      <c r="AX859" s="67"/>
      <c r="AY859" s="67"/>
      <c r="AZ859" s="67"/>
      <c r="BA859" s="67"/>
      <c r="BB859" s="67"/>
      <c r="BC859" s="67"/>
      <c r="BD859" s="69"/>
      <c r="BE859" s="73"/>
      <c r="BF859" s="8" t="s">
        <v>55</v>
      </c>
      <c r="BG859" s="71"/>
      <c r="BH859" s="67"/>
      <c r="BI859" s="67"/>
      <c r="BJ859" s="67"/>
      <c r="BK859" s="67"/>
      <c r="BL859" s="67"/>
      <c r="BM859" s="67"/>
      <c r="BN859" s="67"/>
      <c r="BO859" s="67"/>
      <c r="BP859" s="69"/>
      <c r="BQ859" s="73"/>
      <c r="BR859" s="8" t="s">
        <v>55</v>
      </c>
      <c r="BS859" s="71"/>
      <c r="BT859" s="67"/>
      <c r="BU859" s="67"/>
      <c r="BV859" s="67"/>
      <c r="BW859" s="67"/>
      <c r="BX859" s="67"/>
      <c r="BY859" s="67"/>
      <c r="BZ859" s="67"/>
      <c r="CA859" s="67"/>
      <c r="CB859" s="69"/>
      <c r="CC859" s="73"/>
      <c r="CD859" s="8" t="s">
        <v>55</v>
      </c>
      <c r="CE859" s="71"/>
      <c r="CF859" s="67"/>
      <c r="CG859" s="67"/>
      <c r="CH859" s="67"/>
      <c r="CI859" s="67"/>
      <c r="CJ859" s="67"/>
      <c r="CK859" s="67"/>
      <c r="CL859" s="67"/>
      <c r="CM859" s="67"/>
      <c r="CN859" s="69"/>
      <c r="CO859" s="73"/>
      <c r="CP859" s="8" t="s">
        <v>55</v>
      </c>
      <c r="CQ859" s="71"/>
      <c r="CR859" s="67"/>
      <c r="CS859" s="67"/>
      <c r="CT859" s="67"/>
      <c r="CU859" s="67"/>
      <c r="CV859" s="67"/>
      <c r="CW859" s="67"/>
      <c r="CX859" s="67"/>
      <c r="CY859" s="67"/>
      <c r="CZ859" s="69"/>
      <c r="DA859" s="73"/>
      <c r="DB859" s="8" t="s">
        <v>55</v>
      </c>
      <c r="DC859" s="71"/>
      <c r="DD859" s="67"/>
      <c r="DE859" s="67"/>
      <c r="DF859" s="67"/>
      <c r="DG859" s="67"/>
      <c r="DH859" s="67"/>
      <c r="DI859" s="67"/>
      <c r="DJ859" s="67"/>
      <c r="DK859" s="67"/>
      <c r="DL859" s="69"/>
      <c r="DM859" s="73"/>
      <c r="DN859" s="8" t="s">
        <v>55</v>
      </c>
      <c r="DO859" s="71"/>
      <c r="DP859" s="67"/>
      <c r="DQ859" s="67"/>
      <c r="DR859" s="67"/>
      <c r="DS859" s="67"/>
      <c r="DT859" s="67"/>
      <c r="DU859" s="67"/>
      <c r="DV859" s="67"/>
      <c r="DW859" s="67"/>
      <c r="DX859" s="69"/>
    </row>
    <row r="860" spans="1:128" ht="13.5" customHeight="1" thickBot="1">
      <c r="A860"/>
      <c r="E860"/>
      <c r="F860"/>
      <c r="G860"/>
      <c r="H860" s="21"/>
      <c r="J860" s="18" t="s">
        <v>53</v>
      </c>
      <c r="K860" s="17">
        <v>1</v>
      </c>
      <c r="L860"/>
      <c r="M860"/>
      <c r="N860"/>
      <c r="P860" s="123" t="s">
        <v>12</v>
      </c>
      <c r="Q860" s="124"/>
      <c r="R860" s="124"/>
      <c r="S860" s="125"/>
      <c r="T860" s="21"/>
      <c r="V860" s="18" t="s">
        <v>53</v>
      </c>
      <c r="W860" s="17">
        <f ca="1">S878</f>
        <v>1</v>
      </c>
      <c r="X860"/>
      <c r="Y860"/>
      <c r="Z860"/>
      <c r="AB860" s="123" t="s">
        <v>12</v>
      </c>
      <c r="AC860" s="124"/>
      <c r="AD860" s="124"/>
      <c r="AE860" s="125"/>
      <c r="AF860" s="21"/>
      <c r="AH860" s="18" t="s">
        <v>53</v>
      </c>
      <c r="AI860" s="17">
        <f ca="1">AE878</f>
        <v>2</v>
      </c>
      <c r="AJ860"/>
      <c r="AK860"/>
      <c r="AL860"/>
      <c r="AN860" s="123" t="s">
        <v>12</v>
      </c>
      <c r="AO860" s="124"/>
      <c r="AP860" s="124"/>
      <c r="AQ860" s="125"/>
      <c r="AR860" s="21"/>
      <c r="AT860" s="18" t="s">
        <v>53</v>
      </c>
      <c r="AU860" s="17">
        <f ca="1">AQ878</f>
        <v>3</v>
      </c>
      <c r="AV860"/>
      <c r="AW860"/>
      <c r="AX860"/>
      <c r="AZ860" s="123" t="s">
        <v>12</v>
      </c>
      <c r="BA860" s="124"/>
      <c r="BB860" s="124"/>
      <c r="BC860" s="125"/>
      <c r="BD860" s="21"/>
      <c r="BF860" s="18" t="s">
        <v>53</v>
      </c>
      <c r="BG860" s="17">
        <f ca="1">BC878</f>
        <v>3</v>
      </c>
      <c r="BH860"/>
      <c r="BI860"/>
      <c r="BJ860"/>
      <c r="BL860" s="123" t="s">
        <v>12</v>
      </c>
      <c r="BM860" s="124"/>
      <c r="BN860" s="124"/>
      <c r="BO860" s="125"/>
      <c r="BP860" s="21"/>
      <c r="BR860" s="18" t="s">
        <v>53</v>
      </c>
      <c r="BS860" s="17">
        <f ca="1">BO878</f>
        <v>3</v>
      </c>
      <c r="BT860"/>
      <c r="BU860"/>
      <c r="BV860"/>
      <c r="BX860" s="123" t="s">
        <v>12</v>
      </c>
      <c r="BY860" s="124"/>
      <c r="BZ860" s="124"/>
      <c r="CA860" s="125"/>
      <c r="CB860" s="21"/>
      <c r="CD860" s="18" t="s">
        <v>53</v>
      </c>
      <c r="CE860" s="17">
        <f ca="1">CA878</f>
        <v>3</v>
      </c>
      <c r="CF860"/>
      <c r="CG860"/>
      <c r="CH860"/>
      <c r="CJ860" s="123" t="s">
        <v>12</v>
      </c>
      <c r="CK860" s="124"/>
      <c r="CL860" s="124"/>
      <c r="CM860" s="125"/>
      <c r="CN860" s="21"/>
      <c r="CP860" s="18" t="s">
        <v>53</v>
      </c>
      <c r="CQ860" s="17">
        <f ca="1">CM878</f>
        <v>3</v>
      </c>
      <c r="CR860"/>
      <c r="CS860"/>
      <c r="CT860"/>
      <c r="CV860" s="123" t="s">
        <v>12</v>
      </c>
      <c r="CW860" s="124"/>
      <c r="CX860" s="124"/>
      <c r="CY860" s="125"/>
      <c r="CZ860" s="21"/>
      <c r="DB860" s="18" t="s">
        <v>53</v>
      </c>
      <c r="DC860" s="17">
        <f ca="1">CY878</f>
        <v>3</v>
      </c>
      <c r="DD860"/>
      <c r="DE860"/>
      <c r="DF860"/>
      <c r="DH860" s="123" t="s">
        <v>12</v>
      </c>
      <c r="DI860" s="124"/>
      <c r="DJ860" s="124"/>
      <c r="DK860" s="125"/>
      <c r="DL860" s="21"/>
      <c r="DN860" s="18" t="s">
        <v>53</v>
      </c>
      <c r="DO860" s="17">
        <f ca="1">DK878</f>
        <v>3</v>
      </c>
      <c r="DP860"/>
      <c r="DQ860"/>
      <c r="DR860"/>
      <c r="DT860" s="123" t="s">
        <v>12</v>
      </c>
      <c r="DU860" s="124"/>
      <c r="DV860" s="124"/>
      <c r="DW860" s="125"/>
      <c r="DX860" s="21"/>
    </row>
    <row r="861" spans="1:128" ht="13.5" customHeight="1" thickBot="1">
      <c r="A861"/>
      <c r="B861" s="63" t="s">
        <v>45</v>
      </c>
      <c r="C861" s="9" t="str">
        <f ca="1">IF(DO862=9,"到着","未着")</f>
        <v>到着</v>
      </c>
      <c r="D861" t="s">
        <v>19</v>
      </c>
      <c r="E861"/>
      <c r="F861"/>
      <c r="G861"/>
      <c r="H861" s="21"/>
      <c r="J861" s="18" t="s">
        <v>54</v>
      </c>
      <c r="K861" s="3">
        <v>1</v>
      </c>
      <c r="L861"/>
      <c r="M861"/>
      <c r="N861"/>
      <c r="O861" s="9" t="s">
        <v>57</v>
      </c>
      <c r="P861" s="93" t="s">
        <v>3</v>
      </c>
      <c r="Q861" s="26" t="s">
        <v>4</v>
      </c>
      <c r="R861" s="26" t="s">
        <v>5</v>
      </c>
      <c r="S861" s="3" t="s">
        <v>6</v>
      </c>
      <c r="T861" s="6"/>
      <c r="V861" s="18" t="s">
        <v>54</v>
      </c>
      <c r="W861" s="3">
        <f ca="1">S879</f>
        <v>2</v>
      </c>
      <c r="X861"/>
      <c r="Y861"/>
      <c r="Z861"/>
      <c r="AA861" s="9" t="str">
        <f>$O$10</f>
        <v>現Q値</v>
      </c>
      <c r="AB861" s="93" t="s">
        <v>3</v>
      </c>
      <c r="AC861" s="26" t="s">
        <v>4</v>
      </c>
      <c r="AD861" s="26" t="s">
        <v>5</v>
      </c>
      <c r="AE861" s="3" t="s">
        <v>6</v>
      </c>
      <c r="AF861" s="6"/>
      <c r="AH861" s="18" t="s">
        <v>54</v>
      </c>
      <c r="AI861" s="3">
        <f ca="1">AE879</f>
        <v>2</v>
      </c>
      <c r="AJ861"/>
      <c r="AK861"/>
      <c r="AL861"/>
      <c r="AM861" s="9" t="str">
        <f>$O$10</f>
        <v>現Q値</v>
      </c>
      <c r="AN861" s="93" t="s">
        <v>3</v>
      </c>
      <c r="AO861" s="26" t="s">
        <v>4</v>
      </c>
      <c r="AP861" s="26" t="s">
        <v>5</v>
      </c>
      <c r="AQ861" s="3" t="s">
        <v>6</v>
      </c>
      <c r="AR861" s="6"/>
      <c r="AT861" s="18" t="s">
        <v>54</v>
      </c>
      <c r="AU861" s="3">
        <f ca="1">AQ879</f>
        <v>2</v>
      </c>
      <c r="AV861"/>
      <c r="AW861"/>
      <c r="AX861"/>
      <c r="AY861" s="9" t="str">
        <f>$O$10</f>
        <v>現Q値</v>
      </c>
      <c r="AZ861" s="93" t="s">
        <v>3</v>
      </c>
      <c r="BA861" s="26" t="s">
        <v>4</v>
      </c>
      <c r="BB861" s="26" t="s">
        <v>5</v>
      </c>
      <c r="BC861" s="3" t="s">
        <v>6</v>
      </c>
      <c r="BD861" s="6"/>
      <c r="BF861" s="18" t="s">
        <v>54</v>
      </c>
      <c r="BG861" s="3">
        <f ca="1">BC879</f>
        <v>3</v>
      </c>
      <c r="BH861"/>
      <c r="BI861"/>
      <c r="BJ861"/>
      <c r="BK861" s="9" t="str">
        <f>$O$10</f>
        <v>現Q値</v>
      </c>
      <c r="BL861" s="93" t="s">
        <v>3</v>
      </c>
      <c r="BM861" s="26" t="s">
        <v>4</v>
      </c>
      <c r="BN861" s="26" t="s">
        <v>5</v>
      </c>
      <c r="BO861" s="3" t="s">
        <v>6</v>
      </c>
      <c r="BP861" s="6"/>
      <c r="BR861" s="18" t="s">
        <v>54</v>
      </c>
      <c r="BS861" s="3">
        <f ca="1">BO879</f>
        <v>3</v>
      </c>
      <c r="BT861"/>
      <c r="BU861"/>
      <c r="BV861"/>
      <c r="BW861" s="9" t="str">
        <f>$O$10</f>
        <v>現Q値</v>
      </c>
      <c r="BX861" s="93" t="s">
        <v>3</v>
      </c>
      <c r="BY861" s="26" t="s">
        <v>4</v>
      </c>
      <c r="BZ861" s="26" t="s">
        <v>5</v>
      </c>
      <c r="CA861" s="3" t="s">
        <v>6</v>
      </c>
      <c r="CB861" s="6"/>
      <c r="CD861" s="18" t="s">
        <v>54</v>
      </c>
      <c r="CE861" s="3">
        <f ca="1">CA879</f>
        <v>3</v>
      </c>
      <c r="CF861"/>
      <c r="CG861"/>
      <c r="CH861"/>
      <c r="CI861" s="9" t="str">
        <f>$O$10</f>
        <v>現Q値</v>
      </c>
      <c r="CJ861" s="93" t="s">
        <v>3</v>
      </c>
      <c r="CK861" s="26" t="s">
        <v>4</v>
      </c>
      <c r="CL861" s="26" t="s">
        <v>5</v>
      </c>
      <c r="CM861" s="3" t="s">
        <v>6</v>
      </c>
      <c r="CN861" s="6"/>
      <c r="CP861" s="18" t="s">
        <v>54</v>
      </c>
      <c r="CQ861" s="3">
        <f ca="1">CM879</f>
        <v>3</v>
      </c>
      <c r="CR861"/>
      <c r="CS861"/>
      <c r="CT861"/>
      <c r="CU861" s="9" t="str">
        <f>$O$10</f>
        <v>現Q値</v>
      </c>
      <c r="CV861" s="93" t="s">
        <v>3</v>
      </c>
      <c r="CW861" s="26" t="s">
        <v>4</v>
      </c>
      <c r="CX861" s="26" t="s">
        <v>5</v>
      </c>
      <c r="CY861" s="3" t="s">
        <v>6</v>
      </c>
      <c r="CZ861" s="6"/>
      <c r="DB861" s="18" t="s">
        <v>54</v>
      </c>
      <c r="DC861" s="3">
        <f ca="1">CY879</f>
        <v>3</v>
      </c>
      <c r="DD861"/>
      <c r="DE861"/>
      <c r="DF861"/>
      <c r="DG861" s="9" t="str">
        <f>$O$10</f>
        <v>現Q値</v>
      </c>
      <c r="DH861" s="93" t="s">
        <v>3</v>
      </c>
      <c r="DI861" s="26" t="s">
        <v>4</v>
      </c>
      <c r="DJ861" s="26" t="s">
        <v>5</v>
      </c>
      <c r="DK861" s="3" t="s">
        <v>6</v>
      </c>
      <c r="DL861" s="6"/>
      <c r="DN861" s="18" t="s">
        <v>54</v>
      </c>
      <c r="DO861" s="3">
        <f ca="1">DK879</f>
        <v>3</v>
      </c>
      <c r="DP861"/>
      <c r="DQ861"/>
      <c r="DR861"/>
      <c r="DS861" s="9" t="str">
        <f>$O$10</f>
        <v>現Q値</v>
      </c>
      <c r="DT861" s="93" t="s">
        <v>3</v>
      </c>
      <c r="DU861" s="26" t="s">
        <v>4</v>
      </c>
      <c r="DV861" s="26" t="s">
        <v>5</v>
      </c>
      <c r="DW861" s="3" t="s">
        <v>6</v>
      </c>
      <c r="DX861" s="6"/>
    </row>
    <row r="862" spans="1:128" ht="13.5" customHeight="1" thickBot="1">
      <c r="A862"/>
      <c r="B862" s="63" t="s">
        <v>10</v>
      </c>
      <c r="C862" s="78">
        <f ca="1">C825+IF(C861="未着",0,1)</f>
        <v>24</v>
      </c>
      <c r="D862"/>
      <c r="E862"/>
      <c r="F862"/>
      <c r="G862"/>
      <c r="H862" s="21"/>
      <c r="J862" s="3" t="s">
        <v>7</v>
      </c>
      <c r="K862" s="29">
        <f>3*(K860-1)+K861</f>
        <v>1</v>
      </c>
      <c r="L862" s="30" t="s">
        <v>34</v>
      </c>
      <c r="M862"/>
      <c r="N862" s="126" t="s">
        <v>7</v>
      </c>
      <c r="O862" s="17">
        <v>1</v>
      </c>
      <c r="P862" s="27">
        <f t="array" aca="1" ref="P862:S869" ca="1">IF(C824="到着",DT849:DW856,P825:S832)</f>
        <v>28.155201068878167</v>
      </c>
      <c r="Q862" s="95" t="str">
        <f ca="1"/>
        <v>欄外</v>
      </c>
      <c r="R862" s="95" t="str">
        <f ca="1"/>
        <v>欄外</v>
      </c>
      <c r="S862" s="15">
        <f ca="1"/>
        <v>32.005732963085173</v>
      </c>
      <c r="T862" s="12"/>
      <c r="V862" s="3" t="s">
        <v>7</v>
      </c>
      <c r="W862" s="29">
        <f ca="1">3*(W860-1)+W861</f>
        <v>2</v>
      </c>
      <c r="X862" s="30" t="s">
        <v>34</v>
      </c>
      <c r="Y862"/>
      <c r="Z862" s="126" t="s">
        <v>7</v>
      </c>
      <c r="AA862" s="17">
        <v>1</v>
      </c>
      <c r="AB862" s="27">
        <f t="array" ref="AB862:AE869" ca="1">P886:S893</f>
        <v>30.022617676734917</v>
      </c>
      <c r="AC862" s="95" t="str">
        <v>欄外</v>
      </c>
      <c r="AD862" s="95" t="str">
        <v>欄外</v>
      </c>
      <c r="AE862" s="15">
        <f ca="1"/>
        <v>32.005732963085173</v>
      </c>
      <c r="AF862" s="12"/>
      <c r="AH862" s="3" t="s">
        <v>7</v>
      </c>
      <c r="AI862" s="29">
        <f ca="1">3*(AI860-1)+AI861</f>
        <v>5</v>
      </c>
      <c r="AJ862" s="30" t="s">
        <v>34</v>
      </c>
      <c r="AK862"/>
      <c r="AL862" s="126" t="s">
        <v>7</v>
      </c>
      <c r="AM862" s="17">
        <v>1</v>
      </c>
      <c r="AN862" s="27">
        <f t="array" ref="AN862:AQ869" ca="1">AB886:AE893</f>
        <v>30.022617676734917</v>
      </c>
      <c r="AO862" s="95" t="str">
        <v>欄外</v>
      </c>
      <c r="AP862" s="95" t="str">
        <v>欄外</v>
      </c>
      <c r="AQ862" s="15">
        <f ca="1"/>
        <v>32.005732963085173</v>
      </c>
      <c r="AR862" s="12"/>
      <c r="AT862" s="3" t="s">
        <v>7</v>
      </c>
      <c r="AU862" s="29">
        <f ca="1">3*(AU860-1)+AU861</f>
        <v>8</v>
      </c>
      <c r="AV862" s="30" t="s">
        <v>34</v>
      </c>
      <c r="AW862"/>
      <c r="AX862" s="126" t="s">
        <v>7</v>
      </c>
      <c r="AY862" s="17">
        <v>1</v>
      </c>
      <c r="AZ862" s="27">
        <f t="array" ref="AZ862:BC869" ca="1">AN886:AQ893</f>
        <v>30.022617676734917</v>
      </c>
      <c r="BA862" s="95" t="str">
        <v>欄外</v>
      </c>
      <c r="BB862" s="95" t="str">
        <v>欄外</v>
      </c>
      <c r="BC862" s="15">
        <f ca="1"/>
        <v>32.005732963085173</v>
      </c>
      <c r="BD862" s="12"/>
      <c r="BF862" s="3" t="s">
        <v>7</v>
      </c>
      <c r="BG862" s="29">
        <f ca="1">3*(BG860-1)+BG861</f>
        <v>9</v>
      </c>
      <c r="BH862" s="30" t="s">
        <v>34</v>
      </c>
      <c r="BI862"/>
      <c r="BJ862" s="126" t="s">
        <v>7</v>
      </c>
      <c r="BK862" s="17">
        <v>1</v>
      </c>
      <c r="BL862" s="27">
        <f t="array" ref="BL862:BO869" ca="1">AZ886:BC893</f>
        <v>30.022617676734917</v>
      </c>
      <c r="BM862" s="95" t="str">
        <v>欄外</v>
      </c>
      <c r="BN862" s="95" t="str">
        <v>欄外</v>
      </c>
      <c r="BO862" s="15">
        <f ca="1"/>
        <v>32.005732963085173</v>
      </c>
      <c r="BP862" s="12"/>
      <c r="BR862" s="3" t="s">
        <v>7</v>
      </c>
      <c r="BS862" s="29">
        <f ca="1">3*(BS860-1)+BS861</f>
        <v>9</v>
      </c>
      <c r="BT862" s="30" t="s">
        <v>34</v>
      </c>
      <c r="BU862"/>
      <c r="BV862" s="126" t="s">
        <v>7</v>
      </c>
      <c r="BW862" s="17">
        <v>1</v>
      </c>
      <c r="BX862" s="27">
        <f t="array" ref="BX862:CA869" ca="1">BL886:BO893</f>
        <v>30.022617676734917</v>
      </c>
      <c r="BY862" s="95" t="str">
        <v>欄外</v>
      </c>
      <c r="BZ862" s="95" t="str">
        <v>欄外</v>
      </c>
      <c r="CA862" s="15">
        <f ca="1"/>
        <v>32.005732963085173</v>
      </c>
      <c r="CB862" s="12"/>
      <c r="CD862" s="3" t="s">
        <v>7</v>
      </c>
      <c r="CE862" s="29">
        <f ca="1">3*(CE860-1)+CE861</f>
        <v>9</v>
      </c>
      <c r="CF862" s="30" t="s">
        <v>34</v>
      </c>
      <c r="CG862"/>
      <c r="CH862" s="126" t="s">
        <v>7</v>
      </c>
      <c r="CI862" s="17">
        <v>1</v>
      </c>
      <c r="CJ862" s="27">
        <f t="array" ref="CJ862:CM869" ca="1">BX886:CA893</f>
        <v>30.022617676734917</v>
      </c>
      <c r="CK862" s="95" t="str">
        <v>欄外</v>
      </c>
      <c r="CL862" s="95" t="str">
        <v>欄外</v>
      </c>
      <c r="CM862" s="15">
        <f ca="1"/>
        <v>32.005732963085173</v>
      </c>
      <c r="CN862" s="12"/>
      <c r="CP862" s="3" t="s">
        <v>7</v>
      </c>
      <c r="CQ862" s="29">
        <f ca="1">3*(CQ860-1)+CQ861</f>
        <v>9</v>
      </c>
      <c r="CR862" s="30" t="s">
        <v>34</v>
      </c>
      <c r="CS862"/>
      <c r="CT862" s="126" t="s">
        <v>7</v>
      </c>
      <c r="CU862" s="17">
        <v>1</v>
      </c>
      <c r="CV862" s="27">
        <f t="array" ref="CV862:CY869" ca="1">CJ886:CM893</f>
        <v>30.022617676734917</v>
      </c>
      <c r="CW862" s="95" t="str">
        <v>欄外</v>
      </c>
      <c r="CX862" s="95" t="str">
        <v>欄外</v>
      </c>
      <c r="CY862" s="15">
        <f ca="1"/>
        <v>32.005732963085173</v>
      </c>
      <c r="CZ862" s="12"/>
      <c r="DB862" s="3" t="s">
        <v>7</v>
      </c>
      <c r="DC862" s="29">
        <f ca="1">3*(DC860-1)+DC861</f>
        <v>9</v>
      </c>
      <c r="DD862" s="30" t="s">
        <v>34</v>
      </c>
      <c r="DE862"/>
      <c r="DF862" s="126" t="s">
        <v>7</v>
      </c>
      <c r="DG862" s="17">
        <v>1</v>
      </c>
      <c r="DH862" s="27">
        <f t="array" ref="DH862:DK869" ca="1">CV886:CY893</f>
        <v>30.022617676734917</v>
      </c>
      <c r="DI862" s="95" t="str">
        <v>欄外</v>
      </c>
      <c r="DJ862" s="95" t="str">
        <v>欄外</v>
      </c>
      <c r="DK862" s="15">
        <f ca="1"/>
        <v>32.005732963085173</v>
      </c>
      <c r="DL862" s="12"/>
      <c r="DN862" s="3" t="s">
        <v>7</v>
      </c>
      <c r="DO862" s="29">
        <f ca="1">3*(DO860-1)+DO861</f>
        <v>9</v>
      </c>
      <c r="DP862" s="30" t="s">
        <v>34</v>
      </c>
      <c r="DQ862"/>
      <c r="DR862" s="126" t="s">
        <v>7</v>
      </c>
      <c r="DS862" s="17">
        <v>1</v>
      </c>
      <c r="DT862" s="27">
        <f t="array" ref="DT862:DW869" ca="1">DH886:DK893</f>
        <v>30.022617676734917</v>
      </c>
      <c r="DU862" s="95" t="str">
        <v>欄外</v>
      </c>
      <c r="DV862" s="95" t="str">
        <v>欄外</v>
      </c>
      <c r="DW862" s="15">
        <f ca="1"/>
        <v>32.005732963085173</v>
      </c>
      <c r="DX862" s="12"/>
    </row>
    <row r="863" spans="1:128" ht="13.5" customHeight="1" thickBot="1">
      <c r="A863"/>
      <c r="B863"/>
      <c r="C863"/>
      <c r="D863"/>
      <c r="E863"/>
      <c r="F863"/>
      <c r="G863"/>
      <c r="H863" s="21"/>
      <c r="K863" s="24"/>
      <c r="L863" s="6"/>
      <c r="M863"/>
      <c r="N863" s="127"/>
      <c r="O863" s="3">
        <v>2</v>
      </c>
      <c r="P863" s="15">
        <f ca="1"/>
        <v>10.40607930603027</v>
      </c>
      <c r="Q863" s="95" t="str">
        <f ca="1"/>
        <v>欄外</v>
      </c>
      <c r="R863" s="27">
        <f ca="1"/>
        <v>18.458272981929774</v>
      </c>
      <c r="S863" s="15">
        <f ca="1"/>
        <v>46.985763263702381</v>
      </c>
      <c r="T863" s="12"/>
      <c r="W863" s="24"/>
      <c r="X863" s="6"/>
      <c r="Y863"/>
      <c r="Z863" s="127"/>
      <c r="AA863" s="3">
        <v>2</v>
      </c>
      <c r="AB863" s="15">
        <f ca="1"/>
        <v>10.40607930603027</v>
      </c>
      <c r="AC863" s="95" t="str">
        <v>欄外</v>
      </c>
      <c r="AD863" s="27">
        <f ca="1"/>
        <v>18.458272981929774</v>
      </c>
      <c r="AE863" s="15">
        <f ca="1"/>
        <v>46.985763263702381</v>
      </c>
      <c r="AF863" s="12"/>
      <c r="AI863" s="24"/>
      <c r="AJ863" s="6"/>
      <c r="AK863"/>
      <c r="AL863" s="127"/>
      <c r="AM863" s="3">
        <v>2</v>
      </c>
      <c r="AN863" s="15">
        <f ca="1"/>
        <v>10.40607930603027</v>
      </c>
      <c r="AO863" s="95" t="str">
        <v>欄外</v>
      </c>
      <c r="AP863" s="27">
        <f ca="1"/>
        <v>18.458272981929774</v>
      </c>
      <c r="AQ863" s="15">
        <f ca="1"/>
        <v>47.14270906448364</v>
      </c>
      <c r="AR863" s="12"/>
      <c r="AU863" s="24"/>
      <c r="AV863" s="6"/>
      <c r="AW863"/>
      <c r="AX863" s="127"/>
      <c r="AY863" s="3">
        <v>2</v>
      </c>
      <c r="AZ863" s="15">
        <f ca="1"/>
        <v>10.40607930603027</v>
      </c>
      <c r="BA863" s="95" t="str">
        <v>欄外</v>
      </c>
      <c r="BB863" s="27">
        <f ca="1"/>
        <v>18.458272981929774</v>
      </c>
      <c r="BC863" s="15">
        <f ca="1"/>
        <v>47.14270906448364</v>
      </c>
      <c r="BD863" s="12"/>
      <c r="BG863" s="24"/>
      <c r="BH863" s="6"/>
      <c r="BI863"/>
      <c r="BJ863" s="127"/>
      <c r="BK863" s="3">
        <v>2</v>
      </c>
      <c r="BL863" s="15">
        <f ca="1"/>
        <v>10.40607930603027</v>
      </c>
      <c r="BM863" s="95" t="str">
        <v>欄外</v>
      </c>
      <c r="BN863" s="27">
        <f ca="1"/>
        <v>18.458272981929774</v>
      </c>
      <c r="BO863" s="15">
        <f ca="1"/>
        <v>47.14270906448364</v>
      </c>
      <c r="BP863" s="12"/>
      <c r="BS863" s="24"/>
      <c r="BT863" s="6"/>
      <c r="BU863"/>
      <c r="BV863" s="127"/>
      <c r="BW863" s="3">
        <v>2</v>
      </c>
      <c r="BX863" s="15">
        <f ca="1"/>
        <v>10.40607930603027</v>
      </c>
      <c r="BY863" s="95" t="str">
        <v>欄外</v>
      </c>
      <c r="BZ863" s="27">
        <f ca="1"/>
        <v>18.458272981929774</v>
      </c>
      <c r="CA863" s="15">
        <f ca="1"/>
        <v>47.14270906448364</v>
      </c>
      <c r="CB863" s="12"/>
      <c r="CE863" s="24"/>
      <c r="CF863" s="6"/>
      <c r="CG863"/>
      <c r="CH863" s="127"/>
      <c r="CI863" s="3">
        <v>2</v>
      </c>
      <c r="CJ863" s="15">
        <f ca="1"/>
        <v>10.40607930603027</v>
      </c>
      <c r="CK863" s="95" t="str">
        <v>欄外</v>
      </c>
      <c r="CL863" s="27">
        <f ca="1"/>
        <v>18.458272981929774</v>
      </c>
      <c r="CM863" s="15">
        <f ca="1"/>
        <v>47.14270906448364</v>
      </c>
      <c r="CN863" s="12"/>
      <c r="CQ863" s="24"/>
      <c r="CR863" s="6"/>
      <c r="CS863"/>
      <c r="CT863" s="127"/>
      <c r="CU863" s="3">
        <v>2</v>
      </c>
      <c r="CV863" s="15">
        <f ca="1"/>
        <v>10.40607930603027</v>
      </c>
      <c r="CW863" s="95" t="str">
        <v>欄外</v>
      </c>
      <c r="CX863" s="27">
        <f ca="1"/>
        <v>18.458272981929774</v>
      </c>
      <c r="CY863" s="15">
        <f ca="1"/>
        <v>47.14270906448364</v>
      </c>
      <c r="CZ863" s="12"/>
      <c r="DC863" s="24"/>
      <c r="DD863" s="6"/>
      <c r="DE863"/>
      <c r="DF863" s="127"/>
      <c r="DG863" s="3">
        <v>2</v>
      </c>
      <c r="DH863" s="15">
        <f ca="1"/>
        <v>10.40607930603027</v>
      </c>
      <c r="DI863" s="95" t="str">
        <v>欄外</v>
      </c>
      <c r="DJ863" s="27">
        <f ca="1"/>
        <v>18.458272981929774</v>
      </c>
      <c r="DK863" s="15">
        <f ca="1"/>
        <v>47.14270906448364</v>
      </c>
      <c r="DL863" s="12"/>
      <c r="DO863" s="24"/>
      <c r="DP863" s="6"/>
      <c r="DQ863"/>
      <c r="DR863" s="127"/>
      <c r="DS863" s="3">
        <v>2</v>
      </c>
      <c r="DT863" s="15">
        <f ca="1"/>
        <v>10.40607930603027</v>
      </c>
      <c r="DU863" s="95" t="str">
        <v>欄外</v>
      </c>
      <c r="DV863" s="27">
        <f ca="1"/>
        <v>18.458272981929774</v>
      </c>
      <c r="DW863" s="15">
        <f ca="1"/>
        <v>47.14270906448364</v>
      </c>
      <c r="DX863" s="12"/>
    </row>
    <row r="864" spans="1:128" ht="13.5" customHeight="1" thickTop="1" thickBot="1">
      <c r="A864"/>
      <c r="B864" s="10" t="s">
        <v>15</v>
      </c>
      <c r="C864"/>
      <c r="D864"/>
      <c r="E864"/>
      <c r="F864"/>
      <c r="G864"/>
      <c r="H864" s="21"/>
      <c r="J864" s="25" t="str">
        <f>IF(AND(K860=1,K861=1),"★","")</f>
        <v>★</v>
      </c>
      <c r="K864" s="93" t="str">
        <f>IF(AND(K860=1,K861=2),"★","")</f>
        <v/>
      </c>
      <c r="L864" s="3" t="str">
        <f>IF(AND(K860=1,K861=3),"★","")</f>
        <v/>
      </c>
      <c r="M864"/>
      <c r="N864" s="127"/>
      <c r="O864" s="3">
        <v>3</v>
      </c>
      <c r="P864" s="95" t="str">
        <f ca="1"/>
        <v>欄外</v>
      </c>
      <c r="Q864" s="95" t="str">
        <f ca="1"/>
        <v>欄外</v>
      </c>
      <c r="R864" s="15">
        <f ca="1"/>
        <v>26.900255958557121</v>
      </c>
      <c r="S864" s="95" t="str">
        <f ca="1"/>
        <v>欄外</v>
      </c>
      <c r="T864" s="12"/>
      <c r="V864" s="25" t="str">
        <f ca="1">IF(AND(W860=1,W861=1),"★","")</f>
        <v/>
      </c>
      <c r="W864" s="93" t="str">
        <f ca="1">IF(AND(W860=1,W861=2),"★","")</f>
        <v>★</v>
      </c>
      <c r="X864" s="3" t="str">
        <f ca="1">IF(AND(W860=1,W861=3),"★","")</f>
        <v/>
      </c>
      <c r="Y864"/>
      <c r="Z864" s="127"/>
      <c r="AA864" s="3">
        <v>3</v>
      </c>
      <c r="AB864" s="95" t="str">
        <v>欄外</v>
      </c>
      <c r="AC864" s="95" t="str">
        <v>欄外</v>
      </c>
      <c r="AD864" s="15">
        <f ca="1"/>
        <v>26.900255958557121</v>
      </c>
      <c r="AE864" s="95" t="str">
        <v>欄外</v>
      </c>
      <c r="AF864" s="12"/>
      <c r="AH864" s="25" t="str">
        <f ca="1">IF(AND(AI860=1,AI861=1),"★","")</f>
        <v/>
      </c>
      <c r="AI864" s="93" t="str">
        <f ca="1">IF(AND(AI860=1,AI861=2),"★","")</f>
        <v/>
      </c>
      <c r="AJ864" s="3" t="str">
        <f ca="1">IF(AND(AI860=1,AI861=3),"★","")</f>
        <v/>
      </c>
      <c r="AK864"/>
      <c r="AL864" s="127"/>
      <c r="AM864" s="3">
        <v>3</v>
      </c>
      <c r="AN864" s="95" t="str">
        <v>欄外</v>
      </c>
      <c r="AO864" s="95" t="str">
        <v>欄外</v>
      </c>
      <c r="AP864" s="15">
        <f ca="1"/>
        <v>26.900255958557121</v>
      </c>
      <c r="AQ864" s="95" t="str">
        <v>欄外</v>
      </c>
      <c r="AR864" s="12"/>
      <c r="AT864" s="25" t="str">
        <f ca="1">IF(AND(AU860=1,AU861=1),"★","")</f>
        <v/>
      </c>
      <c r="AU864" s="93" t="str">
        <f ca="1">IF(AND(AU860=1,AU861=2),"★","")</f>
        <v/>
      </c>
      <c r="AV864" s="3" t="str">
        <f ca="1">IF(AND(AU860=1,AU861=3),"★","")</f>
        <v/>
      </c>
      <c r="AW864"/>
      <c r="AX864" s="127"/>
      <c r="AY864" s="3">
        <v>3</v>
      </c>
      <c r="AZ864" s="95" t="str">
        <v>欄外</v>
      </c>
      <c r="BA864" s="95" t="str">
        <v>欄外</v>
      </c>
      <c r="BB864" s="15">
        <f ca="1"/>
        <v>26.900255958557121</v>
      </c>
      <c r="BC864" s="95" t="str">
        <v>欄外</v>
      </c>
      <c r="BD864" s="12"/>
      <c r="BF864" s="25" t="str">
        <f ca="1">IF(AND(BG860=1,BG861=1),"★","")</f>
        <v/>
      </c>
      <c r="BG864" s="93" t="str">
        <f ca="1">IF(AND(BG860=1,BG861=2),"★","")</f>
        <v/>
      </c>
      <c r="BH864" s="3" t="str">
        <f ca="1">IF(AND(BG860=1,BG861=3),"★","")</f>
        <v/>
      </c>
      <c r="BI864"/>
      <c r="BJ864" s="127"/>
      <c r="BK864" s="3">
        <v>3</v>
      </c>
      <c r="BL864" s="95" t="str">
        <v>欄外</v>
      </c>
      <c r="BM864" s="95" t="str">
        <v>欄外</v>
      </c>
      <c r="BN864" s="15">
        <f ca="1"/>
        <v>26.900255958557121</v>
      </c>
      <c r="BO864" s="95" t="str">
        <v>欄外</v>
      </c>
      <c r="BP864" s="12"/>
      <c r="BR864" s="25" t="str">
        <f ca="1">IF(AND(BS860=1,BS861=1),"★","")</f>
        <v/>
      </c>
      <c r="BS864" s="93" t="str">
        <f ca="1">IF(AND(BS860=1,BS861=2),"★","")</f>
        <v/>
      </c>
      <c r="BT864" s="3" t="str">
        <f ca="1">IF(AND(BS860=1,BS861=3),"★","")</f>
        <v/>
      </c>
      <c r="BU864"/>
      <c r="BV864" s="127"/>
      <c r="BW864" s="3">
        <v>3</v>
      </c>
      <c r="BX864" s="95" t="str">
        <v>欄外</v>
      </c>
      <c r="BY864" s="95" t="str">
        <v>欄外</v>
      </c>
      <c r="BZ864" s="15">
        <f ca="1"/>
        <v>26.900255958557121</v>
      </c>
      <c r="CA864" s="95" t="str">
        <v>欄外</v>
      </c>
      <c r="CB864" s="12"/>
      <c r="CD864" s="25" t="str">
        <f ca="1">IF(AND(CE860=1,CE861=1),"★","")</f>
        <v/>
      </c>
      <c r="CE864" s="93" t="str">
        <f ca="1">IF(AND(CE860=1,CE861=2),"★","")</f>
        <v/>
      </c>
      <c r="CF864" s="3" t="str">
        <f ca="1">IF(AND(CE860=1,CE861=3),"★","")</f>
        <v/>
      </c>
      <c r="CG864"/>
      <c r="CH864" s="127"/>
      <c r="CI864" s="3">
        <v>3</v>
      </c>
      <c r="CJ864" s="95" t="str">
        <v>欄外</v>
      </c>
      <c r="CK864" s="95" t="str">
        <v>欄外</v>
      </c>
      <c r="CL864" s="15">
        <f ca="1"/>
        <v>26.900255958557121</v>
      </c>
      <c r="CM864" s="95" t="str">
        <v>欄外</v>
      </c>
      <c r="CN864" s="12"/>
      <c r="CP864" s="25" t="str">
        <f ca="1">IF(AND(CQ860=1,CQ861=1),"★","")</f>
        <v/>
      </c>
      <c r="CQ864" s="93" t="str">
        <f ca="1">IF(AND(CQ860=1,CQ861=2),"★","")</f>
        <v/>
      </c>
      <c r="CR864" s="3" t="str">
        <f ca="1">IF(AND(CQ860=1,CQ861=3),"★","")</f>
        <v/>
      </c>
      <c r="CS864"/>
      <c r="CT864" s="127"/>
      <c r="CU864" s="3">
        <v>3</v>
      </c>
      <c r="CV864" s="95" t="str">
        <v>欄外</v>
      </c>
      <c r="CW864" s="95" t="str">
        <v>欄外</v>
      </c>
      <c r="CX864" s="15">
        <f ca="1"/>
        <v>26.900255958557121</v>
      </c>
      <c r="CY864" s="95" t="str">
        <v>欄外</v>
      </c>
      <c r="CZ864" s="12"/>
      <c r="DB864" s="25" t="str">
        <f ca="1">IF(AND(DC860=1,DC861=1),"★","")</f>
        <v/>
      </c>
      <c r="DC864" s="93" t="str">
        <f ca="1">IF(AND(DC860=1,DC861=2),"★","")</f>
        <v/>
      </c>
      <c r="DD864" s="3" t="str">
        <f ca="1">IF(AND(DC860=1,DC861=3),"★","")</f>
        <v/>
      </c>
      <c r="DE864"/>
      <c r="DF864" s="127"/>
      <c r="DG864" s="3">
        <v>3</v>
      </c>
      <c r="DH864" s="95" t="str">
        <v>欄外</v>
      </c>
      <c r="DI864" s="95" t="str">
        <v>欄外</v>
      </c>
      <c r="DJ864" s="15">
        <f ca="1"/>
        <v>26.900255958557121</v>
      </c>
      <c r="DK864" s="95" t="str">
        <v>欄外</v>
      </c>
      <c r="DL864" s="12"/>
      <c r="DN864" s="25" t="str">
        <f ca="1">IF(AND(DO860=1,DO861=1),"★","")</f>
        <v/>
      </c>
      <c r="DO864" s="93" t="str">
        <f ca="1">IF(AND(DO860=1,DO861=2),"★","")</f>
        <v/>
      </c>
      <c r="DP864" s="3" t="str">
        <f ca="1">IF(AND(DO860=1,DO861=3),"★","")</f>
        <v/>
      </c>
      <c r="DQ864"/>
      <c r="DR864" s="127"/>
      <c r="DS864" s="3">
        <v>3</v>
      </c>
      <c r="DT864" s="95" t="str">
        <v>欄外</v>
      </c>
      <c r="DU864" s="95" t="str">
        <v>欄外</v>
      </c>
      <c r="DV864" s="15">
        <f ca="1"/>
        <v>26.900255958557121</v>
      </c>
      <c r="DW864" s="95" t="str">
        <v>欄外</v>
      </c>
      <c r="DX864" s="12"/>
    </row>
    <row r="865" spans="1:128" ht="13.5" customHeight="1" thickTop="1" thickBot="1">
      <c r="A865"/>
      <c r="B865" s="63" t="s">
        <v>14</v>
      </c>
      <c r="C865" s="79">
        <f ca="1">1-C825/50</f>
        <v>0.54</v>
      </c>
      <c r="D865"/>
      <c r="E865"/>
      <c r="F865"/>
      <c r="G865"/>
      <c r="H865" s="21"/>
      <c r="J865" s="17" t="str">
        <f>IF(AND(K860=2,K861=1),"★","")</f>
        <v/>
      </c>
      <c r="K865" s="3" t="str">
        <f>IF(AND(K860=2,K861=2),"★","")</f>
        <v/>
      </c>
      <c r="L865" s="16" t="str">
        <f>IF(AND(K860=2,K861=3),"★","")</f>
        <v/>
      </c>
      <c r="M865"/>
      <c r="N865" s="127"/>
      <c r="O865" s="3">
        <v>4</v>
      </c>
      <c r="P865" s="27">
        <f ca="1"/>
        <v>47.25125488758087</v>
      </c>
      <c r="Q865" s="15">
        <f ca="1"/>
        <v>19.565530089378353</v>
      </c>
      <c r="R865" s="95" t="str">
        <f ca="1"/>
        <v>欄外</v>
      </c>
      <c r="S865" s="15">
        <f ca="1"/>
        <v>46.093937206268308</v>
      </c>
      <c r="T865" s="12"/>
      <c r="V865" s="17" t="str">
        <f ca="1">IF(AND(W860=2,W861=1),"★","")</f>
        <v/>
      </c>
      <c r="W865" s="3" t="str">
        <f ca="1">IF(AND(W860=2,W861=2),"★","")</f>
        <v/>
      </c>
      <c r="X865" s="16" t="str">
        <f ca="1">IF(AND(W860=2,W861=3),"★","")</f>
        <v/>
      </c>
      <c r="Y865"/>
      <c r="Z865" s="127"/>
      <c r="AA865" s="3">
        <v>4</v>
      </c>
      <c r="AB865" s="27">
        <f ca="1"/>
        <v>47.25125488758087</v>
      </c>
      <c r="AC865" s="15">
        <f ca="1"/>
        <v>19.565530089378353</v>
      </c>
      <c r="AD865" s="95" t="str">
        <v>欄外</v>
      </c>
      <c r="AE865" s="15">
        <f ca="1"/>
        <v>46.093937206268308</v>
      </c>
      <c r="AF865" s="12"/>
      <c r="AH865" s="17" t="str">
        <f ca="1">IF(AND(AI860=2,AI861=1),"★","")</f>
        <v/>
      </c>
      <c r="AI865" s="3" t="str">
        <f ca="1">IF(AND(AI860=2,AI861=2),"★","")</f>
        <v>★</v>
      </c>
      <c r="AJ865" s="16" t="str">
        <f ca="1">IF(AND(AI860=2,AI861=3),"★","")</f>
        <v/>
      </c>
      <c r="AK865"/>
      <c r="AL865" s="127"/>
      <c r="AM865" s="3">
        <v>4</v>
      </c>
      <c r="AN865" s="27">
        <f ca="1"/>
        <v>47.25125488758087</v>
      </c>
      <c r="AO865" s="15">
        <f ca="1"/>
        <v>19.565530089378353</v>
      </c>
      <c r="AP865" s="95" t="str">
        <v>欄外</v>
      </c>
      <c r="AQ865" s="15">
        <f ca="1"/>
        <v>46.093937206268308</v>
      </c>
      <c r="AR865" s="12"/>
      <c r="AT865" s="17" t="str">
        <f ca="1">IF(AND(AU860=2,AU861=1),"★","")</f>
        <v/>
      </c>
      <c r="AU865" s="3" t="str">
        <f ca="1">IF(AND(AU860=2,AU861=2),"★","")</f>
        <v/>
      </c>
      <c r="AV865" s="16" t="str">
        <f ca="1">IF(AND(AU860=2,AU861=3),"★","")</f>
        <v/>
      </c>
      <c r="AW865"/>
      <c r="AX865" s="127"/>
      <c r="AY865" s="3">
        <v>4</v>
      </c>
      <c r="AZ865" s="27">
        <f ca="1"/>
        <v>47.25125488758087</v>
      </c>
      <c r="BA865" s="15">
        <f ca="1"/>
        <v>19.565530089378353</v>
      </c>
      <c r="BB865" s="95" t="str">
        <v>欄外</v>
      </c>
      <c r="BC865" s="15">
        <f ca="1"/>
        <v>46.093937206268308</v>
      </c>
      <c r="BD865" s="12"/>
      <c r="BF865" s="17" t="str">
        <f ca="1">IF(AND(BG860=2,BG861=1),"★","")</f>
        <v/>
      </c>
      <c r="BG865" s="3" t="str">
        <f ca="1">IF(AND(BG860=2,BG861=2),"★","")</f>
        <v/>
      </c>
      <c r="BH865" s="16" t="str">
        <f ca="1">IF(AND(BG860=2,BG861=3),"★","")</f>
        <v/>
      </c>
      <c r="BI865"/>
      <c r="BJ865" s="127"/>
      <c r="BK865" s="3">
        <v>4</v>
      </c>
      <c r="BL865" s="27">
        <f ca="1"/>
        <v>47.25125488758087</v>
      </c>
      <c r="BM865" s="15">
        <f ca="1"/>
        <v>19.565530089378353</v>
      </c>
      <c r="BN865" s="95" t="str">
        <v>欄外</v>
      </c>
      <c r="BO865" s="15">
        <f ca="1"/>
        <v>46.093937206268308</v>
      </c>
      <c r="BP865" s="12"/>
      <c r="BR865" s="17" t="str">
        <f ca="1">IF(AND(BS860=2,BS861=1),"★","")</f>
        <v/>
      </c>
      <c r="BS865" s="3" t="str">
        <f ca="1">IF(AND(BS860=2,BS861=2),"★","")</f>
        <v/>
      </c>
      <c r="BT865" s="16" t="str">
        <f ca="1">IF(AND(BS860=2,BS861=3),"★","")</f>
        <v/>
      </c>
      <c r="BU865"/>
      <c r="BV865" s="127"/>
      <c r="BW865" s="3">
        <v>4</v>
      </c>
      <c r="BX865" s="27">
        <f ca="1"/>
        <v>47.25125488758087</v>
      </c>
      <c r="BY865" s="15">
        <f ca="1"/>
        <v>19.565530089378353</v>
      </c>
      <c r="BZ865" s="95" t="str">
        <v>欄外</v>
      </c>
      <c r="CA865" s="15">
        <f ca="1"/>
        <v>46.093937206268308</v>
      </c>
      <c r="CB865" s="12"/>
      <c r="CD865" s="17" t="str">
        <f ca="1">IF(AND(CE860=2,CE861=1),"★","")</f>
        <v/>
      </c>
      <c r="CE865" s="3" t="str">
        <f ca="1">IF(AND(CE860=2,CE861=2),"★","")</f>
        <v/>
      </c>
      <c r="CF865" s="16" t="str">
        <f ca="1">IF(AND(CE860=2,CE861=3),"★","")</f>
        <v/>
      </c>
      <c r="CG865"/>
      <c r="CH865" s="127"/>
      <c r="CI865" s="3">
        <v>4</v>
      </c>
      <c r="CJ865" s="27">
        <f ca="1"/>
        <v>47.25125488758087</v>
      </c>
      <c r="CK865" s="15">
        <f ca="1"/>
        <v>19.565530089378353</v>
      </c>
      <c r="CL865" s="95" t="str">
        <v>欄外</v>
      </c>
      <c r="CM865" s="15">
        <f ca="1"/>
        <v>46.093937206268308</v>
      </c>
      <c r="CN865" s="12"/>
      <c r="CP865" s="17" t="str">
        <f ca="1">IF(AND(CQ860=2,CQ861=1),"★","")</f>
        <v/>
      </c>
      <c r="CQ865" s="3" t="str">
        <f ca="1">IF(AND(CQ860=2,CQ861=2),"★","")</f>
        <v/>
      </c>
      <c r="CR865" s="16" t="str">
        <f ca="1">IF(AND(CQ860=2,CQ861=3),"★","")</f>
        <v/>
      </c>
      <c r="CS865"/>
      <c r="CT865" s="127"/>
      <c r="CU865" s="3">
        <v>4</v>
      </c>
      <c r="CV865" s="27">
        <f ca="1"/>
        <v>47.25125488758087</v>
      </c>
      <c r="CW865" s="15">
        <f ca="1"/>
        <v>19.565530089378353</v>
      </c>
      <c r="CX865" s="95" t="str">
        <v>欄外</v>
      </c>
      <c r="CY865" s="15">
        <f ca="1"/>
        <v>46.093937206268308</v>
      </c>
      <c r="CZ865" s="12"/>
      <c r="DB865" s="17" t="str">
        <f ca="1">IF(AND(DC860=2,DC861=1),"★","")</f>
        <v/>
      </c>
      <c r="DC865" s="3" t="str">
        <f ca="1">IF(AND(DC860=2,DC861=2),"★","")</f>
        <v/>
      </c>
      <c r="DD865" s="16" t="str">
        <f ca="1">IF(AND(DC860=2,DC861=3),"★","")</f>
        <v/>
      </c>
      <c r="DE865"/>
      <c r="DF865" s="127"/>
      <c r="DG865" s="3">
        <v>4</v>
      </c>
      <c r="DH865" s="27">
        <f ca="1"/>
        <v>47.25125488758087</v>
      </c>
      <c r="DI865" s="15">
        <f ca="1"/>
        <v>19.565530089378353</v>
      </c>
      <c r="DJ865" s="95" t="str">
        <v>欄外</v>
      </c>
      <c r="DK865" s="15">
        <f ca="1"/>
        <v>46.093937206268308</v>
      </c>
      <c r="DL865" s="12"/>
      <c r="DN865" s="17" t="str">
        <f ca="1">IF(AND(DO860=2,DO861=1),"★","")</f>
        <v/>
      </c>
      <c r="DO865" s="3" t="str">
        <f ca="1">IF(AND(DO860=2,DO861=2),"★","")</f>
        <v/>
      </c>
      <c r="DP865" s="16" t="str">
        <f ca="1">IF(AND(DO860=2,DO861=3),"★","")</f>
        <v/>
      </c>
      <c r="DQ865"/>
      <c r="DR865" s="127"/>
      <c r="DS865" s="3">
        <v>4</v>
      </c>
      <c r="DT865" s="27">
        <f ca="1"/>
        <v>47.25125488758087</v>
      </c>
      <c r="DU865" s="15">
        <f ca="1"/>
        <v>19.565530089378353</v>
      </c>
      <c r="DV865" s="95" t="str">
        <v>欄外</v>
      </c>
      <c r="DW865" s="15">
        <f ca="1"/>
        <v>46.093937206268308</v>
      </c>
      <c r="DX865" s="12"/>
    </row>
    <row r="866" spans="1:128" ht="13.5" customHeight="1" thickTop="1" thickBot="1">
      <c r="A866"/>
      <c r="B866"/>
      <c r="C866"/>
      <c r="D866"/>
      <c r="E866"/>
      <c r="F866"/>
      <c r="G866"/>
      <c r="H866" s="21"/>
      <c r="J866" s="3" t="str">
        <f>IF(AND(K860=3,K861=1),"★","")</f>
        <v/>
      </c>
      <c r="K866" s="92" t="str">
        <f>IF(AND(K860=3,K861=2),"★","")</f>
        <v/>
      </c>
      <c r="L866" s="37" t="str">
        <f>IF(AND(K860=3,K861=3),"★","終")</f>
        <v>終</v>
      </c>
      <c r="M866"/>
      <c r="N866" s="127"/>
      <c r="O866" s="3">
        <v>5</v>
      </c>
      <c r="P866" s="95" t="str">
        <f ca="1"/>
        <v>欄外</v>
      </c>
      <c r="Q866" s="27">
        <f ca="1"/>
        <v>29.744044287681572</v>
      </c>
      <c r="R866" s="27">
        <f ca="1"/>
        <v>21.624271484374994</v>
      </c>
      <c r="S866" s="27">
        <f ca="1"/>
        <v>68.999506950378418</v>
      </c>
      <c r="T866" s="12"/>
      <c r="V866" s="3" t="str">
        <f ca="1">IF(AND(W860=3,W861=1),"★","")</f>
        <v/>
      </c>
      <c r="W866" s="92" t="str">
        <f ca="1">IF(AND(W860=3,W861=2),"★","")</f>
        <v/>
      </c>
      <c r="X866" s="37" t="str">
        <f ca="1">IF(AND(W860=3,W861=3),"★","終")</f>
        <v>終</v>
      </c>
      <c r="Y866"/>
      <c r="Z866" s="127"/>
      <c r="AA866" s="3">
        <v>5</v>
      </c>
      <c r="AB866" s="95" t="str">
        <v>欄外</v>
      </c>
      <c r="AC866" s="27">
        <f ca="1"/>
        <v>29.744044287681572</v>
      </c>
      <c r="AD866" s="27">
        <f ca="1"/>
        <v>21.624271484374994</v>
      </c>
      <c r="AE866" s="27">
        <f ca="1"/>
        <v>68.999506950378418</v>
      </c>
      <c r="AF866" s="12"/>
      <c r="AH866" s="3" t="str">
        <f ca="1">IF(AND(AI860=3,AI861=1),"★","")</f>
        <v/>
      </c>
      <c r="AI866" s="92" t="str">
        <f ca="1">IF(AND(AI860=3,AI861=2),"★","")</f>
        <v/>
      </c>
      <c r="AJ866" s="37" t="str">
        <f ca="1">IF(AND(AI860=3,AI861=3),"★","終")</f>
        <v>終</v>
      </c>
      <c r="AK866"/>
      <c r="AL866" s="127"/>
      <c r="AM866" s="3">
        <v>5</v>
      </c>
      <c r="AN866" s="95" t="str">
        <v>欄外</v>
      </c>
      <c r="AO866" s="27">
        <f ca="1"/>
        <v>29.744044287681572</v>
      </c>
      <c r="AP866" s="27">
        <f ca="1"/>
        <v>21.624271484374994</v>
      </c>
      <c r="AQ866" s="27">
        <f ca="1"/>
        <v>68.999506950378418</v>
      </c>
      <c r="AR866" s="12"/>
      <c r="AT866" s="3" t="str">
        <f ca="1">IF(AND(AU860=3,AU861=1),"★","")</f>
        <v/>
      </c>
      <c r="AU866" s="92" t="str">
        <f ca="1">IF(AND(AU860=3,AU861=2),"★","")</f>
        <v>★</v>
      </c>
      <c r="AV866" s="37" t="str">
        <f ca="1">IF(AND(AU860=3,AU861=3),"★","終")</f>
        <v>終</v>
      </c>
      <c r="AW866"/>
      <c r="AX866" s="127"/>
      <c r="AY866" s="3">
        <v>5</v>
      </c>
      <c r="AZ866" s="95" t="str">
        <v>欄外</v>
      </c>
      <c r="BA866" s="27">
        <f ca="1"/>
        <v>29.744044287681572</v>
      </c>
      <c r="BB866" s="27">
        <f ca="1"/>
        <v>21.624271484374994</v>
      </c>
      <c r="BC866" s="27">
        <f ca="1"/>
        <v>68.99974963665008</v>
      </c>
      <c r="BD866" s="12"/>
      <c r="BF866" s="3" t="str">
        <f ca="1">IF(AND(BG860=3,BG861=1),"★","")</f>
        <v/>
      </c>
      <c r="BG866" s="92" t="str">
        <f ca="1">IF(AND(BG860=3,BG861=2),"★","")</f>
        <v/>
      </c>
      <c r="BH866" s="37" t="str">
        <f ca="1">IF(AND(BG860=3,BG861=3),"★","終")</f>
        <v>★</v>
      </c>
      <c r="BI866"/>
      <c r="BJ866" s="127"/>
      <c r="BK866" s="3">
        <v>5</v>
      </c>
      <c r="BL866" s="95" t="str">
        <v>欄外</v>
      </c>
      <c r="BM866" s="27">
        <f ca="1"/>
        <v>29.744044287681572</v>
      </c>
      <c r="BN866" s="27">
        <f ca="1"/>
        <v>21.624271484374994</v>
      </c>
      <c r="BO866" s="27">
        <f ca="1"/>
        <v>68.99974963665008</v>
      </c>
      <c r="BP866" s="12"/>
      <c r="BR866" s="3" t="str">
        <f ca="1">IF(AND(BS860=3,BS861=1),"★","")</f>
        <v/>
      </c>
      <c r="BS866" s="92" t="str">
        <f ca="1">IF(AND(BS860=3,BS861=2),"★","")</f>
        <v/>
      </c>
      <c r="BT866" s="37" t="str">
        <f ca="1">IF(AND(BS860=3,BS861=3),"★","終")</f>
        <v>★</v>
      </c>
      <c r="BU866"/>
      <c r="BV866" s="127"/>
      <c r="BW866" s="3">
        <v>5</v>
      </c>
      <c r="BX866" s="95" t="str">
        <v>欄外</v>
      </c>
      <c r="BY866" s="27">
        <f ca="1"/>
        <v>29.744044287681572</v>
      </c>
      <c r="BZ866" s="27">
        <f ca="1"/>
        <v>21.624271484374994</v>
      </c>
      <c r="CA866" s="27">
        <f ca="1"/>
        <v>68.99974963665008</v>
      </c>
      <c r="CB866" s="12"/>
      <c r="CD866" s="3" t="str">
        <f ca="1">IF(AND(CE860=3,CE861=1),"★","")</f>
        <v/>
      </c>
      <c r="CE866" s="92" t="str">
        <f ca="1">IF(AND(CE860=3,CE861=2),"★","")</f>
        <v/>
      </c>
      <c r="CF866" s="37" t="str">
        <f ca="1">IF(AND(CE860=3,CE861=3),"★","終")</f>
        <v>★</v>
      </c>
      <c r="CG866"/>
      <c r="CH866" s="127"/>
      <c r="CI866" s="3">
        <v>5</v>
      </c>
      <c r="CJ866" s="95" t="str">
        <v>欄外</v>
      </c>
      <c r="CK866" s="27">
        <f ca="1"/>
        <v>29.744044287681572</v>
      </c>
      <c r="CL866" s="27">
        <f ca="1"/>
        <v>21.624271484374994</v>
      </c>
      <c r="CM866" s="27">
        <f ca="1"/>
        <v>68.99974963665008</v>
      </c>
      <c r="CN866" s="12"/>
      <c r="CP866" s="3" t="str">
        <f ca="1">IF(AND(CQ860=3,CQ861=1),"★","")</f>
        <v/>
      </c>
      <c r="CQ866" s="92" t="str">
        <f ca="1">IF(AND(CQ860=3,CQ861=2),"★","")</f>
        <v/>
      </c>
      <c r="CR866" s="37" t="str">
        <f ca="1">IF(AND(CQ860=3,CQ861=3),"★","終")</f>
        <v>★</v>
      </c>
      <c r="CS866"/>
      <c r="CT866" s="127"/>
      <c r="CU866" s="3">
        <v>5</v>
      </c>
      <c r="CV866" s="95" t="str">
        <v>欄外</v>
      </c>
      <c r="CW866" s="27">
        <f ca="1"/>
        <v>29.744044287681572</v>
      </c>
      <c r="CX866" s="27">
        <f ca="1"/>
        <v>21.624271484374994</v>
      </c>
      <c r="CY866" s="27">
        <f ca="1"/>
        <v>68.99974963665008</v>
      </c>
      <c r="CZ866" s="12"/>
      <c r="DB866" s="3" t="str">
        <f ca="1">IF(AND(DC860=3,DC861=1),"★","")</f>
        <v/>
      </c>
      <c r="DC866" s="92" t="str">
        <f ca="1">IF(AND(DC860=3,DC861=2),"★","")</f>
        <v/>
      </c>
      <c r="DD866" s="37" t="str">
        <f ca="1">IF(AND(DC860=3,DC861=3),"★","終")</f>
        <v>★</v>
      </c>
      <c r="DE866"/>
      <c r="DF866" s="127"/>
      <c r="DG866" s="3">
        <v>5</v>
      </c>
      <c r="DH866" s="95" t="str">
        <v>欄外</v>
      </c>
      <c r="DI866" s="27">
        <f ca="1"/>
        <v>29.744044287681572</v>
      </c>
      <c r="DJ866" s="27">
        <f ca="1"/>
        <v>21.624271484374994</v>
      </c>
      <c r="DK866" s="27">
        <f ca="1"/>
        <v>68.99974963665008</v>
      </c>
      <c r="DL866" s="12"/>
      <c r="DN866" s="3" t="str">
        <f ca="1">IF(AND(DO860=3,DO861=1),"★","")</f>
        <v/>
      </c>
      <c r="DO866" s="92" t="str">
        <f ca="1">IF(AND(DO860=3,DO861=2),"★","")</f>
        <v/>
      </c>
      <c r="DP866" s="37" t="str">
        <f ca="1">IF(AND(DO860=3,DO861=3),"★","終")</f>
        <v>★</v>
      </c>
      <c r="DQ866"/>
      <c r="DR866" s="127"/>
      <c r="DS866" s="3">
        <v>5</v>
      </c>
      <c r="DT866" s="95" t="str">
        <v>欄外</v>
      </c>
      <c r="DU866" s="27">
        <f ca="1"/>
        <v>29.744044287681572</v>
      </c>
      <c r="DV866" s="27">
        <f ca="1"/>
        <v>21.624271484374994</v>
      </c>
      <c r="DW866" s="27">
        <f ca="1"/>
        <v>68.99974963665008</v>
      </c>
      <c r="DX866" s="12"/>
    </row>
    <row r="867" spans="1:128" ht="13.5" customHeight="1" thickTop="1">
      <c r="A867"/>
      <c r="B867"/>
      <c r="C867"/>
      <c r="D867"/>
      <c r="E867"/>
      <c r="F867"/>
      <c r="G867"/>
      <c r="H867" s="21"/>
      <c r="M867"/>
      <c r="N867" s="127"/>
      <c r="O867" s="3">
        <v>6</v>
      </c>
      <c r="P867" s="95" t="str">
        <f ca="1"/>
        <v>欄外</v>
      </c>
      <c r="Q867" s="95" t="str">
        <f ca="1"/>
        <v>欄外</v>
      </c>
      <c r="R867" s="95" t="str">
        <f ca="1"/>
        <v>欄外</v>
      </c>
      <c r="S867" s="95" t="str">
        <f ca="1"/>
        <v>欄外</v>
      </c>
      <c r="T867" s="12"/>
      <c r="Y867"/>
      <c r="Z867" s="127"/>
      <c r="AA867" s="3">
        <v>6</v>
      </c>
      <c r="AB867" s="95" t="str">
        <v>欄外</v>
      </c>
      <c r="AC867" s="95" t="str">
        <v>欄外</v>
      </c>
      <c r="AD867" s="95" t="str">
        <v>欄外</v>
      </c>
      <c r="AE867" s="95" t="str">
        <v>欄外</v>
      </c>
      <c r="AF867" s="12"/>
      <c r="AK867"/>
      <c r="AL867" s="127"/>
      <c r="AM867" s="3">
        <v>6</v>
      </c>
      <c r="AN867" s="95" t="str">
        <v>欄外</v>
      </c>
      <c r="AO867" s="95" t="str">
        <v>欄外</v>
      </c>
      <c r="AP867" s="95" t="str">
        <v>欄外</v>
      </c>
      <c r="AQ867" s="95" t="str">
        <v>欄外</v>
      </c>
      <c r="AR867" s="12"/>
      <c r="AW867"/>
      <c r="AX867" s="127"/>
      <c r="AY867" s="3">
        <v>6</v>
      </c>
      <c r="AZ867" s="95" t="str">
        <v>欄外</v>
      </c>
      <c r="BA867" s="95" t="str">
        <v>欄外</v>
      </c>
      <c r="BB867" s="95" t="str">
        <v>欄外</v>
      </c>
      <c r="BC867" s="95" t="str">
        <v>欄外</v>
      </c>
      <c r="BD867" s="12"/>
      <c r="BI867"/>
      <c r="BJ867" s="127"/>
      <c r="BK867" s="3">
        <v>6</v>
      </c>
      <c r="BL867" s="95" t="str">
        <v>欄外</v>
      </c>
      <c r="BM867" s="95" t="str">
        <v>欄外</v>
      </c>
      <c r="BN867" s="95" t="str">
        <v>欄外</v>
      </c>
      <c r="BO867" s="95" t="str">
        <v>欄外</v>
      </c>
      <c r="BP867" s="12"/>
      <c r="BU867"/>
      <c r="BV867" s="127"/>
      <c r="BW867" s="3">
        <v>6</v>
      </c>
      <c r="BX867" s="95" t="str">
        <v>欄外</v>
      </c>
      <c r="BY867" s="95" t="str">
        <v>欄外</v>
      </c>
      <c r="BZ867" s="95" t="str">
        <v>欄外</v>
      </c>
      <c r="CA867" s="95" t="str">
        <v>欄外</v>
      </c>
      <c r="CB867" s="12"/>
      <c r="CG867"/>
      <c r="CH867" s="127"/>
      <c r="CI867" s="3">
        <v>6</v>
      </c>
      <c r="CJ867" s="95" t="str">
        <v>欄外</v>
      </c>
      <c r="CK867" s="95" t="str">
        <v>欄外</v>
      </c>
      <c r="CL867" s="95" t="str">
        <v>欄外</v>
      </c>
      <c r="CM867" s="95" t="str">
        <v>欄外</v>
      </c>
      <c r="CN867" s="12"/>
      <c r="CS867"/>
      <c r="CT867" s="127"/>
      <c r="CU867" s="3">
        <v>6</v>
      </c>
      <c r="CV867" s="95" t="str">
        <v>欄外</v>
      </c>
      <c r="CW867" s="95" t="str">
        <v>欄外</v>
      </c>
      <c r="CX867" s="95" t="str">
        <v>欄外</v>
      </c>
      <c r="CY867" s="95" t="str">
        <v>欄外</v>
      </c>
      <c r="CZ867" s="12"/>
      <c r="DE867"/>
      <c r="DF867" s="127"/>
      <c r="DG867" s="3">
        <v>6</v>
      </c>
      <c r="DH867" s="95" t="str">
        <v>欄外</v>
      </c>
      <c r="DI867" s="95" t="str">
        <v>欄外</v>
      </c>
      <c r="DJ867" s="95" t="str">
        <v>欄外</v>
      </c>
      <c r="DK867" s="95" t="str">
        <v>欄外</v>
      </c>
      <c r="DL867" s="12"/>
      <c r="DQ867"/>
      <c r="DR867" s="127"/>
      <c r="DS867" s="3">
        <v>6</v>
      </c>
      <c r="DT867" s="95" t="str">
        <v>欄外</v>
      </c>
      <c r="DU867" s="95" t="str">
        <v>欄外</v>
      </c>
      <c r="DV867" s="95" t="str">
        <v>欄外</v>
      </c>
      <c r="DW867" s="95" t="str">
        <v>欄外</v>
      </c>
      <c r="DX867" s="12"/>
    </row>
    <row r="868" spans="1:128" ht="13.5" customHeight="1">
      <c r="A868"/>
      <c r="B868"/>
      <c r="C868"/>
      <c r="D868"/>
      <c r="E868"/>
      <c r="F868"/>
      <c r="G868"/>
      <c r="H868" s="21"/>
      <c r="M868"/>
      <c r="N868" s="127"/>
      <c r="O868" s="3">
        <v>7</v>
      </c>
      <c r="P868" s="27">
        <f ca="1"/>
        <v>68.962245082855219</v>
      </c>
      <c r="Q868" s="27">
        <f ca="1"/>
        <v>3.1004999999999998</v>
      </c>
      <c r="R868" s="95" t="str">
        <f ca="1"/>
        <v>欄外</v>
      </c>
      <c r="S868" s="95" t="str">
        <f ca="1"/>
        <v>欄外</v>
      </c>
      <c r="T868" s="12"/>
      <c r="Y868"/>
      <c r="Z868" s="127"/>
      <c r="AA868" s="3">
        <v>7</v>
      </c>
      <c r="AB868" s="27">
        <f ca="1"/>
        <v>68.962245082855219</v>
      </c>
      <c r="AC868" s="27">
        <f ca="1"/>
        <v>3.1004999999999998</v>
      </c>
      <c r="AD868" s="95" t="str">
        <v>欄外</v>
      </c>
      <c r="AE868" s="95" t="str">
        <v>欄外</v>
      </c>
      <c r="AF868" s="12"/>
      <c r="AK868"/>
      <c r="AL868" s="127"/>
      <c r="AM868" s="3">
        <v>7</v>
      </c>
      <c r="AN868" s="27">
        <f ca="1"/>
        <v>68.962245082855219</v>
      </c>
      <c r="AO868" s="27">
        <f ca="1"/>
        <v>3.1004999999999998</v>
      </c>
      <c r="AP868" s="95" t="str">
        <v>欄外</v>
      </c>
      <c r="AQ868" s="95" t="str">
        <v>欄外</v>
      </c>
      <c r="AR868" s="12"/>
      <c r="AW868"/>
      <c r="AX868" s="127"/>
      <c r="AY868" s="3">
        <v>7</v>
      </c>
      <c r="AZ868" s="27">
        <f ca="1"/>
        <v>68.962245082855219</v>
      </c>
      <c r="BA868" s="27">
        <f ca="1"/>
        <v>3.1004999999999998</v>
      </c>
      <c r="BB868" s="95" t="str">
        <v>欄外</v>
      </c>
      <c r="BC868" s="95" t="str">
        <v>欄外</v>
      </c>
      <c r="BD868" s="12"/>
      <c r="BI868"/>
      <c r="BJ868" s="127"/>
      <c r="BK868" s="3">
        <v>7</v>
      </c>
      <c r="BL868" s="27">
        <f ca="1"/>
        <v>68.962245082855219</v>
      </c>
      <c r="BM868" s="27">
        <f ca="1"/>
        <v>3.1004999999999998</v>
      </c>
      <c r="BN868" s="95" t="str">
        <v>欄外</v>
      </c>
      <c r="BO868" s="95" t="str">
        <v>欄外</v>
      </c>
      <c r="BP868" s="12"/>
      <c r="BU868"/>
      <c r="BV868" s="127"/>
      <c r="BW868" s="3">
        <v>7</v>
      </c>
      <c r="BX868" s="27">
        <f ca="1"/>
        <v>68.962245082855219</v>
      </c>
      <c r="BY868" s="27">
        <f ca="1"/>
        <v>3.1004999999999998</v>
      </c>
      <c r="BZ868" s="95" t="str">
        <v>欄外</v>
      </c>
      <c r="CA868" s="95" t="str">
        <v>欄外</v>
      </c>
      <c r="CB868" s="12"/>
      <c r="CG868"/>
      <c r="CH868" s="127"/>
      <c r="CI868" s="3">
        <v>7</v>
      </c>
      <c r="CJ868" s="27">
        <f ca="1"/>
        <v>68.962245082855219</v>
      </c>
      <c r="CK868" s="27">
        <f ca="1"/>
        <v>3.1004999999999998</v>
      </c>
      <c r="CL868" s="95" t="str">
        <v>欄外</v>
      </c>
      <c r="CM868" s="95" t="str">
        <v>欄外</v>
      </c>
      <c r="CN868" s="12"/>
      <c r="CS868"/>
      <c r="CT868" s="127"/>
      <c r="CU868" s="3">
        <v>7</v>
      </c>
      <c r="CV868" s="27">
        <f ca="1"/>
        <v>68.962245082855219</v>
      </c>
      <c r="CW868" s="27">
        <f ca="1"/>
        <v>3.1004999999999998</v>
      </c>
      <c r="CX868" s="95" t="str">
        <v>欄外</v>
      </c>
      <c r="CY868" s="95" t="str">
        <v>欄外</v>
      </c>
      <c r="CZ868" s="12"/>
      <c r="DE868"/>
      <c r="DF868" s="127"/>
      <c r="DG868" s="3">
        <v>7</v>
      </c>
      <c r="DH868" s="27">
        <f ca="1"/>
        <v>68.962245082855219</v>
      </c>
      <c r="DI868" s="27">
        <f ca="1"/>
        <v>3.1004999999999998</v>
      </c>
      <c r="DJ868" s="95" t="str">
        <v>欄外</v>
      </c>
      <c r="DK868" s="95" t="str">
        <v>欄外</v>
      </c>
      <c r="DL868" s="12"/>
      <c r="DQ868"/>
      <c r="DR868" s="127"/>
      <c r="DS868" s="3">
        <v>7</v>
      </c>
      <c r="DT868" s="27">
        <f ca="1"/>
        <v>68.962245082855219</v>
      </c>
      <c r="DU868" s="27">
        <f ca="1"/>
        <v>3.1004999999999998</v>
      </c>
      <c r="DV868" s="95" t="str">
        <v>欄外</v>
      </c>
      <c r="DW868" s="95" t="str">
        <v>欄外</v>
      </c>
      <c r="DX868" s="12"/>
    </row>
    <row r="869" spans="1:128" ht="13.5" customHeight="1">
      <c r="A869"/>
      <c r="B869"/>
      <c r="C869"/>
      <c r="D869"/>
      <c r="E869"/>
      <c r="F869"/>
      <c r="G869"/>
      <c r="H869" s="21"/>
      <c r="K869" s="11"/>
      <c r="L869" s="6"/>
      <c r="M869"/>
      <c r="N869" s="127"/>
      <c r="O869" s="3">
        <v>8</v>
      </c>
      <c r="P869" s="27">
        <f ca="1"/>
        <v>99.999989032745361</v>
      </c>
      <c r="Q869" s="27">
        <f ca="1"/>
        <v>45.56409086227417</v>
      </c>
      <c r="R869" s="27">
        <f ca="1"/>
        <v>41.443632726669307</v>
      </c>
      <c r="S869" s="95" t="str">
        <f ca="1"/>
        <v>欄外</v>
      </c>
      <c r="T869" s="12"/>
      <c r="W869" s="11"/>
      <c r="X869" s="6"/>
      <c r="Y869"/>
      <c r="Z869" s="127"/>
      <c r="AA869" s="3">
        <v>8</v>
      </c>
      <c r="AB869" s="27">
        <f ca="1"/>
        <v>99.999989032745361</v>
      </c>
      <c r="AC869" s="27">
        <f ca="1"/>
        <v>45.56409086227417</v>
      </c>
      <c r="AD869" s="27">
        <f ca="1"/>
        <v>41.443632726669307</v>
      </c>
      <c r="AE869" s="95" t="str">
        <v>欄外</v>
      </c>
      <c r="AF869" s="12"/>
      <c r="AI869" s="11"/>
      <c r="AJ869" s="6"/>
      <c r="AK869"/>
      <c r="AL869" s="127"/>
      <c r="AM869" s="3">
        <v>8</v>
      </c>
      <c r="AN869" s="27">
        <f ca="1"/>
        <v>99.999989032745361</v>
      </c>
      <c r="AO869" s="27">
        <f ca="1"/>
        <v>45.56409086227417</v>
      </c>
      <c r="AP869" s="27">
        <f ca="1"/>
        <v>41.443632726669307</v>
      </c>
      <c r="AQ869" s="95" t="str">
        <v>欄外</v>
      </c>
      <c r="AR869" s="12"/>
      <c r="AU869" s="11"/>
      <c r="AV869" s="6"/>
      <c r="AW869"/>
      <c r="AX869" s="127"/>
      <c r="AY869" s="3">
        <v>8</v>
      </c>
      <c r="AZ869" s="27">
        <f ca="1"/>
        <v>99.999989032745361</v>
      </c>
      <c r="BA869" s="27">
        <f ca="1"/>
        <v>45.56409086227417</v>
      </c>
      <c r="BB869" s="27">
        <f ca="1"/>
        <v>41.443632726669307</v>
      </c>
      <c r="BC869" s="95" t="str">
        <v>欄外</v>
      </c>
      <c r="BD869" s="12"/>
      <c r="BG869" s="11"/>
      <c r="BH869" s="6"/>
      <c r="BI869"/>
      <c r="BJ869" s="127"/>
      <c r="BK869" s="3">
        <v>8</v>
      </c>
      <c r="BL869" s="27">
        <f ca="1"/>
        <v>99.999994516372681</v>
      </c>
      <c r="BM869" s="27">
        <f ca="1"/>
        <v>45.56409086227417</v>
      </c>
      <c r="BN869" s="27">
        <f ca="1"/>
        <v>41.443632726669307</v>
      </c>
      <c r="BO869" s="95" t="str">
        <v>欄外</v>
      </c>
      <c r="BP869" s="12"/>
      <c r="BS869" s="11"/>
      <c r="BT869" s="6"/>
      <c r="BU869"/>
      <c r="BV869" s="127"/>
      <c r="BW869" s="3">
        <v>8</v>
      </c>
      <c r="BX869" s="27">
        <f ca="1"/>
        <v>99.999994516372681</v>
      </c>
      <c r="BY869" s="27">
        <f ca="1"/>
        <v>45.56409086227417</v>
      </c>
      <c r="BZ869" s="27">
        <f ca="1"/>
        <v>41.443632726669307</v>
      </c>
      <c r="CA869" s="95" t="str">
        <v>欄外</v>
      </c>
      <c r="CB869" s="12"/>
      <c r="CE869" s="11"/>
      <c r="CF869" s="6"/>
      <c r="CG869"/>
      <c r="CH869" s="127"/>
      <c r="CI869" s="3">
        <v>8</v>
      </c>
      <c r="CJ869" s="27">
        <f ca="1"/>
        <v>99.999994516372681</v>
      </c>
      <c r="CK869" s="27">
        <f ca="1"/>
        <v>45.56409086227417</v>
      </c>
      <c r="CL869" s="27">
        <f ca="1"/>
        <v>41.443632726669307</v>
      </c>
      <c r="CM869" s="95" t="str">
        <v>欄外</v>
      </c>
      <c r="CN869" s="12"/>
      <c r="CQ869" s="11"/>
      <c r="CR869" s="6"/>
      <c r="CS869"/>
      <c r="CT869" s="127"/>
      <c r="CU869" s="3">
        <v>8</v>
      </c>
      <c r="CV869" s="27">
        <f ca="1"/>
        <v>99.999994516372681</v>
      </c>
      <c r="CW869" s="27">
        <f ca="1"/>
        <v>45.56409086227417</v>
      </c>
      <c r="CX869" s="27">
        <f ca="1"/>
        <v>41.443632726669307</v>
      </c>
      <c r="CY869" s="95" t="str">
        <v>欄外</v>
      </c>
      <c r="CZ869" s="12"/>
      <c r="DC869" s="11"/>
      <c r="DD869" s="6"/>
      <c r="DE869"/>
      <c r="DF869" s="127"/>
      <c r="DG869" s="3">
        <v>8</v>
      </c>
      <c r="DH869" s="27">
        <f ca="1"/>
        <v>99.999994516372681</v>
      </c>
      <c r="DI869" s="27">
        <f ca="1"/>
        <v>45.56409086227417</v>
      </c>
      <c r="DJ869" s="27">
        <f ca="1"/>
        <v>41.443632726669307</v>
      </c>
      <c r="DK869" s="95" t="str">
        <v>欄外</v>
      </c>
      <c r="DL869" s="12"/>
      <c r="DO869" s="11"/>
      <c r="DP869" s="6"/>
      <c r="DQ869"/>
      <c r="DR869" s="127"/>
      <c r="DS869" s="3">
        <v>8</v>
      </c>
      <c r="DT869" s="27">
        <f ca="1"/>
        <v>99.999994516372681</v>
      </c>
      <c r="DU869" s="27">
        <f ca="1"/>
        <v>45.56409086227417</v>
      </c>
      <c r="DV869" s="27">
        <f ca="1"/>
        <v>41.443632726669307</v>
      </c>
      <c r="DW869" s="95" t="str">
        <v>欄外</v>
      </c>
      <c r="DX869" s="12"/>
    </row>
    <row r="870" spans="1:128" ht="13.5" customHeight="1">
      <c r="A870"/>
      <c r="B870"/>
      <c r="C870"/>
      <c r="D870"/>
      <c r="E870"/>
      <c r="F870"/>
      <c r="G870"/>
      <c r="H870" s="21"/>
      <c r="J870" s="11"/>
      <c r="K870" s="11"/>
      <c r="L870" s="6"/>
      <c r="M870"/>
      <c r="N870" s="128"/>
      <c r="O870" s="3" t="s">
        <v>66</v>
      </c>
      <c r="P870" s="44">
        <v>0</v>
      </c>
      <c r="Q870" s="44">
        <v>0</v>
      </c>
      <c r="R870" s="44">
        <v>0</v>
      </c>
      <c r="S870" s="40">
        <v>0</v>
      </c>
      <c r="T870" s="12"/>
      <c r="V870" s="11"/>
      <c r="W870" s="11"/>
      <c r="X870" s="6"/>
      <c r="Y870"/>
      <c r="Z870" s="128"/>
      <c r="AA870" s="3" t="s">
        <v>41</v>
      </c>
      <c r="AB870" s="44">
        <v>0</v>
      </c>
      <c r="AC870" s="44">
        <v>0</v>
      </c>
      <c r="AD870" s="44">
        <v>0</v>
      </c>
      <c r="AE870" s="40">
        <v>0</v>
      </c>
      <c r="AF870" s="12"/>
      <c r="AH870" s="11"/>
      <c r="AI870" s="11"/>
      <c r="AJ870" s="6"/>
      <c r="AK870"/>
      <c r="AL870" s="128"/>
      <c r="AM870" s="3" t="s">
        <v>41</v>
      </c>
      <c r="AN870" s="44">
        <v>0</v>
      </c>
      <c r="AO870" s="44">
        <v>0</v>
      </c>
      <c r="AP870" s="44">
        <v>0</v>
      </c>
      <c r="AQ870" s="40">
        <v>0</v>
      </c>
      <c r="AR870" s="12"/>
      <c r="AT870" s="11"/>
      <c r="AU870" s="11"/>
      <c r="AV870" s="6"/>
      <c r="AW870"/>
      <c r="AX870" s="128"/>
      <c r="AY870" s="3" t="s">
        <v>41</v>
      </c>
      <c r="AZ870" s="44">
        <v>0</v>
      </c>
      <c r="BA870" s="44">
        <v>0</v>
      </c>
      <c r="BB870" s="44">
        <v>0</v>
      </c>
      <c r="BC870" s="40">
        <v>0</v>
      </c>
      <c r="BD870" s="12"/>
      <c r="BF870" s="11"/>
      <c r="BG870" s="11"/>
      <c r="BH870" s="6"/>
      <c r="BI870"/>
      <c r="BJ870" s="128"/>
      <c r="BK870" s="3" t="s">
        <v>41</v>
      </c>
      <c r="BL870" s="44">
        <v>0</v>
      </c>
      <c r="BM870" s="44">
        <v>0</v>
      </c>
      <c r="BN870" s="44">
        <v>0</v>
      </c>
      <c r="BO870" s="40">
        <v>0</v>
      </c>
      <c r="BP870" s="12"/>
      <c r="BR870" s="11"/>
      <c r="BS870" s="11"/>
      <c r="BT870" s="6"/>
      <c r="BU870"/>
      <c r="BV870" s="128"/>
      <c r="BW870" s="3" t="s">
        <v>41</v>
      </c>
      <c r="BX870" s="44">
        <v>0</v>
      </c>
      <c r="BY870" s="44">
        <v>0</v>
      </c>
      <c r="BZ870" s="44">
        <v>0</v>
      </c>
      <c r="CA870" s="40">
        <v>0</v>
      </c>
      <c r="CB870" s="12"/>
      <c r="CD870" s="11"/>
      <c r="CE870" s="11"/>
      <c r="CF870" s="6"/>
      <c r="CG870"/>
      <c r="CH870" s="128"/>
      <c r="CI870" s="3" t="s">
        <v>41</v>
      </c>
      <c r="CJ870" s="44">
        <v>0</v>
      </c>
      <c r="CK870" s="44">
        <v>0</v>
      </c>
      <c r="CL870" s="44">
        <v>0</v>
      </c>
      <c r="CM870" s="40">
        <v>0</v>
      </c>
      <c r="CN870" s="12"/>
      <c r="CP870" s="11"/>
      <c r="CQ870" s="11"/>
      <c r="CR870" s="6"/>
      <c r="CS870"/>
      <c r="CT870" s="128"/>
      <c r="CU870" s="3" t="s">
        <v>41</v>
      </c>
      <c r="CV870" s="44">
        <v>0</v>
      </c>
      <c r="CW870" s="44">
        <v>0</v>
      </c>
      <c r="CX870" s="44">
        <v>0</v>
      </c>
      <c r="CY870" s="40">
        <v>0</v>
      </c>
      <c r="CZ870" s="12"/>
      <c r="DB870" s="11"/>
      <c r="DC870" s="11"/>
      <c r="DD870" s="6"/>
      <c r="DE870"/>
      <c r="DF870" s="128"/>
      <c r="DG870" s="3" t="s">
        <v>41</v>
      </c>
      <c r="DH870" s="44">
        <v>0</v>
      </c>
      <c r="DI870" s="44">
        <v>0</v>
      </c>
      <c r="DJ870" s="44">
        <v>0</v>
      </c>
      <c r="DK870" s="40">
        <v>0</v>
      </c>
      <c r="DL870" s="12"/>
      <c r="DN870" s="11"/>
      <c r="DO870" s="11"/>
      <c r="DP870" s="6"/>
      <c r="DQ870"/>
      <c r="DR870" s="128"/>
      <c r="DS870" s="3" t="s">
        <v>41</v>
      </c>
      <c r="DT870" s="44">
        <v>0</v>
      </c>
      <c r="DU870" s="44">
        <v>0</v>
      </c>
      <c r="DV870" s="44">
        <v>0</v>
      </c>
      <c r="DW870" s="40">
        <v>0</v>
      </c>
      <c r="DX870" s="12"/>
    </row>
    <row r="871" spans="1:128" ht="13.5" customHeight="1">
      <c r="A871"/>
      <c r="B871"/>
      <c r="C871"/>
      <c r="D871"/>
      <c r="E871"/>
      <c r="F871"/>
      <c r="G871"/>
      <c r="H871" s="21"/>
      <c r="J871" s="11"/>
      <c r="K871" s="11"/>
      <c r="L871" s="6"/>
      <c r="M871"/>
      <c r="N871"/>
      <c r="O871" s="11"/>
      <c r="P871" s="12"/>
      <c r="Q871" s="12"/>
      <c r="R871" s="12"/>
      <c r="S871" s="12"/>
      <c r="T871" s="12"/>
      <c r="V871" s="11"/>
      <c r="W871" s="11"/>
      <c r="X871" s="6"/>
      <c r="Y871"/>
      <c r="Z871"/>
      <c r="AA871" s="11"/>
      <c r="AB871" s="12"/>
      <c r="AC871" s="12"/>
      <c r="AD871" s="12"/>
      <c r="AE871" s="12"/>
      <c r="AF871" s="12"/>
      <c r="AH871" s="11"/>
      <c r="AI871" s="11"/>
      <c r="AJ871" s="6"/>
      <c r="AK871"/>
      <c r="AL871"/>
      <c r="AM871" s="11"/>
      <c r="AN871" s="12"/>
      <c r="AO871" s="12"/>
      <c r="AP871" s="12"/>
      <c r="AQ871" s="12"/>
      <c r="AR871" s="12"/>
      <c r="AT871" s="11"/>
      <c r="AU871" s="11"/>
      <c r="AV871" s="6"/>
      <c r="AW871"/>
      <c r="AX871"/>
      <c r="AY871" s="11"/>
      <c r="AZ871" s="12"/>
      <c r="BA871" s="12"/>
      <c r="BB871" s="12"/>
      <c r="BC871" s="12"/>
      <c r="BD871" s="12"/>
      <c r="BF871" s="11"/>
      <c r="BG871" s="11"/>
      <c r="BH871" s="6"/>
      <c r="BI871"/>
      <c r="BJ871"/>
      <c r="BK871" s="11"/>
      <c r="BL871" s="12"/>
      <c r="BM871" s="12"/>
      <c r="BN871" s="12"/>
      <c r="BO871" s="12"/>
      <c r="BP871" s="12"/>
      <c r="BR871" s="11"/>
      <c r="BS871" s="11"/>
      <c r="BT871" s="6"/>
      <c r="BU871"/>
      <c r="BV871"/>
      <c r="BW871" s="11"/>
      <c r="BX871" s="12"/>
      <c r="BY871" s="12"/>
      <c r="BZ871" s="12"/>
      <c r="CA871" s="12"/>
      <c r="CB871" s="12"/>
      <c r="CD871" s="11"/>
      <c r="CE871" s="11"/>
      <c r="CF871" s="6"/>
      <c r="CG871"/>
      <c r="CH871"/>
      <c r="CI871" s="11"/>
      <c r="CJ871" s="12"/>
      <c r="CK871" s="12"/>
      <c r="CL871" s="12"/>
      <c r="CM871" s="12"/>
      <c r="CN871" s="12"/>
      <c r="CP871" s="11"/>
      <c r="CQ871" s="11"/>
      <c r="CR871" s="6"/>
      <c r="CS871"/>
      <c r="CT871"/>
      <c r="CU871" s="11"/>
      <c r="CV871" s="12"/>
      <c r="CW871" s="12"/>
      <c r="CX871" s="12"/>
      <c r="CY871" s="12"/>
      <c r="CZ871" s="12"/>
      <c r="DB871" s="11"/>
      <c r="DC871" s="11"/>
      <c r="DD871" s="6"/>
      <c r="DE871"/>
      <c r="DF871"/>
      <c r="DG871" s="11"/>
      <c r="DH871" s="12"/>
      <c r="DI871" s="12"/>
      <c r="DJ871" s="12"/>
      <c r="DK871" s="12"/>
      <c r="DL871" s="12"/>
      <c r="DN871" s="11"/>
      <c r="DO871" s="11"/>
      <c r="DP871" s="6"/>
      <c r="DQ871"/>
      <c r="DR871"/>
      <c r="DS871" s="11"/>
      <c r="DT871" s="12"/>
      <c r="DU871" s="12"/>
      <c r="DV871" s="12"/>
      <c r="DW871" s="12"/>
      <c r="DX871" s="12"/>
    </row>
    <row r="872" spans="1:128" ht="13.5" customHeight="1">
      <c r="A872"/>
      <c r="B872" t="s">
        <v>63</v>
      </c>
      <c r="C872"/>
      <c r="D872"/>
      <c r="E872"/>
      <c r="F872"/>
      <c r="G872"/>
      <c r="H872" s="21"/>
      <c r="K872"/>
      <c r="L872"/>
      <c r="M872"/>
      <c r="N872"/>
      <c r="O872" t="s">
        <v>43</v>
      </c>
      <c r="P872"/>
      <c r="Q872"/>
      <c r="R872"/>
      <c r="S872"/>
      <c r="T872" s="21"/>
      <c r="W872"/>
      <c r="X872"/>
      <c r="Y872"/>
      <c r="Z872"/>
      <c r="AA872" t="s">
        <v>43</v>
      </c>
      <c r="AB872"/>
      <c r="AC872"/>
      <c r="AD872"/>
      <c r="AE872"/>
      <c r="AF872" s="21"/>
      <c r="AI872"/>
      <c r="AJ872"/>
      <c r="AK872"/>
      <c r="AL872"/>
      <c r="AM872" t="s">
        <v>43</v>
      </c>
      <c r="AN872"/>
      <c r="AO872"/>
      <c r="AP872"/>
      <c r="AQ872"/>
      <c r="AR872" s="21"/>
      <c r="AU872"/>
      <c r="AV872"/>
      <c r="AW872"/>
      <c r="AX872"/>
      <c r="AY872" t="s">
        <v>43</v>
      </c>
      <c r="AZ872"/>
      <c r="BA872"/>
      <c r="BB872"/>
      <c r="BC872"/>
      <c r="BD872" s="21"/>
      <c r="BG872"/>
      <c r="BH872"/>
      <c r="BI872"/>
      <c r="BJ872"/>
      <c r="BK872" t="s">
        <v>43</v>
      </c>
      <c r="BL872"/>
      <c r="BM872"/>
      <c r="BN872"/>
      <c r="BO872"/>
      <c r="BP872" s="21"/>
      <c r="BS872"/>
      <c r="BT872"/>
      <c r="BU872"/>
      <c r="BV872"/>
      <c r="BW872" t="s">
        <v>43</v>
      </c>
      <c r="BX872"/>
      <c r="BY872"/>
      <c r="BZ872"/>
      <c r="CA872"/>
      <c r="CB872" s="21"/>
      <c r="CE872"/>
      <c r="CF872"/>
      <c r="CG872"/>
      <c r="CH872"/>
      <c r="CI872" t="s">
        <v>43</v>
      </c>
      <c r="CJ872"/>
      <c r="CK872"/>
      <c r="CL872"/>
      <c r="CM872"/>
      <c r="CN872" s="21"/>
      <c r="CQ872"/>
      <c r="CR872"/>
      <c r="CS872"/>
      <c r="CT872"/>
      <c r="CU872" t="s">
        <v>43</v>
      </c>
      <c r="CV872"/>
      <c r="CW872"/>
      <c r="CX872"/>
      <c r="CY872"/>
      <c r="CZ872" s="21"/>
      <c r="DC872"/>
      <c r="DD872"/>
      <c r="DE872"/>
      <c r="DF872"/>
      <c r="DG872" t="s">
        <v>43</v>
      </c>
      <c r="DH872"/>
      <c r="DI872"/>
      <c r="DJ872"/>
      <c r="DK872"/>
      <c r="DL872" s="21"/>
      <c r="DO872"/>
      <c r="DP872"/>
      <c r="DQ872"/>
      <c r="DR872"/>
      <c r="DS872" t="s">
        <v>43</v>
      </c>
      <c r="DT872"/>
      <c r="DU872"/>
      <c r="DV872"/>
      <c r="DW872"/>
      <c r="DX872" s="21"/>
    </row>
    <row r="873" spans="1:128" ht="13.5" customHeight="1" thickBot="1">
      <c r="A873"/>
      <c r="B873"/>
      <c r="C873"/>
      <c r="D873" s="123" t="s">
        <v>67</v>
      </c>
      <c r="E873" s="124"/>
      <c r="F873" s="124"/>
      <c r="G873" s="125"/>
      <c r="H873" s="21"/>
      <c r="K873" s="3" t="s">
        <v>14</v>
      </c>
      <c r="L873" s="85">
        <f ca="1">$C865</f>
        <v>0.54</v>
      </c>
      <c r="M873" s="28"/>
      <c r="N873" s="28"/>
      <c r="O873" s="18" t="s">
        <v>25</v>
      </c>
      <c r="P873" s="53">
        <f ca="1">OFFSET(乱数表!$C$3,$C859,2*K$7-1)</f>
        <v>5.9979444743260113E-2</v>
      </c>
      <c r="Q873" s="28" t="s">
        <v>23</v>
      </c>
      <c r="R873" s="54" t="str">
        <f ca="1">IF(P873&lt;$C865,"Explore","Exploit")</f>
        <v>Explore</v>
      </c>
      <c r="S873"/>
      <c r="T873" s="21"/>
      <c r="W873" s="3" t="s">
        <v>14</v>
      </c>
      <c r="X873" s="85">
        <f ca="1">$C865</f>
        <v>0.54</v>
      </c>
      <c r="Y873" s="28"/>
      <c r="Z873" s="28"/>
      <c r="AA873" s="18" t="s">
        <v>25</v>
      </c>
      <c r="AB873" s="53">
        <f ca="1">OFFSET(乱数表!$C$3,$C859,2*W$7-1)</f>
        <v>0.703732232416583</v>
      </c>
      <c r="AC873" s="28" t="s">
        <v>23</v>
      </c>
      <c r="AD873" s="54" t="str">
        <f ca="1">IF(AB873&lt;$C865,"Explore","Exploit")</f>
        <v>Exploit</v>
      </c>
      <c r="AE873"/>
      <c r="AF873" s="21"/>
      <c r="AI873" s="3" t="s">
        <v>14</v>
      </c>
      <c r="AJ873" s="85">
        <f ca="1">$C865</f>
        <v>0.54</v>
      </c>
      <c r="AK873" s="28"/>
      <c r="AL873" s="28"/>
      <c r="AM873" s="18" t="s">
        <v>25</v>
      </c>
      <c r="AN873" s="53">
        <f ca="1">OFFSET(乱数表!$C$3,$C859,2*AI$7-1)</f>
        <v>0.525488373767935</v>
      </c>
      <c r="AO873" s="28" t="s">
        <v>23</v>
      </c>
      <c r="AP873" s="54" t="str">
        <f ca="1">IF(AN873&lt;$C865,"Explore","Exploit")</f>
        <v>Explore</v>
      </c>
      <c r="AQ873"/>
      <c r="AR873" s="21"/>
      <c r="AU873" s="3" t="s">
        <v>14</v>
      </c>
      <c r="AV873" s="85">
        <f ca="1">$C865</f>
        <v>0.54</v>
      </c>
      <c r="AW873" s="28"/>
      <c r="AX873" s="28"/>
      <c r="AY873" s="18" t="s">
        <v>25</v>
      </c>
      <c r="AZ873" s="53">
        <f ca="1">OFFSET(乱数表!$C$3,$C859,2*AU$7-1)</f>
        <v>0.37973941317278648</v>
      </c>
      <c r="BA873" s="28" t="s">
        <v>23</v>
      </c>
      <c r="BB873" s="54" t="str">
        <f ca="1">IF(AZ873&lt;$C865,"Explore","Exploit")</f>
        <v>Explore</v>
      </c>
      <c r="BC873"/>
      <c r="BD873" s="21"/>
      <c r="BG873" s="3" t="s">
        <v>14</v>
      </c>
      <c r="BH873" s="85">
        <f ca="1">$C865</f>
        <v>0.54</v>
      </c>
      <c r="BI873" s="28"/>
      <c r="BJ873" s="28"/>
      <c r="BK873" s="18" t="s">
        <v>25</v>
      </c>
      <c r="BL873" s="53">
        <f ca="1">OFFSET(乱数表!$C$3,$C859,2*BG$7-1)</f>
        <v>0.64198319987626529</v>
      </c>
      <c r="BM873" s="28" t="s">
        <v>23</v>
      </c>
      <c r="BN873" s="54" t="str">
        <f ca="1">IF(BL873&lt;$C865,"Explore","Exploit")</f>
        <v>Exploit</v>
      </c>
      <c r="BO873"/>
      <c r="BP873" s="21"/>
      <c r="BS873" s="3" t="s">
        <v>14</v>
      </c>
      <c r="BT873" s="85">
        <f ca="1">$C865</f>
        <v>0.54</v>
      </c>
      <c r="BU873" s="28"/>
      <c r="BV873" s="28"/>
      <c r="BW873" s="18" t="s">
        <v>25</v>
      </c>
      <c r="BX873" s="53">
        <f ca="1">OFFSET(乱数表!$C$3,$C859,2*BS$7-1)</f>
        <v>4.6791361384042607E-2</v>
      </c>
      <c r="BY873" s="28" t="s">
        <v>23</v>
      </c>
      <c r="BZ873" s="54" t="str">
        <f ca="1">IF(BX873&lt;$C865,"Explore","Exploit")</f>
        <v>Explore</v>
      </c>
      <c r="CA873"/>
      <c r="CB873" s="21"/>
      <c r="CE873" s="3" t="s">
        <v>14</v>
      </c>
      <c r="CF873" s="85">
        <f ca="1">$C865</f>
        <v>0.54</v>
      </c>
      <c r="CG873" s="28"/>
      <c r="CH873" s="28"/>
      <c r="CI873" s="18" t="s">
        <v>25</v>
      </c>
      <c r="CJ873" s="53">
        <f ca="1">OFFSET(乱数表!$C$3,$C859,2*CE$7-1)</f>
        <v>0.89555321867184978</v>
      </c>
      <c r="CK873" s="28" t="s">
        <v>23</v>
      </c>
      <c r="CL873" s="54" t="str">
        <f ca="1">IF(CJ873&lt;$C865,"Explore","Exploit")</f>
        <v>Exploit</v>
      </c>
      <c r="CM873"/>
      <c r="CN873" s="21"/>
      <c r="CQ873" s="3" t="s">
        <v>14</v>
      </c>
      <c r="CR873" s="85">
        <f ca="1">$C865</f>
        <v>0.54</v>
      </c>
      <c r="CS873" s="28"/>
      <c r="CT873" s="28"/>
      <c r="CU873" s="18" t="s">
        <v>25</v>
      </c>
      <c r="CV873" s="53">
        <f ca="1">OFFSET(乱数表!$C$3,$C859,2*CQ$7-1)</f>
        <v>4.8927393193756052E-2</v>
      </c>
      <c r="CW873" s="28" t="s">
        <v>23</v>
      </c>
      <c r="CX873" s="54" t="str">
        <f ca="1">IF(CV873&lt;$C865,"Explore","Exploit")</f>
        <v>Explore</v>
      </c>
      <c r="CY873"/>
      <c r="CZ873" s="21"/>
      <c r="DC873" s="3" t="s">
        <v>14</v>
      </c>
      <c r="DD873" s="85">
        <f ca="1">$C865</f>
        <v>0.54</v>
      </c>
      <c r="DE873" s="28"/>
      <c r="DF873" s="28"/>
      <c r="DG873" s="18" t="s">
        <v>25</v>
      </c>
      <c r="DH873" s="53">
        <f ca="1">OFFSET(乱数表!$C$3,$C859,2*DC$7-1)</f>
        <v>0.15327270755527866</v>
      </c>
      <c r="DI873" s="28" t="s">
        <v>23</v>
      </c>
      <c r="DJ873" s="54" t="str">
        <f ca="1">IF(DH873&lt;$C865,"Explore","Exploit")</f>
        <v>Explore</v>
      </c>
      <c r="DK873"/>
      <c r="DL873" s="21"/>
      <c r="DO873" s="3" t="s">
        <v>14</v>
      </c>
      <c r="DP873" s="85">
        <f ca="1">$C865</f>
        <v>0.54</v>
      </c>
      <c r="DQ873" s="28"/>
      <c r="DR873" s="28"/>
      <c r="DS873" s="18" t="s">
        <v>25</v>
      </c>
      <c r="DT873" s="53">
        <f ca="1">OFFSET(乱数表!$C$3,$C859,2*DO$7-1)</f>
        <v>0.56409519644101991</v>
      </c>
      <c r="DU873" s="28" t="s">
        <v>23</v>
      </c>
      <c r="DV873" s="54" t="str">
        <f ca="1">IF(DT873&lt;$C865,"Explore","Exploit")</f>
        <v>Exploit</v>
      </c>
      <c r="DW873"/>
      <c r="DX873" s="21"/>
    </row>
    <row r="874" spans="1:128" ht="13.5" customHeight="1">
      <c r="A874"/>
      <c r="B874" s="3" t="s">
        <v>7</v>
      </c>
      <c r="C874" s="3" t="s">
        <v>17</v>
      </c>
      <c r="D874" s="93" t="s">
        <v>27</v>
      </c>
      <c r="E874" s="26" t="s">
        <v>28</v>
      </c>
      <c r="F874" s="26" t="s">
        <v>29</v>
      </c>
      <c r="G874" s="3" t="s">
        <v>30</v>
      </c>
      <c r="H874" s="21"/>
      <c r="K874"/>
      <c r="L874"/>
      <c r="M874"/>
      <c r="N874"/>
      <c r="O874"/>
      <c r="P874" s="58" t="s">
        <v>42</v>
      </c>
      <c r="Q874" s="59" t="s">
        <v>26</v>
      </c>
      <c r="R874" s="60" t="s">
        <v>38</v>
      </c>
      <c r="S874"/>
      <c r="T874" s="21"/>
      <c r="W874"/>
      <c r="X874"/>
      <c r="Y874"/>
      <c r="Z874"/>
      <c r="AA874"/>
      <c r="AB874" s="58" t="s">
        <v>42</v>
      </c>
      <c r="AC874" s="59" t="s">
        <v>26</v>
      </c>
      <c r="AD874" s="60" t="s">
        <v>38</v>
      </c>
      <c r="AE874"/>
      <c r="AF874" s="21"/>
      <c r="AI874"/>
      <c r="AJ874"/>
      <c r="AK874"/>
      <c r="AL874"/>
      <c r="AM874"/>
      <c r="AN874" s="58" t="s">
        <v>42</v>
      </c>
      <c r="AO874" s="59" t="s">
        <v>26</v>
      </c>
      <c r="AP874" s="60" t="s">
        <v>38</v>
      </c>
      <c r="AQ874"/>
      <c r="AR874" s="21"/>
      <c r="AU874"/>
      <c r="AV874"/>
      <c r="AW874"/>
      <c r="AX874"/>
      <c r="AY874"/>
      <c r="AZ874" s="58" t="s">
        <v>42</v>
      </c>
      <c r="BA874" s="59" t="s">
        <v>26</v>
      </c>
      <c r="BB874" s="60" t="s">
        <v>38</v>
      </c>
      <c r="BC874"/>
      <c r="BD874" s="21"/>
      <c r="BG874"/>
      <c r="BH874"/>
      <c r="BI874"/>
      <c r="BJ874"/>
      <c r="BK874"/>
      <c r="BL874" s="58" t="s">
        <v>42</v>
      </c>
      <c r="BM874" s="59" t="s">
        <v>26</v>
      </c>
      <c r="BN874" s="60" t="s">
        <v>38</v>
      </c>
      <c r="BO874"/>
      <c r="BP874" s="21"/>
      <c r="BS874"/>
      <c r="BT874"/>
      <c r="BU874"/>
      <c r="BV874"/>
      <c r="BW874"/>
      <c r="BX874" s="58" t="s">
        <v>42</v>
      </c>
      <c r="BY874" s="59" t="s">
        <v>26</v>
      </c>
      <c r="BZ874" s="60" t="s">
        <v>38</v>
      </c>
      <c r="CA874"/>
      <c r="CB874" s="21"/>
      <c r="CE874"/>
      <c r="CF874"/>
      <c r="CG874"/>
      <c r="CH874"/>
      <c r="CI874"/>
      <c r="CJ874" s="58" t="s">
        <v>42</v>
      </c>
      <c r="CK874" s="59" t="s">
        <v>26</v>
      </c>
      <c r="CL874" s="60" t="s">
        <v>38</v>
      </c>
      <c r="CM874"/>
      <c r="CN874" s="21"/>
      <c r="CQ874"/>
      <c r="CR874"/>
      <c r="CS874"/>
      <c r="CT874"/>
      <c r="CU874"/>
      <c r="CV874" s="58" t="s">
        <v>42</v>
      </c>
      <c r="CW874" s="59" t="s">
        <v>26</v>
      </c>
      <c r="CX874" s="60" t="s">
        <v>38</v>
      </c>
      <c r="CY874"/>
      <c r="CZ874" s="21"/>
      <c r="DC874"/>
      <c r="DD874"/>
      <c r="DE874"/>
      <c r="DF874"/>
      <c r="DG874"/>
      <c r="DH874" s="58" t="s">
        <v>42</v>
      </c>
      <c r="DI874" s="59" t="s">
        <v>26</v>
      </c>
      <c r="DJ874" s="60" t="s">
        <v>38</v>
      </c>
      <c r="DK874"/>
      <c r="DL874" s="21"/>
      <c r="DO874"/>
      <c r="DP874"/>
      <c r="DQ874"/>
      <c r="DR874"/>
      <c r="DS874"/>
      <c r="DT874" s="58" t="s">
        <v>42</v>
      </c>
      <c r="DU874" s="59" t="s">
        <v>26</v>
      </c>
      <c r="DV874" s="60" t="s">
        <v>38</v>
      </c>
      <c r="DW874"/>
      <c r="DX874" s="21"/>
    </row>
    <row r="875" spans="1:128" ht="13.5" customHeight="1">
      <c r="A875"/>
      <c r="B875" s="41">
        <v>1</v>
      </c>
      <c r="C875" s="41">
        <f t="array" ref="C875:G883">$C$24:$G$32</f>
        <v>0</v>
      </c>
      <c r="D875" s="80">
        <v>0.5</v>
      </c>
      <c r="E875" s="81">
        <v>0.5</v>
      </c>
      <c r="F875" s="81">
        <v>0.5</v>
      </c>
      <c r="G875" s="80">
        <v>1</v>
      </c>
      <c r="H875" s="6"/>
      <c r="K875"/>
      <c r="L875"/>
      <c r="M875"/>
      <c r="N875"/>
      <c r="O875" s="63" t="s">
        <v>24</v>
      </c>
      <c r="P875" s="55">
        <f ca="1">MAX(OFFSET(O861,K862,1):OFFSET(O861,K862,4))</f>
        <v>32.005732963085173</v>
      </c>
      <c r="Q875" s="52"/>
      <c r="R875" s="22">
        <f ca="1">MATCH(P875,OFFSET(O861,K862,1):OFFSET(O861,K862,4),0)</f>
        <v>4</v>
      </c>
      <c r="S875"/>
      <c r="T875" s="21"/>
      <c r="W875"/>
      <c r="X875"/>
      <c r="Y875"/>
      <c r="Z875"/>
      <c r="AA875" s="63" t="s">
        <v>24</v>
      </c>
      <c r="AB875" s="55">
        <f ca="1">MAX(OFFSET(AA861,W862,1):OFFSET(AA861,W862,4))</f>
        <v>46.985763263702381</v>
      </c>
      <c r="AC875" s="52"/>
      <c r="AD875" s="22">
        <f ca="1">MATCH(AB875,OFFSET(AA861,W862,1):OFFSET(AA861,W862,4),0)</f>
        <v>4</v>
      </c>
      <c r="AE875"/>
      <c r="AF875" s="21"/>
      <c r="AI875"/>
      <c r="AJ875"/>
      <c r="AK875"/>
      <c r="AL875"/>
      <c r="AM875" s="63" t="s">
        <v>24</v>
      </c>
      <c r="AN875" s="55">
        <f ca="1">MAX(OFFSET(AM861,AI862,1):OFFSET(AM861,AI862,4))</f>
        <v>68.999506950378418</v>
      </c>
      <c r="AO875" s="52"/>
      <c r="AP875" s="22">
        <f ca="1">MATCH(AN875,OFFSET(AM861,AI862,1):OFFSET(AM861,AI862,4),0)</f>
        <v>4</v>
      </c>
      <c r="AQ875"/>
      <c r="AR875" s="21"/>
      <c r="AU875"/>
      <c r="AV875"/>
      <c r="AW875"/>
      <c r="AX875"/>
      <c r="AY875" s="63" t="s">
        <v>24</v>
      </c>
      <c r="AZ875" s="55">
        <f ca="1">MAX(OFFSET(AY861,AU862,1):OFFSET(AY861,AU862,4))</f>
        <v>99.999989032745361</v>
      </c>
      <c r="BA875" s="52"/>
      <c r="BB875" s="22">
        <f ca="1">MATCH(AZ875,OFFSET(AY861,AU862,1):OFFSET(AY861,AU862,4),0)</f>
        <v>1</v>
      </c>
      <c r="BC875"/>
      <c r="BD875" s="21"/>
      <c r="BG875"/>
      <c r="BH875"/>
      <c r="BI875"/>
      <c r="BJ875"/>
      <c r="BK875" s="63" t="s">
        <v>24</v>
      </c>
      <c r="BL875" s="55">
        <f ca="1">MAX(OFFSET(BK861,BG862,1):OFFSET(BK861,BG862,4))</f>
        <v>0</v>
      </c>
      <c r="BM875" s="52"/>
      <c r="BN875" s="22">
        <f ca="1">MATCH(BL875,OFFSET(BK861,BG862,1):OFFSET(BK861,BG862,4),0)</f>
        <v>1</v>
      </c>
      <c r="BO875"/>
      <c r="BP875" s="21"/>
      <c r="BS875"/>
      <c r="BT875"/>
      <c r="BU875"/>
      <c r="BV875"/>
      <c r="BW875" s="63" t="s">
        <v>24</v>
      </c>
      <c r="BX875" s="55">
        <f ca="1">MAX(OFFSET(BW861,BS862,1):OFFSET(BW861,BS862,4))</f>
        <v>0</v>
      </c>
      <c r="BY875" s="52"/>
      <c r="BZ875" s="22">
        <f ca="1">MATCH(BX875,OFFSET(BW861,BS862,1):OFFSET(BW861,BS862,4),0)</f>
        <v>1</v>
      </c>
      <c r="CA875"/>
      <c r="CB875" s="21"/>
      <c r="CE875"/>
      <c r="CF875"/>
      <c r="CG875"/>
      <c r="CH875"/>
      <c r="CI875" s="63" t="s">
        <v>24</v>
      </c>
      <c r="CJ875" s="55">
        <f ca="1">MAX(OFFSET(CI861,CE862,1):OFFSET(CI861,CE862,4))</f>
        <v>0</v>
      </c>
      <c r="CK875" s="52"/>
      <c r="CL875" s="22">
        <f ca="1">MATCH(CJ875,OFFSET(CI861,CE862,1):OFFSET(CI861,CE862,4),0)</f>
        <v>1</v>
      </c>
      <c r="CM875"/>
      <c r="CN875" s="21"/>
      <c r="CQ875"/>
      <c r="CR875"/>
      <c r="CS875"/>
      <c r="CT875"/>
      <c r="CU875" s="63" t="s">
        <v>24</v>
      </c>
      <c r="CV875" s="55">
        <f ca="1">MAX(OFFSET(CU861,CQ862,1):OFFSET(CU861,CQ862,4))</f>
        <v>0</v>
      </c>
      <c r="CW875" s="52"/>
      <c r="CX875" s="22">
        <f ca="1">MATCH(CV875,OFFSET(CU861,CQ862,1):OFFSET(CU861,CQ862,4),0)</f>
        <v>1</v>
      </c>
      <c r="CY875"/>
      <c r="CZ875" s="21"/>
      <c r="DC875"/>
      <c r="DD875"/>
      <c r="DE875"/>
      <c r="DF875"/>
      <c r="DG875" s="63" t="s">
        <v>24</v>
      </c>
      <c r="DH875" s="55">
        <f ca="1">MAX(OFFSET(DG861,DC862,1):OFFSET(DG861,DC862,4))</f>
        <v>0</v>
      </c>
      <c r="DI875" s="52"/>
      <c r="DJ875" s="22">
        <f ca="1">MATCH(DH875,OFFSET(DG861,DC862,1):OFFSET(DG861,DC862,4),0)</f>
        <v>1</v>
      </c>
      <c r="DK875"/>
      <c r="DL875" s="21"/>
      <c r="DO875"/>
      <c r="DP875"/>
      <c r="DQ875"/>
      <c r="DR875"/>
      <c r="DS875" s="63" t="s">
        <v>24</v>
      </c>
      <c r="DT875" s="55">
        <f ca="1">MAX(OFFSET(DS861,DO861,1):OFFSET(DS861,DO861,4))</f>
        <v>26.900255958557121</v>
      </c>
      <c r="DU875" s="52"/>
      <c r="DV875" s="22">
        <f ca="1">MATCH(DT875,OFFSET(DS861,DO861,1):OFFSET(DS861,DO861,4),0)</f>
        <v>3</v>
      </c>
      <c r="DW875"/>
      <c r="DX875" s="21"/>
    </row>
    <row r="876" spans="1:128" ht="13.5" customHeight="1" thickBot="1">
      <c r="A876"/>
      <c r="B876" s="42">
        <v>2</v>
      </c>
      <c r="C876" s="42">
        <v>0</v>
      </c>
      <c r="D876" s="82">
        <v>0.33333333333333331</v>
      </c>
      <c r="E876" s="83">
        <v>0.33333333333333331</v>
      </c>
      <c r="F876" s="82">
        <v>0.66666666666666663</v>
      </c>
      <c r="G876" s="82">
        <v>1</v>
      </c>
      <c r="H876" s="6"/>
      <c r="K876"/>
      <c r="L876"/>
      <c r="M876"/>
      <c r="N876"/>
      <c r="O876" s="63" t="s">
        <v>22</v>
      </c>
      <c r="P876" s="56"/>
      <c r="Q876" s="57">
        <f ca="1">OFFSET(乱数表!$C$3,$C859,2*K$7)</f>
        <v>0.11549648905895593</v>
      </c>
      <c r="R876" s="38">
        <f ca="1">MATCH(Q876,OFFSET($B874,K862,1):OFFSET($B874,K862,5))</f>
        <v>1</v>
      </c>
      <c r="S876"/>
      <c r="T876" s="21"/>
      <c r="W876"/>
      <c r="X876"/>
      <c r="Y876"/>
      <c r="Z876"/>
      <c r="AA876" s="63" t="s">
        <v>22</v>
      </c>
      <c r="AB876" s="56"/>
      <c r="AC876" s="57">
        <f ca="1">OFFSET(乱数表!$C$3,$C859,2*W$7)</f>
        <v>5.4409616100266067E-3</v>
      </c>
      <c r="AD876" s="38">
        <f ca="1">MATCH(AC876,OFFSET($B874,W862,1):OFFSET($B874,W862,5))</f>
        <v>1</v>
      </c>
      <c r="AE876"/>
      <c r="AF876" s="21"/>
      <c r="AI876"/>
      <c r="AJ876"/>
      <c r="AK876"/>
      <c r="AL876"/>
      <c r="AM876" s="63" t="s">
        <v>22</v>
      </c>
      <c r="AN876" s="56"/>
      <c r="AO876" s="57">
        <f ca="1">OFFSET(乱数表!$C$3,$C859,2*AI$7)</f>
        <v>0.71877273225159266</v>
      </c>
      <c r="AP876" s="38">
        <f ca="1">MATCH(AO876,OFFSET($B874,AI862,1):OFFSET($B874,AI862,5))</f>
        <v>4</v>
      </c>
      <c r="AQ876"/>
      <c r="AR876" s="21"/>
      <c r="AU876"/>
      <c r="AV876"/>
      <c r="AW876"/>
      <c r="AX876"/>
      <c r="AY876" s="63" t="s">
        <v>22</v>
      </c>
      <c r="AZ876" s="56"/>
      <c r="BA876" s="57">
        <f ca="1">OFFSET(乱数表!$C$3,$C859,2*AU$7)</f>
        <v>0.15968533199957313</v>
      </c>
      <c r="BB876" s="38">
        <f ca="1">MATCH(BA876,OFFSET($B874,AU862,1):OFFSET($B874,AU862,5))</f>
        <v>1</v>
      </c>
      <c r="BC876"/>
      <c r="BD876" s="21"/>
      <c r="BG876"/>
      <c r="BH876"/>
      <c r="BI876"/>
      <c r="BJ876"/>
      <c r="BK876" s="63" t="s">
        <v>22</v>
      </c>
      <c r="BL876" s="56"/>
      <c r="BM876" s="57">
        <f ca="1">OFFSET(乱数表!$C$3,$C859,2*BG$7)</f>
        <v>0.2194371662493898</v>
      </c>
      <c r="BN876" s="38">
        <f ca="1">MATCH(BM876,OFFSET($B874,BG862,1):OFFSET($B874,BG862,5))</f>
        <v>1</v>
      </c>
      <c r="BO876"/>
      <c r="BP876" s="21"/>
      <c r="BS876"/>
      <c r="BT876"/>
      <c r="BU876"/>
      <c r="BV876"/>
      <c r="BW876" s="63" t="s">
        <v>22</v>
      </c>
      <c r="BX876" s="56"/>
      <c r="BY876" s="57">
        <f ca="1">OFFSET(乱数表!$C$3,$C859,2*BS$7)</f>
        <v>0.67077314137332933</v>
      </c>
      <c r="BZ876" s="38">
        <f ca="1">MATCH(BY876,OFFSET($B874,BS862,1):OFFSET($B874,BS862,5))</f>
        <v>1</v>
      </c>
      <c r="CA876"/>
      <c r="CB876" s="21"/>
      <c r="CE876"/>
      <c r="CF876"/>
      <c r="CG876"/>
      <c r="CH876"/>
      <c r="CI876" s="63" t="s">
        <v>22</v>
      </c>
      <c r="CJ876" s="56"/>
      <c r="CK876" s="57">
        <f ca="1">OFFSET(乱数表!$C$3,$C859,2*CE$7)</f>
        <v>0.13052370777562983</v>
      </c>
      <c r="CL876" s="38">
        <f ca="1">MATCH(CK876,OFFSET($B874,CE862,1):OFFSET($B874,CE862,5))</f>
        <v>1</v>
      </c>
      <c r="CM876"/>
      <c r="CN876" s="21"/>
      <c r="CQ876"/>
      <c r="CR876"/>
      <c r="CS876"/>
      <c r="CT876"/>
      <c r="CU876" s="63" t="s">
        <v>22</v>
      </c>
      <c r="CV876" s="56"/>
      <c r="CW876" s="57">
        <f ca="1">OFFSET(乱数表!$C$3,$C859,2*CQ$7)</f>
        <v>0.15368925905874642</v>
      </c>
      <c r="CX876" s="38">
        <f ca="1">MATCH(CW876,OFFSET($B874,CQ862,1):OFFSET($B874,CQ862,5))</f>
        <v>1</v>
      </c>
      <c r="CY876"/>
      <c r="CZ876" s="21"/>
      <c r="DC876"/>
      <c r="DD876"/>
      <c r="DE876"/>
      <c r="DF876"/>
      <c r="DG876" s="63" t="s">
        <v>22</v>
      </c>
      <c r="DH876" s="56"/>
      <c r="DI876" s="57">
        <f ca="1">OFFSET(乱数表!$C$3,$C859,2*DC$7)</f>
        <v>0.52280735971333903</v>
      </c>
      <c r="DJ876" s="38">
        <f ca="1">MATCH(DI876,OFFSET($B874,DC862,1):OFFSET($B874,DC862,5))</f>
        <v>1</v>
      </c>
      <c r="DK876"/>
      <c r="DL876" s="21"/>
      <c r="DO876"/>
      <c r="DP876"/>
      <c r="DQ876"/>
      <c r="DR876"/>
      <c r="DS876" s="63" t="s">
        <v>22</v>
      </c>
      <c r="DT876" s="56"/>
      <c r="DU876" s="57">
        <f ca="1">OFFSET(乱数表!$C$3,$C859,2*DO$7)</f>
        <v>0.91992654096525528</v>
      </c>
      <c r="DV876" s="38">
        <f ca="1">MATCH(DU876,OFFSET($B874,DO861,1):OFFSET($B874,DO861,5))</f>
        <v>3</v>
      </c>
      <c r="DW876"/>
      <c r="DX876" s="21"/>
    </row>
    <row r="877" spans="1:128" ht="13.5" customHeight="1">
      <c r="A877"/>
      <c r="B877" s="41">
        <v>3</v>
      </c>
      <c r="C877" s="41">
        <v>0</v>
      </c>
      <c r="D877" s="81">
        <v>0</v>
      </c>
      <c r="E877" s="81">
        <v>0</v>
      </c>
      <c r="F877" s="80">
        <v>1</v>
      </c>
      <c r="G877" s="81">
        <v>1</v>
      </c>
      <c r="H877" s="7"/>
      <c r="K877"/>
      <c r="L877"/>
      <c r="M877"/>
      <c r="N877"/>
      <c r="O877" s="6"/>
      <c r="P877"/>
      <c r="Q877"/>
      <c r="R877" t="s">
        <v>56</v>
      </c>
      <c r="S877"/>
      <c r="T877" s="21"/>
      <c r="W877"/>
      <c r="X877"/>
      <c r="Y877"/>
      <c r="Z877"/>
      <c r="AA877" s="6"/>
      <c r="AB877"/>
      <c r="AC877"/>
      <c r="AD877" t="s">
        <v>56</v>
      </c>
      <c r="AE877"/>
      <c r="AF877" s="21"/>
      <c r="AI877"/>
      <c r="AJ877"/>
      <c r="AK877"/>
      <c r="AL877"/>
      <c r="AM877" s="6"/>
      <c r="AN877"/>
      <c r="AO877"/>
      <c r="AP877" t="s">
        <v>56</v>
      </c>
      <c r="AQ877"/>
      <c r="AR877" s="21"/>
      <c r="AU877"/>
      <c r="AV877"/>
      <c r="AW877"/>
      <c r="AX877"/>
      <c r="AY877" s="6"/>
      <c r="AZ877"/>
      <c r="BA877"/>
      <c r="BB877" t="s">
        <v>56</v>
      </c>
      <c r="BC877"/>
      <c r="BD877" s="21"/>
      <c r="BG877"/>
      <c r="BH877"/>
      <c r="BI877"/>
      <c r="BJ877"/>
      <c r="BK877" s="6"/>
      <c r="BL877"/>
      <c r="BM877"/>
      <c r="BN877" t="s">
        <v>56</v>
      </c>
      <c r="BO877"/>
      <c r="BP877" s="21"/>
      <c r="BS877"/>
      <c r="BT877"/>
      <c r="BU877"/>
      <c r="BV877"/>
      <c r="BW877" s="6"/>
      <c r="BX877"/>
      <c r="BY877"/>
      <c r="BZ877" t="s">
        <v>56</v>
      </c>
      <c r="CA877"/>
      <c r="CB877" s="21"/>
      <c r="CE877"/>
      <c r="CF877"/>
      <c r="CG877"/>
      <c r="CH877"/>
      <c r="CI877" s="6"/>
      <c r="CJ877"/>
      <c r="CK877"/>
      <c r="CL877" t="s">
        <v>56</v>
      </c>
      <c r="CM877"/>
      <c r="CN877" s="21"/>
      <c r="CQ877"/>
      <c r="CR877"/>
      <c r="CS877"/>
      <c r="CT877"/>
      <c r="CU877" s="6"/>
      <c r="CV877"/>
      <c r="CW877"/>
      <c r="CX877" t="s">
        <v>56</v>
      </c>
      <c r="CY877"/>
      <c r="CZ877" s="21"/>
      <c r="DC877"/>
      <c r="DD877"/>
      <c r="DE877"/>
      <c r="DF877"/>
      <c r="DG877" s="6"/>
      <c r="DH877"/>
      <c r="DI877"/>
      <c r="DJ877" t="s">
        <v>56</v>
      </c>
      <c r="DK877"/>
      <c r="DL877" s="21"/>
      <c r="DO877"/>
      <c r="DP877"/>
      <c r="DQ877"/>
      <c r="DR877"/>
      <c r="DS877" s="6"/>
      <c r="DT877"/>
      <c r="DU877"/>
      <c r="DV877" t="s">
        <v>56</v>
      </c>
      <c r="DW877"/>
      <c r="DX877" s="21"/>
    </row>
    <row r="878" spans="1:128" ht="13.5" customHeight="1">
      <c r="A878"/>
      <c r="B878" s="42">
        <v>4</v>
      </c>
      <c r="C878" s="42">
        <v>0</v>
      </c>
      <c r="D878" s="82">
        <v>0.33333333333333331</v>
      </c>
      <c r="E878" s="82">
        <v>0.66666666666666663</v>
      </c>
      <c r="F878" s="83">
        <v>0.66666666666666663</v>
      </c>
      <c r="G878" s="82">
        <v>1</v>
      </c>
      <c r="H878" s="7"/>
      <c r="K878"/>
      <c r="L878"/>
      <c r="M878"/>
      <c r="N878"/>
      <c r="O878" s="63" t="s">
        <v>39</v>
      </c>
      <c r="P878" s="49">
        <f ca="1">IF(R873="Exploit",R875,R876)</f>
        <v>1</v>
      </c>
      <c r="Q878" s="28" t="str">
        <f ca="1">"("&amp;OFFSET(O861,0,P878)&amp;") →"</f>
        <v>(右) →</v>
      </c>
      <c r="R878" s="18" t="s">
        <v>53</v>
      </c>
      <c r="S878" s="3">
        <f ca="1">MIN(K860+FIXED(1.1*COS(PI()/2*P878),0),3)</f>
        <v>1</v>
      </c>
      <c r="T878" s="6"/>
      <c r="W878"/>
      <c r="X878"/>
      <c r="Y878"/>
      <c r="Z878"/>
      <c r="AA878" s="63" t="s">
        <v>39</v>
      </c>
      <c r="AB878" s="49">
        <f ca="1">IF(AD873="Exploit",AD875,AD876)</f>
        <v>4</v>
      </c>
      <c r="AC878" s="28" t="str">
        <f ca="1">"("&amp;OFFSET(AA861,0,AB878)&amp;") →"</f>
        <v>(下) →</v>
      </c>
      <c r="AD878" s="18" t="s">
        <v>53</v>
      </c>
      <c r="AE878" s="3">
        <f ca="1">MIN(W860+FIXED(1.1*COS(PI()/2*AB878),0),3)</f>
        <v>2</v>
      </c>
      <c r="AF878" s="6"/>
      <c r="AI878"/>
      <c r="AJ878"/>
      <c r="AK878"/>
      <c r="AL878"/>
      <c r="AM878" s="63" t="s">
        <v>39</v>
      </c>
      <c r="AN878" s="49">
        <f ca="1">IF(AP873="Exploit",AP875,AP876)</f>
        <v>4</v>
      </c>
      <c r="AO878" s="28" t="str">
        <f ca="1">"("&amp;OFFSET(AM861,0,AN878)&amp;") →"</f>
        <v>(下) →</v>
      </c>
      <c r="AP878" s="18" t="s">
        <v>53</v>
      </c>
      <c r="AQ878" s="3">
        <f ca="1">MIN(AI860+FIXED(1.1*COS(PI()/2*AN878),0),3)</f>
        <v>3</v>
      </c>
      <c r="AR878" s="6"/>
      <c r="AU878"/>
      <c r="AV878"/>
      <c r="AW878"/>
      <c r="AX878"/>
      <c r="AY878" s="63" t="s">
        <v>39</v>
      </c>
      <c r="AZ878" s="49">
        <f ca="1">IF(BB873="Exploit",BB875,BB876)</f>
        <v>1</v>
      </c>
      <c r="BA878" s="28" t="str">
        <f ca="1">"("&amp;OFFSET(AY861,0,AZ878)&amp;") →"</f>
        <v>(右) →</v>
      </c>
      <c r="BB878" s="18" t="s">
        <v>53</v>
      </c>
      <c r="BC878" s="3">
        <f ca="1">MIN(AU860+FIXED(1.1*COS(PI()/2*AZ878),0),3)</f>
        <v>3</v>
      </c>
      <c r="BD878" s="6"/>
      <c r="BG878"/>
      <c r="BH878"/>
      <c r="BI878"/>
      <c r="BJ878"/>
      <c r="BK878" s="63" t="s">
        <v>39</v>
      </c>
      <c r="BL878" s="49">
        <f ca="1">IF(BN873="Exploit",BN875,BN876)</f>
        <v>1</v>
      </c>
      <c r="BM878" s="28" t="str">
        <f ca="1">"("&amp;OFFSET(BK861,0,BL878)&amp;") →"</f>
        <v>(右) →</v>
      </c>
      <c r="BN878" s="18" t="s">
        <v>53</v>
      </c>
      <c r="BO878" s="3">
        <f ca="1">MIN(BG860+FIXED(1.1*COS(PI()/2*BL878),0),3)</f>
        <v>3</v>
      </c>
      <c r="BP878" s="6"/>
      <c r="BS878"/>
      <c r="BT878"/>
      <c r="BU878"/>
      <c r="BV878"/>
      <c r="BW878" s="63" t="s">
        <v>39</v>
      </c>
      <c r="BX878" s="49">
        <f ca="1">IF(BZ873="Exploit",BZ875,BZ876)</f>
        <v>1</v>
      </c>
      <c r="BY878" s="28" t="str">
        <f ca="1">"("&amp;OFFSET(BW861,0,BX878)&amp;") →"</f>
        <v>(右) →</v>
      </c>
      <c r="BZ878" s="18" t="s">
        <v>53</v>
      </c>
      <c r="CA878" s="3">
        <f ca="1">MIN(BS860+FIXED(1.1*COS(PI()/2*BX878),0),3)</f>
        <v>3</v>
      </c>
      <c r="CB878" s="6"/>
      <c r="CE878"/>
      <c r="CF878"/>
      <c r="CG878"/>
      <c r="CH878"/>
      <c r="CI878" s="63" t="s">
        <v>39</v>
      </c>
      <c r="CJ878" s="49">
        <f ca="1">IF(CL873="Exploit",CL875,CL876)</f>
        <v>1</v>
      </c>
      <c r="CK878" s="28" t="str">
        <f ca="1">"("&amp;OFFSET(CI861,0,CJ878)&amp;") →"</f>
        <v>(右) →</v>
      </c>
      <c r="CL878" s="18" t="s">
        <v>53</v>
      </c>
      <c r="CM878" s="3">
        <f ca="1">MIN(CE860+FIXED(1.1*COS(PI()/2*CJ878),0),3)</f>
        <v>3</v>
      </c>
      <c r="CN878" s="6"/>
      <c r="CQ878"/>
      <c r="CR878"/>
      <c r="CS878"/>
      <c r="CT878"/>
      <c r="CU878" s="63" t="s">
        <v>39</v>
      </c>
      <c r="CV878" s="49">
        <f ca="1">IF(CX873="Exploit",CX875,CX876)</f>
        <v>1</v>
      </c>
      <c r="CW878" s="28" t="str">
        <f ca="1">"("&amp;OFFSET(CU861,0,CV878)&amp;") →"</f>
        <v>(右) →</v>
      </c>
      <c r="CX878" s="18" t="s">
        <v>53</v>
      </c>
      <c r="CY878" s="3">
        <f ca="1">MIN(CQ860+FIXED(1.1*COS(PI()/2*CV878),0),3)</f>
        <v>3</v>
      </c>
      <c r="CZ878" s="6"/>
      <c r="DC878"/>
      <c r="DD878"/>
      <c r="DE878"/>
      <c r="DF878"/>
      <c r="DG878" s="63" t="s">
        <v>39</v>
      </c>
      <c r="DH878" s="49">
        <f ca="1">IF(DJ873="Exploit",DJ875,DJ876)</f>
        <v>1</v>
      </c>
      <c r="DI878" s="28" t="str">
        <f ca="1">"("&amp;OFFSET(DG861,0,DH878)&amp;") →"</f>
        <v>(右) →</v>
      </c>
      <c r="DJ878" s="18" t="s">
        <v>53</v>
      </c>
      <c r="DK878" s="3">
        <f ca="1">MIN(DC860+FIXED(1.1*COS(PI()/2*DH878),0),3)</f>
        <v>3</v>
      </c>
      <c r="DL878" s="6"/>
      <c r="DO878"/>
      <c r="DP878"/>
      <c r="DQ878"/>
      <c r="DR878"/>
      <c r="DS878" s="63" t="s">
        <v>39</v>
      </c>
      <c r="DT878" s="49">
        <f ca="1">IF(DV873="Exploit",DV875,DV876)</f>
        <v>3</v>
      </c>
      <c r="DU878" s="28" t="str">
        <f ca="1">"("&amp;OFFSET(DS861,0,DT878)&amp;") →"</f>
        <v>(左) →</v>
      </c>
      <c r="DV878" s="18" t="s">
        <v>53</v>
      </c>
      <c r="DW878" s="3">
        <f ca="1">MIN(DO860+FIXED(1.1*COS(PI()/2*DT878),0),3)</f>
        <v>3</v>
      </c>
      <c r="DX878" s="6"/>
    </row>
    <row r="879" spans="1:128" ht="13.5" customHeight="1">
      <c r="A879"/>
      <c r="B879" s="41">
        <v>5</v>
      </c>
      <c r="C879" s="41">
        <v>0</v>
      </c>
      <c r="D879" s="83">
        <v>0</v>
      </c>
      <c r="E879" s="80">
        <v>0.33333333333333331</v>
      </c>
      <c r="F879" s="80">
        <v>0.66666666666666663</v>
      </c>
      <c r="G879" s="80">
        <v>1</v>
      </c>
      <c r="H879" s="7"/>
      <c r="K879"/>
      <c r="L879"/>
      <c r="M879"/>
      <c r="N879"/>
      <c r="O879" s="24" t="s">
        <v>33</v>
      </c>
      <c r="P879" s="24"/>
      <c r="Q879"/>
      <c r="R879" s="18" t="s">
        <v>54</v>
      </c>
      <c r="S879" s="3">
        <f ca="1">MIN(K861+FIXED(1.1*SIN(PI()/2*P878),0),3)</f>
        <v>2</v>
      </c>
      <c r="T879" s="6"/>
      <c r="W879"/>
      <c r="X879"/>
      <c r="Y879"/>
      <c r="Z879"/>
      <c r="AA879" s="24"/>
      <c r="AB879" s="24" t="s">
        <v>33</v>
      </c>
      <c r="AC879"/>
      <c r="AD879" s="18" t="s">
        <v>54</v>
      </c>
      <c r="AE879" s="3">
        <f ca="1">MIN(W861+FIXED(1.1*SIN(PI()/2*AB878),0),3)</f>
        <v>2</v>
      </c>
      <c r="AF879" s="6"/>
      <c r="AI879"/>
      <c r="AJ879"/>
      <c r="AK879"/>
      <c r="AL879"/>
      <c r="AM879" s="24"/>
      <c r="AN879" s="24" t="s">
        <v>33</v>
      </c>
      <c r="AO879"/>
      <c r="AP879" s="18" t="s">
        <v>54</v>
      </c>
      <c r="AQ879" s="3">
        <f ca="1">MIN(AI861+FIXED(1.1*SIN(PI()/2*AN878),0),3)</f>
        <v>2</v>
      </c>
      <c r="AR879" s="6"/>
      <c r="AU879"/>
      <c r="AV879"/>
      <c r="AW879"/>
      <c r="AX879"/>
      <c r="AY879" s="24"/>
      <c r="AZ879" s="24" t="s">
        <v>33</v>
      </c>
      <c r="BA879"/>
      <c r="BB879" s="18" t="s">
        <v>54</v>
      </c>
      <c r="BC879" s="3">
        <f ca="1">MIN(AU861+FIXED(1.1*SIN(PI()/2*AZ878),0),3)</f>
        <v>3</v>
      </c>
      <c r="BD879" s="6"/>
      <c r="BG879"/>
      <c r="BH879"/>
      <c r="BI879"/>
      <c r="BJ879"/>
      <c r="BK879" s="24"/>
      <c r="BL879" s="24" t="s">
        <v>33</v>
      </c>
      <c r="BM879"/>
      <c r="BN879" s="18" t="s">
        <v>54</v>
      </c>
      <c r="BO879" s="3">
        <f ca="1">MIN(BG861+FIXED(1.1*SIN(PI()/2*BL878),0),3)</f>
        <v>3</v>
      </c>
      <c r="BP879" s="6"/>
      <c r="BS879"/>
      <c r="BT879"/>
      <c r="BU879"/>
      <c r="BV879"/>
      <c r="BW879" s="24"/>
      <c r="BX879" s="24" t="s">
        <v>33</v>
      </c>
      <c r="BY879"/>
      <c r="BZ879" s="18" t="s">
        <v>54</v>
      </c>
      <c r="CA879" s="3">
        <f ca="1">MIN(BS861+FIXED(1.1*SIN(PI()/2*BX878),0),3)</f>
        <v>3</v>
      </c>
      <c r="CB879" s="6"/>
      <c r="CE879"/>
      <c r="CF879"/>
      <c r="CG879"/>
      <c r="CH879"/>
      <c r="CI879" s="24"/>
      <c r="CJ879" s="24" t="s">
        <v>33</v>
      </c>
      <c r="CK879"/>
      <c r="CL879" s="18" t="s">
        <v>54</v>
      </c>
      <c r="CM879" s="3">
        <f ca="1">MIN(CE861+FIXED(1.1*SIN(PI()/2*CJ878),0),3)</f>
        <v>3</v>
      </c>
      <c r="CN879" s="6"/>
      <c r="CQ879"/>
      <c r="CR879"/>
      <c r="CS879"/>
      <c r="CT879"/>
      <c r="CU879" s="24"/>
      <c r="CV879" s="24" t="s">
        <v>33</v>
      </c>
      <c r="CW879"/>
      <c r="CX879" s="18" t="s">
        <v>54</v>
      </c>
      <c r="CY879" s="3">
        <f ca="1">MIN(CQ861+FIXED(1.1*SIN(PI()/2*CV878),0),3)</f>
        <v>3</v>
      </c>
      <c r="CZ879" s="6"/>
      <c r="DC879"/>
      <c r="DD879"/>
      <c r="DE879"/>
      <c r="DF879"/>
      <c r="DG879" s="24"/>
      <c r="DH879" s="24" t="s">
        <v>33</v>
      </c>
      <c r="DI879"/>
      <c r="DJ879" s="18" t="s">
        <v>54</v>
      </c>
      <c r="DK879" s="3">
        <f ca="1">MIN(DC861+FIXED(1.1*SIN(PI()/2*DH878),0),3)</f>
        <v>3</v>
      </c>
      <c r="DL879" s="6"/>
      <c r="DO879"/>
      <c r="DP879"/>
      <c r="DQ879"/>
      <c r="DR879"/>
      <c r="DS879" s="24"/>
      <c r="DT879" s="24" t="s">
        <v>33</v>
      </c>
      <c r="DU879"/>
      <c r="DV879" s="18" t="s">
        <v>54</v>
      </c>
      <c r="DW879" s="3">
        <f ca="1">MIN(DO861+FIXED(1.1*SIN(PI()/2*DT878),0),3)</f>
        <v>2</v>
      </c>
      <c r="DX879" s="6"/>
    </row>
    <row r="880" spans="1:128" ht="13.5" customHeight="1">
      <c r="A880"/>
      <c r="B880" s="42">
        <v>6</v>
      </c>
      <c r="C880" s="61">
        <v>0</v>
      </c>
      <c r="D880" s="61">
        <v>0</v>
      </c>
      <c r="E880" s="61">
        <v>0</v>
      </c>
      <c r="F880" s="61">
        <v>0</v>
      </c>
      <c r="G880" s="61">
        <v>0</v>
      </c>
      <c r="H880" s="7"/>
      <c r="K880"/>
      <c r="L880"/>
      <c r="M880"/>
      <c r="N880"/>
      <c r="O880"/>
      <c r="P880"/>
      <c r="Q880"/>
      <c r="R880" s="3" t="s">
        <v>31</v>
      </c>
      <c r="S880" s="29">
        <f ca="1">3*(S878-1)+S879</f>
        <v>2</v>
      </c>
      <c r="T880" s="30"/>
      <c r="W880"/>
      <c r="X880"/>
      <c r="Y880"/>
      <c r="Z880"/>
      <c r="AA880"/>
      <c r="AB880"/>
      <c r="AC880"/>
      <c r="AD880" s="3" t="s">
        <v>32</v>
      </c>
      <c r="AE880" s="29">
        <f ca="1">3*(AE878-1)+AE879</f>
        <v>5</v>
      </c>
      <c r="AF880" s="6"/>
      <c r="AI880"/>
      <c r="AJ880"/>
      <c r="AK880"/>
      <c r="AL880"/>
      <c r="AM880"/>
      <c r="AN880"/>
      <c r="AO880"/>
      <c r="AP880" s="3" t="s">
        <v>32</v>
      </c>
      <c r="AQ880" s="29">
        <f ca="1">3*(AQ878-1)+AQ879</f>
        <v>8</v>
      </c>
      <c r="AR880" s="6"/>
      <c r="AU880"/>
      <c r="AV880"/>
      <c r="AW880"/>
      <c r="AX880"/>
      <c r="AY880"/>
      <c r="AZ880"/>
      <c r="BA880"/>
      <c r="BB880" s="3" t="s">
        <v>32</v>
      </c>
      <c r="BC880" s="29">
        <f ca="1">3*(BC878-1)+BC879</f>
        <v>9</v>
      </c>
      <c r="BD880" s="6"/>
      <c r="BG880"/>
      <c r="BH880"/>
      <c r="BI880"/>
      <c r="BJ880"/>
      <c r="BK880"/>
      <c r="BL880"/>
      <c r="BM880"/>
      <c r="BN880" s="3" t="s">
        <v>32</v>
      </c>
      <c r="BO880" s="29">
        <f ca="1">3*(BO878-1)+BO879</f>
        <v>9</v>
      </c>
      <c r="BP880" s="6"/>
      <c r="BS880"/>
      <c r="BT880"/>
      <c r="BU880"/>
      <c r="BV880"/>
      <c r="BW880"/>
      <c r="BX880"/>
      <c r="BY880"/>
      <c r="BZ880" s="3" t="s">
        <v>32</v>
      </c>
      <c r="CA880" s="29">
        <f ca="1">3*(CA878-1)+CA879</f>
        <v>9</v>
      </c>
      <c r="CB880" s="6"/>
      <c r="CE880"/>
      <c r="CF880"/>
      <c r="CG880"/>
      <c r="CH880"/>
      <c r="CI880"/>
      <c r="CJ880"/>
      <c r="CK880"/>
      <c r="CL880" s="3" t="s">
        <v>32</v>
      </c>
      <c r="CM880" s="29">
        <f ca="1">3*(CM878-1)+CM879</f>
        <v>9</v>
      </c>
      <c r="CN880" s="6"/>
      <c r="CQ880"/>
      <c r="CR880"/>
      <c r="CS880"/>
      <c r="CT880"/>
      <c r="CU880"/>
      <c r="CV880"/>
      <c r="CW880"/>
      <c r="CX880" s="3" t="s">
        <v>32</v>
      </c>
      <c r="CY880" s="29">
        <f ca="1">3*(CY878-1)+CY879</f>
        <v>9</v>
      </c>
      <c r="CZ880" s="6"/>
      <c r="DC880"/>
      <c r="DD880"/>
      <c r="DE880"/>
      <c r="DF880"/>
      <c r="DG880"/>
      <c r="DH880"/>
      <c r="DI880"/>
      <c r="DJ880" s="3" t="s">
        <v>32</v>
      </c>
      <c r="DK880" s="29">
        <f ca="1">3*(DK878-1)+DK879</f>
        <v>9</v>
      </c>
      <c r="DL880" s="6"/>
      <c r="DO880"/>
      <c r="DP880"/>
      <c r="DQ880"/>
      <c r="DR880"/>
      <c r="DS880"/>
      <c r="DT880"/>
      <c r="DU880"/>
      <c r="DV880" s="3" t="s">
        <v>32</v>
      </c>
      <c r="DW880" s="29">
        <f ca="1">3*(DW878-1)+DW879</f>
        <v>8</v>
      </c>
      <c r="DX880" s="6"/>
    </row>
    <row r="881" spans="1:128" ht="13.5" customHeight="1">
      <c r="A881"/>
      <c r="B881" s="41">
        <v>7</v>
      </c>
      <c r="C881" s="41">
        <v>0</v>
      </c>
      <c r="D881" s="80">
        <v>0.5</v>
      </c>
      <c r="E881" s="80">
        <v>1</v>
      </c>
      <c r="F881" s="61">
        <v>1</v>
      </c>
      <c r="G881" s="61">
        <v>1</v>
      </c>
      <c r="H881" s="7"/>
      <c r="K881"/>
      <c r="L881"/>
      <c r="M881"/>
      <c r="N881"/>
      <c r="P881"/>
      <c r="Q881"/>
      <c r="R881"/>
      <c r="S881" s="11" t="s">
        <v>51</v>
      </c>
      <c r="T881" s="24"/>
      <c r="W881"/>
      <c r="X881"/>
      <c r="Y881"/>
      <c r="Z881"/>
      <c r="AB881"/>
      <c r="AC881"/>
      <c r="AD881"/>
      <c r="AE881" s="11" t="s">
        <v>51</v>
      </c>
      <c r="AF881" s="24"/>
      <c r="AI881"/>
      <c r="AJ881"/>
      <c r="AK881"/>
      <c r="AL881"/>
      <c r="AN881"/>
      <c r="AO881"/>
      <c r="AP881"/>
      <c r="AQ881" s="11" t="s">
        <v>51</v>
      </c>
      <c r="AR881" s="24"/>
      <c r="AU881"/>
      <c r="AV881"/>
      <c r="AW881"/>
      <c r="AX881"/>
      <c r="AZ881"/>
      <c r="BA881"/>
      <c r="BB881"/>
      <c r="BC881" s="11" t="s">
        <v>51</v>
      </c>
      <c r="BD881" s="24"/>
      <c r="BG881"/>
      <c r="BH881"/>
      <c r="BI881"/>
      <c r="BJ881"/>
      <c r="BL881"/>
      <c r="BM881"/>
      <c r="BN881"/>
      <c r="BO881" s="11" t="s">
        <v>51</v>
      </c>
      <c r="BP881" s="24"/>
      <c r="BS881"/>
      <c r="BT881"/>
      <c r="BU881"/>
      <c r="BV881"/>
      <c r="BX881"/>
      <c r="BY881"/>
      <c r="BZ881"/>
      <c r="CA881" s="11" t="s">
        <v>51</v>
      </c>
      <c r="CB881" s="24"/>
      <c r="CE881"/>
      <c r="CF881"/>
      <c r="CG881"/>
      <c r="CH881"/>
      <c r="CJ881"/>
      <c r="CK881"/>
      <c r="CL881"/>
      <c r="CM881" s="11" t="s">
        <v>51</v>
      </c>
      <c r="CN881" s="24"/>
      <c r="CQ881"/>
      <c r="CR881"/>
      <c r="CS881"/>
      <c r="CT881"/>
      <c r="CV881"/>
      <c r="CW881"/>
      <c r="CX881"/>
      <c r="CY881" s="11" t="s">
        <v>51</v>
      </c>
      <c r="CZ881" s="24"/>
      <c r="DC881"/>
      <c r="DD881"/>
      <c r="DE881"/>
      <c r="DF881"/>
      <c r="DH881"/>
      <c r="DI881"/>
      <c r="DJ881"/>
      <c r="DK881" s="11" t="s">
        <v>51</v>
      </c>
      <c r="DL881" s="24"/>
      <c r="DO881"/>
      <c r="DP881"/>
      <c r="DQ881"/>
      <c r="DR881"/>
      <c r="DT881"/>
      <c r="DU881"/>
      <c r="DV881"/>
      <c r="DW881" s="11" t="s">
        <v>51</v>
      </c>
      <c r="DX881" s="24"/>
    </row>
    <row r="882" spans="1:128" ht="13.5" customHeight="1" thickBot="1">
      <c r="A882"/>
      <c r="B882" s="42">
        <v>8</v>
      </c>
      <c r="C882" s="42">
        <v>0</v>
      </c>
      <c r="D882" s="82">
        <v>0.33333333333333331</v>
      </c>
      <c r="E882" s="82">
        <v>0.66666666666666663</v>
      </c>
      <c r="F882" s="82">
        <v>1</v>
      </c>
      <c r="G882" s="83">
        <v>1</v>
      </c>
      <c r="H882" s="7"/>
      <c r="K882"/>
      <c r="L882"/>
      <c r="M882"/>
      <c r="N882"/>
      <c r="O882" t="s">
        <v>48</v>
      </c>
      <c r="R882"/>
      <c r="S882"/>
      <c r="T882" s="21"/>
      <c r="W882"/>
      <c r="X882"/>
      <c r="Y882"/>
      <c r="Z882"/>
      <c r="AA882" t="s">
        <v>48</v>
      </c>
      <c r="AD882"/>
      <c r="AE882"/>
      <c r="AF882" s="21"/>
      <c r="AI882"/>
      <c r="AJ882"/>
      <c r="AK882"/>
      <c r="AL882"/>
      <c r="AM882" t="s">
        <v>48</v>
      </c>
      <c r="AP882"/>
      <c r="AQ882"/>
      <c r="AR882" s="21"/>
      <c r="AU882"/>
      <c r="AV882"/>
      <c r="AW882"/>
      <c r="AX882"/>
      <c r="AY882" t="s">
        <v>48</v>
      </c>
      <c r="BB882"/>
      <c r="BC882"/>
      <c r="BD882" s="21"/>
      <c r="BG882"/>
      <c r="BH882"/>
      <c r="BI882"/>
      <c r="BJ882"/>
      <c r="BK882" t="s">
        <v>48</v>
      </c>
      <c r="BN882"/>
      <c r="BO882"/>
      <c r="BP882" s="21"/>
      <c r="BS882"/>
      <c r="BT882"/>
      <c r="BU882"/>
      <c r="BV882"/>
      <c r="BW882" t="s">
        <v>48</v>
      </c>
      <c r="BZ882"/>
      <c r="CA882"/>
      <c r="CB882" s="21"/>
      <c r="CE882"/>
      <c r="CF882"/>
      <c r="CG882"/>
      <c r="CH882"/>
      <c r="CI882" t="s">
        <v>48</v>
      </c>
      <c r="CL882"/>
      <c r="CM882"/>
      <c r="CN882" s="21"/>
      <c r="CQ882"/>
      <c r="CR882"/>
      <c r="CS882"/>
      <c r="CT882"/>
      <c r="CU882" t="s">
        <v>48</v>
      </c>
      <c r="CX882"/>
      <c r="CY882"/>
      <c r="CZ882" s="21"/>
      <c r="DC882"/>
      <c r="DD882"/>
      <c r="DE882"/>
      <c r="DF882"/>
      <c r="DG882" t="s">
        <v>48</v>
      </c>
      <c r="DJ882"/>
      <c r="DK882"/>
      <c r="DL882" s="21"/>
      <c r="DO882"/>
      <c r="DP882"/>
      <c r="DQ882"/>
      <c r="DR882"/>
      <c r="DS882" t="s">
        <v>48</v>
      </c>
      <c r="DU882" s="30"/>
      <c r="DV882"/>
      <c r="DW882"/>
      <c r="DX882" s="21"/>
    </row>
    <row r="883" spans="1:128" ht="13.5" customHeight="1" thickBot="1">
      <c r="A883"/>
      <c r="B883" s="43" t="s">
        <v>18</v>
      </c>
      <c r="C883" s="43">
        <v>0</v>
      </c>
      <c r="D883" s="84">
        <v>1</v>
      </c>
      <c r="E883" s="84">
        <v>1</v>
      </c>
      <c r="F883" s="84">
        <v>1</v>
      </c>
      <c r="G883" s="84">
        <v>1</v>
      </c>
      <c r="H883" s="7"/>
      <c r="K883"/>
      <c r="L883"/>
      <c r="M883"/>
      <c r="N883"/>
      <c r="O883" s="39" t="s">
        <v>52</v>
      </c>
      <c r="P883" s="33">
        <f ca="1">IF(K862&lt;9,OFFSET($D$3,S878,S879)+$C$4*MAX(OFFSET(O861,S880,1):OFFSET(O861,S880,4)),0)</f>
        <v>31.890034284591664</v>
      </c>
      <c r="Q883"/>
      <c r="R883"/>
      <c r="S883"/>
      <c r="T883" s="21"/>
      <c r="W883"/>
      <c r="X883"/>
      <c r="Y883"/>
      <c r="Z883"/>
      <c r="AA883" s="39" t="s">
        <v>52</v>
      </c>
      <c r="AB883" s="33">
        <f ca="1">IF(W862&lt;9,OFFSET($D$3,AE878,AE879)+$C$4*MAX(OFFSET(AA861,AE880,1):OFFSET(AA861,AE880,4)),0)</f>
        <v>47.299654865264891</v>
      </c>
      <c r="AC883"/>
      <c r="AD883"/>
      <c r="AE883"/>
      <c r="AF883" s="21"/>
      <c r="AI883"/>
      <c r="AJ883"/>
      <c r="AK883"/>
      <c r="AL883"/>
      <c r="AM883" s="39" t="s">
        <v>52</v>
      </c>
      <c r="AN883" s="33">
        <f ca="1">IF(AI862&lt;9,OFFSET($D$3,AQ878,AQ879)+$C$4*MAX(OFFSET(AM861,AQ880,1):OFFSET(AM861,AQ880,4)),0)</f>
        <v>68.999992322921742</v>
      </c>
      <c r="AO883"/>
      <c r="AP883"/>
      <c r="AQ883"/>
      <c r="AR883" s="21"/>
      <c r="AU883"/>
      <c r="AV883"/>
      <c r="AW883"/>
      <c r="AX883"/>
      <c r="AY883" s="39" t="s">
        <v>52</v>
      </c>
      <c r="AZ883" s="33">
        <f ca="1">IF(AU862&lt;9,OFFSET($D$3,BC878,BC879)+$C$4*MAX(OFFSET(AY861,BC880,1):OFFSET(AY861,BC880,4)),0)</f>
        <v>100</v>
      </c>
      <c r="BA883"/>
      <c r="BB883"/>
      <c r="BC883"/>
      <c r="BD883" s="21"/>
      <c r="BG883"/>
      <c r="BH883"/>
      <c r="BI883"/>
      <c r="BJ883"/>
      <c r="BK883" s="39" t="s">
        <v>52</v>
      </c>
      <c r="BL883" s="33">
        <f ca="1">IF(BG862&lt;9,OFFSET($D$3,BO878,BO879)+$C$4*MAX(OFFSET(BK861,BO880,1):OFFSET(BK861,BO880,4)),0)</f>
        <v>0</v>
      </c>
      <c r="BM883"/>
      <c r="BN883"/>
      <c r="BO883"/>
      <c r="BP883" s="21"/>
      <c r="BS883"/>
      <c r="BT883"/>
      <c r="BU883"/>
      <c r="BV883"/>
      <c r="BW883" s="39" t="s">
        <v>52</v>
      </c>
      <c r="BX883" s="33">
        <f ca="1">IF(BS862&lt;9,OFFSET($D$3,CA878,CA879)+$C$4*MAX(OFFSET(BW861,CA880,1):OFFSET(BW861,CA880,4)),0)</f>
        <v>0</v>
      </c>
      <c r="BY883"/>
      <c r="BZ883"/>
      <c r="CA883"/>
      <c r="CB883" s="21"/>
      <c r="CE883"/>
      <c r="CF883"/>
      <c r="CG883"/>
      <c r="CH883"/>
      <c r="CI883" s="39" t="s">
        <v>52</v>
      </c>
      <c r="CJ883" s="33">
        <f ca="1">IF(CE862&lt;9,OFFSET($D$3,CM878,CM879)+$C$4*MAX(OFFSET(CI861,CM880,1):OFFSET(CI861,CM880,4)),0)</f>
        <v>0</v>
      </c>
      <c r="CK883"/>
      <c r="CL883"/>
      <c r="CM883"/>
      <c r="CN883" s="21"/>
      <c r="CQ883"/>
      <c r="CR883"/>
      <c r="CS883"/>
      <c r="CT883"/>
      <c r="CU883" s="39" t="s">
        <v>52</v>
      </c>
      <c r="CV883" s="33">
        <f ca="1">IF(CQ862&lt;9,OFFSET($D$3,CY878,CY879)+$C$4*MAX(OFFSET(CU861,CY880,1):OFFSET(CU861,CY880,4)),0)</f>
        <v>0</v>
      </c>
      <c r="CW883"/>
      <c r="CX883"/>
      <c r="CY883"/>
      <c r="CZ883" s="21"/>
      <c r="DC883"/>
      <c r="DD883"/>
      <c r="DE883"/>
      <c r="DF883"/>
      <c r="DG883" s="39" t="s">
        <v>52</v>
      </c>
      <c r="DH883" s="33">
        <f ca="1">IF(DC862&lt;9,OFFSET($D$3,DK878,DK879)+$C$4*MAX(OFFSET(DG861,DK880,1):OFFSET(DG861,DK880,4)),0)</f>
        <v>0</v>
      </c>
      <c r="DI883"/>
      <c r="DJ883"/>
      <c r="DK883"/>
      <c r="DL883" s="21"/>
      <c r="DO883"/>
      <c r="DP883"/>
      <c r="DQ883"/>
      <c r="DR883"/>
      <c r="DS883" s="39" t="s">
        <v>52</v>
      </c>
      <c r="DT883" s="33">
        <f ca="1">IF(DO862&lt;9,OFFSET($D$3,DW878,DW879)+$C$4*MAX(OFFSET(DS861,DW880,1):OFFSET(DS861,DW880,4)),0)</f>
        <v>0</v>
      </c>
      <c r="DU883"/>
      <c r="DV883"/>
      <c r="DW883"/>
      <c r="DX883" s="21"/>
    </row>
    <row r="884" spans="1:128" ht="13.5" customHeight="1" thickBot="1">
      <c r="A884"/>
      <c r="H884" s="7"/>
      <c r="K884"/>
      <c r="L884"/>
      <c r="M884"/>
      <c r="N884"/>
      <c r="O884" s="35"/>
      <c r="P884" s="123" t="s">
        <v>12</v>
      </c>
      <c r="Q884" s="124"/>
      <c r="R884" s="124"/>
      <c r="S884" s="125"/>
      <c r="T884" s="64"/>
      <c r="W884"/>
      <c r="X884"/>
      <c r="Y884"/>
      <c r="Z884"/>
      <c r="AA884" s="5"/>
      <c r="AB884" s="123" t="s">
        <v>12</v>
      </c>
      <c r="AC884" s="124"/>
      <c r="AD884" s="124"/>
      <c r="AE884" s="125"/>
      <c r="AF884" s="64"/>
      <c r="AI884"/>
      <c r="AJ884"/>
      <c r="AK884"/>
      <c r="AL884"/>
      <c r="AM884" s="5"/>
      <c r="AN884" s="123" t="s">
        <v>12</v>
      </c>
      <c r="AO884" s="124"/>
      <c r="AP884" s="124"/>
      <c r="AQ884" s="125"/>
      <c r="AR884" s="64"/>
      <c r="AU884"/>
      <c r="AV884"/>
      <c r="AW884"/>
      <c r="AX884"/>
      <c r="AY884" s="5"/>
      <c r="AZ884" s="123" t="s">
        <v>12</v>
      </c>
      <c r="BA884" s="124"/>
      <c r="BB884" s="124"/>
      <c r="BC884" s="125"/>
      <c r="BD884" s="64"/>
      <c r="BG884"/>
      <c r="BH884"/>
      <c r="BI884"/>
      <c r="BJ884"/>
      <c r="BK884" s="5"/>
      <c r="BL884" s="123" t="s">
        <v>12</v>
      </c>
      <c r="BM884" s="124"/>
      <c r="BN884" s="124"/>
      <c r="BO884" s="125"/>
      <c r="BP884" s="64"/>
      <c r="BS884"/>
      <c r="BT884"/>
      <c r="BU884"/>
      <c r="BV884"/>
      <c r="BW884" s="5"/>
      <c r="BX884" s="123" t="s">
        <v>12</v>
      </c>
      <c r="BY884" s="124"/>
      <c r="BZ884" s="124"/>
      <c r="CA884" s="125"/>
      <c r="CB884" s="64"/>
      <c r="CE884"/>
      <c r="CF884"/>
      <c r="CG884"/>
      <c r="CH884"/>
      <c r="CI884" s="5"/>
      <c r="CJ884" s="123" t="s">
        <v>12</v>
      </c>
      <c r="CK884" s="124"/>
      <c r="CL884" s="124"/>
      <c r="CM884" s="125"/>
      <c r="CN884" s="64"/>
      <c r="CQ884"/>
      <c r="CR884"/>
      <c r="CS884"/>
      <c r="CT884"/>
      <c r="CU884" s="5"/>
      <c r="CV884" s="123" t="s">
        <v>12</v>
      </c>
      <c r="CW884" s="124"/>
      <c r="CX884" s="124"/>
      <c r="CY884" s="125"/>
      <c r="CZ884" s="64"/>
      <c r="DC884"/>
      <c r="DD884"/>
      <c r="DE884"/>
      <c r="DF884"/>
      <c r="DG884" s="5"/>
      <c r="DH884" s="123" t="s">
        <v>12</v>
      </c>
      <c r="DI884" s="124"/>
      <c r="DJ884" s="124"/>
      <c r="DK884" s="125"/>
      <c r="DL884" s="64"/>
      <c r="DO884"/>
      <c r="DP884"/>
      <c r="DQ884"/>
      <c r="DR884"/>
      <c r="DS884" s="5"/>
      <c r="DT884" s="123" t="s">
        <v>12</v>
      </c>
      <c r="DU884" s="124"/>
      <c r="DV884" s="124"/>
      <c r="DW884" s="125"/>
    </row>
    <row r="885" spans="1:128" ht="13.5" customHeight="1" thickBot="1">
      <c r="A885"/>
      <c r="B885"/>
      <c r="C885"/>
      <c r="D885"/>
      <c r="E885"/>
      <c r="F885" s="95"/>
      <c r="G885" t="s">
        <v>35</v>
      </c>
      <c r="H885" s="21"/>
      <c r="K885"/>
      <c r="L885"/>
      <c r="M885"/>
      <c r="N885"/>
      <c r="O885" s="23" t="s">
        <v>58</v>
      </c>
      <c r="P885" s="3" t="s">
        <v>68</v>
      </c>
      <c r="Q885" s="26" t="s">
        <v>69</v>
      </c>
      <c r="R885" s="26" t="s">
        <v>70</v>
      </c>
      <c r="S885" s="3" t="s">
        <v>71</v>
      </c>
      <c r="T885" s="6"/>
      <c r="W885"/>
      <c r="X885"/>
      <c r="Y885"/>
      <c r="Z885"/>
      <c r="AA885" s="23" t="str">
        <f>$O$34</f>
        <v>新Q値</v>
      </c>
      <c r="AB885" s="3" t="s">
        <v>3</v>
      </c>
      <c r="AC885" s="26" t="s">
        <v>4</v>
      </c>
      <c r="AD885" s="26" t="s">
        <v>5</v>
      </c>
      <c r="AE885" s="3" t="s">
        <v>6</v>
      </c>
      <c r="AF885" s="6"/>
      <c r="AI885"/>
      <c r="AJ885"/>
      <c r="AK885"/>
      <c r="AL885"/>
      <c r="AM885" s="23" t="str">
        <f>$O$34</f>
        <v>新Q値</v>
      </c>
      <c r="AN885" s="3" t="s">
        <v>3</v>
      </c>
      <c r="AO885" s="26" t="s">
        <v>4</v>
      </c>
      <c r="AP885" s="26" t="s">
        <v>5</v>
      </c>
      <c r="AQ885" s="3" t="s">
        <v>6</v>
      </c>
      <c r="AR885" s="6"/>
      <c r="AU885"/>
      <c r="AV885"/>
      <c r="AW885"/>
      <c r="AX885"/>
      <c r="AY885" s="23" t="str">
        <f>$O$34</f>
        <v>新Q値</v>
      </c>
      <c r="AZ885" s="3" t="s">
        <v>3</v>
      </c>
      <c r="BA885" s="26" t="s">
        <v>4</v>
      </c>
      <c r="BB885" s="26" t="s">
        <v>5</v>
      </c>
      <c r="BC885" s="3" t="s">
        <v>6</v>
      </c>
      <c r="BD885" s="6"/>
      <c r="BG885"/>
      <c r="BH885"/>
      <c r="BI885"/>
      <c r="BJ885"/>
      <c r="BK885" s="23" t="str">
        <f>$O$34</f>
        <v>新Q値</v>
      </c>
      <c r="BL885" s="3" t="s">
        <v>3</v>
      </c>
      <c r="BM885" s="26" t="s">
        <v>4</v>
      </c>
      <c r="BN885" s="26" t="s">
        <v>5</v>
      </c>
      <c r="BO885" s="3" t="s">
        <v>6</v>
      </c>
      <c r="BP885" s="6"/>
      <c r="BS885"/>
      <c r="BT885"/>
      <c r="BU885"/>
      <c r="BV885"/>
      <c r="BW885" s="23" t="str">
        <f>$O$34</f>
        <v>新Q値</v>
      </c>
      <c r="BX885" s="3" t="s">
        <v>3</v>
      </c>
      <c r="BY885" s="26" t="s">
        <v>4</v>
      </c>
      <c r="BZ885" s="26" t="s">
        <v>5</v>
      </c>
      <c r="CA885" s="3" t="s">
        <v>6</v>
      </c>
      <c r="CB885" s="6"/>
      <c r="CE885"/>
      <c r="CF885"/>
      <c r="CG885"/>
      <c r="CH885"/>
      <c r="CI885" s="23" t="str">
        <f>$O$34</f>
        <v>新Q値</v>
      </c>
      <c r="CJ885" s="3" t="s">
        <v>3</v>
      </c>
      <c r="CK885" s="26" t="s">
        <v>4</v>
      </c>
      <c r="CL885" s="26" t="s">
        <v>5</v>
      </c>
      <c r="CM885" s="3" t="s">
        <v>6</v>
      </c>
      <c r="CN885" s="6"/>
      <c r="CQ885"/>
      <c r="CR885"/>
      <c r="CS885"/>
      <c r="CT885"/>
      <c r="CU885" s="23" t="str">
        <f>$O$34</f>
        <v>新Q値</v>
      </c>
      <c r="CV885" s="3" t="s">
        <v>3</v>
      </c>
      <c r="CW885" s="26" t="s">
        <v>4</v>
      </c>
      <c r="CX885" s="26" t="s">
        <v>5</v>
      </c>
      <c r="CY885" s="3" t="s">
        <v>6</v>
      </c>
      <c r="CZ885" s="6"/>
      <c r="DC885"/>
      <c r="DD885"/>
      <c r="DE885"/>
      <c r="DF885"/>
      <c r="DG885" s="23" t="str">
        <f>$O$34</f>
        <v>新Q値</v>
      </c>
      <c r="DH885" s="3" t="s">
        <v>3</v>
      </c>
      <c r="DI885" s="26" t="s">
        <v>4</v>
      </c>
      <c r="DJ885" s="26" t="s">
        <v>5</v>
      </c>
      <c r="DK885" s="3" t="s">
        <v>6</v>
      </c>
      <c r="DL885" s="6"/>
      <c r="DO885"/>
      <c r="DP885"/>
      <c r="DQ885"/>
      <c r="DR885"/>
      <c r="DS885" s="23" t="str">
        <f>$O$34</f>
        <v>新Q値</v>
      </c>
      <c r="DT885" s="3" t="s">
        <v>3</v>
      </c>
      <c r="DU885" s="26" t="s">
        <v>4</v>
      </c>
      <c r="DV885" s="26" t="s">
        <v>5</v>
      </c>
      <c r="DW885" s="3" t="s">
        <v>6</v>
      </c>
      <c r="DX885" s="6"/>
    </row>
    <row r="886" spans="1:128" ht="13.5" customHeight="1">
      <c r="A886"/>
      <c r="B886"/>
      <c r="C886"/>
      <c r="D886"/>
      <c r="E886"/>
      <c r="F886"/>
      <c r="G886"/>
      <c r="H886" s="21"/>
      <c r="K886"/>
      <c r="L886"/>
      <c r="M886"/>
      <c r="N886" s="126" t="s">
        <v>7</v>
      </c>
      <c r="O886" s="17">
        <v>1</v>
      </c>
      <c r="P886" s="27">
        <f ca="1">P862+$C$5*IF(AND(O886=K862,P878=1),P883-P862,0)</f>
        <v>30.022617676734917</v>
      </c>
      <c r="Q886" s="95" t="s">
        <v>9</v>
      </c>
      <c r="R886" s="95" t="s">
        <v>9</v>
      </c>
      <c r="S886" s="15">
        <f ca="1">S862+$C$5*IF(AND(O886=K862,P878=4),P883-S862,0)</f>
        <v>32.005732963085173</v>
      </c>
      <c r="T886" s="14"/>
      <c r="W886"/>
      <c r="X886"/>
      <c r="Y886"/>
      <c r="Z886" s="126" t="s">
        <v>7</v>
      </c>
      <c r="AA886" s="17">
        <v>1</v>
      </c>
      <c r="AB886" s="27">
        <f ca="1">AB862+$C$5*IF(AND(AA886=W862,AB878=1),AB883-AB862,0)</f>
        <v>30.022617676734917</v>
      </c>
      <c r="AC886" s="95" t="s">
        <v>9</v>
      </c>
      <c r="AD886" s="95" t="s">
        <v>9</v>
      </c>
      <c r="AE886" s="15">
        <f ca="1">AE862+$C$5*IF(AND(AA886=W862,AB878=4),AB883-AE862,0)</f>
        <v>32.005732963085173</v>
      </c>
      <c r="AF886" s="14"/>
      <c r="AI886"/>
      <c r="AJ886"/>
      <c r="AK886"/>
      <c r="AL886" s="126" t="s">
        <v>7</v>
      </c>
      <c r="AM886" s="17">
        <v>1</v>
      </c>
      <c r="AN886" s="27">
        <f ca="1">AN862+$C$5*IF(AND(AM886=AI862,AN878=1),AN883-AN862,0)</f>
        <v>30.022617676734917</v>
      </c>
      <c r="AO886" s="95" t="s">
        <v>9</v>
      </c>
      <c r="AP886" s="95" t="s">
        <v>9</v>
      </c>
      <c r="AQ886" s="15">
        <f ca="1">AQ862+$C$5*IF(AND(AM886=AI862,AN878=4),AN883-AQ862,0)</f>
        <v>32.005732963085173</v>
      </c>
      <c r="AR886" s="14"/>
      <c r="AU886"/>
      <c r="AV886"/>
      <c r="AW886"/>
      <c r="AX886" s="126" t="s">
        <v>7</v>
      </c>
      <c r="AY886" s="17">
        <v>1</v>
      </c>
      <c r="AZ886" s="27">
        <f ca="1">AZ862+$C$5*IF(AND(AY886=AU862,AZ878=1),AZ883-AZ862,0)</f>
        <v>30.022617676734917</v>
      </c>
      <c r="BA886" s="95" t="s">
        <v>9</v>
      </c>
      <c r="BB886" s="95" t="s">
        <v>9</v>
      </c>
      <c r="BC886" s="15">
        <f ca="1">BC862+$C$5*IF(AND(AY886=AU862,AZ878=4),AZ883-BC862,0)</f>
        <v>32.005732963085173</v>
      </c>
      <c r="BD886" s="14"/>
      <c r="BG886"/>
      <c r="BH886"/>
      <c r="BI886"/>
      <c r="BJ886" s="126" t="s">
        <v>7</v>
      </c>
      <c r="BK886" s="17">
        <v>1</v>
      </c>
      <c r="BL886" s="27">
        <f ca="1">BL862+$C$5*IF(AND(BK886=BG862,BL878=1),BL883-BL862,0)</f>
        <v>30.022617676734917</v>
      </c>
      <c r="BM886" s="95" t="s">
        <v>9</v>
      </c>
      <c r="BN886" s="95" t="s">
        <v>9</v>
      </c>
      <c r="BO886" s="15">
        <f ca="1">BO862+$C$5*IF(AND(BK886=BG862,BL878=4),BL883-BO862,0)</f>
        <v>32.005732963085173</v>
      </c>
      <c r="BP886" s="14"/>
      <c r="BS886"/>
      <c r="BT886"/>
      <c r="BU886"/>
      <c r="BV886" s="126" t="s">
        <v>7</v>
      </c>
      <c r="BW886" s="17">
        <v>1</v>
      </c>
      <c r="BX886" s="27">
        <f ca="1">BX862+$C$5*IF(AND(BW886=BS862,BX878=1),BX883-BX862,0)</f>
        <v>30.022617676734917</v>
      </c>
      <c r="BY886" s="95" t="s">
        <v>9</v>
      </c>
      <c r="BZ886" s="95" t="s">
        <v>9</v>
      </c>
      <c r="CA886" s="15">
        <f ca="1">CA862+$C$5*IF(AND(BW886=BS862,BX878=4),BX883-CA862,0)</f>
        <v>32.005732963085173</v>
      </c>
      <c r="CB886" s="14"/>
      <c r="CE886"/>
      <c r="CF886"/>
      <c r="CG886"/>
      <c r="CH886" s="126" t="s">
        <v>7</v>
      </c>
      <c r="CI886" s="17">
        <v>1</v>
      </c>
      <c r="CJ886" s="27">
        <f ca="1">CJ862+$C$5*IF(AND(CI886=CE862,CJ878=1),CJ883-CJ862,0)</f>
        <v>30.022617676734917</v>
      </c>
      <c r="CK886" s="95" t="s">
        <v>9</v>
      </c>
      <c r="CL886" s="95" t="s">
        <v>9</v>
      </c>
      <c r="CM886" s="15">
        <f ca="1">CM862+$C$5*IF(AND(CI886=CE862,CJ878=4),CJ883-CM862,0)</f>
        <v>32.005732963085173</v>
      </c>
      <c r="CN886" s="14"/>
      <c r="CQ886"/>
      <c r="CR886"/>
      <c r="CS886"/>
      <c r="CT886" s="126" t="s">
        <v>7</v>
      </c>
      <c r="CU886" s="17">
        <v>1</v>
      </c>
      <c r="CV886" s="27">
        <f ca="1">CV862+$C$5*IF(AND(CU886=CQ862,CV878=1),CV883-CV862,0)</f>
        <v>30.022617676734917</v>
      </c>
      <c r="CW886" s="95" t="s">
        <v>9</v>
      </c>
      <c r="CX886" s="95" t="s">
        <v>9</v>
      </c>
      <c r="CY886" s="15">
        <f ca="1">CY862+$C$5*IF(AND(CU886=CQ862,CV878=4),CV883-CY862,0)</f>
        <v>32.005732963085173</v>
      </c>
      <c r="CZ886" s="14"/>
      <c r="DC886"/>
      <c r="DD886"/>
      <c r="DE886"/>
      <c r="DF886" s="126" t="s">
        <v>7</v>
      </c>
      <c r="DG886" s="17">
        <v>1</v>
      </c>
      <c r="DH886" s="27">
        <f ca="1">DH862+$C$5*IF(AND(DG886=DC862,DH878=1),DH883-DH862,0)</f>
        <v>30.022617676734917</v>
      </c>
      <c r="DI886" s="95" t="s">
        <v>9</v>
      </c>
      <c r="DJ886" s="95" t="s">
        <v>9</v>
      </c>
      <c r="DK886" s="15">
        <f ca="1">DK862+$C$5*IF(AND(DG886=DC862,DH878=4),DH883-DK862,0)</f>
        <v>32.005732963085173</v>
      </c>
      <c r="DL886" s="14"/>
      <c r="DO886"/>
      <c r="DP886"/>
      <c r="DQ886"/>
      <c r="DR886" s="126" t="s">
        <v>7</v>
      </c>
      <c r="DS886" s="17">
        <v>1</v>
      </c>
      <c r="DT886" s="27">
        <f ca="1">DT862+$C$5*IF(AND(DS886=DO862,DT878=1),DT883-DT862,0)</f>
        <v>30.022617676734917</v>
      </c>
      <c r="DU886" s="95" t="s">
        <v>9</v>
      </c>
      <c r="DV886" s="95" t="s">
        <v>9</v>
      </c>
      <c r="DW886" s="15">
        <f ca="1">DW862+$C$5*IF(AND(DS886=DO862,DT878=4),DT883-DW862,0)</f>
        <v>32.005732963085173</v>
      </c>
      <c r="DX886" s="14"/>
    </row>
    <row r="887" spans="1:128" ht="13.5" customHeight="1">
      <c r="A887"/>
      <c r="B887"/>
      <c r="C887"/>
      <c r="D887"/>
      <c r="E887"/>
      <c r="F887"/>
      <c r="G887"/>
      <c r="H887" s="21"/>
      <c r="K887"/>
      <c r="L887"/>
      <c r="M887"/>
      <c r="N887" s="127"/>
      <c r="O887" s="3">
        <v>2</v>
      </c>
      <c r="P887" s="15">
        <f ca="1">P863+$C$5*IF(AND(O887=K862,P878=1),P883-P863,0)</f>
        <v>10.40607930603027</v>
      </c>
      <c r="Q887" s="95" t="s">
        <v>9</v>
      </c>
      <c r="R887" s="27">
        <f ca="1">R863+$C$5*IF(AND(O887=K862,P878=3),P883-R863,0)</f>
        <v>18.458272981929774</v>
      </c>
      <c r="S887" s="15">
        <f ca="1">S863+$C$5*IF(AND(O887=K862,P878=4),P883-S863,0)</f>
        <v>46.985763263702381</v>
      </c>
      <c r="T887" s="14"/>
      <c r="W887"/>
      <c r="X887"/>
      <c r="Y887"/>
      <c r="Z887" s="127"/>
      <c r="AA887" s="3">
        <v>2</v>
      </c>
      <c r="AB887" s="15">
        <f ca="1">AB863+$C$5*IF(AND(AA887=W862,AB878=1),AB883-AB863,0)</f>
        <v>10.40607930603027</v>
      </c>
      <c r="AC887" s="95" t="s">
        <v>9</v>
      </c>
      <c r="AD887" s="27">
        <f ca="1">AD863+$C$5*IF(AND(AA887=W862,AB878=3),AB883-AD863,0)</f>
        <v>18.458272981929774</v>
      </c>
      <c r="AE887" s="15">
        <f ca="1">AE863+$C$5*IF(AND(AA887=W862,AB878=4),AB883-AE863,0)</f>
        <v>47.14270906448364</v>
      </c>
      <c r="AF887" s="14"/>
      <c r="AI887"/>
      <c r="AJ887"/>
      <c r="AK887"/>
      <c r="AL887" s="127"/>
      <c r="AM887" s="3">
        <v>2</v>
      </c>
      <c r="AN887" s="15">
        <f ca="1">AN863+$C$5*IF(AND(AM887=AI862,AN878=1),AN883-AN863,0)</f>
        <v>10.40607930603027</v>
      </c>
      <c r="AO887" s="95" t="s">
        <v>9</v>
      </c>
      <c r="AP887" s="27">
        <f ca="1">AP863+$C$5*IF(AND(AM887=AI862,AN878=3),AN883-AP863,0)</f>
        <v>18.458272981929774</v>
      </c>
      <c r="AQ887" s="15">
        <f ca="1">AQ863+$C$5*IF(AND(AM887=AI862,AN878=4),AN883-AQ863,0)</f>
        <v>47.14270906448364</v>
      </c>
      <c r="AR887" s="14"/>
      <c r="AU887"/>
      <c r="AV887"/>
      <c r="AW887"/>
      <c r="AX887" s="127"/>
      <c r="AY887" s="3">
        <v>2</v>
      </c>
      <c r="AZ887" s="15">
        <f ca="1">AZ863+$C$5*IF(AND(AY887=AU862,AZ878=1),AZ883-AZ863,0)</f>
        <v>10.40607930603027</v>
      </c>
      <c r="BA887" s="95" t="s">
        <v>9</v>
      </c>
      <c r="BB887" s="27">
        <f ca="1">BB863+$C$5*IF(AND(AY887=AU862,AZ878=3),AZ883-BB863,0)</f>
        <v>18.458272981929774</v>
      </c>
      <c r="BC887" s="15">
        <f ca="1">BC863+$C$5*IF(AND(AY887=AU862,AZ878=4),AZ883-BC863,0)</f>
        <v>47.14270906448364</v>
      </c>
      <c r="BD887" s="14"/>
      <c r="BG887"/>
      <c r="BH887"/>
      <c r="BI887"/>
      <c r="BJ887" s="127"/>
      <c r="BK887" s="3">
        <v>2</v>
      </c>
      <c r="BL887" s="15">
        <f ca="1">BL863+$C$5*IF(AND(BK887=BG862,BL878=1),BL883-BL863,0)</f>
        <v>10.40607930603027</v>
      </c>
      <c r="BM887" s="95" t="s">
        <v>9</v>
      </c>
      <c r="BN887" s="27">
        <f ca="1">BN863+$C$5*IF(AND(BK887=BG862,BL878=3),BL883-BN863,0)</f>
        <v>18.458272981929774</v>
      </c>
      <c r="BO887" s="15">
        <f ca="1">BO863+$C$5*IF(AND(BK887=BG862,BL878=4),BL883-BO863,0)</f>
        <v>47.14270906448364</v>
      </c>
      <c r="BP887" s="14"/>
      <c r="BS887"/>
      <c r="BT887"/>
      <c r="BU887"/>
      <c r="BV887" s="127"/>
      <c r="BW887" s="3">
        <v>2</v>
      </c>
      <c r="BX887" s="15">
        <f ca="1">BX863+$C$5*IF(AND(BW887=BS862,BX878=1),BX883-BX863,0)</f>
        <v>10.40607930603027</v>
      </c>
      <c r="BY887" s="95" t="s">
        <v>9</v>
      </c>
      <c r="BZ887" s="27">
        <f ca="1">BZ863+$C$5*IF(AND(BW887=BS862,BX878=3),BX883-BZ863,0)</f>
        <v>18.458272981929774</v>
      </c>
      <c r="CA887" s="15">
        <f ca="1">CA863+$C$5*IF(AND(BW887=BS862,BX878=4),BX883-CA863,0)</f>
        <v>47.14270906448364</v>
      </c>
      <c r="CB887" s="14"/>
      <c r="CE887"/>
      <c r="CF887"/>
      <c r="CG887"/>
      <c r="CH887" s="127"/>
      <c r="CI887" s="3">
        <v>2</v>
      </c>
      <c r="CJ887" s="15">
        <f ca="1">CJ863+$C$5*IF(AND(CI887=CE862,CJ878=1),CJ883-CJ863,0)</f>
        <v>10.40607930603027</v>
      </c>
      <c r="CK887" s="95" t="s">
        <v>9</v>
      </c>
      <c r="CL887" s="27">
        <f ca="1">CL863+$C$5*IF(AND(CI887=CE862,CJ878=3),CJ883-CL863,0)</f>
        <v>18.458272981929774</v>
      </c>
      <c r="CM887" s="15">
        <f ca="1">CM863+$C$5*IF(AND(CI887=CE862,CJ878=4),CJ883-CM863,0)</f>
        <v>47.14270906448364</v>
      </c>
      <c r="CN887" s="14"/>
      <c r="CQ887"/>
      <c r="CR887"/>
      <c r="CS887"/>
      <c r="CT887" s="127"/>
      <c r="CU887" s="3">
        <v>2</v>
      </c>
      <c r="CV887" s="15">
        <f ca="1">CV863+$C$5*IF(AND(CU887=CQ862,CV878=1),CV883-CV863,0)</f>
        <v>10.40607930603027</v>
      </c>
      <c r="CW887" s="95" t="s">
        <v>9</v>
      </c>
      <c r="CX887" s="27">
        <f ca="1">CX863+$C$5*IF(AND(CU887=CQ862,CV878=3),CV883-CX863,0)</f>
        <v>18.458272981929774</v>
      </c>
      <c r="CY887" s="15">
        <f ca="1">CY863+$C$5*IF(AND(CU887=CQ862,CV878=4),CV883-CY863,0)</f>
        <v>47.14270906448364</v>
      </c>
      <c r="CZ887" s="14"/>
      <c r="DC887"/>
      <c r="DD887"/>
      <c r="DE887"/>
      <c r="DF887" s="127"/>
      <c r="DG887" s="3">
        <v>2</v>
      </c>
      <c r="DH887" s="15">
        <f ca="1">DH863+$C$5*IF(AND(DG887=DC862,DH878=1),DH883-DH863,0)</f>
        <v>10.40607930603027</v>
      </c>
      <c r="DI887" s="95" t="s">
        <v>9</v>
      </c>
      <c r="DJ887" s="27">
        <f ca="1">DJ863+$C$5*IF(AND(DG887=DC862,DH878=3),DH883-DJ863,0)</f>
        <v>18.458272981929774</v>
      </c>
      <c r="DK887" s="15">
        <f ca="1">DK863+$C$5*IF(AND(DG887=DC862,DH878=4),DH883-DK863,0)</f>
        <v>47.14270906448364</v>
      </c>
      <c r="DL887" s="14"/>
      <c r="DO887"/>
      <c r="DP887"/>
      <c r="DQ887"/>
      <c r="DR887" s="127"/>
      <c r="DS887" s="3">
        <v>2</v>
      </c>
      <c r="DT887" s="15">
        <f ca="1">DT863+$C$5*IF(AND(DS887=DO861,DT878=1),DT883-DT863,0)</f>
        <v>10.40607930603027</v>
      </c>
      <c r="DU887" s="95" t="s">
        <v>9</v>
      </c>
      <c r="DV887" s="27">
        <f ca="1">DV863+$C$5*IF(AND(DS887=DO861,DT878=3),DT883-DV863,0)</f>
        <v>18.458272981929774</v>
      </c>
      <c r="DW887" s="15">
        <f ca="1">DW863+$C$5*IF(AND(DS887=DO862,DT878=4),DT883-DW863,0)</f>
        <v>47.14270906448364</v>
      </c>
      <c r="DX887" s="14"/>
    </row>
    <row r="888" spans="1:128">
      <c r="A888"/>
      <c r="B888"/>
      <c r="C888"/>
      <c r="D888"/>
      <c r="E888"/>
      <c r="F888"/>
      <c r="G888"/>
      <c r="H888" s="21"/>
      <c r="K888"/>
      <c r="L888"/>
      <c r="M888"/>
      <c r="N888" s="127"/>
      <c r="O888" s="3">
        <v>3</v>
      </c>
      <c r="P888" s="95" t="s">
        <v>9</v>
      </c>
      <c r="Q888" s="95" t="s">
        <v>9</v>
      </c>
      <c r="R888" s="15">
        <f ca="1">R864+$C$5*IF(AND(O888=K862,P878=3),P883-R864,0)</f>
        <v>26.900255958557121</v>
      </c>
      <c r="S888" s="95" t="s">
        <v>64</v>
      </c>
      <c r="T888" s="14"/>
      <c r="W888"/>
      <c r="X888"/>
      <c r="Y888"/>
      <c r="Z888" s="127"/>
      <c r="AA888" s="3">
        <v>3</v>
      </c>
      <c r="AB888" s="95" t="s">
        <v>9</v>
      </c>
      <c r="AC888" s="95" t="s">
        <v>9</v>
      </c>
      <c r="AD888" s="15">
        <f ca="1">AD864+$C$5*IF(AND(AA888=W862,AB878=3),AB883-AD864,0)</f>
        <v>26.900255958557121</v>
      </c>
      <c r="AE888" s="95" t="s">
        <v>64</v>
      </c>
      <c r="AF888" s="14"/>
      <c r="AI888"/>
      <c r="AJ888"/>
      <c r="AK888"/>
      <c r="AL888" s="127"/>
      <c r="AM888" s="3">
        <v>3</v>
      </c>
      <c r="AN888" s="95" t="s">
        <v>9</v>
      </c>
      <c r="AO888" s="95" t="s">
        <v>9</v>
      </c>
      <c r="AP888" s="15">
        <f ca="1">AP864+$C$5*IF(AND(AM888=AI862,AN878=3),AN883-AP864,0)</f>
        <v>26.900255958557121</v>
      </c>
      <c r="AQ888" s="95" t="s">
        <v>64</v>
      </c>
      <c r="AR888" s="14"/>
      <c r="AU888"/>
      <c r="AV888"/>
      <c r="AW888"/>
      <c r="AX888" s="127"/>
      <c r="AY888" s="3">
        <v>3</v>
      </c>
      <c r="AZ888" s="95" t="s">
        <v>9</v>
      </c>
      <c r="BA888" s="95" t="s">
        <v>9</v>
      </c>
      <c r="BB888" s="15">
        <f ca="1">BB864+$C$5*IF(AND(AY888=AU862,AZ878=3),AZ883-BB864,0)</f>
        <v>26.900255958557121</v>
      </c>
      <c r="BC888" s="95" t="s">
        <v>64</v>
      </c>
      <c r="BD888" s="14"/>
      <c r="BG888"/>
      <c r="BH888"/>
      <c r="BI888"/>
      <c r="BJ888" s="127"/>
      <c r="BK888" s="3">
        <v>3</v>
      </c>
      <c r="BL888" s="95" t="s">
        <v>9</v>
      </c>
      <c r="BM888" s="95" t="s">
        <v>9</v>
      </c>
      <c r="BN888" s="15">
        <f ca="1">BN864+$C$5*IF(AND(BK888=BG862,BL878=3),BL883-BN864,0)</f>
        <v>26.900255958557121</v>
      </c>
      <c r="BO888" s="95" t="s">
        <v>64</v>
      </c>
      <c r="BP888" s="14"/>
      <c r="BS888"/>
      <c r="BT888"/>
      <c r="BU888"/>
      <c r="BV888" s="127"/>
      <c r="BW888" s="3">
        <v>3</v>
      </c>
      <c r="BX888" s="95" t="s">
        <v>9</v>
      </c>
      <c r="BY888" s="95" t="s">
        <v>9</v>
      </c>
      <c r="BZ888" s="15">
        <f ca="1">BZ864+$C$5*IF(AND(BW888=BS862,BX878=3),BX883-BZ864,0)</f>
        <v>26.900255958557121</v>
      </c>
      <c r="CA888" s="95" t="s">
        <v>64</v>
      </c>
      <c r="CB888" s="14"/>
      <c r="CE888"/>
      <c r="CF888"/>
      <c r="CG888"/>
      <c r="CH888" s="127"/>
      <c r="CI888" s="3">
        <v>3</v>
      </c>
      <c r="CJ888" s="95" t="s">
        <v>9</v>
      </c>
      <c r="CK888" s="95" t="s">
        <v>9</v>
      </c>
      <c r="CL888" s="15">
        <f ca="1">CL864+$C$5*IF(AND(CI888=CE862,CJ878=3),CJ883-CL864,0)</f>
        <v>26.900255958557121</v>
      </c>
      <c r="CM888" s="95" t="s">
        <v>64</v>
      </c>
      <c r="CN888" s="14"/>
      <c r="CQ888"/>
      <c r="CR888"/>
      <c r="CS888"/>
      <c r="CT888" s="127"/>
      <c r="CU888" s="3">
        <v>3</v>
      </c>
      <c r="CV888" s="95" t="s">
        <v>9</v>
      </c>
      <c r="CW888" s="95" t="s">
        <v>9</v>
      </c>
      <c r="CX888" s="15">
        <f ca="1">CX864+$C$5*IF(AND(CU888=CQ862,CV878=3),CV883-CX864,0)</f>
        <v>26.900255958557121</v>
      </c>
      <c r="CY888" s="95" t="s">
        <v>64</v>
      </c>
      <c r="CZ888" s="14"/>
      <c r="DC888"/>
      <c r="DD888"/>
      <c r="DE888"/>
      <c r="DF888" s="127"/>
      <c r="DG888" s="3">
        <v>3</v>
      </c>
      <c r="DH888" s="95" t="s">
        <v>9</v>
      </c>
      <c r="DI888" s="95" t="s">
        <v>9</v>
      </c>
      <c r="DJ888" s="15">
        <f ca="1">DJ864+$C$5*IF(AND(DG888=DC862,DH878=3),DH883-DJ864,0)</f>
        <v>26.900255958557121</v>
      </c>
      <c r="DK888" s="95" t="s">
        <v>64</v>
      </c>
      <c r="DL888" s="14"/>
      <c r="DO888"/>
      <c r="DP888"/>
      <c r="DQ888"/>
      <c r="DR888" s="127"/>
      <c r="DS888" s="3">
        <v>3</v>
      </c>
      <c r="DT888" s="95" t="s">
        <v>9</v>
      </c>
      <c r="DU888" s="95" t="s">
        <v>9</v>
      </c>
      <c r="DV888" s="15">
        <f ca="1">DV864+$C$5*IF(AND(DS888=DO862,DT878=3),DT883-DV864,0)</f>
        <v>26.900255958557121</v>
      </c>
      <c r="DW888" s="95" t="s">
        <v>9</v>
      </c>
      <c r="DX888" s="14"/>
    </row>
    <row r="889" spans="1:128">
      <c r="A889"/>
      <c r="B889"/>
      <c r="C889"/>
      <c r="D889"/>
      <c r="E889"/>
      <c r="F889"/>
      <c r="G889"/>
      <c r="H889" s="21"/>
      <c r="K889"/>
      <c r="L889"/>
      <c r="M889"/>
      <c r="N889" s="127"/>
      <c r="O889" s="3">
        <v>4</v>
      </c>
      <c r="P889" s="27">
        <f ca="1">P865+$C$5*IF(AND(O889=K862,P878=1),P883-P865,0)</f>
        <v>47.25125488758087</v>
      </c>
      <c r="Q889" s="15">
        <f ca="1">Q865+$C$5*IF(AND(O889=K862,P878=2),P883-Q865,0)</f>
        <v>19.565530089378353</v>
      </c>
      <c r="R889" s="95" t="s">
        <v>9</v>
      </c>
      <c r="S889" s="15">
        <f ca="1">S865+$C$5*IF(AND(O889=K862,P878=4),P883-S865,0)</f>
        <v>46.093937206268308</v>
      </c>
      <c r="T889" s="14"/>
      <c r="W889"/>
      <c r="X889"/>
      <c r="Y889"/>
      <c r="Z889" s="127"/>
      <c r="AA889" s="3">
        <v>4</v>
      </c>
      <c r="AB889" s="27">
        <f ca="1">AB865+$C$5*IF(AND(AA889=W862,AB878=1),AB883-AB865,0)</f>
        <v>47.25125488758087</v>
      </c>
      <c r="AC889" s="15">
        <f ca="1">AC865+$C$5*IF(AND(AA889=W862,AB878=2),AB883-AC865,0)</f>
        <v>19.565530089378353</v>
      </c>
      <c r="AD889" s="95" t="s">
        <v>9</v>
      </c>
      <c r="AE889" s="15">
        <f ca="1">AE865+$C$5*IF(AND(AA889=W862,AB878=4),AB883-AE865,0)</f>
        <v>46.093937206268308</v>
      </c>
      <c r="AF889" s="14"/>
      <c r="AI889"/>
      <c r="AJ889"/>
      <c r="AK889"/>
      <c r="AL889" s="127"/>
      <c r="AM889" s="3">
        <v>4</v>
      </c>
      <c r="AN889" s="27">
        <f ca="1">AN865+$C$5*IF(AND(AM889=AI862,AN878=1),AN883-AN865,0)</f>
        <v>47.25125488758087</v>
      </c>
      <c r="AO889" s="15">
        <f ca="1">AO865+$C$5*IF(AND(AM889=AI862,AN878=2),AN883-AO865,0)</f>
        <v>19.565530089378353</v>
      </c>
      <c r="AP889" s="95" t="s">
        <v>9</v>
      </c>
      <c r="AQ889" s="15">
        <f ca="1">AQ865+$C$5*IF(AND(AM889=AI862,AN878=4),AN883-AQ865,0)</f>
        <v>46.093937206268308</v>
      </c>
      <c r="AR889" s="14"/>
      <c r="AU889"/>
      <c r="AV889"/>
      <c r="AW889"/>
      <c r="AX889" s="127"/>
      <c r="AY889" s="3">
        <v>4</v>
      </c>
      <c r="AZ889" s="27">
        <f ca="1">AZ865+$C$5*IF(AND(AY889=AU862,AZ878=1),AZ883-AZ865,0)</f>
        <v>47.25125488758087</v>
      </c>
      <c r="BA889" s="15">
        <f ca="1">BA865+$C$5*IF(AND(AY889=AU862,AZ878=2),AZ883-BA865,0)</f>
        <v>19.565530089378353</v>
      </c>
      <c r="BB889" s="95" t="s">
        <v>9</v>
      </c>
      <c r="BC889" s="15">
        <f ca="1">BC865+$C$5*IF(AND(AY889=AU862,AZ878=4),AZ883-BC865,0)</f>
        <v>46.093937206268308</v>
      </c>
      <c r="BD889" s="14"/>
      <c r="BG889"/>
      <c r="BH889"/>
      <c r="BI889"/>
      <c r="BJ889" s="127"/>
      <c r="BK889" s="3">
        <v>4</v>
      </c>
      <c r="BL889" s="27">
        <f ca="1">BL865+$C$5*IF(AND(BK889=BG862,BL878=1),BL883-BL865,0)</f>
        <v>47.25125488758087</v>
      </c>
      <c r="BM889" s="15">
        <f ca="1">BM865+$C$5*IF(AND(BK889=BG862,BL878=2),BL883-BM865,0)</f>
        <v>19.565530089378353</v>
      </c>
      <c r="BN889" s="95" t="s">
        <v>9</v>
      </c>
      <c r="BO889" s="15">
        <f ca="1">BO865+$C$5*IF(AND(BK889=BG862,BL878=4),BL883-BO865,0)</f>
        <v>46.093937206268308</v>
      </c>
      <c r="BP889" s="14"/>
      <c r="BS889"/>
      <c r="BT889"/>
      <c r="BU889"/>
      <c r="BV889" s="127"/>
      <c r="BW889" s="3">
        <v>4</v>
      </c>
      <c r="BX889" s="27">
        <f ca="1">BX865+$C$5*IF(AND(BW889=BS862,BX878=1),BX883-BX865,0)</f>
        <v>47.25125488758087</v>
      </c>
      <c r="BY889" s="15">
        <f ca="1">BY865+$C$5*IF(AND(BW889=BS862,BX878=2),BX883-BY865,0)</f>
        <v>19.565530089378353</v>
      </c>
      <c r="BZ889" s="95" t="s">
        <v>9</v>
      </c>
      <c r="CA889" s="15">
        <f ca="1">CA865+$C$5*IF(AND(BW889=BS862,BX878=4),BX883-CA865,0)</f>
        <v>46.093937206268308</v>
      </c>
      <c r="CB889" s="14"/>
      <c r="CE889"/>
      <c r="CF889"/>
      <c r="CG889"/>
      <c r="CH889" s="127"/>
      <c r="CI889" s="3">
        <v>4</v>
      </c>
      <c r="CJ889" s="27">
        <f ca="1">CJ865+$C$5*IF(AND(CI889=CE862,CJ878=1),CJ883-CJ865,0)</f>
        <v>47.25125488758087</v>
      </c>
      <c r="CK889" s="15">
        <f ca="1">CK865+$C$5*IF(AND(CI889=CE862,CJ878=2),CJ883-CK865,0)</f>
        <v>19.565530089378353</v>
      </c>
      <c r="CL889" s="95" t="s">
        <v>9</v>
      </c>
      <c r="CM889" s="15">
        <f ca="1">CM865+$C$5*IF(AND(CI889=CE862,CJ878=4),CJ883-CM865,0)</f>
        <v>46.093937206268308</v>
      </c>
      <c r="CN889" s="14"/>
      <c r="CQ889"/>
      <c r="CR889"/>
      <c r="CS889"/>
      <c r="CT889" s="127"/>
      <c r="CU889" s="3">
        <v>4</v>
      </c>
      <c r="CV889" s="27">
        <f ca="1">CV865+$C$5*IF(AND(CU889=CQ862,CV878=1),CV883-CV865,0)</f>
        <v>47.25125488758087</v>
      </c>
      <c r="CW889" s="15">
        <f ca="1">CW865+$C$5*IF(AND(CU889=CQ862,CV878=2),CV883-CW865,0)</f>
        <v>19.565530089378353</v>
      </c>
      <c r="CX889" s="95" t="s">
        <v>9</v>
      </c>
      <c r="CY889" s="15">
        <f ca="1">CY865+$C$5*IF(AND(CU889=CQ862,CV878=4),CV883-CY865,0)</f>
        <v>46.093937206268308</v>
      </c>
      <c r="CZ889" s="14"/>
      <c r="DC889"/>
      <c r="DD889"/>
      <c r="DE889"/>
      <c r="DF889" s="127"/>
      <c r="DG889" s="3">
        <v>4</v>
      </c>
      <c r="DH889" s="27">
        <f ca="1">DH865+$C$5*IF(AND(DG889=DC862,DH878=1),DH883-DH865,0)</f>
        <v>47.25125488758087</v>
      </c>
      <c r="DI889" s="15">
        <f ca="1">DI865+$C$5*IF(AND(DG889=DC862,DH878=2),DH883-DI865,0)</f>
        <v>19.565530089378353</v>
      </c>
      <c r="DJ889" s="95" t="s">
        <v>9</v>
      </c>
      <c r="DK889" s="15">
        <f ca="1">DK865+$C$5*IF(AND(DG889=DC862,DH878=4),DH883-DK865,0)</f>
        <v>46.093937206268308</v>
      </c>
      <c r="DL889" s="14"/>
      <c r="DO889"/>
      <c r="DP889"/>
      <c r="DQ889"/>
      <c r="DR889" s="127"/>
      <c r="DS889" s="3">
        <v>4</v>
      </c>
      <c r="DT889" s="27">
        <f ca="1">DT865+$C$5*IF(AND(DS889=DO862,DT878=1),DT883-DT865,0)</f>
        <v>47.25125488758087</v>
      </c>
      <c r="DU889" s="15">
        <f ca="1">DU865+$C$5*IF(AND(DS889=DO862,DT878=2),DT883-DU865,0)</f>
        <v>19.565530089378353</v>
      </c>
      <c r="DV889" s="95" t="s">
        <v>9</v>
      </c>
      <c r="DW889" s="15">
        <f ca="1">DW865+$C$5*IF(AND(DS889=DO862,DT878=4),DT883-DW865,0)</f>
        <v>46.093937206268308</v>
      </c>
      <c r="DX889" s="14"/>
    </row>
    <row r="890" spans="1:128">
      <c r="A890"/>
      <c r="B890"/>
      <c r="C890"/>
      <c r="D890"/>
      <c r="E890"/>
      <c r="F890"/>
      <c r="G890"/>
      <c r="H890" s="21"/>
      <c r="K890"/>
      <c r="L890"/>
      <c r="M890"/>
      <c r="N890" s="127"/>
      <c r="O890" s="3">
        <v>5</v>
      </c>
      <c r="P890" s="95" t="s">
        <v>64</v>
      </c>
      <c r="Q890" s="27">
        <f ca="1">Q866+$C$5*IF(AND(O890=K862,P878=2),P883-Q866,0)</f>
        <v>29.744044287681572</v>
      </c>
      <c r="R890" s="27">
        <f ca="1">R866+$C$5*IF(AND(O890=K862,P878=3),P883-R866,0)</f>
        <v>21.624271484374994</v>
      </c>
      <c r="S890" s="27">
        <f ca="1">S866+$C$5*IF(AND(O890=K862,P878=4),P883-S866,0)</f>
        <v>68.999506950378418</v>
      </c>
      <c r="T890" s="14"/>
      <c r="W890"/>
      <c r="X890"/>
      <c r="Y890"/>
      <c r="Z890" s="127"/>
      <c r="AA890" s="3">
        <v>5</v>
      </c>
      <c r="AB890" s="95" t="s">
        <v>64</v>
      </c>
      <c r="AC890" s="27">
        <f ca="1">AC866+$C$5*IF(AND(AA890=W862,AB878=2),AB883-AC866,0)</f>
        <v>29.744044287681572</v>
      </c>
      <c r="AD890" s="27">
        <f ca="1">AD866+$C$5*IF(AND(AA890=W862,AB878=3),AB883-AD866,0)</f>
        <v>21.624271484374994</v>
      </c>
      <c r="AE890" s="27">
        <f ca="1">AE866+$C$5*IF(AND(AA890=W862,AB878=4),AB883-AE866,0)</f>
        <v>68.999506950378418</v>
      </c>
      <c r="AF890" s="14"/>
      <c r="AI890"/>
      <c r="AJ890"/>
      <c r="AK890"/>
      <c r="AL890" s="127"/>
      <c r="AM890" s="3">
        <v>5</v>
      </c>
      <c r="AN890" s="95" t="s">
        <v>64</v>
      </c>
      <c r="AO890" s="27">
        <f ca="1">AO866+$C$5*IF(AND(AM890=AI862,AN878=2),AN883-AO866,0)</f>
        <v>29.744044287681572</v>
      </c>
      <c r="AP890" s="27">
        <f ca="1">AP866+$C$5*IF(AND(AM890=AI862,AN878=3),AN883-AP866,0)</f>
        <v>21.624271484374994</v>
      </c>
      <c r="AQ890" s="27">
        <f ca="1">AQ866+$C$5*IF(AND(AM890=AI862,AN878=4),AN883-AQ866,0)</f>
        <v>68.99974963665008</v>
      </c>
      <c r="AR890" s="14"/>
      <c r="AU890"/>
      <c r="AV890"/>
      <c r="AW890"/>
      <c r="AX890" s="127"/>
      <c r="AY890" s="3">
        <v>5</v>
      </c>
      <c r="AZ890" s="95" t="s">
        <v>64</v>
      </c>
      <c r="BA890" s="27">
        <f ca="1">BA866+$C$5*IF(AND(AY890=AU862,AZ878=2),AZ883-BA866,0)</f>
        <v>29.744044287681572</v>
      </c>
      <c r="BB890" s="27">
        <f ca="1">BB866+$C$5*IF(AND(AY890=AU862,AZ878=3),AZ883-BB866,0)</f>
        <v>21.624271484374994</v>
      </c>
      <c r="BC890" s="27">
        <f ca="1">BC866+$C$5*IF(AND(AY890=AU862,AZ878=4),AZ883-BC866,0)</f>
        <v>68.99974963665008</v>
      </c>
      <c r="BD890" s="14"/>
      <c r="BG890"/>
      <c r="BH890"/>
      <c r="BI890"/>
      <c r="BJ890" s="127"/>
      <c r="BK890" s="3">
        <v>5</v>
      </c>
      <c r="BL890" s="95" t="s">
        <v>64</v>
      </c>
      <c r="BM890" s="27">
        <f ca="1">BM866+$C$5*IF(AND(BK890=BG862,BL878=2),BL883-BM866,0)</f>
        <v>29.744044287681572</v>
      </c>
      <c r="BN890" s="27">
        <f ca="1">BN866+$C$5*IF(AND(BK890=BG862,BL878=3),BL883-BN866,0)</f>
        <v>21.624271484374994</v>
      </c>
      <c r="BO890" s="27">
        <f ca="1">BO866+$C$5*IF(AND(BK890=BG862,BL878=4),BL883-BO866,0)</f>
        <v>68.99974963665008</v>
      </c>
      <c r="BP890" s="14"/>
      <c r="BS890"/>
      <c r="BT890"/>
      <c r="BU890"/>
      <c r="BV890" s="127"/>
      <c r="BW890" s="3">
        <v>5</v>
      </c>
      <c r="BX890" s="95" t="s">
        <v>64</v>
      </c>
      <c r="BY890" s="27">
        <f ca="1">BY866+$C$5*IF(AND(BW890=BS862,BX878=2),BX883-BY866,0)</f>
        <v>29.744044287681572</v>
      </c>
      <c r="BZ890" s="27">
        <f ca="1">BZ866+$C$5*IF(AND(BW890=BS862,BX878=3),BX883-BZ866,0)</f>
        <v>21.624271484374994</v>
      </c>
      <c r="CA890" s="27">
        <f ca="1">CA866+$C$5*IF(AND(BW890=BS862,BX878=4),BX883-CA866,0)</f>
        <v>68.99974963665008</v>
      </c>
      <c r="CB890" s="14"/>
      <c r="CE890"/>
      <c r="CF890"/>
      <c r="CG890"/>
      <c r="CH890" s="127"/>
      <c r="CI890" s="3">
        <v>5</v>
      </c>
      <c r="CJ890" s="95" t="s">
        <v>64</v>
      </c>
      <c r="CK890" s="27">
        <f ca="1">CK866+$C$5*IF(AND(CI890=CE862,CJ878=2),CJ883-CK866,0)</f>
        <v>29.744044287681572</v>
      </c>
      <c r="CL890" s="27">
        <f ca="1">CL866+$C$5*IF(AND(CI890=CE862,CJ878=3),CJ883-CL866,0)</f>
        <v>21.624271484374994</v>
      </c>
      <c r="CM890" s="27">
        <f ca="1">CM866+$C$5*IF(AND(CI890=CE862,CJ878=4),CJ883-CM866,0)</f>
        <v>68.99974963665008</v>
      </c>
      <c r="CN890" s="14"/>
      <c r="CQ890"/>
      <c r="CR890"/>
      <c r="CS890"/>
      <c r="CT890" s="127"/>
      <c r="CU890" s="3">
        <v>5</v>
      </c>
      <c r="CV890" s="95" t="s">
        <v>64</v>
      </c>
      <c r="CW890" s="27">
        <f ca="1">CW866+$C$5*IF(AND(CU890=CQ862,CV878=2),CV883-CW866,0)</f>
        <v>29.744044287681572</v>
      </c>
      <c r="CX890" s="27">
        <f ca="1">CX866+$C$5*IF(AND(CU890=CQ862,CV878=3),CV883-CX866,0)</f>
        <v>21.624271484374994</v>
      </c>
      <c r="CY890" s="27">
        <f ca="1">CY866+$C$5*IF(AND(CU890=CQ862,CV878=4),CV883-CY866,0)</f>
        <v>68.99974963665008</v>
      </c>
      <c r="CZ890" s="14"/>
      <c r="DC890"/>
      <c r="DD890"/>
      <c r="DE890"/>
      <c r="DF890" s="127"/>
      <c r="DG890" s="3">
        <v>5</v>
      </c>
      <c r="DH890" s="95" t="s">
        <v>64</v>
      </c>
      <c r="DI890" s="27">
        <f ca="1">DI866+$C$5*IF(AND(DG890=DC862,DH878=2),DH883-DI866,0)</f>
        <v>29.744044287681572</v>
      </c>
      <c r="DJ890" s="27">
        <f ca="1">DJ866+$C$5*IF(AND(DG890=DC862,DH878=3),DH883-DJ866,0)</f>
        <v>21.624271484374994</v>
      </c>
      <c r="DK890" s="27">
        <f ca="1">DK866+$C$5*IF(AND(DG890=DC862,DH878=4),DH883-DK866,0)</f>
        <v>68.99974963665008</v>
      </c>
      <c r="DL890" s="14"/>
      <c r="DO890"/>
      <c r="DP890"/>
      <c r="DQ890"/>
      <c r="DR890" s="127"/>
      <c r="DS890" s="3">
        <v>5</v>
      </c>
      <c r="DT890" s="95" t="s">
        <v>9</v>
      </c>
      <c r="DU890" s="27">
        <f ca="1">DU866+$C$5*IF(AND(DS890=DO862,DT878=2),DT883-DU866,0)</f>
        <v>29.744044287681572</v>
      </c>
      <c r="DV890" s="27">
        <f ca="1">DV866+$C$5*IF(AND(DS890=DO862,DT878=3),DT883-DV866,0)</f>
        <v>21.624271484374994</v>
      </c>
      <c r="DW890" s="27">
        <f ca="1">DW866+$C$5*IF(AND(DS890=DO862,DT878=4),DT883-DW866,0)</f>
        <v>68.99974963665008</v>
      </c>
      <c r="DX890" s="14"/>
    </row>
    <row r="891" spans="1:128">
      <c r="A891"/>
      <c r="B891"/>
      <c r="C891"/>
      <c r="D891"/>
      <c r="E891"/>
      <c r="F891"/>
      <c r="G891"/>
      <c r="H891" s="21"/>
      <c r="K891"/>
      <c r="L891"/>
      <c r="M891"/>
      <c r="N891" s="127"/>
      <c r="O891" s="3">
        <v>6</v>
      </c>
      <c r="P891" s="95" t="s">
        <v>9</v>
      </c>
      <c r="Q891" s="95" t="s">
        <v>9</v>
      </c>
      <c r="R891" s="95" t="s">
        <v>9</v>
      </c>
      <c r="S891" s="95" t="s">
        <v>9</v>
      </c>
      <c r="T891" s="14"/>
      <c r="W891"/>
      <c r="X891"/>
      <c r="Y891"/>
      <c r="Z891" s="127"/>
      <c r="AA891" s="3">
        <v>6</v>
      </c>
      <c r="AB891" s="95" t="s">
        <v>9</v>
      </c>
      <c r="AC891" s="95" t="s">
        <v>9</v>
      </c>
      <c r="AD891" s="95" t="s">
        <v>9</v>
      </c>
      <c r="AE891" s="95" t="s">
        <v>9</v>
      </c>
      <c r="AF891" s="14"/>
      <c r="AI891"/>
      <c r="AJ891"/>
      <c r="AK891"/>
      <c r="AL891" s="127"/>
      <c r="AM891" s="3">
        <v>6</v>
      </c>
      <c r="AN891" s="95" t="s">
        <v>9</v>
      </c>
      <c r="AO891" s="95" t="s">
        <v>9</v>
      </c>
      <c r="AP891" s="95" t="s">
        <v>9</v>
      </c>
      <c r="AQ891" s="95" t="s">
        <v>9</v>
      </c>
      <c r="AR891" s="14"/>
      <c r="AU891"/>
      <c r="AV891"/>
      <c r="AW891"/>
      <c r="AX891" s="127"/>
      <c r="AY891" s="3">
        <v>6</v>
      </c>
      <c r="AZ891" s="95" t="s">
        <v>9</v>
      </c>
      <c r="BA891" s="95" t="s">
        <v>9</v>
      </c>
      <c r="BB891" s="95" t="s">
        <v>9</v>
      </c>
      <c r="BC891" s="95" t="s">
        <v>9</v>
      </c>
      <c r="BD891" s="14"/>
      <c r="BG891"/>
      <c r="BH891"/>
      <c r="BI891"/>
      <c r="BJ891" s="127"/>
      <c r="BK891" s="3">
        <v>6</v>
      </c>
      <c r="BL891" s="95" t="s">
        <v>9</v>
      </c>
      <c r="BM891" s="95" t="s">
        <v>9</v>
      </c>
      <c r="BN891" s="95" t="s">
        <v>9</v>
      </c>
      <c r="BO891" s="95" t="s">
        <v>9</v>
      </c>
      <c r="BP891" s="14"/>
      <c r="BS891"/>
      <c r="BT891"/>
      <c r="BU891"/>
      <c r="BV891" s="127"/>
      <c r="BW891" s="3">
        <v>6</v>
      </c>
      <c r="BX891" s="95" t="s">
        <v>9</v>
      </c>
      <c r="BY891" s="95" t="s">
        <v>9</v>
      </c>
      <c r="BZ891" s="95" t="s">
        <v>9</v>
      </c>
      <c r="CA891" s="95" t="s">
        <v>9</v>
      </c>
      <c r="CB891" s="14"/>
      <c r="CE891"/>
      <c r="CF891"/>
      <c r="CG891"/>
      <c r="CH891" s="127"/>
      <c r="CI891" s="3">
        <v>6</v>
      </c>
      <c r="CJ891" s="95" t="s">
        <v>9</v>
      </c>
      <c r="CK891" s="95" t="s">
        <v>9</v>
      </c>
      <c r="CL891" s="95" t="s">
        <v>9</v>
      </c>
      <c r="CM891" s="95" t="s">
        <v>9</v>
      </c>
      <c r="CN891" s="14"/>
      <c r="CQ891"/>
      <c r="CR891"/>
      <c r="CS891"/>
      <c r="CT891" s="127"/>
      <c r="CU891" s="3">
        <v>6</v>
      </c>
      <c r="CV891" s="95" t="s">
        <v>9</v>
      </c>
      <c r="CW891" s="95" t="s">
        <v>9</v>
      </c>
      <c r="CX891" s="95" t="s">
        <v>9</v>
      </c>
      <c r="CY891" s="95" t="s">
        <v>9</v>
      </c>
      <c r="CZ891" s="14"/>
      <c r="DC891"/>
      <c r="DD891"/>
      <c r="DE891"/>
      <c r="DF891" s="127"/>
      <c r="DG891" s="3">
        <v>6</v>
      </c>
      <c r="DH891" s="95" t="s">
        <v>9</v>
      </c>
      <c r="DI891" s="95" t="s">
        <v>9</v>
      </c>
      <c r="DJ891" s="95" t="s">
        <v>9</v>
      </c>
      <c r="DK891" s="95" t="s">
        <v>9</v>
      </c>
      <c r="DL891" s="14"/>
      <c r="DO891"/>
      <c r="DP891"/>
      <c r="DQ891"/>
      <c r="DR891" s="127"/>
      <c r="DS891" s="3">
        <v>6</v>
      </c>
      <c r="DT891" s="95" t="s">
        <v>9</v>
      </c>
      <c r="DU891" s="95" t="s">
        <v>9</v>
      </c>
      <c r="DV891" s="95" t="s">
        <v>9</v>
      </c>
      <c r="DW891" s="95" t="s">
        <v>9</v>
      </c>
      <c r="DX891" s="14"/>
    </row>
    <row r="892" spans="1:128">
      <c r="A892"/>
      <c r="B892"/>
      <c r="C892"/>
      <c r="D892"/>
      <c r="E892"/>
      <c r="F892"/>
      <c r="G892"/>
      <c r="H892" s="21"/>
      <c r="K892"/>
      <c r="L892"/>
      <c r="M892"/>
      <c r="N892" s="127"/>
      <c r="O892" s="3">
        <v>7</v>
      </c>
      <c r="P892" s="27">
        <f ca="1">P868+$C$5*IF(AND(O892=K862,P878=1),P883-P868,0)</f>
        <v>68.962245082855219</v>
      </c>
      <c r="Q892" s="27">
        <f ca="1">Q868+$C$5*IF(AND(O892=K862,P878=2),P883-Q868,0)</f>
        <v>3.1004999999999998</v>
      </c>
      <c r="R892" s="95" t="s">
        <v>9</v>
      </c>
      <c r="S892" s="95" t="s">
        <v>9</v>
      </c>
      <c r="T892" s="13"/>
      <c r="W892"/>
      <c r="X892"/>
      <c r="Y892"/>
      <c r="Z892" s="127"/>
      <c r="AA892" s="3">
        <v>7</v>
      </c>
      <c r="AB892" s="27">
        <f ca="1">AB868+$C$5*IF(AND(AA892=W862,AB878=1),AB883-AB868,0)</f>
        <v>68.962245082855219</v>
      </c>
      <c r="AC892" s="27">
        <f ca="1">AC868+$C$5*IF(AND(AA892=W862,AB878=2),AB883-AC868,0)</f>
        <v>3.1004999999999998</v>
      </c>
      <c r="AD892" s="95" t="s">
        <v>9</v>
      </c>
      <c r="AE892" s="95" t="s">
        <v>9</v>
      </c>
      <c r="AF892" s="13"/>
      <c r="AI892"/>
      <c r="AJ892"/>
      <c r="AK892"/>
      <c r="AL892" s="127"/>
      <c r="AM892" s="3">
        <v>7</v>
      </c>
      <c r="AN892" s="27">
        <f ca="1">AN868+$C$5*IF(AND(AM892=AI862,AN878=1),AN883-AN868,0)</f>
        <v>68.962245082855219</v>
      </c>
      <c r="AO892" s="27">
        <f ca="1">AO868+$C$5*IF(AND(AM892=AI862,AN878=2),AN883-AO868,0)</f>
        <v>3.1004999999999998</v>
      </c>
      <c r="AP892" s="95" t="s">
        <v>9</v>
      </c>
      <c r="AQ892" s="95" t="s">
        <v>9</v>
      </c>
      <c r="AR892" s="13"/>
      <c r="AU892"/>
      <c r="AV892"/>
      <c r="AW892"/>
      <c r="AX892" s="127"/>
      <c r="AY892" s="3">
        <v>7</v>
      </c>
      <c r="AZ892" s="27">
        <f ca="1">AZ868+$C$5*IF(AND(AY892=AU862,AZ878=1),AZ883-AZ868,0)</f>
        <v>68.962245082855219</v>
      </c>
      <c r="BA892" s="27">
        <f ca="1">BA868+$C$5*IF(AND(AY892=AU862,AZ878=2),AZ883-BA868,0)</f>
        <v>3.1004999999999998</v>
      </c>
      <c r="BB892" s="95" t="s">
        <v>9</v>
      </c>
      <c r="BC892" s="95" t="s">
        <v>9</v>
      </c>
      <c r="BD892" s="13"/>
      <c r="BG892"/>
      <c r="BH892"/>
      <c r="BI892"/>
      <c r="BJ892" s="127"/>
      <c r="BK892" s="3">
        <v>7</v>
      </c>
      <c r="BL892" s="27">
        <f ca="1">BL868+$C$5*IF(AND(BK892=BG862,BL878=1),BL883-BL868,0)</f>
        <v>68.962245082855219</v>
      </c>
      <c r="BM892" s="27">
        <f ca="1">BM868+$C$5*IF(AND(BK892=BG862,BL878=2),BL883-BM868,0)</f>
        <v>3.1004999999999998</v>
      </c>
      <c r="BN892" s="95" t="s">
        <v>9</v>
      </c>
      <c r="BO892" s="95" t="s">
        <v>9</v>
      </c>
      <c r="BP892" s="13"/>
      <c r="BS892"/>
      <c r="BT892"/>
      <c r="BU892"/>
      <c r="BV892" s="127"/>
      <c r="BW892" s="3">
        <v>7</v>
      </c>
      <c r="BX892" s="27">
        <f ca="1">BX868+$C$5*IF(AND(BW892=BS862,BX878=1),BX883-BX868,0)</f>
        <v>68.962245082855219</v>
      </c>
      <c r="BY892" s="27">
        <f ca="1">BY868+$C$5*IF(AND(BW892=BS862,BX878=2),BX883-BY868,0)</f>
        <v>3.1004999999999998</v>
      </c>
      <c r="BZ892" s="95" t="s">
        <v>9</v>
      </c>
      <c r="CA892" s="95" t="s">
        <v>9</v>
      </c>
      <c r="CB892" s="13"/>
      <c r="CE892"/>
      <c r="CF892"/>
      <c r="CG892"/>
      <c r="CH892" s="127"/>
      <c r="CI892" s="3">
        <v>7</v>
      </c>
      <c r="CJ892" s="27">
        <f ca="1">CJ868+$C$5*IF(AND(CI892=CE862,CJ878=1),CJ883-CJ868,0)</f>
        <v>68.962245082855219</v>
      </c>
      <c r="CK892" s="27">
        <f ca="1">CK868+$C$5*IF(AND(CI892=CE862,CJ878=2),CJ883-CK868,0)</f>
        <v>3.1004999999999998</v>
      </c>
      <c r="CL892" s="95" t="s">
        <v>9</v>
      </c>
      <c r="CM892" s="95" t="s">
        <v>9</v>
      </c>
      <c r="CN892" s="13"/>
      <c r="CQ892"/>
      <c r="CR892"/>
      <c r="CS892"/>
      <c r="CT892" s="127"/>
      <c r="CU892" s="3">
        <v>7</v>
      </c>
      <c r="CV892" s="27">
        <f ca="1">CV868+$C$5*IF(AND(CU892=CQ862,CV878=1),CV883-CV868,0)</f>
        <v>68.962245082855219</v>
      </c>
      <c r="CW892" s="27">
        <f ca="1">CW868+$C$5*IF(AND(CU892=CQ862,CV878=2),CV883-CW868,0)</f>
        <v>3.1004999999999998</v>
      </c>
      <c r="CX892" s="95" t="s">
        <v>9</v>
      </c>
      <c r="CY892" s="95" t="s">
        <v>9</v>
      </c>
      <c r="CZ892" s="13"/>
      <c r="DC892"/>
      <c r="DD892"/>
      <c r="DE892"/>
      <c r="DF892" s="127"/>
      <c r="DG892" s="3">
        <v>7</v>
      </c>
      <c r="DH892" s="27">
        <f ca="1">DH868+$C$5*IF(AND(DG892=DC862,DH878=1),DH883-DH868,0)</f>
        <v>68.962245082855219</v>
      </c>
      <c r="DI892" s="27">
        <f ca="1">DI868+$C$5*IF(AND(DG892=DC862,DH878=2),DH883-DI868,0)</f>
        <v>3.1004999999999998</v>
      </c>
      <c r="DJ892" s="95" t="s">
        <v>9</v>
      </c>
      <c r="DK892" s="95" t="s">
        <v>9</v>
      </c>
      <c r="DL892" s="13"/>
      <c r="DO892"/>
      <c r="DP892"/>
      <c r="DQ892"/>
      <c r="DR892" s="127"/>
      <c r="DS892" s="3">
        <v>7</v>
      </c>
      <c r="DT892" s="27">
        <f ca="1">DT868+$C$5*IF(AND(DS892=DO862,DT878=1),DT883-DT868,0)</f>
        <v>68.962245082855219</v>
      </c>
      <c r="DU892" s="27">
        <f ca="1">DU868+$C$5*IF(AND(DS892=DO862,DT878=2),DT883-DU868,0)</f>
        <v>3.1004999999999998</v>
      </c>
      <c r="DV892" s="95" t="s">
        <v>9</v>
      </c>
      <c r="DW892" s="95" t="s">
        <v>9</v>
      </c>
      <c r="DX892" s="13"/>
    </row>
    <row r="893" spans="1:128">
      <c r="A893"/>
      <c r="B893"/>
      <c r="C893"/>
      <c r="D893"/>
      <c r="E893"/>
      <c r="F893"/>
      <c r="G893"/>
      <c r="H893" s="21"/>
      <c r="K893"/>
      <c r="L893"/>
      <c r="M893"/>
      <c r="N893" s="127"/>
      <c r="O893" s="3">
        <v>8</v>
      </c>
      <c r="P893" s="27">
        <f ca="1">P869+$C$5*IF(AND(O893=K862,P878=1),P883-P869,0)</f>
        <v>99.999989032745361</v>
      </c>
      <c r="Q893" s="27">
        <f ca="1">Q869+$C$5*IF(AND(O893=K862,P878=2),P883-Q869,0)</f>
        <v>45.56409086227417</v>
      </c>
      <c r="R893" s="27">
        <f ca="1">R869+$C$5*IF(AND(O893=K862,P878=3),P883-R869,0)</f>
        <v>41.443632726669307</v>
      </c>
      <c r="S893" s="95" t="s">
        <v>9</v>
      </c>
      <c r="T893" s="13"/>
      <c r="W893"/>
      <c r="X893"/>
      <c r="Y893"/>
      <c r="Z893" s="127"/>
      <c r="AA893" s="3">
        <v>8</v>
      </c>
      <c r="AB893" s="27">
        <f ca="1">AB869+$C$5*IF(AND(AA893=W862,AB878=1),AB883-AB869,0)</f>
        <v>99.999989032745361</v>
      </c>
      <c r="AC893" s="27">
        <f ca="1">AC869+$C$5*IF(AND(AA893=W862,AB878=2),AB883-AC869,0)</f>
        <v>45.56409086227417</v>
      </c>
      <c r="AD893" s="27">
        <f ca="1">AD869+$C$5*IF(AND(AA893=W862,AB878=3),AB883-AD869,0)</f>
        <v>41.443632726669307</v>
      </c>
      <c r="AE893" s="95" t="s">
        <v>9</v>
      </c>
      <c r="AF893" s="13"/>
      <c r="AI893"/>
      <c r="AJ893"/>
      <c r="AK893"/>
      <c r="AL893" s="127"/>
      <c r="AM893" s="3">
        <v>8</v>
      </c>
      <c r="AN893" s="27">
        <f ca="1">AN869+$C$5*IF(AND(AM893=AI862,AN878=1),AN883-AN869,0)</f>
        <v>99.999989032745361</v>
      </c>
      <c r="AO893" s="27">
        <f ca="1">AO869+$C$5*IF(AND(AM893=AI862,AN878=2),AN883-AO869,0)</f>
        <v>45.56409086227417</v>
      </c>
      <c r="AP893" s="27">
        <f ca="1">AP869+$C$5*IF(AND(AM893=AI862,AN878=3),AN883-AP869,0)</f>
        <v>41.443632726669307</v>
      </c>
      <c r="AQ893" s="95" t="s">
        <v>9</v>
      </c>
      <c r="AR893" s="13"/>
      <c r="AU893"/>
      <c r="AV893"/>
      <c r="AW893"/>
      <c r="AX893" s="127"/>
      <c r="AY893" s="3">
        <v>8</v>
      </c>
      <c r="AZ893" s="27">
        <f ca="1">AZ869+$C$5*IF(AND(AY893=AU862,AZ878=1),AZ883-AZ869,0)</f>
        <v>99.999994516372681</v>
      </c>
      <c r="BA893" s="27">
        <f ca="1">BA869+$C$5*IF(AND(AY893=AU862,AZ878=2),AZ883-BA869,0)</f>
        <v>45.56409086227417</v>
      </c>
      <c r="BB893" s="27">
        <f ca="1">BB869+$C$5*IF(AND(AY893=AU862,AZ878=3),AZ883-BB869,0)</f>
        <v>41.443632726669307</v>
      </c>
      <c r="BC893" s="95" t="s">
        <v>9</v>
      </c>
      <c r="BD893" s="13"/>
      <c r="BG893"/>
      <c r="BH893"/>
      <c r="BI893"/>
      <c r="BJ893" s="127"/>
      <c r="BK893" s="3">
        <v>8</v>
      </c>
      <c r="BL893" s="27">
        <f ca="1">BL869+$C$5*IF(AND(BK893=BG862,BL878=1),BL883-BL869,0)</f>
        <v>99.999994516372681</v>
      </c>
      <c r="BM893" s="27">
        <f ca="1">BM869+$C$5*IF(AND(BK893=BG862,BL878=2),BL883-BM869,0)</f>
        <v>45.56409086227417</v>
      </c>
      <c r="BN893" s="27">
        <f ca="1">BN869+$C$5*IF(AND(BK893=BG862,BL878=3),BL883-BN869,0)</f>
        <v>41.443632726669307</v>
      </c>
      <c r="BO893" s="95" t="s">
        <v>9</v>
      </c>
      <c r="BP893" s="13"/>
      <c r="BS893"/>
      <c r="BT893"/>
      <c r="BU893"/>
      <c r="BV893" s="127"/>
      <c r="BW893" s="3">
        <v>8</v>
      </c>
      <c r="BX893" s="27">
        <f ca="1">BX869+$C$5*IF(AND(BW893=BS862,BX878=1),BX883-BX869,0)</f>
        <v>99.999994516372681</v>
      </c>
      <c r="BY893" s="27">
        <f ca="1">BY869+$C$5*IF(AND(BW893=BS862,BX878=2),BX883-BY869,0)</f>
        <v>45.56409086227417</v>
      </c>
      <c r="BZ893" s="27">
        <f ca="1">BZ869+$C$5*IF(AND(BW893=BS862,BX878=3),BX883-BZ869,0)</f>
        <v>41.443632726669307</v>
      </c>
      <c r="CA893" s="95" t="s">
        <v>9</v>
      </c>
      <c r="CB893" s="13"/>
      <c r="CE893"/>
      <c r="CF893"/>
      <c r="CG893"/>
      <c r="CH893" s="127"/>
      <c r="CI893" s="3">
        <v>8</v>
      </c>
      <c r="CJ893" s="27">
        <f ca="1">CJ869+$C$5*IF(AND(CI893=CE862,CJ878=1),CJ883-CJ869,0)</f>
        <v>99.999994516372681</v>
      </c>
      <c r="CK893" s="27">
        <f ca="1">CK869+$C$5*IF(AND(CI893=CE862,CJ878=2),CJ883-CK869,0)</f>
        <v>45.56409086227417</v>
      </c>
      <c r="CL893" s="27">
        <f ca="1">CL869+$C$5*IF(AND(CI893=CE862,CJ878=3),CJ883-CL869,0)</f>
        <v>41.443632726669307</v>
      </c>
      <c r="CM893" s="95" t="s">
        <v>9</v>
      </c>
      <c r="CN893" s="13"/>
      <c r="CQ893"/>
      <c r="CR893"/>
      <c r="CS893"/>
      <c r="CT893" s="127"/>
      <c r="CU893" s="3">
        <v>8</v>
      </c>
      <c r="CV893" s="27">
        <f ca="1">CV869+$C$5*IF(AND(CU893=CQ862,CV878=1),CV883-CV869,0)</f>
        <v>99.999994516372681</v>
      </c>
      <c r="CW893" s="27">
        <f ca="1">CW869+$C$5*IF(AND(CU893=CQ862,CV878=2),CV883-CW869,0)</f>
        <v>45.56409086227417</v>
      </c>
      <c r="CX893" s="27">
        <f ca="1">CX869+$C$5*IF(AND(CU893=CQ862,CV878=3),CV883-CX869,0)</f>
        <v>41.443632726669307</v>
      </c>
      <c r="CY893" s="95" t="s">
        <v>9</v>
      </c>
      <c r="CZ893" s="13"/>
      <c r="DC893"/>
      <c r="DD893"/>
      <c r="DE893"/>
      <c r="DF893" s="127"/>
      <c r="DG893" s="3">
        <v>8</v>
      </c>
      <c r="DH893" s="27">
        <f ca="1">DH869+$C$5*IF(AND(DG893=DC862,DH878=1),DH883-DH869,0)</f>
        <v>99.999994516372681</v>
      </c>
      <c r="DI893" s="27">
        <f ca="1">DI869+$C$5*IF(AND(DG893=DC862,DH878=2),DH883-DI869,0)</f>
        <v>45.56409086227417</v>
      </c>
      <c r="DJ893" s="27">
        <f ca="1">DJ869+$C$5*IF(AND(DG893=DC862,DH878=3),DH883-DJ869,0)</f>
        <v>41.443632726669307</v>
      </c>
      <c r="DK893" s="95" t="s">
        <v>9</v>
      </c>
      <c r="DL893" s="13"/>
      <c r="DO893"/>
      <c r="DP893"/>
      <c r="DQ893"/>
      <c r="DR893" s="127"/>
      <c r="DS893" s="3">
        <v>8</v>
      </c>
      <c r="DT893" s="27">
        <f ca="1">DT869+$C$5*IF(AND(DS893=DO862,DT878=1),DT883-DT869,0)</f>
        <v>99.999994516372681</v>
      </c>
      <c r="DU893" s="27">
        <f ca="1">DU869+$C$5*IF(AND(DS893=DO862,DT878=2),DT883-DU869,0)</f>
        <v>45.56409086227417</v>
      </c>
      <c r="DV893" s="27">
        <f ca="1">DV869+$C$5*IF(AND(DS893=DO862,DT878=3),DT883-DV869,0)</f>
        <v>41.443632726669307</v>
      </c>
      <c r="DW893" s="95" t="s">
        <v>9</v>
      </c>
      <c r="DX893" s="13"/>
    </row>
    <row r="894" spans="1:128">
      <c r="A894"/>
      <c r="B894"/>
      <c r="C894"/>
      <c r="D894"/>
      <c r="E894"/>
      <c r="F894"/>
      <c r="G894"/>
      <c r="H894" s="21"/>
      <c r="K894"/>
      <c r="L894"/>
      <c r="M894"/>
      <c r="N894" s="128"/>
      <c r="O894" s="3" t="s">
        <v>40</v>
      </c>
      <c r="P894" s="44">
        <v>0</v>
      </c>
      <c r="Q894" s="44">
        <v>0</v>
      </c>
      <c r="R894" s="44">
        <v>0</v>
      </c>
      <c r="S894" s="40">
        <v>0</v>
      </c>
      <c r="T894" s="12"/>
      <c r="W894"/>
      <c r="X894"/>
      <c r="Y894"/>
      <c r="Z894" s="128"/>
      <c r="AA894" s="3" t="s">
        <v>40</v>
      </c>
      <c r="AB894" s="44">
        <v>0</v>
      </c>
      <c r="AC894" s="44">
        <v>0</v>
      </c>
      <c r="AD894" s="44">
        <v>0</v>
      </c>
      <c r="AE894" s="40">
        <v>0</v>
      </c>
      <c r="AF894" s="12"/>
      <c r="AI894"/>
      <c r="AJ894"/>
      <c r="AK894"/>
      <c r="AL894" s="128"/>
      <c r="AM894" s="3" t="s">
        <v>40</v>
      </c>
      <c r="AN894" s="44">
        <v>0</v>
      </c>
      <c r="AO894" s="44">
        <v>0</v>
      </c>
      <c r="AP894" s="44">
        <v>0</v>
      </c>
      <c r="AQ894" s="40">
        <v>0</v>
      </c>
      <c r="AR894" s="12"/>
      <c r="AU894"/>
      <c r="AV894"/>
      <c r="AW894"/>
      <c r="AX894" s="128"/>
      <c r="AY894" s="3" t="s">
        <v>40</v>
      </c>
      <c r="AZ894" s="44">
        <v>0</v>
      </c>
      <c r="BA894" s="44">
        <v>0</v>
      </c>
      <c r="BB894" s="44">
        <v>0</v>
      </c>
      <c r="BC894" s="40">
        <v>0</v>
      </c>
      <c r="BD894" s="12"/>
      <c r="BG894"/>
      <c r="BH894"/>
      <c r="BI894"/>
      <c r="BJ894" s="128"/>
      <c r="BK894" s="3" t="s">
        <v>40</v>
      </c>
      <c r="BL894" s="44">
        <v>0</v>
      </c>
      <c r="BM894" s="44">
        <v>0</v>
      </c>
      <c r="BN894" s="44">
        <v>0</v>
      </c>
      <c r="BO894" s="40">
        <v>0</v>
      </c>
      <c r="BP894" s="12"/>
      <c r="BS894"/>
      <c r="BT894"/>
      <c r="BU894"/>
      <c r="BV894" s="128"/>
      <c r="BW894" s="3" t="s">
        <v>40</v>
      </c>
      <c r="BX894" s="44">
        <v>0</v>
      </c>
      <c r="BY894" s="44">
        <v>0</v>
      </c>
      <c r="BZ894" s="44">
        <v>0</v>
      </c>
      <c r="CA894" s="40">
        <v>0</v>
      </c>
      <c r="CB894" s="12"/>
      <c r="CE894"/>
      <c r="CF894"/>
      <c r="CG894"/>
      <c r="CH894" s="128"/>
      <c r="CI894" s="3" t="s">
        <v>40</v>
      </c>
      <c r="CJ894" s="44">
        <v>0</v>
      </c>
      <c r="CK894" s="44">
        <v>0</v>
      </c>
      <c r="CL894" s="44">
        <v>0</v>
      </c>
      <c r="CM894" s="40">
        <v>0</v>
      </c>
      <c r="CN894" s="12"/>
      <c r="CQ894"/>
      <c r="CR894"/>
      <c r="CS894"/>
      <c r="CT894" s="128"/>
      <c r="CU894" s="3" t="s">
        <v>40</v>
      </c>
      <c r="CV894" s="44">
        <v>0</v>
      </c>
      <c r="CW894" s="44">
        <v>0</v>
      </c>
      <c r="CX894" s="44">
        <v>0</v>
      </c>
      <c r="CY894" s="40">
        <v>0</v>
      </c>
      <c r="CZ894" s="12"/>
      <c r="DC894"/>
      <c r="DD894"/>
      <c r="DE894"/>
      <c r="DF894" s="128"/>
      <c r="DG894" s="3" t="s">
        <v>40</v>
      </c>
      <c r="DH894" s="44">
        <v>0</v>
      </c>
      <c r="DI894" s="44">
        <v>0</v>
      </c>
      <c r="DJ894" s="44">
        <v>0</v>
      </c>
      <c r="DK894" s="40">
        <v>0</v>
      </c>
      <c r="DL894" s="12"/>
      <c r="DO894"/>
      <c r="DP894"/>
      <c r="DQ894"/>
      <c r="DR894" s="128"/>
      <c r="DS894" s="3" t="s">
        <v>40</v>
      </c>
      <c r="DT894" s="44">
        <v>0</v>
      </c>
      <c r="DU894" s="44">
        <v>0</v>
      </c>
      <c r="DV894" s="44">
        <v>0</v>
      </c>
      <c r="DW894" s="40">
        <v>0</v>
      </c>
      <c r="DX894" s="12"/>
    </row>
    <row r="895" spans="1:128" ht="13.8" thickBot="1">
      <c r="O895" s="62"/>
      <c r="AA895" s="62"/>
      <c r="AM895" s="62"/>
      <c r="AY895" s="62"/>
      <c r="BK895" s="62"/>
      <c r="BW895" s="62"/>
      <c r="CI895" s="62"/>
      <c r="CU895" s="62"/>
      <c r="DG895" s="62"/>
      <c r="DS895" s="62"/>
    </row>
    <row r="896" spans="1:128" ht="15" customHeight="1" thickTop="1" thickBot="1">
      <c r="A896" s="67"/>
      <c r="B896" s="75" t="s">
        <v>46</v>
      </c>
      <c r="C896" s="68">
        <f>C859+1</f>
        <v>25</v>
      </c>
      <c r="D896" s="69"/>
      <c r="E896" s="69"/>
      <c r="F896" s="69"/>
      <c r="G896" s="69"/>
      <c r="H896" s="69"/>
      <c r="I896" s="73"/>
      <c r="J896" s="8" t="s">
        <v>55</v>
      </c>
      <c r="K896" s="71"/>
      <c r="L896" s="67"/>
      <c r="M896" s="67"/>
      <c r="N896" s="67"/>
      <c r="O896" s="67"/>
      <c r="P896" s="67"/>
      <c r="Q896" s="67"/>
      <c r="R896" s="67"/>
      <c r="S896" s="67"/>
      <c r="T896" s="69"/>
      <c r="U896" s="73"/>
      <c r="V896" s="8" t="s">
        <v>55</v>
      </c>
      <c r="W896" s="71"/>
      <c r="X896" s="67"/>
      <c r="Y896" s="67"/>
      <c r="Z896" s="67"/>
      <c r="AA896" s="67"/>
      <c r="AB896" s="67"/>
      <c r="AC896" s="67"/>
      <c r="AD896" s="67"/>
      <c r="AE896" s="67"/>
      <c r="AF896" s="69"/>
      <c r="AG896" s="73"/>
      <c r="AH896" s="8" t="s">
        <v>55</v>
      </c>
      <c r="AI896" s="71"/>
      <c r="AJ896" s="67"/>
      <c r="AK896" s="67"/>
      <c r="AL896" s="67"/>
      <c r="AM896" s="67"/>
      <c r="AN896" s="67"/>
      <c r="AO896" s="67"/>
      <c r="AP896" s="67"/>
      <c r="AQ896" s="67"/>
      <c r="AR896" s="69"/>
      <c r="AS896" s="73"/>
      <c r="AT896" s="8" t="s">
        <v>55</v>
      </c>
      <c r="AU896" s="71"/>
      <c r="AV896" s="67"/>
      <c r="AW896" s="67"/>
      <c r="AX896" s="67"/>
      <c r="AY896" s="67"/>
      <c r="AZ896" s="67"/>
      <c r="BA896" s="67"/>
      <c r="BB896" s="67"/>
      <c r="BC896" s="67"/>
      <c r="BD896" s="69"/>
      <c r="BE896" s="73"/>
      <c r="BF896" s="8" t="s">
        <v>55</v>
      </c>
      <c r="BG896" s="71"/>
      <c r="BH896" s="67"/>
      <c r="BI896" s="67"/>
      <c r="BJ896" s="67"/>
      <c r="BK896" s="67"/>
      <c r="BL896" s="67"/>
      <c r="BM896" s="67"/>
      <c r="BN896" s="67"/>
      <c r="BO896" s="67"/>
      <c r="BP896" s="69"/>
      <c r="BQ896" s="73"/>
      <c r="BR896" s="8" t="s">
        <v>55</v>
      </c>
      <c r="BS896" s="71"/>
      <c r="BT896" s="67"/>
      <c r="BU896" s="67"/>
      <c r="BV896" s="67"/>
      <c r="BW896" s="67"/>
      <c r="BX896" s="67"/>
      <c r="BY896" s="67"/>
      <c r="BZ896" s="67"/>
      <c r="CA896" s="67"/>
      <c r="CB896" s="69"/>
      <c r="CC896" s="73"/>
      <c r="CD896" s="8" t="s">
        <v>55</v>
      </c>
      <c r="CE896" s="71"/>
      <c r="CF896" s="67"/>
      <c r="CG896" s="67"/>
      <c r="CH896" s="67"/>
      <c r="CI896" s="67"/>
      <c r="CJ896" s="67"/>
      <c r="CK896" s="67"/>
      <c r="CL896" s="67"/>
      <c r="CM896" s="67"/>
      <c r="CN896" s="69"/>
      <c r="CO896" s="73"/>
      <c r="CP896" s="8" t="s">
        <v>55</v>
      </c>
      <c r="CQ896" s="71"/>
      <c r="CR896" s="67"/>
      <c r="CS896" s="67"/>
      <c r="CT896" s="67"/>
      <c r="CU896" s="67"/>
      <c r="CV896" s="67"/>
      <c r="CW896" s="67"/>
      <c r="CX896" s="67"/>
      <c r="CY896" s="67"/>
      <c r="CZ896" s="69"/>
      <c r="DA896" s="73"/>
      <c r="DB896" s="8" t="s">
        <v>55</v>
      </c>
      <c r="DC896" s="71"/>
      <c r="DD896" s="67"/>
      <c r="DE896" s="67"/>
      <c r="DF896" s="67"/>
      <c r="DG896" s="67"/>
      <c r="DH896" s="67"/>
      <c r="DI896" s="67"/>
      <c r="DJ896" s="67"/>
      <c r="DK896" s="67"/>
      <c r="DL896" s="69"/>
      <c r="DM896" s="73"/>
      <c r="DN896" s="8" t="s">
        <v>55</v>
      </c>
      <c r="DO896" s="71"/>
      <c r="DP896" s="67"/>
      <c r="DQ896" s="67"/>
      <c r="DR896" s="67"/>
      <c r="DS896" s="67"/>
      <c r="DT896" s="67"/>
      <c r="DU896" s="67"/>
      <c r="DV896" s="67"/>
      <c r="DW896" s="67"/>
      <c r="DX896" s="69"/>
    </row>
    <row r="897" spans="1:128" ht="13.5" customHeight="1" thickBot="1">
      <c r="A897"/>
      <c r="E897"/>
      <c r="F897"/>
      <c r="G897"/>
      <c r="H897" s="21"/>
      <c r="J897" s="18" t="s">
        <v>53</v>
      </c>
      <c r="K897" s="17">
        <v>1</v>
      </c>
      <c r="L897"/>
      <c r="M897"/>
      <c r="N897"/>
      <c r="P897" s="123" t="s">
        <v>12</v>
      </c>
      <c r="Q897" s="124"/>
      <c r="R897" s="124"/>
      <c r="S897" s="125"/>
      <c r="T897" s="21"/>
      <c r="V897" s="18" t="s">
        <v>53</v>
      </c>
      <c r="W897" s="17">
        <f ca="1">S915</f>
        <v>1</v>
      </c>
      <c r="X897"/>
      <c r="Y897"/>
      <c r="Z897"/>
      <c r="AB897" s="123" t="s">
        <v>12</v>
      </c>
      <c r="AC897" s="124"/>
      <c r="AD897" s="124"/>
      <c r="AE897" s="125"/>
      <c r="AF897" s="21"/>
      <c r="AH897" s="18" t="s">
        <v>53</v>
      </c>
      <c r="AI897" s="17">
        <f ca="1">AE915</f>
        <v>2</v>
      </c>
      <c r="AJ897"/>
      <c r="AK897"/>
      <c r="AL897"/>
      <c r="AN897" s="123" t="s">
        <v>12</v>
      </c>
      <c r="AO897" s="124"/>
      <c r="AP897" s="124"/>
      <c r="AQ897" s="125"/>
      <c r="AR897" s="21"/>
      <c r="AT897" s="18" t="s">
        <v>53</v>
      </c>
      <c r="AU897" s="17">
        <f ca="1">AQ915</f>
        <v>3</v>
      </c>
      <c r="AV897"/>
      <c r="AW897"/>
      <c r="AX897"/>
      <c r="AZ897" s="123" t="s">
        <v>12</v>
      </c>
      <c r="BA897" s="124"/>
      <c r="BB897" s="124"/>
      <c r="BC897" s="125"/>
      <c r="BD897" s="21"/>
      <c r="BF897" s="18" t="s">
        <v>53</v>
      </c>
      <c r="BG897" s="17">
        <f ca="1">BC915</f>
        <v>3</v>
      </c>
      <c r="BH897"/>
      <c r="BI897"/>
      <c r="BJ897"/>
      <c r="BL897" s="123" t="s">
        <v>12</v>
      </c>
      <c r="BM897" s="124"/>
      <c r="BN897" s="124"/>
      <c r="BO897" s="125"/>
      <c r="BP897" s="21"/>
      <c r="BR897" s="18" t="s">
        <v>53</v>
      </c>
      <c r="BS897" s="17">
        <f ca="1">BO915</f>
        <v>3</v>
      </c>
      <c r="BT897"/>
      <c r="BU897"/>
      <c r="BV897"/>
      <c r="BX897" s="123" t="s">
        <v>12</v>
      </c>
      <c r="BY897" s="124"/>
      <c r="BZ897" s="124"/>
      <c r="CA897" s="125"/>
      <c r="CB897" s="21"/>
      <c r="CD897" s="18" t="s">
        <v>53</v>
      </c>
      <c r="CE897" s="17">
        <f ca="1">CA915</f>
        <v>3</v>
      </c>
      <c r="CF897"/>
      <c r="CG897"/>
      <c r="CH897"/>
      <c r="CJ897" s="123" t="s">
        <v>12</v>
      </c>
      <c r="CK897" s="124"/>
      <c r="CL897" s="124"/>
      <c r="CM897" s="125"/>
      <c r="CN897" s="21"/>
      <c r="CP897" s="18" t="s">
        <v>53</v>
      </c>
      <c r="CQ897" s="17">
        <f ca="1">CM915</f>
        <v>3</v>
      </c>
      <c r="CR897"/>
      <c r="CS897"/>
      <c r="CT897"/>
      <c r="CV897" s="123" t="s">
        <v>12</v>
      </c>
      <c r="CW897" s="124"/>
      <c r="CX897" s="124"/>
      <c r="CY897" s="125"/>
      <c r="CZ897" s="21"/>
      <c r="DB897" s="18" t="s">
        <v>53</v>
      </c>
      <c r="DC897" s="17">
        <f ca="1">CY915</f>
        <v>3</v>
      </c>
      <c r="DD897"/>
      <c r="DE897"/>
      <c r="DF897"/>
      <c r="DH897" s="123" t="s">
        <v>12</v>
      </c>
      <c r="DI897" s="124"/>
      <c r="DJ897" s="124"/>
      <c r="DK897" s="125"/>
      <c r="DL897" s="21"/>
      <c r="DN897" s="18" t="s">
        <v>53</v>
      </c>
      <c r="DO897" s="17">
        <f ca="1">DK915</f>
        <v>3</v>
      </c>
      <c r="DP897"/>
      <c r="DQ897"/>
      <c r="DR897"/>
      <c r="DT897" s="123" t="s">
        <v>12</v>
      </c>
      <c r="DU897" s="124"/>
      <c r="DV897" s="124"/>
      <c r="DW897" s="125"/>
      <c r="DX897" s="21"/>
    </row>
    <row r="898" spans="1:128" ht="13.5" customHeight="1" thickBot="1">
      <c r="A898"/>
      <c r="B898" s="63" t="s">
        <v>45</v>
      </c>
      <c r="C898" s="9" t="str">
        <f ca="1">IF(DO899=9,"到着","未着")</f>
        <v>到着</v>
      </c>
      <c r="D898" t="s">
        <v>19</v>
      </c>
      <c r="E898"/>
      <c r="F898"/>
      <c r="G898"/>
      <c r="H898" s="21"/>
      <c r="J898" s="18" t="s">
        <v>54</v>
      </c>
      <c r="K898" s="3">
        <v>1</v>
      </c>
      <c r="L898"/>
      <c r="M898"/>
      <c r="N898"/>
      <c r="O898" s="9" t="s">
        <v>57</v>
      </c>
      <c r="P898" s="93" t="s">
        <v>3</v>
      </c>
      <c r="Q898" s="26" t="s">
        <v>4</v>
      </c>
      <c r="R898" s="26" t="s">
        <v>5</v>
      </c>
      <c r="S898" s="3" t="s">
        <v>6</v>
      </c>
      <c r="T898" s="6"/>
      <c r="V898" s="18" t="s">
        <v>54</v>
      </c>
      <c r="W898" s="3">
        <f ca="1">S916</f>
        <v>2</v>
      </c>
      <c r="X898"/>
      <c r="Y898"/>
      <c r="Z898"/>
      <c r="AA898" s="9" t="str">
        <f>$O$10</f>
        <v>現Q値</v>
      </c>
      <c r="AB898" s="93" t="s">
        <v>3</v>
      </c>
      <c r="AC898" s="26" t="s">
        <v>4</v>
      </c>
      <c r="AD898" s="26" t="s">
        <v>5</v>
      </c>
      <c r="AE898" s="3" t="s">
        <v>6</v>
      </c>
      <c r="AF898" s="6"/>
      <c r="AH898" s="18" t="s">
        <v>54</v>
      </c>
      <c r="AI898" s="3">
        <f ca="1">AE916</f>
        <v>2</v>
      </c>
      <c r="AJ898"/>
      <c r="AK898"/>
      <c r="AL898"/>
      <c r="AM898" s="9" t="str">
        <f>$O$10</f>
        <v>現Q値</v>
      </c>
      <c r="AN898" s="93" t="s">
        <v>3</v>
      </c>
      <c r="AO898" s="26" t="s">
        <v>4</v>
      </c>
      <c r="AP898" s="26" t="s">
        <v>5</v>
      </c>
      <c r="AQ898" s="3" t="s">
        <v>6</v>
      </c>
      <c r="AR898" s="6"/>
      <c r="AT898" s="18" t="s">
        <v>54</v>
      </c>
      <c r="AU898" s="3">
        <f ca="1">AQ916</f>
        <v>2</v>
      </c>
      <c r="AV898"/>
      <c r="AW898"/>
      <c r="AX898"/>
      <c r="AY898" s="9" t="str">
        <f>$O$10</f>
        <v>現Q値</v>
      </c>
      <c r="AZ898" s="93" t="s">
        <v>3</v>
      </c>
      <c r="BA898" s="26" t="s">
        <v>4</v>
      </c>
      <c r="BB898" s="26" t="s">
        <v>5</v>
      </c>
      <c r="BC898" s="3" t="s">
        <v>6</v>
      </c>
      <c r="BD898" s="6"/>
      <c r="BF898" s="18" t="s">
        <v>54</v>
      </c>
      <c r="BG898" s="3">
        <f ca="1">BC916</f>
        <v>3</v>
      </c>
      <c r="BH898"/>
      <c r="BI898"/>
      <c r="BJ898"/>
      <c r="BK898" s="9" t="str">
        <f>$O$10</f>
        <v>現Q値</v>
      </c>
      <c r="BL898" s="93" t="s">
        <v>3</v>
      </c>
      <c r="BM898" s="26" t="s">
        <v>4</v>
      </c>
      <c r="BN898" s="26" t="s">
        <v>5</v>
      </c>
      <c r="BO898" s="3" t="s">
        <v>6</v>
      </c>
      <c r="BP898" s="6"/>
      <c r="BR898" s="18" t="s">
        <v>54</v>
      </c>
      <c r="BS898" s="3">
        <f ca="1">BO916</f>
        <v>3</v>
      </c>
      <c r="BT898"/>
      <c r="BU898"/>
      <c r="BV898"/>
      <c r="BW898" s="9" t="str">
        <f>$O$10</f>
        <v>現Q値</v>
      </c>
      <c r="BX898" s="93" t="s">
        <v>3</v>
      </c>
      <c r="BY898" s="26" t="s">
        <v>4</v>
      </c>
      <c r="BZ898" s="26" t="s">
        <v>5</v>
      </c>
      <c r="CA898" s="3" t="s">
        <v>6</v>
      </c>
      <c r="CB898" s="6"/>
      <c r="CD898" s="18" t="s">
        <v>54</v>
      </c>
      <c r="CE898" s="3">
        <f ca="1">CA916</f>
        <v>3</v>
      </c>
      <c r="CF898"/>
      <c r="CG898"/>
      <c r="CH898"/>
      <c r="CI898" s="9" t="str">
        <f>$O$10</f>
        <v>現Q値</v>
      </c>
      <c r="CJ898" s="93" t="s">
        <v>3</v>
      </c>
      <c r="CK898" s="26" t="s">
        <v>4</v>
      </c>
      <c r="CL898" s="26" t="s">
        <v>5</v>
      </c>
      <c r="CM898" s="3" t="s">
        <v>6</v>
      </c>
      <c r="CN898" s="6"/>
      <c r="CP898" s="18" t="s">
        <v>54</v>
      </c>
      <c r="CQ898" s="3">
        <f ca="1">CM916</f>
        <v>3</v>
      </c>
      <c r="CR898"/>
      <c r="CS898"/>
      <c r="CT898"/>
      <c r="CU898" s="9" t="str">
        <f>$O$10</f>
        <v>現Q値</v>
      </c>
      <c r="CV898" s="93" t="s">
        <v>3</v>
      </c>
      <c r="CW898" s="26" t="s">
        <v>4</v>
      </c>
      <c r="CX898" s="26" t="s">
        <v>5</v>
      </c>
      <c r="CY898" s="3" t="s">
        <v>6</v>
      </c>
      <c r="CZ898" s="6"/>
      <c r="DB898" s="18" t="s">
        <v>54</v>
      </c>
      <c r="DC898" s="3">
        <f ca="1">CY916</f>
        <v>3</v>
      </c>
      <c r="DD898"/>
      <c r="DE898"/>
      <c r="DF898"/>
      <c r="DG898" s="9" t="str">
        <f>$O$10</f>
        <v>現Q値</v>
      </c>
      <c r="DH898" s="93" t="s">
        <v>3</v>
      </c>
      <c r="DI898" s="26" t="s">
        <v>4</v>
      </c>
      <c r="DJ898" s="26" t="s">
        <v>5</v>
      </c>
      <c r="DK898" s="3" t="s">
        <v>6</v>
      </c>
      <c r="DL898" s="6"/>
      <c r="DN898" s="18" t="s">
        <v>54</v>
      </c>
      <c r="DO898" s="3">
        <f ca="1">DK916</f>
        <v>3</v>
      </c>
      <c r="DP898"/>
      <c r="DQ898"/>
      <c r="DR898"/>
      <c r="DS898" s="9" t="str">
        <f>$O$10</f>
        <v>現Q値</v>
      </c>
      <c r="DT898" s="93" t="s">
        <v>3</v>
      </c>
      <c r="DU898" s="26" t="s">
        <v>4</v>
      </c>
      <c r="DV898" s="26" t="s">
        <v>5</v>
      </c>
      <c r="DW898" s="3" t="s">
        <v>6</v>
      </c>
      <c r="DX898" s="6"/>
    </row>
    <row r="899" spans="1:128" ht="13.5" customHeight="1" thickBot="1">
      <c r="A899"/>
      <c r="B899" s="63" t="s">
        <v>10</v>
      </c>
      <c r="C899" s="78">
        <f ca="1">C862+IF(C898="未着",0,1)</f>
        <v>25</v>
      </c>
      <c r="D899"/>
      <c r="E899"/>
      <c r="F899"/>
      <c r="G899"/>
      <c r="H899" s="21"/>
      <c r="J899" s="3" t="s">
        <v>7</v>
      </c>
      <c r="K899" s="29">
        <f>3*(K897-1)+K898</f>
        <v>1</v>
      </c>
      <c r="L899" s="30" t="s">
        <v>34</v>
      </c>
      <c r="M899"/>
      <c r="N899" s="126" t="s">
        <v>7</v>
      </c>
      <c r="O899" s="17">
        <v>1</v>
      </c>
      <c r="P899" s="27">
        <f t="array" aca="1" ref="P899:S906" ca="1">IF(C861="到着",DT886:DW893,P862:S869)</f>
        <v>30.022617676734917</v>
      </c>
      <c r="Q899" s="95" t="str">
        <f ca="1"/>
        <v>欄外</v>
      </c>
      <c r="R899" s="95" t="str">
        <f ca="1"/>
        <v>欄外</v>
      </c>
      <c r="S899" s="15">
        <f ca="1"/>
        <v>32.005732963085173</v>
      </c>
      <c r="T899" s="12"/>
      <c r="V899" s="3" t="s">
        <v>7</v>
      </c>
      <c r="W899" s="29">
        <f ca="1">3*(W897-1)+W898</f>
        <v>2</v>
      </c>
      <c r="X899" s="30" t="s">
        <v>34</v>
      </c>
      <c r="Y899"/>
      <c r="Z899" s="126" t="s">
        <v>7</v>
      </c>
      <c r="AA899" s="17">
        <v>1</v>
      </c>
      <c r="AB899" s="27">
        <f t="array" ref="AB899:AE906" ca="1">P923:S930</f>
        <v>31.011257010936731</v>
      </c>
      <c r="AC899" s="95" t="str">
        <v>欄外</v>
      </c>
      <c r="AD899" s="95" t="str">
        <v>欄外</v>
      </c>
      <c r="AE899" s="15">
        <f ca="1"/>
        <v>32.005732963085173</v>
      </c>
      <c r="AF899" s="12"/>
      <c r="AH899" s="3" t="s">
        <v>7</v>
      </c>
      <c r="AI899" s="29">
        <f ca="1">3*(AI897-1)+AI898</f>
        <v>5</v>
      </c>
      <c r="AJ899" s="30" t="s">
        <v>34</v>
      </c>
      <c r="AK899"/>
      <c r="AL899" s="126" t="s">
        <v>7</v>
      </c>
      <c r="AM899" s="17">
        <v>1</v>
      </c>
      <c r="AN899" s="27">
        <f t="array" ref="AN899:AQ906" ca="1">AB923:AE930</f>
        <v>31.011257010936731</v>
      </c>
      <c r="AO899" s="95" t="str">
        <v>欄外</v>
      </c>
      <c r="AP899" s="95" t="str">
        <v>欄外</v>
      </c>
      <c r="AQ899" s="15">
        <f ca="1"/>
        <v>32.005732963085173</v>
      </c>
      <c r="AR899" s="12"/>
      <c r="AT899" s="3" t="s">
        <v>7</v>
      </c>
      <c r="AU899" s="29">
        <f ca="1">3*(AU897-1)+AU898</f>
        <v>8</v>
      </c>
      <c r="AV899" s="30" t="s">
        <v>34</v>
      </c>
      <c r="AW899"/>
      <c r="AX899" s="126" t="s">
        <v>7</v>
      </c>
      <c r="AY899" s="17">
        <v>1</v>
      </c>
      <c r="AZ899" s="27">
        <f t="array" ref="AZ899:BC906" ca="1">AN923:AQ930</f>
        <v>31.011257010936731</v>
      </c>
      <c r="BA899" s="95" t="str">
        <v>欄外</v>
      </c>
      <c r="BB899" s="95" t="str">
        <v>欄外</v>
      </c>
      <c r="BC899" s="15">
        <f ca="1"/>
        <v>32.005732963085173</v>
      </c>
      <c r="BD899" s="12"/>
      <c r="BF899" s="3" t="s">
        <v>7</v>
      </c>
      <c r="BG899" s="29">
        <f ca="1">3*(BG897-1)+BG898</f>
        <v>9</v>
      </c>
      <c r="BH899" s="30" t="s">
        <v>34</v>
      </c>
      <c r="BI899"/>
      <c r="BJ899" s="126" t="s">
        <v>7</v>
      </c>
      <c r="BK899" s="17">
        <v>1</v>
      </c>
      <c r="BL899" s="27">
        <f t="array" ref="BL899:BO906" ca="1">AZ923:BC930</f>
        <v>31.011257010936731</v>
      </c>
      <c r="BM899" s="95" t="str">
        <v>欄外</v>
      </c>
      <c r="BN899" s="95" t="str">
        <v>欄外</v>
      </c>
      <c r="BO899" s="15">
        <f ca="1"/>
        <v>32.005732963085173</v>
      </c>
      <c r="BP899" s="12"/>
      <c r="BR899" s="3" t="s">
        <v>7</v>
      </c>
      <c r="BS899" s="29">
        <f ca="1">3*(BS897-1)+BS898</f>
        <v>9</v>
      </c>
      <c r="BT899" s="30" t="s">
        <v>34</v>
      </c>
      <c r="BU899"/>
      <c r="BV899" s="126" t="s">
        <v>7</v>
      </c>
      <c r="BW899" s="17">
        <v>1</v>
      </c>
      <c r="BX899" s="27">
        <f t="array" ref="BX899:CA906" ca="1">BL923:BO930</f>
        <v>31.011257010936731</v>
      </c>
      <c r="BY899" s="95" t="str">
        <v>欄外</v>
      </c>
      <c r="BZ899" s="95" t="str">
        <v>欄外</v>
      </c>
      <c r="CA899" s="15">
        <f ca="1"/>
        <v>32.005732963085173</v>
      </c>
      <c r="CB899" s="12"/>
      <c r="CD899" s="3" t="s">
        <v>7</v>
      </c>
      <c r="CE899" s="29">
        <f ca="1">3*(CE897-1)+CE898</f>
        <v>9</v>
      </c>
      <c r="CF899" s="30" t="s">
        <v>34</v>
      </c>
      <c r="CG899"/>
      <c r="CH899" s="126" t="s">
        <v>7</v>
      </c>
      <c r="CI899" s="17">
        <v>1</v>
      </c>
      <c r="CJ899" s="27">
        <f t="array" ref="CJ899:CM906" ca="1">BX923:CA930</f>
        <v>31.011257010936731</v>
      </c>
      <c r="CK899" s="95" t="str">
        <v>欄外</v>
      </c>
      <c r="CL899" s="95" t="str">
        <v>欄外</v>
      </c>
      <c r="CM899" s="15">
        <f ca="1"/>
        <v>32.005732963085173</v>
      </c>
      <c r="CN899" s="12"/>
      <c r="CP899" s="3" t="s">
        <v>7</v>
      </c>
      <c r="CQ899" s="29">
        <f ca="1">3*(CQ897-1)+CQ898</f>
        <v>9</v>
      </c>
      <c r="CR899" s="30" t="s">
        <v>34</v>
      </c>
      <c r="CS899"/>
      <c r="CT899" s="126" t="s">
        <v>7</v>
      </c>
      <c r="CU899" s="17">
        <v>1</v>
      </c>
      <c r="CV899" s="27">
        <f t="array" ref="CV899:CY906" ca="1">CJ923:CM930</f>
        <v>31.011257010936731</v>
      </c>
      <c r="CW899" s="95" t="str">
        <v>欄外</v>
      </c>
      <c r="CX899" s="95" t="str">
        <v>欄外</v>
      </c>
      <c r="CY899" s="15">
        <f ca="1"/>
        <v>32.005732963085173</v>
      </c>
      <c r="CZ899" s="12"/>
      <c r="DB899" s="3" t="s">
        <v>7</v>
      </c>
      <c r="DC899" s="29">
        <f ca="1">3*(DC897-1)+DC898</f>
        <v>9</v>
      </c>
      <c r="DD899" s="30" t="s">
        <v>34</v>
      </c>
      <c r="DE899"/>
      <c r="DF899" s="126" t="s">
        <v>7</v>
      </c>
      <c r="DG899" s="17">
        <v>1</v>
      </c>
      <c r="DH899" s="27">
        <f t="array" ref="DH899:DK906" ca="1">CV923:CY930</f>
        <v>31.011257010936731</v>
      </c>
      <c r="DI899" s="95" t="str">
        <v>欄外</v>
      </c>
      <c r="DJ899" s="95" t="str">
        <v>欄外</v>
      </c>
      <c r="DK899" s="15">
        <f ca="1"/>
        <v>32.005732963085173</v>
      </c>
      <c r="DL899" s="12"/>
      <c r="DN899" s="3" t="s">
        <v>7</v>
      </c>
      <c r="DO899" s="29">
        <f ca="1">3*(DO897-1)+DO898</f>
        <v>9</v>
      </c>
      <c r="DP899" s="30" t="s">
        <v>34</v>
      </c>
      <c r="DQ899"/>
      <c r="DR899" s="126" t="s">
        <v>7</v>
      </c>
      <c r="DS899" s="17">
        <v>1</v>
      </c>
      <c r="DT899" s="27">
        <f t="array" ref="DT899:DW906" ca="1">DH923:DK930</f>
        <v>31.011257010936731</v>
      </c>
      <c r="DU899" s="95" t="str">
        <v>欄外</v>
      </c>
      <c r="DV899" s="95" t="str">
        <v>欄外</v>
      </c>
      <c r="DW899" s="15">
        <f ca="1"/>
        <v>32.005732963085173</v>
      </c>
      <c r="DX899" s="12"/>
    </row>
    <row r="900" spans="1:128" ht="13.5" customHeight="1" thickBot="1">
      <c r="A900"/>
      <c r="B900"/>
      <c r="C900"/>
      <c r="D900"/>
      <c r="E900"/>
      <c r="F900"/>
      <c r="G900"/>
      <c r="H900" s="21"/>
      <c r="K900" s="24"/>
      <c r="L900" s="6"/>
      <c r="M900"/>
      <c r="N900" s="127"/>
      <c r="O900" s="3">
        <v>2</v>
      </c>
      <c r="P900" s="15">
        <f ca="1"/>
        <v>10.40607930603027</v>
      </c>
      <c r="Q900" s="95" t="str">
        <f ca="1"/>
        <v>欄外</v>
      </c>
      <c r="R900" s="27">
        <f ca="1"/>
        <v>18.458272981929774</v>
      </c>
      <c r="S900" s="15">
        <f ca="1"/>
        <v>47.14270906448364</v>
      </c>
      <c r="T900" s="12"/>
      <c r="W900" s="24"/>
      <c r="X900" s="6"/>
      <c r="Y900"/>
      <c r="Z900" s="127"/>
      <c r="AA900" s="3">
        <v>2</v>
      </c>
      <c r="AB900" s="15">
        <f ca="1"/>
        <v>10.40607930603027</v>
      </c>
      <c r="AC900" s="95" t="str">
        <v>欄外</v>
      </c>
      <c r="AD900" s="27">
        <f ca="1"/>
        <v>18.458272981929774</v>
      </c>
      <c r="AE900" s="15">
        <f ca="1"/>
        <v>47.14270906448364</v>
      </c>
      <c r="AF900" s="12"/>
      <c r="AI900" s="24"/>
      <c r="AJ900" s="6"/>
      <c r="AK900"/>
      <c r="AL900" s="127"/>
      <c r="AM900" s="3">
        <v>2</v>
      </c>
      <c r="AN900" s="15">
        <f ca="1"/>
        <v>10.40607930603027</v>
      </c>
      <c r="AO900" s="95" t="str">
        <v>欄外</v>
      </c>
      <c r="AP900" s="27">
        <f ca="1"/>
        <v>18.458272981929774</v>
      </c>
      <c r="AQ900" s="15">
        <f ca="1"/>
        <v>47.221266905069342</v>
      </c>
      <c r="AR900" s="12"/>
      <c r="AU900" s="24"/>
      <c r="AV900" s="6"/>
      <c r="AW900"/>
      <c r="AX900" s="127"/>
      <c r="AY900" s="3">
        <v>2</v>
      </c>
      <c r="AZ900" s="15">
        <f ca="1"/>
        <v>10.40607930603027</v>
      </c>
      <c r="BA900" s="95" t="str">
        <v>欄外</v>
      </c>
      <c r="BB900" s="27">
        <f ca="1"/>
        <v>18.458272981929774</v>
      </c>
      <c r="BC900" s="15">
        <f ca="1"/>
        <v>47.221266905069342</v>
      </c>
      <c r="BD900" s="12"/>
      <c r="BG900" s="24"/>
      <c r="BH900" s="6"/>
      <c r="BI900"/>
      <c r="BJ900" s="127"/>
      <c r="BK900" s="3">
        <v>2</v>
      </c>
      <c r="BL900" s="15">
        <f ca="1"/>
        <v>10.40607930603027</v>
      </c>
      <c r="BM900" s="95" t="str">
        <v>欄外</v>
      </c>
      <c r="BN900" s="27">
        <f ca="1"/>
        <v>18.458272981929774</v>
      </c>
      <c r="BO900" s="15">
        <f ca="1"/>
        <v>47.221266905069342</v>
      </c>
      <c r="BP900" s="12"/>
      <c r="BS900" s="24"/>
      <c r="BT900" s="6"/>
      <c r="BU900"/>
      <c r="BV900" s="127"/>
      <c r="BW900" s="3">
        <v>2</v>
      </c>
      <c r="BX900" s="15">
        <f ca="1"/>
        <v>10.40607930603027</v>
      </c>
      <c r="BY900" s="95" t="str">
        <v>欄外</v>
      </c>
      <c r="BZ900" s="27">
        <f ca="1"/>
        <v>18.458272981929774</v>
      </c>
      <c r="CA900" s="15">
        <f ca="1"/>
        <v>47.221266905069342</v>
      </c>
      <c r="CB900" s="12"/>
      <c r="CE900" s="24"/>
      <c r="CF900" s="6"/>
      <c r="CG900"/>
      <c r="CH900" s="127"/>
      <c r="CI900" s="3">
        <v>2</v>
      </c>
      <c r="CJ900" s="15">
        <f ca="1"/>
        <v>10.40607930603027</v>
      </c>
      <c r="CK900" s="95" t="str">
        <v>欄外</v>
      </c>
      <c r="CL900" s="27">
        <f ca="1"/>
        <v>18.458272981929774</v>
      </c>
      <c r="CM900" s="15">
        <f ca="1"/>
        <v>47.221266905069342</v>
      </c>
      <c r="CN900" s="12"/>
      <c r="CQ900" s="24"/>
      <c r="CR900" s="6"/>
      <c r="CS900"/>
      <c r="CT900" s="127"/>
      <c r="CU900" s="3">
        <v>2</v>
      </c>
      <c r="CV900" s="15">
        <f ca="1"/>
        <v>10.40607930603027</v>
      </c>
      <c r="CW900" s="95" t="str">
        <v>欄外</v>
      </c>
      <c r="CX900" s="27">
        <f ca="1"/>
        <v>18.458272981929774</v>
      </c>
      <c r="CY900" s="15">
        <f ca="1"/>
        <v>47.221266905069342</v>
      </c>
      <c r="CZ900" s="12"/>
      <c r="DC900" s="24"/>
      <c r="DD900" s="6"/>
      <c r="DE900"/>
      <c r="DF900" s="127"/>
      <c r="DG900" s="3">
        <v>2</v>
      </c>
      <c r="DH900" s="15">
        <f ca="1"/>
        <v>10.40607930603027</v>
      </c>
      <c r="DI900" s="95" t="str">
        <v>欄外</v>
      </c>
      <c r="DJ900" s="27">
        <f ca="1"/>
        <v>18.458272981929774</v>
      </c>
      <c r="DK900" s="15">
        <f ca="1"/>
        <v>47.221266905069342</v>
      </c>
      <c r="DL900" s="12"/>
      <c r="DO900" s="24"/>
      <c r="DP900" s="6"/>
      <c r="DQ900"/>
      <c r="DR900" s="127"/>
      <c r="DS900" s="3">
        <v>2</v>
      </c>
      <c r="DT900" s="15">
        <f ca="1"/>
        <v>10.40607930603027</v>
      </c>
      <c r="DU900" s="95" t="str">
        <v>欄外</v>
      </c>
      <c r="DV900" s="27">
        <f ca="1"/>
        <v>18.458272981929774</v>
      </c>
      <c r="DW900" s="15">
        <f ca="1"/>
        <v>47.221266905069342</v>
      </c>
      <c r="DX900" s="12"/>
    </row>
    <row r="901" spans="1:128" ht="13.5" customHeight="1" thickTop="1" thickBot="1">
      <c r="A901"/>
      <c r="B901" s="10" t="s">
        <v>15</v>
      </c>
      <c r="C901"/>
      <c r="D901"/>
      <c r="E901"/>
      <c r="F901"/>
      <c r="G901"/>
      <c r="H901" s="21"/>
      <c r="J901" s="25" t="str">
        <f>IF(AND(K897=1,K898=1),"★","")</f>
        <v>★</v>
      </c>
      <c r="K901" s="93" t="str">
        <f>IF(AND(K897=1,K898=2),"★","")</f>
        <v/>
      </c>
      <c r="L901" s="3" t="str">
        <f>IF(AND(K897=1,K898=3),"★","")</f>
        <v/>
      </c>
      <c r="M901"/>
      <c r="N901" s="127"/>
      <c r="O901" s="3">
        <v>3</v>
      </c>
      <c r="P901" s="95" t="str">
        <f ca="1"/>
        <v>欄外</v>
      </c>
      <c r="Q901" s="95" t="str">
        <f ca="1"/>
        <v>欄外</v>
      </c>
      <c r="R901" s="15">
        <f ca="1"/>
        <v>26.900255958557121</v>
      </c>
      <c r="S901" s="95" t="str">
        <f ca="1"/>
        <v>欄外</v>
      </c>
      <c r="T901" s="12"/>
      <c r="V901" s="25" t="str">
        <f ca="1">IF(AND(W897=1,W898=1),"★","")</f>
        <v/>
      </c>
      <c r="W901" s="93" t="str">
        <f ca="1">IF(AND(W897=1,W898=2),"★","")</f>
        <v>★</v>
      </c>
      <c r="X901" s="3" t="str">
        <f ca="1">IF(AND(W897=1,W898=3),"★","")</f>
        <v/>
      </c>
      <c r="Y901"/>
      <c r="Z901" s="127"/>
      <c r="AA901" s="3">
        <v>3</v>
      </c>
      <c r="AB901" s="95" t="str">
        <v>欄外</v>
      </c>
      <c r="AC901" s="95" t="str">
        <v>欄外</v>
      </c>
      <c r="AD901" s="15">
        <f ca="1"/>
        <v>26.900255958557121</v>
      </c>
      <c r="AE901" s="95" t="str">
        <v>欄外</v>
      </c>
      <c r="AF901" s="12"/>
      <c r="AH901" s="25" t="str">
        <f ca="1">IF(AND(AI897=1,AI898=1),"★","")</f>
        <v/>
      </c>
      <c r="AI901" s="93" t="str">
        <f ca="1">IF(AND(AI897=1,AI898=2),"★","")</f>
        <v/>
      </c>
      <c r="AJ901" s="3" t="str">
        <f ca="1">IF(AND(AI897=1,AI898=3),"★","")</f>
        <v/>
      </c>
      <c r="AK901"/>
      <c r="AL901" s="127"/>
      <c r="AM901" s="3">
        <v>3</v>
      </c>
      <c r="AN901" s="95" t="str">
        <v>欄外</v>
      </c>
      <c r="AO901" s="95" t="str">
        <v>欄外</v>
      </c>
      <c r="AP901" s="15">
        <f ca="1"/>
        <v>26.900255958557121</v>
      </c>
      <c r="AQ901" s="95" t="str">
        <v>欄外</v>
      </c>
      <c r="AR901" s="12"/>
      <c r="AT901" s="25" t="str">
        <f ca="1">IF(AND(AU897=1,AU898=1),"★","")</f>
        <v/>
      </c>
      <c r="AU901" s="93" t="str">
        <f ca="1">IF(AND(AU897=1,AU898=2),"★","")</f>
        <v/>
      </c>
      <c r="AV901" s="3" t="str">
        <f ca="1">IF(AND(AU897=1,AU898=3),"★","")</f>
        <v/>
      </c>
      <c r="AW901"/>
      <c r="AX901" s="127"/>
      <c r="AY901" s="3">
        <v>3</v>
      </c>
      <c r="AZ901" s="95" t="str">
        <v>欄外</v>
      </c>
      <c r="BA901" s="95" t="str">
        <v>欄外</v>
      </c>
      <c r="BB901" s="15">
        <f ca="1"/>
        <v>26.900255958557121</v>
      </c>
      <c r="BC901" s="95" t="str">
        <v>欄外</v>
      </c>
      <c r="BD901" s="12"/>
      <c r="BF901" s="25" t="str">
        <f ca="1">IF(AND(BG897=1,BG898=1),"★","")</f>
        <v/>
      </c>
      <c r="BG901" s="93" t="str">
        <f ca="1">IF(AND(BG897=1,BG898=2),"★","")</f>
        <v/>
      </c>
      <c r="BH901" s="3" t="str">
        <f ca="1">IF(AND(BG897=1,BG898=3),"★","")</f>
        <v/>
      </c>
      <c r="BI901"/>
      <c r="BJ901" s="127"/>
      <c r="BK901" s="3">
        <v>3</v>
      </c>
      <c r="BL901" s="95" t="str">
        <v>欄外</v>
      </c>
      <c r="BM901" s="95" t="str">
        <v>欄外</v>
      </c>
      <c r="BN901" s="15">
        <f ca="1"/>
        <v>26.900255958557121</v>
      </c>
      <c r="BO901" s="95" t="str">
        <v>欄外</v>
      </c>
      <c r="BP901" s="12"/>
      <c r="BR901" s="25" t="str">
        <f ca="1">IF(AND(BS897=1,BS898=1),"★","")</f>
        <v/>
      </c>
      <c r="BS901" s="93" t="str">
        <f ca="1">IF(AND(BS897=1,BS898=2),"★","")</f>
        <v/>
      </c>
      <c r="BT901" s="3" t="str">
        <f ca="1">IF(AND(BS897=1,BS898=3),"★","")</f>
        <v/>
      </c>
      <c r="BU901"/>
      <c r="BV901" s="127"/>
      <c r="BW901" s="3">
        <v>3</v>
      </c>
      <c r="BX901" s="95" t="str">
        <v>欄外</v>
      </c>
      <c r="BY901" s="95" t="str">
        <v>欄外</v>
      </c>
      <c r="BZ901" s="15">
        <f ca="1"/>
        <v>26.900255958557121</v>
      </c>
      <c r="CA901" s="95" t="str">
        <v>欄外</v>
      </c>
      <c r="CB901" s="12"/>
      <c r="CD901" s="25" t="str">
        <f ca="1">IF(AND(CE897=1,CE898=1),"★","")</f>
        <v/>
      </c>
      <c r="CE901" s="93" t="str">
        <f ca="1">IF(AND(CE897=1,CE898=2),"★","")</f>
        <v/>
      </c>
      <c r="CF901" s="3" t="str">
        <f ca="1">IF(AND(CE897=1,CE898=3),"★","")</f>
        <v/>
      </c>
      <c r="CG901"/>
      <c r="CH901" s="127"/>
      <c r="CI901" s="3">
        <v>3</v>
      </c>
      <c r="CJ901" s="95" t="str">
        <v>欄外</v>
      </c>
      <c r="CK901" s="95" t="str">
        <v>欄外</v>
      </c>
      <c r="CL901" s="15">
        <f ca="1"/>
        <v>26.900255958557121</v>
      </c>
      <c r="CM901" s="95" t="str">
        <v>欄外</v>
      </c>
      <c r="CN901" s="12"/>
      <c r="CP901" s="25" t="str">
        <f ca="1">IF(AND(CQ897=1,CQ898=1),"★","")</f>
        <v/>
      </c>
      <c r="CQ901" s="93" t="str">
        <f ca="1">IF(AND(CQ897=1,CQ898=2),"★","")</f>
        <v/>
      </c>
      <c r="CR901" s="3" t="str">
        <f ca="1">IF(AND(CQ897=1,CQ898=3),"★","")</f>
        <v/>
      </c>
      <c r="CS901"/>
      <c r="CT901" s="127"/>
      <c r="CU901" s="3">
        <v>3</v>
      </c>
      <c r="CV901" s="95" t="str">
        <v>欄外</v>
      </c>
      <c r="CW901" s="95" t="str">
        <v>欄外</v>
      </c>
      <c r="CX901" s="15">
        <f ca="1"/>
        <v>26.900255958557121</v>
      </c>
      <c r="CY901" s="95" t="str">
        <v>欄外</v>
      </c>
      <c r="CZ901" s="12"/>
      <c r="DB901" s="25" t="str">
        <f ca="1">IF(AND(DC897=1,DC898=1),"★","")</f>
        <v/>
      </c>
      <c r="DC901" s="93" t="str">
        <f ca="1">IF(AND(DC897=1,DC898=2),"★","")</f>
        <v/>
      </c>
      <c r="DD901" s="3" t="str">
        <f ca="1">IF(AND(DC897=1,DC898=3),"★","")</f>
        <v/>
      </c>
      <c r="DE901"/>
      <c r="DF901" s="127"/>
      <c r="DG901" s="3">
        <v>3</v>
      </c>
      <c r="DH901" s="95" t="str">
        <v>欄外</v>
      </c>
      <c r="DI901" s="95" t="str">
        <v>欄外</v>
      </c>
      <c r="DJ901" s="15">
        <f ca="1"/>
        <v>26.900255958557121</v>
      </c>
      <c r="DK901" s="95" t="str">
        <v>欄外</v>
      </c>
      <c r="DL901" s="12"/>
      <c r="DN901" s="25" t="str">
        <f ca="1">IF(AND(DO897=1,DO898=1),"★","")</f>
        <v/>
      </c>
      <c r="DO901" s="93" t="str">
        <f ca="1">IF(AND(DO897=1,DO898=2),"★","")</f>
        <v/>
      </c>
      <c r="DP901" s="3" t="str">
        <f ca="1">IF(AND(DO897=1,DO898=3),"★","")</f>
        <v/>
      </c>
      <c r="DQ901"/>
      <c r="DR901" s="127"/>
      <c r="DS901" s="3">
        <v>3</v>
      </c>
      <c r="DT901" s="95" t="str">
        <v>欄外</v>
      </c>
      <c r="DU901" s="95" t="str">
        <v>欄外</v>
      </c>
      <c r="DV901" s="15">
        <f ca="1"/>
        <v>26.900255958557121</v>
      </c>
      <c r="DW901" s="95" t="str">
        <v>欄外</v>
      </c>
      <c r="DX901" s="12"/>
    </row>
    <row r="902" spans="1:128" ht="13.5" customHeight="1" thickTop="1" thickBot="1">
      <c r="A902"/>
      <c r="B902" s="63" t="s">
        <v>14</v>
      </c>
      <c r="C902" s="79">
        <f ca="1">1-C862/50</f>
        <v>0.52</v>
      </c>
      <c r="D902"/>
      <c r="E902"/>
      <c r="F902"/>
      <c r="G902"/>
      <c r="H902" s="21"/>
      <c r="J902" s="17" t="str">
        <f>IF(AND(K897=2,K898=1),"★","")</f>
        <v/>
      </c>
      <c r="K902" s="3" t="str">
        <f>IF(AND(K897=2,K898=2),"★","")</f>
        <v/>
      </c>
      <c r="L902" s="16" t="str">
        <f>IF(AND(K897=2,K898=3),"★","")</f>
        <v/>
      </c>
      <c r="M902"/>
      <c r="N902" s="127"/>
      <c r="O902" s="3">
        <v>4</v>
      </c>
      <c r="P902" s="27">
        <f ca="1"/>
        <v>47.25125488758087</v>
      </c>
      <c r="Q902" s="15">
        <f ca="1"/>
        <v>19.565530089378353</v>
      </c>
      <c r="R902" s="95" t="str">
        <f ca="1"/>
        <v>欄外</v>
      </c>
      <c r="S902" s="15">
        <f ca="1"/>
        <v>46.093937206268308</v>
      </c>
      <c r="T902" s="12"/>
      <c r="V902" s="17" t="str">
        <f ca="1">IF(AND(W897=2,W898=1),"★","")</f>
        <v/>
      </c>
      <c r="W902" s="3" t="str">
        <f ca="1">IF(AND(W897=2,W898=2),"★","")</f>
        <v/>
      </c>
      <c r="X902" s="16" t="str">
        <f ca="1">IF(AND(W897=2,W898=3),"★","")</f>
        <v/>
      </c>
      <c r="Y902"/>
      <c r="Z902" s="127"/>
      <c r="AA902" s="3">
        <v>4</v>
      </c>
      <c r="AB902" s="27">
        <f ca="1"/>
        <v>47.25125488758087</v>
      </c>
      <c r="AC902" s="15">
        <f ca="1"/>
        <v>19.565530089378353</v>
      </c>
      <c r="AD902" s="95" t="str">
        <v>欄外</v>
      </c>
      <c r="AE902" s="15">
        <f ca="1"/>
        <v>46.093937206268308</v>
      </c>
      <c r="AF902" s="12"/>
      <c r="AH902" s="17" t="str">
        <f ca="1">IF(AND(AI897=2,AI898=1),"★","")</f>
        <v/>
      </c>
      <c r="AI902" s="3" t="str">
        <f ca="1">IF(AND(AI897=2,AI898=2),"★","")</f>
        <v>★</v>
      </c>
      <c r="AJ902" s="16" t="str">
        <f ca="1">IF(AND(AI897=2,AI898=3),"★","")</f>
        <v/>
      </c>
      <c r="AK902"/>
      <c r="AL902" s="127"/>
      <c r="AM902" s="3">
        <v>4</v>
      </c>
      <c r="AN902" s="27">
        <f ca="1"/>
        <v>47.25125488758087</v>
      </c>
      <c r="AO902" s="15">
        <f ca="1"/>
        <v>19.565530089378353</v>
      </c>
      <c r="AP902" s="95" t="str">
        <v>欄外</v>
      </c>
      <c r="AQ902" s="15">
        <f ca="1"/>
        <v>46.093937206268308</v>
      </c>
      <c r="AR902" s="12"/>
      <c r="AT902" s="17" t="str">
        <f ca="1">IF(AND(AU897=2,AU898=1),"★","")</f>
        <v/>
      </c>
      <c r="AU902" s="3" t="str">
        <f ca="1">IF(AND(AU897=2,AU898=2),"★","")</f>
        <v/>
      </c>
      <c r="AV902" s="16" t="str">
        <f ca="1">IF(AND(AU897=2,AU898=3),"★","")</f>
        <v/>
      </c>
      <c r="AW902"/>
      <c r="AX902" s="127"/>
      <c r="AY902" s="3">
        <v>4</v>
      </c>
      <c r="AZ902" s="27">
        <f ca="1"/>
        <v>47.25125488758087</v>
      </c>
      <c r="BA902" s="15">
        <f ca="1"/>
        <v>19.565530089378353</v>
      </c>
      <c r="BB902" s="95" t="str">
        <v>欄外</v>
      </c>
      <c r="BC902" s="15">
        <f ca="1"/>
        <v>46.093937206268308</v>
      </c>
      <c r="BD902" s="12"/>
      <c r="BF902" s="17" t="str">
        <f ca="1">IF(AND(BG897=2,BG898=1),"★","")</f>
        <v/>
      </c>
      <c r="BG902" s="3" t="str">
        <f ca="1">IF(AND(BG897=2,BG898=2),"★","")</f>
        <v/>
      </c>
      <c r="BH902" s="16" t="str">
        <f ca="1">IF(AND(BG897=2,BG898=3),"★","")</f>
        <v/>
      </c>
      <c r="BI902"/>
      <c r="BJ902" s="127"/>
      <c r="BK902" s="3">
        <v>4</v>
      </c>
      <c r="BL902" s="27">
        <f ca="1"/>
        <v>47.25125488758087</v>
      </c>
      <c r="BM902" s="15">
        <f ca="1"/>
        <v>19.565530089378353</v>
      </c>
      <c r="BN902" s="95" t="str">
        <v>欄外</v>
      </c>
      <c r="BO902" s="15">
        <f ca="1"/>
        <v>46.093937206268308</v>
      </c>
      <c r="BP902" s="12"/>
      <c r="BR902" s="17" t="str">
        <f ca="1">IF(AND(BS897=2,BS898=1),"★","")</f>
        <v/>
      </c>
      <c r="BS902" s="3" t="str">
        <f ca="1">IF(AND(BS897=2,BS898=2),"★","")</f>
        <v/>
      </c>
      <c r="BT902" s="16" t="str">
        <f ca="1">IF(AND(BS897=2,BS898=3),"★","")</f>
        <v/>
      </c>
      <c r="BU902"/>
      <c r="BV902" s="127"/>
      <c r="BW902" s="3">
        <v>4</v>
      </c>
      <c r="BX902" s="27">
        <f ca="1"/>
        <v>47.25125488758087</v>
      </c>
      <c r="BY902" s="15">
        <f ca="1"/>
        <v>19.565530089378353</v>
      </c>
      <c r="BZ902" s="95" t="str">
        <v>欄外</v>
      </c>
      <c r="CA902" s="15">
        <f ca="1"/>
        <v>46.093937206268308</v>
      </c>
      <c r="CB902" s="12"/>
      <c r="CD902" s="17" t="str">
        <f ca="1">IF(AND(CE897=2,CE898=1),"★","")</f>
        <v/>
      </c>
      <c r="CE902" s="3" t="str">
        <f ca="1">IF(AND(CE897=2,CE898=2),"★","")</f>
        <v/>
      </c>
      <c r="CF902" s="16" t="str">
        <f ca="1">IF(AND(CE897=2,CE898=3),"★","")</f>
        <v/>
      </c>
      <c r="CG902"/>
      <c r="CH902" s="127"/>
      <c r="CI902" s="3">
        <v>4</v>
      </c>
      <c r="CJ902" s="27">
        <f ca="1"/>
        <v>47.25125488758087</v>
      </c>
      <c r="CK902" s="15">
        <f ca="1"/>
        <v>19.565530089378353</v>
      </c>
      <c r="CL902" s="95" t="str">
        <v>欄外</v>
      </c>
      <c r="CM902" s="15">
        <f ca="1"/>
        <v>46.093937206268308</v>
      </c>
      <c r="CN902" s="12"/>
      <c r="CP902" s="17" t="str">
        <f ca="1">IF(AND(CQ897=2,CQ898=1),"★","")</f>
        <v/>
      </c>
      <c r="CQ902" s="3" t="str">
        <f ca="1">IF(AND(CQ897=2,CQ898=2),"★","")</f>
        <v/>
      </c>
      <c r="CR902" s="16" t="str">
        <f ca="1">IF(AND(CQ897=2,CQ898=3),"★","")</f>
        <v/>
      </c>
      <c r="CS902"/>
      <c r="CT902" s="127"/>
      <c r="CU902" s="3">
        <v>4</v>
      </c>
      <c r="CV902" s="27">
        <f ca="1"/>
        <v>47.25125488758087</v>
      </c>
      <c r="CW902" s="15">
        <f ca="1"/>
        <v>19.565530089378353</v>
      </c>
      <c r="CX902" s="95" t="str">
        <v>欄外</v>
      </c>
      <c r="CY902" s="15">
        <f ca="1"/>
        <v>46.093937206268308</v>
      </c>
      <c r="CZ902" s="12"/>
      <c r="DB902" s="17" t="str">
        <f ca="1">IF(AND(DC897=2,DC898=1),"★","")</f>
        <v/>
      </c>
      <c r="DC902" s="3" t="str">
        <f ca="1">IF(AND(DC897=2,DC898=2),"★","")</f>
        <v/>
      </c>
      <c r="DD902" s="16" t="str">
        <f ca="1">IF(AND(DC897=2,DC898=3),"★","")</f>
        <v/>
      </c>
      <c r="DE902"/>
      <c r="DF902" s="127"/>
      <c r="DG902" s="3">
        <v>4</v>
      </c>
      <c r="DH902" s="27">
        <f ca="1"/>
        <v>47.25125488758087</v>
      </c>
      <c r="DI902" s="15">
        <f ca="1"/>
        <v>19.565530089378353</v>
      </c>
      <c r="DJ902" s="95" t="str">
        <v>欄外</v>
      </c>
      <c r="DK902" s="15">
        <f ca="1"/>
        <v>46.093937206268308</v>
      </c>
      <c r="DL902" s="12"/>
      <c r="DN902" s="17" t="str">
        <f ca="1">IF(AND(DO897=2,DO898=1),"★","")</f>
        <v/>
      </c>
      <c r="DO902" s="3" t="str">
        <f ca="1">IF(AND(DO897=2,DO898=2),"★","")</f>
        <v/>
      </c>
      <c r="DP902" s="16" t="str">
        <f ca="1">IF(AND(DO897=2,DO898=3),"★","")</f>
        <v/>
      </c>
      <c r="DQ902"/>
      <c r="DR902" s="127"/>
      <c r="DS902" s="3">
        <v>4</v>
      </c>
      <c r="DT902" s="27">
        <f ca="1"/>
        <v>47.25125488758087</v>
      </c>
      <c r="DU902" s="15">
        <f ca="1"/>
        <v>19.565530089378353</v>
      </c>
      <c r="DV902" s="95" t="str">
        <v>欄外</v>
      </c>
      <c r="DW902" s="15">
        <f ca="1"/>
        <v>46.093937206268308</v>
      </c>
      <c r="DX902" s="12"/>
    </row>
    <row r="903" spans="1:128" ht="13.5" customHeight="1" thickTop="1" thickBot="1">
      <c r="A903"/>
      <c r="B903"/>
      <c r="C903"/>
      <c r="D903"/>
      <c r="E903"/>
      <c r="F903"/>
      <c r="G903"/>
      <c r="H903" s="21"/>
      <c r="J903" s="3" t="str">
        <f>IF(AND(K897=3,K898=1),"★","")</f>
        <v/>
      </c>
      <c r="K903" s="92" t="str">
        <f>IF(AND(K897=3,K898=2),"★","")</f>
        <v/>
      </c>
      <c r="L903" s="37" t="str">
        <f>IF(AND(K897=3,K898=3),"★","終")</f>
        <v>終</v>
      </c>
      <c r="M903"/>
      <c r="N903" s="127"/>
      <c r="O903" s="3">
        <v>5</v>
      </c>
      <c r="P903" s="95" t="str">
        <f ca="1"/>
        <v>欄外</v>
      </c>
      <c r="Q903" s="27">
        <f ca="1"/>
        <v>29.744044287681572</v>
      </c>
      <c r="R903" s="27">
        <f ca="1"/>
        <v>21.624271484374994</v>
      </c>
      <c r="S903" s="27">
        <f ca="1"/>
        <v>68.99974963665008</v>
      </c>
      <c r="T903" s="12"/>
      <c r="V903" s="3" t="str">
        <f ca="1">IF(AND(W897=3,W898=1),"★","")</f>
        <v/>
      </c>
      <c r="W903" s="92" t="str">
        <f ca="1">IF(AND(W897=3,W898=2),"★","")</f>
        <v/>
      </c>
      <c r="X903" s="37" t="str">
        <f ca="1">IF(AND(W897=3,W898=3),"★","終")</f>
        <v>終</v>
      </c>
      <c r="Y903"/>
      <c r="Z903" s="127"/>
      <c r="AA903" s="3">
        <v>5</v>
      </c>
      <c r="AB903" s="95" t="str">
        <v>欄外</v>
      </c>
      <c r="AC903" s="27">
        <f ca="1"/>
        <v>29.744044287681572</v>
      </c>
      <c r="AD903" s="27">
        <f ca="1"/>
        <v>21.624271484374994</v>
      </c>
      <c r="AE903" s="27">
        <f ca="1"/>
        <v>68.99974963665008</v>
      </c>
      <c r="AF903" s="12"/>
      <c r="AH903" s="3" t="str">
        <f ca="1">IF(AND(AI897=3,AI898=1),"★","")</f>
        <v/>
      </c>
      <c r="AI903" s="92" t="str">
        <f ca="1">IF(AND(AI897=3,AI898=2),"★","")</f>
        <v/>
      </c>
      <c r="AJ903" s="37" t="str">
        <f ca="1">IF(AND(AI897=3,AI898=3),"★","終")</f>
        <v>終</v>
      </c>
      <c r="AK903"/>
      <c r="AL903" s="127"/>
      <c r="AM903" s="3">
        <v>5</v>
      </c>
      <c r="AN903" s="95" t="str">
        <v>欄外</v>
      </c>
      <c r="AO903" s="27">
        <f ca="1"/>
        <v>29.744044287681572</v>
      </c>
      <c r="AP903" s="27">
        <f ca="1"/>
        <v>21.624271484374994</v>
      </c>
      <c r="AQ903" s="27">
        <f ca="1"/>
        <v>68.99974963665008</v>
      </c>
      <c r="AR903" s="12"/>
      <c r="AT903" s="3" t="str">
        <f ca="1">IF(AND(AU897=3,AU898=1),"★","")</f>
        <v/>
      </c>
      <c r="AU903" s="92" t="str">
        <f ca="1">IF(AND(AU897=3,AU898=2),"★","")</f>
        <v>★</v>
      </c>
      <c r="AV903" s="37" t="str">
        <f ca="1">IF(AND(AU897=3,AU898=3),"★","終")</f>
        <v>終</v>
      </c>
      <c r="AW903"/>
      <c r="AX903" s="127"/>
      <c r="AY903" s="3">
        <v>5</v>
      </c>
      <c r="AZ903" s="95" t="str">
        <v>欄外</v>
      </c>
      <c r="BA903" s="27">
        <f ca="1"/>
        <v>29.744044287681572</v>
      </c>
      <c r="BB903" s="27">
        <f ca="1"/>
        <v>21.624271484374994</v>
      </c>
      <c r="BC903" s="27">
        <f ca="1"/>
        <v>68.999872899055475</v>
      </c>
      <c r="BD903" s="12"/>
      <c r="BF903" s="3" t="str">
        <f ca="1">IF(AND(BG897=3,BG898=1),"★","")</f>
        <v/>
      </c>
      <c r="BG903" s="92" t="str">
        <f ca="1">IF(AND(BG897=3,BG898=2),"★","")</f>
        <v/>
      </c>
      <c r="BH903" s="37" t="str">
        <f ca="1">IF(AND(BG897=3,BG898=3),"★","終")</f>
        <v>★</v>
      </c>
      <c r="BI903"/>
      <c r="BJ903" s="127"/>
      <c r="BK903" s="3">
        <v>5</v>
      </c>
      <c r="BL903" s="95" t="str">
        <v>欄外</v>
      </c>
      <c r="BM903" s="27">
        <f ca="1"/>
        <v>29.744044287681572</v>
      </c>
      <c r="BN903" s="27">
        <f ca="1"/>
        <v>21.624271484374994</v>
      </c>
      <c r="BO903" s="27">
        <f ca="1"/>
        <v>68.999872899055475</v>
      </c>
      <c r="BP903" s="12"/>
      <c r="BR903" s="3" t="str">
        <f ca="1">IF(AND(BS897=3,BS898=1),"★","")</f>
        <v/>
      </c>
      <c r="BS903" s="92" t="str">
        <f ca="1">IF(AND(BS897=3,BS898=2),"★","")</f>
        <v/>
      </c>
      <c r="BT903" s="37" t="str">
        <f ca="1">IF(AND(BS897=3,BS898=3),"★","終")</f>
        <v>★</v>
      </c>
      <c r="BU903"/>
      <c r="BV903" s="127"/>
      <c r="BW903" s="3">
        <v>5</v>
      </c>
      <c r="BX903" s="95" t="str">
        <v>欄外</v>
      </c>
      <c r="BY903" s="27">
        <f ca="1"/>
        <v>29.744044287681572</v>
      </c>
      <c r="BZ903" s="27">
        <f ca="1"/>
        <v>21.624271484374994</v>
      </c>
      <c r="CA903" s="27">
        <f ca="1"/>
        <v>68.999872899055475</v>
      </c>
      <c r="CB903" s="12"/>
      <c r="CD903" s="3" t="str">
        <f ca="1">IF(AND(CE897=3,CE898=1),"★","")</f>
        <v/>
      </c>
      <c r="CE903" s="92" t="str">
        <f ca="1">IF(AND(CE897=3,CE898=2),"★","")</f>
        <v/>
      </c>
      <c r="CF903" s="37" t="str">
        <f ca="1">IF(AND(CE897=3,CE898=3),"★","終")</f>
        <v>★</v>
      </c>
      <c r="CG903"/>
      <c r="CH903" s="127"/>
      <c r="CI903" s="3">
        <v>5</v>
      </c>
      <c r="CJ903" s="95" t="str">
        <v>欄外</v>
      </c>
      <c r="CK903" s="27">
        <f ca="1"/>
        <v>29.744044287681572</v>
      </c>
      <c r="CL903" s="27">
        <f ca="1"/>
        <v>21.624271484374994</v>
      </c>
      <c r="CM903" s="27">
        <f ca="1"/>
        <v>68.999872899055475</v>
      </c>
      <c r="CN903" s="12"/>
      <c r="CP903" s="3" t="str">
        <f ca="1">IF(AND(CQ897=3,CQ898=1),"★","")</f>
        <v/>
      </c>
      <c r="CQ903" s="92" t="str">
        <f ca="1">IF(AND(CQ897=3,CQ898=2),"★","")</f>
        <v/>
      </c>
      <c r="CR903" s="37" t="str">
        <f ca="1">IF(AND(CQ897=3,CQ898=3),"★","終")</f>
        <v>★</v>
      </c>
      <c r="CS903"/>
      <c r="CT903" s="127"/>
      <c r="CU903" s="3">
        <v>5</v>
      </c>
      <c r="CV903" s="95" t="str">
        <v>欄外</v>
      </c>
      <c r="CW903" s="27">
        <f ca="1"/>
        <v>29.744044287681572</v>
      </c>
      <c r="CX903" s="27">
        <f ca="1"/>
        <v>21.624271484374994</v>
      </c>
      <c r="CY903" s="27">
        <f ca="1"/>
        <v>68.999872899055475</v>
      </c>
      <c r="CZ903" s="12"/>
      <c r="DB903" s="3" t="str">
        <f ca="1">IF(AND(DC897=3,DC898=1),"★","")</f>
        <v/>
      </c>
      <c r="DC903" s="92" t="str">
        <f ca="1">IF(AND(DC897=3,DC898=2),"★","")</f>
        <v/>
      </c>
      <c r="DD903" s="37" t="str">
        <f ca="1">IF(AND(DC897=3,DC898=3),"★","終")</f>
        <v>★</v>
      </c>
      <c r="DE903"/>
      <c r="DF903" s="127"/>
      <c r="DG903" s="3">
        <v>5</v>
      </c>
      <c r="DH903" s="95" t="str">
        <v>欄外</v>
      </c>
      <c r="DI903" s="27">
        <f ca="1"/>
        <v>29.744044287681572</v>
      </c>
      <c r="DJ903" s="27">
        <f ca="1"/>
        <v>21.624271484374994</v>
      </c>
      <c r="DK903" s="27">
        <f ca="1"/>
        <v>68.999872899055475</v>
      </c>
      <c r="DL903" s="12"/>
      <c r="DN903" s="3" t="str">
        <f ca="1">IF(AND(DO897=3,DO898=1),"★","")</f>
        <v/>
      </c>
      <c r="DO903" s="92" t="str">
        <f ca="1">IF(AND(DO897=3,DO898=2),"★","")</f>
        <v/>
      </c>
      <c r="DP903" s="37" t="str">
        <f ca="1">IF(AND(DO897=3,DO898=3),"★","終")</f>
        <v>★</v>
      </c>
      <c r="DQ903"/>
      <c r="DR903" s="127"/>
      <c r="DS903" s="3">
        <v>5</v>
      </c>
      <c r="DT903" s="95" t="str">
        <v>欄外</v>
      </c>
      <c r="DU903" s="27">
        <f ca="1"/>
        <v>29.744044287681572</v>
      </c>
      <c r="DV903" s="27">
        <f ca="1"/>
        <v>21.624271484374994</v>
      </c>
      <c r="DW903" s="27">
        <f ca="1"/>
        <v>68.999872899055475</v>
      </c>
      <c r="DX903" s="12"/>
    </row>
    <row r="904" spans="1:128" ht="13.5" customHeight="1" thickTop="1">
      <c r="A904"/>
      <c r="B904"/>
      <c r="C904"/>
      <c r="D904"/>
      <c r="E904"/>
      <c r="F904"/>
      <c r="G904"/>
      <c r="H904" s="21"/>
      <c r="M904"/>
      <c r="N904" s="127"/>
      <c r="O904" s="3">
        <v>6</v>
      </c>
      <c r="P904" s="95" t="str">
        <f ca="1"/>
        <v>欄外</v>
      </c>
      <c r="Q904" s="95" t="str">
        <f ca="1"/>
        <v>欄外</v>
      </c>
      <c r="R904" s="95" t="str">
        <f ca="1"/>
        <v>欄外</v>
      </c>
      <c r="S904" s="95" t="str">
        <f ca="1"/>
        <v>欄外</v>
      </c>
      <c r="T904" s="12"/>
      <c r="Y904"/>
      <c r="Z904" s="127"/>
      <c r="AA904" s="3">
        <v>6</v>
      </c>
      <c r="AB904" s="95" t="str">
        <v>欄外</v>
      </c>
      <c r="AC904" s="95" t="str">
        <v>欄外</v>
      </c>
      <c r="AD904" s="95" t="str">
        <v>欄外</v>
      </c>
      <c r="AE904" s="95" t="str">
        <v>欄外</v>
      </c>
      <c r="AF904" s="12"/>
      <c r="AK904"/>
      <c r="AL904" s="127"/>
      <c r="AM904" s="3">
        <v>6</v>
      </c>
      <c r="AN904" s="95" t="str">
        <v>欄外</v>
      </c>
      <c r="AO904" s="95" t="str">
        <v>欄外</v>
      </c>
      <c r="AP904" s="95" t="str">
        <v>欄外</v>
      </c>
      <c r="AQ904" s="95" t="str">
        <v>欄外</v>
      </c>
      <c r="AR904" s="12"/>
      <c r="AW904"/>
      <c r="AX904" s="127"/>
      <c r="AY904" s="3">
        <v>6</v>
      </c>
      <c r="AZ904" s="95" t="str">
        <v>欄外</v>
      </c>
      <c r="BA904" s="95" t="str">
        <v>欄外</v>
      </c>
      <c r="BB904" s="95" t="str">
        <v>欄外</v>
      </c>
      <c r="BC904" s="95" t="str">
        <v>欄外</v>
      </c>
      <c r="BD904" s="12"/>
      <c r="BI904"/>
      <c r="BJ904" s="127"/>
      <c r="BK904" s="3">
        <v>6</v>
      </c>
      <c r="BL904" s="95" t="str">
        <v>欄外</v>
      </c>
      <c r="BM904" s="95" t="str">
        <v>欄外</v>
      </c>
      <c r="BN904" s="95" t="str">
        <v>欄外</v>
      </c>
      <c r="BO904" s="95" t="str">
        <v>欄外</v>
      </c>
      <c r="BP904" s="12"/>
      <c r="BU904"/>
      <c r="BV904" s="127"/>
      <c r="BW904" s="3">
        <v>6</v>
      </c>
      <c r="BX904" s="95" t="str">
        <v>欄外</v>
      </c>
      <c r="BY904" s="95" t="str">
        <v>欄外</v>
      </c>
      <c r="BZ904" s="95" t="str">
        <v>欄外</v>
      </c>
      <c r="CA904" s="95" t="str">
        <v>欄外</v>
      </c>
      <c r="CB904" s="12"/>
      <c r="CG904"/>
      <c r="CH904" s="127"/>
      <c r="CI904" s="3">
        <v>6</v>
      </c>
      <c r="CJ904" s="95" t="str">
        <v>欄外</v>
      </c>
      <c r="CK904" s="95" t="str">
        <v>欄外</v>
      </c>
      <c r="CL904" s="95" t="str">
        <v>欄外</v>
      </c>
      <c r="CM904" s="95" t="str">
        <v>欄外</v>
      </c>
      <c r="CN904" s="12"/>
      <c r="CS904"/>
      <c r="CT904" s="127"/>
      <c r="CU904" s="3">
        <v>6</v>
      </c>
      <c r="CV904" s="95" t="str">
        <v>欄外</v>
      </c>
      <c r="CW904" s="95" t="str">
        <v>欄外</v>
      </c>
      <c r="CX904" s="95" t="str">
        <v>欄外</v>
      </c>
      <c r="CY904" s="95" t="str">
        <v>欄外</v>
      </c>
      <c r="CZ904" s="12"/>
      <c r="DE904"/>
      <c r="DF904" s="127"/>
      <c r="DG904" s="3">
        <v>6</v>
      </c>
      <c r="DH904" s="95" t="str">
        <v>欄外</v>
      </c>
      <c r="DI904" s="95" t="str">
        <v>欄外</v>
      </c>
      <c r="DJ904" s="95" t="str">
        <v>欄外</v>
      </c>
      <c r="DK904" s="95" t="str">
        <v>欄外</v>
      </c>
      <c r="DL904" s="12"/>
      <c r="DQ904"/>
      <c r="DR904" s="127"/>
      <c r="DS904" s="3">
        <v>6</v>
      </c>
      <c r="DT904" s="95" t="str">
        <v>欄外</v>
      </c>
      <c r="DU904" s="95" t="str">
        <v>欄外</v>
      </c>
      <c r="DV904" s="95" t="str">
        <v>欄外</v>
      </c>
      <c r="DW904" s="95" t="str">
        <v>欄外</v>
      </c>
      <c r="DX904" s="12"/>
    </row>
    <row r="905" spans="1:128" ht="13.5" customHeight="1">
      <c r="A905"/>
      <c r="B905"/>
      <c r="C905"/>
      <c r="D905"/>
      <c r="E905"/>
      <c r="F905"/>
      <c r="G905"/>
      <c r="H905" s="21"/>
      <c r="M905"/>
      <c r="N905" s="127"/>
      <c r="O905" s="3">
        <v>7</v>
      </c>
      <c r="P905" s="27">
        <f ca="1"/>
        <v>68.962245082855219</v>
      </c>
      <c r="Q905" s="27">
        <f ca="1"/>
        <v>3.1004999999999998</v>
      </c>
      <c r="R905" s="95" t="str">
        <f ca="1"/>
        <v>欄外</v>
      </c>
      <c r="S905" s="95" t="str">
        <f ca="1"/>
        <v>欄外</v>
      </c>
      <c r="T905" s="12"/>
      <c r="Y905"/>
      <c r="Z905" s="127"/>
      <c r="AA905" s="3">
        <v>7</v>
      </c>
      <c r="AB905" s="27">
        <f ca="1"/>
        <v>68.962245082855219</v>
      </c>
      <c r="AC905" s="27">
        <f ca="1"/>
        <v>3.1004999999999998</v>
      </c>
      <c r="AD905" s="95" t="str">
        <v>欄外</v>
      </c>
      <c r="AE905" s="95" t="str">
        <v>欄外</v>
      </c>
      <c r="AF905" s="12"/>
      <c r="AK905"/>
      <c r="AL905" s="127"/>
      <c r="AM905" s="3">
        <v>7</v>
      </c>
      <c r="AN905" s="27">
        <f ca="1"/>
        <v>68.962245082855219</v>
      </c>
      <c r="AO905" s="27">
        <f ca="1"/>
        <v>3.1004999999999998</v>
      </c>
      <c r="AP905" s="95" t="str">
        <v>欄外</v>
      </c>
      <c r="AQ905" s="95" t="str">
        <v>欄外</v>
      </c>
      <c r="AR905" s="12"/>
      <c r="AW905"/>
      <c r="AX905" s="127"/>
      <c r="AY905" s="3">
        <v>7</v>
      </c>
      <c r="AZ905" s="27">
        <f ca="1"/>
        <v>68.962245082855219</v>
      </c>
      <c r="BA905" s="27">
        <f ca="1"/>
        <v>3.1004999999999998</v>
      </c>
      <c r="BB905" s="95" t="str">
        <v>欄外</v>
      </c>
      <c r="BC905" s="95" t="str">
        <v>欄外</v>
      </c>
      <c r="BD905" s="12"/>
      <c r="BI905"/>
      <c r="BJ905" s="127"/>
      <c r="BK905" s="3">
        <v>7</v>
      </c>
      <c r="BL905" s="27">
        <f ca="1"/>
        <v>68.962245082855219</v>
      </c>
      <c r="BM905" s="27">
        <f ca="1"/>
        <v>3.1004999999999998</v>
      </c>
      <c r="BN905" s="95" t="str">
        <v>欄外</v>
      </c>
      <c r="BO905" s="95" t="str">
        <v>欄外</v>
      </c>
      <c r="BP905" s="12"/>
      <c r="BU905"/>
      <c r="BV905" s="127"/>
      <c r="BW905" s="3">
        <v>7</v>
      </c>
      <c r="BX905" s="27">
        <f ca="1"/>
        <v>68.962245082855219</v>
      </c>
      <c r="BY905" s="27">
        <f ca="1"/>
        <v>3.1004999999999998</v>
      </c>
      <c r="BZ905" s="95" t="str">
        <v>欄外</v>
      </c>
      <c r="CA905" s="95" t="str">
        <v>欄外</v>
      </c>
      <c r="CB905" s="12"/>
      <c r="CG905"/>
      <c r="CH905" s="127"/>
      <c r="CI905" s="3">
        <v>7</v>
      </c>
      <c r="CJ905" s="27">
        <f ca="1"/>
        <v>68.962245082855219</v>
      </c>
      <c r="CK905" s="27">
        <f ca="1"/>
        <v>3.1004999999999998</v>
      </c>
      <c r="CL905" s="95" t="str">
        <v>欄外</v>
      </c>
      <c r="CM905" s="95" t="str">
        <v>欄外</v>
      </c>
      <c r="CN905" s="12"/>
      <c r="CS905"/>
      <c r="CT905" s="127"/>
      <c r="CU905" s="3">
        <v>7</v>
      </c>
      <c r="CV905" s="27">
        <f ca="1"/>
        <v>68.962245082855219</v>
      </c>
      <c r="CW905" s="27">
        <f ca="1"/>
        <v>3.1004999999999998</v>
      </c>
      <c r="CX905" s="95" t="str">
        <v>欄外</v>
      </c>
      <c r="CY905" s="95" t="str">
        <v>欄外</v>
      </c>
      <c r="CZ905" s="12"/>
      <c r="DE905"/>
      <c r="DF905" s="127"/>
      <c r="DG905" s="3">
        <v>7</v>
      </c>
      <c r="DH905" s="27">
        <f ca="1"/>
        <v>68.962245082855219</v>
      </c>
      <c r="DI905" s="27">
        <f ca="1"/>
        <v>3.1004999999999998</v>
      </c>
      <c r="DJ905" s="95" t="str">
        <v>欄外</v>
      </c>
      <c r="DK905" s="95" t="str">
        <v>欄外</v>
      </c>
      <c r="DL905" s="12"/>
      <c r="DQ905"/>
      <c r="DR905" s="127"/>
      <c r="DS905" s="3">
        <v>7</v>
      </c>
      <c r="DT905" s="27">
        <f ca="1"/>
        <v>68.962245082855219</v>
      </c>
      <c r="DU905" s="27">
        <f ca="1"/>
        <v>3.1004999999999998</v>
      </c>
      <c r="DV905" s="95" t="str">
        <v>欄外</v>
      </c>
      <c r="DW905" s="95" t="str">
        <v>欄外</v>
      </c>
      <c r="DX905" s="12"/>
    </row>
    <row r="906" spans="1:128" ht="13.5" customHeight="1">
      <c r="A906"/>
      <c r="B906"/>
      <c r="C906"/>
      <c r="D906"/>
      <c r="E906"/>
      <c r="F906"/>
      <c r="G906"/>
      <c r="H906" s="21"/>
      <c r="K906" s="11"/>
      <c r="L906" s="6"/>
      <c r="M906"/>
      <c r="N906" s="127"/>
      <c r="O906" s="3">
        <v>8</v>
      </c>
      <c r="P906" s="27">
        <f ca="1"/>
        <v>99.999994516372681</v>
      </c>
      <c r="Q906" s="27">
        <f ca="1"/>
        <v>45.56409086227417</v>
      </c>
      <c r="R906" s="27">
        <f ca="1"/>
        <v>41.443632726669307</v>
      </c>
      <c r="S906" s="95" t="str">
        <f ca="1"/>
        <v>欄外</v>
      </c>
      <c r="T906" s="12"/>
      <c r="W906" s="11"/>
      <c r="X906" s="6"/>
      <c r="Y906"/>
      <c r="Z906" s="127"/>
      <c r="AA906" s="3">
        <v>8</v>
      </c>
      <c r="AB906" s="27">
        <f ca="1"/>
        <v>99.999994516372681</v>
      </c>
      <c r="AC906" s="27">
        <f ca="1"/>
        <v>45.56409086227417</v>
      </c>
      <c r="AD906" s="27">
        <f ca="1"/>
        <v>41.443632726669307</v>
      </c>
      <c r="AE906" s="95" t="str">
        <v>欄外</v>
      </c>
      <c r="AF906" s="12"/>
      <c r="AI906" s="11"/>
      <c r="AJ906" s="6"/>
      <c r="AK906"/>
      <c r="AL906" s="127"/>
      <c r="AM906" s="3">
        <v>8</v>
      </c>
      <c r="AN906" s="27">
        <f ca="1"/>
        <v>99.999994516372681</v>
      </c>
      <c r="AO906" s="27">
        <f ca="1"/>
        <v>45.56409086227417</v>
      </c>
      <c r="AP906" s="27">
        <f ca="1"/>
        <v>41.443632726669307</v>
      </c>
      <c r="AQ906" s="95" t="str">
        <v>欄外</v>
      </c>
      <c r="AR906" s="12"/>
      <c r="AU906" s="11"/>
      <c r="AV906" s="6"/>
      <c r="AW906"/>
      <c r="AX906" s="127"/>
      <c r="AY906" s="3">
        <v>8</v>
      </c>
      <c r="AZ906" s="27">
        <f ca="1"/>
        <v>99.999994516372681</v>
      </c>
      <c r="BA906" s="27">
        <f ca="1"/>
        <v>45.56409086227417</v>
      </c>
      <c r="BB906" s="27">
        <f ca="1"/>
        <v>41.443632726669307</v>
      </c>
      <c r="BC906" s="95" t="str">
        <v>欄外</v>
      </c>
      <c r="BD906" s="12"/>
      <c r="BG906" s="11"/>
      <c r="BH906" s="6"/>
      <c r="BI906"/>
      <c r="BJ906" s="127"/>
      <c r="BK906" s="3">
        <v>8</v>
      </c>
      <c r="BL906" s="27">
        <f ca="1"/>
        <v>99.99999725818634</v>
      </c>
      <c r="BM906" s="27">
        <f ca="1"/>
        <v>45.56409086227417</v>
      </c>
      <c r="BN906" s="27">
        <f ca="1"/>
        <v>41.443632726669307</v>
      </c>
      <c r="BO906" s="95" t="str">
        <v>欄外</v>
      </c>
      <c r="BP906" s="12"/>
      <c r="BS906" s="11"/>
      <c r="BT906" s="6"/>
      <c r="BU906"/>
      <c r="BV906" s="127"/>
      <c r="BW906" s="3">
        <v>8</v>
      </c>
      <c r="BX906" s="27">
        <f ca="1"/>
        <v>99.99999725818634</v>
      </c>
      <c r="BY906" s="27">
        <f ca="1"/>
        <v>45.56409086227417</v>
      </c>
      <c r="BZ906" s="27">
        <f ca="1"/>
        <v>41.443632726669307</v>
      </c>
      <c r="CA906" s="95" t="str">
        <v>欄外</v>
      </c>
      <c r="CB906" s="12"/>
      <c r="CE906" s="11"/>
      <c r="CF906" s="6"/>
      <c r="CG906"/>
      <c r="CH906" s="127"/>
      <c r="CI906" s="3">
        <v>8</v>
      </c>
      <c r="CJ906" s="27">
        <f ca="1"/>
        <v>99.99999725818634</v>
      </c>
      <c r="CK906" s="27">
        <f ca="1"/>
        <v>45.56409086227417</v>
      </c>
      <c r="CL906" s="27">
        <f ca="1"/>
        <v>41.443632726669307</v>
      </c>
      <c r="CM906" s="95" t="str">
        <v>欄外</v>
      </c>
      <c r="CN906" s="12"/>
      <c r="CQ906" s="11"/>
      <c r="CR906" s="6"/>
      <c r="CS906"/>
      <c r="CT906" s="127"/>
      <c r="CU906" s="3">
        <v>8</v>
      </c>
      <c r="CV906" s="27">
        <f ca="1"/>
        <v>99.99999725818634</v>
      </c>
      <c r="CW906" s="27">
        <f ca="1"/>
        <v>45.56409086227417</v>
      </c>
      <c r="CX906" s="27">
        <f ca="1"/>
        <v>41.443632726669307</v>
      </c>
      <c r="CY906" s="95" t="str">
        <v>欄外</v>
      </c>
      <c r="CZ906" s="12"/>
      <c r="DC906" s="11"/>
      <c r="DD906" s="6"/>
      <c r="DE906"/>
      <c r="DF906" s="127"/>
      <c r="DG906" s="3">
        <v>8</v>
      </c>
      <c r="DH906" s="27">
        <f ca="1"/>
        <v>99.99999725818634</v>
      </c>
      <c r="DI906" s="27">
        <f ca="1"/>
        <v>45.56409086227417</v>
      </c>
      <c r="DJ906" s="27">
        <f ca="1"/>
        <v>41.443632726669307</v>
      </c>
      <c r="DK906" s="95" t="str">
        <v>欄外</v>
      </c>
      <c r="DL906" s="12"/>
      <c r="DO906" s="11"/>
      <c r="DP906" s="6"/>
      <c r="DQ906"/>
      <c r="DR906" s="127"/>
      <c r="DS906" s="3">
        <v>8</v>
      </c>
      <c r="DT906" s="27">
        <f ca="1"/>
        <v>99.99999725818634</v>
      </c>
      <c r="DU906" s="27">
        <f ca="1"/>
        <v>45.56409086227417</v>
      </c>
      <c r="DV906" s="27">
        <f ca="1"/>
        <v>41.443632726669307</v>
      </c>
      <c r="DW906" s="95" t="str">
        <v>欄外</v>
      </c>
      <c r="DX906" s="12"/>
    </row>
    <row r="907" spans="1:128" ht="13.5" customHeight="1">
      <c r="A907"/>
      <c r="B907"/>
      <c r="C907"/>
      <c r="D907"/>
      <c r="E907"/>
      <c r="F907"/>
      <c r="G907"/>
      <c r="H907" s="21"/>
      <c r="J907" s="11"/>
      <c r="K907" s="11"/>
      <c r="L907" s="6"/>
      <c r="M907"/>
      <c r="N907" s="128"/>
      <c r="O907" s="3" t="s">
        <v>66</v>
      </c>
      <c r="P907" s="44">
        <v>0</v>
      </c>
      <c r="Q907" s="44">
        <v>0</v>
      </c>
      <c r="R907" s="44">
        <v>0</v>
      </c>
      <c r="S907" s="40">
        <v>0</v>
      </c>
      <c r="T907" s="12"/>
      <c r="V907" s="11"/>
      <c r="W907" s="11"/>
      <c r="X907" s="6"/>
      <c r="Y907"/>
      <c r="Z907" s="128"/>
      <c r="AA907" s="3" t="s">
        <v>41</v>
      </c>
      <c r="AB907" s="44">
        <v>0</v>
      </c>
      <c r="AC907" s="44">
        <v>0</v>
      </c>
      <c r="AD907" s="44">
        <v>0</v>
      </c>
      <c r="AE907" s="40">
        <v>0</v>
      </c>
      <c r="AF907" s="12"/>
      <c r="AH907" s="11"/>
      <c r="AI907" s="11"/>
      <c r="AJ907" s="6"/>
      <c r="AK907"/>
      <c r="AL907" s="128"/>
      <c r="AM907" s="3" t="s">
        <v>41</v>
      </c>
      <c r="AN907" s="44">
        <v>0</v>
      </c>
      <c r="AO907" s="44">
        <v>0</v>
      </c>
      <c r="AP907" s="44">
        <v>0</v>
      </c>
      <c r="AQ907" s="40">
        <v>0</v>
      </c>
      <c r="AR907" s="12"/>
      <c r="AT907" s="11"/>
      <c r="AU907" s="11"/>
      <c r="AV907" s="6"/>
      <c r="AW907"/>
      <c r="AX907" s="128"/>
      <c r="AY907" s="3" t="s">
        <v>41</v>
      </c>
      <c r="AZ907" s="44">
        <v>0</v>
      </c>
      <c r="BA907" s="44">
        <v>0</v>
      </c>
      <c r="BB907" s="44">
        <v>0</v>
      </c>
      <c r="BC907" s="40">
        <v>0</v>
      </c>
      <c r="BD907" s="12"/>
      <c r="BF907" s="11"/>
      <c r="BG907" s="11"/>
      <c r="BH907" s="6"/>
      <c r="BI907"/>
      <c r="BJ907" s="128"/>
      <c r="BK907" s="3" t="s">
        <v>41</v>
      </c>
      <c r="BL907" s="44">
        <v>0</v>
      </c>
      <c r="BM907" s="44">
        <v>0</v>
      </c>
      <c r="BN907" s="44">
        <v>0</v>
      </c>
      <c r="BO907" s="40">
        <v>0</v>
      </c>
      <c r="BP907" s="12"/>
      <c r="BR907" s="11"/>
      <c r="BS907" s="11"/>
      <c r="BT907" s="6"/>
      <c r="BU907"/>
      <c r="BV907" s="128"/>
      <c r="BW907" s="3" t="s">
        <v>41</v>
      </c>
      <c r="BX907" s="44">
        <v>0</v>
      </c>
      <c r="BY907" s="44">
        <v>0</v>
      </c>
      <c r="BZ907" s="44">
        <v>0</v>
      </c>
      <c r="CA907" s="40">
        <v>0</v>
      </c>
      <c r="CB907" s="12"/>
      <c r="CD907" s="11"/>
      <c r="CE907" s="11"/>
      <c r="CF907" s="6"/>
      <c r="CG907"/>
      <c r="CH907" s="128"/>
      <c r="CI907" s="3" t="s">
        <v>41</v>
      </c>
      <c r="CJ907" s="44">
        <v>0</v>
      </c>
      <c r="CK907" s="44">
        <v>0</v>
      </c>
      <c r="CL907" s="44">
        <v>0</v>
      </c>
      <c r="CM907" s="40">
        <v>0</v>
      </c>
      <c r="CN907" s="12"/>
      <c r="CP907" s="11"/>
      <c r="CQ907" s="11"/>
      <c r="CR907" s="6"/>
      <c r="CS907"/>
      <c r="CT907" s="128"/>
      <c r="CU907" s="3" t="s">
        <v>41</v>
      </c>
      <c r="CV907" s="44">
        <v>0</v>
      </c>
      <c r="CW907" s="44">
        <v>0</v>
      </c>
      <c r="CX907" s="44">
        <v>0</v>
      </c>
      <c r="CY907" s="40">
        <v>0</v>
      </c>
      <c r="CZ907" s="12"/>
      <c r="DB907" s="11"/>
      <c r="DC907" s="11"/>
      <c r="DD907" s="6"/>
      <c r="DE907"/>
      <c r="DF907" s="128"/>
      <c r="DG907" s="3" t="s">
        <v>41</v>
      </c>
      <c r="DH907" s="44">
        <v>0</v>
      </c>
      <c r="DI907" s="44">
        <v>0</v>
      </c>
      <c r="DJ907" s="44">
        <v>0</v>
      </c>
      <c r="DK907" s="40">
        <v>0</v>
      </c>
      <c r="DL907" s="12"/>
      <c r="DN907" s="11"/>
      <c r="DO907" s="11"/>
      <c r="DP907" s="6"/>
      <c r="DQ907"/>
      <c r="DR907" s="128"/>
      <c r="DS907" s="3" t="s">
        <v>41</v>
      </c>
      <c r="DT907" s="44">
        <v>0</v>
      </c>
      <c r="DU907" s="44">
        <v>0</v>
      </c>
      <c r="DV907" s="44">
        <v>0</v>
      </c>
      <c r="DW907" s="40">
        <v>0</v>
      </c>
      <c r="DX907" s="12"/>
    </row>
    <row r="908" spans="1:128" ht="13.5" customHeight="1">
      <c r="A908"/>
      <c r="B908"/>
      <c r="C908"/>
      <c r="D908"/>
      <c r="E908"/>
      <c r="F908"/>
      <c r="G908"/>
      <c r="H908" s="21"/>
      <c r="J908" s="11"/>
      <c r="K908" s="11"/>
      <c r="L908" s="6"/>
      <c r="M908"/>
      <c r="N908"/>
      <c r="O908" s="11"/>
      <c r="P908" s="12"/>
      <c r="Q908" s="12"/>
      <c r="R908" s="12"/>
      <c r="S908" s="12"/>
      <c r="T908" s="12"/>
      <c r="V908" s="11"/>
      <c r="W908" s="11"/>
      <c r="X908" s="6"/>
      <c r="Y908"/>
      <c r="Z908"/>
      <c r="AA908" s="11"/>
      <c r="AB908" s="12"/>
      <c r="AC908" s="12"/>
      <c r="AD908" s="12"/>
      <c r="AE908" s="12"/>
      <c r="AF908" s="12"/>
      <c r="AH908" s="11"/>
      <c r="AI908" s="11"/>
      <c r="AJ908" s="6"/>
      <c r="AK908"/>
      <c r="AL908"/>
      <c r="AM908" s="11"/>
      <c r="AN908" s="12"/>
      <c r="AO908" s="12"/>
      <c r="AP908" s="12"/>
      <c r="AQ908" s="12"/>
      <c r="AR908" s="12"/>
      <c r="AT908" s="11"/>
      <c r="AU908" s="11"/>
      <c r="AV908" s="6"/>
      <c r="AW908"/>
      <c r="AX908"/>
      <c r="AY908" s="11"/>
      <c r="AZ908" s="12"/>
      <c r="BA908" s="12"/>
      <c r="BB908" s="12"/>
      <c r="BC908" s="12"/>
      <c r="BD908" s="12"/>
      <c r="BF908" s="11"/>
      <c r="BG908" s="11"/>
      <c r="BH908" s="6"/>
      <c r="BI908"/>
      <c r="BJ908"/>
      <c r="BK908" s="11"/>
      <c r="BL908" s="12"/>
      <c r="BM908" s="12"/>
      <c r="BN908" s="12"/>
      <c r="BO908" s="12"/>
      <c r="BP908" s="12"/>
      <c r="BR908" s="11"/>
      <c r="BS908" s="11"/>
      <c r="BT908" s="6"/>
      <c r="BU908"/>
      <c r="BV908"/>
      <c r="BW908" s="11"/>
      <c r="BX908" s="12"/>
      <c r="BY908" s="12"/>
      <c r="BZ908" s="12"/>
      <c r="CA908" s="12"/>
      <c r="CB908" s="12"/>
      <c r="CD908" s="11"/>
      <c r="CE908" s="11"/>
      <c r="CF908" s="6"/>
      <c r="CG908"/>
      <c r="CH908"/>
      <c r="CI908" s="11"/>
      <c r="CJ908" s="12"/>
      <c r="CK908" s="12"/>
      <c r="CL908" s="12"/>
      <c r="CM908" s="12"/>
      <c r="CN908" s="12"/>
      <c r="CP908" s="11"/>
      <c r="CQ908" s="11"/>
      <c r="CR908" s="6"/>
      <c r="CS908"/>
      <c r="CT908"/>
      <c r="CU908" s="11"/>
      <c r="CV908" s="12"/>
      <c r="CW908" s="12"/>
      <c r="CX908" s="12"/>
      <c r="CY908" s="12"/>
      <c r="CZ908" s="12"/>
      <c r="DB908" s="11"/>
      <c r="DC908" s="11"/>
      <c r="DD908" s="6"/>
      <c r="DE908"/>
      <c r="DF908"/>
      <c r="DG908" s="11"/>
      <c r="DH908" s="12"/>
      <c r="DI908" s="12"/>
      <c r="DJ908" s="12"/>
      <c r="DK908" s="12"/>
      <c r="DL908" s="12"/>
      <c r="DN908" s="11"/>
      <c r="DO908" s="11"/>
      <c r="DP908" s="6"/>
      <c r="DQ908"/>
      <c r="DR908"/>
      <c r="DS908" s="11"/>
      <c r="DT908" s="12"/>
      <c r="DU908" s="12"/>
      <c r="DV908" s="12"/>
      <c r="DW908" s="12"/>
      <c r="DX908" s="12"/>
    </row>
    <row r="909" spans="1:128" ht="13.5" customHeight="1">
      <c r="A909"/>
      <c r="B909" t="s">
        <v>63</v>
      </c>
      <c r="C909"/>
      <c r="D909"/>
      <c r="E909"/>
      <c r="F909"/>
      <c r="G909"/>
      <c r="H909" s="21"/>
      <c r="K909"/>
      <c r="L909"/>
      <c r="M909"/>
      <c r="N909"/>
      <c r="O909" t="s">
        <v>43</v>
      </c>
      <c r="P909"/>
      <c r="Q909"/>
      <c r="R909"/>
      <c r="S909"/>
      <c r="T909" s="21"/>
      <c r="W909"/>
      <c r="X909"/>
      <c r="Y909"/>
      <c r="Z909"/>
      <c r="AA909" t="s">
        <v>43</v>
      </c>
      <c r="AB909"/>
      <c r="AC909"/>
      <c r="AD909"/>
      <c r="AE909"/>
      <c r="AF909" s="21"/>
      <c r="AI909"/>
      <c r="AJ909"/>
      <c r="AK909"/>
      <c r="AL909"/>
      <c r="AM909" t="s">
        <v>43</v>
      </c>
      <c r="AN909"/>
      <c r="AO909"/>
      <c r="AP909"/>
      <c r="AQ909"/>
      <c r="AR909" s="21"/>
      <c r="AU909"/>
      <c r="AV909"/>
      <c r="AW909"/>
      <c r="AX909"/>
      <c r="AY909" t="s">
        <v>43</v>
      </c>
      <c r="AZ909"/>
      <c r="BA909"/>
      <c r="BB909"/>
      <c r="BC909"/>
      <c r="BD909" s="21"/>
      <c r="BG909"/>
      <c r="BH909"/>
      <c r="BI909"/>
      <c r="BJ909"/>
      <c r="BK909" t="s">
        <v>43</v>
      </c>
      <c r="BL909"/>
      <c r="BM909"/>
      <c r="BN909"/>
      <c r="BO909"/>
      <c r="BP909" s="21"/>
      <c r="BS909"/>
      <c r="BT909"/>
      <c r="BU909"/>
      <c r="BV909"/>
      <c r="BW909" t="s">
        <v>43</v>
      </c>
      <c r="BX909"/>
      <c r="BY909"/>
      <c r="BZ909"/>
      <c r="CA909"/>
      <c r="CB909" s="21"/>
      <c r="CE909"/>
      <c r="CF909"/>
      <c r="CG909"/>
      <c r="CH909"/>
      <c r="CI909" t="s">
        <v>43</v>
      </c>
      <c r="CJ909"/>
      <c r="CK909"/>
      <c r="CL909"/>
      <c r="CM909"/>
      <c r="CN909" s="21"/>
      <c r="CQ909"/>
      <c r="CR909"/>
      <c r="CS909"/>
      <c r="CT909"/>
      <c r="CU909" t="s">
        <v>43</v>
      </c>
      <c r="CV909"/>
      <c r="CW909"/>
      <c r="CX909"/>
      <c r="CY909"/>
      <c r="CZ909" s="21"/>
      <c r="DC909"/>
      <c r="DD909"/>
      <c r="DE909"/>
      <c r="DF909"/>
      <c r="DG909" t="s">
        <v>43</v>
      </c>
      <c r="DH909"/>
      <c r="DI909"/>
      <c r="DJ909"/>
      <c r="DK909"/>
      <c r="DL909" s="21"/>
      <c r="DO909"/>
      <c r="DP909"/>
      <c r="DQ909"/>
      <c r="DR909"/>
      <c r="DS909" t="s">
        <v>43</v>
      </c>
      <c r="DT909"/>
      <c r="DU909"/>
      <c r="DV909"/>
      <c r="DW909"/>
      <c r="DX909" s="21"/>
    </row>
    <row r="910" spans="1:128" ht="13.5" customHeight="1" thickBot="1">
      <c r="A910"/>
      <c r="B910"/>
      <c r="C910"/>
      <c r="D910" s="123" t="s">
        <v>67</v>
      </c>
      <c r="E910" s="124"/>
      <c r="F910" s="124"/>
      <c r="G910" s="125"/>
      <c r="H910" s="21"/>
      <c r="K910" s="3" t="s">
        <v>14</v>
      </c>
      <c r="L910" s="85">
        <f ca="1">$C902</f>
        <v>0.52</v>
      </c>
      <c r="M910" s="28"/>
      <c r="N910" s="28"/>
      <c r="O910" s="18" t="s">
        <v>25</v>
      </c>
      <c r="P910" s="53">
        <f ca="1">OFFSET(乱数表!$C$3,$C896,2*K$7-1)</f>
        <v>0.40016759702894911</v>
      </c>
      <c r="Q910" s="28" t="s">
        <v>23</v>
      </c>
      <c r="R910" s="54" t="str">
        <f ca="1">IF(P910&lt;$C902,"Explore","Exploit")</f>
        <v>Explore</v>
      </c>
      <c r="S910"/>
      <c r="T910" s="21"/>
      <c r="W910" s="3" t="s">
        <v>14</v>
      </c>
      <c r="X910" s="85">
        <f ca="1">$C902</f>
        <v>0.52</v>
      </c>
      <c r="Y910" s="28"/>
      <c r="Z910" s="28"/>
      <c r="AA910" s="18" t="s">
        <v>25</v>
      </c>
      <c r="AB910" s="53">
        <f ca="1">OFFSET(乱数表!$C$3,$C896,2*W$7-1)</f>
        <v>0.69783451933255491</v>
      </c>
      <c r="AC910" s="28" t="s">
        <v>23</v>
      </c>
      <c r="AD910" s="54" t="str">
        <f ca="1">IF(AB910&lt;$C902,"Explore","Exploit")</f>
        <v>Exploit</v>
      </c>
      <c r="AE910"/>
      <c r="AF910" s="21"/>
      <c r="AI910" s="3" t="s">
        <v>14</v>
      </c>
      <c r="AJ910" s="85">
        <f ca="1">$C902</f>
        <v>0.52</v>
      </c>
      <c r="AK910" s="28"/>
      <c r="AL910" s="28"/>
      <c r="AM910" s="18" t="s">
        <v>25</v>
      </c>
      <c r="AN910" s="53">
        <f ca="1">OFFSET(乱数表!$C$3,$C896,2*AI$7-1)</f>
        <v>0.65707866461667241</v>
      </c>
      <c r="AO910" s="28" t="s">
        <v>23</v>
      </c>
      <c r="AP910" s="54" t="str">
        <f ca="1">IF(AN910&lt;$C902,"Explore","Exploit")</f>
        <v>Exploit</v>
      </c>
      <c r="AQ910"/>
      <c r="AR910" s="21"/>
      <c r="AU910" s="3" t="s">
        <v>14</v>
      </c>
      <c r="AV910" s="85">
        <f ca="1">$C902</f>
        <v>0.52</v>
      </c>
      <c r="AW910" s="28"/>
      <c r="AX910" s="28"/>
      <c r="AY910" s="18" t="s">
        <v>25</v>
      </c>
      <c r="AZ910" s="53">
        <f ca="1">OFFSET(乱数表!$C$3,$C896,2*AU$7-1)</f>
        <v>0.6830311339788705</v>
      </c>
      <c r="BA910" s="28" t="s">
        <v>23</v>
      </c>
      <c r="BB910" s="54" t="str">
        <f ca="1">IF(AZ910&lt;$C902,"Explore","Exploit")</f>
        <v>Exploit</v>
      </c>
      <c r="BC910"/>
      <c r="BD910" s="21"/>
      <c r="BG910" s="3" t="s">
        <v>14</v>
      </c>
      <c r="BH910" s="85">
        <f ca="1">$C902</f>
        <v>0.52</v>
      </c>
      <c r="BI910" s="28"/>
      <c r="BJ910" s="28"/>
      <c r="BK910" s="18" t="s">
        <v>25</v>
      </c>
      <c r="BL910" s="53">
        <f ca="1">OFFSET(乱数表!$C$3,$C896,2*BG$7-1)</f>
        <v>0.64270545871421347</v>
      </c>
      <c r="BM910" s="28" t="s">
        <v>23</v>
      </c>
      <c r="BN910" s="54" t="str">
        <f ca="1">IF(BL910&lt;$C902,"Explore","Exploit")</f>
        <v>Exploit</v>
      </c>
      <c r="BO910"/>
      <c r="BP910" s="21"/>
      <c r="BS910" s="3" t="s">
        <v>14</v>
      </c>
      <c r="BT910" s="85">
        <f ca="1">$C902</f>
        <v>0.52</v>
      </c>
      <c r="BU910" s="28"/>
      <c r="BV910" s="28"/>
      <c r="BW910" s="18" t="s">
        <v>25</v>
      </c>
      <c r="BX910" s="53">
        <f ca="1">OFFSET(乱数表!$C$3,$C896,2*BS$7-1)</f>
        <v>2.9389099856802825E-2</v>
      </c>
      <c r="BY910" s="28" t="s">
        <v>23</v>
      </c>
      <c r="BZ910" s="54" t="str">
        <f ca="1">IF(BX910&lt;$C902,"Explore","Exploit")</f>
        <v>Explore</v>
      </c>
      <c r="CA910"/>
      <c r="CB910" s="21"/>
      <c r="CE910" s="3" t="s">
        <v>14</v>
      </c>
      <c r="CF910" s="85">
        <f ca="1">$C902</f>
        <v>0.52</v>
      </c>
      <c r="CG910" s="28"/>
      <c r="CH910" s="28"/>
      <c r="CI910" s="18" t="s">
        <v>25</v>
      </c>
      <c r="CJ910" s="53">
        <f ca="1">OFFSET(乱数表!$C$3,$C896,2*CE$7-1)</f>
        <v>0.85728427743980407</v>
      </c>
      <c r="CK910" s="28" t="s">
        <v>23</v>
      </c>
      <c r="CL910" s="54" t="str">
        <f ca="1">IF(CJ910&lt;$C902,"Explore","Exploit")</f>
        <v>Exploit</v>
      </c>
      <c r="CM910"/>
      <c r="CN910" s="21"/>
      <c r="CQ910" s="3" t="s">
        <v>14</v>
      </c>
      <c r="CR910" s="85">
        <f ca="1">$C902</f>
        <v>0.52</v>
      </c>
      <c r="CS910" s="28"/>
      <c r="CT910" s="28"/>
      <c r="CU910" s="18" t="s">
        <v>25</v>
      </c>
      <c r="CV910" s="53">
        <f ca="1">OFFSET(乱数表!$C$3,$C896,2*CQ$7-1)</f>
        <v>3.6782159192046193E-2</v>
      </c>
      <c r="CW910" s="28" t="s">
        <v>23</v>
      </c>
      <c r="CX910" s="54" t="str">
        <f ca="1">IF(CV910&lt;$C902,"Explore","Exploit")</f>
        <v>Explore</v>
      </c>
      <c r="CY910"/>
      <c r="CZ910" s="21"/>
      <c r="DC910" s="3" t="s">
        <v>14</v>
      </c>
      <c r="DD910" s="85">
        <f ca="1">$C902</f>
        <v>0.52</v>
      </c>
      <c r="DE910" s="28"/>
      <c r="DF910" s="28"/>
      <c r="DG910" s="18" t="s">
        <v>25</v>
      </c>
      <c r="DH910" s="53">
        <f ca="1">OFFSET(乱数表!$C$3,$C896,2*DC$7-1)</f>
        <v>0.80132617014119367</v>
      </c>
      <c r="DI910" s="28" t="s">
        <v>23</v>
      </c>
      <c r="DJ910" s="54" t="str">
        <f ca="1">IF(DH910&lt;$C902,"Explore","Exploit")</f>
        <v>Exploit</v>
      </c>
      <c r="DK910"/>
      <c r="DL910" s="21"/>
      <c r="DO910" s="3" t="s">
        <v>14</v>
      </c>
      <c r="DP910" s="85">
        <f ca="1">$C902</f>
        <v>0.52</v>
      </c>
      <c r="DQ910" s="28"/>
      <c r="DR910" s="28"/>
      <c r="DS910" s="18" t="s">
        <v>25</v>
      </c>
      <c r="DT910" s="53">
        <f ca="1">OFFSET(乱数表!$C$3,$C896,2*DO$7-1)</f>
        <v>0.43338941223532901</v>
      </c>
      <c r="DU910" s="28" t="s">
        <v>23</v>
      </c>
      <c r="DV910" s="54" t="str">
        <f ca="1">IF(DT910&lt;$C902,"Explore","Exploit")</f>
        <v>Explore</v>
      </c>
      <c r="DW910"/>
      <c r="DX910" s="21"/>
    </row>
    <row r="911" spans="1:128" ht="13.5" customHeight="1">
      <c r="A911"/>
      <c r="B911" s="3" t="s">
        <v>7</v>
      </c>
      <c r="C911" s="3" t="s">
        <v>17</v>
      </c>
      <c r="D911" s="93" t="s">
        <v>27</v>
      </c>
      <c r="E911" s="26" t="s">
        <v>28</v>
      </c>
      <c r="F911" s="26" t="s">
        <v>29</v>
      </c>
      <c r="G911" s="3" t="s">
        <v>30</v>
      </c>
      <c r="H911" s="21"/>
      <c r="K911"/>
      <c r="L911"/>
      <c r="M911"/>
      <c r="N911"/>
      <c r="O911"/>
      <c r="P911" s="58" t="s">
        <v>42</v>
      </c>
      <c r="Q911" s="59" t="s">
        <v>26</v>
      </c>
      <c r="R911" s="60" t="s">
        <v>38</v>
      </c>
      <c r="S911"/>
      <c r="T911" s="21"/>
      <c r="W911"/>
      <c r="X911"/>
      <c r="Y911"/>
      <c r="Z911"/>
      <c r="AA911"/>
      <c r="AB911" s="58" t="s">
        <v>42</v>
      </c>
      <c r="AC911" s="59" t="s">
        <v>26</v>
      </c>
      <c r="AD911" s="60" t="s">
        <v>38</v>
      </c>
      <c r="AE911"/>
      <c r="AF911" s="21"/>
      <c r="AI911"/>
      <c r="AJ911"/>
      <c r="AK911"/>
      <c r="AL911"/>
      <c r="AM911"/>
      <c r="AN911" s="58" t="s">
        <v>42</v>
      </c>
      <c r="AO911" s="59" t="s">
        <v>26</v>
      </c>
      <c r="AP911" s="60" t="s">
        <v>38</v>
      </c>
      <c r="AQ911"/>
      <c r="AR911" s="21"/>
      <c r="AU911"/>
      <c r="AV911"/>
      <c r="AW911"/>
      <c r="AX911"/>
      <c r="AY911"/>
      <c r="AZ911" s="58" t="s">
        <v>42</v>
      </c>
      <c r="BA911" s="59" t="s">
        <v>26</v>
      </c>
      <c r="BB911" s="60" t="s">
        <v>38</v>
      </c>
      <c r="BC911"/>
      <c r="BD911" s="21"/>
      <c r="BG911"/>
      <c r="BH911"/>
      <c r="BI911"/>
      <c r="BJ911"/>
      <c r="BK911"/>
      <c r="BL911" s="58" t="s">
        <v>42</v>
      </c>
      <c r="BM911" s="59" t="s">
        <v>26</v>
      </c>
      <c r="BN911" s="60" t="s">
        <v>38</v>
      </c>
      <c r="BO911"/>
      <c r="BP911" s="21"/>
      <c r="BS911"/>
      <c r="BT911"/>
      <c r="BU911"/>
      <c r="BV911"/>
      <c r="BW911"/>
      <c r="BX911" s="58" t="s">
        <v>42</v>
      </c>
      <c r="BY911" s="59" t="s">
        <v>26</v>
      </c>
      <c r="BZ911" s="60" t="s">
        <v>38</v>
      </c>
      <c r="CA911"/>
      <c r="CB911" s="21"/>
      <c r="CE911"/>
      <c r="CF911"/>
      <c r="CG911"/>
      <c r="CH911"/>
      <c r="CI911"/>
      <c r="CJ911" s="58" t="s">
        <v>42</v>
      </c>
      <c r="CK911" s="59" t="s">
        <v>26</v>
      </c>
      <c r="CL911" s="60" t="s">
        <v>38</v>
      </c>
      <c r="CM911"/>
      <c r="CN911" s="21"/>
      <c r="CQ911"/>
      <c r="CR911"/>
      <c r="CS911"/>
      <c r="CT911"/>
      <c r="CU911"/>
      <c r="CV911" s="58" t="s">
        <v>42</v>
      </c>
      <c r="CW911" s="59" t="s">
        <v>26</v>
      </c>
      <c r="CX911" s="60" t="s">
        <v>38</v>
      </c>
      <c r="CY911"/>
      <c r="CZ911" s="21"/>
      <c r="DC911"/>
      <c r="DD911"/>
      <c r="DE911"/>
      <c r="DF911"/>
      <c r="DG911"/>
      <c r="DH911" s="58" t="s">
        <v>42</v>
      </c>
      <c r="DI911" s="59" t="s">
        <v>26</v>
      </c>
      <c r="DJ911" s="60" t="s">
        <v>38</v>
      </c>
      <c r="DK911"/>
      <c r="DL911" s="21"/>
      <c r="DO911"/>
      <c r="DP911"/>
      <c r="DQ911"/>
      <c r="DR911"/>
      <c r="DS911"/>
      <c r="DT911" s="58" t="s">
        <v>42</v>
      </c>
      <c r="DU911" s="59" t="s">
        <v>26</v>
      </c>
      <c r="DV911" s="60" t="s">
        <v>38</v>
      </c>
      <c r="DW911"/>
      <c r="DX911" s="21"/>
    </row>
    <row r="912" spans="1:128" ht="13.5" customHeight="1">
      <c r="A912"/>
      <c r="B912" s="41">
        <v>1</v>
      </c>
      <c r="C912" s="41">
        <f t="array" ref="C912:G920">$C$24:$G$32</f>
        <v>0</v>
      </c>
      <c r="D912" s="80">
        <v>0.5</v>
      </c>
      <c r="E912" s="81">
        <v>0.5</v>
      </c>
      <c r="F912" s="81">
        <v>0.5</v>
      </c>
      <c r="G912" s="80">
        <v>1</v>
      </c>
      <c r="H912" s="6"/>
      <c r="K912"/>
      <c r="L912"/>
      <c r="M912"/>
      <c r="N912"/>
      <c r="O912" s="63" t="s">
        <v>24</v>
      </c>
      <c r="P912" s="55">
        <f ca="1">MAX(OFFSET(O898,K899,1):OFFSET(O898,K899,4))</f>
        <v>32.005732963085173</v>
      </c>
      <c r="Q912" s="52"/>
      <c r="R912" s="22">
        <f ca="1">MATCH(P912,OFFSET(O898,K899,1):OFFSET(O898,K899,4),0)</f>
        <v>4</v>
      </c>
      <c r="S912"/>
      <c r="T912" s="21"/>
      <c r="W912"/>
      <c r="X912"/>
      <c r="Y912"/>
      <c r="Z912"/>
      <c r="AA912" s="63" t="s">
        <v>24</v>
      </c>
      <c r="AB912" s="55">
        <f ca="1">MAX(OFFSET(AA898,W899,1):OFFSET(AA898,W899,4))</f>
        <v>47.14270906448364</v>
      </c>
      <c r="AC912" s="52"/>
      <c r="AD912" s="22">
        <f ca="1">MATCH(AB912,OFFSET(AA898,W899,1):OFFSET(AA898,W899,4),0)</f>
        <v>4</v>
      </c>
      <c r="AE912"/>
      <c r="AF912" s="21"/>
      <c r="AI912"/>
      <c r="AJ912"/>
      <c r="AK912"/>
      <c r="AL912"/>
      <c r="AM912" s="63" t="s">
        <v>24</v>
      </c>
      <c r="AN912" s="55">
        <f ca="1">MAX(OFFSET(AM898,AI899,1):OFFSET(AM898,AI899,4))</f>
        <v>68.99974963665008</v>
      </c>
      <c r="AO912" s="52"/>
      <c r="AP912" s="22">
        <f ca="1">MATCH(AN912,OFFSET(AM898,AI899,1):OFFSET(AM898,AI899,4),0)</f>
        <v>4</v>
      </c>
      <c r="AQ912"/>
      <c r="AR912" s="21"/>
      <c r="AU912"/>
      <c r="AV912"/>
      <c r="AW912"/>
      <c r="AX912"/>
      <c r="AY912" s="63" t="s">
        <v>24</v>
      </c>
      <c r="AZ912" s="55">
        <f ca="1">MAX(OFFSET(AY898,AU899,1):OFFSET(AY898,AU899,4))</f>
        <v>99.999994516372681</v>
      </c>
      <c r="BA912" s="52"/>
      <c r="BB912" s="22">
        <f ca="1">MATCH(AZ912,OFFSET(AY898,AU899,1):OFFSET(AY898,AU899,4),0)</f>
        <v>1</v>
      </c>
      <c r="BC912"/>
      <c r="BD912" s="21"/>
      <c r="BG912"/>
      <c r="BH912"/>
      <c r="BI912"/>
      <c r="BJ912"/>
      <c r="BK912" s="63" t="s">
        <v>24</v>
      </c>
      <c r="BL912" s="55">
        <f ca="1">MAX(OFFSET(BK898,BG899,1):OFFSET(BK898,BG899,4))</f>
        <v>0</v>
      </c>
      <c r="BM912" s="52"/>
      <c r="BN912" s="22">
        <f ca="1">MATCH(BL912,OFFSET(BK898,BG899,1):OFFSET(BK898,BG899,4),0)</f>
        <v>1</v>
      </c>
      <c r="BO912"/>
      <c r="BP912" s="21"/>
      <c r="BS912"/>
      <c r="BT912"/>
      <c r="BU912"/>
      <c r="BV912"/>
      <c r="BW912" s="63" t="s">
        <v>24</v>
      </c>
      <c r="BX912" s="55">
        <f ca="1">MAX(OFFSET(BW898,BS899,1):OFFSET(BW898,BS899,4))</f>
        <v>0</v>
      </c>
      <c r="BY912" s="52"/>
      <c r="BZ912" s="22">
        <f ca="1">MATCH(BX912,OFFSET(BW898,BS899,1):OFFSET(BW898,BS899,4),0)</f>
        <v>1</v>
      </c>
      <c r="CA912"/>
      <c r="CB912" s="21"/>
      <c r="CE912"/>
      <c r="CF912"/>
      <c r="CG912"/>
      <c r="CH912"/>
      <c r="CI912" s="63" t="s">
        <v>24</v>
      </c>
      <c r="CJ912" s="55">
        <f ca="1">MAX(OFFSET(CI898,CE899,1):OFFSET(CI898,CE899,4))</f>
        <v>0</v>
      </c>
      <c r="CK912" s="52"/>
      <c r="CL912" s="22">
        <f ca="1">MATCH(CJ912,OFFSET(CI898,CE899,1):OFFSET(CI898,CE899,4),0)</f>
        <v>1</v>
      </c>
      <c r="CM912"/>
      <c r="CN912" s="21"/>
      <c r="CQ912"/>
      <c r="CR912"/>
      <c r="CS912"/>
      <c r="CT912"/>
      <c r="CU912" s="63" t="s">
        <v>24</v>
      </c>
      <c r="CV912" s="55">
        <f ca="1">MAX(OFFSET(CU898,CQ899,1):OFFSET(CU898,CQ899,4))</f>
        <v>0</v>
      </c>
      <c r="CW912" s="52"/>
      <c r="CX912" s="22">
        <f ca="1">MATCH(CV912,OFFSET(CU898,CQ899,1):OFFSET(CU898,CQ899,4),0)</f>
        <v>1</v>
      </c>
      <c r="CY912"/>
      <c r="CZ912" s="21"/>
      <c r="DC912"/>
      <c r="DD912"/>
      <c r="DE912"/>
      <c r="DF912"/>
      <c r="DG912" s="63" t="s">
        <v>24</v>
      </c>
      <c r="DH912" s="55">
        <f ca="1">MAX(OFFSET(DG898,DC899,1):OFFSET(DG898,DC899,4))</f>
        <v>0</v>
      </c>
      <c r="DI912" s="52"/>
      <c r="DJ912" s="22">
        <f ca="1">MATCH(DH912,OFFSET(DG898,DC899,1):OFFSET(DG898,DC899,4),0)</f>
        <v>1</v>
      </c>
      <c r="DK912"/>
      <c r="DL912" s="21"/>
      <c r="DO912"/>
      <c r="DP912"/>
      <c r="DQ912"/>
      <c r="DR912"/>
      <c r="DS912" s="63" t="s">
        <v>24</v>
      </c>
      <c r="DT912" s="55">
        <f ca="1">MAX(OFFSET(DS898,DO898,1):OFFSET(DS898,DO898,4))</f>
        <v>26.900255958557121</v>
      </c>
      <c r="DU912" s="52"/>
      <c r="DV912" s="22">
        <f ca="1">MATCH(DT912,OFFSET(DS898,DO898,1):OFFSET(DS898,DO898,4),0)</f>
        <v>3</v>
      </c>
      <c r="DW912"/>
      <c r="DX912" s="21"/>
    </row>
    <row r="913" spans="1:128" ht="13.5" customHeight="1" thickBot="1">
      <c r="A913"/>
      <c r="B913" s="42">
        <v>2</v>
      </c>
      <c r="C913" s="42">
        <v>0</v>
      </c>
      <c r="D913" s="82">
        <v>0.33333333333333331</v>
      </c>
      <c r="E913" s="83">
        <v>0.33333333333333331</v>
      </c>
      <c r="F913" s="82">
        <v>0.66666666666666663</v>
      </c>
      <c r="G913" s="82">
        <v>1</v>
      </c>
      <c r="H913" s="6"/>
      <c r="K913"/>
      <c r="L913"/>
      <c r="M913"/>
      <c r="N913"/>
      <c r="O913" s="63" t="s">
        <v>22</v>
      </c>
      <c r="P913" s="56"/>
      <c r="Q913" s="57">
        <f ca="1">OFFSET(乱数表!$C$3,$C896,2*K$7)</f>
        <v>7.0839967524937597E-2</v>
      </c>
      <c r="R913" s="38">
        <f ca="1">MATCH(Q913,OFFSET($B911,K899,1):OFFSET($B911,K899,5))</f>
        <v>1</v>
      </c>
      <c r="S913"/>
      <c r="T913" s="21"/>
      <c r="W913"/>
      <c r="X913"/>
      <c r="Y913"/>
      <c r="Z913"/>
      <c r="AA913" s="63" t="s">
        <v>22</v>
      </c>
      <c r="AB913" s="56"/>
      <c r="AC913" s="57">
        <f ca="1">OFFSET(乱数表!$C$3,$C896,2*W$7)</f>
        <v>0.36790076075691425</v>
      </c>
      <c r="AD913" s="38">
        <f ca="1">MATCH(AC913,OFFSET($B911,W899,1):OFFSET($B911,W899,5))</f>
        <v>3</v>
      </c>
      <c r="AE913"/>
      <c r="AF913" s="21"/>
      <c r="AI913"/>
      <c r="AJ913"/>
      <c r="AK913"/>
      <c r="AL913"/>
      <c r="AM913" s="63" t="s">
        <v>22</v>
      </c>
      <c r="AN913" s="56"/>
      <c r="AO913" s="57">
        <f ca="1">OFFSET(乱数表!$C$3,$C896,2*AI$7)</f>
        <v>0.81240545514071627</v>
      </c>
      <c r="AP913" s="38">
        <f ca="1">MATCH(AO913,OFFSET($B911,AI899,1):OFFSET($B911,AI899,5))</f>
        <v>4</v>
      </c>
      <c r="AQ913"/>
      <c r="AR913" s="21"/>
      <c r="AU913"/>
      <c r="AV913"/>
      <c r="AW913"/>
      <c r="AX913"/>
      <c r="AY913" s="63" t="s">
        <v>22</v>
      </c>
      <c r="AZ913" s="56"/>
      <c r="BA913" s="57">
        <f ca="1">OFFSET(乱数表!$C$3,$C896,2*AU$7)</f>
        <v>0.21575206976024286</v>
      </c>
      <c r="BB913" s="38">
        <f ca="1">MATCH(BA913,OFFSET($B911,AU899,1):OFFSET($B911,AU899,5))</f>
        <v>1</v>
      </c>
      <c r="BC913"/>
      <c r="BD913" s="21"/>
      <c r="BG913"/>
      <c r="BH913"/>
      <c r="BI913"/>
      <c r="BJ913"/>
      <c r="BK913" s="63" t="s">
        <v>22</v>
      </c>
      <c r="BL913" s="56"/>
      <c r="BM913" s="57">
        <f ca="1">OFFSET(乱数表!$C$3,$C896,2*BG$7)</f>
        <v>6.1804382606755581E-2</v>
      </c>
      <c r="BN913" s="38">
        <f ca="1">MATCH(BM913,OFFSET($B911,BG899,1):OFFSET($B911,BG899,5))</f>
        <v>1</v>
      </c>
      <c r="BO913"/>
      <c r="BP913" s="21"/>
      <c r="BS913"/>
      <c r="BT913"/>
      <c r="BU913"/>
      <c r="BV913"/>
      <c r="BW913" s="63" t="s">
        <v>22</v>
      </c>
      <c r="BX913" s="56"/>
      <c r="BY913" s="57">
        <f ca="1">OFFSET(乱数表!$C$3,$C896,2*BS$7)</f>
        <v>0.70702459435293241</v>
      </c>
      <c r="BZ913" s="38">
        <f ca="1">MATCH(BY913,OFFSET($B911,BS899,1):OFFSET($B911,BS899,5))</f>
        <v>1</v>
      </c>
      <c r="CA913"/>
      <c r="CB913" s="21"/>
      <c r="CE913"/>
      <c r="CF913"/>
      <c r="CG913"/>
      <c r="CH913"/>
      <c r="CI913" s="63" t="s">
        <v>22</v>
      </c>
      <c r="CJ913" s="56"/>
      <c r="CK913" s="57">
        <f ca="1">OFFSET(乱数表!$C$3,$C896,2*CE$7)</f>
        <v>0.91658793217416135</v>
      </c>
      <c r="CL913" s="38">
        <f ca="1">MATCH(CK913,OFFSET($B911,CE899,1):OFFSET($B911,CE899,5))</f>
        <v>1</v>
      </c>
      <c r="CM913"/>
      <c r="CN913" s="21"/>
      <c r="CQ913"/>
      <c r="CR913"/>
      <c r="CS913"/>
      <c r="CT913"/>
      <c r="CU913" s="63" t="s">
        <v>22</v>
      </c>
      <c r="CV913" s="56"/>
      <c r="CW913" s="57">
        <f ca="1">OFFSET(乱数表!$C$3,$C896,2*CQ$7)</f>
        <v>0.85901061656621824</v>
      </c>
      <c r="CX913" s="38">
        <f ca="1">MATCH(CW913,OFFSET($B911,CQ899,1):OFFSET($B911,CQ899,5))</f>
        <v>1</v>
      </c>
      <c r="CY913"/>
      <c r="CZ913" s="21"/>
      <c r="DC913"/>
      <c r="DD913"/>
      <c r="DE913"/>
      <c r="DF913"/>
      <c r="DG913" s="63" t="s">
        <v>22</v>
      </c>
      <c r="DH913" s="56"/>
      <c r="DI913" s="57">
        <f ca="1">OFFSET(乱数表!$C$3,$C896,2*DC$7)</f>
        <v>0.7853801162405154</v>
      </c>
      <c r="DJ913" s="38">
        <f ca="1">MATCH(DI913,OFFSET($B911,DC899,1):OFFSET($B911,DC899,5))</f>
        <v>1</v>
      </c>
      <c r="DK913"/>
      <c r="DL913" s="21"/>
      <c r="DO913"/>
      <c r="DP913"/>
      <c r="DQ913"/>
      <c r="DR913"/>
      <c r="DS913" s="63" t="s">
        <v>22</v>
      </c>
      <c r="DT913" s="56"/>
      <c r="DU913" s="57">
        <f ca="1">OFFSET(乱数表!$C$3,$C896,2*DO$7)</f>
        <v>0.26220866058751857</v>
      </c>
      <c r="DV913" s="38">
        <f ca="1">MATCH(DU913,OFFSET($B911,DO898,1):OFFSET($B911,DO898,5))</f>
        <v>3</v>
      </c>
      <c r="DW913"/>
      <c r="DX913" s="21"/>
    </row>
    <row r="914" spans="1:128" ht="13.5" customHeight="1">
      <c r="A914"/>
      <c r="B914" s="41">
        <v>3</v>
      </c>
      <c r="C914" s="41">
        <v>0</v>
      </c>
      <c r="D914" s="81">
        <v>0</v>
      </c>
      <c r="E914" s="81">
        <v>0</v>
      </c>
      <c r="F914" s="80">
        <v>1</v>
      </c>
      <c r="G914" s="81">
        <v>1</v>
      </c>
      <c r="H914" s="7"/>
      <c r="K914"/>
      <c r="L914"/>
      <c r="M914"/>
      <c r="N914"/>
      <c r="O914" s="6"/>
      <c r="P914"/>
      <c r="Q914"/>
      <c r="R914" t="s">
        <v>56</v>
      </c>
      <c r="S914"/>
      <c r="T914" s="21"/>
      <c r="W914"/>
      <c r="X914"/>
      <c r="Y914"/>
      <c r="Z914"/>
      <c r="AA914" s="6"/>
      <c r="AB914"/>
      <c r="AC914"/>
      <c r="AD914" t="s">
        <v>56</v>
      </c>
      <c r="AE914"/>
      <c r="AF914" s="21"/>
      <c r="AI914"/>
      <c r="AJ914"/>
      <c r="AK914"/>
      <c r="AL914"/>
      <c r="AM914" s="6"/>
      <c r="AN914"/>
      <c r="AO914"/>
      <c r="AP914" t="s">
        <v>56</v>
      </c>
      <c r="AQ914"/>
      <c r="AR914" s="21"/>
      <c r="AU914"/>
      <c r="AV914"/>
      <c r="AW914"/>
      <c r="AX914"/>
      <c r="AY914" s="6"/>
      <c r="AZ914"/>
      <c r="BA914"/>
      <c r="BB914" t="s">
        <v>56</v>
      </c>
      <c r="BC914"/>
      <c r="BD914" s="21"/>
      <c r="BG914"/>
      <c r="BH914"/>
      <c r="BI914"/>
      <c r="BJ914"/>
      <c r="BK914" s="6"/>
      <c r="BL914"/>
      <c r="BM914"/>
      <c r="BN914" t="s">
        <v>56</v>
      </c>
      <c r="BO914"/>
      <c r="BP914" s="21"/>
      <c r="BS914"/>
      <c r="BT914"/>
      <c r="BU914"/>
      <c r="BV914"/>
      <c r="BW914" s="6"/>
      <c r="BX914"/>
      <c r="BY914"/>
      <c r="BZ914" t="s">
        <v>56</v>
      </c>
      <c r="CA914"/>
      <c r="CB914" s="21"/>
      <c r="CE914"/>
      <c r="CF914"/>
      <c r="CG914"/>
      <c r="CH914"/>
      <c r="CI914" s="6"/>
      <c r="CJ914"/>
      <c r="CK914"/>
      <c r="CL914" t="s">
        <v>56</v>
      </c>
      <c r="CM914"/>
      <c r="CN914" s="21"/>
      <c r="CQ914"/>
      <c r="CR914"/>
      <c r="CS914"/>
      <c r="CT914"/>
      <c r="CU914" s="6"/>
      <c r="CV914"/>
      <c r="CW914"/>
      <c r="CX914" t="s">
        <v>56</v>
      </c>
      <c r="CY914"/>
      <c r="CZ914" s="21"/>
      <c r="DC914"/>
      <c r="DD914"/>
      <c r="DE914"/>
      <c r="DF914"/>
      <c r="DG914" s="6"/>
      <c r="DH914"/>
      <c r="DI914"/>
      <c r="DJ914" t="s">
        <v>56</v>
      </c>
      <c r="DK914"/>
      <c r="DL914" s="21"/>
      <c r="DO914"/>
      <c r="DP914"/>
      <c r="DQ914"/>
      <c r="DR914"/>
      <c r="DS914" s="6"/>
      <c r="DT914"/>
      <c r="DU914"/>
      <c r="DV914" t="s">
        <v>56</v>
      </c>
      <c r="DW914"/>
      <c r="DX914" s="21"/>
    </row>
    <row r="915" spans="1:128" ht="13.5" customHeight="1">
      <c r="A915"/>
      <c r="B915" s="42">
        <v>4</v>
      </c>
      <c r="C915" s="42">
        <v>0</v>
      </c>
      <c r="D915" s="82">
        <v>0.33333333333333331</v>
      </c>
      <c r="E915" s="82">
        <v>0.66666666666666663</v>
      </c>
      <c r="F915" s="83">
        <v>0.66666666666666663</v>
      </c>
      <c r="G915" s="82">
        <v>1</v>
      </c>
      <c r="H915" s="7"/>
      <c r="K915"/>
      <c r="L915"/>
      <c r="M915"/>
      <c r="N915"/>
      <c r="O915" s="63" t="s">
        <v>39</v>
      </c>
      <c r="P915" s="49">
        <f ca="1">IF(R910="Exploit",R912,R913)</f>
        <v>1</v>
      </c>
      <c r="Q915" s="28" t="str">
        <f ca="1">"("&amp;OFFSET(O898,0,P915)&amp;") →"</f>
        <v>(右) →</v>
      </c>
      <c r="R915" s="18" t="s">
        <v>53</v>
      </c>
      <c r="S915" s="3">
        <f ca="1">MIN(K897+FIXED(1.1*COS(PI()/2*P915),0),3)</f>
        <v>1</v>
      </c>
      <c r="T915" s="6"/>
      <c r="W915"/>
      <c r="X915"/>
      <c r="Y915"/>
      <c r="Z915"/>
      <c r="AA915" s="63" t="s">
        <v>39</v>
      </c>
      <c r="AB915" s="49">
        <f ca="1">IF(AD910="Exploit",AD912,AD913)</f>
        <v>4</v>
      </c>
      <c r="AC915" s="28" t="str">
        <f ca="1">"("&amp;OFFSET(AA898,0,AB915)&amp;") →"</f>
        <v>(下) →</v>
      </c>
      <c r="AD915" s="18" t="s">
        <v>53</v>
      </c>
      <c r="AE915" s="3">
        <f ca="1">MIN(W897+FIXED(1.1*COS(PI()/2*AB915),0),3)</f>
        <v>2</v>
      </c>
      <c r="AF915" s="6"/>
      <c r="AI915"/>
      <c r="AJ915"/>
      <c r="AK915"/>
      <c r="AL915"/>
      <c r="AM915" s="63" t="s">
        <v>39</v>
      </c>
      <c r="AN915" s="49">
        <f ca="1">IF(AP910="Exploit",AP912,AP913)</f>
        <v>4</v>
      </c>
      <c r="AO915" s="28" t="str">
        <f ca="1">"("&amp;OFFSET(AM898,0,AN915)&amp;") →"</f>
        <v>(下) →</v>
      </c>
      <c r="AP915" s="18" t="s">
        <v>53</v>
      </c>
      <c r="AQ915" s="3">
        <f ca="1">MIN(AI897+FIXED(1.1*COS(PI()/2*AN915),0),3)</f>
        <v>3</v>
      </c>
      <c r="AR915" s="6"/>
      <c r="AU915"/>
      <c r="AV915"/>
      <c r="AW915"/>
      <c r="AX915"/>
      <c r="AY915" s="63" t="s">
        <v>39</v>
      </c>
      <c r="AZ915" s="49">
        <f ca="1">IF(BB910="Exploit",BB912,BB913)</f>
        <v>1</v>
      </c>
      <c r="BA915" s="28" t="str">
        <f ca="1">"("&amp;OFFSET(AY898,0,AZ915)&amp;") →"</f>
        <v>(右) →</v>
      </c>
      <c r="BB915" s="18" t="s">
        <v>53</v>
      </c>
      <c r="BC915" s="3">
        <f ca="1">MIN(AU897+FIXED(1.1*COS(PI()/2*AZ915),0),3)</f>
        <v>3</v>
      </c>
      <c r="BD915" s="6"/>
      <c r="BG915"/>
      <c r="BH915"/>
      <c r="BI915"/>
      <c r="BJ915"/>
      <c r="BK915" s="63" t="s">
        <v>39</v>
      </c>
      <c r="BL915" s="49">
        <f ca="1">IF(BN910="Exploit",BN912,BN913)</f>
        <v>1</v>
      </c>
      <c r="BM915" s="28" t="str">
        <f ca="1">"("&amp;OFFSET(BK898,0,BL915)&amp;") →"</f>
        <v>(右) →</v>
      </c>
      <c r="BN915" s="18" t="s">
        <v>53</v>
      </c>
      <c r="BO915" s="3">
        <f ca="1">MIN(BG897+FIXED(1.1*COS(PI()/2*BL915),0),3)</f>
        <v>3</v>
      </c>
      <c r="BP915" s="6"/>
      <c r="BS915"/>
      <c r="BT915"/>
      <c r="BU915"/>
      <c r="BV915"/>
      <c r="BW915" s="63" t="s">
        <v>39</v>
      </c>
      <c r="BX915" s="49">
        <f ca="1">IF(BZ910="Exploit",BZ912,BZ913)</f>
        <v>1</v>
      </c>
      <c r="BY915" s="28" t="str">
        <f ca="1">"("&amp;OFFSET(BW898,0,BX915)&amp;") →"</f>
        <v>(右) →</v>
      </c>
      <c r="BZ915" s="18" t="s">
        <v>53</v>
      </c>
      <c r="CA915" s="3">
        <f ca="1">MIN(BS897+FIXED(1.1*COS(PI()/2*BX915),0),3)</f>
        <v>3</v>
      </c>
      <c r="CB915" s="6"/>
      <c r="CE915"/>
      <c r="CF915"/>
      <c r="CG915"/>
      <c r="CH915"/>
      <c r="CI915" s="63" t="s">
        <v>39</v>
      </c>
      <c r="CJ915" s="49">
        <f ca="1">IF(CL910="Exploit",CL912,CL913)</f>
        <v>1</v>
      </c>
      <c r="CK915" s="28" t="str">
        <f ca="1">"("&amp;OFFSET(CI898,0,CJ915)&amp;") →"</f>
        <v>(右) →</v>
      </c>
      <c r="CL915" s="18" t="s">
        <v>53</v>
      </c>
      <c r="CM915" s="3">
        <f ca="1">MIN(CE897+FIXED(1.1*COS(PI()/2*CJ915),0),3)</f>
        <v>3</v>
      </c>
      <c r="CN915" s="6"/>
      <c r="CQ915"/>
      <c r="CR915"/>
      <c r="CS915"/>
      <c r="CT915"/>
      <c r="CU915" s="63" t="s">
        <v>39</v>
      </c>
      <c r="CV915" s="49">
        <f ca="1">IF(CX910="Exploit",CX912,CX913)</f>
        <v>1</v>
      </c>
      <c r="CW915" s="28" t="str">
        <f ca="1">"("&amp;OFFSET(CU898,0,CV915)&amp;") →"</f>
        <v>(右) →</v>
      </c>
      <c r="CX915" s="18" t="s">
        <v>53</v>
      </c>
      <c r="CY915" s="3">
        <f ca="1">MIN(CQ897+FIXED(1.1*COS(PI()/2*CV915),0),3)</f>
        <v>3</v>
      </c>
      <c r="CZ915" s="6"/>
      <c r="DC915"/>
      <c r="DD915"/>
      <c r="DE915"/>
      <c r="DF915"/>
      <c r="DG915" s="63" t="s">
        <v>39</v>
      </c>
      <c r="DH915" s="49">
        <f ca="1">IF(DJ910="Exploit",DJ912,DJ913)</f>
        <v>1</v>
      </c>
      <c r="DI915" s="28" t="str">
        <f ca="1">"("&amp;OFFSET(DG898,0,DH915)&amp;") →"</f>
        <v>(右) →</v>
      </c>
      <c r="DJ915" s="18" t="s">
        <v>53</v>
      </c>
      <c r="DK915" s="3">
        <f ca="1">MIN(DC897+FIXED(1.1*COS(PI()/2*DH915),0),3)</f>
        <v>3</v>
      </c>
      <c r="DL915" s="6"/>
      <c r="DO915"/>
      <c r="DP915"/>
      <c r="DQ915"/>
      <c r="DR915"/>
      <c r="DS915" s="63" t="s">
        <v>39</v>
      </c>
      <c r="DT915" s="49">
        <f ca="1">IF(DV910="Exploit",DV912,DV913)</f>
        <v>3</v>
      </c>
      <c r="DU915" s="28" t="str">
        <f ca="1">"("&amp;OFFSET(DS898,0,DT915)&amp;") →"</f>
        <v>(左) →</v>
      </c>
      <c r="DV915" s="18" t="s">
        <v>53</v>
      </c>
      <c r="DW915" s="3">
        <f ca="1">MIN(DO897+FIXED(1.1*COS(PI()/2*DT915),0),3)</f>
        <v>3</v>
      </c>
      <c r="DX915" s="6"/>
    </row>
    <row r="916" spans="1:128" ht="13.5" customHeight="1">
      <c r="A916"/>
      <c r="B916" s="41">
        <v>5</v>
      </c>
      <c r="C916" s="41">
        <v>0</v>
      </c>
      <c r="D916" s="83">
        <v>0</v>
      </c>
      <c r="E916" s="80">
        <v>0.33333333333333331</v>
      </c>
      <c r="F916" s="80">
        <v>0.66666666666666663</v>
      </c>
      <c r="G916" s="80">
        <v>1</v>
      </c>
      <c r="H916" s="7"/>
      <c r="K916"/>
      <c r="L916"/>
      <c r="M916"/>
      <c r="N916"/>
      <c r="O916" s="24" t="s">
        <v>33</v>
      </c>
      <c r="P916" s="24"/>
      <c r="Q916"/>
      <c r="R916" s="18" t="s">
        <v>54</v>
      </c>
      <c r="S916" s="3">
        <f ca="1">MIN(K898+FIXED(1.1*SIN(PI()/2*P915),0),3)</f>
        <v>2</v>
      </c>
      <c r="T916" s="6"/>
      <c r="W916"/>
      <c r="X916"/>
      <c r="Y916"/>
      <c r="Z916"/>
      <c r="AA916" s="24"/>
      <c r="AB916" s="24" t="s">
        <v>33</v>
      </c>
      <c r="AC916"/>
      <c r="AD916" s="18" t="s">
        <v>54</v>
      </c>
      <c r="AE916" s="3">
        <f ca="1">MIN(W898+FIXED(1.1*SIN(PI()/2*AB915),0),3)</f>
        <v>2</v>
      </c>
      <c r="AF916" s="6"/>
      <c r="AI916"/>
      <c r="AJ916"/>
      <c r="AK916"/>
      <c r="AL916"/>
      <c r="AM916" s="24"/>
      <c r="AN916" s="24" t="s">
        <v>33</v>
      </c>
      <c r="AO916"/>
      <c r="AP916" s="18" t="s">
        <v>54</v>
      </c>
      <c r="AQ916" s="3">
        <f ca="1">MIN(AI898+FIXED(1.1*SIN(PI()/2*AN915),0),3)</f>
        <v>2</v>
      </c>
      <c r="AR916" s="6"/>
      <c r="AU916"/>
      <c r="AV916"/>
      <c r="AW916"/>
      <c r="AX916"/>
      <c r="AY916" s="24"/>
      <c r="AZ916" s="24" t="s">
        <v>33</v>
      </c>
      <c r="BA916"/>
      <c r="BB916" s="18" t="s">
        <v>54</v>
      </c>
      <c r="BC916" s="3">
        <f ca="1">MIN(AU898+FIXED(1.1*SIN(PI()/2*AZ915),0),3)</f>
        <v>3</v>
      </c>
      <c r="BD916" s="6"/>
      <c r="BG916"/>
      <c r="BH916"/>
      <c r="BI916"/>
      <c r="BJ916"/>
      <c r="BK916" s="24"/>
      <c r="BL916" s="24" t="s">
        <v>33</v>
      </c>
      <c r="BM916"/>
      <c r="BN916" s="18" t="s">
        <v>54</v>
      </c>
      <c r="BO916" s="3">
        <f ca="1">MIN(BG898+FIXED(1.1*SIN(PI()/2*BL915),0),3)</f>
        <v>3</v>
      </c>
      <c r="BP916" s="6"/>
      <c r="BS916"/>
      <c r="BT916"/>
      <c r="BU916"/>
      <c r="BV916"/>
      <c r="BW916" s="24"/>
      <c r="BX916" s="24" t="s">
        <v>33</v>
      </c>
      <c r="BY916"/>
      <c r="BZ916" s="18" t="s">
        <v>54</v>
      </c>
      <c r="CA916" s="3">
        <f ca="1">MIN(BS898+FIXED(1.1*SIN(PI()/2*BX915),0),3)</f>
        <v>3</v>
      </c>
      <c r="CB916" s="6"/>
      <c r="CE916"/>
      <c r="CF916"/>
      <c r="CG916"/>
      <c r="CH916"/>
      <c r="CI916" s="24"/>
      <c r="CJ916" s="24" t="s">
        <v>33</v>
      </c>
      <c r="CK916"/>
      <c r="CL916" s="18" t="s">
        <v>54</v>
      </c>
      <c r="CM916" s="3">
        <f ca="1">MIN(CE898+FIXED(1.1*SIN(PI()/2*CJ915),0),3)</f>
        <v>3</v>
      </c>
      <c r="CN916" s="6"/>
      <c r="CQ916"/>
      <c r="CR916"/>
      <c r="CS916"/>
      <c r="CT916"/>
      <c r="CU916" s="24"/>
      <c r="CV916" s="24" t="s">
        <v>33</v>
      </c>
      <c r="CW916"/>
      <c r="CX916" s="18" t="s">
        <v>54</v>
      </c>
      <c r="CY916" s="3">
        <f ca="1">MIN(CQ898+FIXED(1.1*SIN(PI()/2*CV915),0),3)</f>
        <v>3</v>
      </c>
      <c r="CZ916" s="6"/>
      <c r="DC916"/>
      <c r="DD916"/>
      <c r="DE916"/>
      <c r="DF916"/>
      <c r="DG916" s="24"/>
      <c r="DH916" s="24" t="s">
        <v>33</v>
      </c>
      <c r="DI916"/>
      <c r="DJ916" s="18" t="s">
        <v>54</v>
      </c>
      <c r="DK916" s="3">
        <f ca="1">MIN(DC898+FIXED(1.1*SIN(PI()/2*DH915),0),3)</f>
        <v>3</v>
      </c>
      <c r="DL916" s="6"/>
      <c r="DO916"/>
      <c r="DP916"/>
      <c r="DQ916"/>
      <c r="DR916"/>
      <c r="DS916" s="24"/>
      <c r="DT916" s="24" t="s">
        <v>33</v>
      </c>
      <c r="DU916"/>
      <c r="DV916" s="18" t="s">
        <v>54</v>
      </c>
      <c r="DW916" s="3">
        <f ca="1">MIN(DO898+FIXED(1.1*SIN(PI()/2*DT915),0),3)</f>
        <v>2</v>
      </c>
      <c r="DX916" s="6"/>
    </row>
    <row r="917" spans="1:128" ht="13.5" customHeight="1">
      <c r="A917"/>
      <c r="B917" s="42">
        <v>6</v>
      </c>
      <c r="C917" s="61">
        <v>0</v>
      </c>
      <c r="D917" s="61">
        <v>0</v>
      </c>
      <c r="E917" s="61">
        <v>0</v>
      </c>
      <c r="F917" s="61">
        <v>0</v>
      </c>
      <c r="G917" s="61">
        <v>0</v>
      </c>
      <c r="H917" s="7"/>
      <c r="K917"/>
      <c r="L917"/>
      <c r="M917"/>
      <c r="N917"/>
      <c r="O917"/>
      <c r="P917"/>
      <c r="Q917"/>
      <c r="R917" s="3" t="s">
        <v>31</v>
      </c>
      <c r="S917" s="29">
        <f ca="1">3*(S915-1)+S916</f>
        <v>2</v>
      </c>
      <c r="T917" s="30"/>
      <c r="W917"/>
      <c r="X917"/>
      <c r="Y917"/>
      <c r="Z917"/>
      <c r="AA917"/>
      <c r="AB917"/>
      <c r="AC917"/>
      <c r="AD917" s="3" t="s">
        <v>32</v>
      </c>
      <c r="AE917" s="29">
        <f ca="1">3*(AE915-1)+AE916</f>
        <v>5</v>
      </c>
      <c r="AF917" s="6"/>
      <c r="AI917"/>
      <c r="AJ917"/>
      <c r="AK917"/>
      <c r="AL917"/>
      <c r="AM917"/>
      <c r="AN917"/>
      <c r="AO917"/>
      <c r="AP917" s="3" t="s">
        <v>32</v>
      </c>
      <c r="AQ917" s="29">
        <f ca="1">3*(AQ915-1)+AQ916</f>
        <v>8</v>
      </c>
      <c r="AR917" s="6"/>
      <c r="AU917"/>
      <c r="AV917"/>
      <c r="AW917"/>
      <c r="AX917"/>
      <c r="AY917"/>
      <c r="AZ917"/>
      <c r="BA917"/>
      <c r="BB917" s="3" t="s">
        <v>32</v>
      </c>
      <c r="BC917" s="29">
        <f ca="1">3*(BC915-1)+BC916</f>
        <v>9</v>
      </c>
      <c r="BD917" s="6"/>
      <c r="BG917"/>
      <c r="BH917"/>
      <c r="BI917"/>
      <c r="BJ917"/>
      <c r="BK917"/>
      <c r="BL917"/>
      <c r="BM917"/>
      <c r="BN917" s="3" t="s">
        <v>32</v>
      </c>
      <c r="BO917" s="29">
        <f ca="1">3*(BO915-1)+BO916</f>
        <v>9</v>
      </c>
      <c r="BP917" s="6"/>
      <c r="BS917"/>
      <c r="BT917"/>
      <c r="BU917"/>
      <c r="BV917"/>
      <c r="BW917"/>
      <c r="BX917"/>
      <c r="BY917"/>
      <c r="BZ917" s="3" t="s">
        <v>32</v>
      </c>
      <c r="CA917" s="29">
        <f ca="1">3*(CA915-1)+CA916</f>
        <v>9</v>
      </c>
      <c r="CB917" s="6"/>
      <c r="CE917"/>
      <c r="CF917"/>
      <c r="CG917"/>
      <c r="CH917"/>
      <c r="CI917"/>
      <c r="CJ917"/>
      <c r="CK917"/>
      <c r="CL917" s="3" t="s">
        <v>32</v>
      </c>
      <c r="CM917" s="29">
        <f ca="1">3*(CM915-1)+CM916</f>
        <v>9</v>
      </c>
      <c r="CN917" s="6"/>
      <c r="CQ917"/>
      <c r="CR917"/>
      <c r="CS917"/>
      <c r="CT917"/>
      <c r="CU917"/>
      <c r="CV917"/>
      <c r="CW917"/>
      <c r="CX917" s="3" t="s">
        <v>32</v>
      </c>
      <c r="CY917" s="29">
        <f ca="1">3*(CY915-1)+CY916</f>
        <v>9</v>
      </c>
      <c r="CZ917" s="6"/>
      <c r="DC917"/>
      <c r="DD917"/>
      <c r="DE917"/>
      <c r="DF917"/>
      <c r="DG917"/>
      <c r="DH917"/>
      <c r="DI917"/>
      <c r="DJ917" s="3" t="s">
        <v>32</v>
      </c>
      <c r="DK917" s="29">
        <f ca="1">3*(DK915-1)+DK916</f>
        <v>9</v>
      </c>
      <c r="DL917" s="6"/>
      <c r="DO917"/>
      <c r="DP917"/>
      <c r="DQ917"/>
      <c r="DR917"/>
      <c r="DS917"/>
      <c r="DT917"/>
      <c r="DU917"/>
      <c r="DV917" s="3" t="s">
        <v>32</v>
      </c>
      <c r="DW917" s="29">
        <f ca="1">3*(DW915-1)+DW916</f>
        <v>8</v>
      </c>
      <c r="DX917" s="6"/>
    </row>
    <row r="918" spans="1:128" ht="13.5" customHeight="1">
      <c r="A918"/>
      <c r="B918" s="41">
        <v>7</v>
      </c>
      <c r="C918" s="41">
        <v>0</v>
      </c>
      <c r="D918" s="80">
        <v>0.5</v>
      </c>
      <c r="E918" s="80">
        <v>1</v>
      </c>
      <c r="F918" s="61">
        <v>1</v>
      </c>
      <c r="G918" s="61">
        <v>1</v>
      </c>
      <c r="H918" s="7"/>
      <c r="K918"/>
      <c r="L918"/>
      <c r="M918"/>
      <c r="N918"/>
      <c r="P918"/>
      <c r="Q918"/>
      <c r="R918"/>
      <c r="S918" s="11" t="s">
        <v>51</v>
      </c>
      <c r="T918" s="24"/>
      <c r="W918"/>
      <c r="X918"/>
      <c r="Y918"/>
      <c r="Z918"/>
      <c r="AB918"/>
      <c r="AC918"/>
      <c r="AD918"/>
      <c r="AE918" s="11" t="s">
        <v>51</v>
      </c>
      <c r="AF918" s="24"/>
      <c r="AI918"/>
      <c r="AJ918"/>
      <c r="AK918"/>
      <c r="AL918"/>
      <c r="AN918"/>
      <c r="AO918"/>
      <c r="AP918"/>
      <c r="AQ918" s="11" t="s">
        <v>51</v>
      </c>
      <c r="AR918" s="24"/>
      <c r="AU918"/>
      <c r="AV918"/>
      <c r="AW918"/>
      <c r="AX918"/>
      <c r="AZ918"/>
      <c r="BA918"/>
      <c r="BB918"/>
      <c r="BC918" s="11" t="s">
        <v>51</v>
      </c>
      <c r="BD918" s="24"/>
      <c r="BG918"/>
      <c r="BH918"/>
      <c r="BI918"/>
      <c r="BJ918"/>
      <c r="BL918"/>
      <c r="BM918"/>
      <c r="BN918"/>
      <c r="BO918" s="11" t="s">
        <v>51</v>
      </c>
      <c r="BP918" s="24"/>
      <c r="BS918"/>
      <c r="BT918"/>
      <c r="BU918"/>
      <c r="BV918"/>
      <c r="BX918"/>
      <c r="BY918"/>
      <c r="BZ918"/>
      <c r="CA918" s="11" t="s">
        <v>51</v>
      </c>
      <c r="CB918" s="24"/>
      <c r="CE918"/>
      <c r="CF918"/>
      <c r="CG918"/>
      <c r="CH918"/>
      <c r="CJ918"/>
      <c r="CK918"/>
      <c r="CL918"/>
      <c r="CM918" s="11" t="s">
        <v>51</v>
      </c>
      <c r="CN918" s="24"/>
      <c r="CQ918"/>
      <c r="CR918"/>
      <c r="CS918"/>
      <c r="CT918"/>
      <c r="CV918"/>
      <c r="CW918"/>
      <c r="CX918"/>
      <c r="CY918" s="11" t="s">
        <v>51</v>
      </c>
      <c r="CZ918" s="24"/>
      <c r="DC918"/>
      <c r="DD918"/>
      <c r="DE918"/>
      <c r="DF918"/>
      <c r="DH918"/>
      <c r="DI918"/>
      <c r="DJ918"/>
      <c r="DK918" s="11" t="s">
        <v>51</v>
      </c>
      <c r="DL918" s="24"/>
      <c r="DO918"/>
      <c r="DP918"/>
      <c r="DQ918"/>
      <c r="DR918"/>
      <c r="DT918"/>
      <c r="DU918"/>
      <c r="DV918"/>
      <c r="DW918" s="11" t="s">
        <v>51</v>
      </c>
      <c r="DX918" s="24"/>
    </row>
    <row r="919" spans="1:128" ht="13.5" customHeight="1" thickBot="1">
      <c r="A919"/>
      <c r="B919" s="42">
        <v>8</v>
      </c>
      <c r="C919" s="42">
        <v>0</v>
      </c>
      <c r="D919" s="82">
        <v>0.33333333333333331</v>
      </c>
      <c r="E919" s="82">
        <v>0.66666666666666663</v>
      </c>
      <c r="F919" s="82">
        <v>1</v>
      </c>
      <c r="G919" s="83">
        <v>1</v>
      </c>
      <c r="H919" s="7"/>
      <c r="K919"/>
      <c r="L919"/>
      <c r="M919"/>
      <c r="N919"/>
      <c r="O919" t="s">
        <v>48</v>
      </c>
      <c r="R919"/>
      <c r="S919"/>
      <c r="T919" s="21"/>
      <c r="W919"/>
      <c r="X919"/>
      <c r="Y919"/>
      <c r="Z919"/>
      <c r="AA919" t="s">
        <v>48</v>
      </c>
      <c r="AD919"/>
      <c r="AE919"/>
      <c r="AF919" s="21"/>
      <c r="AI919"/>
      <c r="AJ919"/>
      <c r="AK919"/>
      <c r="AL919"/>
      <c r="AM919" t="s">
        <v>48</v>
      </c>
      <c r="AP919"/>
      <c r="AQ919"/>
      <c r="AR919" s="21"/>
      <c r="AU919"/>
      <c r="AV919"/>
      <c r="AW919"/>
      <c r="AX919"/>
      <c r="AY919" t="s">
        <v>48</v>
      </c>
      <c r="BB919"/>
      <c r="BC919"/>
      <c r="BD919" s="21"/>
      <c r="BG919"/>
      <c r="BH919"/>
      <c r="BI919"/>
      <c r="BJ919"/>
      <c r="BK919" t="s">
        <v>48</v>
      </c>
      <c r="BN919"/>
      <c r="BO919"/>
      <c r="BP919" s="21"/>
      <c r="BS919"/>
      <c r="BT919"/>
      <c r="BU919"/>
      <c r="BV919"/>
      <c r="BW919" t="s">
        <v>48</v>
      </c>
      <c r="BZ919"/>
      <c r="CA919"/>
      <c r="CB919" s="21"/>
      <c r="CE919"/>
      <c r="CF919"/>
      <c r="CG919"/>
      <c r="CH919"/>
      <c r="CI919" t="s">
        <v>48</v>
      </c>
      <c r="CL919"/>
      <c r="CM919"/>
      <c r="CN919" s="21"/>
      <c r="CQ919"/>
      <c r="CR919"/>
      <c r="CS919"/>
      <c r="CT919"/>
      <c r="CU919" t="s">
        <v>48</v>
      </c>
      <c r="CX919"/>
      <c r="CY919"/>
      <c r="CZ919" s="21"/>
      <c r="DC919"/>
      <c r="DD919"/>
      <c r="DE919"/>
      <c r="DF919"/>
      <c r="DG919" t="s">
        <v>48</v>
      </c>
      <c r="DJ919"/>
      <c r="DK919"/>
      <c r="DL919" s="21"/>
      <c r="DO919"/>
      <c r="DP919"/>
      <c r="DQ919"/>
      <c r="DR919"/>
      <c r="DS919" t="s">
        <v>48</v>
      </c>
      <c r="DU919" s="30"/>
      <c r="DV919"/>
      <c r="DW919"/>
      <c r="DX919" s="21"/>
    </row>
    <row r="920" spans="1:128" ht="13.5" customHeight="1" thickBot="1">
      <c r="A920"/>
      <c r="B920" s="43" t="s">
        <v>18</v>
      </c>
      <c r="C920" s="43">
        <v>0</v>
      </c>
      <c r="D920" s="84">
        <v>1</v>
      </c>
      <c r="E920" s="84">
        <v>1</v>
      </c>
      <c r="F920" s="84">
        <v>1</v>
      </c>
      <c r="G920" s="84">
        <v>1</v>
      </c>
      <c r="H920" s="7"/>
      <c r="K920"/>
      <c r="L920"/>
      <c r="M920"/>
      <c r="N920"/>
      <c r="O920" s="39" t="s">
        <v>52</v>
      </c>
      <c r="P920" s="33">
        <f ca="1">IF(K899&lt;9,OFFSET($D$3,S915,S916)+$C$4*MAX(OFFSET(O898,S917,1):OFFSET(O898,S917,4)),0)</f>
        <v>31.999896345138545</v>
      </c>
      <c r="Q920"/>
      <c r="R920"/>
      <c r="S920"/>
      <c r="T920" s="21"/>
      <c r="W920"/>
      <c r="X920"/>
      <c r="Y920"/>
      <c r="Z920"/>
      <c r="AA920" s="39" t="s">
        <v>52</v>
      </c>
      <c r="AB920" s="33">
        <f ca="1">IF(W899&lt;9,OFFSET($D$3,AE915,AE916)+$C$4*MAX(OFFSET(AA898,AE917,1):OFFSET(AA898,AE917,4)),0)</f>
        <v>47.299824745655052</v>
      </c>
      <c r="AC920"/>
      <c r="AD920"/>
      <c r="AE920"/>
      <c r="AF920" s="21"/>
      <c r="AI920"/>
      <c r="AJ920"/>
      <c r="AK920"/>
      <c r="AL920"/>
      <c r="AM920" s="39" t="s">
        <v>52</v>
      </c>
      <c r="AN920" s="33">
        <f ca="1">IF(AI899&lt;9,OFFSET($D$3,AQ915,AQ916)+$C$4*MAX(OFFSET(AM898,AQ917,1):OFFSET(AM898,AQ917,4)),0)</f>
        <v>68.999996161460871</v>
      </c>
      <c r="AO920"/>
      <c r="AP920"/>
      <c r="AQ920"/>
      <c r="AR920" s="21"/>
      <c r="AU920"/>
      <c r="AV920"/>
      <c r="AW920"/>
      <c r="AX920"/>
      <c r="AY920" s="39" t="s">
        <v>52</v>
      </c>
      <c r="AZ920" s="33">
        <f ca="1">IF(AU899&lt;9,OFFSET($D$3,BC915,BC916)+$C$4*MAX(OFFSET(AY898,BC917,1):OFFSET(AY898,BC917,4)),0)</f>
        <v>100</v>
      </c>
      <c r="BA920"/>
      <c r="BB920"/>
      <c r="BC920"/>
      <c r="BD920" s="21"/>
      <c r="BG920"/>
      <c r="BH920"/>
      <c r="BI920"/>
      <c r="BJ920"/>
      <c r="BK920" s="39" t="s">
        <v>52</v>
      </c>
      <c r="BL920" s="33">
        <f ca="1">IF(BG899&lt;9,OFFSET($D$3,BO915,BO916)+$C$4*MAX(OFFSET(BK898,BO917,1):OFFSET(BK898,BO917,4)),0)</f>
        <v>0</v>
      </c>
      <c r="BM920"/>
      <c r="BN920"/>
      <c r="BO920"/>
      <c r="BP920" s="21"/>
      <c r="BS920"/>
      <c r="BT920"/>
      <c r="BU920"/>
      <c r="BV920"/>
      <c r="BW920" s="39" t="s">
        <v>52</v>
      </c>
      <c r="BX920" s="33">
        <f ca="1">IF(BS899&lt;9,OFFSET($D$3,CA915,CA916)+$C$4*MAX(OFFSET(BW898,CA917,1):OFFSET(BW898,CA917,4)),0)</f>
        <v>0</v>
      </c>
      <c r="BY920"/>
      <c r="BZ920"/>
      <c r="CA920"/>
      <c r="CB920" s="21"/>
      <c r="CE920"/>
      <c r="CF920"/>
      <c r="CG920"/>
      <c r="CH920"/>
      <c r="CI920" s="39" t="s">
        <v>52</v>
      </c>
      <c r="CJ920" s="33">
        <f ca="1">IF(CE899&lt;9,OFFSET($D$3,CM915,CM916)+$C$4*MAX(OFFSET(CI898,CM917,1):OFFSET(CI898,CM917,4)),0)</f>
        <v>0</v>
      </c>
      <c r="CK920"/>
      <c r="CL920"/>
      <c r="CM920"/>
      <c r="CN920" s="21"/>
      <c r="CQ920"/>
      <c r="CR920"/>
      <c r="CS920"/>
      <c r="CT920"/>
      <c r="CU920" s="39" t="s">
        <v>52</v>
      </c>
      <c r="CV920" s="33">
        <f ca="1">IF(CQ899&lt;9,OFFSET($D$3,CY915,CY916)+$C$4*MAX(OFFSET(CU898,CY917,1):OFFSET(CU898,CY917,4)),0)</f>
        <v>0</v>
      </c>
      <c r="CW920"/>
      <c r="CX920"/>
      <c r="CY920"/>
      <c r="CZ920" s="21"/>
      <c r="DC920"/>
      <c r="DD920"/>
      <c r="DE920"/>
      <c r="DF920"/>
      <c r="DG920" s="39" t="s">
        <v>52</v>
      </c>
      <c r="DH920" s="33">
        <f ca="1">IF(DC899&lt;9,OFFSET($D$3,DK915,DK916)+$C$4*MAX(OFFSET(DG898,DK917,1):OFFSET(DG898,DK917,4)),0)</f>
        <v>0</v>
      </c>
      <c r="DI920"/>
      <c r="DJ920"/>
      <c r="DK920"/>
      <c r="DL920" s="21"/>
      <c r="DO920"/>
      <c r="DP920"/>
      <c r="DQ920"/>
      <c r="DR920"/>
      <c r="DS920" s="39" t="s">
        <v>52</v>
      </c>
      <c r="DT920" s="33">
        <f ca="1">IF(DO899&lt;9,OFFSET($D$3,DW915,DW916)+$C$4*MAX(OFFSET(DS898,DW917,1):OFFSET(DS898,DW917,4)),0)</f>
        <v>0</v>
      </c>
      <c r="DU920"/>
      <c r="DV920"/>
      <c r="DW920"/>
      <c r="DX920" s="21"/>
    </row>
    <row r="921" spans="1:128" ht="13.5" customHeight="1" thickBot="1">
      <c r="A921"/>
      <c r="H921" s="7"/>
      <c r="K921"/>
      <c r="L921"/>
      <c r="M921"/>
      <c r="N921"/>
      <c r="O921" s="35"/>
      <c r="P921" s="123" t="s">
        <v>12</v>
      </c>
      <c r="Q921" s="124"/>
      <c r="R921" s="124"/>
      <c r="S921" s="125"/>
      <c r="T921" s="64"/>
      <c r="W921"/>
      <c r="X921"/>
      <c r="Y921"/>
      <c r="Z921"/>
      <c r="AA921" s="5"/>
      <c r="AB921" s="123" t="s">
        <v>12</v>
      </c>
      <c r="AC921" s="124"/>
      <c r="AD921" s="124"/>
      <c r="AE921" s="125"/>
      <c r="AF921" s="64"/>
      <c r="AI921"/>
      <c r="AJ921"/>
      <c r="AK921"/>
      <c r="AL921"/>
      <c r="AM921" s="5"/>
      <c r="AN921" s="123" t="s">
        <v>12</v>
      </c>
      <c r="AO921" s="124"/>
      <c r="AP921" s="124"/>
      <c r="AQ921" s="125"/>
      <c r="AR921" s="64"/>
      <c r="AU921"/>
      <c r="AV921"/>
      <c r="AW921"/>
      <c r="AX921"/>
      <c r="AY921" s="5"/>
      <c r="AZ921" s="123" t="s">
        <v>12</v>
      </c>
      <c r="BA921" s="124"/>
      <c r="BB921" s="124"/>
      <c r="BC921" s="125"/>
      <c r="BD921" s="64"/>
      <c r="BG921"/>
      <c r="BH921"/>
      <c r="BI921"/>
      <c r="BJ921"/>
      <c r="BK921" s="5"/>
      <c r="BL921" s="123" t="s">
        <v>12</v>
      </c>
      <c r="BM921" s="124"/>
      <c r="BN921" s="124"/>
      <c r="BO921" s="125"/>
      <c r="BP921" s="64"/>
      <c r="BS921"/>
      <c r="BT921"/>
      <c r="BU921"/>
      <c r="BV921"/>
      <c r="BW921" s="5"/>
      <c r="BX921" s="123" t="s">
        <v>12</v>
      </c>
      <c r="BY921" s="124"/>
      <c r="BZ921" s="124"/>
      <c r="CA921" s="125"/>
      <c r="CB921" s="64"/>
      <c r="CE921"/>
      <c r="CF921"/>
      <c r="CG921"/>
      <c r="CH921"/>
      <c r="CI921" s="5"/>
      <c r="CJ921" s="123" t="s">
        <v>12</v>
      </c>
      <c r="CK921" s="124"/>
      <c r="CL921" s="124"/>
      <c r="CM921" s="125"/>
      <c r="CN921" s="64"/>
      <c r="CQ921"/>
      <c r="CR921"/>
      <c r="CS921"/>
      <c r="CT921"/>
      <c r="CU921" s="5"/>
      <c r="CV921" s="123" t="s">
        <v>12</v>
      </c>
      <c r="CW921" s="124"/>
      <c r="CX921" s="124"/>
      <c r="CY921" s="125"/>
      <c r="CZ921" s="64"/>
      <c r="DC921"/>
      <c r="DD921"/>
      <c r="DE921"/>
      <c r="DF921"/>
      <c r="DG921" s="5"/>
      <c r="DH921" s="123" t="s">
        <v>12</v>
      </c>
      <c r="DI921" s="124"/>
      <c r="DJ921" s="124"/>
      <c r="DK921" s="125"/>
      <c r="DL921" s="64"/>
      <c r="DO921"/>
      <c r="DP921"/>
      <c r="DQ921"/>
      <c r="DR921"/>
      <c r="DS921" s="5"/>
      <c r="DT921" s="123" t="s">
        <v>12</v>
      </c>
      <c r="DU921" s="124"/>
      <c r="DV921" s="124"/>
      <c r="DW921" s="125"/>
    </row>
    <row r="922" spans="1:128" ht="13.5" customHeight="1" thickBot="1">
      <c r="A922"/>
      <c r="B922"/>
      <c r="C922"/>
      <c r="D922"/>
      <c r="E922"/>
      <c r="F922" s="95"/>
      <c r="G922" t="s">
        <v>35</v>
      </c>
      <c r="H922" s="21"/>
      <c r="K922"/>
      <c r="L922"/>
      <c r="M922"/>
      <c r="N922"/>
      <c r="O922" s="23" t="s">
        <v>58</v>
      </c>
      <c r="P922" s="3" t="s">
        <v>68</v>
      </c>
      <c r="Q922" s="26" t="s">
        <v>69</v>
      </c>
      <c r="R922" s="26" t="s">
        <v>70</v>
      </c>
      <c r="S922" s="3" t="s">
        <v>71</v>
      </c>
      <c r="T922" s="6"/>
      <c r="W922"/>
      <c r="X922"/>
      <c r="Y922"/>
      <c r="Z922"/>
      <c r="AA922" s="23" t="str">
        <f>$O$34</f>
        <v>新Q値</v>
      </c>
      <c r="AB922" s="3" t="s">
        <v>3</v>
      </c>
      <c r="AC922" s="26" t="s">
        <v>4</v>
      </c>
      <c r="AD922" s="26" t="s">
        <v>5</v>
      </c>
      <c r="AE922" s="3" t="s">
        <v>6</v>
      </c>
      <c r="AF922" s="6"/>
      <c r="AI922"/>
      <c r="AJ922"/>
      <c r="AK922"/>
      <c r="AL922"/>
      <c r="AM922" s="23" t="str">
        <f>$O$34</f>
        <v>新Q値</v>
      </c>
      <c r="AN922" s="3" t="s">
        <v>3</v>
      </c>
      <c r="AO922" s="26" t="s">
        <v>4</v>
      </c>
      <c r="AP922" s="26" t="s">
        <v>5</v>
      </c>
      <c r="AQ922" s="3" t="s">
        <v>6</v>
      </c>
      <c r="AR922" s="6"/>
      <c r="AU922"/>
      <c r="AV922"/>
      <c r="AW922"/>
      <c r="AX922"/>
      <c r="AY922" s="23" t="str">
        <f>$O$34</f>
        <v>新Q値</v>
      </c>
      <c r="AZ922" s="3" t="s">
        <v>3</v>
      </c>
      <c r="BA922" s="26" t="s">
        <v>4</v>
      </c>
      <c r="BB922" s="26" t="s">
        <v>5</v>
      </c>
      <c r="BC922" s="3" t="s">
        <v>6</v>
      </c>
      <c r="BD922" s="6"/>
      <c r="BG922"/>
      <c r="BH922"/>
      <c r="BI922"/>
      <c r="BJ922"/>
      <c r="BK922" s="23" t="str">
        <f>$O$34</f>
        <v>新Q値</v>
      </c>
      <c r="BL922" s="3" t="s">
        <v>3</v>
      </c>
      <c r="BM922" s="26" t="s">
        <v>4</v>
      </c>
      <c r="BN922" s="26" t="s">
        <v>5</v>
      </c>
      <c r="BO922" s="3" t="s">
        <v>6</v>
      </c>
      <c r="BP922" s="6"/>
      <c r="BS922"/>
      <c r="BT922"/>
      <c r="BU922"/>
      <c r="BV922"/>
      <c r="BW922" s="23" t="str">
        <f>$O$34</f>
        <v>新Q値</v>
      </c>
      <c r="BX922" s="3" t="s">
        <v>3</v>
      </c>
      <c r="BY922" s="26" t="s">
        <v>4</v>
      </c>
      <c r="BZ922" s="26" t="s">
        <v>5</v>
      </c>
      <c r="CA922" s="3" t="s">
        <v>6</v>
      </c>
      <c r="CB922" s="6"/>
      <c r="CE922"/>
      <c r="CF922"/>
      <c r="CG922"/>
      <c r="CH922"/>
      <c r="CI922" s="23" t="str">
        <f>$O$34</f>
        <v>新Q値</v>
      </c>
      <c r="CJ922" s="3" t="s">
        <v>3</v>
      </c>
      <c r="CK922" s="26" t="s">
        <v>4</v>
      </c>
      <c r="CL922" s="26" t="s">
        <v>5</v>
      </c>
      <c r="CM922" s="3" t="s">
        <v>6</v>
      </c>
      <c r="CN922" s="6"/>
      <c r="CQ922"/>
      <c r="CR922"/>
      <c r="CS922"/>
      <c r="CT922"/>
      <c r="CU922" s="23" t="str">
        <f>$O$34</f>
        <v>新Q値</v>
      </c>
      <c r="CV922" s="3" t="s">
        <v>3</v>
      </c>
      <c r="CW922" s="26" t="s">
        <v>4</v>
      </c>
      <c r="CX922" s="26" t="s">
        <v>5</v>
      </c>
      <c r="CY922" s="3" t="s">
        <v>6</v>
      </c>
      <c r="CZ922" s="6"/>
      <c r="DC922"/>
      <c r="DD922"/>
      <c r="DE922"/>
      <c r="DF922"/>
      <c r="DG922" s="23" t="str">
        <f>$O$34</f>
        <v>新Q値</v>
      </c>
      <c r="DH922" s="3" t="s">
        <v>3</v>
      </c>
      <c r="DI922" s="26" t="s">
        <v>4</v>
      </c>
      <c r="DJ922" s="26" t="s">
        <v>5</v>
      </c>
      <c r="DK922" s="3" t="s">
        <v>6</v>
      </c>
      <c r="DL922" s="6"/>
      <c r="DO922"/>
      <c r="DP922"/>
      <c r="DQ922"/>
      <c r="DR922"/>
      <c r="DS922" s="23" t="str">
        <f>$O$34</f>
        <v>新Q値</v>
      </c>
      <c r="DT922" s="3" t="s">
        <v>3</v>
      </c>
      <c r="DU922" s="26" t="s">
        <v>4</v>
      </c>
      <c r="DV922" s="26" t="s">
        <v>5</v>
      </c>
      <c r="DW922" s="3" t="s">
        <v>6</v>
      </c>
      <c r="DX922" s="6"/>
    </row>
    <row r="923" spans="1:128" ht="13.5" customHeight="1">
      <c r="A923"/>
      <c r="B923"/>
      <c r="C923"/>
      <c r="D923"/>
      <c r="E923"/>
      <c r="F923"/>
      <c r="G923"/>
      <c r="H923" s="21"/>
      <c r="K923"/>
      <c r="L923"/>
      <c r="M923"/>
      <c r="N923" s="126" t="s">
        <v>7</v>
      </c>
      <c r="O923" s="17">
        <v>1</v>
      </c>
      <c r="P923" s="27">
        <f ca="1">P899+$C$5*IF(AND(O923=K899,P915=1),P920-P899,0)</f>
        <v>31.011257010936731</v>
      </c>
      <c r="Q923" s="95" t="s">
        <v>9</v>
      </c>
      <c r="R923" s="95" t="s">
        <v>9</v>
      </c>
      <c r="S923" s="15">
        <f ca="1">S899+$C$5*IF(AND(O923=K899,P915=4),P920-S899,0)</f>
        <v>32.005732963085173</v>
      </c>
      <c r="T923" s="14"/>
      <c r="W923"/>
      <c r="X923"/>
      <c r="Y923"/>
      <c r="Z923" s="126" t="s">
        <v>7</v>
      </c>
      <c r="AA923" s="17">
        <v>1</v>
      </c>
      <c r="AB923" s="27">
        <f ca="1">AB899+$C$5*IF(AND(AA923=W899,AB915=1),AB920-AB899,0)</f>
        <v>31.011257010936731</v>
      </c>
      <c r="AC923" s="95" t="s">
        <v>9</v>
      </c>
      <c r="AD923" s="95" t="s">
        <v>9</v>
      </c>
      <c r="AE923" s="15">
        <f ca="1">AE899+$C$5*IF(AND(AA923=W899,AB915=4),AB920-AE899,0)</f>
        <v>32.005732963085173</v>
      </c>
      <c r="AF923" s="14"/>
      <c r="AI923"/>
      <c r="AJ923"/>
      <c r="AK923"/>
      <c r="AL923" s="126" t="s">
        <v>7</v>
      </c>
      <c r="AM923" s="17">
        <v>1</v>
      </c>
      <c r="AN923" s="27">
        <f ca="1">AN899+$C$5*IF(AND(AM923=AI899,AN915=1),AN920-AN899,0)</f>
        <v>31.011257010936731</v>
      </c>
      <c r="AO923" s="95" t="s">
        <v>9</v>
      </c>
      <c r="AP923" s="95" t="s">
        <v>9</v>
      </c>
      <c r="AQ923" s="15">
        <f ca="1">AQ899+$C$5*IF(AND(AM923=AI899,AN915=4),AN920-AQ899,0)</f>
        <v>32.005732963085173</v>
      </c>
      <c r="AR923" s="14"/>
      <c r="AU923"/>
      <c r="AV923"/>
      <c r="AW923"/>
      <c r="AX923" s="126" t="s">
        <v>7</v>
      </c>
      <c r="AY923" s="17">
        <v>1</v>
      </c>
      <c r="AZ923" s="27">
        <f ca="1">AZ899+$C$5*IF(AND(AY923=AU899,AZ915=1),AZ920-AZ899,0)</f>
        <v>31.011257010936731</v>
      </c>
      <c r="BA923" s="95" t="s">
        <v>9</v>
      </c>
      <c r="BB923" s="95" t="s">
        <v>9</v>
      </c>
      <c r="BC923" s="15">
        <f ca="1">BC899+$C$5*IF(AND(AY923=AU899,AZ915=4),AZ920-BC899,0)</f>
        <v>32.005732963085173</v>
      </c>
      <c r="BD923" s="14"/>
      <c r="BG923"/>
      <c r="BH923"/>
      <c r="BI923"/>
      <c r="BJ923" s="126" t="s">
        <v>7</v>
      </c>
      <c r="BK923" s="17">
        <v>1</v>
      </c>
      <c r="BL923" s="27">
        <f ca="1">BL899+$C$5*IF(AND(BK923=BG899,BL915=1),BL920-BL899,0)</f>
        <v>31.011257010936731</v>
      </c>
      <c r="BM923" s="95" t="s">
        <v>9</v>
      </c>
      <c r="BN923" s="95" t="s">
        <v>9</v>
      </c>
      <c r="BO923" s="15">
        <f ca="1">BO899+$C$5*IF(AND(BK923=BG899,BL915=4),BL920-BO899,0)</f>
        <v>32.005732963085173</v>
      </c>
      <c r="BP923" s="14"/>
      <c r="BS923"/>
      <c r="BT923"/>
      <c r="BU923"/>
      <c r="BV923" s="126" t="s">
        <v>7</v>
      </c>
      <c r="BW923" s="17">
        <v>1</v>
      </c>
      <c r="BX923" s="27">
        <f ca="1">BX899+$C$5*IF(AND(BW923=BS899,BX915=1),BX920-BX899,0)</f>
        <v>31.011257010936731</v>
      </c>
      <c r="BY923" s="95" t="s">
        <v>9</v>
      </c>
      <c r="BZ923" s="95" t="s">
        <v>9</v>
      </c>
      <c r="CA923" s="15">
        <f ca="1">CA899+$C$5*IF(AND(BW923=BS899,BX915=4),BX920-CA899,0)</f>
        <v>32.005732963085173</v>
      </c>
      <c r="CB923" s="14"/>
      <c r="CE923"/>
      <c r="CF923"/>
      <c r="CG923"/>
      <c r="CH923" s="126" t="s">
        <v>7</v>
      </c>
      <c r="CI923" s="17">
        <v>1</v>
      </c>
      <c r="CJ923" s="27">
        <f ca="1">CJ899+$C$5*IF(AND(CI923=CE899,CJ915=1),CJ920-CJ899,0)</f>
        <v>31.011257010936731</v>
      </c>
      <c r="CK923" s="95" t="s">
        <v>9</v>
      </c>
      <c r="CL923" s="95" t="s">
        <v>9</v>
      </c>
      <c r="CM923" s="15">
        <f ca="1">CM899+$C$5*IF(AND(CI923=CE899,CJ915=4),CJ920-CM899,0)</f>
        <v>32.005732963085173</v>
      </c>
      <c r="CN923" s="14"/>
      <c r="CQ923"/>
      <c r="CR923"/>
      <c r="CS923"/>
      <c r="CT923" s="126" t="s">
        <v>7</v>
      </c>
      <c r="CU923" s="17">
        <v>1</v>
      </c>
      <c r="CV923" s="27">
        <f ca="1">CV899+$C$5*IF(AND(CU923=CQ899,CV915=1),CV920-CV899,0)</f>
        <v>31.011257010936731</v>
      </c>
      <c r="CW923" s="95" t="s">
        <v>9</v>
      </c>
      <c r="CX923" s="95" t="s">
        <v>9</v>
      </c>
      <c r="CY923" s="15">
        <f ca="1">CY899+$C$5*IF(AND(CU923=CQ899,CV915=4),CV920-CY899,0)</f>
        <v>32.005732963085173</v>
      </c>
      <c r="CZ923" s="14"/>
      <c r="DC923"/>
      <c r="DD923"/>
      <c r="DE923"/>
      <c r="DF923" s="126" t="s">
        <v>7</v>
      </c>
      <c r="DG923" s="17">
        <v>1</v>
      </c>
      <c r="DH923" s="27">
        <f ca="1">DH899+$C$5*IF(AND(DG923=DC899,DH915=1),DH920-DH899,0)</f>
        <v>31.011257010936731</v>
      </c>
      <c r="DI923" s="95" t="s">
        <v>9</v>
      </c>
      <c r="DJ923" s="95" t="s">
        <v>9</v>
      </c>
      <c r="DK923" s="15">
        <f ca="1">DK899+$C$5*IF(AND(DG923=DC899,DH915=4),DH920-DK899,0)</f>
        <v>32.005732963085173</v>
      </c>
      <c r="DL923" s="14"/>
      <c r="DO923"/>
      <c r="DP923"/>
      <c r="DQ923"/>
      <c r="DR923" s="126" t="s">
        <v>7</v>
      </c>
      <c r="DS923" s="17">
        <v>1</v>
      </c>
      <c r="DT923" s="27">
        <f ca="1">DT899+$C$5*IF(AND(DS923=DO899,DT915=1),DT920-DT899,0)</f>
        <v>31.011257010936731</v>
      </c>
      <c r="DU923" s="95" t="s">
        <v>9</v>
      </c>
      <c r="DV923" s="95" t="s">
        <v>9</v>
      </c>
      <c r="DW923" s="15">
        <f ca="1">DW899+$C$5*IF(AND(DS923=DO899,DT915=4),DT920-DW899,0)</f>
        <v>32.005732963085173</v>
      </c>
      <c r="DX923" s="14"/>
    </row>
    <row r="924" spans="1:128" ht="13.5" customHeight="1">
      <c r="A924"/>
      <c r="B924"/>
      <c r="C924"/>
      <c r="D924"/>
      <c r="E924"/>
      <c r="F924"/>
      <c r="G924"/>
      <c r="H924" s="21"/>
      <c r="K924"/>
      <c r="L924"/>
      <c r="M924"/>
      <c r="N924" s="127"/>
      <c r="O924" s="3">
        <v>2</v>
      </c>
      <c r="P924" s="15">
        <f ca="1">P900+$C$5*IF(AND(O924=K899,P915=1),P920-P900,0)</f>
        <v>10.40607930603027</v>
      </c>
      <c r="Q924" s="95" t="s">
        <v>9</v>
      </c>
      <c r="R924" s="27">
        <f ca="1">R900+$C$5*IF(AND(O924=K899,P915=3),P920-R900,0)</f>
        <v>18.458272981929774</v>
      </c>
      <c r="S924" s="15">
        <f ca="1">S900+$C$5*IF(AND(O924=K899,P915=4),P920-S900,0)</f>
        <v>47.14270906448364</v>
      </c>
      <c r="T924" s="14"/>
      <c r="W924"/>
      <c r="X924"/>
      <c r="Y924"/>
      <c r="Z924" s="127"/>
      <c r="AA924" s="3">
        <v>2</v>
      </c>
      <c r="AB924" s="15">
        <f ca="1">AB900+$C$5*IF(AND(AA924=W899,AB915=1),AB920-AB900,0)</f>
        <v>10.40607930603027</v>
      </c>
      <c r="AC924" s="95" t="s">
        <v>9</v>
      </c>
      <c r="AD924" s="27">
        <f ca="1">AD900+$C$5*IF(AND(AA924=W899,AB915=3),AB920-AD900,0)</f>
        <v>18.458272981929774</v>
      </c>
      <c r="AE924" s="15">
        <f ca="1">AE900+$C$5*IF(AND(AA924=W899,AB915=4),AB920-AE900,0)</f>
        <v>47.221266905069342</v>
      </c>
      <c r="AF924" s="14"/>
      <c r="AI924"/>
      <c r="AJ924"/>
      <c r="AK924"/>
      <c r="AL924" s="127"/>
      <c r="AM924" s="3">
        <v>2</v>
      </c>
      <c r="AN924" s="15">
        <f ca="1">AN900+$C$5*IF(AND(AM924=AI899,AN915=1),AN920-AN900,0)</f>
        <v>10.40607930603027</v>
      </c>
      <c r="AO924" s="95" t="s">
        <v>9</v>
      </c>
      <c r="AP924" s="27">
        <f ca="1">AP900+$C$5*IF(AND(AM924=AI899,AN915=3),AN920-AP900,0)</f>
        <v>18.458272981929774</v>
      </c>
      <c r="AQ924" s="15">
        <f ca="1">AQ900+$C$5*IF(AND(AM924=AI899,AN915=4),AN920-AQ900,0)</f>
        <v>47.221266905069342</v>
      </c>
      <c r="AR924" s="14"/>
      <c r="AU924"/>
      <c r="AV924"/>
      <c r="AW924"/>
      <c r="AX924" s="127"/>
      <c r="AY924" s="3">
        <v>2</v>
      </c>
      <c r="AZ924" s="15">
        <f ca="1">AZ900+$C$5*IF(AND(AY924=AU899,AZ915=1),AZ920-AZ900,0)</f>
        <v>10.40607930603027</v>
      </c>
      <c r="BA924" s="95" t="s">
        <v>9</v>
      </c>
      <c r="BB924" s="27">
        <f ca="1">BB900+$C$5*IF(AND(AY924=AU899,AZ915=3),AZ920-BB900,0)</f>
        <v>18.458272981929774</v>
      </c>
      <c r="BC924" s="15">
        <f ca="1">BC900+$C$5*IF(AND(AY924=AU899,AZ915=4),AZ920-BC900,0)</f>
        <v>47.221266905069342</v>
      </c>
      <c r="BD924" s="14"/>
      <c r="BG924"/>
      <c r="BH924"/>
      <c r="BI924"/>
      <c r="BJ924" s="127"/>
      <c r="BK924" s="3">
        <v>2</v>
      </c>
      <c r="BL924" s="15">
        <f ca="1">BL900+$C$5*IF(AND(BK924=BG899,BL915=1),BL920-BL900,0)</f>
        <v>10.40607930603027</v>
      </c>
      <c r="BM924" s="95" t="s">
        <v>9</v>
      </c>
      <c r="BN924" s="27">
        <f ca="1">BN900+$C$5*IF(AND(BK924=BG899,BL915=3),BL920-BN900,0)</f>
        <v>18.458272981929774</v>
      </c>
      <c r="BO924" s="15">
        <f ca="1">BO900+$C$5*IF(AND(BK924=BG899,BL915=4),BL920-BO900,0)</f>
        <v>47.221266905069342</v>
      </c>
      <c r="BP924" s="14"/>
      <c r="BS924"/>
      <c r="BT924"/>
      <c r="BU924"/>
      <c r="BV924" s="127"/>
      <c r="BW924" s="3">
        <v>2</v>
      </c>
      <c r="BX924" s="15">
        <f ca="1">BX900+$C$5*IF(AND(BW924=BS899,BX915=1),BX920-BX900,0)</f>
        <v>10.40607930603027</v>
      </c>
      <c r="BY924" s="95" t="s">
        <v>9</v>
      </c>
      <c r="BZ924" s="27">
        <f ca="1">BZ900+$C$5*IF(AND(BW924=BS899,BX915=3),BX920-BZ900,0)</f>
        <v>18.458272981929774</v>
      </c>
      <c r="CA924" s="15">
        <f ca="1">CA900+$C$5*IF(AND(BW924=BS899,BX915=4),BX920-CA900,0)</f>
        <v>47.221266905069342</v>
      </c>
      <c r="CB924" s="14"/>
      <c r="CE924"/>
      <c r="CF924"/>
      <c r="CG924"/>
      <c r="CH924" s="127"/>
      <c r="CI924" s="3">
        <v>2</v>
      </c>
      <c r="CJ924" s="15">
        <f ca="1">CJ900+$C$5*IF(AND(CI924=CE899,CJ915=1),CJ920-CJ900,0)</f>
        <v>10.40607930603027</v>
      </c>
      <c r="CK924" s="95" t="s">
        <v>9</v>
      </c>
      <c r="CL924" s="27">
        <f ca="1">CL900+$C$5*IF(AND(CI924=CE899,CJ915=3),CJ920-CL900,0)</f>
        <v>18.458272981929774</v>
      </c>
      <c r="CM924" s="15">
        <f ca="1">CM900+$C$5*IF(AND(CI924=CE899,CJ915=4),CJ920-CM900,0)</f>
        <v>47.221266905069342</v>
      </c>
      <c r="CN924" s="14"/>
      <c r="CQ924"/>
      <c r="CR924"/>
      <c r="CS924"/>
      <c r="CT924" s="127"/>
      <c r="CU924" s="3">
        <v>2</v>
      </c>
      <c r="CV924" s="15">
        <f ca="1">CV900+$C$5*IF(AND(CU924=CQ899,CV915=1),CV920-CV900,0)</f>
        <v>10.40607930603027</v>
      </c>
      <c r="CW924" s="95" t="s">
        <v>9</v>
      </c>
      <c r="CX924" s="27">
        <f ca="1">CX900+$C$5*IF(AND(CU924=CQ899,CV915=3),CV920-CX900,0)</f>
        <v>18.458272981929774</v>
      </c>
      <c r="CY924" s="15">
        <f ca="1">CY900+$C$5*IF(AND(CU924=CQ899,CV915=4),CV920-CY900,0)</f>
        <v>47.221266905069342</v>
      </c>
      <c r="CZ924" s="14"/>
      <c r="DC924"/>
      <c r="DD924"/>
      <c r="DE924"/>
      <c r="DF924" s="127"/>
      <c r="DG924" s="3">
        <v>2</v>
      </c>
      <c r="DH924" s="15">
        <f ca="1">DH900+$C$5*IF(AND(DG924=DC899,DH915=1),DH920-DH900,0)</f>
        <v>10.40607930603027</v>
      </c>
      <c r="DI924" s="95" t="s">
        <v>9</v>
      </c>
      <c r="DJ924" s="27">
        <f ca="1">DJ900+$C$5*IF(AND(DG924=DC899,DH915=3),DH920-DJ900,0)</f>
        <v>18.458272981929774</v>
      </c>
      <c r="DK924" s="15">
        <f ca="1">DK900+$C$5*IF(AND(DG924=DC899,DH915=4),DH920-DK900,0)</f>
        <v>47.221266905069342</v>
      </c>
      <c r="DL924" s="14"/>
      <c r="DO924"/>
      <c r="DP924"/>
      <c r="DQ924"/>
      <c r="DR924" s="127"/>
      <c r="DS924" s="3">
        <v>2</v>
      </c>
      <c r="DT924" s="15">
        <f ca="1">DT900+$C$5*IF(AND(DS924=DO898,DT915=1),DT920-DT900,0)</f>
        <v>10.40607930603027</v>
      </c>
      <c r="DU924" s="95" t="s">
        <v>9</v>
      </c>
      <c r="DV924" s="27">
        <f ca="1">DV900+$C$5*IF(AND(DS924=DO898,DT915=3),DT920-DV900,0)</f>
        <v>18.458272981929774</v>
      </c>
      <c r="DW924" s="15">
        <f ca="1">DW900+$C$5*IF(AND(DS924=DO899,DT915=4),DT920-DW900,0)</f>
        <v>47.221266905069342</v>
      </c>
      <c r="DX924" s="14"/>
    </row>
    <row r="925" spans="1:128">
      <c r="A925"/>
      <c r="B925"/>
      <c r="C925"/>
      <c r="D925"/>
      <c r="E925"/>
      <c r="F925"/>
      <c r="G925"/>
      <c r="H925" s="21"/>
      <c r="K925"/>
      <c r="L925"/>
      <c r="M925"/>
      <c r="N925" s="127"/>
      <c r="O925" s="3">
        <v>3</v>
      </c>
      <c r="P925" s="95" t="s">
        <v>9</v>
      </c>
      <c r="Q925" s="95" t="s">
        <v>9</v>
      </c>
      <c r="R925" s="15">
        <f ca="1">R901+$C$5*IF(AND(O925=K899,P915=3),P920-R901,0)</f>
        <v>26.900255958557121</v>
      </c>
      <c r="S925" s="95" t="s">
        <v>64</v>
      </c>
      <c r="T925" s="14"/>
      <c r="W925"/>
      <c r="X925"/>
      <c r="Y925"/>
      <c r="Z925" s="127"/>
      <c r="AA925" s="3">
        <v>3</v>
      </c>
      <c r="AB925" s="95" t="s">
        <v>9</v>
      </c>
      <c r="AC925" s="95" t="s">
        <v>9</v>
      </c>
      <c r="AD925" s="15">
        <f ca="1">AD901+$C$5*IF(AND(AA925=W899,AB915=3),AB920-AD901,0)</f>
        <v>26.900255958557121</v>
      </c>
      <c r="AE925" s="95" t="s">
        <v>64</v>
      </c>
      <c r="AF925" s="14"/>
      <c r="AI925"/>
      <c r="AJ925"/>
      <c r="AK925"/>
      <c r="AL925" s="127"/>
      <c r="AM925" s="3">
        <v>3</v>
      </c>
      <c r="AN925" s="95" t="s">
        <v>9</v>
      </c>
      <c r="AO925" s="95" t="s">
        <v>9</v>
      </c>
      <c r="AP925" s="15">
        <f ca="1">AP901+$C$5*IF(AND(AM925=AI899,AN915=3),AN920-AP901,0)</f>
        <v>26.900255958557121</v>
      </c>
      <c r="AQ925" s="95" t="s">
        <v>64</v>
      </c>
      <c r="AR925" s="14"/>
      <c r="AU925"/>
      <c r="AV925"/>
      <c r="AW925"/>
      <c r="AX925" s="127"/>
      <c r="AY925" s="3">
        <v>3</v>
      </c>
      <c r="AZ925" s="95" t="s">
        <v>9</v>
      </c>
      <c r="BA925" s="95" t="s">
        <v>9</v>
      </c>
      <c r="BB925" s="15">
        <f ca="1">BB901+$C$5*IF(AND(AY925=AU899,AZ915=3),AZ920-BB901,0)</f>
        <v>26.900255958557121</v>
      </c>
      <c r="BC925" s="95" t="s">
        <v>64</v>
      </c>
      <c r="BD925" s="14"/>
      <c r="BG925"/>
      <c r="BH925"/>
      <c r="BI925"/>
      <c r="BJ925" s="127"/>
      <c r="BK925" s="3">
        <v>3</v>
      </c>
      <c r="BL925" s="95" t="s">
        <v>9</v>
      </c>
      <c r="BM925" s="95" t="s">
        <v>9</v>
      </c>
      <c r="BN925" s="15">
        <f ca="1">BN901+$C$5*IF(AND(BK925=BG899,BL915=3),BL920-BN901,0)</f>
        <v>26.900255958557121</v>
      </c>
      <c r="BO925" s="95" t="s">
        <v>64</v>
      </c>
      <c r="BP925" s="14"/>
      <c r="BS925"/>
      <c r="BT925"/>
      <c r="BU925"/>
      <c r="BV925" s="127"/>
      <c r="BW925" s="3">
        <v>3</v>
      </c>
      <c r="BX925" s="95" t="s">
        <v>9</v>
      </c>
      <c r="BY925" s="95" t="s">
        <v>9</v>
      </c>
      <c r="BZ925" s="15">
        <f ca="1">BZ901+$C$5*IF(AND(BW925=BS899,BX915=3),BX920-BZ901,0)</f>
        <v>26.900255958557121</v>
      </c>
      <c r="CA925" s="95" t="s">
        <v>64</v>
      </c>
      <c r="CB925" s="14"/>
      <c r="CE925"/>
      <c r="CF925"/>
      <c r="CG925"/>
      <c r="CH925" s="127"/>
      <c r="CI925" s="3">
        <v>3</v>
      </c>
      <c r="CJ925" s="95" t="s">
        <v>9</v>
      </c>
      <c r="CK925" s="95" t="s">
        <v>9</v>
      </c>
      <c r="CL925" s="15">
        <f ca="1">CL901+$C$5*IF(AND(CI925=CE899,CJ915=3),CJ920-CL901,0)</f>
        <v>26.900255958557121</v>
      </c>
      <c r="CM925" s="95" t="s">
        <v>64</v>
      </c>
      <c r="CN925" s="14"/>
      <c r="CQ925"/>
      <c r="CR925"/>
      <c r="CS925"/>
      <c r="CT925" s="127"/>
      <c r="CU925" s="3">
        <v>3</v>
      </c>
      <c r="CV925" s="95" t="s">
        <v>9</v>
      </c>
      <c r="CW925" s="95" t="s">
        <v>9</v>
      </c>
      <c r="CX925" s="15">
        <f ca="1">CX901+$C$5*IF(AND(CU925=CQ899,CV915=3),CV920-CX901,0)</f>
        <v>26.900255958557121</v>
      </c>
      <c r="CY925" s="95" t="s">
        <v>64</v>
      </c>
      <c r="CZ925" s="14"/>
      <c r="DC925"/>
      <c r="DD925"/>
      <c r="DE925"/>
      <c r="DF925" s="127"/>
      <c r="DG925" s="3">
        <v>3</v>
      </c>
      <c r="DH925" s="95" t="s">
        <v>9</v>
      </c>
      <c r="DI925" s="95" t="s">
        <v>9</v>
      </c>
      <c r="DJ925" s="15">
        <f ca="1">DJ901+$C$5*IF(AND(DG925=DC899,DH915=3),DH920-DJ901,0)</f>
        <v>26.900255958557121</v>
      </c>
      <c r="DK925" s="95" t="s">
        <v>64</v>
      </c>
      <c r="DL925" s="14"/>
      <c r="DO925"/>
      <c r="DP925"/>
      <c r="DQ925"/>
      <c r="DR925" s="127"/>
      <c r="DS925" s="3">
        <v>3</v>
      </c>
      <c r="DT925" s="95" t="s">
        <v>9</v>
      </c>
      <c r="DU925" s="95" t="s">
        <v>9</v>
      </c>
      <c r="DV925" s="15">
        <f ca="1">DV901+$C$5*IF(AND(DS925=DO899,DT915=3),DT920-DV901,0)</f>
        <v>26.900255958557121</v>
      </c>
      <c r="DW925" s="95" t="s">
        <v>9</v>
      </c>
      <c r="DX925" s="14"/>
    </row>
    <row r="926" spans="1:128">
      <c r="A926"/>
      <c r="B926"/>
      <c r="C926"/>
      <c r="D926"/>
      <c r="E926"/>
      <c r="F926"/>
      <c r="G926"/>
      <c r="H926" s="21"/>
      <c r="K926"/>
      <c r="L926"/>
      <c r="M926"/>
      <c r="N926" s="127"/>
      <c r="O926" s="3">
        <v>4</v>
      </c>
      <c r="P926" s="27">
        <f ca="1">P902+$C$5*IF(AND(O926=K899,P915=1),P920-P902,0)</f>
        <v>47.25125488758087</v>
      </c>
      <c r="Q926" s="15">
        <f ca="1">Q902+$C$5*IF(AND(O926=K899,P915=2),P920-Q902,0)</f>
        <v>19.565530089378353</v>
      </c>
      <c r="R926" s="95" t="s">
        <v>9</v>
      </c>
      <c r="S926" s="15">
        <f ca="1">S902+$C$5*IF(AND(O926=K899,P915=4),P920-S902,0)</f>
        <v>46.093937206268308</v>
      </c>
      <c r="T926" s="14"/>
      <c r="W926"/>
      <c r="X926"/>
      <c r="Y926"/>
      <c r="Z926" s="127"/>
      <c r="AA926" s="3">
        <v>4</v>
      </c>
      <c r="AB926" s="27">
        <f ca="1">AB902+$C$5*IF(AND(AA926=W899,AB915=1),AB920-AB902,0)</f>
        <v>47.25125488758087</v>
      </c>
      <c r="AC926" s="15">
        <f ca="1">AC902+$C$5*IF(AND(AA926=W899,AB915=2),AB920-AC902,0)</f>
        <v>19.565530089378353</v>
      </c>
      <c r="AD926" s="95" t="s">
        <v>9</v>
      </c>
      <c r="AE926" s="15">
        <f ca="1">AE902+$C$5*IF(AND(AA926=W899,AB915=4),AB920-AE902,0)</f>
        <v>46.093937206268308</v>
      </c>
      <c r="AF926" s="14"/>
      <c r="AI926"/>
      <c r="AJ926"/>
      <c r="AK926"/>
      <c r="AL926" s="127"/>
      <c r="AM926" s="3">
        <v>4</v>
      </c>
      <c r="AN926" s="27">
        <f ca="1">AN902+$C$5*IF(AND(AM926=AI899,AN915=1),AN920-AN902,0)</f>
        <v>47.25125488758087</v>
      </c>
      <c r="AO926" s="15">
        <f ca="1">AO902+$C$5*IF(AND(AM926=AI899,AN915=2),AN920-AO902,0)</f>
        <v>19.565530089378353</v>
      </c>
      <c r="AP926" s="95" t="s">
        <v>9</v>
      </c>
      <c r="AQ926" s="15">
        <f ca="1">AQ902+$C$5*IF(AND(AM926=AI899,AN915=4),AN920-AQ902,0)</f>
        <v>46.093937206268308</v>
      </c>
      <c r="AR926" s="14"/>
      <c r="AU926"/>
      <c r="AV926"/>
      <c r="AW926"/>
      <c r="AX926" s="127"/>
      <c r="AY926" s="3">
        <v>4</v>
      </c>
      <c r="AZ926" s="27">
        <f ca="1">AZ902+$C$5*IF(AND(AY926=AU899,AZ915=1),AZ920-AZ902,0)</f>
        <v>47.25125488758087</v>
      </c>
      <c r="BA926" s="15">
        <f ca="1">BA902+$C$5*IF(AND(AY926=AU899,AZ915=2),AZ920-BA902,0)</f>
        <v>19.565530089378353</v>
      </c>
      <c r="BB926" s="95" t="s">
        <v>9</v>
      </c>
      <c r="BC926" s="15">
        <f ca="1">BC902+$C$5*IF(AND(AY926=AU899,AZ915=4),AZ920-BC902,0)</f>
        <v>46.093937206268308</v>
      </c>
      <c r="BD926" s="14"/>
      <c r="BG926"/>
      <c r="BH926"/>
      <c r="BI926"/>
      <c r="BJ926" s="127"/>
      <c r="BK926" s="3">
        <v>4</v>
      </c>
      <c r="BL926" s="27">
        <f ca="1">BL902+$C$5*IF(AND(BK926=BG899,BL915=1),BL920-BL902,0)</f>
        <v>47.25125488758087</v>
      </c>
      <c r="BM926" s="15">
        <f ca="1">BM902+$C$5*IF(AND(BK926=BG899,BL915=2),BL920-BM902,0)</f>
        <v>19.565530089378353</v>
      </c>
      <c r="BN926" s="95" t="s">
        <v>9</v>
      </c>
      <c r="BO926" s="15">
        <f ca="1">BO902+$C$5*IF(AND(BK926=BG899,BL915=4),BL920-BO902,0)</f>
        <v>46.093937206268308</v>
      </c>
      <c r="BP926" s="14"/>
      <c r="BS926"/>
      <c r="BT926"/>
      <c r="BU926"/>
      <c r="BV926" s="127"/>
      <c r="BW926" s="3">
        <v>4</v>
      </c>
      <c r="BX926" s="27">
        <f ca="1">BX902+$C$5*IF(AND(BW926=BS899,BX915=1),BX920-BX902,0)</f>
        <v>47.25125488758087</v>
      </c>
      <c r="BY926" s="15">
        <f ca="1">BY902+$C$5*IF(AND(BW926=BS899,BX915=2),BX920-BY902,0)</f>
        <v>19.565530089378353</v>
      </c>
      <c r="BZ926" s="95" t="s">
        <v>9</v>
      </c>
      <c r="CA926" s="15">
        <f ca="1">CA902+$C$5*IF(AND(BW926=BS899,BX915=4),BX920-CA902,0)</f>
        <v>46.093937206268308</v>
      </c>
      <c r="CB926" s="14"/>
      <c r="CE926"/>
      <c r="CF926"/>
      <c r="CG926"/>
      <c r="CH926" s="127"/>
      <c r="CI926" s="3">
        <v>4</v>
      </c>
      <c r="CJ926" s="27">
        <f ca="1">CJ902+$C$5*IF(AND(CI926=CE899,CJ915=1),CJ920-CJ902,0)</f>
        <v>47.25125488758087</v>
      </c>
      <c r="CK926" s="15">
        <f ca="1">CK902+$C$5*IF(AND(CI926=CE899,CJ915=2),CJ920-CK902,0)</f>
        <v>19.565530089378353</v>
      </c>
      <c r="CL926" s="95" t="s">
        <v>9</v>
      </c>
      <c r="CM926" s="15">
        <f ca="1">CM902+$C$5*IF(AND(CI926=CE899,CJ915=4),CJ920-CM902,0)</f>
        <v>46.093937206268308</v>
      </c>
      <c r="CN926" s="14"/>
      <c r="CQ926"/>
      <c r="CR926"/>
      <c r="CS926"/>
      <c r="CT926" s="127"/>
      <c r="CU926" s="3">
        <v>4</v>
      </c>
      <c r="CV926" s="27">
        <f ca="1">CV902+$C$5*IF(AND(CU926=CQ899,CV915=1),CV920-CV902,0)</f>
        <v>47.25125488758087</v>
      </c>
      <c r="CW926" s="15">
        <f ca="1">CW902+$C$5*IF(AND(CU926=CQ899,CV915=2),CV920-CW902,0)</f>
        <v>19.565530089378353</v>
      </c>
      <c r="CX926" s="95" t="s">
        <v>9</v>
      </c>
      <c r="CY926" s="15">
        <f ca="1">CY902+$C$5*IF(AND(CU926=CQ899,CV915=4),CV920-CY902,0)</f>
        <v>46.093937206268308</v>
      </c>
      <c r="CZ926" s="14"/>
      <c r="DC926"/>
      <c r="DD926"/>
      <c r="DE926"/>
      <c r="DF926" s="127"/>
      <c r="DG926" s="3">
        <v>4</v>
      </c>
      <c r="DH926" s="27">
        <f ca="1">DH902+$C$5*IF(AND(DG926=DC899,DH915=1),DH920-DH902,0)</f>
        <v>47.25125488758087</v>
      </c>
      <c r="DI926" s="15">
        <f ca="1">DI902+$C$5*IF(AND(DG926=DC899,DH915=2),DH920-DI902,0)</f>
        <v>19.565530089378353</v>
      </c>
      <c r="DJ926" s="95" t="s">
        <v>9</v>
      </c>
      <c r="DK926" s="15">
        <f ca="1">DK902+$C$5*IF(AND(DG926=DC899,DH915=4),DH920-DK902,0)</f>
        <v>46.093937206268308</v>
      </c>
      <c r="DL926" s="14"/>
      <c r="DO926"/>
      <c r="DP926"/>
      <c r="DQ926"/>
      <c r="DR926" s="127"/>
      <c r="DS926" s="3">
        <v>4</v>
      </c>
      <c r="DT926" s="27">
        <f ca="1">DT902+$C$5*IF(AND(DS926=DO899,DT915=1),DT920-DT902,0)</f>
        <v>47.25125488758087</v>
      </c>
      <c r="DU926" s="15">
        <f ca="1">DU902+$C$5*IF(AND(DS926=DO899,DT915=2),DT920-DU902,0)</f>
        <v>19.565530089378353</v>
      </c>
      <c r="DV926" s="95" t="s">
        <v>9</v>
      </c>
      <c r="DW926" s="15">
        <f ca="1">DW902+$C$5*IF(AND(DS926=DO899,DT915=4),DT920-DW902,0)</f>
        <v>46.093937206268308</v>
      </c>
      <c r="DX926" s="14"/>
    </row>
    <row r="927" spans="1:128">
      <c r="A927"/>
      <c r="B927"/>
      <c r="C927"/>
      <c r="D927"/>
      <c r="E927"/>
      <c r="F927"/>
      <c r="G927"/>
      <c r="H927" s="21"/>
      <c r="K927"/>
      <c r="L927"/>
      <c r="M927"/>
      <c r="N927" s="127"/>
      <c r="O927" s="3">
        <v>5</v>
      </c>
      <c r="P927" s="95" t="s">
        <v>64</v>
      </c>
      <c r="Q927" s="27">
        <f ca="1">Q903+$C$5*IF(AND(O927=K899,P915=2),P920-Q903,0)</f>
        <v>29.744044287681572</v>
      </c>
      <c r="R927" s="27">
        <f ca="1">R903+$C$5*IF(AND(O927=K899,P915=3),P920-R903,0)</f>
        <v>21.624271484374994</v>
      </c>
      <c r="S927" s="27">
        <f ca="1">S903+$C$5*IF(AND(O927=K899,P915=4),P920-S903,0)</f>
        <v>68.99974963665008</v>
      </c>
      <c r="T927" s="14"/>
      <c r="W927"/>
      <c r="X927"/>
      <c r="Y927"/>
      <c r="Z927" s="127"/>
      <c r="AA927" s="3">
        <v>5</v>
      </c>
      <c r="AB927" s="95" t="s">
        <v>64</v>
      </c>
      <c r="AC927" s="27">
        <f ca="1">AC903+$C$5*IF(AND(AA927=W899,AB915=2),AB920-AC903,0)</f>
        <v>29.744044287681572</v>
      </c>
      <c r="AD927" s="27">
        <f ca="1">AD903+$C$5*IF(AND(AA927=W899,AB915=3),AB920-AD903,0)</f>
        <v>21.624271484374994</v>
      </c>
      <c r="AE927" s="27">
        <f ca="1">AE903+$C$5*IF(AND(AA927=W899,AB915=4),AB920-AE903,0)</f>
        <v>68.99974963665008</v>
      </c>
      <c r="AF927" s="14"/>
      <c r="AI927"/>
      <c r="AJ927"/>
      <c r="AK927"/>
      <c r="AL927" s="127"/>
      <c r="AM927" s="3">
        <v>5</v>
      </c>
      <c r="AN927" s="95" t="s">
        <v>64</v>
      </c>
      <c r="AO927" s="27">
        <f ca="1">AO903+$C$5*IF(AND(AM927=AI899,AN915=2),AN920-AO903,0)</f>
        <v>29.744044287681572</v>
      </c>
      <c r="AP927" s="27">
        <f ca="1">AP903+$C$5*IF(AND(AM927=AI899,AN915=3),AN920-AP903,0)</f>
        <v>21.624271484374994</v>
      </c>
      <c r="AQ927" s="27">
        <f ca="1">AQ903+$C$5*IF(AND(AM927=AI899,AN915=4),AN920-AQ903,0)</f>
        <v>68.999872899055475</v>
      </c>
      <c r="AR927" s="14"/>
      <c r="AU927"/>
      <c r="AV927"/>
      <c r="AW927"/>
      <c r="AX927" s="127"/>
      <c r="AY927" s="3">
        <v>5</v>
      </c>
      <c r="AZ927" s="95" t="s">
        <v>64</v>
      </c>
      <c r="BA927" s="27">
        <f ca="1">BA903+$C$5*IF(AND(AY927=AU899,AZ915=2),AZ920-BA903,0)</f>
        <v>29.744044287681572</v>
      </c>
      <c r="BB927" s="27">
        <f ca="1">BB903+$C$5*IF(AND(AY927=AU899,AZ915=3),AZ920-BB903,0)</f>
        <v>21.624271484374994</v>
      </c>
      <c r="BC927" s="27">
        <f ca="1">BC903+$C$5*IF(AND(AY927=AU899,AZ915=4),AZ920-BC903,0)</f>
        <v>68.999872899055475</v>
      </c>
      <c r="BD927" s="14"/>
      <c r="BG927"/>
      <c r="BH927"/>
      <c r="BI927"/>
      <c r="BJ927" s="127"/>
      <c r="BK927" s="3">
        <v>5</v>
      </c>
      <c r="BL927" s="95" t="s">
        <v>64</v>
      </c>
      <c r="BM927" s="27">
        <f ca="1">BM903+$C$5*IF(AND(BK927=BG899,BL915=2),BL920-BM903,0)</f>
        <v>29.744044287681572</v>
      </c>
      <c r="BN927" s="27">
        <f ca="1">BN903+$C$5*IF(AND(BK927=BG899,BL915=3),BL920-BN903,0)</f>
        <v>21.624271484374994</v>
      </c>
      <c r="BO927" s="27">
        <f ca="1">BO903+$C$5*IF(AND(BK927=BG899,BL915=4),BL920-BO903,0)</f>
        <v>68.999872899055475</v>
      </c>
      <c r="BP927" s="14"/>
      <c r="BS927"/>
      <c r="BT927"/>
      <c r="BU927"/>
      <c r="BV927" s="127"/>
      <c r="BW927" s="3">
        <v>5</v>
      </c>
      <c r="BX927" s="95" t="s">
        <v>64</v>
      </c>
      <c r="BY927" s="27">
        <f ca="1">BY903+$C$5*IF(AND(BW927=BS899,BX915=2),BX920-BY903,0)</f>
        <v>29.744044287681572</v>
      </c>
      <c r="BZ927" s="27">
        <f ca="1">BZ903+$C$5*IF(AND(BW927=BS899,BX915=3),BX920-BZ903,0)</f>
        <v>21.624271484374994</v>
      </c>
      <c r="CA927" s="27">
        <f ca="1">CA903+$C$5*IF(AND(BW927=BS899,BX915=4),BX920-CA903,0)</f>
        <v>68.999872899055475</v>
      </c>
      <c r="CB927" s="14"/>
      <c r="CE927"/>
      <c r="CF927"/>
      <c r="CG927"/>
      <c r="CH927" s="127"/>
      <c r="CI927" s="3">
        <v>5</v>
      </c>
      <c r="CJ927" s="95" t="s">
        <v>64</v>
      </c>
      <c r="CK927" s="27">
        <f ca="1">CK903+$C$5*IF(AND(CI927=CE899,CJ915=2),CJ920-CK903,0)</f>
        <v>29.744044287681572</v>
      </c>
      <c r="CL927" s="27">
        <f ca="1">CL903+$C$5*IF(AND(CI927=CE899,CJ915=3),CJ920-CL903,0)</f>
        <v>21.624271484374994</v>
      </c>
      <c r="CM927" s="27">
        <f ca="1">CM903+$C$5*IF(AND(CI927=CE899,CJ915=4),CJ920-CM903,0)</f>
        <v>68.999872899055475</v>
      </c>
      <c r="CN927" s="14"/>
      <c r="CQ927"/>
      <c r="CR927"/>
      <c r="CS927"/>
      <c r="CT927" s="127"/>
      <c r="CU927" s="3">
        <v>5</v>
      </c>
      <c r="CV927" s="95" t="s">
        <v>64</v>
      </c>
      <c r="CW927" s="27">
        <f ca="1">CW903+$C$5*IF(AND(CU927=CQ899,CV915=2),CV920-CW903,0)</f>
        <v>29.744044287681572</v>
      </c>
      <c r="CX927" s="27">
        <f ca="1">CX903+$C$5*IF(AND(CU927=CQ899,CV915=3),CV920-CX903,0)</f>
        <v>21.624271484374994</v>
      </c>
      <c r="CY927" s="27">
        <f ca="1">CY903+$C$5*IF(AND(CU927=CQ899,CV915=4),CV920-CY903,0)</f>
        <v>68.999872899055475</v>
      </c>
      <c r="CZ927" s="14"/>
      <c r="DC927"/>
      <c r="DD927"/>
      <c r="DE927"/>
      <c r="DF927" s="127"/>
      <c r="DG927" s="3">
        <v>5</v>
      </c>
      <c r="DH927" s="95" t="s">
        <v>64</v>
      </c>
      <c r="DI927" s="27">
        <f ca="1">DI903+$C$5*IF(AND(DG927=DC899,DH915=2),DH920-DI903,0)</f>
        <v>29.744044287681572</v>
      </c>
      <c r="DJ927" s="27">
        <f ca="1">DJ903+$C$5*IF(AND(DG927=DC899,DH915=3),DH920-DJ903,0)</f>
        <v>21.624271484374994</v>
      </c>
      <c r="DK927" s="27">
        <f ca="1">DK903+$C$5*IF(AND(DG927=DC899,DH915=4),DH920-DK903,0)</f>
        <v>68.999872899055475</v>
      </c>
      <c r="DL927" s="14"/>
      <c r="DO927"/>
      <c r="DP927"/>
      <c r="DQ927"/>
      <c r="DR927" s="127"/>
      <c r="DS927" s="3">
        <v>5</v>
      </c>
      <c r="DT927" s="95" t="s">
        <v>9</v>
      </c>
      <c r="DU927" s="27">
        <f ca="1">DU903+$C$5*IF(AND(DS927=DO899,DT915=2),DT920-DU903,0)</f>
        <v>29.744044287681572</v>
      </c>
      <c r="DV927" s="27">
        <f ca="1">DV903+$C$5*IF(AND(DS927=DO899,DT915=3),DT920-DV903,0)</f>
        <v>21.624271484374994</v>
      </c>
      <c r="DW927" s="27">
        <f ca="1">DW903+$C$5*IF(AND(DS927=DO899,DT915=4),DT920-DW903,0)</f>
        <v>68.999872899055475</v>
      </c>
      <c r="DX927" s="14"/>
    </row>
    <row r="928" spans="1:128">
      <c r="A928"/>
      <c r="B928"/>
      <c r="C928"/>
      <c r="D928"/>
      <c r="E928"/>
      <c r="F928"/>
      <c r="G928"/>
      <c r="H928" s="21"/>
      <c r="K928"/>
      <c r="L928"/>
      <c r="M928"/>
      <c r="N928" s="127"/>
      <c r="O928" s="3">
        <v>6</v>
      </c>
      <c r="P928" s="95" t="s">
        <v>9</v>
      </c>
      <c r="Q928" s="95" t="s">
        <v>9</v>
      </c>
      <c r="R928" s="95" t="s">
        <v>9</v>
      </c>
      <c r="S928" s="95" t="s">
        <v>9</v>
      </c>
      <c r="T928" s="14"/>
      <c r="W928"/>
      <c r="X928"/>
      <c r="Y928"/>
      <c r="Z928" s="127"/>
      <c r="AA928" s="3">
        <v>6</v>
      </c>
      <c r="AB928" s="95" t="s">
        <v>9</v>
      </c>
      <c r="AC928" s="95" t="s">
        <v>9</v>
      </c>
      <c r="AD928" s="95" t="s">
        <v>9</v>
      </c>
      <c r="AE928" s="95" t="s">
        <v>9</v>
      </c>
      <c r="AF928" s="14"/>
      <c r="AI928"/>
      <c r="AJ928"/>
      <c r="AK928"/>
      <c r="AL928" s="127"/>
      <c r="AM928" s="3">
        <v>6</v>
      </c>
      <c r="AN928" s="95" t="s">
        <v>9</v>
      </c>
      <c r="AO928" s="95" t="s">
        <v>9</v>
      </c>
      <c r="AP928" s="95" t="s">
        <v>9</v>
      </c>
      <c r="AQ928" s="95" t="s">
        <v>9</v>
      </c>
      <c r="AR928" s="14"/>
      <c r="AU928"/>
      <c r="AV928"/>
      <c r="AW928"/>
      <c r="AX928" s="127"/>
      <c r="AY928" s="3">
        <v>6</v>
      </c>
      <c r="AZ928" s="95" t="s">
        <v>9</v>
      </c>
      <c r="BA928" s="95" t="s">
        <v>9</v>
      </c>
      <c r="BB928" s="95" t="s">
        <v>9</v>
      </c>
      <c r="BC928" s="95" t="s">
        <v>9</v>
      </c>
      <c r="BD928" s="14"/>
      <c r="BG928"/>
      <c r="BH928"/>
      <c r="BI928"/>
      <c r="BJ928" s="127"/>
      <c r="BK928" s="3">
        <v>6</v>
      </c>
      <c r="BL928" s="95" t="s">
        <v>9</v>
      </c>
      <c r="BM928" s="95" t="s">
        <v>9</v>
      </c>
      <c r="BN928" s="95" t="s">
        <v>9</v>
      </c>
      <c r="BO928" s="95" t="s">
        <v>9</v>
      </c>
      <c r="BP928" s="14"/>
      <c r="BS928"/>
      <c r="BT928"/>
      <c r="BU928"/>
      <c r="BV928" s="127"/>
      <c r="BW928" s="3">
        <v>6</v>
      </c>
      <c r="BX928" s="95" t="s">
        <v>9</v>
      </c>
      <c r="BY928" s="95" t="s">
        <v>9</v>
      </c>
      <c r="BZ928" s="95" t="s">
        <v>9</v>
      </c>
      <c r="CA928" s="95" t="s">
        <v>9</v>
      </c>
      <c r="CB928" s="14"/>
      <c r="CE928"/>
      <c r="CF928"/>
      <c r="CG928"/>
      <c r="CH928" s="127"/>
      <c r="CI928" s="3">
        <v>6</v>
      </c>
      <c r="CJ928" s="95" t="s">
        <v>9</v>
      </c>
      <c r="CK928" s="95" t="s">
        <v>9</v>
      </c>
      <c r="CL928" s="95" t="s">
        <v>9</v>
      </c>
      <c r="CM928" s="95" t="s">
        <v>9</v>
      </c>
      <c r="CN928" s="14"/>
      <c r="CQ928"/>
      <c r="CR928"/>
      <c r="CS928"/>
      <c r="CT928" s="127"/>
      <c r="CU928" s="3">
        <v>6</v>
      </c>
      <c r="CV928" s="95" t="s">
        <v>9</v>
      </c>
      <c r="CW928" s="95" t="s">
        <v>9</v>
      </c>
      <c r="CX928" s="95" t="s">
        <v>9</v>
      </c>
      <c r="CY928" s="95" t="s">
        <v>9</v>
      </c>
      <c r="CZ928" s="14"/>
      <c r="DC928"/>
      <c r="DD928"/>
      <c r="DE928"/>
      <c r="DF928" s="127"/>
      <c r="DG928" s="3">
        <v>6</v>
      </c>
      <c r="DH928" s="95" t="s">
        <v>9</v>
      </c>
      <c r="DI928" s="95" t="s">
        <v>9</v>
      </c>
      <c r="DJ928" s="95" t="s">
        <v>9</v>
      </c>
      <c r="DK928" s="95" t="s">
        <v>9</v>
      </c>
      <c r="DL928" s="14"/>
      <c r="DO928"/>
      <c r="DP928"/>
      <c r="DQ928"/>
      <c r="DR928" s="127"/>
      <c r="DS928" s="3">
        <v>6</v>
      </c>
      <c r="DT928" s="95" t="s">
        <v>9</v>
      </c>
      <c r="DU928" s="95" t="s">
        <v>9</v>
      </c>
      <c r="DV928" s="95" t="s">
        <v>9</v>
      </c>
      <c r="DW928" s="95" t="s">
        <v>9</v>
      </c>
      <c r="DX928" s="14"/>
    </row>
    <row r="929" spans="1:128">
      <c r="A929"/>
      <c r="B929"/>
      <c r="C929"/>
      <c r="D929"/>
      <c r="E929"/>
      <c r="F929"/>
      <c r="G929"/>
      <c r="H929" s="21"/>
      <c r="K929"/>
      <c r="L929"/>
      <c r="M929"/>
      <c r="N929" s="127"/>
      <c r="O929" s="3">
        <v>7</v>
      </c>
      <c r="P929" s="27">
        <f ca="1">P905+$C$5*IF(AND(O929=K899,P915=1),P920-P905,0)</f>
        <v>68.962245082855219</v>
      </c>
      <c r="Q929" s="27">
        <f ca="1">Q905+$C$5*IF(AND(O929=K899,P915=2),P920-Q905,0)</f>
        <v>3.1004999999999998</v>
      </c>
      <c r="R929" s="95" t="s">
        <v>9</v>
      </c>
      <c r="S929" s="95" t="s">
        <v>9</v>
      </c>
      <c r="T929" s="13"/>
      <c r="W929"/>
      <c r="X929"/>
      <c r="Y929"/>
      <c r="Z929" s="127"/>
      <c r="AA929" s="3">
        <v>7</v>
      </c>
      <c r="AB929" s="27">
        <f ca="1">AB905+$C$5*IF(AND(AA929=W899,AB915=1),AB920-AB905,0)</f>
        <v>68.962245082855219</v>
      </c>
      <c r="AC929" s="27">
        <f ca="1">AC905+$C$5*IF(AND(AA929=W899,AB915=2),AB920-AC905,0)</f>
        <v>3.1004999999999998</v>
      </c>
      <c r="AD929" s="95" t="s">
        <v>9</v>
      </c>
      <c r="AE929" s="95" t="s">
        <v>9</v>
      </c>
      <c r="AF929" s="13"/>
      <c r="AI929"/>
      <c r="AJ929"/>
      <c r="AK929"/>
      <c r="AL929" s="127"/>
      <c r="AM929" s="3">
        <v>7</v>
      </c>
      <c r="AN929" s="27">
        <f ca="1">AN905+$C$5*IF(AND(AM929=AI899,AN915=1),AN920-AN905,0)</f>
        <v>68.962245082855219</v>
      </c>
      <c r="AO929" s="27">
        <f ca="1">AO905+$C$5*IF(AND(AM929=AI899,AN915=2),AN920-AO905,0)</f>
        <v>3.1004999999999998</v>
      </c>
      <c r="AP929" s="95" t="s">
        <v>9</v>
      </c>
      <c r="AQ929" s="95" t="s">
        <v>9</v>
      </c>
      <c r="AR929" s="13"/>
      <c r="AU929"/>
      <c r="AV929"/>
      <c r="AW929"/>
      <c r="AX929" s="127"/>
      <c r="AY929" s="3">
        <v>7</v>
      </c>
      <c r="AZ929" s="27">
        <f ca="1">AZ905+$C$5*IF(AND(AY929=AU899,AZ915=1),AZ920-AZ905,0)</f>
        <v>68.962245082855219</v>
      </c>
      <c r="BA929" s="27">
        <f ca="1">BA905+$C$5*IF(AND(AY929=AU899,AZ915=2),AZ920-BA905,0)</f>
        <v>3.1004999999999998</v>
      </c>
      <c r="BB929" s="95" t="s">
        <v>9</v>
      </c>
      <c r="BC929" s="95" t="s">
        <v>9</v>
      </c>
      <c r="BD929" s="13"/>
      <c r="BG929"/>
      <c r="BH929"/>
      <c r="BI929"/>
      <c r="BJ929" s="127"/>
      <c r="BK929" s="3">
        <v>7</v>
      </c>
      <c r="BL929" s="27">
        <f ca="1">BL905+$C$5*IF(AND(BK929=BG899,BL915=1),BL920-BL905,0)</f>
        <v>68.962245082855219</v>
      </c>
      <c r="BM929" s="27">
        <f ca="1">BM905+$C$5*IF(AND(BK929=BG899,BL915=2),BL920-BM905,0)</f>
        <v>3.1004999999999998</v>
      </c>
      <c r="BN929" s="95" t="s">
        <v>9</v>
      </c>
      <c r="BO929" s="95" t="s">
        <v>9</v>
      </c>
      <c r="BP929" s="13"/>
      <c r="BS929"/>
      <c r="BT929"/>
      <c r="BU929"/>
      <c r="BV929" s="127"/>
      <c r="BW929" s="3">
        <v>7</v>
      </c>
      <c r="BX929" s="27">
        <f ca="1">BX905+$C$5*IF(AND(BW929=BS899,BX915=1),BX920-BX905,0)</f>
        <v>68.962245082855219</v>
      </c>
      <c r="BY929" s="27">
        <f ca="1">BY905+$C$5*IF(AND(BW929=BS899,BX915=2),BX920-BY905,0)</f>
        <v>3.1004999999999998</v>
      </c>
      <c r="BZ929" s="95" t="s">
        <v>9</v>
      </c>
      <c r="CA929" s="95" t="s">
        <v>9</v>
      </c>
      <c r="CB929" s="13"/>
      <c r="CE929"/>
      <c r="CF929"/>
      <c r="CG929"/>
      <c r="CH929" s="127"/>
      <c r="CI929" s="3">
        <v>7</v>
      </c>
      <c r="CJ929" s="27">
        <f ca="1">CJ905+$C$5*IF(AND(CI929=CE899,CJ915=1),CJ920-CJ905,0)</f>
        <v>68.962245082855219</v>
      </c>
      <c r="CK929" s="27">
        <f ca="1">CK905+$C$5*IF(AND(CI929=CE899,CJ915=2),CJ920-CK905,0)</f>
        <v>3.1004999999999998</v>
      </c>
      <c r="CL929" s="95" t="s">
        <v>9</v>
      </c>
      <c r="CM929" s="95" t="s">
        <v>9</v>
      </c>
      <c r="CN929" s="13"/>
      <c r="CQ929"/>
      <c r="CR929"/>
      <c r="CS929"/>
      <c r="CT929" s="127"/>
      <c r="CU929" s="3">
        <v>7</v>
      </c>
      <c r="CV929" s="27">
        <f ca="1">CV905+$C$5*IF(AND(CU929=CQ899,CV915=1),CV920-CV905,0)</f>
        <v>68.962245082855219</v>
      </c>
      <c r="CW929" s="27">
        <f ca="1">CW905+$C$5*IF(AND(CU929=CQ899,CV915=2),CV920-CW905,0)</f>
        <v>3.1004999999999998</v>
      </c>
      <c r="CX929" s="95" t="s">
        <v>9</v>
      </c>
      <c r="CY929" s="95" t="s">
        <v>9</v>
      </c>
      <c r="CZ929" s="13"/>
      <c r="DC929"/>
      <c r="DD929"/>
      <c r="DE929"/>
      <c r="DF929" s="127"/>
      <c r="DG929" s="3">
        <v>7</v>
      </c>
      <c r="DH929" s="27">
        <f ca="1">DH905+$C$5*IF(AND(DG929=DC899,DH915=1),DH920-DH905,0)</f>
        <v>68.962245082855219</v>
      </c>
      <c r="DI929" s="27">
        <f ca="1">DI905+$C$5*IF(AND(DG929=DC899,DH915=2),DH920-DI905,0)</f>
        <v>3.1004999999999998</v>
      </c>
      <c r="DJ929" s="95" t="s">
        <v>9</v>
      </c>
      <c r="DK929" s="95" t="s">
        <v>9</v>
      </c>
      <c r="DL929" s="13"/>
      <c r="DO929"/>
      <c r="DP929"/>
      <c r="DQ929"/>
      <c r="DR929" s="127"/>
      <c r="DS929" s="3">
        <v>7</v>
      </c>
      <c r="DT929" s="27">
        <f ca="1">DT905+$C$5*IF(AND(DS929=DO899,DT915=1),DT920-DT905,0)</f>
        <v>68.962245082855219</v>
      </c>
      <c r="DU929" s="27">
        <f ca="1">DU905+$C$5*IF(AND(DS929=DO899,DT915=2),DT920-DU905,0)</f>
        <v>3.1004999999999998</v>
      </c>
      <c r="DV929" s="95" t="s">
        <v>9</v>
      </c>
      <c r="DW929" s="95" t="s">
        <v>9</v>
      </c>
      <c r="DX929" s="13"/>
    </row>
    <row r="930" spans="1:128">
      <c r="A930"/>
      <c r="B930"/>
      <c r="C930"/>
      <c r="D930"/>
      <c r="E930"/>
      <c r="F930"/>
      <c r="G930"/>
      <c r="H930" s="21"/>
      <c r="K930"/>
      <c r="L930"/>
      <c r="M930"/>
      <c r="N930" s="127"/>
      <c r="O930" s="3">
        <v>8</v>
      </c>
      <c r="P930" s="27">
        <f ca="1">P906+$C$5*IF(AND(O930=K899,P915=1),P920-P906,0)</f>
        <v>99.999994516372681</v>
      </c>
      <c r="Q930" s="27">
        <f ca="1">Q906+$C$5*IF(AND(O930=K899,P915=2),P920-Q906,0)</f>
        <v>45.56409086227417</v>
      </c>
      <c r="R930" s="27">
        <f ca="1">R906+$C$5*IF(AND(O930=K899,P915=3),P920-R906,0)</f>
        <v>41.443632726669307</v>
      </c>
      <c r="S930" s="95" t="s">
        <v>9</v>
      </c>
      <c r="T930" s="13"/>
      <c r="W930"/>
      <c r="X930"/>
      <c r="Y930"/>
      <c r="Z930" s="127"/>
      <c r="AA930" s="3">
        <v>8</v>
      </c>
      <c r="AB930" s="27">
        <f ca="1">AB906+$C$5*IF(AND(AA930=W899,AB915=1),AB920-AB906,0)</f>
        <v>99.999994516372681</v>
      </c>
      <c r="AC930" s="27">
        <f ca="1">AC906+$C$5*IF(AND(AA930=W899,AB915=2),AB920-AC906,0)</f>
        <v>45.56409086227417</v>
      </c>
      <c r="AD930" s="27">
        <f ca="1">AD906+$C$5*IF(AND(AA930=W899,AB915=3),AB920-AD906,0)</f>
        <v>41.443632726669307</v>
      </c>
      <c r="AE930" s="95" t="s">
        <v>9</v>
      </c>
      <c r="AF930" s="13"/>
      <c r="AI930"/>
      <c r="AJ930"/>
      <c r="AK930"/>
      <c r="AL930" s="127"/>
      <c r="AM930" s="3">
        <v>8</v>
      </c>
      <c r="AN930" s="27">
        <f ca="1">AN906+$C$5*IF(AND(AM930=AI899,AN915=1),AN920-AN906,0)</f>
        <v>99.999994516372681</v>
      </c>
      <c r="AO930" s="27">
        <f ca="1">AO906+$C$5*IF(AND(AM930=AI899,AN915=2),AN920-AO906,0)</f>
        <v>45.56409086227417</v>
      </c>
      <c r="AP930" s="27">
        <f ca="1">AP906+$C$5*IF(AND(AM930=AI899,AN915=3),AN920-AP906,0)</f>
        <v>41.443632726669307</v>
      </c>
      <c r="AQ930" s="95" t="s">
        <v>9</v>
      </c>
      <c r="AR930" s="13"/>
      <c r="AU930"/>
      <c r="AV930"/>
      <c r="AW930"/>
      <c r="AX930" s="127"/>
      <c r="AY930" s="3">
        <v>8</v>
      </c>
      <c r="AZ930" s="27">
        <f ca="1">AZ906+$C$5*IF(AND(AY930=AU899,AZ915=1),AZ920-AZ906,0)</f>
        <v>99.99999725818634</v>
      </c>
      <c r="BA930" s="27">
        <f ca="1">BA906+$C$5*IF(AND(AY930=AU899,AZ915=2),AZ920-BA906,0)</f>
        <v>45.56409086227417</v>
      </c>
      <c r="BB930" s="27">
        <f ca="1">BB906+$C$5*IF(AND(AY930=AU899,AZ915=3),AZ920-BB906,0)</f>
        <v>41.443632726669307</v>
      </c>
      <c r="BC930" s="95" t="s">
        <v>9</v>
      </c>
      <c r="BD930" s="13"/>
      <c r="BG930"/>
      <c r="BH930"/>
      <c r="BI930"/>
      <c r="BJ930" s="127"/>
      <c r="BK930" s="3">
        <v>8</v>
      </c>
      <c r="BL930" s="27">
        <f ca="1">BL906+$C$5*IF(AND(BK930=BG899,BL915=1),BL920-BL906,0)</f>
        <v>99.99999725818634</v>
      </c>
      <c r="BM930" s="27">
        <f ca="1">BM906+$C$5*IF(AND(BK930=BG899,BL915=2),BL920-BM906,0)</f>
        <v>45.56409086227417</v>
      </c>
      <c r="BN930" s="27">
        <f ca="1">BN906+$C$5*IF(AND(BK930=BG899,BL915=3),BL920-BN906,0)</f>
        <v>41.443632726669307</v>
      </c>
      <c r="BO930" s="95" t="s">
        <v>9</v>
      </c>
      <c r="BP930" s="13"/>
      <c r="BS930"/>
      <c r="BT930"/>
      <c r="BU930"/>
      <c r="BV930" s="127"/>
      <c r="BW930" s="3">
        <v>8</v>
      </c>
      <c r="BX930" s="27">
        <f ca="1">BX906+$C$5*IF(AND(BW930=BS899,BX915=1),BX920-BX906,0)</f>
        <v>99.99999725818634</v>
      </c>
      <c r="BY930" s="27">
        <f ca="1">BY906+$C$5*IF(AND(BW930=BS899,BX915=2),BX920-BY906,0)</f>
        <v>45.56409086227417</v>
      </c>
      <c r="BZ930" s="27">
        <f ca="1">BZ906+$C$5*IF(AND(BW930=BS899,BX915=3),BX920-BZ906,0)</f>
        <v>41.443632726669307</v>
      </c>
      <c r="CA930" s="95" t="s">
        <v>9</v>
      </c>
      <c r="CB930" s="13"/>
      <c r="CE930"/>
      <c r="CF930"/>
      <c r="CG930"/>
      <c r="CH930" s="127"/>
      <c r="CI930" s="3">
        <v>8</v>
      </c>
      <c r="CJ930" s="27">
        <f ca="1">CJ906+$C$5*IF(AND(CI930=CE899,CJ915=1),CJ920-CJ906,0)</f>
        <v>99.99999725818634</v>
      </c>
      <c r="CK930" s="27">
        <f ca="1">CK906+$C$5*IF(AND(CI930=CE899,CJ915=2),CJ920-CK906,0)</f>
        <v>45.56409086227417</v>
      </c>
      <c r="CL930" s="27">
        <f ca="1">CL906+$C$5*IF(AND(CI930=CE899,CJ915=3),CJ920-CL906,0)</f>
        <v>41.443632726669307</v>
      </c>
      <c r="CM930" s="95" t="s">
        <v>9</v>
      </c>
      <c r="CN930" s="13"/>
      <c r="CQ930"/>
      <c r="CR930"/>
      <c r="CS930"/>
      <c r="CT930" s="127"/>
      <c r="CU930" s="3">
        <v>8</v>
      </c>
      <c r="CV930" s="27">
        <f ca="1">CV906+$C$5*IF(AND(CU930=CQ899,CV915=1),CV920-CV906,0)</f>
        <v>99.99999725818634</v>
      </c>
      <c r="CW930" s="27">
        <f ca="1">CW906+$C$5*IF(AND(CU930=CQ899,CV915=2),CV920-CW906,0)</f>
        <v>45.56409086227417</v>
      </c>
      <c r="CX930" s="27">
        <f ca="1">CX906+$C$5*IF(AND(CU930=CQ899,CV915=3),CV920-CX906,0)</f>
        <v>41.443632726669307</v>
      </c>
      <c r="CY930" s="95" t="s">
        <v>9</v>
      </c>
      <c r="CZ930" s="13"/>
      <c r="DC930"/>
      <c r="DD930"/>
      <c r="DE930"/>
      <c r="DF930" s="127"/>
      <c r="DG930" s="3">
        <v>8</v>
      </c>
      <c r="DH930" s="27">
        <f ca="1">DH906+$C$5*IF(AND(DG930=DC899,DH915=1),DH920-DH906,0)</f>
        <v>99.99999725818634</v>
      </c>
      <c r="DI930" s="27">
        <f ca="1">DI906+$C$5*IF(AND(DG930=DC899,DH915=2),DH920-DI906,0)</f>
        <v>45.56409086227417</v>
      </c>
      <c r="DJ930" s="27">
        <f ca="1">DJ906+$C$5*IF(AND(DG930=DC899,DH915=3),DH920-DJ906,0)</f>
        <v>41.443632726669307</v>
      </c>
      <c r="DK930" s="95" t="s">
        <v>9</v>
      </c>
      <c r="DL930" s="13"/>
      <c r="DO930"/>
      <c r="DP930"/>
      <c r="DQ930"/>
      <c r="DR930" s="127"/>
      <c r="DS930" s="3">
        <v>8</v>
      </c>
      <c r="DT930" s="27">
        <f ca="1">DT906+$C$5*IF(AND(DS930=DO899,DT915=1),DT920-DT906,0)</f>
        <v>99.99999725818634</v>
      </c>
      <c r="DU930" s="27">
        <f ca="1">DU906+$C$5*IF(AND(DS930=DO899,DT915=2),DT920-DU906,0)</f>
        <v>45.56409086227417</v>
      </c>
      <c r="DV930" s="27">
        <f ca="1">DV906+$C$5*IF(AND(DS930=DO899,DT915=3),DT920-DV906,0)</f>
        <v>41.443632726669307</v>
      </c>
      <c r="DW930" s="95" t="s">
        <v>9</v>
      </c>
      <c r="DX930" s="13"/>
    </row>
    <row r="931" spans="1:128">
      <c r="A931"/>
      <c r="B931"/>
      <c r="C931"/>
      <c r="D931"/>
      <c r="E931"/>
      <c r="F931"/>
      <c r="G931"/>
      <c r="H931" s="21"/>
      <c r="K931"/>
      <c r="L931"/>
      <c r="M931"/>
      <c r="N931" s="128"/>
      <c r="O931" s="3" t="s">
        <v>40</v>
      </c>
      <c r="P931" s="44">
        <v>0</v>
      </c>
      <c r="Q931" s="44">
        <v>0</v>
      </c>
      <c r="R931" s="44">
        <v>0</v>
      </c>
      <c r="S931" s="40">
        <v>0</v>
      </c>
      <c r="T931" s="12"/>
      <c r="W931"/>
      <c r="X931"/>
      <c r="Y931"/>
      <c r="Z931" s="128"/>
      <c r="AA931" s="3" t="s">
        <v>40</v>
      </c>
      <c r="AB931" s="44">
        <v>0</v>
      </c>
      <c r="AC931" s="44">
        <v>0</v>
      </c>
      <c r="AD931" s="44">
        <v>0</v>
      </c>
      <c r="AE931" s="40">
        <v>0</v>
      </c>
      <c r="AF931" s="12"/>
      <c r="AI931"/>
      <c r="AJ931"/>
      <c r="AK931"/>
      <c r="AL931" s="128"/>
      <c r="AM931" s="3" t="s">
        <v>40</v>
      </c>
      <c r="AN931" s="44">
        <v>0</v>
      </c>
      <c r="AO931" s="44">
        <v>0</v>
      </c>
      <c r="AP931" s="44">
        <v>0</v>
      </c>
      <c r="AQ931" s="40">
        <v>0</v>
      </c>
      <c r="AR931" s="12"/>
      <c r="AU931"/>
      <c r="AV931"/>
      <c r="AW931"/>
      <c r="AX931" s="128"/>
      <c r="AY931" s="3" t="s">
        <v>40</v>
      </c>
      <c r="AZ931" s="44">
        <v>0</v>
      </c>
      <c r="BA931" s="44">
        <v>0</v>
      </c>
      <c r="BB931" s="44">
        <v>0</v>
      </c>
      <c r="BC931" s="40">
        <v>0</v>
      </c>
      <c r="BD931" s="12"/>
      <c r="BG931"/>
      <c r="BH931"/>
      <c r="BI931"/>
      <c r="BJ931" s="128"/>
      <c r="BK931" s="3" t="s">
        <v>40</v>
      </c>
      <c r="BL931" s="44">
        <v>0</v>
      </c>
      <c r="BM931" s="44">
        <v>0</v>
      </c>
      <c r="BN931" s="44">
        <v>0</v>
      </c>
      <c r="BO931" s="40">
        <v>0</v>
      </c>
      <c r="BP931" s="12"/>
      <c r="BS931"/>
      <c r="BT931"/>
      <c r="BU931"/>
      <c r="BV931" s="128"/>
      <c r="BW931" s="3" t="s">
        <v>40</v>
      </c>
      <c r="BX931" s="44">
        <v>0</v>
      </c>
      <c r="BY931" s="44">
        <v>0</v>
      </c>
      <c r="BZ931" s="44">
        <v>0</v>
      </c>
      <c r="CA931" s="40">
        <v>0</v>
      </c>
      <c r="CB931" s="12"/>
      <c r="CE931"/>
      <c r="CF931"/>
      <c r="CG931"/>
      <c r="CH931" s="128"/>
      <c r="CI931" s="3" t="s">
        <v>40</v>
      </c>
      <c r="CJ931" s="44">
        <v>0</v>
      </c>
      <c r="CK931" s="44">
        <v>0</v>
      </c>
      <c r="CL931" s="44">
        <v>0</v>
      </c>
      <c r="CM931" s="40">
        <v>0</v>
      </c>
      <c r="CN931" s="12"/>
      <c r="CQ931"/>
      <c r="CR931"/>
      <c r="CS931"/>
      <c r="CT931" s="128"/>
      <c r="CU931" s="3" t="s">
        <v>40</v>
      </c>
      <c r="CV931" s="44">
        <v>0</v>
      </c>
      <c r="CW931" s="44">
        <v>0</v>
      </c>
      <c r="CX931" s="44">
        <v>0</v>
      </c>
      <c r="CY931" s="40">
        <v>0</v>
      </c>
      <c r="CZ931" s="12"/>
      <c r="DC931"/>
      <c r="DD931"/>
      <c r="DE931"/>
      <c r="DF931" s="128"/>
      <c r="DG931" s="3" t="s">
        <v>40</v>
      </c>
      <c r="DH931" s="44">
        <v>0</v>
      </c>
      <c r="DI931" s="44">
        <v>0</v>
      </c>
      <c r="DJ931" s="44">
        <v>0</v>
      </c>
      <c r="DK931" s="40">
        <v>0</v>
      </c>
      <c r="DL931" s="12"/>
      <c r="DO931"/>
      <c r="DP931"/>
      <c r="DQ931"/>
      <c r="DR931" s="128"/>
      <c r="DS931" s="3" t="s">
        <v>40</v>
      </c>
      <c r="DT931" s="44">
        <v>0</v>
      </c>
      <c r="DU931" s="44">
        <v>0</v>
      </c>
      <c r="DV931" s="44">
        <v>0</v>
      </c>
      <c r="DW931" s="40">
        <v>0</v>
      </c>
      <c r="DX931" s="12"/>
    </row>
    <row r="932" spans="1:128" ht="13.8" thickBot="1">
      <c r="O932" s="62"/>
      <c r="AA932" s="62"/>
      <c r="AM932" s="62"/>
      <c r="AY932" s="62"/>
      <c r="BK932" s="62"/>
      <c r="BW932" s="62"/>
      <c r="CI932" s="62"/>
      <c r="CU932" s="62"/>
      <c r="DG932" s="62"/>
      <c r="DS932" s="62"/>
    </row>
    <row r="933" spans="1:128" ht="15" customHeight="1" thickTop="1" thickBot="1">
      <c r="A933" s="67"/>
      <c r="B933" s="75" t="s">
        <v>46</v>
      </c>
      <c r="C933" s="68">
        <f>C896+1</f>
        <v>26</v>
      </c>
      <c r="D933" s="69"/>
      <c r="E933" s="69"/>
      <c r="F933" s="69"/>
      <c r="G933" s="69"/>
      <c r="H933" s="69"/>
      <c r="I933" s="73"/>
      <c r="J933" s="8" t="s">
        <v>55</v>
      </c>
      <c r="K933" s="71"/>
      <c r="L933" s="67"/>
      <c r="M933" s="67"/>
      <c r="N933" s="67"/>
      <c r="O933" s="67"/>
      <c r="P933" s="67"/>
      <c r="Q933" s="67"/>
      <c r="R933" s="67"/>
      <c r="S933" s="67"/>
      <c r="T933" s="69"/>
      <c r="U933" s="73"/>
      <c r="V933" s="8" t="s">
        <v>55</v>
      </c>
      <c r="W933" s="71"/>
      <c r="X933" s="67"/>
      <c r="Y933" s="67"/>
      <c r="Z933" s="67"/>
      <c r="AA933" s="67"/>
      <c r="AB933" s="67"/>
      <c r="AC933" s="67"/>
      <c r="AD933" s="67"/>
      <c r="AE933" s="67"/>
      <c r="AF933" s="69"/>
      <c r="AG933" s="73"/>
      <c r="AH933" s="8" t="s">
        <v>55</v>
      </c>
      <c r="AI933" s="71"/>
      <c r="AJ933" s="67"/>
      <c r="AK933" s="67"/>
      <c r="AL933" s="67"/>
      <c r="AM933" s="67"/>
      <c r="AN933" s="67"/>
      <c r="AO933" s="67"/>
      <c r="AP933" s="67"/>
      <c r="AQ933" s="67"/>
      <c r="AR933" s="69"/>
      <c r="AS933" s="73"/>
      <c r="AT933" s="8" t="s">
        <v>55</v>
      </c>
      <c r="AU933" s="71"/>
      <c r="AV933" s="67"/>
      <c r="AW933" s="67"/>
      <c r="AX933" s="67"/>
      <c r="AY933" s="67"/>
      <c r="AZ933" s="67"/>
      <c r="BA933" s="67"/>
      <c r="BB933" s="67"/>
      <c r="BC933" s="67"/>
      <c r="BD933" s="69"/>
      <c r="BE933" s="73"/>
      <c r="BF933" s="8" t="s">
        <v>55</v>
      </c>
      <c r="BG933" s="71"/>
      <c r="BH933" s="67"/>
      <c r="BI933" s="67"/>
      <c r="BJ933" s="67"/>
      <c r="BK933" s="67"/>
      <c r="BL933" s="67"/>
      <c r="BM933" s="67"/>
      <c r="BN933" s="67"/>
      <c r="BO933" s="67"/>
      <c r="BP933" s="69"/>
      <c r="BQ933" s="73"/>
      <c r="BR933" s="8" t="s">
        <v>55</v>
      </c>
      <c r="BS933" s="71"/>
      <c r="BT933" s="67"/>
      <c r="BU933" s="67"/>
      <c r="BV933" s="67"/>
      <c r="BW933" s="67"/>
      <c r="BX933" s="67"/>
      <c r="BY933" s="67"/>
      <c r="BZ933" s="67"/>
      <c r="CA933" s="67"/>
      <c r="CB933" s="69"/>
      <c r="CC933" s="73"/>
      <c r="CD933" s="8" t="s">
        <v>55</v>
      </c>
      <c r="CE933" s="71"/>
      <c r="CF933" s="67"/>
      <c r="CG933" s="67"/>
      <c r="CH933" s="67"/>
      <c r="CI933" s="67"/>
      <c r="CJ933" s="67"/>
      <c r="CK933" s="67"/>
      <c r="CL933" s="67"/>
      <c r="CM933" s="67"/>
      <c r="CN933" s="69"/>
      <c r="CO933" s="73"/>
      <c r="CP933" s="8" t="s">
        <v>55</v>
      </c>
      <c r="CQ933" s="71"/>
      <c r="CR933" s="67"/>
      <c r="CS933" s="67"/>
      <c r="CT933" s="67"/>
      <c r="CU933" s="67"/>
      <c r="CV933" s="67"/>
      <c r="CW933" s="67"/>
      <c r="CX933" s="67"/>
      <c r="CY933" s="67"/>
      <c r="CZ933" s="69"/>
      <c r="DA933" s="73"/>
      <c r="DB933" s="8" t="s">
        <v>55</v>
      </c>
      <c r="DC933" s="71"/>
      <c r="DD933" s="67"/>
      <c r="DE933" s="67"/>
      <c r="DF933" s="67"/>
      <c r="DG933" s="67"/>
      <c r="DH933" s="67"/>
      <c r="DI933" s="67"/>
      <c r="DJ933" s="67"/>
      <c r="DK933" s="67"/>
      <c r="DL933" s="69"/>
      <c r="DM933" s="73"/>
      <c r="DN933" s="8" t="s">
        <v>55</v>
      </c>
      <c r="DO933" s="71"/>
      <c r="DP933" s="67"/>
      <c r="DQ933" s="67"/>
      <c r="DR933" s="67"/>
      <c r="DS933" s="67"/>
      <c r="DT933" s="67"/>
      <c r="DU933" s="67"/>
      <c r="DV933" s="67"/>
      <c r="DW933" s="67"/>
      <c r="DX933" s="69"/>
    </row>
    <row r="934" spans="1:128" ht="13.5" customHeight="1" thickBot="1">
      <c r="A934"/>
      <c r="E934"/>
      <c r="F934"/>
      <c r="G934"/>
      <c r="H934" s="21"/>
      <c r="J934" s="18" t="s">
        <v>53</v>
      </c>
      <c r="K934" s="17">
        <v>1</v>
      </c>
      <c r="L934"/>
      <c r="M934"/>
      <c r="N934"/>
      <c r="P934" s="123" t="s">
        <v>12</v>
      </c>
      <c r="Q934" s="124"/>
      <c r="R934" s="124"/>
      <c r="S934" s="125"/>
      <c r="T934" s="21"/>
      <c r="V934" s="18" t="s">
        <v>53</v>
      </c>
      <c r="W934" s="17">
        <f ca="1">S952</f>
        <v>1</v>
      </c>
      <c r="X934"/>
      <c r="Y934"/>
      <c r="Z934"/>
      <c r="AB934" s="123" t="s">
        <v>12</v>
      </c>
      <c r="AC934" s="124"/>
      <c r="AD934" s="124"/>
      <c r="AE934" s="125"/>
      <c r="AF934" s="21"/>
      <c r="AH934" s="18" t="s">
        <v>53</v>
      </c>
      <c r="AI934" s="17">
        <f ca="1">AE952</f>
        <v>2</v>
      </c>
      <c r="AJ934"/>
      <c r="AK934"/>
      <c r="AL934"/>
      <c r="AN934" s="123" t="s">
        <v>12</v>
      </c>
      <c r="AO934" s="124"/>
      <c r="AP934" s="124"/>
      <c r="AQ934" s="125"/>
      <c r="AR934" s="21"/>
      <c r="AT934" s="18" t="s">
        <v>53</v>
      </c>
      <c r="AU934" s="17">
        <f ca="1">AQ952</f>
        <v>3</v>
      </c>
      <c r="AV934"/>
      <c r="AW934"/>
      <c r="AX934"/>
      <c r="AZ934" s="123" t="s">
        <v>12</v>
      </c>
      <c r="BA934" s="124"/>
      <c r="BB934" s="124"/>
      <c r="BC934" s="125"/>
      <c r="BD934" s="21"/>
      <c r="BF934" s="18" t="s">
        <v>53</v>
      </c>
      <c r="BG934" s="17">
        <f ca="1">BC952</f>
        <v>3</v>
      </c>
      <c r="BH934"/>
      <c r="BI934"/>
      <c r="BJ934"/>
      <c r="BL934" s="123" t="s">
        <v>12</v>
      </c>
      <c r="BM934" s="124"/>
      <c r="BN934" s="124"/>
      <c r="BO934" s="125"/>
      <c r="BP934" s="21"/>
      <c r="BR934" s="18" t="s">
        <v>53</v>
      </c>
      <c r="BS934" s="17">
        <f ca="1">BO952</f>
        <v>3</v>
      </c>
      <c r="BT934"/>
      <c r="BU934"/>
      <c r="BV934"/>
      <c r="BX934" s="123" t="s">
        <v>12</v>
      </c>
      <c r="BY934" s="124"/>
      <c r="BZ934" s="124"/>
      <c r="CA934" s="125"/>
      <c r="CB934" s="21"/>
      <c r="CD934" s="18" t="s">
        <v>53</v>
      </c>
      <c r="CE934" s="17">
        <f ca="1">CA952</f>
        <v>3</v>
      </c>
      <c r="CF934"/>
      <c r="CG934"/>
      <c r="CH934"/>
      <c r="CJ934" s="123" t="s">
        <v>12</v>
      </c>
      <c r="CK934" s="124"/>
      <c r="CL934" s="124"/>
      <c r="CM934" s="125"/>
      <c r="CN934" s="21"/>
      <c r="CP934" s="18" t="s">
        <v>53</v>
      </c>
      <c r="CQ934" s="17">
        <f ca="1">CM952</f>
        <v>3</v>
      </c>
      <c r="CR934"/>
      <c r="CS934"/>
      <c r="CT934"/>
      <c r="CV934" s="123" t="s">
        <v>12</v>
      </c>
      <c r="CW934" s="124"/>
      <c r="CX934" s="124"/>
      <c r="CY934" s="125"/>
      <c r="CZ934" s="21"/>
      <c r="DB934" s="18" t="s">
        <v>53</v>
      </c>
      <c r="DC934" s="17">
        <f ca="1">CY952</f>
        <v>3</v>
      </c>
      <c r="DD934"/>
      <c r="DE934"/>
      <c r="DF934"/>
      <c r="DH934" s="123" t="s">
        <v>12</v>
      </c>
      <c r="DI934" s="124"/>
      <c r="DJ934" s="124"/>
      <c r="DK934" s="125"/>
      <c r="DL934" s="21"/>
      <c r="DN934" s="18" t="s">
        <v>53</v>
      </c>
      <c r="DO934" s="17">
        <f ca="1">DK952</f>
        <v>3</v>
      </c>
      <c r="DP934"/>
      <c r="DQ934"/>
      <c r="DR934"/>
      <c r="DT934" s="123" t="s">
        <v>12</v>
      </c>
      <c r="DU934" s="124"/>
      <c r="DV934" s="124"/>
      <c r="DW934" s="125"/>
      <c r="DX934" s="21"/>
    </row>
    <row r="935" spans="1:128" ht="13.5" customHeight="1" thickBot="1">
      <c r="A935"/>
      <c r="B935" s="63" t="s">
        <v>45</v>
      </c>
      <c r="C935" s="9" t="str">
        <f ca="1">IF(DO936=9,"到着","未着")</f>
        <v>到着</v>
      </c>
      <c r="D935" t="s">
        <v>19</v>
      </c>
      <c r="E935"/>
      <c r="F935"/>
      <c r="G935"/>
      <c r="H935" s="21"/>
      <c r="J935" s="18" t="s">
        <v>54</v>
      </c>
      <c r="K935" s="3">
        <v>1</v>
      </c>
      <c r="L935"/>
      <c r="M935"/>
      <c r="N935"/>
      <c r="O935" s="9" t="s">
        <v>57</v>
      </c>
      <c r="P935" s="93" t="s">
        <v>3</v>
      </c>
      <c r="Q935" s="26" t="s">
        <v>4</v>
      </c>
      <c r="R935" s="26" t="s">
        <v>5</v>
      </c>
      <c r="S935" s="3" t="s">
        <v>6</v>
      </c>
      <c r="T935" s="6"/>
      <c r="V935" s="18" t="s">
        <v>54</v>
      </c>
      <c r="W935" s="3">
        <f ca="1">S953</f>
        <v>2</v>
      </c>
      <c r="X935"/>
      <c r="Y935"/>
      <c r="Z935"/>
      <c r="AA935" s="9" t="str">
        <f>$O$10</f>
        <v>現Q値</v>
      </c>
      <c r="AB935" s="93" t="s">
        <v>3</v>
      </c>
      <c r="AC935" s="26" t="s">
        <v>4</v>
      </c>
      <c r="AD935" s="26" t="s">
        <v>5</v>
      </c>
      <c r="AE935" s="3" t="s">
        <v>6</v>
      </c>
      <c r="AF935" s="6"/>
      <c r="AH935" s="18" t="s">
        <v>54</v>
      </c>
      <c r="AI935" s="3">
        <f ca="1">AE953</f>
        <v>2</v>
      </c>
      <c r="AJ935"/>
      <c r="AK935"/>
      <c r="AL935"/>
      <c r="AM935" s="9" t="str">
        <f>$O$10</f>
        <v>現Q値</v>
      </c>
      <c r="AN935" s="93" t="s">
        <v>3</v>
      </c>
      <c r="AO935" s="26" t="s">
        <v>4</v>
      </c>
      <c r="AP935" s="26" t="s">
        <v>5</v>
      </c>
      <c r="AQ935" s="3" t="s">
        <v>6</v>
      </c>
      <c r="AR935" s="6"/>
      <c r="AT935" s="18" t="s">
        <v>54</v>
      </c>
      <c r="AU935" s="3">
        <f ca="1">AQ953</f>
        <v>2</v>
      </c>
      <c r="AV935"/>
      <c r="AW935"/>
      <c r="AX935"/>
      <c r="AY935" s="9" t="str">
        <f>$O$10</f>
        <v>現Q値</v>
      </c>
      <c r="AZ935" s="93" t="s">
        <v>3</v>
      </c>
      <c r="BA935" s="26" t="s">
        <v>4</v>
      </c>
      <c r="BB935" s="26" t="s">
        <v>5</v>
      </c>
      <c r="BC935" s="3" t="s">
        <v>6</v>
      </c>
      <c r="BD935" s="6"/>
      <c r="BF935" s="18" t="s">
        <v>54</v>
      </c>
      <c r="BG935" s="3">
        <f ca="1">BC953</f>
        <v>1</v>
      </c>
      <c r="BH935"/>
      <c r="BI935"/>
      <c r="BJ935"/>
      <c r="BK935" s="9" t="str">
        <f>$O$10</f>
        <v>現Q値</v>
      </c>
      <c r="BL935" s="93" t="s">
        <v>3</v>
      </c>
      <c r="BM935" s="26" t="s">
        <v>4</v>
      </c>
      <c r="BN935" s="26" t="s">
        <v>5</v>
      </c>
      <c r="BO935" s="3" t="s">
        <v>6</v>
      </c>
      <c r="BP935" s="6"/>
      <c r="BR935" s="18" t="s">
        <v>54</v>
      </c>
      <c r="BS935" s="3">
        <f ca="1">BO953</f>
        <v>2</v>
      </c>
      <c r="BT935"/>
      <c r="BU935"/>
      <c r="BV935"/>
      <c r="BW935" s="9" t="str">
        <f>$O$10</f>
        <v>現Q値</v>
      </c>
      <c r="BX935" s="93" t="s">
        <v>3</v>
      </c>
      <c r="BY935" s="26" t="s">
        <v>4</v>
      </c>
      <c r="BZ935" s="26" t="s">
        <v>5</v>
      </c>
      <c r="CA935" s="3" t="s">
        <v>6</v>
      </c>
      <c r="CB935" s="6"/>
      <c r="CD935" s="18" t="s">
        <v>54</v>
      </c>
      <c r="CE935" s="3">
        <f ca="1">CA953</f>
        <v>3</v>
      </c>
      <c r="CF935"/>
      <c r="CG935"/>
      <c r="CH935"/>
      <c r="CI935" s="9" t="str">
        <f>$O$10</f>
        <v>現Q値</v>
      </c>
      <c r="CJ935" s="93" t="s">
        <v>3</v>
      </c>
      <c r="CK935" s="26" t="s">
        <v>4</v>
      </c>
      <c r="CL935" s="26" t="s">
        <v>5</v>
      </c>
      <c r="CM935" s="3" t="s">
        <v>6</v>
      </c>
      <c r="CN935" s="6"/>
      <c r="CP935" s="18" t="s">
        <v>54</v>
      </c>
      <c r="CQ935" s="3">
        <f ca="1">CM953</f>
        <v>3</v>
      </c>
      <c r="CR935"/>
      <c r="CS935"/>
      <c r="CT935"/>
      <c r="CU935" s="9" t="str">
        <f>$O$10</f>
        <v>現Q値</v>
      </c>
      <c r="CV935" s="93" t="s">
        <v>3</v>
      </c>
      <c r="CW935" s="26" t="s">
        <v>4</v>
      </c>
      <c r="CX935" s="26" t="s">
        <v>5</v>
      </c>
      <c r="CY935" s="3" t="s">
        <v>6</v>
      </c>
      <c r="CZ935" s="6"/>
      <c r="DB935" s="18" t="s">
        <v>54</v>
      </c>
      <c r="DC935" s="3">
        <f ca="1">CY953</f>
        <v>3</v>
      </c>
      <c r="DD935"/>
      <c r="DE935"/>
      <c r="DF935"/>
      <c r="DG935" s="9" t="str">
        <f>$O$10</f>
        <v>現Q値</v>
      </c>
      <c r="DH935" s="93" t="s">
        <v>3</v>
      </c>
      <c r="DI935" s="26" t="s">
        <v>4</v>
      </c>
      <c r="DJ935" s="26" t="s">
        <v>5</v>
      </c>
      <c r="DK935" s="3" t="s">
        <v>6</v>
      </c>
      <c r="DL935" s="6"/>
      <c r="DN935" s="18" t="s">
        <v>54</v>
      </c>
      <c r="DO935" s="3">
        <f ca="1">DK953</f>
        <v>3</v>
      </c>
      <c r="DP935"/>
      <c r="DQ935"/>
      <c r="DR935"/>
      <c r="DS935" s="9" t="str">
        <f>$O$10</f>
        <v>現Q値</v>
      </c>
      <c r="DT935" s="93" t="s">
        <v>3</v>
      </c>
      <c r="DU935" s="26" t="s">
        <v>4</v>
      </c>
      <c r="DV935" s="26" t="s">
        <v>5</v>
      </c>
      <c r="DW935" s="3" t="s">
        <v>6</v>
      </c>
      <c r="DX935" s="6"/>
    </row>
    <row r="936" spans="1:128" ht="13.5" customHeight="1" thickBot="1">
      <c r="A936"/>
      <c r="B936" s="63" t="s">
        <v>10</v>
      </c>
      <c r="C936" s="78">
        <f ca="1">C899+IF(C935="未着",0,1)</f>
        <v>26</v>
      </c>
      <c r="D936"/>
      <c r="E936"/>
      <c r="F936"/>
      <c r="G936"/>
      <c r="H936" s="21"/>
      <c r="J936" s="3" t="s">
        <v>7</v>
      </c>
      <c r="K936" s="29">
        <f>3*(K934-1)+K935</f>
        <v>1</v>
      </c>
      <c r="L936" s="30" t="s">
        <v>34</v>
      </c>
      <c r="M936"/>
      <c r="N936" s="126" t="s">
        <v>7</v>
      </c>
      <c r="O936" s="17">
        <v>1</v>
      </c>
      <c r="P936" s="27">
        <f t="array" aca="1" ref="P936:S943" ca="1">IF(C898="到着",DT923:DW930,P899:S906)</f>
        <v>31.011257010936731</v>
      </c>
      <c r="Q936" s="95" t="str">
        <f ca="1"/>
        <v>欄外</v>
      </c>
      <c r="R936" s="95" t="str">
        <f ca="1"/>
        <v>欄外</v>
      </c>
      <c r="S936" s="15">
        <f ca="1"/>
        <v>32.005732963085173</v>
      </c>
      <c r="T936" s="12"/>
      <c r="V936" s="3" t="s">
        <v>7</v>
      </c>
      <c r="W936" s="29">
        <f ca="1">3*(W934-1)+W935</f>
        <v>2</v>
      </c>
      <c r="X936" s="30" t="s">
        <v>34</v>
      </c>
      <c r="Y936"/>
      <c r="Z936" s="126" t="s">
        <v>7</v>
      </c>
      <c r="AA936" s="17">
        <v>1</v>
      </c>
      <c r="AB936" s="27">
        <f t="array" ref="AB936:AE943" ca="1">P960:S967</f>
        <v>31.533071922242634</v>
      </c>
      <c r="AC936" s="95" t="str">
        <v>欄外</v>
      </c>
      <c r="AD936" s="95" t="str">
        <v>欄外</v>
      </c>
      <c r="AE936" s="15">
        <f ca="1"/>
        <v>32.005732963085173</v>
      </c>
      <c r="AF936" s="12"/>
      <c r="AH936" s="3" t="s">
        <v>7</v>
      </c>
      <c r="AI936" s="29">
        <f ca="1">3*(AI934-1)+AI935</f>
        <v>5</v>
      </c>
      <c r="AJ936" s="30" t="s">
        <v>34</v>
      </c>
      <c r="AK936"/>
      <c r="AL936" s="126" t="s">
        <v>7</v>
      </c>
      <c r="AM936" s="17">
        <v>1</v>
      </c>
      <c r="AN936" s="27">
        <f t="array" ref="AN936:AQ943" ca="1">AB960:AE967</f>
        <v>31.533071922242634</v>
      </c>
      <c r="AO936" s="95" t="str">
        <v>欄外</v>
      </c>
      <c r="AP936" s="95" t="str">
        <v>欄外</v>
      </c>
      <c r="AQ936" s="15">
        <f ca="1"/>
        <v>32.005732963085173</v>
      </c>
      <c r="AR936" s="12"/>
      <c r="AT936" s="3" t="s">
        <v>7</v>
      </c>
      <c r="AU936" s="29">
        <f ca="1">3*(AU934-1)+AU935</f>
        <v>8</v>
      </c>
      <c r="AV936" s="30" t="s">
        <v>34</v>
      </c>
      <c r="AW936"/>
      <c r="AX936" s="126" t="s">
        <v>7</v>
      </c>
      <c r="AY936" s="17">
        <v>1</v>
      </c>
      <c r="AZ936" s="27">
        <f t="array" ref="AZ936:BC943" ca="1">AN960:AQ967</f>
        <v>31.533071922242634</v>
      </c>
      <c r="BA936" s="95" t="str">
        <v>欄外</v>
      </c>
      <c r="BB936" s="95" t="str">
        <v>欄外</v>
      </c>
      <c r="BC936" s="15">
        <f ca="1"/>
        <v>32.005732963085173</v>
      </c>
      <c r="BD936" s="12"/>
      <c r="BF936" s="3" t="s">
        <v>7</v>
      </c>
      <c r="BG936" s="29">
        <f ca="1">3*(BG934-1)+BG935</f>
        <v>7</v>
      </c>
      <c r="BH936" s="30" t="s">
        <v>34</v>
      </c>
      <c r="BI936"/>
      <c r="BJ936" s="126" t="s">
        <v>7</v>
      </c>
      <c r="BK936" s="17">
        <v>1</v>
      </c>
      <c r="BL936" s="27">
        <f t="array" ref="BL936:BO943" ca="1">AZ960:BC967</f>
        <v>31.533071922242634</v>
      </c>
      <c r="BM936" s="95" t="str">
        <v>欄外</v>
      </c>
      <c r="BN936" s="95" t="str">
        <v>欄外</v>
      </c>
      <c r="BO936" s="15">
        <f ca="1"/>
        <v>32.005732963085173</v>
      </c>
      <c r="BP936" s="12"/>
      <c r="BR936" s="3" t="s">
        <v>7</v>
      </c>
      <c r="BS936" s="29">
        <f ca="1">3*(BS934-1)+BS935</f>
        <v>8</v>
      </c>
      <c r="BT936" s="30" t="s">
        <v>34</v>
      </c>
      <c r="BU936"/>
      <c r="BV936" s="126" t="s">
        <v>7</v>
      </c>
      <c r="BW936" s="17">
        <v>1</v>
      </c>
      <c r="BX936" s="27">
        <f t="array" ref="BX936:CA943" ca="1">BL960:BO967</f>
        <v>31.533071922242634</v>
      </c>
      <c r="BY936" s="95" t="str">
        <v>欄外</v>
      </c>
      <c r="BZ936" s="95" t="str">
        <v>欄外</v>
      </c>
      <c r="CA936" s="15">
        <f ca="1"/>
        <v>32.005732963085173</v>
      </c>
      <c r="CB936" s="12"/>
      <c r="CD936" s="3" t="s">
        <v>7</v>
      </c>
      <c r="CE936" s="29">
        <f ca="1">3*(CE934-1)+CE935</f>
        <v>9</v>
      </c>
      <c r="CF936" s="30" t="s">
        <v>34</v>
      </c>
      <c r="CG936"/>
      <c r="CH936" s="126" t="s">
        <v>7</v>
      </c>
      <c r="CI936" s="17">
        <v>1</v>
      </c>
      <c r="CJ936" s="27">
        <f t="array" ref="CJ936:CM943" ca="1">BX960:CA967</f>
        <v>31.533071922242634</v>
      </c>
      <c r="CK936" s="95" t="str">
        <v>欄外</v>
      </c>
      <c r="CL936" s="95" t="str">
        <v>欄外</v>
      </c>
      <c r="CM936" s="15">
        <f ca="1"/>
        <v>32.005732963085173</v>
      </c>
      <c r="CN936" s="12"/>
      <c r="CP936" s="3" t="s">
        <v>7</v>
      </c>
      <c r="CQ936" s="29">
        <f ca="1">3*(CQ934-1)+CQ935</f>
        <v>9</v>
      </c>
      <c r="CR936" s="30" t="s">
        <v>34</v>
      </c>
      <c r="CS936"/>
      <c r="CT936" s="126" t="s">
        <v>7</v>
      </c>
      <c r="CU936" s="17">
        <v>1</v>
      </c>
      <c r="CV936" s="27">
        <f t="array" ref="CV936:CY943" ca="1">CJ960:CM967</f>
        <v>31.533071922242634</v>
      </c>
      <c r="CW936" s="95" t="str">
        <v>欄外</v>
      </c>
      <c r="CX936" s="95" t="str">
        <v>欄外</v>
      </c>
      <c r="CY936" s="15">
        <f ca="1"/>
        <v>32.005732963085173</v>
      </c>
      <c r="CZ936" s="12"/>
      <c r="DB936" s="3" t="s">
        <v>7</v>
      </c>
      <c r="DC936" s="29">
        <f ca="1">3*(DC934-1)+DC935</f>
        <v>9</v>
      </c>
      <c r="DD936" s="30" t="s">
        <v>34</v>
      </c>
      <c r="DE936"/>
      <c r="DF936" s="126" t="s">
        <v>7</v>
      </c>
      <c r="DG936" s="17">
        <v>1</v>
      </c>
      <c r="DH936" s="27">
        <f t="array" ref="DH936:DK943" ca="1">CV960:CY967</f>
        <v>31.533071922242634</v>
      </c>
      <c r="DI936" s="95" t="str">
        <v>欄外</v>
      </c>
      <c r="DJ936" s="95" t="str">
        <v>欄外</v>
      </c>
      <c r="DK936" s="15">
        <f ca="1"/>
        <v>32.005732963085173</v>
      </c>
      <c r="DL936" s="12"/>
      <c r="DN936" s="3" t="s">
        <v>7</v>
      </c>
      <c r="DO936" s="29">
        <f ca="1">3*(DO934-1)+DO935</f>
        <v>9</v>
      </c>
      <c r="DP936" s="30" t="s">
        <v>34</v>
      </c>
      <c r="DQ936"/>
      <c r="DR936" s="126" t="s">
        <v>7</v>
      </c>
      <c r="DS936" s="17">
        <v>1</v>
      </c>
      <c r="DT936" s="27">
        <f t="array" ref="DT936:DW943" ca="1">DH960:DK967</f>
        <v>31.533071922242634</v>
      </c>
      <c r="DU936" s="95" t="str">
        <v>欄外</v>
      </c>
      <c r="DV936" s="95" t="str">
        <v>欄外</v>
      </c>
      <c r="DW936" s="15">
        <f ca="1"/>
        <v>32.005732963085173</v>
      </c>
      <c r="DX936" s="12"/>
    </row>
    <row r="937" spans="1:128" ht="13.5" customHeight="1" thickBot="1">
      <c r="A937"/>
      <c r="B937"/>
      <c r="C937"/>
      <c r="D937"/>
      <c r="E937"/>
      <c r="F937"/>
      <c r="G937"/>
      <c r="H937" s="21"/>
      <c r="K937" s="24"/>
      <c r="L937" s="6"/>
      <c r="M937"/>
      <c r="N937" s="127"/>
      <c r="O937" s="3">
        <v>2</v>
      </c>
      <c r="P937" s="15">
        <f ca="1"/>
        <v>10.40607930603027</v>
      </c>
      <c r="Q937" s="95" t="str">
        <f ca="1"/>
        <v>欄外</v>
      </c>
      <c r="R937" s="27">
        <f ca="1"/>
        <v>18.458272981929774</v>
      </c>
      <c r="S937" s="15">
        <f ca="1"/>
        <v>47.221266905069342</v>
      </c>
      <c r="T937" s="12"/>
      <c r="W937" s="24"/>
      <c r="X937" s="6"/>
      <c r="Y937"/>
      <c r="Z937" s="127"/>
      <c r="AA937" s="3">
        <v>2</v>
      </c>
      <c r="AB937" s="15">
        <f ca="1"/>
        <v>10.40607930603027</v>
      </c>
      <c r="AC937" s="95" t="str">
        <v>欄外</v>
      </c>
      <c r="AD937" s="27">
        <f ca="1"/>
        <v>18.458272981929774</v>
      </c>
      <c r="AE937" s="15">
        <f ca="1"/>
        <v>47.221266905069342</v>
      </c>
      <c r="AF937" s="12"/>
      <c r="AI937" s="24"/>
      <c r="AJ937" s="6"/>
      <c r="AK937"/>
      <c r="AL937" s="127"/>
      <c r="AM937" s="3">
        <v>2</v>
      </c>
      <c r="AN937" s="15">
        <f ca="1"/>
        <v>10.40607930603027</v>
      </c>
      <c r="AO937" s="95" t="str">
        <v>欄外</v>
      </c>
      <c r="AP937" s="27">
        <f ca="1"/>
        <v>18.458272981929774</v>
      </c>
      <c r="AQ937" s="15">
        <f ca="1"/>
        <v>47.260588967204086</v>
      </c>
      <c r="AR937" s="12"/>
      <c r="AU937" s="24"/>
      <c r="AV937" s="6"/>
      <c r="AW937"/>
      <c r="AX937" s="127"/>
      <c r="AY937" s="3">
        <v>2</v>
      </c>
      <c r="AZ937" s="15">
        <f ca="1"/>
        <v>10.40607930603027</v>
      </c>
      <c r="BA937" s="95" t="str">
        <v>欄外</v>
      </c>
      <c r="BB937" s="27">
        <f ca="1"/>
        <v>18.458272981929774</v>
      </c>
      <c r="BC937" s="15">
        <f ca="1"/>
        <v>47.260588967204086</v>
      </c>
      <c r="BD937" s="12"/>
      <c r="BG937" s="24"/>
      <c r="BH937" s="6"/>
      <c r="BI937"/>
      <c r="BJ937" s="127"/>
      <c r="BK937" s="3">
        <v>2</v>
      </c>
      <c r="BL937" s="15">
        <f ca="1"/>
        <v>10.40607930603027</v>
      </c>
      <c r="BM937" s="95" t="str">
        <v>欄外</v>
      </c>
      <c r="BN937" s="27">
        <f ca="1"/>
        <v>18.458272981929774</v>
      </c>
      <c r="BO937" s="15">
        <f ca="1"/>
        <v>47.260588967204086</v>
      </c>
      <c r="BP937" s="12"/>
      <c r="BS937" s="24"/>
      <c r="BT937" s="6"/>
      <c r="BU937"/>
      <c r="BV937" s="127"/>
      <c r="BW937" s="3">
        <v>2</v>
      </c>
      <c r="BX937" s="15">
        <f ca="1"/>
        <v>10.40607930603027</v>
      </c>
      <c r="BY937" s="95" t="str">
        <v>欄外</v>
      </c>
      <c r="BZ937" s="27">
        <f ca="1"/>
        <v>18.458272981929774</v>
      </c>
      <c r="CA937" s="15">
        <f ca="1"/>
        <v>47.260588967204086</v>
      </c>
      <c r="CB937" s="12"/>
      <c r="CE937" s="24"/>
      <c r="CF937" s="6"/>
      <c r="CG937"/>
      <c r="CH937" s="127"/>
      <c r="CI937" s="3">
        <v>2</v>
      </c>
      <c r="CJ937" s="15">
        <f ca="1"/>
        <v>10.40607930603027</v>
      </c>
      <c r="CK937" s="95" t="str">
        <v>欄外</v>
      </c>
      <c r="CL937" s="27">
        <f ca="1"/>
        <v>18.458272981929774</v>
      </c>
      <c r="CM937" s="15">
        <f ca="1"/>
        <v>47.260588967204086</v>
      </c>
      <c r="CN937" s="12"/>
      <c r="CQ937" s="24"/>
      <c r="CR937" s="6"/>
      <c r="CS937"/>
      <c r="CT937" s="127"/>
      <c r="CU937" s="3">
        <v>2</v>
      </c>
      <c r="CV937" s="15">
        <f ca="1"/>
        <v>10.40607930603027</v>
      </c>
      <c r="CW937" s="95" t="str">
        <v>欄外</v>
      </c>
      <c r="CX937" s="27">
        <f ca="1"/>
        <v>18.458272981929774</v>
      </c>
      <c r="CY937" s="15">
        <f ca="1"/>
        <v>47.260588967204086</v>
      </c>
      <c r="CZ937" s="12"/>
      <c r="DC937" s="24"/>
      <c r="DD937" s="6"/>
      <c r="DE937"/>
      <c r="DF937" s="127"/>
      <c r="DG937" s="3">
        <v>2</v>
      </c>
      <c r="DH937" s="15">
        <f ca="1"/>
        <v>10.40607930603027</v>
      </c>
      <c r="DI937" s="95" t="str">
        <v>欄外</v>
      </c>
      <c r="DJ937" s="27">
        <f ca="1"/>
        <v>18.458272981929774</v>
      </c>
      <c r="DK937" s="15">
        <f ca="1"/>
        <v>47.260588967204086</v>
      </c>
      <c r="DL937" s="12"/>
      <c r="DO937" s="24"/>
      <c r="DP937" s="6"/>
      <c r="DQ937"/>
      <c r="DR937" s="127"/>
      <c r="DS937" s="3">
        <v>2</v>
      </c>
      <c r="DT937" s="15">
        <f ca="1"/>
        <v>10.40607930603027</v>
      </c>
      <c r="DU937" s="95" t="str">
        <v>欄外</v>
      </c>
      <c r="DV937" s="27">
        <f ca="1"/>
        <v>18.458272981929774</v>
      </c>
      <c r="DW937" s="15">
        <f ca="1"/>
        <v>47.260588967204086</v>
      </c>
      <c r="DX937" s="12"/>
    </row>
    <row r="938" spans="1:128" ht="13.5" customHeight="1" thickTop="1" thickBot="1">
      <c r="A938"/>
      <c r="B938" s="10" t="s">
        <v>15</v>
      </c>
      <c r="C938"/>
      <c r="D938"/>
      <c r="E938"/>
      <c r="F938"/>
      <c r="G938"/>
      <c r="H938" s="21"/>
      <c r="J938" s="25" t="str">
        <f>IF(AND(K934=1,K935=1),"★","")</f>
        <v>★</v>
      </c>
      <c r="K938" s="93" t="str">
        <f>IF(AND(K934=1,K935=2),"★","")</f>
        <v/>
      </c>
      <c r="L938" s="3" t="str">
        <f>IF(AND(K934=1,K935=3),"★","")</f>
        <v/>
      </c>
      <c r="M938"/>
      <c r="N938" s="127"/>
      <c r="O938" s="3">
        <v>3</v>
      </c>
      <c r="P938" s="95" t="str">
        <f ca="1"/>
        <v>欄外</v>
      </c>
      <c r="Q938" s="95" t="str">
        <f ca="1"/>
        <v>欄外</v>
      </c>
      <c r="R938" s="15">
        <f ca="1"/>
        <v>26.900255958557121</v>
      </c>
      <c r="S938" s="95" t="str">
        <f ca="1"/>
        <v>欄外</v>
      </c>
      <c r="T938" s="12"/>
      <c r="V938" s="25" t="str">
        <f ca="1">IF(AND(W934=1,W935=1),"★","")</f>
        <v/>
      </c>
      <c r="W938" s="93" t="str">
        <f ca="1">IF(AND(W934=1,W935=2),"★","")</f>
        <v>★</v>
      </c>
      <c r="X938" s="3" t="str">
        <f ca="1">IF(AND(W934=1,W935=3),"★","")</f>
        <v/>
      </c>
      <c r="Y938"/>
      <c r="Z938" s="127"/>
      <c r="AA938" s="3">
        <v>3</v>
      </c>
      <c r="AB938" s="95" t="str">
        <v>欄外</v>
      </c>
      <c r="AC938" s="95" t="str">
        <v>欄外</v>
      </c>
      <c r="AD938" s="15">
        <f ca="1"/>
        <v>26.900255958557121</v>
      </c>
      <c r="AE938" s="95" t="str">
        <v>欄外</v>
      </c>
      <c r="AF938" s="12"/>
      <c r="AH938" s="25" t="str">
        <f ca="1">IF(AND(AI934=1,AI935=1),"★","")</f>
        <v/>
      </c>
      <c r="AI938" s="93" t="str">
        <f ca="1">IF(AND(AI934=1,AI935=2),"★","")</f>
        <v/>
      </c>
      <c r="AJ938" s="3" t="str">
        <f ca="1">IF(AND(AI934=1,AI935=3),"★","")</f>
        <v/>
      </c>
      <c r="AK938"/>
      <c r="AL938" s="127"/>
      <c r="AM938" s="3">
        <v>3</v>
      </c>
      <c r="AN938" s="95" t="str">
        <v>欄外</v>
      </c>
      <c r="AO938" s="95" t="str">
        <v>欄外</v>
      </c>
      <c r="AP938" s="15">
        <f ca="1"/>
        <v>26.900255958557121</v>
      </c>
      <c r="AQ938" s="95" t="str">
        <v>欄外</v>
      </c>
      <c r="AR938" s="12"/>
      <c r="AT938" s="25" t="str">
        <f ca="1">IF(AND(AU934=1,AU935=1),"★","")</f>
        <v/>
      </c>
      <c r="AU938" s="93" t="str">
        <f ca="1">IF(AND(AU934=1,AU935=2),"★","")</f>
        <v/>
      </c>
      <c r="AV938" s="3" t="str">
        <f ca="1">IF(AND(AU934=1,AU935=3),"★","")</f>
        <v/>
      </c>
      <c r="AW938"/>
      <c r="AX938" s="127"/>
      <c r="AY938" s="3">
        <v>3</v>
      </c>
      <c r="AZ938" s="95" t="str">
        <v>欄外</v>
      </c>
      <c r="BA938" s="95" t="str">
        <v>欄外</v>
      </c>
      <c r="BB938" s="15">
        <f ca="1"/>
        <v>26.900255958557121</v>
      </c>
      <c r="BC938" s="95" t="str">
        <v>欄外</v>
      </c>
      <c r="BD938" s="12"/>
      <c r="BF938" s="25" t="str">
        <f ca="1">IF(AND(BG934=1,BG935=1),"★","")</f>
        <v/>
      </c>
      <c r="BG938" s="93" t="str">
        <f ca="1">IF(AND(BG934=1,BG935=2),"★","")</f>
        <v/>
      </c>
      <c r="BH938" s="3" t="str">
        <f ca="1">IF(AND(BG934=1,BG935=3),"★","")</f>
        <v/>
      </c>
      <c r="BI938"/>
      <c r="BJ938" s="127"/>
      <c r="BK938" s="3">
        <v>3</v>
      </c>
      <c r="BL938" s="95" t="str">
        <v>欄外</v>
      </c>
      <c r="BM938" s="95" t="str">
        <v>欄外</v>
      </c>
      <c r="BN938" s="15">
        <f ca="1"/>
        <v>26.900255958557121</v>
      </c>
      <c r="BO938" s="95" t="str">
        <v>欄外</v>
      </c>
      <c r="BP938" s="12"/>
      <c r="BR938" s="25" t="str">
        <f ca="1">IF(AND(BS934=1,BS935=1),"★","")</f>
        <v/>
      </c>
      <c r="BS938" s="93" t="str">
        <f ca="1">IF(AND(BS934=1,BS935=2),"★","")</f>
        <v/>
      </c>
      <c r="BT938" s="3" t="str">
        <f ca="1">IF(AND(BS934=1,BS935=3),"★","")</f>
        <v/>
      </c>
      <c r="BU938"/>
      <c r="BV938" s="127"/>
      <c r="BW938" s="3">
        <v>3</v>
      </c>
      <c r="BX938" s="95" t="str">
        <v>欄外</v>
      </c>
      <c r="BY938" s="95" t="str">
        <v>欄外</v>
      </c>
      <c r="BZ938" s="15">
        <f ca="1"/>
        <v>26.900255958557121</v>
      </c>
      <c r="CA938" s="95" t="str">
        <v>欄外</v>
      </c>
      <c r="CB938" s="12"/>
      <c r="CD938" s="25" t="str">
        <f ca="1">IF(AND(CE934=1,CE935=1),"★","")</f>
        <v/>
      </c>
      <c r="CE938" s="93" t="str">
        <f ca="1">IF(AND(CE934=1,CE935=2),"★","")</f>
        <v/>
      </c>
      <c r="CF938" s="3" t="str">
        <f ca="1">IF(AND(CE934=1,CE935=3),"★","")</f>
        <v/>
      </c>
      <c r="CG938"/>
      <c r="CH938" s="127"/>
      <c r="CI938" s="3">
        <v>3</v>
      </c>
      <c r="CJ938" s="95" t="str">
        <v>欄外</v>
      </c>
      <c r="CK938" s="95" t="str">
        <v>欄外</v>
      </c>
      <c r="CL938" s="15">
        <f ca="1"/>
        <v>26.900255958557121</v>
      </c>
      <c r="CM938" s="95" t="str">
        <v>欄外</v>
      </c>
      <c r="CN938" s="12"/>
      <c r="CP938" s="25" t="str">
        <f ca="1">IF(AND(CQ934=1,CQ935=1),"★","")</f>
        <v/>
      </c>
      <c r="CQ938" s="93" t="str">
        <f ca="1">IF(AND(CQ934=1,CQ935=2),"★","")</f>
        <v/>
      </c>
      <c r="CR938" s="3" t="str">
        <f ca="1">IF(AND(CQ934=1,CQ935=3),"★","")</f>
        <v/>
      </c>
      <c r="CS938"/>
      <c r="CT938" s="127"/>
      <c r="CU938" s="3">
        <v>3</v>
      </c>
      <c r="CV938" s="95" t="str">
        <v>欄外</v>
      </c>
      <c r="CW938" s="95" t="str">
        <v>欄外</v>
      </c>
      <c r="CX938" s="15">
        <f ca="1"/>
        <v>26.900255958557121</v>
      </c>
      <c r="CY938" s="95" t="str">
        <v>欄外</v>
      </c>
      <c r="CZ938" s="12"/>
      <c r="DB938" s="25" t="str">
        <f ca="1">IF(AND(DC934=1,DC935=1),"★","")</f>
        <v/>
      </c>
      <c r="DC938" s="93" t="str">
        <f ca="1">IF(AND(DC934=1,DC935=2),"★","")</f>
        <v/>
      </c>
      <c r="DD938" s="3" t="str">
        <f ca="1">IF(AND(DC934=1,DC935=3),"★","")</f>
        <v/>
      </c>
      <c r="DE938"/>
      <c r="DF938" s="127"/>
      <c r="DG938" s="3">
        <v>3</v>
      </c>
      <c r="DH938" s="95" t="str">
        <v>欄外</v>
      </c>
      <c r="DI938" s="95" t="str">
        <v>欄外</v>
      </c>
      <c r="DJ938" s="15">
        <f ca="1"/>
        <v>26.900255958557121</v>
      </c>
      <c r="DK938" s="95" t="str">
        <v>欄外</v>
      </c>
      <c r="DL938" s="12"/>
      <c r="DN938" s="25" t="str">
        <f ca="1">IF(AND(DO934=1,DO935=1),"★","")</f>
        <v/>
      </c>
      <c r="DO938" s="93" t="str">
        <f ca="1">IF(AND(DO934=1,DO935=2),"★","")</f>
        <v/>
      </c>
      <c r="DP938" s="3" t="str">
        <f ca="1">IF(AND(DO934=1,DO935=3),"★","")</f>
        <v/>
      </c>
      <c r="DQ938"/>
      <c r="DR938" s="127"/>
      <c r="DS938" s="3">
        <v>3</v>
      </c>
      <c r="DT938" s="95" t="str">
        <v>欄外</v>
      </c>
      <c r="DU938" s="95" t="str">
        <v>欄外</v>
      </c>
      <c r="DV938" s="15">
        <f ca="1"/>
        <v>26.900255958557121</v>
      </c>
      <c r="DW938" s="95" t="str">
        <v>欄外</v>
      </c>
      <c r="DX938" s="12"/>
    </row>
    <row r="939" spans="1:128" ht="13.5" customHeight="1" thickTop="1" thickBot="1">
      <c r="A939"/>
      <c r="B939" s="63" t="s">
        <v>14</v>
      </c>
      <c r="C939" s="79">
        <f ca="1">1-C899/50</f>
        <v>0.5</v>
      </c>
      <c r="D939"/>
      <c r="E939"/>
      <c r="F939"/>
      <c r="G939"/>
      <c r="H939" s="21"/>
      <c r="J939" s="17" t="str">
        <f>IF(AND(K934=2,K935=1),"★","")</f>
        <v/>
      </c>
      <c r="K939" s="3" t="str">
        <f>IF(AND(K934=2,K935=2),"★","")</f>
        <v/>
      </c>
      <c r="L939" s="16" t="str">
        <f>IF(AND(K934=2,K935=3),"★","")</f>
        <v/>
      </c>
      <c r="M939"/>
      <c r="N939" s="127"/>
      <c r="O939" s="3">
        <v>4</v>
      </c>
      <c r="P939" s="27">
        <f ca="1"/>
        <v>47.25125488758087</v>
      </c>
      <c r="Q939" s="15">
        <f ca="1"/>
        <v>19.565530089378353</v>
      </c>
      <c r="R939" s="95" t="str">
        <f ca="1"/>
        <v>欄外</v>
      </c>
      <c r="S939" s="15">
        <f ca="1"/>
        <v>46.093937206268308</v>
      </c>
      <c r="T939" s="12"/>
      <c r="V939" s="17" t="str">
        <f ca="1">IF(AND(W934=2,W935=1),"★","")</f>
        <v/>
      </c>
      <c r="W939" s="3" t="str">
        <f ca="1">IF(AND(W934=2,W935=2),"★","")</f>
        <v/>
      </c>
      <c r="X939" s="16" t="str">
        <f ca="1">IF(AND(W934=2,W935=3),"★","")</f>
        <v/>
      </c>
      <c r="Y939"/>
      <c r="Z939" s="127"/>
      <c r="AA939" s="3">
        <v>4</v>
      </c>
      <c r="AB939" s="27">
        <f ca="1"/>
        <v>47.25125488758087</v>
      </c>
      <c r="AC939" s="15">
        <f ca="1"/>
        <v>19.565530089378353</v>
      </c>
      <c r="AD939" s="95" t="str">
        <v>欄外</v>
      </c>
      <c r="AE939" s="15">
        <f ca="1"/>
        <v>46.093937206268308</v>
      </c>
      <c r="AF939" s="12"/>
      <c r="AH939" s="17" t="str">
        <f ca="1">IF(AND(AI934=2,AI935=1),"★","")</f>
        <v/>
      </c>
      <c r="AI939" s="3" t="str">
        <f ca="1">IF(AND(AI934=2,AI935=2),"★","")</f>
        <v>★</v>
      </c>
      <c r="AJ939" s="16" t="str">
        <f ca="1">IF(AND(AI934=2,AI935=3),"★","")</f>
        <v/>
      </c>
      <c r="AK939"/>
      <c r="AL939" s="127"/>
      <c r="AM939" s="3">
        <v>4</v>
      </c>
      <c r="AN939" s="27">
        <f ca="1"/>
        <v>47.25125488758087</v>
      </c>
      <c r="AO939" s="15">
        <f ca="1"/>
        <v>19.565530089378353</v>
      </c>
      <c r="AP939" s="95" t="str">
        <v>欄外</v>
      </c>
      <c r="AQ939" s="15">
        <f ca="1"/>
        <v>46.093937206268308</v>
      </c>
      <c r="AR939" s="12"/>
      <c r="AT939" s="17" t="str">
        <f ca="1">IF(AND(AU934=2,AU935=1),"★","")</f>
        <v/>
      </c>
      <c r="AU939" s="3" t="str">
        <f ca="1">IF(AND(AU934=2,AU935=2),"★","")</f>
        <v/>
      </c>
      <c r="AV939" s="16" t="str">
        <f ca="1">IF(AND(AU934=2,AU935=3),"★","")</f>
        <v/>
      </c>
      <c r="AW939"/>
      <c r="AX939" s="127"/>
      <c r="AY939" s="3">
        <v>4</v>
      </c>
      <c r="AZ939" s="27">
        <f ca="1"/>
        <v>47.25125488758087</v>
      </c>
      <c r="BA939" s="15">
        <f ca="1"/>
        <v>19.565530089378353</v>
      </c>
      <c r="BB939" s="95" t="str">
        <v>欄外</v>
      </c>
      <c r="BC939" s="15">
        <f ca="1"/>
        <v>46.093937206268308</v>
      </c>
      <c r="BD939" s="12"/>
      <c r="BF939" s="17" t="str">
        <f ca="1">IF(AND(BG934=2,BG935=1),"★","")</f>
        <v/>
      </c>
      <c r="BG939" s="3" t="str">
        <f ca="1">IF(AND(BG934=2,BG935=2),"★","")</f>
        <v/>
      </c>
      <c r="BH939" s="16" t="str">
        <f ca="1">IF(AND(BG934=2,BG935=3),"★","")</f>
        <v/>
      </c>
      <c r="BI939"/>
      <c r="BJ939" s="127"/>
      <c r="BK939" s="3">
        <v>4</v>
      </c>
      <c r="BL939" s="27">
        <f ca="1"/>
        <v>47.25125488758087</v>
      </c>
      <c r="BM939" s="15">
        <f ca="1"/>
        <v>19.565530089378353</v>
      </c>
      <c r="BN939" s="95" t="str">
        <v>欄外</v>
      </c>
      <c r="BO939" s="15">
        <f ca="1"/>
        <v>46.093937206268308</v>
      </c>
      <c r="BP939" s="12"/>
      <c r="BR939" s="17" t="str">
        <f ca="1">IF(AND(BS934=2,BS935=1),"★","")</f>
        <v/>
      </c>
      <c r="BS939" s="3" t="str">
        <f ca="1">IF(AND(BS934=2,BS935=2),"★","")</f>
        <v/>
      </c>
      <c r="BT939" s="16" t="str">
        <f ca="1">IF(AND(BS934=2,BS935=3),"★","")</f>
        <v/>
      </c>
      <c r="BU939"/>
      <c r="BV939" s="127"/>
      <c r="BW939" s="3">
        <v>4</v>
      </c>
      <c r="BX939" s="27">
        <f ca="1"/>
        <v>47.25125488758087</v>
      </c>
      <c r="BY939" s="15">
        <f ca="1"/>
        <v>19.565530089378353</v>
      </c>
      <c r="BZ939" s="95" t="str">
        <v>欄外</v>
      </c>
      <c r="CA939" s="15">
        <f ca="1"/>
        <v>46.093937206268308</v>
      </c>
      <c r="CB939" s="12"/>
      <c r="CD939" s="17" t="str">
        <f ca="1">IF(AND(CE934=2,CE935=1),"★","")</f>
        <v/>
      </c>
      <c r="CE939" s="3" t="str">
        <f ca="1">IF(AND(CE934=2,CE935=2),"★","")</f>
        <v/>
      </c>
      <c r="CF939" s="16" t="str">
        <f ca="1">IF(AND(CE934=2,CE935=3),"★","")</f>
        <v/>
      </c>
      <c r="CG939"/>
      <c r="CH939" s="127"/>
      <c r="CI939" s="3">
        <v>4</v>
      </c>
      <c r="CJ939" s="27">
        <f ca="1"/>
        <v>47.25125488758087</v>
      </c>
      <c r="CK939" s="15">
        <f ca="1"/>
        <v>19.565530089378353</v>
      </c>
      <c r="CL939" s="95" t="str">
        <v>欄外</v>
      </c>
      <c r="CM939" s="15">
        <f ca="1"/>
        <v>46.093937206268308</v>
      </c>
      <c r="CN939" s="12"/>
      <c r="CP939" s="17" t="str">
        <f ca="1">IF(AND(CQ934=2,CQ935=1),"★","")</f>
        <v/>
      </c>
      <c r="CQ939" s="3" t="str">
        <f ca="1">IF(AND(CQ934=2,CQ935=2),"★","")</f>
        <v/>
      </c>
      <c r="CR939" s="16" t="str">
        <f ca="1">IF(AND(CQ934=2,CQ935=3),"★","")</f>
        <v/>
      </c>
      <c r="CS939"/>
      <c r="CT939" s="127"/>
      <c r="CU939" s="3">
        <v>4</v>
      </c>
      <c r="CV939" s="27">
        <f ca="1"/>
        <v>47.25125488758087</v>
      </c>
      <c r="CW939" s="15">
        <f ca="1"/>
        <v>19.565530089378353</v>
      </c>
      <c r="CX939" s="95" t="str">
        <v>欄外</v>
      </c>
      <c r="CY939" s="15">
        <f ca="1"/>
        <v>46.093937206268308</v>
      </c>
      <c r="CZ939" s="12"/>
      <c r="DB939" s="17" t="str">
        <f ca="1">IF(AND(DC934=2,DC935=1),"★","")</f>
        <v/>
      </c>
      <c r="DC939" s="3" t="str">
        <f ca="1">IF(AND(DC934=2,DC935=2),"★","")</f>
        <v/>
      </c>
      <c r="DD939" s="16" t="str">
        <f ca="1">IF(AND(DC934=2,DC935=3),"★","")</f>
        <v/>
      </c>
      <c r="DE939"/>
      <c r="DF939" s="127"/>
      <c r="DG939" s="3">
        <v>4</v>
      </c>
      <c r="DH939" s="27">
        <f ca="1"/>
        <v>47.25125488758087</v>
      </c>
      <c r="DI939" s="15">
        <f ca="1"/>
        <v>19.565530089378353</v>
      </c>
      <c r="DJ939" s="95" t="str">
        <v>欄外</v>
      </c>
      <c r="DK939" s="15">
        <f ca="1"/>
        <v>46.093937206268308</v>
      </c>
      <c r="DL939" s="12"/>
      <c r="DN939" s="17" t="str">
        <f ca="1">IF(AND(DO934=2,DO935=1),"★","")</f>
        <v/>
      </c>
      <c r="DO939" s="3" t="str">
        <f ca="1">IF(AND(DO934=2,DO935=2),"★","")</f>
        <v/>
      </c>
      <c r="DP939" s="16" t="str">
        <f ca="1">IF(AND(DO934=2,DO935=3),"★","")</f>
        <v/>
      </c>
      <c r="DQ939"/>
      <c r="DR939" s="127"/>
      <c r="DS939" s="3">
        <v>4</v>
      </c>
      <c r="DT939" s="27">
        <f ca="1"/>
        <v>47.25125488758087</v>
      </c>
      <c r="DU939" s="15">
        <f ca="1"/>
        <v>19.565530089378353</v>
      </c>
      <c r="DV939" s="95" t="str">
        <v>欄外</v>
      </c>
      <c r="DW939" s="15">
        <f ca="1"/>
        <v>46.093937206268308</v>
      </c>
      <c r="DX939" s="12"/>
    </row>
    <row r="940" spans="1:128" ht="13.5" customHeight="1" thickTop="1" thickBot="1">
      <c r="A940"/>
      <c r="B940"/>
      <c r="C940"/>
      <c r="D940"/>
      <c r="E940"/>
      <c r="F940"/>
      <c r="G940"/>
      <c r="H940" s="21"/>
      <c r="J940" s="3" t="str">
        <f>IF(AND(K934=3,K935=1),"★","")</f>
        <v/>
      </c>
      <c r="K940" s="92" t="str">
        <f>IF(AND(K934=3,K935=2),"★","")</f>
        <v/>
      </c>
      <c r="L940" s="37" t="str">
        <f>IF(AND(K934=3,K935=3),"★","終")</f>
        <v>終</v>
      </c>
      <c r="M940"/>
      <c r="N940" s="127"/>
      <c r="O940" s="3">
        <v>5</v>
      </c>
      <c r="P940" s="95" t="str">
        <f ca="1"/>
        <v>欄外</v>
      </c>
      <c r="Q940" s="27">
        <f ca="1"/>
        <v>29.744044287681572</v>
      </c>
      <c r="R940" s="27">
        <f ca="1"/>
        <v>21.624271484374994</v>
      </c>
      <c r="S940" s="27">
        <f ca="1"/>
        <v>68.999872899055475</v>
      </c>
      <c r="T940" s="12"/>
      <c r="V940" s="3" t="str">
        <f ca="1">IF(AND(W934=3,W935=1),"★","")</f>
        <v/>
      </c>
      <c r="W940" s="92" t="str">
        <f ca="1">IF(AND(W934=3,W935=2),"★","")</f>
        <v/>
      </c>
      <c r="X940" s="37" t="str">
        <f ca="1">IF(AND(W934=3,W935=3),"★","終")</f>
        <v>終</v>
      </c>
      <c r="Y940"/>
      <c r="Z940" s="127"/>
      <c r="AA940" s="3">
        <v>5</v>
      </c>
      <c r="AB940" s="95" t="str">
        <v>欄外</v>
      </c>
      <c r="AC940" s="27">
        <f ca="1"/>
        <v>29.744044287681572</v>
      </c>
      <c r="AD940" s="27">
        <f ca="1"/>
        <v>21.624271484374994</v>
      </c>
      <c r="AE940" s="27">
        <f ca="1"/>
        <v>68.999872899055475</v>
      </c>
      <c r="AF940" s="12"/>
      <c r="AH940" s="3" t="str">
        <f ca="1">IF(AND(AI934=3,AI935=1),"★","")</f>
        <v/>
      </c>
      <c r="AI940" s="92" t="str">
        <f ca="1">IF(AND(AI934=3,AI935=2),"★","")</f>
        <v/>
      </c>
      <c r="AJ940" s="37" t="str">
        <f ca="1">IF(AND(AI934=3,AI935=3),"★","終")</f>
        <v>終</v>
      </c>
      <c r="AK940"/>
      <c r="AL940" s="127"/>
      <c r="AM940" s="3">
        <v>5</v>
      </c>
      <c r="AN940" s="95" t="str">
        <v>欄外</v>
      </c>
      <c r="AO940" s="27">
        <f ca="1"/>
        <v>29.744044287681572</v>
      </c>
      <c r="AP940" s="27">
        <f ca="1"/>
        <v>21.624271484374994</v>
      </c>
      <c r="AQ940" s="27">
        <f ca="1"/>
        <v>68.999872899055475</v>
      </c>
      <c r="AR940" s="12"/>
      <c r="AT940" s="3" t="str">
        <f ca="1">IF(AND(AU934=3,AU935=1),"★","")</f>
        <v/>
      </c>
      <c r="AU940" s="92" t="str">
        <f ca="1">IF(AND(AU934=3,AU935=2),"★","")</f>
        <v>★</v>
      </c>
      <c r="AV940" s="37" t="str">
        <f ca="1">IF(AND(AU934=3,AU935=3),"★","終")</f>
        <v>終</v>
      </c>
      <c r="AW940"/>
      <c r="AX940" s="127"/>
      <c r="AY940" s="3">
        <v>5</v>
      </c>
      <c r="AZ940" s="95" t="str">
        <v>欄外</v>
      </c>
      <c r="BA940" s="27">
        <f ca="1"/>
        <v>29.744044287681572</v>
      </c>
      <c r="BB940" s="27">
        <f ca="1"/>
        <v>21.624271484374994</v>
      </c>
      <c r="BC940" s="27">
        <f ca="1"/>
        <v>68.999935489892948</v>
      </c>
      <c r="BD940" s="12"/>
      <c r="BF940" s="3" t="str">
        <f ca="1">IF(AND(BG934=3,BG935=1),"★","")</f>
        <v>★</v>
      </c>
      <c r="BG940" s="92" t="str">
        <f ca="1">IF(AND(BG934=3,BG935=2),"★","")</f>
        <v/>
      </c>
      <c r="BH940" s="37" t="str">
        <f ca="1">IF(AND(BG934=3,BG935=3),"★","終")</f>
        <v>終</v>
      </c>
      <c r="BI940"/>
      <c r="BJ940" s="127"/>
      <c r="BK940" s="3">
        <v>5</v>
      </c>
      <c r="BL940" s="95" t="str">
        <v>欄外</v>
      </c>
      <c r="BM940" s="27">
        <f ca="1"/>
        <v>29.744044287681572</v>
      </c>
      <c r="BN940" s="27">
        <f ca="1"/>
        <v>21.624271484374994</v>
      </c>
      <c r="BO940" s="27">
        <f ca="1"/>
        <v>68.999935489892948</v>
      </c>
      <c r="BP940" s="12"/>
      <c r="BR940" s="3" t="str">
        <f ca="1">IF(AND(BS934=3,BS935=1),"★","")</f>
        <v/>
      </c>
      <c r="BS940" s="92" t="str">
        <f ca="1">IF(AND(BS934=3,BS935=2),"★","")</f>
        <v>★</v>
      </c>
      <c r="BT940" s="37" t="str">
        <f ca="1">IF(AND(BS934=3,BS935=3),"★","終")</f>
        <v>終</v>
      </c>
      <c r="BU940"/>
      <c r="BV940" s="127"/>
      <c r="BW940" s="3">
        <v>5</v>
      </c>
      <c r="BX940" s="95" t="str">
        <v>欄外</v>
      </c>
      <c r="BY940" s="27">
        <f ca="1"/>
        <v>29.744044287681572</v>
      </c>
      <c r="BZ940" s="27">
        <f ca="1"/>
        <v>21.624271484374994</v>
      </c>
      <c r="CA940" s="27">
        <f ca="1"/>
        <v>68.999935489892948</v>
      </c>
      <c r="CB940" s="12"/>
      <c r="CD940" s="3" t="str">
        <f ca="1">IF(AND(CE934=3,CE935=1),"★","")</f>
        <v/>
      </c>
      <c r="CE940" s="92" t="str">
        <f ca="1">IF(AND(CE934=3,CE935=2),"★","")</f>
        <v/>
      </c>
      <c r="CF940" s="37" t="str">
        <f ca="1">IF(AND(CE934=3,CE935=3),"★","終")</f>
        <v>★</v>
      </c>
      <c r="CG940"/>
      <c r="CH940" s="127"/>
      <c r="CI940" s="3">
        <v>5</v>
      </c>
      <c r="CJ940" s="95" t="str">
        <v>欄外</v>
      </c>
      <c r="CK940" s="27">
        <f ca="1"/>
        <v>29.744044287681572</v>
      </c>
      <c r="CL940" s="27">
        <f ca="1"/>
        <v>21.624271484374994</v>
      </c>
      <c r="CM940" s="27">
        <f ca="1"/>
        <v>68.999935489892948</v>
      </c>
      <c r="CN940" s="12"/>
      <c r="CP940" s="3" t="str">
        <f ca="1">IF(AND(CQ934=3,CQ935=1),"★","")</f>
        <v/>
      </c>
      <c r="CQ940" s="92" t="str">
        <f ca="1">IF(AND(CQ934=3,CQ935=2),"★","")</f>
        <v/>
      </c>
      <c r="CR940" s="37" t="str">
        <f ca="1">IF(AND(CQ934=3,CQ935=3),"★","終")</f>
        <v>★</v>
      </c>
      <c r="CS940"/>
      <c r="CT940" s="127"/>
      <c r="CU940" s="3">
        <v>5</v>
      </c>
      <c r="CV940" s="95" t="str">
        <v>欄外</v>
      </c>
      <c r="CW940" s="27">
        <f ca="1"/>
        <v>29.744044287681572</v>
      </c>
      <c r="CX940" s="27">
        <f ca="1"/>
        <v>21.624271484374994</v>
      </c>
      <c r="CY940" s="27">
        <f ca="1"/>
        <v>68.999935489892948</v>
      </c>
      <c r="CZ940" s="12"/>
      <c r="DB940" s="3" t="str">
        <f ca="1">IF(AND(DC934=3,DC935=1),"★","")</f>
        <v/>
      </c>
      <c r="DC940" s="92" t="str">
        <f ca="1">IF(AND(DC934=3,DC935=2),"★","")</f>
        <v/>
      </c>
      <c r="DD940" s="37" t="str">
        <f ca="1">IF(AND(DC934=3,DC935=3),"★","終")</f>
        <v>★</v>
      </c>
      <c r="DE940"/>
      <c r="DF940" s="127"/>
      <c r="DG940" s="3">
        <v>5</v>
      </c>
      <c r="DH940" s="95" t="str">
        <v>欄外</v>
      </c>
      <c r="DI940" s="27">
        <f ca="1"/>
        <v>29.744044287681572</v>
      </c>
      <c r="DJ940" s="27">
        <f ca="1"/>
        <v>21.624271484374994</v>
      </c>
      <c r="DK940" s="27">
        <f ca="1"/>
        <v>68.999935489892948</v>
      </c>
      <c r="DL940" s="12"/>
      <c r="DN940" s="3" t="str">
        <f ca="1">IF(AND(DO934=3,DO935=1),"★","")</f>
        <v/>
      </c>
      <c r="DO940" s="92" t="str">
        <f ca="1">IF(AND(DO934=3,DO935=2),"★","")</f>
        <v/>
      </c>
      <c r="DP940" s="37" t="str">
        <f ca="1">IF(AND(DO934=3,DO935=3),"★","終")</f>
        <v>★</v>
      </c>
      <c r="DQ940"/>
      <c r="DR940" s="127"/>
      <c r="DS940" s="3">
        <v>5</v>
      </c>
      <c r="DT940" s="95" t="str">
        <v>欄外</v>
      </c>
      <c r="DU940" s="27">
        <f ca="1"/>
        <v>29.744044287681572</v>
      </c>
      <c r="DV940" s="27">
        <f ca="1"/>
        <v>21.624271484374994</v>
      </c>
      <c r="DW940" s="27">
        <f ca="1"/>
        <v>68.999935489892948</v>
      </c>
      <c r="DX940" s="12"/>
    </row>
    <row r="941" spans="1:128" ht="13.5" customHeight="1" thickTop="1">
      <c r="A941"/>
      <c r="B941"/>
      <c r="C941"/>
      <c r="D941"/>
      <c r="E941"/>
      <c r="F941"/>
      <c r="G941"/>
      <c r="H941" s="21"/>
      <c r="M941"/>
      <c r="N941" s="127"/>
      <c r="O941" s="3">
        <v>6</v>
      </c>
      <c r="P941" s="95" t="str">
        <f ca="1"/>
        <v>欄外</v>
      </c>
      <c r="Q941" s="95" t="str">
        <f ca="1"/>
        <v>欄外</v>
      </c>
      <c r="R941" s="95" t="str">
        <f ca="1"/>
        <v>欄外</v>
      </c>
      <c r="S941" s="95" t="str">
        <f ca="1"/>
        <v>欄外</v>
      </c>
      <c r="T941" s="12"/>
      <c r="Y941"/>
      <c r="Z941" s="127"/>
      <c r="AA941" s="3">
        <v>6</v>
      </c>
      <c r="AB941" s="95" t="str">
        <v>欄外</v>
      </c>
      <c r="AC941" s="95" t="str">
        <v>欄外</v>
      </c>
      <c r="AD941" s="95" t="str">
        <v>欄外</v>
      </c>
      <c r="AE941" s="95" t="str">
        <v>欄外</v>
      </c>
      <c r="AF941" s="12"/>
      <c r="AK941"/>
      <c r="AL941" s="127"/>
      <c r="AM941" s="3">
        <v>6</v>
      </c>
      <c r="AN941" s="95" t="str">
        <v>欄外</v>
      </c>
      <c r="AO941" s="95" t="str">
        <v>欄外</v>
      </c>
      <c r="AP941" s="95" t="str">
        <v>欄外</v>
      </c>
      <c r="AQ941" s="95" t="str">
        <v>欄外</v>
      </c>
      <c r="AR941" s="12"/>
      <c r="AW941"/>
      <c r="AX941" s="127"/>
      <c r="AY941" s="3">
        <v>6</v>
      </c>
      <c r="AZ941" s="95" t="str">
        <v>欄外</v>
      </c>
      <c r="BA941" s="95" t="str">
        <v>欄外</v>
      </c>
      <c r="BB941" s="95" t="str">
        <v>欄外</v>
      </c>
      <c r="BC941" s="95" t="str">
        <v>欄外</v>
      </c>
      <c r="BD941" s="12"/>
      <c r="BI941"/>
      <c r="BJ941" s="127"/>
      <c r="BK941" s="3">
        <v>6</v>
      </c>
      <c r="BL941" s="95" t="str">
        <v>欄外</v>
      </c>
      <c r="BM941" s="95" t="str">
        <v>欄外</v>
      </c>
      <c r="BN941" s="95" t="str">
        <v>欄外</v>
      </c>
      <c r="BO941" s="95" t="str">
        <v>欄外</v>
      </c>
      <c r="BP941" s="12"/>
      <c r="BU941"/>
      <c r="BV941" s="127"/>
      <c r="BW941" s="3">
        <v>6</v>
      </c>
      <c r="BX941" s="95" t="str">
        <v>欄外</v>
      </c>
      <c r="BY941" s="95" t="str">
        <v>欄外</v>
      </c>
      <c r="BZ941" s="95" t="str">
        <v>欄外</v>
      </c>
      <c r="CA941" s="95" t="str">
        <v>欄外</v>
      </c>
      <c r="CB941" s="12"/>
      <c r="CG941"/>
      <c r="CH941" s="127"/>
      <c r="CI941" s="3">
        <v>6</v>
      </c>
      <c r="CJ941" s="95" t="str">
        <v>欄外</v>
      </c>
      <c r="CK941" s="95" t="str">
        <v>欄外</v>
      </c>
      <c r="CL941" s="95" t="str">
        <v>欄外</v>
      </c>
      <c r="CM941" s="95" t="str">
        <v>欄外</v>
      </c>
      <c r="CN941" s="12"/>
      <c r="CS941"/>
      <c r="CT941" s="127"/>
      <c r="CU941" s="3">
        <v>6</v>
      </c>
      <c r="CV941" s="95" t="str">
        <v>欄外</v>
      </c>
      <c r="CW941" s="95" t="str">
        <v>欄外</v>
      </c>
      <c r="CX941" s="95" t="str">
        <v>欄外</v>
      </c>
      <c r="CY941" s="95" t="str">
        <v>欄外</v>
      </c>
      <c r="CZ941" s="12"/>
      <c r="DE941"/>
      <c r="DF941" s="127"/>
      <c r="DG941" s="3">
        <v>6</v>
      </c>
      <c r="DH941" s="95" t="str">
        <v>欄外</v>
      </c>
      <c r="DI941" s="95" t="str">
        <v>欄外</v>
      </c>
      <c r="DJ941" s="95" t="str">
        <v>欄外</v>
      </c>
      <c r="DK941" s="95" t="str">
        <v>欄外</v>
      </c>
      <c r="DL941" s="12"/>
      <c r="DQ941"/>
      <c r="DR941" s="127"/>
      <c r="DS941" s="3">
        <v>6</v>
      </c>
      <c r="DT941" s="95" t="str">
        <v>欄外</v>
      </c>
      <c r="DU941" s="95" t="str">
        <v>欄外</v>
      </c>
      <c r="DV941" s="95" t="str">
        <v>欄外</v>
      </c>
      <c r="DW941" s="95" t="str">
        <v>欄外</v>
      </c>
      <c r="DX941" s="12"/>
    </row>
    <row r="942" spans="1:128" ht="13.5" customHeight="1">
      <c r="A942"/>
      <c r="B942"/>
      <c r="C942"/>
      <c r="D942"/>
      <c r="E942"/>
      <c r="F942"/>
      <c r="G942"/>
      <c r="H942" s="21"/>
      <c r="M942"/>
      <c r="N942" s="127"/>
      <c r="O942" s="3">
        <v>7</v>
      </c>
      <c r="P942" s="27">
        <f ca="1"/>
        <v>68.962245082855219</v>
      </c>
      <c r="Q942" s="27">
        <f ca="1"/>
        <v>3.1004999999999998</v>
      </c>
      <c r="R942" s="95" t="str">
        <f ca="1"/>
        <v>欄外</v>
      </c>
      <c r="S942" s="95" t="str">
        <f ca="1"/>
        <v>欄外</v>
      </c>
      <c r="T942" s="12"/>
      <c r="Y942"/>
      <c r="Z942" s="127"/>
      <c r="AA942" s="3">
        <v>7</v>
      </c>
      <c r="AB942" s="27">
        <f ca="1"/>
        <v>68.962245082855219</v>
      </c>
      <c r="AC942" s="27">
        <f ca="1"/>
        <v>3.1004999999999998</v>
      </c>
      <c r="AD942" s="95" t="str">
        <v>欄外</v>
      </c>
      <c r="AE942" s="95" t="str">
        <v>欄外</v>
      </c>
      <c r="AF942" s="12"/>
      <c r="AK942"/>
      <c r="AL942" s="127"/>
      <c r="AM942" s="3">
        <v>7</v>
      </c>
      <c r="AN942" s="27">
        <f ca="1"/>
        <v>68.962245082855219</v>
      </c>
      <c r="AO942" s="27">
        <f ca="1"/>
        <v>3.1004999999999998</v>
      </c>
      <c r="AP942" s="95" t="str">
        <v>欄外</v>
      </c>
      <c r="AQ942" s="95" t="str">
        <v>欄外</v>
      </c>
      <c r="AR942" s="12"/>
      <c r="AW942"/>
      <c r="AX942" s="127"/>
      <c r="AY942" s="3">
        <v>7</v>
      </c>
      <c r="AZ942" s="27">
        <f ca="1"/>
        <v>68.962245082855219</v>
      </c>
      <c r="BA942" s="27">
        <f ca="1"/>
        <v>3.1004999999999998</v>
      </c>
      <c r="BB942" s="95" t="str">
        <v>欄外</v>
      </c>
      <c r="BC942" s="95" t="str">
        <v>欄外</v>
      </c>
      <c r="BD942" s="12"/>
      <c r="BI942"/>
      <c r="BJ942" s="127"/>
      <c r="BK942" s="3">
        <v>7</v>
      </c>
      <c r="BL942" s="27">
        <f ca="1"/>
        <v>68.962245082855219</v>
      </c>
      <c r="BM942" s="27">
        <f ca="1"/>
        <v>3.1004999999999998</v>
      </c>
      <c r="BN942" s="95" t="str">
        <v>欄外</v>
      </c>
      <c r="BO942" s="95" t="str">
        <v>欄外</v>
      </c>
      <c r="BP942" s="12"/>
      <c r="BU942"/>
      <c r="BV942" s="127"/>
      <c r="BW942" s="3">
        <v>7</v>
      </c>
      <c r="BX942" s="27">
        <f ca="1"/>
        <v>68.98112158179282</v>
      </c>
      <c r="BY942" s="27">
        <f ca="1"/>
        <v>3.1004999999999998</v>
      </c>
      <c r="BZ942" s="95" t="str">
        <v>欄外</v>
      </c>
      <c r="CA942" s="95" t="str">
        <v>欄外</v>
      </c>
      <c r="CB942" s="12"/>
      <c r="CG942"/>
      <c r="CH942" s="127"/>
      <c r="CI942" s="3">
        <v>7</v>
      </c>
      <c r="CJ942" s="27">
        <f ca="1"/>
        <v>68.98112158179282</v>
      </c>
      <c r="CK942" s="27">
        <f ca="1"/>
        <v>3.1004999999999998</v>
      </c>
      <c r="CL942" s="95" t="str">
        <v>欄外</v>
      </c>
      <c r="CM942" s="95" t="str">
        <v>欄外</v>
      </c>
      <c r="CN942" s="12"/>
      <c r="CS942"/>
      <c r="CT942" s="127"/>
      <c r="CU942" s="3">
        <v>7</v>
      </c>
      <c r="CV942" s="27">
        <f ca="1"/>
        <v>68.98112158179282</v>
      </c>
      <c r="CW942" s="27">
        <f ca="1"/>
        <v>3.1004999999999998</v>
      </c>
      <c r="CX942" s="95" t="str">
        <v>欄外</v>
      </c>
      <c r="CY942" s="95" t="str">
        <v>欄外</v>
      </c>
      <c r="CZ942" s="12"/>
      <c r="DE942"/>
      <c r="DF942" s="127"/>
      <c r="DG942" s="3">
        <v>7</v>
      </c>
      <c r="DH942" s="27">
        <f ca="1"/>
        <v>68.98112158179282</v>
      </c>
      <c r="DI942" s="27">
        <f ca="1"/>
        <v>3.1004999999999998</v>
      </c>
      <c r="DJ942" s="95" t="str">
        <v>欄外</v>
      </c>
      <c r="DK942" s="95" t="str">
        <v>欄外</v>
      </c>
      <c r="DL942" s="12"/>
      <c r="DQ942"/>
      <c r="DR942" s="127"/>
      <c r="DS942" s="3">
        <v>7</v>
      </c>
      <c r="DT942" s="27">
        <f ca="1"/>
        <v>68.98112158179282</v>
      </c>
      <c r="DU942" s="27">
        <f ca="1"/>
        <v>3.1004999999999998</v>
      </c>
      <c r="DV942" s="95" t="str">
        <v>欄外</v>
      </c>
      <c r="DW942" s="95" t="str">
        <v>欄外</v>
      </c>
      <c r="DX942" s="12"/>
    </row>
    <row r="943" spans="1:128" ht="13.5" customHeight="1">
      <c r="A943"/>
      <c r="B943"/>
      <c r="C943"/>
      <c r="D943"/>
      <c r="E943"/>
      <c r="F943"/>
      <c r="G943"/>
      <c r="H943" s="21"/>
      <c r="K943" s="11"/>
      <c r="L943" s="6"/>
      <c r="M943"/>
      <c r="N943" s="127"/>
      <c r="O943" s="3">
        <v>8</v>
      </c>
      <c r="P943" s="27">
        <f ca="1"/>
        <v>99.99999725818634</v>
      </c>
      <c r="Q943" s="27">
        <f ca="1"/>
        <v>45.56409086227417</v>
      </c>
      <c r="R943" s="27">
        <f ca="1"/>
        <v>41.443632726669307</v>
      </c>
      <c r="S943" s="95" t="str">
        <f ca="1"/>
        <v>欄外</v>
      </c>
      <c r="T943" s="12"/>
      <c r="W943" s="11"/>
      <c r="X943" s="6"/>
      <c r="Y943"/>
      <c r="Z943" s="127"/>
      <c r="AA943" s="3">
        <v>8</v>
      </c>
      <c r="AB943" s="27">
        <f ca="1"/>
        <v>99.99999725818634</v>
      </c>
      <c r="AC943" s="27">
        <f ca="1"/>
        <v>45.56409086227417</v>
      </c>
      <c r="AD943" s="27">
        <f ca="1"/>
        <v>41.443632726669307</v>
      </c>
      <c r="AE943" s="95" t="str">
        <v>欄外</v>
      </c>
      <c r="AF943" s="12"/>
      <c r="AI943" s="11"/>
      <c r="AJ943" s="6"/>
      <c r="AK943"/>
      <c r="AL943" s="127"/>
      <c r="AM943" s="3">
        <v>8</v>
      </c>
      <c r="AN943" s="27">
        <f ca="1"/>
        <v>99.99999725818634</v>
      </c>
      <c r="AO943" s="27">
        <f ca="1"/>
        <v>45.56409086227417</v>
      </c>
      <c r="AP943" s="27">
        <f ca="1"/>
        <v>41.443632726669307</v>
      </c>
      <c r="AQ943" s="95" t="str">
        <v>欄外</v>
      </c>
      <c r="AR943" s="12"/>
      <c r="AU943" s="11"/>
      <c r="AV943" s="6"/>
      <c r="AW943"/>
      <c r="AX943" s="127"/>
      <c r="AY943" s="3">
        <v>8</v>
      </c>
      <c r="AZ943" s="27">
        <f ca="1"/>
        <v>99.99999725818634</v>
      </c>
      <c r="BA943" s="27">
        <f ca="1"/>
        <v>45.56409086227417</v>
      </c>
      <c r="BB943" s="27">
        <f ca="1"/>
        <v>41.443632726669307</v>
      </c>
      <c r="BC943" s="95" t="str">
        <v>欄外</v>
      </c>
      <c r="BD943" s="12"/>
      <c r="BG943" s="11"/>
      <c r="BH943" s="6"/>
      <c r="BI943"/>
      <c r="BJ943" s="127"/>
      <c r="BK943" s="3">
        <v>8</v>
      </c>
      <c r="BL943" s="27">
        <f ca="1"/>
        <v>99.99999725818634</v>
      </c>
      <c r="BM943" s="27">
        <f ca="1"/>
        <v>45.56409086227417</v>
      </c>
      <c r="BN943" s="27">
        <f ca="1"/>
        <v>44.358602142333979</v>
      </c>
      <c r="BO943" s="95" t="str">
        <v>欄外</v>
      </c>
      <c r="BP943" s="12"/>
      <c r="BS943" s="11"/>
      <c r="BT943" s="6"/>
      <c r="BU943"/>
      <c r="BV943" s="127"/>
      <c r="BW943" s="3">
        <v>8</v>
      </c>
      <c r="BX943" s="27">
        <f ca="1"/>
        <v>99.99999725818634</v>
      </c>
      <c r="BY943" s="27">
        <f ca="1"/>
        <v>45.56409086227417</v>
      </c>
      <c r="BZ943" s="27">
        <f ca="1"/>
        <v>44.358602142333979</v>
      </c>
      <c r="CA943" s="95" t="str">
        <v>欄外</v>
      </c>
      <c r="CB943" s="12"/>
      <c r="CE943" s="11"/>
      <c r="CF943" s="6"/>
      <c r="CG943"/>
      <c r="CH943" s="127"/>
      <c r="CI943" s="3">
        <v>8</v>
      </c>
      <c r="CJ943" s="27">
        <f ca="1"/>
        <v>99.99999862909317</v>
      </c>
      <c r="CK943" s="27">
        <f ca="1"/>
        <v>45.56409086227417</v>
      </c>
      <c r="CL943" s="27">
        <f ca="1"/>
        <v>44.358602142333979</v>
      </c>
      <c r="CM943" s="95" t="str">
        <v>欄外</v>
      </c>
      <c r="CN943" s="12"/>
      <c r="CQ943" s="11"/>
      <c r="CR943" s="6"/>
      <c r="CS943"/>
      <c r="CT943" s="127"/>
      <c r="CU943" s="3">
        <v>8</v>
      </c>
      <c r="CV943" s="27">
        <f ca="1"/>
        <v>99.99999862909317</v>
      </c>
      <c r="CW943" s="27">
        <f ca="1"/>
        <v>45.56409086227417</v>
      </c>
      <c r="CX943" s="27">
        <f ca="1"/>
        <v>44.358602142333979</v>
      </c>
      <c r="CY943" s="95" t="str">
        <v>欄外</v>
      </c>
      <c r="CZ943" s="12"/>
      <c r="DC943" s="11"/>
      <c r="DD943" s="6"/>
      <c r="DE943"/>
      <c r="DF943" s="127"/>
      <c r="DG943" s="3">
        <v>8</v>
      </c>
      <c r="DH943" s="27">
        <f ca="1"/>
        <v>99.99999862909317</v>
      </c>
      <c r="DI943" s="27">
        <f ca="1"/>
        <v>45.56409086227417</v>
      </c>
      <c r="DJ943" s="27">
        <f ca="1"/>
        <v>44.358602142333979</v>
      </c>
      <c r="DK943" s="95" t="str">
        <v>欄外</v>
      </c>
      <c r="DL943" s="12"/>
      <c r="DO943" s="11"/>
      <c r="DP943" s="6"/>
      <c r="DQ943"/>
      <c r="DR943" s="127"/>
      <c r="DS943" s="3">
        <v>8</v>
      </c>
      <c r="DT943" s="27">
        <f ca="1"/>
        <v>99.99999862909317</v>
      </c>
      <c r="DU943" s="27">
        <f ca="1"/>
        <v>45.56409086227417</v>
      </c>
      <c r="DV943" s="27">
        <f ca="1"/>
        <v>44.358602142333979</v>
      </c>
      <c r="DW943" s="95" t="str">
        <v>欄外</v>
      </c>
      <c r="DX943" s="12"/>
    </row>
    <row r="944" spans="1:128" ht="13.5" customHeight="1">
      <c r="A944"/>
      <c r="B944"/>
      <c r="C944"/>
      <c r="D944"/>
      <c r="E944"/>
      <c r="F944"/>
      <c r="G944"/>
      <c r="H944" s="21"/>
      <c r="J944" s="11"/>
      <c r="K944" s="11"/>
      <c r="L944" s="6"/>
      <c r="M944"/>
      <c r="N944" s="128"/>
      <c r="O944" s="3" t="s">
        <v>66</v>
      </c>
      <c r="P944" s="44">
        <v>0</v>
      </c>
      <c r="Q944" s="44">
        <v>0</v>
      </c>
      <c r="R944" s="44">
        <v>0</v>
      </c>
      <c r="S944" s="40">
        <v>0</v>
      </c>
      <c r="T944" s="12"/>
      <c r="V944" s="11"/>
      <c r="W944" s="11"/>
      <c r="X944" s="6"/>
      <c r="Y944"/>
      <c r="Z944" s="128"/>
      <c r="AA944" s="3" t="s">
        <v>41</v>
      </c>
      <c r="AB944" s="44">
        <v>0</v>
      </c>
      <c r="AC944" s="44">
        <v>0</v>
      </c>
      <c r="AD944" s="44">
        <v>0</v>
      </c>
      <c r="AE944" s="40">
        <v>0</v>
      </c>
      <c r="AF944" s="12"/>
      <c r="AH944" s="11"/>
      <c r="AI944" s="11"/>
      <c r="AJ944" s="6"/>
      <c r="AK944"/>
      <c r="AL944" s="128"/>
      <c r="AM944" s="3" t="s">
        <v>41</v>
      </c>
      <c r="AN944" s="44">
        <v>0</v>
      </c>
      <c r="AO944" s="44">
        <v>0</v>
      </c>
      <c r="AP944" s="44">
        <v>0</v>
      </c>
      <c r="AQ944" s="40">
        <v>0</v>
      </c>
      <c r="AR944" s="12"/>
      <c r="AT944" s="11"/>
      <c r="AU944" s="11"/>
      <c r="AV944" s="6"/>
      <c r="AW944"/>
      <c r="AX944" s="128"/>
      <c r="AY944" s="3" t="s">
        <v>41</v>
      </c>
      <c r="AZ944" s="44">
        <v>0</v>
      </c>
      <c r="BA944" s="44">
        <v>0</v>
      </c>
      <c r="BB944" s="44">
        <v>0</v>
      </c>
      <c r="BC944" s="40">
        <v>0</v>
      </c>
      <c r="BD944" s="12"/>
      <c r="BF944" s="11"/>
      <c r="BG944" s="11"/>
      <c r="BH944" s="6"/>
      <c r="BI944"/>
      <c r="BJ944" s="128"/>
      <c r="BK944" s="3" t="s">
        <v>41</v>
      </c>
      <c r="BL944" s="44">
        <v>0</v>
      </c>
      <c r="BM944" s="44">
        <v>0</v>
      </c>
      <c r="BN944" s="44">
        <v>0</v>
      </c>
      <c r="BO944" s="40">
        <v>0</v>
      </c>
      <c r="BP944" s="12"/>
      <c r="BR944" s="11"/>
      <c r="BS944" s="11"/>
      <c r="BT944" s="6"/>
      <c r="BU944"/>
      <c r="BV944" s="128"/>
      <c r="BW944" s="3" t="s">
        <v>41</v>
      </c>
      <c r="BX944" s="44">
        <v>0</v>
      </c>
      <c r="BY944" s="44">
        <v>0</v>
      </c>
      <c r="BZ944" s="44">
        <v>0</v>
      </c>
      <c r="CA944" s="40">
        <v>0</v>
      </c>
      <c r="CB944" s="12"/>
      <c r="CD944" s="11"/>
      <c r="CE944" s="11"/>
      <c r="CF944" s="6"/>
      <c r="CG944"/>
      <c r="CH944" s="128"/>
      <c r="CI944" s="3" t="s">
        <v>41</v>
      </c>
      <c r="CJ944" s="44">
        <v>0</v>
      </c>
      <c r="CK944" s="44">
        <v>0</v>
      </c>
      <c r="CL944" s="44">
        <v>0</v>
      </c>
      <c r="CM944" s="40">
        <v>0</v>
      </c>
      <c r="CN944" s="12"/>
      <c r="CP944" s="11"/>
      <c r="CQ944" s="11"/>
      <c r="CR944" s="6"/>
      <c r="CS944"/>
      <c r="CT944" s="128"/>
      <c r="CU944" s="3" t="s">
        <v>41</v>
      </c>
      <c r="CV944" s="44">
        <v>0</v>
      </c>
      <c r="CW944" s="44">
        <v>0</v>
      </c>
      <c r="CX944" s="44">
        <v>0</v>
      </c>
      <c r="CY944" s="40">
        <v>0</v>
      </c>
      <c r="CZ944" s="12"/>
      <c r="DB944" s="11"/>
      <c r="DC944" s="11"/>
      <c r="DD944" s="6"/>
      <c r="DE944"/>
      <c r="DF944" s="128"/>
      <c r="DG944" s="3" t="s">
        <v>41</v>
      </c>
      <c r="DH944" s="44">
        <v>0</v>
      </c>
      <c r="DI944" s="44">
        <v>0</v>
      </c>
      <c r="DJ944" s="44">
        <v>0</v>
      </c>
      <c r="DK944" s="40">
        <v>0</v>
      </c>
      <c r="DL944" s="12"/>
      <c r="DN944" s="11"/>
      <c r="DO944" s="11"/>
      <c r="DP944" s="6"/>
      <c r="DQ944"/>
      <c r="DR944" s="128"/>
      <c r="DS944" s="3" t="s">
        <v>41</v>
      </c>
      <c r="DT944" s="44">
        <v>0</v>
      </c>
      <c r="DU944" s="44">
        <v>0</v>
      </c>
      <c r="DV944" s="44">
        <v>0</v>
      </c>
      <c r="DW944" s="40">
        <v>0</v>
      </c>
      <c r="DX944" s="12"/>
    </row>
    <row r="945" spans="1:128" ht="13.5" customHeight="1">
      <c r="A945"/>
      <c r="B945"/>
      <c r="C945"/>
      <c r="D945"/>
      <c r="E945"/>
      <c r="F945"/>
      <c r="G945"/>
      <c r="H945" s="21"/>
      <c r="J945" s="11"/>
      <c r="K945" s="11"/>
      <c r="L945" s="6"/>
      <c r="M945"/>
      <c r="N945"/>
      <c r="O945" s="11"/>
      <c r="P945" s="12"/>
      <c r="Q945" s="12"/>
      <c r="R945" s="12"/>
      <c r="S945" s="12"/>
      <c r="T945" s="12"/>
      <c r="V945" s="11"/>
      <c r="W945" s="11"/>
      <c r="X945" s="6"/>
      <c r="Y945"/>
      <c r="Z945"/>
      <c r="AA945" s="11"/>
      <c r="AB945" s="12"/>
      <c r="AC945" s="12"/>
      <c r="AD945" s="12"/>
      <c r="AE945" s="12"/>
      <c r="AF945" s="12"/>
      <c r="AH945" s="11"/>
      <c r="AI945" s="11"/>
      <c r="AJ945" s="6"/>
      <c r="AK945"/>
      <c r="AL945"/>
      <c r="AM945" s="11"/>
      <c r="AN945" s="12"/>
      <c r="AO945" s="12"/>
      <c r="AP945" s="12"/>
      <c r="AQ945" s="12"/>
      <c r="AR945" s="12"/>
      <c r="AT945" s="11"/>
      <c r="AU945" s="11"/>
      <c r="AV945" s="6"/>
      <c r="AW945"/>
      <c r="AX945"/>
      <c r="AY945" s="11"/>
      <c r="AZ945" s="12"/>
      <c r="BA945" s="12"/>
      <c r="BB945" s="12"/>
      <c r="BC945" s="12"/>
      <c r="BD945" s="12"/>
      <c r="BF945" s="11"/>
      <c r="BG945" s="11"/>
      <c r="BH945" s="6"/>
      <c r="BI945"/>
      <c r="BJ945"/>
      <c r="BK945" s="11"/>
      <c r="BL945" s="12"/>
      <c r="BM945" s="12"/>
      <c r="BN945" s="12"/>
      <c r="BO945" s="12"/>
      <c r="BP945" s="12"/>
      <c r="BR945" s="11"/>
      <c r="BS945" s="11"/>
      <c r="BT945" s="6"/>
      <c r="BU945"/>
      <c r="BV945"/>
      <c r="BW945" s="11"/>
      <c r="BX945" s="12"/>
      <c r="BY945" s="12"/>
      <c r="BZ945" s="12"/>
      <c r="CA945" s="12"/>
      <c r="CB945" s="12"/>
      <c r="CD945" s="11"/>
      <c r="CE945" s="11"/>
      <c r="CF945" s="6"/>
      <c r="CG945"/>
      <c r="CH945"/>
      <c r="CI945" s="11"/>
      <c r="CJ945" s="12"/>
      <c r="CK945" s="12"/>
      <c r="CL945" s="12"/>
      <c r="CM945" s="12"/>
      <c r="CN945" s="12"/>
      <c r="CP945" s="11"/>
      <c r="CQ945" s="11"/>
      <c r="CR945" s="6"/>
      <c r="CS945"/>
      <c r="CT945"/>
      <c r="CU945" s="11"/>
      <c r="CV945" s="12"/>
      <c r="CW945" s="12"/>
      <c r="CX945" s="12"/>
      <c r="CY945" s="12"/>
      <c r="CZ945" s="12"/>
      <c r="DB945" s="11"/>
      <c r="DC945" s="11"/>
      <c r="DD945" s="6"/>
      <c r="DE945"/>
      <c r="DF945"/>
      <c r="DG945" s="11"/>
      <c r="DH945" s="12"/>
      <c r="DI945" s="12"/>
      <c r="DJ945" s="12"/>
      <c r="DK945" s="12"/>
      <c r="DL945" s="12"/>
      <c r="DN945" s="11"/>
      <c r="DO945" s="11"/>
      <c r="DP945" s="6"/>
      <c r="DQ945"/>
      <c r="DR945"/>
      <c r="DS945" s="11"/>
      <c r="DT945" s="12"/>
      <c r="DU945" s="12"/>
      <c r="DV945" s="12"/>
      <c r="DW945" s="12"/>
      <c r="DX945" s="12"/>
    </row>
    <row r="946" spans="1:128" ht="13.5" customHeight="1">
      <c r="A946"/>
      <c r="B946" t="s">
        <v>63</v>
      </c>
      <c r="C946"/>
      <c r="D946"/>
      <c r="E946"/>
      <c r="F946"/>
      <c r="G946"/>
      <c r="H946" s="21"/>
      <c r="K946"/>
      <c r="L946"/>
      <c r="M946"/>
      <c r="N946"/>
      <c r="O946" t="s">
        <v>43</v>
      </c>
      <c r="P946"/>
      <c r="Q946"/>
      <c r="R946"/>
      <c r="S946"/>
      <c r="T946" s="21"/>
      <c r="W946"/>
      <c r="X946"/>
      <c r="Y946"/>
      <c r="Z946"/>
      <c r="AA946" t="s">
        <v>43</v>
      </c>
      <c r="AB946"/>
      <c r="AC946"/>
      <c r="AD946"/>
      <c r="AE946"/>
      <c r="AF946" s="21"/>
      <c r="AI946"/>
      <c r="AJ946"/>
      <c r="AK946"/>
      <c r="AL946"/>
      <c r="AM946" t="s">
        <v>43</v>
      </c>
      <c r="AN946"/>
      <c r="AO946"/>
      <c r="AP946"/>
      <c r="AQ946"/>
      <c r="AR946" s="21"/>
      <c r="AU946"/>
      <c r="AV946"/>
      <c r="AW946"/>
      <c r="AX946"/>
      <c r="AY946" t="s">
        <v>43</v>
      </c>
      <c r="AZ946"/>
      <c r="BA946"/>
      <c r="BB946"/>
      <c r="BC946"/>
      <c r="BD946" s="21"/>
      <c r="BG946"/>
      <c r="BH946"/>
      <c r="BI946"/>
      <c r="BJ946"/>
      <c r="BK946" t="s">
        <v>43</v>
      </c>
      <c r="BL946"/>
      <c r="BM946"/>
      <c r="BN946"/>
      <c r="BO946"/>
      <c r="BP946" s="21"/>
      <c r="BS946"/>
      <c r="BT946"/>
      <c r="BU946"/>
      <c r="BV946"/>
      <c r="BW946" t="s">
        <v>43</v>
      </c>
      <c r="BX946"/>
      <c r="BY946"/>
      <c r="BZ946"/>
      <c r="CA946"/>
      <c r="CB946" s="21"/>
      <c r="CE946"/>
      <c r="CF946"/>
      <c r="CG946"/>
      <c r="CH946"/>
      <c r="CI946" t="s">
        <v>43</v>
      </c>
      <c r="CJ946"/>
      <c r="CK946"/>
      <c r="CL946"/>
      <c r="CM946"/>
      <c r="CN946" s="21"/>
      <c r="CQ946"/>
      <c r="CR946"/>
      <c r="CS946"/>
      <c r="CT946"/>
      <c r="CU946" t="s">
        <v>43</v>
      </c>
      <c r="CV946"/>
      <c r="CW946"/>
      <c r="CX946"/>
      <c r="CY946"/>
      <c r="CZ946" s="21"/>
      <c r="DC946"/>
      <c r="DD946"/>
      <c r="DE946"/>
      <c r="DF946"/>
      <c r="DG946" t="s">
        <v>43</v>
      </c>
      <c r="DH946"/>
      <c r="DI946"/>
      <c r="DJ946"/>
      <c r="DK946"/>
      <c r="DL946" s="21"/>
      <c r="DO946"/>
      <c r="DP946"/>
      <c r="DQ946"/>
      <c r="DR946"/>
      <c r="DS946" t="s">
        <v>43</v>
      </c>
      <c r="DT946"/>
      <c r="DU946"/>
      <c r="DV946"/>
      <c r="DW946"/>
      <c r="DX946" s="21"/>
    </row>
    <row r="947" spans="1:128" ht="13.5" customHeight="1" thickBot="1">
      <c r="A947"/>
      <c r="B947"/>
      <c r="C947"/>
      <c r="D947" s="123" t="s">
        <v>67</v>
      </c>
      <c r="E947" s="124"/>
      <c r="F947" s="124"/>
      <c r="G947" s="125"/>
      <c r="H947" s="21"/>
      <c r="K947" s="3" t="s">
        <v>14</v>
      </c>
      <c r="L947" s="85">
        <f ca="1">$C939</f>
        <v>0.5</v>
      </c>
      <c r="M947" s="28"/>
      <c r="N947" s="28"/>
      <c r="O947" s="18" t="s">
        <v>25</v>
      </c>
      <c r="P947" s="53">
        <f ca="1">OFFSET(乱数表!$C$3,$C933,2*K$7-1)</f>
        <v>0.13706917071246838</v>
      </c>
      <c r="Q947" s="28" t="s">
        <v>23</v>
      </c>
      <c r="R947" s="54" t="str">
        <f ca="1">IF(P947&lt;$C939,"Explore","Exploit")</f>
        <v>Explore</v>
      </c>
      <c r="S947"/>
      <c r="T947" s="21"/>
      <c r="W947" s="3" t="s">
        <v>14</v>
      </c>
      <c r="X947" s="85">
        <f ca="1">$C939</f>
        <v>0.5</v>
      </c>
      <c r="Y947" s="28"/>
      <c r="Z947" s="28"/>
      <c r="AA947" s="18" t="s">
        <v>25</v>
      </c>
      <c r="AB947" s="53">
        <f ca="1">OFFSET(乱数表!$C$3,$C933,2*W$7-1)</f>
        <v>0.91169525149701602</v>
      </c>
      <c r="AC947" s="28" t="s">
        <v>23</v>
      </c>
      <c r="AD947" s="54" t="str">
        <f ca="1">IF(AB947&lt;$C939,"Explore","Exploit")</f>
        <v>Exploit</v>
      </c>
      <c r="AE947"/>
      <c r="AF947" s="21"/>
      <c r="AI947" s="3" t="s">
        <v>14</v>
      </c>
      <c r="AJ947" s="85">
        <f ca="1">$C939</f>
        <v>0.5</v>
      </c>
      <c r="AK947" s="28"/>
      <c r="AL947" s="28"/>
      <c r="AM947" s="18" t="s">
        <v>25</v>
      </c>
      <c r="AN947" s="53">
        <f ca="1">OFFSET(乱数表!$C$3,$C933,2*AI$7-1)</f>
        <v>0.79300177790844928</v>
      </c>
      <c r="AO947" s="28" t="s">
        <v>23</v>
      </c>
      <c r="AP947" s="54" t="str">
        <f ca="1">IF(AN947&lt;$C939,"Explore","Exploit")</f>
        <v>Exploit</v>
      </c>
      <c r="AQ947"/>
      <c r="AR947" s="21"/>
      <c r="AU947" s="3" t="s">
        <v>14</v>
      </c>
      <c r="AV947" s="85">
        <f ca="1">$C939</f>
        <v>0.5</v>
      </c>
      <c r="AW947" s="28"/>
      <c r="AX947" s="28"/>
      <c r="AY947" s="18" t="s">
        <v>25</v>
      </c>
      <c r="AZ947" s="53">
        <f ca="1">OFFSET(乱数表!$C$3,$C933,2*AU$7-1)</f>
        <v>0.26617570000339053</v>
      </c>
      <c r="BA947" s="28" t="s">
        <v>23</v>
      </c>
      <c r="BB947" s="54" t="str">
        <f ca="1">IF(AZ947&lt;$C939,"Explore","Exploit")</f>
        <v>Explore</v>
      </c>
      <c r="BC947"/>
      <c r="BD947" s="21"/>
      <c r="BG947" s="3" t="s">
        <v>14</v>
      </c>
      <c r="BH947" s="85">
        <f ca="1">$C939</f>
        <v>0.5</v>
      </c>
      <c r="BI947" s="28"/>
      <c r="BJ947" s="28"/>
      <c r="BK947" s="18" t="s">
        <v>25</v>
      </c>
      <c r="BL947" s="53">
        <f ca="1">OFFSET(乱数表!$C$3,$C933,2*BG$7-1)</f>
        <v>0.41245894653962989</v>
      </c>
      <c r="BM947" s="28" t="s">
        <v>23</v>
      </c>
      <c r="BN947" s="54" t="str">
        <f ca="1">IF(BL947&lt;$C939,"Explore","Exploit")</f>
        <v>Explore</v>
      </c>
      <c r="BO947"/>
      <c r="BP947" s="21"/>
      <c r="BS947" s="3" t="s">
        <v>14</v>
      </c>
      <c r="BT947" s="85">
        <f ca="1">$C939</f>
        <v>0.5</v>
      </c>
      <c r="BU947" s="28"/>
      <c r="BV947" s="28"/>
      <c r="BW947" s="18" t="s">
        <v>25</v>
      </c>
      <c r="BX947" s="53">
        <f ca="1">OFFSET(乱数表!$C$3,$C933,2*BS$7-1)</f>
        <v>0.4440175890284539</v>
      </c>
      <c r="BY947" s="28" t="s">
        <v>23</v>
      </c>
      <c r="BZ947" s="54" t="str">
        <f ca="1">IF(BX947&lt;$C939,"Explore","Exploit")</f>
        <v>Explore</v>
      </c>
      <c r="CA947"/>
      <c r="CB947" s="21"/>
      <c r="CE947" s="3" t="s">
        <v>14</v>
      </c>
      <c r="CF947" s="85">
        <f ca="1">$C939</f>
        <v>0.5</v>
      </c>
      <c r="CG947" s="28"/>
      <c r="CH947" s="28"/>
      <c r="CI947" s="18" t="s">
        <v>25</v>
      </c>
      <c r="CJ947" s="53">
        <f ca="1">OFFSET(乱数表!$C$3,$C933,2*CE$7-1)</f>
        <v>0.8084185233398532</v>
      </c>
      <c r="CK947" s="28" t="s">
        <v>23</v>
      </c>
      <c r="CL947" s="54" t="str">
        <f ca="1">IF(CJ947&lt;$C939,"Explore","Exploit")</f>
        <v>Exploit</v>
      </c>
      <c r="CM947"/>
      <c r="CN947" s="21"/>
      <c r="CQ947" s="3" t="s">
        <v>14</v>
      </c>
      <c r="CR947" s="85">
        <f ca="1">$C939</f>
        <v>0.5</v>
      </c>
      <c r="CS947" s="28"/>
      <c r="CT947" s="28"/>
      <c r="CU947" s="18" t="s">
        <v>25</v>
      </c>
      <c r="CV947" s="53">
        <f ca="1">OFFSET(乱数表!$C$3,$C933,2*CQ$7-1)</f>
        <v>0.13738544273890707</v>
      </c>
      <c r="CW947" s="28" t="s">
        <v>23</v>
      </c>
      <c r="CX947" s="54" t="str">
        <f ca="1">IF(CV947&lt;$C939,"Explore","Exploit")</f>
        <v>Explore</v>
      </c>
      <c r="CY947"/>
      <c r="CZ947" s="21"/>
      <c r="DC947" s="3" t="s">
        <v>14</v>
      </c>
      <c r="DD947" s="85">
        <f ca="1">$C939</f>
        <v>0.5</v>
      </c>
      <c r="DE947" s="28"/>
      <c r="DF947" s="28"/>
      <c r="DG947" s="18" t="s">
        <v>25</v>
      </c>
      <c r="DH947" s="53">
        <f ca="1">OFFSET(乱数表!$C$3,$C933,2*DC$7-1)</f>
        <v>0.91004525207646569</v>
      </c>
      <c r="DI947" s="28" t="s">
        <v>23</v>
      </c>
      <c r="DJ947" s="54" t="str">
        <f ca="1">IF(DH947&lt;$C939,"Explore","Exploit")</f>
        <v>Exploit</v>
      </c>
      <c r="DK947"/>
      <c r="DL947" s="21"/>
      <c r="DO947" s="3" t="s">
        <v>14</v>
      </c>
      <c r="DP947" s="85">
        <f ca="1">$C939</f>
        <v>0.5</v>
      </c>
      <c r="DQ947" s="28"/>
      <c r="DR947" s="28"/>
      <c r="DS947" s="18" t="s">
        <v>25</v>
      </c>
      <c r="DT947" s="53">
        <f ca="1">OFFSET(乱数表!$C$3,$C933,2*DO$7-1)</f>
        <v>0.47955951196334179</v>
      </c>
      <c r="DU947" s="28" t="s">
        <v>23</v>
      </c>
      <c r="DV947" s="54" t="str">
        <f ca="1">IF(DT947&lt;$C939,"Explore","Exploit")</f>
        <v>Explore</v>
      </c>
      <c r="DW947"/>
      <c r="DX947" s="21"/>
    </row>
    <row r="948" spans="1:128" ht="13.5" customHeight="1">
      <c r="A948"/>
      <c r="B948" s="3" t="s">
        <v>7</v>
      </c>
      <c r="C948" s="3" t="s">
        <v>17</v>
      </c>
      <c r="D948" s="93" t="s">
        <v>27</v>
      </c>
      <c r="E948" s="26" t="s">
        <v>28</v>
      </c>
      <c r="F948" s="26" t="s">
        <v>29</v>
      </c>
      <c r="G948" s="3" t="s">
        <v>30</v>
      </c>
      <c r="H948" s="21"/>
      <c r="K948"/>
      <c r="L948"/>
      <c r="M948"/>
      <c r="N948"/>
      <c r="O948"/>
      <c r="P948" s="58" t="s">
        <v>42</v>
      </c>
      <c r="Q948" s="59" t="s">
        <v>26</v>
      </c>
      <c r="R948" s="60" t="s">
        <v>38</v>
      </c>
      <c r="S948"/>
      <c r="T948" s="21"/>
      <c r="W948"/>
      <c r="X948"/>
      <c r="Y948"/>
      <c r="Z948"/>
      <c r="AA948"/>
      <c r="AB948" s="58" t="s">
        <v>42</v>
      </c>
      <c r="AC948" s="59" t="s">
        <v>26</v>
      </c>
      <c r="AD948" s="60" t="s">
        <v>38</v>
      </c>
      <c r="AE948"/>
      <c r="AF948" s="21"/>
      <c r="AI948"/>
      <c r="AJ948"/>
      <c r="AK948"/>
      <c r="AL948"/>
      <c r="AM948"/>
      <c r="AN948" s="58" t="s">
        <v>42</v>
      </c>
      <c r="AO948" s="59" t="s">
        <v>26</v>
      </c>
      <c r="AP948" s="60" t="s">
        <v>38</v>
      </c>
      <c r="AQ948"/>
      <c r="AR948" s="21"/>
      <c r="AU948"/>
      <c r="AV948"/>
      <c r="AW948"/>
      <c r="AX948"/>
      <c r="AY948"/>
      <c r="AZ948" s="58" t="s">
        <v>42</v>
      </c>
      <c r="BA948" s="59" t="s">
        <v>26</v>
      </c>
      <c r="BB948" s="60" t="s">
        <v>38</v>
      </c>
      <c r="BC948"/>
      <c r="BD948" s="21"/>
      <c r="BG948"/>
      <c r="BH948"/>
      <c r="BI948"/>
      <c r="BJ948"/>
      <c r="BK948"/>
      <c r="BL948" s="58" t="s">
        <v>42</v>
      </c>
      <c r="BM948" s="59" t="s">
        <v>26</v>
      </c>
      <c r="BN948" s="60" t="s">
        <v>38</v>
      </c>
      <c r="BO948"/>
      <c r="BP948" s="21"/>
      <c r="BS948"/>
      <c r="BT948"/>
      <c r="BU948"/>
      <c r="BV948"/>
      <c r="BW948"/>
      <c r="BX948" s="58" t="s">
        <v>42</v>
      </c>
      <c r="BY948" s="59" t="s">
        <v>26</v>
      </c>
      <c r="BZ948" s="60" t="s">
        <v>38</v>
      </c>
      <c r="CA948"/>
      <c r="CB948" s="21"/>
      <c r="CE948"/>
      <c r="CF948"/>
      <c r="CG948"/>
      <c r="CH948"/>
      <c r="CI948"/>
      <c r="CJ948" s="58" t="s">
        <v>42</v>
      </c>
      <c r="CK948" s="59" t="s">
        <v>26</v>
      </c>
      <c r="CL948" s="60" t="s">
        <v>38</v>
      </c>
      <c r="CM948"/>
      <c r="CN948" s="21"/>
      <c r="CQ948"/>
      <c r="CR948"/>
      <c r="CS948"/>
      <c r="CT948"/>
      <c r="CU948"/>
      <c r="CV948" s="58" t="s">
        <v>42</v>
      </c>
      <c r="CW948" s="59" t="s">
        <v>26</v>
      </c>
      <c r="CX948" s="60" t="s">
        <v>38</v>
      </c>
      <c r="CY948"/>
      <c r="CZ948" s="21"/>
      <c r="DC948"/>
      <c r="DD948"/>
      <c r="DE948"/>
      <c r="DF948"/>
      <c r="DG948"/>
      <c r="DH948" s="58" t="s">
        <v>42</v>
      </c>
      <c r="DI948" s="59" t="s">
        <v>26</v>
      </c>
      <c r="DJ948" s="60" t="s">
        <v>38</v>
      </c>
      <c r="DK948"/>
      <c r="DL948" s="21"/>
      <c r="DO948"/>
      <c r="DP948"/>
      <c r="DQ948"/>
      <c r="DR948"/>
      <c r="DS948"/>
      <c r="DT948" s="58" t="s">
        <v>42</v>
      </c>
      <c r="DU948" s="59" t="s">
        <v>26</v>
      </c>
      <c r="DV948" s="60" t="s">
        <v>38</v>
      </c>
      <c r="DW948"/>
      <c r="DX948" s="21"/>
    </row>
    <row r="949" spans="1:128" ht="13.5" customHeight="1">
      <c r="A949"/>
      <c r="B949" s="41">
        <v>1</v>
      </c>
      <c r="C949" s="41">
        <f t="array" ref="C949:G957">$C$24:$G$32</f>
        <v>0</v>
      </c>
      <c r="D949" s="80">
        <v>0.5</v>
      </c>
      <c r="E949" s="81">
        <v>0.5</v>
      </c>
      <c r="F949" s="81">
        <v>0.5</v>
      </c>
      <c r="G949" s="80">
        <v>1</v>
      </c>
      <c r="H949" s="6"/>
      <c r="K949"/>
      <c r="L949"/>
      <c r="M949"/>
      <c r="N949"/>
      <c r="O949" s="63" t="s">
        <v>24</v>
      </c>
      <c r="P949" s="55">
        <f ca="1">MAX(OFFSET(O935,K936,1):OFFSET(O935,K936,4))</f>
        <v>32.005732963085173</v>
      </c>
      <c r="Q949" s="52"/>
      <c r="R949" s="22">
        <f ca="1">MATCH(P949,OFFSET(O935,K936,1):OFFSET(O935,K936,4),0)</f>
        <v>4</v>
      </c>
      <c r="S949"/>
      <c r="T949" s="21"/>
      <c r="W949"/>
      <c r="X949"/>
      <c r="Y949"/>
      <c r="Z949"/>
      <c r="AA949" s="63" t="s">
        <v>24</v>
      </c>
      <c r="AB949" s="55">
        <f ca="1">MAX(OFFSET(AA935,W936,1):OFFSET(AA935,W936,4))</f>
        <v>47.221266905069342</v>
      </c>
      <c r="AC949" s="52"/>
      <c r="AD949" s="22">
        <f ca="1">MATCH(AB949,OFFSET(AA935,W936,1):OFFSET(AA935,W936,4),0)</f>
        <v>4</v>
      </c>
      <c r="AE949"/>
      <c r="AF949" s="21"/>
      <c r="AI949"/>
      <c r="AJ949"/>
      <c r="AK949"/>
      <c r="AL949"/>
      <c r="AM949" s="63" t="s">
        <v>24</v>
      </c>
      <c r="AN949" s="55">
        <f ca="1">MAX(OFFSET(AM935,AI936,1):OFFSET(AM935,AI936,4))</f>
        <v>68.999872899055475</v>
      </c>
      <c r="AO949" s="52"/>
      <c r="AP949" s="22">
        <f ca="1">MATCH(AN949,OFFSET(AM935,AI936,1):OFFSET(AM935,AI936,4),0)</f>
        <v>4</v>
      </c>
      <c r="AQ949"/>
      <c r="AR949" s="21"/>
      <c r="AU949"/>
      <c r="AV949"/>
      <c r="AW949"/>
      <c r="AX949"/>
      <c r="AY949" s="63" t="s">
        <v>24</v>
      </c>
      <c r="AZ949" s="55">
        <f ca="1">MAX(OFFSET(AY935,AU936,1):OFFSET(AY935,AU936,4))</f>
        <v>99.99999725818634</v>
      </c>
      <c r="BA949" s="52"/>
      <c r="BB949" s="22">
        <f ca="1">MATCH(AZ949,OFFSET(AY935,AU936,1):OFFSET(AY935,AU936,4),0)</f>
        <v>1</v>
      </c>
      <c r="BC949"/>
      <c r="BD949" s="21"/>
      <c r="BG949"/>
      <c r="BH949"/>
      <c r="BI949"/>
      <c r="BJ949"/>
      <c r="BK949" s="63" t="s">
        <v>24</v>
      </c>
      <c r="BL949" s="55">
        <f ca="1">MAX(OFFSET(BK935,BG936,1):OFFSET(BK935,BG936,4))</f>
        <v>68.962245082855219</v>
      </c>
      <c r="BM949" s="52"/>
      <c r="BN949" s="22">
        <f ca="1">MATCH(BL949,OFFSET(BK935,BG936,1):OFFSET(BK935,BG936,4),0)</f>
        <v>1</v>
      </c>
      <c r="BO949"/>
      <c r="BP949" s="21"/>
      <c r="BS949"/>
      <c r="BT949"/>
      <c r="BU949"/>
      <c r="BV949"/>
      <c r="BW949" s="63" t="s">
        <v>24</v>
      </c>
      <c r="BX949" s="55">
        <f ca="1">MAX(OFFSET(BW935,BS936,1):OFFSET(BW935,BS936,4))</f>
        <v>99.99999725818634</v>
      </c>
      <c r="BY949" s="52"/>
      <c r="BZ949" s="22">
        <f ca="1">MATCH(BX949,OFFSET(BW935,BS936,1):OFFSET(BW935,BS936,4),0)</f>
        <v>1</v>
      </c>
      <c r="CA949"/>
      <c r="CB949" s="21"/>
      <c r="CE949"/>
      <c r="CF949"/>
      <c r="CG949"/>
      <c r="CH949"/>
      <c r="CI949" s="63" t="s">
        <v>24</v>
      </c>
      <c r="CJ949" s="55">
        <f ca="1">MAX(OFFSET(CI935,CE936,1):OFFSET(CI935,CE936,4))</f>
        <v>0</v>
      </c>
      <c r="CK949" s="52"/>
      <c r="CL949" s="22">
        <f ca="1">MATCH(CJ949,OFFSET(CI935,CE936,1):OFFSET(CI935,CE936,4),0)</f>
        <v>1</v>
      </c>
      <c r="CM949"/>
      <c r="CN949" s="21"/>
      <c r="CQ949"/>
      <c r="CR949"/>
      <c r="CS949"/>
      <c r="CT949"/>
      <c r="CU949" s="63" t="s">
        <v>24</v>
      </c>
      <c r="CV949" s="55">
        <f ca="1">MAX(OFFSET(CU935,CQ936,1):OFFSET(CU935,CQ936,4))</f>
        <v>0</v>
      </c>
      <c r="CW949" s="52"/>
      <c r="CX949" s="22">
        <f ca="1">MATCH(CV949,OFFSET(CU935,CQ936,1):OFFSET(CU935,CQ936,4),0)</f>
        <v>1</v>
      </c>
      <c r="CY949"/>
      <c r="CZ949" s="21"/>
      <c r="DC949"/>
      <c r="DD949"/>
      <c r="DE949"/>
      <c r="DF949"/>
      <c r="DG949" s="63" t="s">
        <v>24</v>
      </c>
      <c r="DH949" s="55">
        <f ca="1">MAX(OFFSET(DG935,DC936,1):OFFSET(DG935,DC936,4))</f>
        <v>0</v>
      </c>
      <c r="DI949" s="52"/>
      <c r="DJ949" s="22">
        <f ca="1">MATCH(DH949,OFFSET(DG935,DC936,1):OFFSET(DG935,DC936,4),0)</f>
        <v>1</v>
      </c>
      <c r="DK949"/>
      <c r="DL949" s="21"/>
      <c r="DO949"/>
      <c r="DP949"/>
      <c r="DQ949"/>
      <c r="DR949"/>
      <c r="DS949" s="63" t="s">
        <v>24</v>
      </c>
      <c r="DT949" s="55">
        <f ca="1">MAX(OFFSET(DS935,DO935,1):OFFSET(DS935,DO935,4))</f>
        <v>26.900255958557121</v>
      </c>
      <c r="DU949" s="52"/>
      <c r="DV949" s="22">
        <f ca="1">MATCH(DT949,OFFSET(DS935,DO935,1):OFFSET(DS935,DO935,4),0)</f>
        <v>3</v>
      </c>
      <c r="DW949"/>
      <c r="DX949" s="21"/>
    </row>
    <row r="950" spans="1:128" ht="13.5" customHeight="1" thickBot="1">
      <c r="A950"/>
      <c r="B950" s="42">
        <v>2</v>
      </c>
      <c r="C950" s="42">
        <v>0</v>
      </c>
      <c r="D950" s="82">
        <v>0.33333333333333331</v>
      </c>
      <c r="E950" s="83">
        <v>0.33333333333333331</v>
      </c>
      <c r="F950" s="82">
        <v>0.66666666666666663</v>
      </c>
      <c r="G950" s="82">
        <v>1</v>
      </c>
      <c r="H950" s="6"/>
      <c r="K950"/>
      <c r="L950"/>
      <c r="M950"/>
      <c r="N950"/>
      <c r="O950" s="63" t="s">
        <v>22</v>
      </c>
      <c r="P950" s="56"/>
      <c r="Q950" s="57">
        <f ca="1">OFFSET(乱数表!$C$3,$C933,2*K$7)</f>
        <v>5.4149681556373341E-2</v>
      </c>
      <c r="R950" s="38">
        <f ca="1">MATCH(Q950,OFFSET($B948,K936,1):OFFSET($B948,K936,5))</f>
        <v>1</v>
      </c>
      <c r="S950"/>
      <c r="T950" s="21"/>
      <c r="W950"/>
      <c r="X950"/>
      <c r="Y950"/>
      <c r="Z950"/>
      <c r="AA950" s="63" t="s">
        <v>22</v>
      </c>
      <c r="AB950" s="56"/>
      <c r="AC950" s="57">
        <f ca="1">OFFSET(乱数表!$C$3,$C933,2*W$7)</f>
        <v>2.2983587225237634E-2</v>
      </c>
      <c r="AD950" s="38">
        <f ca="1">MATCH(AC950,OFFSET($B948,W936,1):OFFSET($B948,W936,5))</f>
        <v>1</v>
      </c>
      <c r="AE950"/>
      <c r="AF950" s="21"/>
      <c r="AI950"/>
      <c r="AJ950"/>
      <c r="AK950"/>
      <c r="AL950"/>
      <c r="AM950" s="63" t="s">
        <v>22</v>
      </c>
      <c r="AN950" s="56"/>
      <c r="AO950" s="57">
        <f ca="1">OFFSET(乱数表!$C$3,$C933,2*AI$7)</f>
        <v>0.64107392417951192</v>
      </c>
      <c r="AP950" s="38">
        <f ca="1">MATCH(AO950,OFFSET($B948,AI936,1):OFFSET($B948,AI936,5))</f>
        <v>3</v>
      </c>
      <c r="AQ950"/>
      <c r="AR950" s="21"/>
      <c r="AU950"/>
      <c r="AV950"/>
      <c r="AW950"/>
      <c r="AX950"/>
      <c r="AY950" s="63" t="s">
        <v>22</v>
      </c>
      <c r="AZ950" s="56"/>
      <c r="BA950" s="57">
        <f ca="1">OFFSET(乱数表!$C$3,$C933,2*AU$7)</f>
        <v>0.72226114228247118</v>
      </c>
      <c r="BB950" s="38">
        <f ca="1">MATCH(BA950,OFFSET($B948,AU936,1):OFFSET($B948,AU936,5))</f>
        <v>3</v>
      </c>
      <c r="BC950"/>
      <c r="BD950" s="21"/>
      <c r="BG950"/>
      <c r="BH950"/>
      <c r="BI950"/>
      <c r="BJ950"/>
      <c r="BK950" s="63" t="s">
        <v>22</v>
      </c>
      <c r="BL950" s="56"/>
      <c r="BM950" s="57">
        <f ca="1">OFFSET(乱数表!$C$3,$C933,2*BG$7)</f>
        <v>6.5033014079086571E-2</v>
      </c>
      <c r="BN950" s="38">
        <f ca="1">MATCH(BM950,OFFSET($B948,BG936,1):OFFSET($B948,BG936,5))</f>
        <v>1</v>
      </c>
      <c r="BO950"/>
      <c r="BP950" s="21"/>
      <c r="BS950"/>
      <c r="BT950"/>
      <c r="BU950"/>
      <c r="BV950"/>
      <c r="BW950" s="63" t="s">
        <v>22</v>
      </c>
      <c r="BX950" s="56"/>
      <c r="BY950" s="57">
        <f ca="1">OFFSET(乱数表!$C$3,$C933,2*BS$7)</f>
        <v>0.29059106770034826</v>
      </c>
      <c r="BZ950" s="38">
        <f ca="1">MATCH(BY950,OFFSET($B948,BS936,1):OFFSET($B948,BS936,5))</f>
        <v>1</v>
      </c>
      <c r="CA950"/>
      <c r="CB950" s="21"/>
      <c r="CE950"/>
      <c r="CF950"/>
      <c r="CG950"/>
      <c r="CH950"/>
      <c r="CI950" s="63" t="s">
        <v>22</v>
      </c>
      <c r="CJ950" s="56"/>
      <c r="CK950" s="57">
        <f ca="1">OFFSET(乱数表!$C$3,$C933,2*CE$7)</f>
        <v>0.92727831432720043</v>
      </c>
      <c r="CL950" s="38">
        <f ca="1">MATCH(CK950,OFFSET($B948,CE936,1):OFFSET($B948,CE936,5))</f>
        <v>1</v>
      </c>
      <c r="CM950"/>
      <c r="CN950" s="21"/>
      <c r="CQ950"/>
      <c r="CR950"/>
      <c r="CS950"/>
      <c r="CT950"/>
      <c r="CU950" s="63" t="s">
        <v>22</v>
      </c>
      <c r="CV950" s="56"/>
      <c r="CW950" s="57">
        <f ca="1">OFFSET(乱数表!$C$3,$C933,2*CQ$7)</f>
        <v>2.4098674049155555E-2</v>
      </c>
      <c r="CX950" s="38">
        <f ca="1">MATCH(CW950,OFFSET($B948,CQ936,1):OFFSET($B948,CQ936,5))</f>
        <v>1</v>
      </c>
      <c r="CY950"/>
      <c r="CZ950" s="21"/>
      <c r="DC950"/>
      <c r="DD950"/>
      <c r="DE950"/>
      <c r="DF950"/>
      <c r="DG950" s="63" t="s">
        <v>22</v>
      </c>
      <c r="DH950" s="56"/>
      <c r="DI950" s="57">
        <f ca="1">OFFSET(乱数表!$C$3,$C933,2*DC$7)</f>
        <v>5.1321918024978763E-2</v>
      </c>
      <c r="DJ950" s="38">
        <f ca="1">MATCH(DI950,OFFSET($B948,DC936,1):OFFSET($B948,DC936,5))</f>
        <v>1</v>
      </c>
      <c r="DK950"/>
      <c r="DL950" s="21"/>
      <c r="DO950"/>
      <c r="DP950"/>
      <c r="DQ950"/>
      <c r="DR950"/>
      <c r="DS950" s="63" t="s">
        <v>22</v>
      </c>
      <c r="DT950" s="56"/>
      <c r="DU950" s="57">
        <f ca="1">OFFSET(乱数表!$C$3,$C933,2*DO$7)</f>
        <v>0.91916263927091246</v>
      </c>
      <c r="DV950" s="38">
        <f ca="1">MATCH(DU950,OFFSET($B948,DO935,1):OFFSET($B948,DO935,5))</f>
        <v>3</v>
      </c>
      <c r="DW950"/>
      <c r="DX950" s="21"/>
    </row>
    <row r="951" spans="1:128" ht="13.5" customHeight="1">
      <c r="A951"/>
      <c r="B951" s="41">
        <v>3</v>
      </c>
      <c r="C951" s="41">
        <v>0</v>
      </c>
      <c r="D951" s="81">
        <v>0</v>
      </c>
      <c r="E951" s="81">
        <v>0</v>
      </c>
      <c r="F951" s="80">
        <v>1</v>
      </c>
      <c r="G951" s="81">
        <v>1</v>
      </c>
      <c r="H951" s="7"/>
      <c r="K951"/>
      <c r="L951"/>
      <c r="M951"/>
      <c r="N951"/>
      <c r="O951" s="6"/>
      <c r="P951"/>
      <c r="Q951"/>
      <c r="R951" t="s">
        <v>56</v>
      </c>
      <c r="S951"/>
      <c r="T951" s="21"/>
      <c r="W951"/>
      <c r="X951"/>
      <c r="Y951"/>
      <c r="Z951"/>
      <c r="AA951" s="6"/>
      <c r="AB951"/>
      <c r="AC951"/>
      <c r="AD951" t="s">
        <v>56</v>
      </c>
      <c r="AE951"/>
      <c r="AF951" s="21"/>
      <c r="AI951"/>
      <c r="AJ951"/>
      <c r="AK951"/>
      <c r="AL951"/>
      <c r="AM951" s="6"/>
      <c r="AN951"/>
      <c r="AO951"/>
      <c r="AP951" t="s">
        <v>56</v>
      </c>
      <c r="AQ951"/>
      <c r="AR951" s="21"/>
      <c r="AU951"/>
      <c r="AV951"/>
      <c r="AW951"/>
      <c r="AX951"/>
      <c r="AY951" s="6"/>
      <c r="AZ951"/>
      <c r="BA951"/>
      <c r="BB951" t="s">
        <v>56</v>
      </c>
      <c r="BC951"/>
      <c r="BD951" s="21"/>
      <c r="BG951"/>
      <c r="BH951"/>
      <c r="BI951"/>
      <c r="BJ951"/>
      <c r="BK951" s="6"/>
      <c r="BL951"/>
      <c r="BM951"/>
      <c r="BN951" t="s">
        <v>56</v>
      </c>
      <c r="BO951"/>
      <c r="BP951" s="21"/>
      <c r="BS951"/>
      <c r="BT951"/>
      <c r="BU951"/>
      <c r="BV951"/>
      <c r="BW951" s="6"/>
      <c r="BX951"/>
      <c r="BY951"/>
      <c r="BZ951" t="s">
        <v>56</v>
      </c>
      <c r="CA951"/>
      <c r="CB951" s="21"/>
      <c r="CE951"/>
      <c r="CF951"/>
      <c r="CG951"/>
      <c r="CH951"/>
      <c r="CI951" s="6"/>
      <c r="CJ951"/>
      <c r="CK951"/>
      <c r="CL951" t="s">
        <v>56</v>
      </c>
      <c r="CM951"/>
      <c r="CN951" s="21"/>
      <c r="CQ951"/>
      <c r="CR951"/>
      <c r="CS951"/>
      <c r="CT951"/>
      <c r="CU951" s="6"/>
      <c r="CV951"/>
      <c r="CW951"/>
      <c r="CX951" t="s">
        <v>56</v>
      </c>
      <c r="CY951"/>
      <c r="CZ951" s="21"/>
      <c r="DC951"/>
      <c r="DD951"/>
      <c r="DE951"/>
      <c r="DF951"/>
      <c r="DG951" s="6"/>
      <c r="DH951"/>
      <c r="DI951"/>
      <c r="DJ951" t="s">
        <v>56</v>
      </c>
      <c r="DK951"/>
      <c r="DL951" s="21"/>
      <c r="DO951"/>
      <c r="DP951"/>
      <c r="DQ951"/>
      <c r="DR951"/>
      <c r="DS951" s="6"/>
      <c r="DT951"/>
      <c r="DU951"/>
      <c r="DV951" t="s">
        <v>56</v>
      </c>
      <c r="DW951"/>
      <c r="DX951" s="21"/>
    </row>
    <row r="952" spans="1:128" ht="13.5" customHeight="1">
      <c r="A952"/>
      <c r="B952" s="42">
        <v>4</v>
      </c>
      <c r="C952" s="42">
        <v>0</v>
      </c>
      <c r="D952" s="82">
        <v>0.33333333333333331</v>
      </c>
      <c r="E952" s="82">
        <v>0.66666666666666663</v>
      </c>
      <c r="F952" s="83">
        <v>0.66666666666666663</v>
      </c>
      <c r="G952" s="82">
        <v>1</v>
      </c>
      <c r="H952" s="7"/>
      <c r="K952"/>
      <c r="L952"/>
      <c r="M952"/>
      <c r="N952"/>
      <c r="O952" s="63" t="s">
        <v>39</v>
      </c>
      <c r="P952" s="49">
        <f ca="1">IF(R947="Exploit",R949,R950)</f>
        <v>1</v>
      </c>
      <c r="Q952" s="28" t="str">
        <f ca="1">"("&amp;OFFSET(O935,0,P952)&amp;") →"</f>
        <v>(右) →</v>
      </c>
      <c r="R952" s="18" t="s">
        <v>53</v>
      </c>
      <c r="S952" s="3">
        <f ca="1">MIN(K934+FIXED(1.1*COS(PI()/2*P952),0),3)</f>
        <v>1</v>
      </c>
      <c r="T952" s="6"/>
      <c r="W952"/>
      <c r="X952"/>
      <c r="Y952"/>
      <c r="Z952"/>
      <c r="AA952" s="63" t="s">
        <v>39</v>
      </c>
      <c r="AB952" s="49">
        <f ca="1">IF(AD947="Exploit",AD949,AD950)</f>
        <v>4</v>
      </c>
      <c r="AC952" s="28" t="str">
        <f ca="1">"("&amp;OFFSET(AA935,0,AB952)&amp;") →"</f>
        <v>(下) →</v>
      </c>
      <c r="AD952" s="18" t="s">
        <v>53</v>
      </c>
      <c r="AE952" s="3">
        <f ca="1">MIN(W934+FIXED(1.1*COS(PI()/2*AB952),0),3)</f>
        <v>2</v>
      </c>
      <c r="AF952" s="6"/>
      <c r="AI952"/>
      <c r="AJ952"/>
      <c r="AK952"/>
      <c r="AL952"/>
      <c r="AM952" s="63" t="s">
        <v>39</v>
      </c>
      <c r="AN952" s="49">
        <f ca="1">IF(AP947="Exploit",AP949,AP950)</f>
        <v>4</v>
      </c>
      <c r="AO952" s="28" t="str">
        <f ca="1">"("&amp;OFFSET(AM935,0,AN952)&amp;") →"</f>
        <v>(下) →</v>
      </c>
      <c r="AP952" s="18" t="s">
        <v>53</v>
      </c>
      <c r="AQ952" s="3">
        <f ca="1">MIN(AI934+FIXED(1.1*COS(PI()/2*AN952),0),3)</f>
        <v>3</v>
      </c>
      <c r="AR952" s="6"/>
      <c r="AU952"/>
      <c r="AV952"/>
      <c r="AW952"/>
      <c r="AX952"/>
      <c r="AY952" s="63" t="s">
        <v>39</v>
      </c>
      <c r="AZ952" s="49">
        <f ca="1">IF(BB947="Exploit",BB949,BB950)</f>
        <v>3</v>
      </c>
      <c r="BA952" s="28" t="str">
        <f ca="1">"("&amp;OFFSET(AY935,0,AZ952)&amp;") →"</f>
        <v>(左) →</v>
      </c>
      <c r="BB952" s="18" t="s">
        <v>53</v>
      </c>
      <c r="BC952" s="3">
        <f ca="1">MIN(AU934+FIXED(1.1*COS(PI()/2*AZ952),0),3)</f>
        <v>3</v>
      </c>
      <c r="BD952" s="6"/>
      <c r="BG952"/>
      <c r="BH952"/>
      <c r="BI952"/>
      <c r="BJ952"/>
      <c r="BK952" s="63" t="s">
        <v>39</v>
      </c>
      <c r="BL952" s="49">
        <f ca="1">IF(BN947="Exploit",BN949,BN950)</f>
        <v>1</v>
      </c>
      <c r="BM952" s="28" t="str">
        <f ca="1">"("&amp;OFFSET(BK935,0,BL952)&amp;") →"</f>
        <v>(右) →</v>
      </c>
      <c r="BN952" s="18" t="s">
        <v>53</v>
      </c>
      <c r="BO952" s="3">
        <f ca="1">MIN(BG934+FIXED(1.1*COS(PI()/2*BL952),0),3)</f>
        <v>3</v>
      </c>
      <c r="BP952" s="6"/>
      <c r="BS952"/>
      <c r="BT952"/>
      <c r="BU952"/>
      <c r="BV952"/>
      <c r="BW952" s="63" t="s">
        <v>39</v>
      </c>
      <c r="BX952" s="49">
        <f ca="1">IF(BZ947="Exploit",BZ949,BZ950)</f>
        <v>1</v>
      </c>
      <c r="BY952" s="28" t="str">
        <f ca="1">"("&amp;OFFSET(BW935,0,BX952)&amp;") →"</f>
        <v>(右) →</v>
      </c>
      <c r="BZ952" s="18" t="s">
        <v>53</v>
      </c>
      <c r="CA952" s="3">
        <f ca="1">MIN(BS934+FIXED(1.1*COS(PI()/2*BX952),0),3)</f>
        <v>3</v>
      </c>
      <c r="CB952" s="6"/>
      <c r="CE952"/>
      <c r="CF952"/>
      <c r="CG952"/>
      <c r="CH952"/>
      <c r="CI952" s="63" t="s">
        <v>39</v>
      </c>
      <c r="CJ952" s="49">
        <f ca="1">IF(CL947="Exploit",CL949,CL950)</f>
        <v>1</v>
      </c>
      <c r="CK952" s="28" t="str">
        <f ca="1">"("&amp;OFFSET(CI935,0,CJ952)&amp;") →"</f>
        <v>(右) →</v>
      </c>
      <c r="CL952" s="18" t="s">
        <v>53</v>
      </c>
      <c r="CM952" s="3">
        <f ca="1">MIN(CE934+FIXED(1.1*COS(PI()/2*CJ952),0),3)</f>
        <v>3</v>
      </c>
      <c r="CN952" s="6"/>
      <c r="CQ952"/>
      <c r="CR952"/>
      <c r="CS952"/>
      <c r="CT952"/>
      <c r="CU952" s="63" t="s">
        <v>39</v>
      </c>
      <c r="CV952" s="49">
        <f ca="1">IF(CX947="Exploit",CX949,CX950)</f>
        <v>1</v>
      </c>
      <c r="CW952" s="28" t="str">
        <f ca="1">"("&amp;OFFSET(CU935,0,CV952)&amp;") →"</f>
        <v>(右) →</v>
      </c>
      <c r="CX952" s="18" t="s">
        <v>53</v>
      </c>
      <c r="CY952" s="3">
        <f ca="1">MIN(CQ934+FIXED(1.1*COS(PI()/2*CV952),0),3)</f>
        <v>3</v>
      </c>
      <c r="CZ952" s="6"/>
      <c r="DC952"/>
      <c r="DD952"/>
      <c r="DE952"/>
      <c r="DF952"/>
      <c r="DG952" s="63" t="s">
        <v>39</v>
      </c>
      <c r="DH952" s="49">
        <f ca="1">IF(DJ947="Exploit",DJ949,DJ950)</f>
        <v>1</v>
      </c>
      <c r="DI952" s="28" t="str">
        <f ca="1">"("&amp;OFFSET(DG935,0,DH952)&amp;") →"</f>
        <v>(右) →</v>
      </c>
      <c r="DJ952" s="18" t="s">
        <v>53</v>
      </c>
      <c r="DK952" s="3">
        <f ca="1">MIN(DC934+FIXED(1.1*COS(PI()/2*DH952),0),3)</f>
        <v>3</v>
      </c>
      <c r="DL952" s="6"/>
      <c r="DO952"/>
      <c r="DP952"/>
      <c r="DQ952"/>
      <c r="DR952"/>
      <c r="DS952" s="63" t="s">
        <v>39</v>
      </c>
      <c r="DT952" s="49">
        <f ca="1">IF(DV947="Exploit",DV949,DV950)</f>
        <v>3</v>
      </c>
      <c r="DU952" s="28" t="str">
        <f ca="1">"("&amp;OFFSET(DS935,0,DT952)&amp;") →"</f>
        <v>(左) →</v>
      </c>
      <c r="DV952" s="18" t="s">
        <v>53</v>
      </c>
      <c r="DW952" s="3">
        <f ca="1">MIN(DO934+FIXED(1.1*COS(PI()/2*DT952),0),3)</f>
        <v>3</v>
      </c>
      <c r="DX952" s="6"/>
    </row>
    <row r="953" spans="1:128" ht="13.5" customHeight="1">
      <c r="A953"/>
      <c r="B953" s="41">
        <v>5</v>
      </c>
      <c r="C953" s="41">
        <v>0</v>
      </c>
      <c r="D953" s="83">
        <v>0</v>
      </c>
      <c r="E953" s="80">
        <v>0.33333333333333331</v>
      </c>
      <c r="F953" s="80">
        <v>0.66666666666666663</v>
      </c>
      <c r="G953" s="80">
        <v>1</v>
      </c>
      <c r="H953" s="7"/>
      <c r="K953"/>
      <c r="L953"/>
      <c r="M953"/>
      <c r="N953"/>
      <c r="O953" s="24" t="s">
        <v>33</v>
      </c>
      <c r="P953" s="24"/>
      <c r="Q953"/>
      <c r="R953" s="18" t="s">
        <v>54</v>
      </c>
      <c r="S953" s="3">
        <f ca="1">MIN(K935+FIXED(1.1*SIN(PI()/2*P952),0),3)</f>
        <v>2</v>
      </c>
      <c r="T953" s="6"/>
      <c r="W953"/>
      <c r="X953"/>
      <c r="Y953"/>
      <c r="Z953"/>
      <c r="AA953" s="24"/>
      <c r="AB953" s="24" t="s">
        <v>33</v>
      </c>
      <c r="AC953"/>
      <c r="AD953" s="18" t="s">
        <v>54</v>
      </c>
      <c r="AE953" s="3">
        <f ca="1">MIN(W935+FIXED(1.1*SIN(PI()/2*AB952),0),3)</f>
        <v>2</v>
      </c>
      <c r="AF953" s="6"/>
      <c r="AI953"/>
      <c r="AJ953"/>
      <c r="AK953"/>
      <c r="AL953"/>
      <c r="AM953" s="24"/>
      <c r="AN953" s="24" t="s">
        <v>33</v>
      </c>
      <c r="AO953"/>
      <c r="AP953" s="18" t="s">
        <v>54</v>
      </c>
      <c r="AQ953" s="3">
        <f ca="1">MIN(AI935+FIXED(1.1*SIN(PI()/2*AN952),0),3)</f>
        <v>2</v>
      </c>
      <c r="AR953" s="6"/>
      <c r="AU953"/>
      <c r="AV953"/>
      <c r="AW953"/>
      <c r="AX953"/>
      <c r="AY953" s="24"/>
      <c r="AZ953" s="24" t="s">
        <v>33</v>
      </c>
      <c r="BA953"/>
      <c r="BB953" s="18" t="s">
        <v>54</v>
      </c>
      <c r="BC953" s="3">
        <f ca="1">MIN(AU935+FIXED(1.1*SIN(PI()/2*AZ952),0),3)</f>
        <v>1</v>
      </c>
      <c r="BD953" s="6"/>
      <c r="BG953"/>
      <c r="BH953"/>
      <c r="BI953"/>
      <c r="BJ953"/>
      <c r="BK953" s="24"/>
      <c r="BL953" s="24" t="s">
        <v>33</v>
      </c>
      <c r="BM953"/>
      <c r="BN953" s="18" t="s">
        <v>54</v>
      </c>
      <c r="BO953" s="3">
        <f ca="1">MIN(BG935+FIXED(1.1*SIN(PI()/2*BL952),0),3)</f>
        <v>2</v>
      </c>
      <c r="BP953" s="6"/>
      <c r="BS953"/>
      <c r="BT953"/>
      <c r="BU953"/>
      <c r="BV953"/>
      <c r="BW953" s="24"/>
      <c r="BX953" s="24" t="s">
        <v>33</v>
      </c>
      <c r="BY953"/>
      <c r="BZ953" s="18" t="s">
        <v>54</v>
      </c>
      <c r="CA953" s="3">
        <f ca="1">MIN(BS935+FIXED(1.1*SIN(PI()/2*BX952),0),3)</f>
        <v>3</v>
      </c>
      <c r="CB953" s="6"/>
      <c r="CE953"/>
      <c r="CF953"/>
      <c r="CG953"/>
      <c r="CH953"/>
      <c r="CI953" s="24"/>
      <c r="CJ953" s="24" t="s">
        <v>33</v>
      </c>
      <c r="CK953"/>
      <c r="CL953" s="18" t="s">
        <v>54</v>
      </c>
      <c r="CM953" s="3">
        <f ca="1">MIN(CE935+FIXED(1.1*SIN(PI()/2*CJ952),0),3)</f>
        <v>3</v>
      </c>
      <c r="CN953" s="6"/>
      <c r="CQ953"/>
      <c r="CR953"/>
      <c r="CS953"/>
      <c r="CT953"/>
      <c r="CU953" s="24"/>
      <c r="CV953" s="24" t="s">
        <v>33</v>
      </c>
      <c r="CW953"/>
      <c r="CX953" s="18" t="s">
        <v>54</v>
      </c>
      <c r="CY953" s="3">
        <f ca="1">MIN(CQ935+FIXED(1.1*SIN(PI()/2*CV952),0),3)</f>
        <v>3</v>
      </c>
      <c r="CZ953" s="6"/>
      <c r="DC953"/>
      <c r="DD953"/>
      <c r="DE953"/>
      <c r="DF953"/>
      <c r="DG953" s="24"/>
      <c r="DH953" s="24" t="s">
        <v>33</v>
      </c>
      <c r="DI953"/>
      <c r="DJ953" s="18" t="s">
        <v>54</v>
      </c>
      <c r="DK953" s="3">
        <f ca="1">MIN(DC935+FIXED(1.1*SIN(PI()/2*DH952),0),3)</f>
        <v>3</v>
      </c>
      <c r="DL953" s="6"/>
      <c r="DO953"/>
      <c r="DP953"/>
      <c r="DQ953"/>
      <c r="DR953"/>
      <c r="DS953" s="24"/>
      <c r="DT953" s="24" t="s">
        <v>33</v>
      </c>
      <c r="DU953"/>
      <c r="DV953" s="18" t="s">
        <v>54</v>
      </c>
      <c r="DW953" s="3">
        <f ca="1">MIN(DO935+FIXED(1.1*SIN(PI()/2*DT952),0),3)</f>
        <v>2</v>
      </c>
      <c r="DX953" s="6"/>
    </row>
    <row r="954" spans="1:128" ht="13.5" customHeight="1">
      <c r="A954"/>
      <c r="B954" s="42">
        <v>6</v>
      </c>
      <c r="C954" s="61">
        <v>0</v>
      </c>
      <c r="D954" s="61">
        <v>0</v>
      </c>
      <c r="E954" s="61">
        <v>0</v>
      </c>
      <c r="F954" s="61">
        <v>0</v>
      </c>
      <c r="G954" s="61">
        <v>0</v>
      </c>
      <c r="H954" s="7"/>
      <c r="K954"/>
      <c r="L954"/>
      <c r="M954"/>
      <c r="N954"/>
      <c r="O954"/>
      <c r="P954"/>
      <c r="Q954"/>
      <c r="R954" s="3" t="s">
        <v>31</v>
      </c>
      <c r="S954" s="29">
        <f ca="1">3*(S952-1)+S953</f>
        <v>2</v>
      </c>
      <c r="T954" s="30"/>
      <c r="W954"/>
      <c r="X954"/>
      <c r="Y954"/>
      <c r="Z954"/>
      <c r="AA954"/>
      <c r="AB954"/>
      <c r="AC954"/>
      <c r="AD954" s="3" t="s">
        <v>32</v>
      </c>
      <c r="AE954" s="29">
        <f ca="1">3*(AE952-1)+AE953</f>
        <v>5</v>
      </c>
      <c r="AF954" s="6"/>
      <c r="AI954"/>
      <c r="AJ954"/>
      <c r="AK954"/>
      <c r="AL954"/>
      <c r="AM954"/>
      <c r="AN954"/>
      <c r="AO954"/>
      <c r="AP954" s="3" t="s">
        <v>32</v>
      </c>
      <c r="AQ954" s="29">
        <f ca="1">3*(AQ952-1)+AQ953</f>
        <v>8</v>
      </c>
      <c r="AR954" s="6"/>
      <c r="AU954"/>
      <c r="AV954"/>
      <c r="AW954"/>
      <c r="AX954"/>
      <c r="AY954"/>
      <c r="AZ954"/>
      <c r="BA954"/>
      <c r="BB954" s="3" t="s">
        <v>32</v>
      </c>
      <c r="BC954" s="29">
        <f ca="1">3*(BC952-1)+BC953</f>
        <v>7</v>
      </c>
      <c r="BD954" s="6"/>
      <c r="BG954"/>
      <c r="BH954"/>
      <c r="BI954"/>
      <c r="BJ954"/>
      <c r="BK954"/>
      <c r="BL954"/>
      <c r="BM954"/>
      <c r="BN954" s="3" t="s">
        <v>32</v>
      </c>
      <c r="BO954" s="29">
        <f ca="1">3*(BO952-1)+BO953</f>
        <v>8</v>
      </c>
      <c r="BP954" s="6"/>
      <c r="BS954"/>
      <c r="BT954"/>
      <c r="BU954"/>
      <c r="BV954"/>
      <c r="BW954"/>
      <c r="BX954"/>
      <c r="BY954"/>
      <c r="BZ954" s="3" t="s">
        <v>32</v>
      </c>
      <c r="CA954" s="29">
        <f ca="1">3*(CA952-1)+CA953</f>
        <v>9</v>
      </c>
      <c r="CB954" s="6"/>
      <c r="CE954"/>
      <c r="CF954"/>
      <c r="CG954"/>
      <c r="CH954"/>
      <c r="CI954"/>
      <c r="CJ954"/>
      <c r="CK954"/>
      <c r="CL954" s="3" t="s">
        <v>32</v>
      </c>
      <c r="CM954" s="29">
        <f ca="1">3*(CM952-1)+CM953</f>
        <v>9</v>
      </c>
      <c r="CN954" s="6"/>
      <c r="CQ954"/>
      <c r="CR954"/>
      <c r="CS954"/>
      <c r="CT954"/>
      <c r="CU954"/>
      <c r="CV954"/>
      <c r="CW954"/>
      <c r="CX954" s="3" t="s">
        <v>32</v>
      </c>
      <c r="CY954" s="29">
        <f ca="1">3*(CY952-1)+CY953</f>
        <v>9</v>
      </c>
      <c r="CZ954" s="6"/>
      <c r="DC954"/>
      <c r="DD954"/>
      <c r="DE954"/>
      <c r="DF954"/>
      <c r="DG954"/>
      <c r="DH954"/>
      <c r="DI954"/>
      <c r="DJ954" s="3" t="s">
        <v>32</v>
      </c>
      <c r="DK954" s="29">
        <f ca="1">3*(DK952-1)+DK953</f>
        <v>9</v>
      </c>
      <c r="DL954" s="6"/>
      <c r="DO954"/>
      <c r="DP954"/>
      <c r="DQ954"/>
      <c r="DR954"/>
      <c r="DS954"/>
      <c r="DT954"/>
      <c r="DU954"/>
      <c r="DV954" s="3" t="s">
        <v>32</v>
      </c>
      <c r="DW954" s="29">
        <f ca="1">3*(DW952-1)+DW953</f>
        <v>8</v>
      </c>
      <c r="DX954" s="6"/>
    </row>
    <row r="955" spans="1:128" ht="13.5" customHeight="1">
      <c r="A955"/>
      <c r="B955" s="41">
        <v>7</v>
      </c>
      <c r="C955" s="41">
        <v>0</v>
      </c>
      <c r="D955" s="80">
        <v>0.5</v>
      </c>
      <c r="E955" s="80">
        <v>1</v>
      </c>
      <c r="F955" s="61">
        <v>1</v>
      </c>
      <c r="G955" s="61">
        <v>1</v>
      </c>
      <c r="H955" s="7"/>
      <c r="K955"/>
      <c r="L955"/>
      <c r="M955"/>
      <c r="N955"/>
      <c r="P955"/>
      <c r="Q955"/>
      <c r="R955"/>
      <c r="S955" s="11" t="s">
        <v>51</v>
      </c>
      <c r="T955" s="24"/>
      <c r="W955"/>
      <c r="X955"/>
      <c r="Y955"/>
      <c r="Z955"/>
      <c r="AB955"/>
      <c r="AC955"/>
      <c r="AD955"/>
      <c r="AE955" s="11" t="s">
        <v>51</v>
      </c>
      <c r="AF955" s="24"/>
      <c r="AI955"/>
      <c r="AJ955"/>
      <c r="AK955"/>
      <c r="AL955"/>
      <c r="AN955"/>
      <c r="AO955"/>
      <c r="AP955"/>
      <c r="AQ955" s="11" t="s">
        <v>51</v>
      </c>
      <c r="AR955" s="24"/>
      <c r="AU955"/>
      <c r="AV955"/>
      <c r="AW955"/>
      <c r="AX955"/>
      <c r="AZ955"/>
      <c r="BA955"/>
      <c r="BB955"/>
      <c r="BC955" s="11" t="s">
        <v>51</v>
      </c>
      <c r="BD955" s="24"/>
      <c r="BG955"/>
      <c r="BH955"/>
      <c r="BI955"/>
      <c r="BJ955"/>
      <c r="BL955"/>
      <c r="BM955"/>
      <c r="BN955"/>
      <c r="BO955" s="11" t="s">
        <v>51</v>
      </c>
      <c r="BP955" s="24"/>
      <c r="BS955"/>
      <c r="BT955"/>
      <c r="BU955"/>
      <c r="BV955"/>
      <c r="BX955"/>
      <c r="BY955"/>
      <c r="BZ955"/>
      <c r="CA955" s="11" t="s">
        <v>51</v>
      </c>
      <c r="CB955" s="24"/>
      <c r="CE955"/>
      <c r="CF955"/>
      <c r="CG955"/>
      <c r="CH955"/>
      <c r="CJ955"/>
      <c r="CK955"/>
      <c r="CL955"/>
      <c r="CM955" s="11" t="s">
        <v>51</v>
      </c>
      <c r="CN955" s="24"/>
      <c r="CQ955"/>
      <c r="CR955"/>
      <c r="CS955"/>
      <c r="CT955"/>
      <c r="CV955"/>
      <c r="CW955"/>
      <c r="CX955"/>
      <c r="CY955" s="11" t="s">
        <v>51</v>
      </c>
      <c r="CZ955" s="24"/>
      <c r="DC955"/>
      <c r="DD955"/>
      <c r="DE955"/>
      <c r="DF955"/>
      <c r="DH955"/>
      <c r="DI955"/>
      <c r="DJ955"/>
      <c r="DK955" s="11" t="s">
        <v>51</v>
      </c>
      <c r="DL955" s="24"/>
      <c r="DO955"/>
      <c r="DP955"/>
      <c r="DQ955"/>
      <c r="DR955"/>
      <c r="DT955"/>
      <c r="DU955"/>
      <c r="DV955"/>
      <c r="DW955" s="11" t="s">
        <v>51</v>
      </c>
      <c r="DX955" s="24"/>
    </row>
    <row r="956" spans="1:128" ht="13.5" customHeight="1" thickBot="1">
      <c r="A956"/>
      <c r="B956" s="42">
        <v>8</v>
      </c>
      <c r="C956" s="42">
        <v>0</v>
      </c>
      <c r="D956" s="82">
        <v>0.33333333333333331</v>
      </c>
      <c r="E956" s="82">
        <v>0.66666666666666663</v>
      </c>
      <c r="F956" s="82">
        <v>1</v>
      </c>
      <c r="G956" s="83">
        <v>1</v>
      </c>
      <c r="H956" s="7"/>
      <c r="K956"/>
      <c r="L956"/>
      <c r="M956"/>
      <c r="N956"/>
      <c r="O956" t="s">
        <v>48</v>
      </c>
      <c r="R956"/>
      <c r="S956"/>
      <c r="T956" s="21"/>
      <c r="W956"/>
      <c r="X956"/>
      <c r="Y956"/>
      <c r="Z956"/>
      <c r="AA956" t="s">
        <v>48</v>
      </c>
      <c r="AD956"/>
      <c r="AE956"/>
      <c r="AF956" s="21"/>
      <c r="AI956"/>
      <c r="AJ956"/>
      <c r="AK956"/>
      <c r="AL956"/>
      <c r="AM956" t="s">
        <v>48</v>
      </c>
      <c r="AP956"/>
      <c r="AQ956"/>
      <c r="AR956" s="21"/>
      <c r="AU956"/>
      <c r="AV956"/>
      <c r="AW956"/>
      <c r="AX956"/>
      <c r="AY956" t="s">
        <v>48</v>
      </c>
      <c r="BB956"/>
      <c r="BC956"/>
      <c r="BD956" s="21"/>
      <c r="BG956"/>
      <c r="BH956"/>
      <c r="BI956"/>
      <c r="BJ956"/>
      <c r="BK956" t="s">
        <v>48</v>
      </c>
      <c r="BN956"/>
      <c r="BO956"/>
      <c r="BP956" s="21"/>
      <c r="BS956"/>
      <c r="BT956"/>
      <c r="BU956"/>
      <c r="BV956"/>
      <c r="BW956" t="s">
        <v>48</v>
      </c>
      <c r="BZ956"/>
      <c r="CA956"/>
      <c r="CB956" s="21"/>
      <c r="CE956"/>
      <c r="CF956"/>
      <c r="CG956"/>
      <c r="CH956"/>
      <c r="CI956" t="s">
        <v>48</v>
      </c>
      <c r="CL956"/>
      <c r="CM956"/>
      <c r="CN956" s="21"/>
      <c r="CQ956"/>
      <c r="CR956"/>
      <c r="CS956"/>
      <c r="CT956"/>
      <c r="CU956" t="s">
        <v>48</v>
      </c>
      <c r="CX956"/>
      <c r="CY956"/>
      <c r="CZ956" s="21"/>
      <c r="DC956"/>
      <c r="DD956"/>
      <c r="DE956"/>
      <c r="DF956"/>
      <c r="DG956" t="s">
        <v>48</v>
      </c>
      <c r="DJ956"/>
      <c r="DK956"/>
      <c r="DL956" s="21"/>
      <c r="DO956"/>
      <c r="DP956"/>
      <c r="DQ956"/>
      <c r="DR956"/>
      <c r="DS956" t="s">
        <v>48</v>
      </c>
      <c r="DU956" s="30"/>
      <c r="DV956"/>
      <c r="DW956"/>
      <c r="DX956" s="21"/>
    </row>
    <row r="957" spans="1:128" ht="13.5" customHeight="1" thickBot="1">
      <c r="A957"/>
      <c r="B957" s="43" t="s">
        <v>18</v>
      </c>
      <c r="C957" s="43">
        <v>0</v>
      </c>
      <c r="D957" s="84">
        <v>1</v>
      </c>
      <c r="E957" s="84">
        <v>1</v>
      </c>
      <c r="F957" s="84">
        <v>1</v>
      </c>
      <c r="G957" s="84">
        <v>1</v>
      </c>
      <c r="H957" s="7"/>
      <c r="K957"/>
      <c r="L957"/>
      <c r="M957"/>
      <c r="N957"/>
      <c r="O957" s="39" t="s">
        <v>52</v>
      </c>
      <c r="P957" s="33">
        <f ca="1">IF(K936&lt;9,OFFSET($D$3,S952,S953)+$C$4*MAX(OFFSET(O935,S954,1):OFFSET(O935,S954,4)),0)</f>
        <v>32.054886833548537</v>
      </c>
      <c r="Q957"/>
      <c r="R957"/>
      <c r="S957"/>
      <c r="T957" s="21"/>
      <c r="W957"/>
      <c r="X957"/>
      <c r="Y957"/>
      <c r="Z957"/>
      <c r="AA957" s="39" t="s">
        <v>52</v>
      </c>
      <c r="AB957" s="33">
        <f ca="1">IF(W936&lt;9,OFFSET($D$3,AE952,AE953)+$C$4*MAX(OFFSET(AA935,AE954,1):OFFSET(AA935,AE954,4)),0)</f>
        <v>47.29991102933883</v>
      </c>
      <c r="AC957"/>
      <c r="AD957"/>
      <c r="AE957"/>
      <c r="AF957" s="21"/>
      <c r="AI957"/>
      <c r="AJ957"/>
      <c r="AK957"/>
      <c r="AL957"/>
      <c r="AM957" s="39" t="s">
        <v>52</v>
      </c>
      <c r="AN957" s="33">
        <f ca="1">IF(AI936&lt;9,OFFSET($D$3,AQ952,AQ953)+$C$4*MAX(OFFSET(AM935,AQ954,1):OFFSET(AM935,AQ954,4)),0)</f>
        <v>68.999998080730435</v>
      </c>
      <c r="AO957"/>
      <c r="AP957"/>
      <c r="AQ957"/>
      <c r="AR957" s="21"/>
      <c r="AU957"/>
      <c r="AV957"/>
      <c r="AW957"/>
      <c r="AX957"/>
      <c r="AY957" s="39" t="s">
        <v>52</v>
      </c>
      <c r="AZ957" s="33">
        <f ca="1">IF(AU936&lt;9,OFFSET($D$3,BC952,BC953)+$C$4*MAX(OFFSET(AY935,BC954,1):OFFSET(AY935,BC954,4)),0)</f>
        <v>47.27357155799865</v>
      </c>
      <c r="BA957"/>
      <c r="BB957"/>
      <c r="BC957"/>
      <c r="BD957" s="21"/>
      <c r="BG957"/>
      <c r="BH957"/>
      <c r="BI957"/>
      <c r="BJ957"/>
      <c r="BK957" s="39" t="s">
        <v>52</v>
      </c>
      <c r="BL957" s="33">
        <f ca="1">IF(BG936&lt;9,OFFSET($D$3,BO952,BO953)+$C$4*MAX(OFFSET(BK935,BO954,1):OFFSET(BK935,BO954,4)),0)</f>
        <v>68.999998080730435</v>
      </c>
      <c r="BM957"/>
      <c r="BN957"/>
      <c r="BO957"/>
      <c r="BP957" s="21"/>
      <c r="BS957"/>
      <c r="BT957"/>
      <c r="BU957"/>
      <c r="BV957"/>
      <c r="BW957" s="39" t="s">
        <v>52</v>
      </c>
      <c r="BX957" s="33">
        <f ca="1">IF(BS936&lt;9,OFFSET($D$3,CA952,CA953)+$C$4*MAX(OFFSET(BW935,CA954,1):OFFSET(BW935,CA954,4)),0)</f>
        <v>100</v>
      </c>
      <c r="BY957"/>
      <c r="BZ957"/>
      <c r="CA957"/>
      <c r="CB957" s="21"/>
      <c r="CE957"/>
      <c r="CF957"/>
      <c r="CG957"/>
      <c r="CH957"/>
      <c r="CI957" s="39" t="s">
        <v>52</v>
      </c>
      <c r="CJ957" s="33">
        <f ca="1">IF(CE936&lt;9,OFFSET($D$3,CM952,CM953)+$C$4*MAX(OFFSET(CI935,CM954,1):OFFSET(CI935,CM954,4)),0)</f>
        <v>0</v>
      </c>
      <c r="CK957"/>
      <c r="CL957"/>
      <c r="CM957"/>
      <c r="CN957" s="21"/>
      <c r="CQ957"/>
      <c r="CR957"/>
      <c r="CS957"/>
      <c r="CT957"/>
      <c r="CU957" s="39" t="s">
        <v>52</v>
      </c>
      <c r="CV957" s="33">
        <f ca="1">IF(CQ936&lt;9,OFFSET($D$3,CY952,CY953)+$C$4*MAX(OFFSET(CU935,CY954,1):OFFSET(CU935,CY954,4)),0)</f>
        <v>0</v>
      </c>
      <c r="CW957"/>
      <c r="CX957"/>
      <c r="CY957"/>
      <c r="CZ957" s="21"/>
      <c r="DC957"/>
      <c r="DD957"/>
      <c r="DE957"/>
      <c r="DF957"/>
      <c r="DG957" s="39" t="s">
        <v>52</v>
      </c>
      <c r="DH957" s="33">
        <f ca="1">IF(DC936&lt;9,OFFSET($D$3,DK952,DK953)+$C$4*MAX(OFFSET(DG935,DK954,1):OFFSET(DG935,DK954,4)),0)</f>
        <v>0</v>
      </c>
      <c r="DI957"/>
      <c r="DJ957"/>
      <c r="DK957"/>
      <c r="DL957" s="21"/>
      <c r="DO957"/>
      <c r="DP957"/>
      <c r="DQ957"/>
      <c r="DR957"/>
      <c r="DS957" s="39" t="s">
        <v>52</v>
      </c>
      <c r="DT957" s="33">
        <f ca="1">IF(DO936&lt;9,OFFSET($D$3,DW952,DW953)+$C$4*MAX(OFFSET(DS935,DW954,1):OFFSET(DS935,DW954,4)),0)</f>
        <v>0</v>
      </c>
      <c r="DU957"/>
      <c r="DV957"/>
      <c r="DW957"/>
      <c r="DX957" s="21"/>
    </row>
    <row r="958" spans="1:128" ht="13.5" customHeight="1" thickBot="1">
      <c r="A958"/>
      <c r="H958" s="7"/>
      <c r="K958"/>
      <c r="L958"/>
      <c r="M958"/>
      <c r="N958"/>
      <c r="O958" s="35"/>
      <c r="P958" s="123" t="s">
        <v>12</v>
      </c>
      <c r="Q958" s="124"/>
      <c r="R958" s="124"/>
      <c r="S958" s="125"/>
      <c r="T958" s="64"/>
      <c r="W958"/>
      <c r="X958"/>
      <c r="Y958"/>
      <c r="Z958"/>
      <c r="AA958" s="5"/>
      <c r="AB958" s="123" t="s">
        <v>12</v>
      </c>
      <c r="AC958" s="124"/>
      <c r="AD958" s="124"/>
      <c r="AE958" s="125"/>
      <c r="AF958" s="64"/>
      <c r="AI958"/>
      <c r="AJ958"/>
      <c r="AK958"/>
      <c r="AL958"/>
      <c r="AM958" s="5"/>
      <c r="AN958" s="123" t="s">
        <v>12</v>
      </c>
      <c r="AO958" s="124"/>
      <c r="AP958" s="124"/>
      <c r="AQ958" s="125"/>
      <c r="AR958" s="64"/>
      <c r="AU958"/>
      <c r="AV958"/>
      <c r="AW958"/>
      <c r="AX958"/>
      <c r="AY958" s="5"/>
      <c r="AZ958" s="123" t="s">
        <v>12</v>
      </c>
      <c r="BA958" s="124"/>
      <c r="BB958" s="124"/>
      <c r="BC958" s="125"/>
      <c r="BD958" s="64"/>
      <c r="BG958"/>
      <c r="BH958"/>
      <c r="BI958"/>
      <c r="BJ958"/>
      <c r="BK958" s="5"/>
      <c r="BL958" s="123" t="s">
        <v>12</v>
      </c>
      <c r="BM958" s="124"/>
      <c r="BN958" s="124"/>
      <c r="BO958" s="125"/>
      <c r="BP958" s="64"/>
      <c r="BS958"/>
      <c r="BT958"/>
      <c r="BU958"/>
      <c r="BV958"/>
      <c r="BW958" s="5"/>
      <c r="BX958" s="123" t="s">
        <v>12</v>
      </c>
      <c r="BY958" s="124"/>
      <c r="BZ958" s="124"/>
      <c r="CA958" s="125"/>
      <c r="CB958" s="64"/>
      <c r="CE958"/>
      <c r="CF958"/>
      <c r="CG958"/>
      <c r="CH958"/>
      <c r="CI958" s="5"/>
      <c r="CJ958" s="123" t="s">
        <v>12</v>
      </c>
      <c r="CK958" s="124"/>
      <c r="CL958" s="124"/>
      <c r="CM958" s="125"/>
      <c r="CN958" s="64"/>
      <c r="CQ958"/>
      <c r="CR958"/>
      <c r="CS958"/>
      <c r="CT958"/>
      <c r="CU958" s="5"/>
      <c r="CV958" s="123" t="s">
        <v>12</v>
      </c>
      <c r="CW958" s="124"/>
      <c r="CX958" s="124"/>
      <c r="CY958" s="125"/>
      <c r="CZ958" s="64"/>
      <c r="DC958"/>
      <c r="DD958"/>
      <c r="DE958"/>
      <c r="DF958"/>
      <c r="DG958" s="5"/>
      <c r="DH958" s="123" t="s">
        <v>12</v>
      </c>
      <c r="DI958" s="124"/>
      <c r="DJ958" s="124"/>
      <c r="DK958" s="125"/>
      <c r="DL958" s="64"/>
      <c r="DO958"/>
      <c r="DP958"/>
      <c r="DQ958"/>
      <c r="DR958"/>
      <c r="DS958" s="5"/>
      <c r="DT958" s="123" t="s">
        <v>12</v>
      </c>
      <c r="DU958" s="124"/>
      <c r="DV958" s="124"/>
      <c r="DW958" s="125"/>
    </row>
    <row r="959" spans="1:128" ht="13.5" customHeight="1" thickBot="1">
      <c r="A959"/>
      <c r="B959"/>
      <c r="C959"/>
      <c r="D959"/>
      <c r="E959"/>
      <c r="F959" s="95"/>
      <c r="G959" t="s">
        <v>35</v>
      </c>
      <c r="H959" s="21"/>
      <c r="K959"/>
      <c r="L959"/>
      <c r="M959"/>
      <c r="N959"/>
      <c r="O959" s="23" t="s">
        <v>58</v>
      </c>
      <c r="P959" s="3" t="s">
        <v>68</v>
      </c>
      <c r="Q959" s="26" t="s">
        <v>69</v>
      </c>
      <c r="R959" s="26" t="s">
        <v>70</v>
      </c>
      <c r="S959" s="3" t="s">
        <v>71</v>
      </c>
      <c r="T959" s="6"/>
      <c r="W959"/>
      <c r="X959"/>
      <c r="Y959"/>
      <c r="Z959"/>
      <c r="AA959" s="23" t="str">
        <f>$O$34</f>
        <v>新Q値</v>
      </c>
      <c r="AB959" s="3" t="s">
        <v>3</v>
      </c>
      <c r="AC959" s="26" t="s">
        <v>4</v>
      </c>
      <c r="AD959" s="26" t="s">
        <v>5</v>
      </c>
      <c r="AE959" s="3" t="s">
        <v>6</v>
      </c>
      <c r="AF959" s="6"/>
      <c r="AI959"/>
      <c r="AJ959"/>
      <c r="AK959"/>
      <c r="AL959"/>
      <c r="AM959" s="23" t="str">
        <f>$O$34</f>
        <v>新Q値</v>
      </c>
      <c r="AN959" s="3" t="s">
        <v>3</v>
      </c>
      <c r="AO959" s="26" t="s">
        <v>4</v>
      </c>
      <c r="AP959" s="26" t="s">
        <v>5</v>
      </c>
      <c r="AQ959" s="3" t="s">
        <v>6</v>
      </c>
      <c r="AR959" s="6"/>
      <c r="AU959"/>
      <c r="AV959"/>
      <c r="AW959"/>
      <c r="AX959"/>
      <c r="AY959" s="23" t="str">
        <f>$O$34</f>
        <v>新Q値</v>
      </c>
      <c r="AZ959" s="3" t="s">
        <v>3</v>
      </c>
      <c r="BA959" s="26" t="s">
        <v>4</v>
      </c>
      <c r="BB959" s="26" t="s">
        <v>5</v>
      </c>
      <c r="BC959" s="3" t="s">
        <v>6</v>
      </c>
      <c r="BD959" s="6"/>
      <c r="BG959"/>
      <c r="BH959"/>
      <c r="BI959"/>
      <c r="BJ959"/>
      <c r="BK959" s="23" t="str">
        <f>$O$34</f>
        <v>新Q値</v>
      </c>
      <c r="BL959" s="3" t="s">
        <v>3</v>
      </c>
      <c r="BM959" s="26" t="s">
        <v>4</v>
      </c>
      <c r="BN959" s="26" t="s">
        <v>5</v>
      </c>
      <c r="BO959" s="3" t="s">
        <v>6</v>
      </c>
      <c r="BP959" s="6"/>
      <c r="BS959"/>
      <c r="BT959"/>
      <c r="BU959"/>
      <c r="BV959"/>
      <c r="BW959" s="23" t="str">
        <f>$O$34</f>
        <v>新Q値</v>
      </c>
      <c r="BX959" s="3" t="s">
        <v>3</v>
      </c>
      <c r="BY959" s="26" t="s">
        <v>4</v>
      </c>
      <c r="BZ959" s="26" t="s">
        <v>5</v>
      </c>
      <c r="CA959" s="3" t="s">
        <v>6</v>
      </c>
      <c r="CB959" s="6"/>
      <c r="CE959"/>
      <c r="CF959"/>
      <c r="CG959"/>
      <c r="CH959"/>
      <c r="CI959" s="23" t="str">
        <f>$O$34</f>
        <v>新Q値</v>
      </c>
      <c r="CJ959" s="3" t="s">
        <v>3</v>
      </c>
      <c r="CK959" s="26" t="s">
        <v>4</v>
      </c>
      <c r="CL959" s="26" t="s">
        <v>5</v>
      </c>
      <c r="CM959" s="3" t="s">
        <v>6</v>
      </c>
      <c r="CN959" s="6"/>
      <c r="CQ959"/>
      <c r="CR959"/>
      <c r="CS959"/>
      <c r="CT959"/>
      <c r="CU959" s="23" t="str">
        <f>$O$34</f>
        <v>新Q値</v>
      </c>
      <c r="CV959" s="3" t="s">
        <v>3</v>
      </c>
      <c r="CW959" s="26" t="s">
        <v>4</v>
      </c>
      <c r="CX959" s="26" t="s">
        <v>5</v>
      </c>
      <c r="CY959" s="3" t="s">
        <v>6</v>
      </c>
      <c r="CZ959" s="6"/>
      <c r="DC959"/>
      <c r="DD959"/>
      <c r="DE959"/>
      <c r="DF959"/>
      <c r="DG959" s="23" t="str">
        <f>$O$34</f>
        <v>新Q値</v>
      </c>
      <c r="DH959" s="3" t="s">
        <v>3</v>
      </c>
      <c r="DI959" s="26" t="s">
        <v>4</v>
      </c>
      <c r="DJ959" s="26" t="s">
        <v>5</v>
      </c>
      <c r="DK959" s="3" t="s">
        <v>6</v>
      </c>
      <c r="DL959" s="6"/>
      <c r="DO959"/>
      <c r="DP959"/>
      <c r="DQ959"/>
      <c r="DR959"/>
      <c r="DS959" s="23" t="str">
        <f>$O$34</f>
        <v>新Q値</v>
      </c>
      <c r="DT959" s="3" t="s">
        <v>3</v>
      </c>
      <c r="DU959" s="26" t="s">
        <v>4</v>
      </c>
      <c r="DV959" s="26" t="s">
        <v>5</v>
      </c>
      <c r="DW959" s="3" t="s">
        <v>6</v>
      </c>
      <c r="DX959" s="6"/>
    </row>
    <row r="960" spans="1:128" ht="13.5" customHeight="1">
      <c r="A960"/>
      <c r="B960"/>
      <c r="C960"/>
      <c r="D960"/>
      <c r="E960"/>
      <c r="F960"/>
      <c r="G960"/>
      <c r="H960" s="21"/>
      <c r="K960"/>
      <c r="L960"/>
      <c r="M960"/>
      <c r="N960" s="126" t="s">
        <v>7</v>
      </c>
      <c r="O960" s="17">
        <v>1</v>
      </c>
      <c r="P960" s="27">
        <f ca="1">P936+$C$5*IF(AND(O960=K936,P952=1),P957-P936,0)</f>
        <v>31.533071922242634</v>
      </c>
      <c r="Q960" s="95" t="s">
        <v>9</v>
      </c>
      <c r="R960" s="95" t="s">
        <v>9</v>
      </c>
      <c r="S960" s="15">
        <f ca="1">S936+$C$5*IF(AND(O960=K936,P952=4),P957-S936,0)</f>
        <v>32.005732963085173</v>
      </c>
      <c r="T960" s="14"/>
      <c r="W960"/>
      <c r="X960"/>
      <c r="Y960"/>
      <c r="Z960" s="126" t="s">
        <v>7</v>
      </c>
      <c r="AA960" s="17">
        <v>1</v>
      </c>
      <c r="AB960" s="27">
        <f ca="1">AB936+$C$5*IF(AND(AA960=W936,AB952=1),AB957-AB936,0)</f>
        <v>31.533071922242634</v>
      </c>
      <c r="AC960" s="95" t="s">
        <v>9</v>
      </c>
      <c r="AD960" s="95" t="s">
        <v>9</v>
      </c>
      <c r="AE960" s="15">
        <f ca="1">AE936+$C$5*IF(AND(AA960=W936,AB952=4),AB957-AE936,0)</f>
        <v>32.005732963085173</v>
      </c>
      <c r="AF960" s="14"/>
      <c r="AI960"/>
      <c r="AJ960"/>
      <c r="AK960"/>
      <c r="AL960" s="126" t="s">
        <v>7</v>
      </c>
      <c r="AM960" s="17">
        <v>1</v>
      </c>
      <c r="AN960" s="27">
        <f ca="1">AN936+$C$5*IF(AND(AM960=AI936,AN952=1),AN957-AN936,0)</f>
        <v>31.533071922242634</v>
      </c>
      <c r="AO960" s="95" t="s">
        <v>9</v>
      </c>
      <c r="AP960" s="95" t="s">
        <v>9</v>
      </c>
      <c r="AQ960" s="15">
        <f ca="1">AQ936+$C$5*IF(AND(AM960=AI936,AN952=4),AN957-AQ936,0)</f>
        <v>32.005732963085173</v>
      </c>
      <c r="AR960" s="14"/>
      <c r="AU960"/>
      <c r="AV960"/>
      <c r="AW960"/>
      <c r="AX960" s="126" t="s">
        <v>7</v>
      </c>
      <c r="AY960" s="17">
        <v>1</v>
      </c>
      <c r="AZ960" s="27">
        <f ca="1">AZ936+$C$5*IF(AND(AY960=AU936,AZ952=1),AZ957-AZ936,0)</f>
        <v>31.533071922242634</v>
      </c>
      <c r="BA960" s="95" t="s">
        <v>9</v>
      </c>
      <c r="BB960" s="95" t="s">
        <v>9</v>
      </c>
      <c r="BC960" s="15">
        <f ca="1">BC936+$C$5*IF(AND(AY960=AU936,AZ952=4),AZ957-BC936,0)</f>
        <v>32.005732963085173</v>
      </c>
      <c r="BD960" s="14"/>
      <c r="BG960"/>
      <c r="BH960"/>
      <c r="BI960"/>
      <c r="BJ960" s="126" t="s">
        <v>7</v>
      </c>
      <c r="BK960" s="17">
        <v>1</v>
      </c>
      <c r="BL960" s="27">
        <f ca="1">BL936+$C$5*IF(AND(BK960=BG936,BL952=1),BL957-BL936,0)</f>
        <v>31.533071922242634</v>
      </c>
      <c r="BM960" s="95" t="s">
        <v>9</v>
      </c>
      <c r="BN960" s="95" t="s">
        <v>9</v>
      </c>
      <c r="BO960" s="15">
        <f ca="1">BO936+$C$5*IF(AND(BK960=BG936,BL952=4),BL957-BO936,0)</f>
        <v>32.005732963085173</v>
      </c>
      <c r="BP960" s="14"/>
      <c r="BS960"/>
      <c r="BT960"/>
      <c r="BU960"/>
      <c r="BV960" s="126" t="s">
        <v>7</v>
      </c>
      <c r="BW960" s="17">
        <v>1</v>
      </c>
      <c r="BX960" s="27">
        <f ca="1">BX936+$C$5*IF(AND(BW960=BS936,BX952=1),BX957-BX936,0)</f>
        <v>31.533071922242634</v>
      </c>
      <c r="BY960" s="95" t="s">
        <v>9</v>
      </c>
      <c r="BZ960" s="95" t="s">
        <v>9</v>
      </c>
      <c r="CA960" s="15">
        <f ca="1">CA936+$C$5*IF(AND(BW960=BS936,BX952=4),BX957-CA936,0)</f>
        <v>32.005732963085173</v>
      </c>
      <c r="CB960" s="14"/>
      <c r="CE960"/>
      <c r="CF960"/>
      <c r="CG960"/>
      <c r="CH960" s="126" t="s">
        <v>7</v>
      </c>
      <c r="CI960" s="17">
        <v>1</v>
      </c>
      <c r="CJ960" s="27">
        <f ca="1">CJ936+$C$5*IF(AND(CI960=CE936,CJ952=1),CJ957-CJ936,0)</f>
        <v>31.533071922242634</v>
      </c>
      <c r="CK960" s="95" t="s">
        <v>9</v>
      </c>
      <c r="CL960" s="95" t="s">
        <v>9</v>
      </c>
      <c r="CM960" s="15">
        <f ca="1">CM936+$C$5*IF(AND(CI960=CE936,CJ952=4),CJ957-CM936,0)</f>
        <v>32.005732963085173</v>
      </c>
      <c r="CN960" s="14"/>
      <c r="CQ960"/>
      <c r="CR960"/>
      <c r="CS960"/>
      <c r="CT960" s="126" t="s">
        <v>7</v>
      </c>
      <c r="CU960" s="17">
        <v>1</v>
      </c>
      <c r="CV960" s="27">
        <f ca="1">CV936+$C$5*IF(AND(CU960=CQ936,CV952=1),CV957-CV936,0)</f>
        <v>31.533071922242634</v>
      </c>
      <c r="CW960" s="95" t="s">
        <v>9</v>
      </c>
      <c r="CX960" s="95" t="s">
        <v>9</v>
      </c>
      <c r="CY960" s="15">
        <f ca="1">CY936+$C$5*IF(AND(CU960=CQ936,CV952=4),CV957-CY936,0)</f>
        <v>32.005732963085173</v>
      </c>
      <c r="CZ960" s="14"/>
      <c r="DC960"/>
      <c r="DD960"/>
      <c r="DE960"/>
      <c r="DF960" s="126" t="s">
        <v>7</v>
      </c>
      <c r="DG960" s="17">
        <v>1</v>
      </c>
      <c r="DH960" s="27">
        <f ca="1">DH936+$C$5*IF(AND(DG960=DC936,DH952=1),DH957-DH936,0)</f>
        <v>31.533071922242634</v>
      </c>
      <c r="DI960" s="95" t="s">
        <v>9</v>
      </c>
      <c r="DJ960" s="95" t="s">
        <v>9</v>
      </c>
      <c r="DK960" s="15">
        <f ca="1">DK936+$C$5*IF(AND(DG960=DC936,DH952=4),DH957-DK936,0)</f>
        <v>32.005732963085173</v>
      </c>
      <c r="DL960" s="14"/>
      <c r="DO960"/>
      <c r="DP960"/>
      <c r="DQ960"/>
      <c r="DR960" s="126" t="s">
        <v>7</v>
      </c>
      <c r="DS960" s="17">
        <v>1</v>
      </c>
      <c r="DT960" s="27">
        <f ca="1">DT936+$C$5*IF(AND(DS960=DO936,DT952=1),DT957-DT936,0)</f>
        <v>31.533071922242634</v>
      </c>
      <c r="DU960" s="95" t="s">
        <v>9</v>
      </c>
      <c r="DV960" s="95" t="s">
        <v>9</v>
      </c>
      <c r="DW960" s="15">
        <f ca="1">DW936+$C$5*IF(AND(DS960=DO936,DT952=4),DT957-DW936,0)</f>
        <v>32.005732963085173</v>
      </c>
      <c r="DX960" s="14"/>
    </row>
    <row r="961" spans="1:128" ht="13.5" customHeight="1">
      <c r="A961"/>
      <c r="B961"/>
      <c r="C961"/>
      <c r="D961"/>
      <c r="E961"/>
      <c r="F961"/>
      <c r="G961"/>
      <c r="H961" s="21"/>
      <c r="K961"/>
      <c r="L961"/>
      <c r="M961"/>
      <c r="N961" s="127"/>
      <c r="O961" s="3">
        <v>2</v>
      </c>
      <c r="P961" s="15">
        <f ca="1">P937+$C$5*IF(AND(O961=K936,P952=1),P957-P937,0)</f>
        <v>10.40607930603027</v>
      </c>
      <c r="Q961" s="95" t="s">
        <v>9</v>
      </c>
      <c r="R961" s="27">
        <f ca="1">R937+$C$5*IF(AND(O961=K936,P952=3),P957-R937,0)</f>
        <v>18.458272981929774</v>
      </c>
      <c r="S961" s="15">
        <f ca="1">S937+$C$5*IF(AND(O961=K936,P952=4),P957-S937,0)</f>
        <v>47.221266905069342</v>
      </c>
      <c r="T961" s="14"/>
      <c r="W961"/>
      <c r="X961"/>
      <c r="Y961"/>
      <c r="Z961" s="127"/>
      <c r="AA961" s="3">
        <v>2</v>
      </c>
      <c r="AB961" s="15">
        <f ca="1">AB937+$C$5*IF(AND(AA961=W936,AB952=1),AB957-AB937,0)</f>
        <v>10.40607930603027</v>
      </c>
      <c r="AC961" s="95" t="s">
        <v>9</v>
      </c>
      <c r="AD961" s="27">
        <f ca="1">AD937+$C$5*IF(AND(AA961=W936,AB952=3),AB957-AD937,0)</f>
        <v>18.458272981929774</v>
      </c>
      <c r="AE961" s="15">
        <f ca="1">AE937+$C$5*IF(AND(AA961=W936,AB952=4),AB957-AE937,0)</f>
        <v>47.260588967204086</v>
      </c>
      <c r="AF961" s="14"/>
      <c r="AI961"/>
      <c r="AJ961"/>
      <c r="AK961"/>
      <c r="AL961" s="127"/>
      <c r="AM961" s="3">
        <v>2</v>
      </c>
      <c r="AN961" s="15">
        <f ca="1">AN937+$C$5*IF(AND(AM961=AI936,AN952=1),AN957-AN937,0)</f>
        <v>10.40607930603027</v>
      </c>
      <c r="AO961" s="95" t="s">
        <v>9</v>
      </c>
      <c r="AP961" s="27">
        <f ca="1">AP937+$C$5*IF(AND(AM961=AI936,AN952=3),AN957-AP937,0)</f>
        <v>18.458272981929774</v>
      </c>
      <c r="AQ961" s="15">
        <f ca="1">AQ937+$C$5*IF(AND(AM961=AI936,AN952=4),AN957-AQ937,0)</f>
        <v>47.260588967204086</v>
      </c>
      <c r="AR961" s="14"/>
      <c r="AU961"/>
      <c r="AV961"/>
      <c r="AW961"/>
      <c r="AX961" s="127"/>
      <c r="AY961" s="3">
        <v>2</v>
      </c>
      <c r="AZ961" s="15">
        <f ca="1">AZ937+$C$5*IF(AND(AY961=AU936,AZ952=1),AZ957-AZ937,0)</f>
        <v>10.40607930603027</v>
      </c>
      <c r="BA961" s="95" t="s">
        <v>9</v>
      </c>
      <c r="BB961" s="27">
        <f ca="1">BB937+$C$5*IF(AND(AY961=AU936,AZ952=3),AZ957-BB937,0)</f>
        <v>18.458272981929774</v>
      </c>
      <c r="BC961" s="15">
        <f ca="1">BC937+$C$5*IF(AND(AY961=AU936,AZ952=4),AZ957-BC937,0)</f>
        <v>47.260588967204086</v>
      </c>
      <c r="BD961" s="14"/>
      <c r="BG961"/>
      <c r="BH961"/>
      <c r="BI961"/>
      <c r="BJ961" s="127"/>
      <c r="BK961" s="3">
        <v>2</v>
      </c>
      <c r="BL961" s="15">
        <f ca="1">BL937+$C$5*IF(AND(BK961=BG936,BL952=1),BL957-BL937,0)</f>
        <v>10.40607930603027</v>
      </c>
      <c r="BM961" s="95" t="s">
        <v>9</v>
      </c>
      <c r="BN961" s="27">
        <f ca="1">BN937+$C$5*IF(AND(BK961=BG936,BL952=3),BL957-BN937,0)</f>
        <v>18.458272981929774</v>
      </c>
      <c r="BO961" s="15">
        <f ca="1">BO937+$C$5*IF(AND(BK961=BG936,BL952=4),BL957-BO937,0)</f>
        <v>47.260588967204086</v>
      </c>
      <c r="BP961" s="14"/>
      <c r="BS961"/>
      <c r="BT961"/>
      <c r="BU961"/>
      <c r="BV961" s="127"/>
      <c r="BW961" s="3">
        <v>2</v>
      </c>
      <c r="BX961" s="15">
        <f ca="1">BX937+$C$5*IF(AND(BW961=BS936,BX952=1),BX957-BX937,0)</f>
        <v>10.40607930603027</v>
      </c>
      <c r="BY961" s="95" t="s">
        <v>9</v>
      </c>
      <c r="BZ961" s="27">
        <f ca="1">BZ937+$C$5*IF(AND(BW961=BS936,BX952=3),BX957-BZ937,0)</f>
        <v>18.458272981929774</v>
      </c>
      <c r="CA961" s="15">
        <f ca="1">CA937+$C$5*IF(AND(BW961=BS936,BX952=4),BX957-CA937,0)</f>
        <v>47.260588967204086</v>
      </c>
      <c r="CB961" s="14"/>
      <c r="CE961"/>
      <c r="CF961"/>
      <c r="CG961"/>
      <c r="CH961" s="127"/>
      <c r="CI961" s="3">
        <v>2</v>
      </c>
      <c r="CJ961" s="15">
        <f ca="1">CJ937+$C$5*IF(AND(CI961=CE936,CJ952=1),CJ957-CJ937,0)</f>
        <v>10.40607930603027</v>
      </c>
      <c r="CK961" s="95" t="s">
        <v>9</v>
      </c>
      <c r="CL961" s="27">
        <f ca="1">CL937+$C$5*IF(AND(CI961=CE936,CJ952=3),CJ957-CL937,0)</f>
        <v>18.458272981929774</v>
      </c>
      <c r="CM961" s="15">
        <f ca="1">CM937+$C$5*IF(AND(CI961=CE936,CJ952=4),CJ957-CM937,0)</f>
        <v>47.260588967204086</v>
      </c>
      <c r="CN961" s="14"/>
      <c r="CQ961"/>
      <c r="CR961"/>
      <c r="CS961"/>
      <c r="CT961" s="127"/>
      <c r="CU961" s="3">
        <v>2</v>
      </c>
      <c r="CV961" s="15">
        <f ca="1">CV937+$C$5*IF(AND(CU961=CQ936,CV952=1),CV957-CV937,0)</f>
        <v>10.40607930603027</v>
      </c>
      <c r="CW961" s="95" t="s">
        <v>9</v>
      </c>
      <c r="CX961" s="27">
        <f ca="1">CX937+$C$5*IF(AND(CU961=CQ936,CV952=3),CV957-CX937,0)</f>
        <v>18.458272981929774</v>
      </c>
      <c r="CY961" s="15">
        <f ca="1">CY937+$C$5*IF(AND(CU961=CQ936,CV952=4),CV957-CY937,0)</f>
        <v>47.260588967204086</v>
      </c>
      <c r="CZ961" s="14"/>
      <c r="DC961"/>
      <c r="DD961"/>
      <c r="DE961"/>
      <c r="DF961" s="127"/>
      <c r="DG961" s="3">
        <v>2</v>
      </c>
      <c r="DH961" s="15">
        <f ca="1">DH937+$C$5*IF(AND(DG961=DC936,DH952=1),DH957-DH937,0)</f>
        <v>10.40607930603027</v>
      </c>
      <c r="DI961" s="95" t="s">
        <v>9</v>
      </c>
      <c r="DJ961" s="27">
        <f ca="1">DJ937+$C$5*IF(AND(DG961=DC936,DH952=3),DH957-DJ937,0)</f>
        <v>18.458272981929774</v>
      </c>
      <c r="DK961" s="15">
        <f ca="1">DK937+$C$5*IF(AND(DG961=DC936,DH952=4),DH957-DK937,0)</f>
        <v>47.260588967204086</v>
      </c>
      <c r="DL961" s="14"/>
      <c r="DO961"/>
      <c r="DP961"/>
      <c r="DQ961"/>
      <c r="DR961" s="127"/>
      <c r="DS961" s="3">
        <v>2</v>
      </c>
      <c r="DT961" s="15">
        <f ca="1">DT937+$C$5*IF(AND(DS961=DO935,DT952=1),DT957-DT937,0)</f>
        <v>10.40607930603027</v>
      </c>
      <c r="DU961" s="95" t="s">
        <v>9</v>
      </c>
      <c r="DV961" s="27">
        <f ca="1">DV937+$C$5*IF(AND(DS961=DO935,DT952=3),DT957-DV937,0)</f>
        <v>18.458272981929774</v>
      </c>
      <c r="DW961" s="15">
        <f ca="1">DW937+$C$5*IF(AND(DS961=DO936,DT952=4),DT957-DW937,0)</f>
        <v>47.260588967204086</v>
      </c>
      <c r="DX961" s="14"/>
    </row>
    <row r="962" spans="1:128">
      <c r="A962"/>
      <c r="B962"/>
      <c r="C962"/>
      <c r="D962"/>
      <c r="E962"/>
      <c r="F962"/>
      <c r="G962"/>
      <c r="H962" s="21"/>
      <c r="K962"/>
      <c r="L962"/>
      <c r="M962"/>
      <c r="N962" s="127"/>
      <c r="O962" s="3">
        <v>3</v>
      </c>
      <c r="P962" s="95" t="s">
        <v>9</v>
      </c>
      <c r="Q962" s="95" t="s">
        <v>9</v>
      </c>
      <c r="R962" s="15">
        <f ca="1">R938+$C$5*IF(AND(O962=K936,P952=3),P957-R938,0)</f>
        <v>26.900255958557121</v>
      </c>
      <c r="S962" s="95" t="s">
        <v>64</v>
      </c>
      <c r="T962" s="14"/>
      <c r="W962"/>
      <c r="X962"/>
      <c r="Y962"/>
      <c r="Z962" s="127"/>
      <c r="AA962" s="3">
        <v>3</v>
      </c>
      <c r="AB962" s="95" t="s">
        <v>9</v>
      </c>
      <c r="AC962" s="95" t="s">
        <v>9</v>
      </c>
      <c r="AD962" s="15">
        <f ca="1">AD938+$C$5*IF(AND(AA962=W936,AB952=3),AB957-AD938,0)</f>
        <v>26.900255958557121</v>
      </c>
      <c r="AE962" s="95" t="s">
        <v>64</v>
      </c>
      <c r="AF962" s="14"/>
      <c r="AI962"/>
      <c r="AJ962"/>
      <c r="AK962"/>
      <c r="AL962" s="127"/>
      <c r="AM962" s="3">
        <v>3</v>
      </c>
      <c r="AN962" s="95" t="s">
        <v>9</v>
      </c>
      <c r="AO962" s="95" t="s">
        <v>9</v>
      </c>
      <c r="AP962" s="15">
        <f ca="1">AP938+$C$5*IF(AND(AM962=AI936,AN952=3),AN957-AP938,0)</f>
        <v>26.900255958557121</v>
      </c>
      <c r="AQ962" s="95" t="s">
        <v>64</v>
      </c>
      <c r="AR962" s="14"/>
      <c r="AU962"/>
      <c r="AV962"/>
      <c r="AW962"/>
      <c r="AX962" s="127"/>
      <c r="AY962" s="3">
        <v>3</v>
      </c>
      <c r="AZ962" s="95" t="s">
        <v>9</v>
      </c>
      <c r="BA962" s="95" t="s">
        <v>9</v>
      </c>
      <c r="BB962" s="15">
        <f ca="1">BB938+$C$5*IF(AND(AY962=AU936,AZ952=3),AZ957-BB938,0)</f>
        <v>26.900255958557121</v>
      </c>
      <c r="BC962" s="95" t="s">
        <v>64</v>
      </c>
      <c r="BD962" s="14"/>
      <c r="BG962"/>
      <c r="BH962"/>
      <c r="BI962"/>
      <c r="BJ962" s="127"/>
      <c r="BK962" s="3">
        <v>3</v>
      </c>
      <c r="BL962" s="95" t="s">
        <v>9</v>
      </c>
      <c r="BM962" s="95" t="s">
        <v>9</v>
      </c>
      <c r="BN962" s="15">
        <f ca="1">BN938+$C$5*IF(AND(BK962=BG936,BL952=3),BL957-BN938,0)</f>
        <v>26.900255958557121</v>
      </c>
      <c r="BO962" s="95" t="s">
        <v>64</v>
      </c>
      <c r="BP962" s="14"/>
      <c r="BS962"/>
      <c r="BT962"/>
      <c r="BU962"/>
      <c r="BV962" s="127"/>
      <c r="BW962" s="3">
        <v>3</v>
      </c>
      <c r="BX962" s="95" t="s">
        <v>9</v>
      </c>
      <c r="BY962" s="95" t="s">
        <v>9</v>
      </c>
      <c r="BZ962" s="15">
        <f ca="1">BZ938+$C$5*IF(AND(BW962=BS936,BX952=3),BX957-BZ938,0)</f>
        <v>26.900255958557121</v>
      </c>
      <c r="CA962" s="95" t="s">
        <v>64</v>
      </c>
      <c r="CB962" s="14"/>
      <c r="CE962"/>
      <c r="CF962"/>
      <c r="CG962"/>
      <c r="CH962" s="127"/>
      <c r="CI962" s="3">
        <v>3</v>
      </c>
      <c r="CJ962" s="95" t="s">
        <v>9</v>
      </c>
      <c r="CK962" s="95" t="s">
        <v>9</v>
      </c>
      <c r="CL962" s="15">
        <f ca="1">CL938+$C$5*IF(AND(CI962=CE936,CJ952=3),CJ957-CL938,0)</f>
        <v>26.900255958557121</v>
      </c>
      <c r="CM962" s="95" t="s">
        <v>64</v>
      </c>
      <c r="CN962" s="14"/>
      <c r="CQ962"/>
      <c r="CR962"/>
      <c r="CS962"/>
      <c r="CT962" s="127"/>
      <c r="CU962" s="3">
        <v>3</v>
      </c>
      <c r="CV962" s="95" t="s">
        <v>9</v>
      </c>
      <c r="CW962" s="95" t="s">
        <v>9</v>
      </c>
      <c r="CX962" s="15">
        <f ca="1">CX938+$C$5*IF(AND(CU962=CQ936,CV952=3),CV957-CX938,0)</f>
        <v>26.900255958557121</v>
      </c>
      <c r="CY962" s="95" t="s">
        <v>64</v>
      </c>
      <c r="CZ962" s="14"/>
      <c r="DC962"/>
      <c r="DD962"/>
      <c r="DE962"/>
      <c r="DF962" s="127"/>
      <c r="DG962" s="3">
        <v>3</v>
      </c>
      <c r="DH962" s="95" t="s">
        <v>9</v>
      </c>
      <c r="DI962" s="95" t="s">
        <v>9</v>
      </c>
      <c r="DJ962" s="15">
        <f ca="1">DJ938+$C$5*IF(AND(DG962=DC936,DH952=3),DH957-DJ938,0)</f>
        <v>26.900255958557121</v>
      </c>
      <c r="DK962" s="95" t="s">
        <v>64</v>
      </c>
      <c r="DL962" s="14"/>
      <c r="DO962"/>
      <c r="DP962"/>
      <c r="DQ962"/>
      <c r="DR962" s="127"/>
      <c r="DS962" s="3">
        <v>3</v>
      </c>
      <c r="DT962" s="95" t="s">
        <v>9</v>
      </c>
      <c r="DU962" s="95" t="s">
        <v>9</v>
      </c>
      <c r="DV962" s="15">
        <f ca="1">DV938+$C$5*IF(AND(DS962=DO936,DT952=3),DT957-DV938,0)</f>
        <v>26.900255958557121</v>
      </c>
      <c r="DW962" s="95" t="s">
        <v>9</v>
      </c>
      <c r="DX962" s="14"/>
    </row>
    <row r="963" spans="1:128">
      <c r="A963"/>
      <c r="B963"/>
      <c r="C963"/>
      <c r="D963"/>
      <c r="E963"/>
      <c r="F963"/>
      <c r="G963"/>
      <c r="H963" s="21"/>
      <c r="K963"/>
      <c r="L963"/>
      <c r="M963"/>
      <c r="N963" s="127"/>
      <c r="O963" s="3">
        <v>4</v>
      </c>
      <c r="P963" s="27">
        <f ca="1">P939+$C$5*IF(AND(O963=K936,P952=1),P957-P939,0)</f>
        <v>47.25125488758087</v>
      </c>
      <c r="Q963" s="15">
        <f ca="1">Q939+$C$5*IF(AND(O963=K936,P952=2),P957-Q939,0)</f>
        <v>19.565530089378353</v>
      </c>
      <c r="R963" s="95" t="s">
        <v>9</v>
      </c>
      <c r="S963" s="15">
        <f ca="1">S939+$C$5*IF(AND(O963=K936,P952=4),P957-S939,0)</f>
        <v>46.093937206268308</v>
      </c>
      <c r="T963" s="14"/>
      <c r="W963"/>
      <c r="X963"/>
      <c r="Y963"/>
      <c r="Z963" s="127"/>
      <c r="AA963" s="3">
        <v>4</v>
      </c>
      <c r="AB963" s="27">
        <f ca="1">AB939+$C$5*IF(AND(AA963=W936,AB952=1),AB957-AB939,0)</f>
        <v>47.25125488758087</v>
      </c>
      <c r="AC963" s="15">
        <f ca="1">AC939+$C$5*IF(AND(AA963=W936,AB952=2),AB957-AC939,0)</f>
        <v>19.565530089378353</v>
      </c>
      <c r="AD963" s="95" t="s">
        <v>9</v>
      </c>
      <c r="AE963" s="15">
        <f ca="1">AE939+$C$5*IF(AND(AA963=W936,AB952=4),AB957-AE939,0)</f>
        <v>46.093937206268308</v>
      </c>
      <c r="AF963" s="14"/>
      <c r="AI963"/>
      <c r="AJ963"/>
      <c r="AK963"/>
      <c r="AL963" s="127"/>
      <c r="AM963" s="3">
        <v>4</v>
      </c>
      <c r="AN963" s="27">
        <f ca="1">AN939+$C$5*IF(AND(AM963=AI936,AN952=1),AN957-AN939,0)</f>
        <v>47.25125488758087</v>
      </c>
      <c r="AO963" s="15">
        <f ca="1">AO939+$C$5*IF(AND(AM963=AI936,AN952=2),AN957-AO939,0)</f>
        <v>19.565530089378353</v>
      </c>
      <c r="AP963" s="95" t="s">
        <v>9</v>
      </c>
      <c r="AQ963" s="15">
        <f ca="1">AQ939+$C$5*IF(AND(AM963=AI936,AN952=4),AN957-AQ939,0)</f>
        <v>46.093937206268308</v>
      </c>
      <c r="AR963" s="14"/>
      <c r="AU963"/>
      <c r="AV963"/>
      <c r="AW963"/>
      <c r="AX963" s="127"/>
      <c r="AY963" s="3">
        <v>4</v>
      </c>
      <c r="AZ963" s="27">
        <f ca="1">AZ939+$C$5*IF(AND(AY963=AU936,AZ952=1),AZ957-AZ939,0)</f>
        <v>47.25125488758087</v>
      </c>
      <c r="BA963" s="15">
        <f ca="1">BA939+$C$5*IF(AND(AY963=AU936,AZ952=2),AZ957-BA939,0)</f>
        <v>19.565530089378353</v>
      </c>
      <c r="BB963" s="95" t="s">
        <v>9</v>
      </c>
      <c r="BC963" s="15">
        <f ca="1">BC939+$C$5*IF(AND(AY963=AU936,AZ952=4),AZ957-BC939,0)</f>
        <v>46.093937206268308</v>
      </c>
      <c r="BD963" s="14"/>
      <c r="BG963"/>
      <c r="BH963"/>
      <c r="BI963"/>
      <c r="BJ963" s="127"/>
      <c r="BK963" s="3">
        <v>4</v>
      </c>
      <c r="BL963" s="27">
        <f ca="1">BL939+$C$5*IF(AND(BK963=BG936,BL952=1),BL957-BL939,0)</f>
        <v>47.25125488758087</v>
      </c>
      <c r="BM963" s="15">
        <f ca="1">BM939+$C$5*IF(AND(BK963=BG936,BL952=2),BL957-BM939,0)</f>
        <v>19.565530089378353</v>
      </c>
      <c r="BN963" s="95" t="s">
        <v>9</v>
      </c>
      <c r="BO963" s="15">
        <f ca="1">BO939+$C$5*IF(AND(BK963=BG936,BL952=4),BL957-BO939,0)</f>
        <v>46.093937206268308</v>
      </c>
      <c r="BP963" s="14"/>
      <c r="BS963"/>
      <c r="BT963"/>
      <c r="BU963"/>
      <c r="BV963" s="127"/>
      <c r="BW963" s="3">
        <v>4</v>
      </c>
      <c r="BX963" s="27">
        <f ca="1">BX939+$C$5*IF(AND(BW963=BS936,BX952=1),BX957-BX939,0)</f>
        <v>47.25125488758087</v>
      </c>
      <c r="BY963" s="15">
        <f ca="1">BY939+$C$5*IF(AND(BW963=BS936,BX952=2),BX957-BY939,0)</f>
        <v>19.565530089378353</v>
      </c>
      <c r="BZ963" s="95" t="s">
        <v>9</v>
      </c>
      <c r="CA963" s="15">
        <f ca="1">CA939+$C$5*IF(AND(BW963=BS936,BX952=4),BX957-CA939,0)</f>
        <v>46.093937206268308</v>
      </c>
      <c r="CB963" s="14"/>
      <c r="CE963"/>
      <c r="CF963"/>
      <c r="CG963"/>
      <c r="CH963" s="127"/>
      <c r="CI963" s="3">
        <v>4</v>
      </c>
      <c r="CJ963" s="27">
        <f ca="1">CJ939+$C$5*IF(AND(CI963=CE936,CJ952=1),CJ957-CJ939,0)</f>
        <v>47.25125488758087</v>
      </c>
      <c r="CK963" s="15">
        <f ca="1">CK939+$C$5*IF(AND(CI963=CE936,CJ952=2),CJ957-CK939,0)</f>
        <v>19.565530089378353</v>
      </c>
      <c r="CL963" s="95" t="s">
        <v>9</v>
      </c>
      <c r="CM963" s="15">
        <f ca="1">CM939+$C$5*IF(AND(CI963=CE936,CJ952=4),CJ957-CM939,0)</f>
        <v>46.093937206268308</v>
      </c>
      <c r="CN963" s="14"/>
      <c r="CQ963"/>
      <c r="CR963"/>
      <c r="CS963"/>
      <c r="CT963" s="127"/>
      <c r="CU963" s="3">
        <v>4</v>
      </c>
      <c r="CV963" s="27">
        <f ca="1">CV939+$C$5*IF(AND(CU963=CQ936,CV952=1),CV957-CV939,0)</f>
        <v>47.25125488758087</v>
      </c>
      <c r="CW963" s="15">
        <f ca="1">CW939+$C$5*IF(AND(CU963=CQ936,CV952=2),CV957-CW939,0)</f>
        <v>19.565530089378353</v>
      </c>
      <c r="CX963" s="95" t="s">
        <v>9</v>
      </c>
      <c r="CY963" s="15">
        <f ca="1">CY939+$C$5*IF(AND(CU963=CQ936,CV952=4),CV957-CY939,0)</f>
        <v>46.093937206268308</v>
      </c>
      <c r="CZ963" s="14"/>
      <c r="DC963"/>
      <c r="DD963"/>
      <c r="DE963"/>
      <c r="DF963" s="127"/>
      <c r="DG963" s="3">
        <v>4</v>
      </c>
      <c r="DH963" s="27">
        <f ca="1">DH939+$C$5*IF(AND(DG963=DC936,DH952=1),DH957-DH939,0)</f>
        <v>47.25125488758087</v>
      </c>
      <c r="DI963" s="15">
        <f ca="1">DI939+$C$5*IF(AND(DG963=DC936,DH952=2),DH957-DI939,0)</f>
        <v>19.565530089378353</v>
      </c>
      <c r="DJ963" s="95" t="s">
        <v>9</v>
      </c>
      <c r="DK963" s="15">
        <f ca="1">DK939+$C$5*IF(AND(DG963=DC936,DH952=4),DH957-DK939,0)</f>
        <v>46.093937206268308</v>
      </c>
      <c r="DL963" s="14"/>
      <c r="DO963"/>
      <c r="DP963"/>
      <c r="DQ963"/>
      <c r="DR963" s="127"/>
      <c r="DS963" s="3">
        <v>4</v>
      </c>
      <c r="DT963" s="27">
        <f ca="1">DT939+$C$5*IF(AND(DS963=DO936,DT952=1),DT957-DT939,0)</f>
        <v>47.25125488758087</v>
      </c>
      <c r="DU963" s="15">
        <f ca="1">DU939+$C$5*IF(AND(DS963=DO936,DT952=2),DT957-DU939,0)</f>
        <v>19.565530089378353</v>
      </c>
      <c r="DV963" s="95" t="s">
        <v>9</v>
      </c>
      <c r="DW963" s="15">
        <f ca="1">DW939+$C$5*IF(AND(DS963=DO936,DT952=4),DT957-DW939,0)</f>
        <v>46.093937206268308</v>
      </c>
      <c r="DX963" s="14"/>
    </row>
    <row r="964" spans="1:128">
      <c r="A964"/>
      <c r="B964"/>
      <c r="C964"/>
      <c r="D964"/>
      <c r="E964"/>
      <c r="F964"/>
      <c r="G964"/>
      <c r="H964" s="21"/>
      <c r="K964"/>
      <c r="L964"/>
      <c r="M964"/>
      <c r="N964" s="127"/>
      <c r="O964" s="3">
        <v>5</v>
      </c>
      <c r="P964" s="95" t="s">
        <v>64</v>
      </c>
      <c r="Q964" s="27">
        <f ca="1">Q940+$C$5*IF(AND(O964=K936,P952=2),P957-Q940,0)</f>
        <v>29.744044287681572</v>
      </c>
      <c r="R964" s="27">
        <f ca="1">R940+$C$5*IF(AND(O964=K936,P952=3),P957-R940,0)</f>
        <v>21.624271484374994</v>
      </c>
      <c r="S964" s="27">
        <f ca="1">S940+$C$5*IF(AND(O964=K936,P952=4),P957-S940,0)</f>
        <v>68.999872899055475</v>
      </c>
      <c r="T964" s="14"/>
      <c r="W964"/>
      <c r="X964"/>
      <c r="Y964"/>
      <c r="Z964" s="127"/>
      <c r="AA964" s="3">
        <v>5</v>
      </c>
      <c r="AB964" s="95" t="s">
        <v>64</v>
      </c>
      <c r="AC964" s="27">
        <f ca="1">AC940+$C$5*IF(AND(AA964=W936,AB952=2),AB957-AC940,0)</f>
        <v>29.744044287681572</v>
      </c>
      <c r="AD964" s="27">
        <f ca="1">AD940+$C$5*IF(AND(AA964=W936,AB952=3),AB957-AD940,0)</f>
        <v>21.624271484374994</v>
      </c>
      <c r="AE964" s="27">
        <f ca="1">AE940+$C$5*IF(AND(AA964=W936,AB952=4),AB957-AE940,0)</f>
        <v>68.999872899055475</v>
      </c>
      <c r="AF964" s="14"/>
      <c r="AI964"/>
      <c r="AJ964"/>
      <c r="AK964"/>
      <c r="AL964" s="127"/>
      <c r="AM964" s="3">
        <v>5</v>
      </c>
      <c r="AN964" s="95" t="s">
        <v>64</v>
      </c>
      <c r="AO964" s="27">
        <f ca="1">AO940+$C$5*IF(AND(AM964=AI936,AN952=2),AN957-AO940,0)</f>
        <v>29.744044287681572</v>
      </c>
      <c r="AP964" s="27">
        <f ca="1">AP940+$C$5*IF(AND(AM964=AI936,AN952=3),AN957-AP940,0)</f>
        <v>21.624271484374994</v>
      </c>
      <c r="AQ964" s="27">
        <f ca="1">AQ940+$C$5*IF(AND(AM964=AI936,AN952=4),AN957-AQ940,0)</f>
        <v>68.999935489892948</v>
      </c>
      <c r="AR964" s="14"/>
      <c r="AU964"/>
      <c r="AV964"/>
      <c r="AW964"/>
      <c r="AX964" s="127"/>
      <c r="AY964" s="3">
        <v>5</v>
      </c>
      <c r="AZ964" s="95" t="s">
        <v>64</v>
      </c>
      <c r="BA964" s="27">
        <f ca="1">BA940+$C$5*IF(AND(AY964=AU936,AZ952=2),AZ957-BA940,0)</f>
        <v>29.744044287681572</v>
      </c>
      <c r="BB964" s="27">
        <f ca="1">BB940+$C$5*IF(AND(AY964=AU936,AZ952=3),AZ957-BB940,0)</f>
        <v>21.624271484374994</v>
      </c>
      <c r="BC964" s="27">
        <f ca="1">BC940+$C$5*IF(AND(AY964=AU936,AZ952=4),AZ957-BC940,0)</f>
        <v>68.999935489892948</v>
      </c>
      <c r="BD964" s="14"/>
      <c r="BG964"/>
      <c r="BH964"/>
      <c r="BI964"/>
      <c r="BJ964" s="127"/>
      <c r="BK964" s="3">
        <v>5</v>
      </c>
      <c r="BL964" s="95" t="s">
        <v>64</v>
      </c>
      <c r="BM964" s="27">
        <f ca="1">BM940+$C$5*IF(AND(BK964=BG936,BL952=2),BL957-BM940,0)</f>
        <v>29.744044287681572</v>
      </c>
      <c r="BN964" s="27">
        <f ca="1">BN940+$C$5*IF(AND(BK964=BG936,BL952=3),BL957-BN940,0)</f>
        <v>21.624271484374994</v>
      </c>
      <c r="BO964" s="27">
        <f ca="1">BO940+$C$5*IF(AND(BK964=BG936,BL952=4),BL957-BO940,0)</f>
        <v>68.999935489892948</v>
      </c>
      <c r="BP964" s="14"/>
      <c r="BS964"/>
      <c r="BT964"/>
      <c r="BU964"/>
      <c r="BV964" s="127"/>
      <c r="BW964" s="3">
        <v>5</v>
      </c>
      <c r="BX964" s="95" t="s">
        <v>64</v>
      </c>
      <c r="BY964" s="27">
        <f ca="1">BY940+$C$5*IF(AND(BW964=BS936,BX952=2),BX957-BY940,0)</f>
        <v>29.744044287681572</v>
      </c>
      <c r="BZ964" s="27">
        <f ca="1">BZ940+$C$5*IF(AND(BW964=BS936,BX952=3),BX957-BZ940,0)</f>
        <v>21.624271484374994</v>
      </c>
      <c r="CA964" s="27">
        <f ca="1">CA940+$C$5*IF(AND(BW964=BS936,BX952=4),BX957-CA940,0)</f>
        <v>68.999935489892948</v>
      </c>
      <c r="CB964" s="14"/>
      <c r="CE964"/>
      <c r="CF964"/>
      <c r="CG964"/>
      <c r="CH964" s="127"/>
      <c r="CI964" s="3">
        <v>5</v>
      </c>
      <c r="CJ964" s="95" t="s">
        <v>64</v>
      </c>
      <c r="CK964" s="27">
        <f ca="1">CK940+$C$5*IF(AND(CI964=CE936,CJ952=2),CJ957-CK940,0)</f>
        <v>29.744044287681572</v>
      </c>
      <c r="CL964" s="27">
        <f ca="1">CL940+$C$5*IF(AND(CI964=CE936,CJ952=3),CJ957-CL940,0)</f>
        <v>21.624271484374994</v>
      </c>
      <c r="CM964" s="27">
        <f ca="1">CM940+$C$5*IF(AND(CI964=CE936,CJ952=4),CJ957-CM940,0)</f>
        <v>68.999935489892948</v>
      </c>
      <c r="CN964" s="14"/>
      <c r="CQ964"/>
      <c r="CR964"/>
      <c r="CS964"/>
      <c r="CT964" s="127"/>
      <c r="CU964" s="3">
        <v>5</v>
      </c>
      <c r="CV964" s="95" t="s">
        <v>64</v>
      </c>
      <c r="CW964" s="27">
        <f ca="1">CW940+$C$5*IF(AND(CU964=CQ936,CV952=2),CV957-CW940,0)</f>
        <v>29.744044287681572</v>
      </c>
      <c r="CX964" s="27">
        <f ca="1">CX940+$C$5*IF(AND(CU964=CQ936,CV952=3),CV957-CX940,0)</f>
        <v>21.624271484374994</v>
      </c>
      <c r="CY964" s="27">
        <f ca="1">CY940+$C$5*IF(AND(CU964=CQ936,CV952=4),CV957-CY940,0)</f>
        <v>68.999935489892948</v>
      </c>
      <c r="CZ964" s="14"/>
      <c r="DC964"/>
      <c r="DD964"/>
      <c r="DE964"/>
      <c r="DF964" s="127"/>
      <c r="DG964" s="3">
        <v>5</v>
      </c>
      <c r="DH964" s="95" t="s">
        <v>64</v>
      </c>
      <c r="DI964" s="27">
        <f ca="1">DI940+$C$5*IF(AND(DG964=DC936,DH952=2),DH957-DI940,0)</f>
        <v>29.744044287681572</v>
      </c>
      <c r="DJ964" s="27">
        <f ca="1">DJ940+$C$5*IF(AND(DG964=DC936,DH952=3),DH957-DJ940,0)</f>
        <v>21.624271484374994</v>
      </c>
      <c r="DK964" s="27">
        <f ca="1">DK940+$C$5*IF(AND(DG964=DC936,DH952=4),DH957-DK940,0)</f>
        <v>68.999935489892948</v>
      </c>
      <c r="DL964" s="14"/>
      <c r="DO964"/>
      <c r="DP964"/>
      <c r="DQ964"/>
      <c r="DR964" s="127"/>
      <c r="DS964" s="3">
        <v>5</v>
      </c>
      <c r="DT964" s="95" t="s">
        <v>9</v>
      </c>
      <c r="DU964" s="27">
        <f ca="1">DU940+$C$5*IF(AND(DS964=DO936,DT952=2),DT957-DU940,0)</f>
        <v>29.744044287681572</v>
      </c>
      <c r="DV964" s="27">
        <f ca="1">DV940+$C$5*IF(AND(DS964=DO936,DT952=3),DT957-DV940,0)</f>
        <v>21.624271484374994</v>
      </c>
      <c r="DW964" s="27">
        <f ca="1">DW940+$C$5*IF(AND(DS964=DO936,DT952=4),DT957-DW940,0)</f>
        <v>68.999935489892948</v>
      </c>
      <c r="DX964" s="14"/>
    </row>
    <row r="965" spans="1:128">
      <c r="A965"/>
      <c r="B965"/>
      <c r="C965"/>
      <c r="D965"/>
      <c r="E965"/>
      <c r="F965"/>
      <c r="G965"/>
      <c r="H965" s="21"/>
      <c r="K965"/>
      <c r="L965"/>
      <c r="M965"/>
      <c r="N965" s="127"/>
      <c r="O965" s="3">
        <v>6</v>
      </c>
      <c r="P965" s="95" t="s">
        <v>9</v>
      </c>
      <c r="Q965" s="95" t="s">
        <v>9</v>
      </c>
      <c r="R965" s="95" t="s">
        <v>9</v>
      </c>
      <c r="S965" s="95" t="s">
        <v>9</v>
      </c>
      <c r="T965" s="14"/>
      <c r="W965"/>
      <c r="X965"/>
      <c r="Y965"/>
      <c r="Z965" s="127"/>
      <c r="AA965" s="3">
        <v>6</v>
      </c>
      <c r="AB965" s="95" t="s">
        <v>9</v>
      </c>
      <c r="AC965" s="95" t="s">
        <v>9</v>
      </c>
      <c r="AD965" s="95" t="s">
        <v>9</v>
      </c>
      <c r="AE965" s="95" t="s">
        <v>9</v>
      </c>
      <c r="AF965" s="14"/>
      <c r="AI965"/>
      <c r="AJ965"/>
      <c r="AK965"/>
      <c r="AL965" s="127"/>
      <c r="AM965" s="3">
        <v>6</v>
      </c>
      <c r="AN965" s="95" t="s">
        <v>9</v>
      </c>
      <c r="AO965" s="95" t="s">
        <v>9</v>
      </c>
      <c r="AP965" s="95" t="s">
        <v>9</v>
      </c>
      <c r="AQ965" s="95" t="s">
        <v>9</v>
      </c>
      <c r="AR965" s="14"/>
      <c r="AU965"/>
      <c r="AV965"/>
      <c r="AW965"/>
      <c r="AX965" s="127"/>
      <c r="AY965" s="3">
        <v>6</v>
      </c>
      <c r="AZ965" s="95" t="s">
        <v>9</v>
      </c>
      <c r="BA965" s="95" t="s">
        <v>9</v>
      </c>
      <c r="BB965" s="95" t="s">
        <v>9</v>
      </c>
      <c r="BC965" s="95" t="s">
        <v>9</v>
      </c>
      <c r="BD965" s="14"/>
      <c r="BG965"/>
      <c r="BH965"/>
      <c r="BI965"/>
      <c r="BJ965" s="127"/>
      <c r="BK965" s="3">
        <v>6</v>
      </c>
      <c r="BL965" s="95" t="s">
        <v>9</v>
      </c>
      <c r="BM965" s="95" t="s">
        <v>9</v>
      </c>
      <c r="BN965" s="95" t="s">
        <v>9</v>
      </c>
      <c r="BO965" s="95" t="s">
        <v>9</v>
      </c>
      <c r="BP965" s="14"/>
      <c r="BS965"/>
      <c r="BT965"/>
      <c r="BU965"/>
      <c r="BV965" s="127"/>
      <c r="BW965" s="3">
        <v>6</v>
      </c>
      <c r="BX965" s="95" t="s">
        <v>9</v>
      </c>
      <c r="BY965" s="95" t="s">
        <v>9</v>
      </c>
      <c r="BZ965" s="95" t="s">
        <v>9</v>
      </c>
      <c r="CA965" s="95" t="s">
        <v>9</v>
      </c>
      <c r="CB965" s="14"/>
      <c r="CE965"/>
      <c r="CF965"/>
      <c r="CG965"/>
      <c r="CH965" s="127"/>
      <c r="CI965" s="3">
        <v>6</v>
      </c>
      <c r="CJ965" s="95" t="s">
        <v>9</v>
      </c>
      <c r="CK965" s="95" t="s">
        <v>9</v>
      </c>
      <c r="CL965" s="95" t="s">
        <v>9</v>
      </c>
      <c r="CM965" s="95" t="s">
        <v>9</v>
      </c>
      <c r="CN965" s="14"/>
      <c r="CQ965"/>
      <c r="CR965"/>
      <c r="CS965"/>
      <c r="CT965" s="127"/>
      <c r="CU965" s="3">
        <v>6</v>
      </c>
      <c r="CV965" s="95" t="s">
        <v>9</v>
      </c>
      <c r="CW965" s="95" t="s">
        <v>9</v>
      </c>
      <c r="CX965" s="95" t="s">
        <v>9</v>
      </c>
      <c r="CY965" s="95" t="s">
        <v>9</v>
      </c>
      <c r="CZ965" s="14"/>
      <c r="DC965"/>
      <c r="DD965"/>
      <c r="DE965"/>
      <c r="DF965" s="127"/>
      <c r="DG965" s="3">
        <v>6</v>
      </c>
      <c r="DH965" s="95" t="s">
        <v>9</v>
      </c>
      <c r="DI965" s="95" t="s">
        <v>9</v>
      </c>
      <c r="DJ965" s="95" t="s">
        <v>9</v>
      </c>
      <c r="DK965" s="95" t="s">
        <v>9</v>
      </c>
      <c r="DL965" s="14"/>
      <c r="DO965"/>
      <c r="DP965"/>
      <c r="DQ965"/>
      <c r="DR965" s="127"/>
      <c r="DS965" s="3">
        <v>6</v>
      </c>
      <c r="DT965" s="95" t="s">
        <v>9</v>
      </c>
      <c r="DU965" s="95" t="s">
        <v>9</v>
      </c>
      <c r="DV965" s="95" t="s">
        <v>9</v>
      </c>
      <c r="DW965" s="95" t="s">
        <v>9</v>
      </c>
      <c r="DX965" s="14"/>
    </row>
    <row r="966" spans="1:128">
      <c r="A966"/>
      <c r="B966"/>
      <c r="C966"/>
      <c r="D966"/>
      <c r="E966"/>
      <c r="F966"/>
      <c r="G966"/>
      <c r="H966" s="21"/>
      <c r="K966"/>
      <c r="L966"/>
      <c r="M966"/>
      <c r="N966" s="127"/>
      <c r="O966" s="3">
        <v>7</v>
      </c>
      <c r="P966" s="27">
        <f ca="1">P942+$C$5*IF(AND(O966=K936,P952=1),P957-P942,0)</f>
        <v>68.962245082855219</v>
      </c>
      <c r="Q966" s="27">
        <f ca="1">Q942+$C$5*IF(AND(O966=K936,P952=2),P957-Q942,0)</f>
        <v>3.1004999999999998</v>
      </c>
      <c r="R966" s="95" t="s">
        <v>9</v>
      </c>
      <c r="S966" s="95" t="s">
        <v>9</v>
      </c>
      <c r="T966" s="13"/>
      <c r="W966"/>
      <c r="X966"/>
      <c r="Y966"/>
      <c r="Z966" s="127"/>
      <c r="AA966" s="3">
        <v>7</v>
      </c>
      <c r="AB966" s="27">
        <f ca="1">AB942+$C$5*IF(AND(AA966=W936,AB952=1),AB957-AB942,0)</f>
        <v>68.962245082855219</v>
      </c>
      <c r="AC966" s="27">
        <f ca="1">AC942+$C$5*IF(AND(AA966=W936,AB952=2),AB957-AC942,0)</f>
        <v>3.1004999999999998</v>
      </c>
      <c r="AD966" s="95" t="s">
        <v>9</v>
      </c>
      <c r="AE966" s="95" t="s">
        <v>9</v>
      </c>
      <c r="AF966" s="13"/>
      <c r="AI966"/>
      <c r="AJ966"/>
      <c r="AK966"/>
      <c r="AL966" s="127"/>
      <c r="AM966" s="3">
        <v>7</v>
      </c>
      <c r="AN966" s="27">
        <f ca="1">AN942+$C$5*IF(AND(AM966=AI936,AN952=1),AN957-AN942,0)</f>
        <v>68.962245082855219</v>
      </c>
      <c r="AO966" s="27">
        <f ca="1">AO942+$C$5*IF(AND(AM966=AI936,AN952=2),AN957-AO942,0)</f>
        <v>3.1004999999999998</v>
      </c>
      <c r="AP966" s="95" t="s">
        <v>9</v>
      </c>
      <c r="AQ966" s="95" t="s">
        <v>9</v>
      </c>
      <c r="AR966" s="13"/>
      <c r="AU966"/>
      <c r="AV966"/>
      <c r="AW966"/>
      <c r="AX966" s="127"/>
      <c r="AY966" s="3">
        <v>7</v>
      </c>
      <c r="AZ966" s="27">
        <f ca="1">AZ942+$C$5*IF(AND(AY966=AU936,AZ952=1),AZ957-AZ942,0)</f>
        <v>68.962245082855219</v>
      </c>
      <c r="BA966" s="27">
        <f ca="1">BA942+$C$5*IF(AND(AY966=AU936,AZ952=2),AZ957-BA942,0)</f>
        <v>3.1004999999999998</v>
      </c>
      <c r="BB966" s="95" t="s">
        <v>9</v>
      </c>
      <c r="BC966" s="95" t="s">
        <v>9</v>
      </c>
      <c r="BD966" s="13"/>
      <c r="BG966"/>
      <c r="BH966"/>
      <c r="BI966"/>
      <c r="BJ966" s="127"/>
      <c r="BK966" s="3">
        <v>7</v>
      </c>
      <c r="BL966" s="27">
        <f ca="1">BL942+$C$5*IF(AND(BK966=BG936,BL952=1),BL957-BL942,0)</f>
        <v>68.98112158179282</v>
      </c>
      <c r="BM966" s="27">
        <f ca="1">BM942+$C$5*IF(AND(BK966=BG936,BL952=2),BL957-BM942,0)</f>
        <v>3.1004999999999998</v>
      </c>
      <c r="BN966" s="95" t="s">
        <v>9</v>
      </c>
      <c r="BO966" s="95" t="s">
        <v>9</v>
      </c>
      <c r="BP966" s="13"/>
      <c r="BS966"/>
      <c r="BT966"/>
      <c r="BU966"/>
      <c r="BV966" s="127"/>
      <c r="BW966" s="3">
        <v>7</v>
      </c>
      <c r="BX966" s="27">
        <f ca="1">BX942+$C$5*IF(AND(BW966=BS936,BX952=1),BX957-BX942,0)</f>
        <v>68.98112158179282</v>
      </c>
      <c r="BY966" s="27">
        <f ca="1">BY942+$C$5*IF(AND(BW966=BS936,BX952=2),BX957-BY942,0)</f>
        <v>3.1004999999999998</v>
      </c>
      <c r="BZ966" s="95" t="s">
        <v>9</v>
      </c>
      <c r="CA966" s="95" t="s">
        <v>9</v>
      </c>
      <c r="CB966" s="13"/>
      <c r="CE966"/>
      <c r="CF966"/>
      <c r="CG966"/>
      <c r="CH966" s="127"/>
      <c r="CI966" s="3">
        <v>7</v>
      </c>
      <c r="CJ966" s="27">
        <f ca="1">CJ942+$C$5*IF(AND(CI966=CE936,CJ952=1),CJ957-CJ942,0)</f>
        <v>68.98112158179282</v>
      </c>
      <c r="CK966" s="27">
        <f ca="1">CK942+$C$5*IF(AND(CI966=CE936,CJ952=2),CJ957-CK942,0)</f>
        <v>3.1004999999999998</v>
      </c>
      <c r="CL966" s="95" t="s">
        <v>9</v>
      </c>
      <c r="CM966" s="95" t="s">
        <v>9</v>
      </c>
      <c r="CN966" s="13"/>
      <c r="CQ966"/>
      <c r="CR966"/>
      <c r="CS966"/>
      <c r="CT966" s="127"/>
      <c r="CU966" s="3">
        <v>7</v>
      </c>
      <c r="CV966" s="27">
        <f ca="1">CV942+$C$5*IF(AND(CU966=CQ936,CV952=1),CV957-CV942,0)</f>
        <v>68.98112158179282</v>
      </c>
      <c r="CW966" s="27">
        <f ca="1">CW942+$C$5*IF(AND(CU966=CQ936,CV952=2),CV957-CW942,0)</f>
        <v>3.1004999999999998</v>
      </c>
      <c r="CX966" s="95" t="s">
        <v>9</v>
      </c>
      <c r="CY966" s="95" t="s">
        <v>9</v>
      </c>
      <c r="CZ966" s="13"/>
      <c r="DC966"/>
      <c r="DD966"/>
      <c r="DE966"/>
      <c r="DF966" s="127"/>
      <c r="DG966" s="3">
        <v>7</v>
      </c>
      <c r="DH966" s="27">
        <f ca="1">DH942+$C$5*IF(AND(DG966=DC936,DH952=1),DH957-DH942,0)</f>
        <v>68.98112158179282</v>
      </c>
      <c r="DI966" s="27">
        <f ca="1">DI942+$C$5*IF(AND(DG966=DC936,DH952=2),DH957-DI942,0)</f>
        <v>3.1004999999999998</v>
      </c>
      <c r="DJ966" s="95" t="s">
        <v>9</v>
      </c>
      <c r="DK966" s="95" t="s">
        <v>9</v>
      </c>
      <c r="DL966" s="13"/>
      <c r="DO966"/>
      <c r="DP966"/>
      <c r="DQ966"/>
      <c r="DR966" s="127"/>
      <c r="DS966" s="3">
        <v>7</v>
      </c>
      <c r="DT966" s="27">
        <f ca="1">DT942+$C$5*IF(AND(DS966=DO936,DT952=1),DT957-DT942,0)</f>
        <v>68.98112158179282</v>
      </c>
      <c r="DU966" s="27">
        <f ca="1">DU942+$C$5*IF(AND(DS966=DO936,DT952=2),DT957-DU942,0)</f>
        <v>3.1004999999999998</v>
      </c>
      <c r="DV966" s="95" t="s">
        <v>9</v>
      </c>
      <c r="DW966" s="95" t="s">
        <v>9</v>
      </c>
      <c r="DX966" s="13"/>
    </row>
    <row r="967" spans="1:128">
      <c r="A967"/>
      <c r="B967"/>
      <c r="C967"/>
      <c r="D967"/>
      <c r="E967"/>
      <c r="F967"/>
      <c r="G967"/>
      <c r="H967" s="21"/>
      <c r="K967"/>
      <c r="L967"/>
      <c r="M967"/>
      <c r="N967" s="127"/>
      <c r="O967" s="3">
        <v>8</v>
      </c>
      <c r="P967" s="27">
        <f ca="1">P943+$C$5*IF(AND(O967=K936,P952=1),P957-P943,0)</f>
        <v>99.99999725818634</v>
      </c>
      <c r="Q967" s="27">
        <f ca="1">Q943+$C$5*IF(AND(O967=K936,P952=2),P957-Q943,0)</f>
        <v>45.56409086227417</v>
      </c>
      <c r="R967" s="27">
        <f ca="1">R943+$C$5*IF(AND(O967=K936,P952=3),P957-R943,0)</f>
        <v>41.443632726669307</v>
      </c>
      <c r="S967" s="95" t="s">
        <v>9</v>
      </c>
      <c r="T967" s="13"/>
      <c r="W967"/>
      <c r="X967"/>
      <c r="Y967"/>
      <c r="Z967" s="127"/>
      <c r="AA967" s="3">
        <v>8</v>
      </c>
      <c r="AB967" s="27">
        <f ca="1">AB943+$C$5*IF(AND(AA967=W936,AB952=1),AB957-AB943,0)</f>
        <v>99.99999725818634</v>
      </c>
      <c r="AC967" s="27">
        <f ca="1">AC943+$C$5*IF(AND(AA967=W936,AB952=2),AB957-AC943,0)</f>
        <v>45.56409086227417</v>
      </c>
      <c r="AD967" s="27">
        <f ca="1">AD943+$C$5*IF(AND(AA967=W936,AB952=3),AB957-AD943,0)</f>
        <v>41.443632726669307</v>
      </c>
      <c r="AE967" s="95" t="s">
        <v>9</v>
      </c>
      <c r="AF967" s="13"/>
      <c r="AI967"/>
      <c r="AJ967"/>
      <c r="AK967"/>
      <c r="AL967" s="127"/>
      <c r="AM967" s="3">
        <v>8</v>
      </c>
      <c r="AN967" s="27">
        <f ca="1">AN943+$C$5*IF(AND(AM967=AI936,AN952=1),AN957-AN943,0)</f>
        <v>99.99999725818634</v>
      </c>
      <c r="AO967" s="27">
        <f ca="1">AO943+$C$5*IF(AND(AM967=AI936,AN952=2),AN957-AO943,0)</f>
        <v>45.56409086227417</v>
      </c>
      <c r="AP967" s="27">
        <f ca="1">AP943+$C$5*IF(AND(AM967=AI936,AN952=3),AN957-AP943,0)</f>
        <v>41.443632726669307</v>
      </c>
      <c r="AQ967" s="95" t="s">
        <v>9</v>
      </c>
      <c r="AR967" s="13"/>
      <c r="AU967"/>
      <c r="AV967"/>
      <c r="AW967"/>
      <c r="AX967" s="127"/>
      <c r="AY967" s="3">
        <v>8</v>
      </c>
      <c r="AZ967" s="27">
        <f ca="1">AZ943+$C$5*IF(AND(AY967=AU936,AZ952=1),AZ957-AZ943,0)</f>
        <v>99.99999725818634</v>
      </c>
      <c r="BA967" s="27">
        <f ca="1">BA943+$C$5*IF(AND(AY967=AU936,AZ952=2),AZ957-BA943,0)</f>
        <v>45.56409086227417</v>
      </c>
      <c r="BB967" s="27">
        <f ca="1">BB943+$C$5*IF(AND(AY967=AU936,AZ952=3),AZ957-BB943,0)</f>
        <v>44.358602142333979</v>
      </c>
      <c r="BC967" s="95" t="s">
        <v>9</v>
      </c>
      <c r="BD967" s="13"/>
      <c r="BG967"/>
      <c r="BH967"/>
      <c r="BI967"/>
      <c r="BJ967" s="127"/>
      <c r="BK967" s="3">
        <v>8</v>
      </c>
      <c r="BL967" s="27">
        <f ca="1">BL943+$C$5*IF(AND(BK967=BG936,BL952=1),BL957-BL943,0)</f>
        <v>99.99999725818634</v>
      </c>
      <c r="BM967" s="27">
        <f ca="1">BM943+$C$5*IF(AND(BK967=BG936,BL952=2),BL957-BM943,0)</f>
        <v>45.56409086227417</v>
      </c>
      <c r="BN967" s="27">
        <f ca="1">BN943+$C$5*IF(AND(BK967=BG936,BL952=3),BL957-BN943,0)</f>
        <v>44.358602142333979</v>
      </c>
      <c r="BO967" s="95" t="s">
        <v>9</v>
      </c>
      <c r="BP967" s="13"/>
      <c r="BS967"/>
      <c r="BT967"/>
      <c r="BU967"/>
      <c r="BV967" s="127"/>
      <c r="BW967" s="3">
        <v>8</v>
      </c>
      <c r="BX967" s="27">
        <f ca="1">BX943+$C$5*IF(AND(BW967=BS936,BX952=1),BX957-BX943,0)</f>
        <v>99.99999862909317</v>
      </c>
      <c r="BY967" s="27">
        <f ca="1">BY943+$C$5*IF(AND(BW967=BS936,BX952=2),BX957-BY943,0)</f>
        <v>45.56409086227417</v>
      </c>
      <c r="BZ967" s="27">
        <f ca="1">BZ943+$C$5*IF(AND(BW967=BS936,BX952=3),BX957-BZ943,0)</f>
        <v>44.358602142333979</v>
      </c>
      <c r="CA967" s="95" t="s">
        <v>9</v>
      </c>
      <c r="CB967" s="13"/>
      <c r="CE967"/>
      <c r="CF967"/>
      <c r="CG967"/>
      <c r="CH967" s="127"/>
      <c r="CI967" s="3">
        <v>8</v>
      </c>
      <c r="CJ967" s="27">
        <f ca="1">CJ943+$C$5*IF(AND(CI967=CE936,CJ952=1),CJ957-CJ943,0)</f>
        <v>99.99999862909317</v>
      </c>
      <c r="CK967" s="27">
        <f ca="1">CK943+$C$5*IF(AND(CI967=CE936,CJ952=2),CJ957-CK943,0)</f>
        <v>45.56409086227417</v>
      </c>
      <c r="CL967" s="27">
        <f ca="1">CL943+$C$5*IF(AND(CI967=CE936,CJ952=3),CJ957-CL943,0)</f>
        <v>44.358602142333979</v>
      </c>
      <c r="CM967" s="95" t="s">
        <v>9</v>
      </c>
      <c r="CN967" s="13"/>
      <c r="CQ967"/>
      <c r="CR967"/>
      <c r="CS967"/>
      <c r="CT967" s="127"/>
      <c r="CU967" s="3">
        <v>8</v>
      </c>
      <c r="CV967" s="27">
        <f ca="1">CV943+$C$5*IF(AND(CU967=CQ936,CV952=1),CV957-CV943,0)</f>
        <v>99.99999862909317</v>
      </c>
      <c r="CW967" s="27">
        <f ca="1">CW943+$C$5*IF(AND(CU967=CQ936,CV952=2),CV957-CW943,0)</f>
        <v>45.56409086227417</v>
      </c>
      <c r="CX967" s="27">
        <f ca="1">CX943+$C$5*IF(AND(CU967=CQ936,CV952=3),CV957-CX943,0)</f>
        <v>44.358602142333979</v>
      </c>
      <c r="CY967" s="95" t="s">
        <v>9</v>
      </c>
      <c r="CZ967" s="13"/>
      <c r="DC967"/>
      <c r="DD967"/>
      <c r="DE967"/>
      <c r="DF967" s="127"/>
      <c r="DG967" s="3">
        <v>8</v>
      </c>
      <c r="DH967" s="27">
        <f ca="1">DH943+$C$5*IF(AND(DG967=DC936,DH952=1),DH957-DH943,0)</f>
        <v>99.99999862909317</v>
      </c>
      <c r="DI967" s="27">
        <f ca="1">DI943+$C$5*IF(AND(DG967=DC936,DH952=2),DH957-DI943,0)</f>
        <v>45.56409086227417</v>
      </c>
      <c r="DJ967" s="27">
        <f ca="1">DJ943+$C$5*IF(AND(DG967=DC936,DH952=3),DH957-DJ943,0)</f>
        <v>44.358602142333979</v>
      </c>
      <c r="DK967" s="95" t="s">
        <v>9</v>
      </c>
      <c r="DL967" s="13"/>
      <c r="DO967"/>
      <c r="DP967"/>
      <c r="DQ967"/>
      <c r="DR967" s="127"/>
      <c r="DS967" s="3">
        <v>8</v>
      </c>
      <c r="DT967" s="27">
        <f ca="1">DT943+$C$5*IF(AND(DS967=DO936,DT952=1),DT957-DT943,0)</f>
        <v>99.99999862909317</v>
      </c>
      <c r="DU967" s="27">
        <f ca="1">DU943+$C$5*IF(AND(DS967=DO936,DT952=2),DT957-DU943,0)</f>
        <v>45.56409086227417</v>
      </c>
      <c r="DV967" s="27">
        <f ca="1">DV943+$C$5*IF(AND(DS967=DO936,DT952=3),DT957-DV943,0)</f>
        <v>44.358602142333979</v>
      </c>
      <c r="DW967" s="95" t="s">
        <v>9</v>
      </c>
      <c r="DX967" s="13"/>
    </row>
    <row r="968" spans="1:128">
      <c r="A968"/>
      <c r="B968"/>
      <c r="C968"/>
      <c r="D968"/>
      <c r="E968"/>
      <c r="F968"/>
      <c r="G968"/>
      <c r="H968" s="21"/>
      <c r="K968"/>
      <c r="L968"/>
      <c r="M968"/>
      <c r="N968" s="128"/>
      <c r="O968" s="3" t="s">
        <v>40</v>
      </c>
      <c r="P968" s="44">
        <v>0</v>
      </c>
      <c r="Q968" s="44">
        <v>0</v>
      </c>
      <c r="R968" s="44">
        <v>0</v>
      </c>
      <c r="S968" s="40">
        <v>0</v>
      </c>
      <c r="T968" s="12"/>
      <c r="W968"/>
      <c r="X968"/>
      <c r="Y968"/>
      <c r="Z968" s="128"/>
      <c r="AA968" s="3" t="s">
        <v>40</v>
      </c>
      <c r="AB968" s="44">
        <v>0</v>
      </c>
      <c r="AC968" s="44">
        <v>0</v>
      </c>
      <c r="AD968" s="44">
        <v>0</v>
      </c>
      <c r="AE968" s="40">
        <v>0</v>
      </c>
      <c r="AF968" s="12"/>
      <c r="AI968"/>
      <c r="AJ968"/>
      <c r="AK968"/>
      <c r="AL968" s="128"/>
      <c r="AM968" s="3" t="s">
        <v>40</v>
      </c>
      <c r="AN968" s="44">
        <v>0</v>
      </c>
      <c r="AO968" s="44">
        <v>0</v>
      </c>
      <c r="AP968" s="44">
        <v>0</v>
      </c>
      <c r="AQ968" s="40">
        <v>0</v>
      </c>
      <c r="AR968" s="12"/>
      <c r="AU968"/>
      <c r="AV968"/>
      <c r="AW968"/>
      <c r="AX968" s="128"/>
      <c r="AY968" s="3" t="s">
        <v>40</v>
      </c>
      <c r="AZ968" s="44">
        <v>0</v>
      </c>
      <c r="BA968" s="44">
        <v>0</v>
      </c>
      <c r="BB968" s="44">
        <v>0</v>
      </c>
      <c r="BC968" s="40">
        <v>0</v>
      </c>
      <c r="BD968" s="12"/>
      <c r="BG968"/>
      <c r="BH968"/>
      <c r="BI968"/>
      <c r="BJ968" s="128"/>
      <c r="BK968" s="3" t="s">
        <v>40</v>
      </c>
      <c r="BL968" s="44">
        <v>0</v>
      </c>
      <c r="BM968" s="44">
        <v>0</v>
      </c>
      <c r="BN968" s="44">
        <v>0</v>
      </c>
      <c r="BO968" s="40">
        <v>0</v>
      </c>
      <c r="BP968" s="12"/>
      <c r="BS968"/>
      <c r="BT968"/>
      <c r="BU968"/>
      <c r="BV968" s="128"/>
      <c r="BW968" s="3" t="s">
        <v>40</v>
      </c>
      <c r="BX968" s="44">
        <v>0</v>
      </c>
      <c r="BY968" s="44">
        <v>0</v>
      </c>
      <c r="BZ968" s="44">
        <v>0</v>
      </c>
      <c r="CA968" s="40">
        <v>0</v>
      </c>
      <c r="CB968" s="12"/>
      <c r="CE968"/>
      <c r="CF968"/>
      <c r="CG968"/>
      <c r="CH968" s="128"/>
      <c r="CI968" s="3" t="s">
        <v>40</v>
      </c>
      <c r="CJ968" s="44">
        <v>0</v>
      </c>
      <c r="CK968" s="44">
        <v>0</v>
      </c>
      <c r="CL968" s="44">
        <v>0</v>
      </c>
      <c r="CM968" s="40">
        <v>0</v>
      </c>
      <c r="CN968" s="12"/>
      <c r="CQ968"/>
      <c r="CR968"/>
      <c r="CS968"/>
      <c r="CT968" s="128"/>
      <c r="CU968" s="3" t="s">
        <v>40</v>
      </c>
      <c r="CV968" s="44">
        <v>0</v>
      </c>
      <c r="CW968" s="44">
        <v>0</v>
      </c>
      <c r="CX968" s="44">
        <v>0</v>
      </c>
      <c r="CY968" s="40">
        <v>0</v>
      </c>
      <c r="CZ968" s="12"/>
      <c r="DC968"/>
      <c r="DD968"/>
      <c r="DE968"/>
      <c r="DF968" s="128"/>
      <c r="DG968" s="3" t="s">
        <v>40</v>
      </c>
      <c r="DH968" s="44">
        <v>0</v>
      </c>
      <c r="DI968" s="44">
        <v>0</v>
      </c>
      <c r="DJ968" s="44">
        <v>0</v>
      </c>
      <c r="DK968" s="40">
        <v>0</v>
      </c>
      <c r="DL968" s="12"/>
      <c r="DO968"/>
      <c r="DP968"/>
      <c r="DQ968"/>
      <c r="DR968" s="128"/>
      <c r="DS968" s="3" t="s">
        <v>40</v>
      </c>
      <c r="DT968" s="44">
        <v>0</v>
      </c>
      <c r="DU968" s="44">
        <v>0</v>
      </c>
      <c r="DV968" s="44">
        <v>0</v>
      </c>
      <c r="DW968" s="40">
        <v>0</v>
      </c>
      <c r="DX968" s="12"/>
    </row>
    <row r="969" spans="1:128" ht="13.8" thickBot="1">
      <c r="O969" s="62"/>
      <c r="AA969" s="62"/>
      <c r="AM969" s="62"/>
      <c r="AY969" s="62"/>
      <c r="BK969" s="62"/>
      <c r="BW969" s="62"/>
      <c r="CI969" s="62"/>
      <c r="CU969" s="62"/>
      <c r="DG969" s="62"/>
      <c r="DS969" s="62"/>
    </row>
    <row r="970" spans="1:128" ht="15" customHeight="1" thickTop="1" thickBot="1">
      <c r="A970" s="67"/>
      <c r="B970" s="75" t="s">
        <v>46</v>
      </c>
      <c r="C970" s="68">
        <f>C933+1</f>
        <v>27</v>
      </c>
      <c r="D970" s="69"/>
      <c r="E970" s="69"/>
      <c r="F970" s="69"/>
      <c r="G970" s="69"/>
      <c r="H970" s="69"/>
      <c r="I970" s="73"/>
      <c r="J970" s="8" t="s">
        <v>55</v>
      </c>
      <c r="K970" s="71"/>
      <c r="L970" s="67"/>
      <c r="M970" s="67"/>
      <c r="N970" s="67"/>
      <c r="O970" s="67"/>
      <c r="P970" s="67"/>
      <c r="Q970" s="67"/>
      <c r="R970" s="67"/>
      <c r="S970" s="67"/>
      <c r="T970" s="69"/>
      <c r="U970" s="73"/>
      <c r="V970" s="8" t="s">
        <v>55</v>
      </c>
      <c r="W970" s="71"/>
      <c r="X970" s="67"/>
      <c r="Y970" s="67"/>
      <c r="Z970" s="67"/>
      <c r="AA970" s="67"/>
      <c r="AB970" s="67"/>
      <c r="AC970" s="67"/>
      <c r="AD970" s="67"/>
      <c r="AE970" s="67"/>
      <c r="AF970" s="69"/>
      <c r="AG970" s="73"/>
      <c r="AH970" s="8" t="s">
        <v>55</v>
      </c>
      <c r="AI970" s="71"/>
      <c r="AJ970" s="67"/>
      <c r="AK970" s="67"/>
      <c r="AL970" s="67"/>
      <c r="AM970" s="67"/>
      <c r="AN970" s="67"/>
      <c r="AO970" s="67"/>
      <c r="AP970" s="67"/>
      <c r="AQ970" s="67"/>
      <c r="AR970" s="69"/>
      <c r="AS970" s="73"/>
      <c r="AT970" s="8" t="s">
        <v>55</v>
      </c>
      <c r="AU970" s="71"/>
      <c r="AV970" s="67"/>
      <c r="AW970" s="67"/>
      <c r="AX970" s="67"/>
      <c r="AY970" s="67"/>
      <c r="AZ970" s="67"/>
      <c r="BA970" s="67"/>
      <c r="BB970" s="67"/>
      <c r="BC970" s="67"/>
      <c r="BD970" s="69"/>
      <c r="BE970" s="73"/>
      <c r="BF970" s="8" t="s">
        <v>55</v>
      </c>
      <c r="BG970" s="71"/>
      <c r="BH970" s="67"/>
      <c r="BI970" s="67"/>
      <c r="BJ970" s="67"/>
      <c r="BK970" s="67"/>
      <c r="BL970" s="67"/>
      <c r="BM970" s="67"/>
      <c r="BN970" s="67"/>
      <c r="BO970" s="67"/>
      <c r="BP970" s="69"/>
      <c r="BQ970" s="73"/>
      <c r="BR970" s="8" t="s">
        <v>55</v>
      </c>
      <c r="BS970" s="71"/>
      <c r="BT970" s="67"/>
      <c r="BU970" s="67"/>
      <c r="BV970" s="67"/>
      <c r="BW970" s="67"/>
      <c r="BX970" s="67"/>
      <c r="BY970" s="67"/>
      <c r="BZ970" s="67"/>
      <c r="CA970" s="67"/>
      <c r="CB970" s="69"/>
      <c r="CC970" s="73"/>
      <c r="CD970" s="8" t="s">
        <v>55</v>
      </c>
      <c r="CE970" s="71"/>
      <c r="CF970" s="67"/>
      <c r="CG970" s="67"/>
      <c r="CH970" s="67"/>
      <c r="CI970" s="67"/>
      <c r="CJ970" s="67"/>
      <c r="CK970" s="67"/>
      <c r="CL970" s="67"/>
      <c r="CM970" s="67"/>
      <c r="CN970" s="69"/>
      <c r="CO970" s="73"/>
      <c r="CP970" s="8" t="s">
        <v>55</v>
      </c>
      <c r="CQ970" s="71"/>
      <c r="CR970" s="67"/>
      <c r="CS970" s="67"/>
      <c r="CT970" s="67"/>
      <c r="CU970" s="67"/>
      <c r="CV970" s="67"/>
      <c r="CW970" s="67"/>
      <c r="CX970" s="67"/>
      <c r="CY970" s="67"/>
      <c r="CZ970" s="69"/>
      <c r="DA970" s="73"/>
      <c r="DB970" s="8" t="s">
        <v>55</v>
      </c>
      <c r="DC970" s="71"/>
      <c r="DD970" s="67"/>
      <c r="DE970" s="67"/>
      <c r="DF970" s="67"/>
      <c r="DG970" s="67"/>
      <c r="DH970" s="67"/>
      <c r="DI970" s="67"/>
      <c r="DJ970" s="67"/>
      <c r="DK970" s="67"/>
      <c r="DL970" s="69"/>
      <c r="DM970" s="73"/>
      <c r="DN970" s="8" t="s">
        <v>55</v>
      </c>
      <c r="DO970" s="71"/>
      <c r="DP970" s="67"/>
      <c r="DQ970" s="67"/>
      <c r="DR970" s="67"/>
      <c r="DS970" s="67"/>
      <c r="DT970" s="67"/>
      <c r="DU970" s="67"/>
      <c r="DV970" s="67"/>
      <c r="DW970" s="67"/>
      <c r="DX970" s="69"/>
    </row>
    <row r="971" spans="1:128" ht="13.5" customHeight="1" thickBot="1">
      <c r="A971"/>
      <c r="E971"/>
      <c r="F971"/>
      <c r="G971"/>
      <c r="H971" s="21"/>
      <c r="J971" s="18" t="s">
        <v>53</v>
      </c>
      <c r="K971" s="17">
        <v>1</v>
      </c>
      <c r="L971"/>
      <c r="M971"/>
      <c r="N971"/>
      <c r="P971" s="123" t="s">
        <v>12</v>
      </c>
      <c r="Q971" s="124"/>
      <c r="R971" s="124"/>
      <c r="S971" s="125"/>
      <c r="T971" s="21"/>
      <c r="V971" s="18" t="s">
        <v>53</v>
      </c>
      <c r="W971" s="17">
        <f ca="1">S989</f>
        <v>2</v>
      </c>
      <c r="X971"/>
      <c r="Y971"/>
      <c r="Z971"/>
      <c r="AB971" s="123" t="s">
        <v>12</v>
      </c>
      <c r="AC971" s="124"/>
      <c r="AD971" s="124"/>
      <c r="AE971" s="125"/>
      <c r="AF971" s="21"/>
      <c r="AH971" s="18" t="s">
        <v>53</v>
      </c>
      <c r="AI971" s="17">
        <f ca="1">AE989</f>
        <v>2</v>
      </c>
      <c r="AJ971"/>
      <c r="AK971"/>
      <c r="AL971"/>
      <c r="AN971" s="123" t="s">
        <v>12</v>
      </c>
      <c r="AO971" s="124"/>
      <c r="AP971" s="124"/>
      <c r="AQ971" s="125"/>
      <c r="AR971" s="21"/>
      <c r="AT971" s="18" t="s">
        <v>53</v>
      </c>
      <c r="AU971" s="17">
        <f ca="1">AQ989</f>
        <v>3</v>
      </c>
      <c r="AV971"/>
      <c r="AW971"/>
      <c r="AX971"/>
      <c r="AZ971" s="123" t="s">
        <v>12</v>
      </c>
      <c r="BA971" s="124"/>
      <c r="BB971" s="124"/>
      <c r="BC971" s="125"/>
      <c r="BD971" s="21"/>
      <c r="BF971" s="18" t="s">
        <v>53</v>
      </c>
      <c r="BG971" s="17">
        <f ca="1">BC989</f>
        <v>3</v>
      </c>
      <c r="BH971"/>
      <c r="BI971"/>
      <c r="BJ971"/>
      <c r="BL971" s="123" t="s">
        <v>12</v>
      </c>
      <c r="BM971" s="124"/>
      <c r="BN971" s="124"/>
      <c r="BO971" s="125"/>
      <c r="BP971" s="21"/>
      <c r="BR971" s="18" t="s">
        <v>53</v>
      </c>
      <c r="BS971" s="17">
        <f ca="1">BO989</f>
        <v>3</v>
      </c>
      <c r="BT971"/>
      <c r="BU971"/>
      <c r="BV971"/>
      <c r="BX971" s="123" t="s">
        <v>12</v>
      </c>
      <c r="BY971" s="124"/>
      <c r="BZ971" s="124"/>
      <c r="CA971" s="125"/>
      <c r="CB971" s="21"/>
      <c r="CD971" s="18" t="s">
        <v>53</v>
      </c>
      <c r="CE971" s="17">
        <f ca="1">CA989</f>
        <v>3</v>
      </c>
      <c r="CF971"/>
      <c r="CG971"/>
      <c r="CH971"/>
      <c r="CJ971" s="123" t="s">
        <v>12</v>
      </c>
      <c r="CK971" s="124"/>
      <c r="CL971" s="124"/>
      <c r="CM971" s="125"/>
      <c r="CN971" s="21"/>
      <c r="CP971" s="18" t="s">
        <v>53</v>
      </c>
      <c r="CQ971" s="17">
        <f ca="1">CM989</f>
        <v>3</v>
      </c>
      <c r="CR971"/>
      <c r="CS971"/>
      <c r="CT971"/>
      <c r="CV971" s="123" t="s">
        <v>12</v>
      </c>
      <c r="CW971" s="124"/>
      <c r="CX971" s="124"/>
      <c r="CY971" s="125"/>
      <c r="CZ971" s="21"/>
      <c r="DB971" s="18" t="s">
        <v>53</v>
      </c>
      <c r="DC971" s="17">
        <f ca="1">CY989</f>
        <v>3</v>
      </c>
      <c r="DD971"/>
      <c r="DE971"/>
      <c r="DF971"/>
      <c r="DH971" s="123" t="s">
        <v>12</v>
      </c>
      <c r="DI971" s="124"/>
      <c r="DJ971" s="124"/>
      <c r="DK971" s="125"/>
      <c r="DL971" s="21"/>
      <c r="DN971" s="18" t="s">
        <v>53</v>
      </c>
      <c r="DO971" s="17">
        <f ca="1">DK989</f>
        <v>3</v>
      </c>
      <c r="DP971"/>
      <c r="DQ971"/>
      <c r="DR971"/>
      <c r="DT971" s="123" t="s">
        <v>12</v>
      </c>
      <c r="DU971" s="124"/>
      <c r="DV971" s="124"/>
      <c r="DW971" s="125"/>
      <c r="DX971" s="21"/>
    </row>
    <row r="972" spans="1:128" ht="13.5" customHeight="1" thickBot="1">
      <c r="A972"/>
      <c r="B972" s="63" t="s">
        <v>45</v>
      </c>
      <c r="C972" s="9" t="str">
        <f ca="1">IF(DO973=9,"到着","未着")</f>
        <v>到着</v>
      </c>
      <c r="D972" t="s">
        <v>19</v>
      </c>
      <c r="E972"/>
      <c r="F972"/>
      <c r="G972"/>
      <c r="H972" s="21"/>
      <c r="J972" s="18" t="s">
        <v>54</v>
      </c>
      <c r="K972" s="3">
        <v>1</v>
      </c>
      <c r="L972"/>
      <c r="M972"/>
      <c r="N972"/>
      <c r="O972" s="9" t="s">
        <v>57</v>
      </c>
      <c r="P972" s="93" t="s">
        <v>3</v>
      </c>
      <c r="Q972" s="26" t="s">
        <v>4</v>
      </c>
      <c r="R972" s="26" t="s">
        <v>5</v>
      </c>
      <c r="S972" s="3" t="s">
        <v>6</v>
      </c>
      <c r="T972" s="6"/>
      <c r="V972" s="18" t="s">
        <v>54</v>
      </c>
      <c r="W972" s="3">
        <f ca="1">S990</f>
        <v>1</v>
      </c>
      <c r="X972"/>
      <c r="Y972"/>
      <c r="Z972"/>
      <c r="AA972" s="9" t="str">
        <f>$O$10</f>
        <v>現Q値</v>
      </c>
      <c r="AB972" s="93" t="s">
        <v>3</v>
      </c>
      <c r="AC972" s="26" t="s">
        <v>4</v>
      </c>
      <c r="AD972" s="26" t="s">
        <v>5</v>
      </c>
      <c r="AE972" s="3" t="s">
        <v>6</v>
      </c>
      <c r="AF972" s="6"/>
      <c r="AH972" s="18" t="s">
        <v>54</v>
      </c>
      <c r="AI972" s="3">
        <f ca="1">AE990</f>
        <v>2</v>
      </c>
      <c r="AJ972"/>
      <c r="AK972"/>
      <c r="AL972"/>
      <c r="AM972" s="9" t="str">
        <f>$O$10</f>
        <v>現Q値</v>
      </c>
      <c r="AN972" s="93" t="s">
        <v>3</v>
      </c>
      <c r="AO972" s="26" t="s">
        <v>4</v>
      </c>
      <c r="AP972" s="26" t="s">
        <v>5</v>
      </c>
      <c r="AQ972" s="3" t="s">
        <v>6</v>
      </c>
      <c r="AR972" s="6"/>
      <c r="AT972" s="18" t="s">
        <v>54</v>
      </c>
      <c r="AU972" s="3">
        <f ca="1">AQ990</f>
        <v>2</v>
      </c>
      <c r="AV972"/>
      <c r="AW972"/>
      <c r="AX972"/>
      <c r="AY972" s="9" t="str">
        <f>$O$10</f>
        <v>現Q値</v>
      </c>
      <c r="AZ972" s="93" t="s">
        <v>3</v>
      </c>
      <c r="BA972" s="26" t="s">
        <v>4</v>
      </c>
      <c r="BB972" s="26" t="s">
        <v>5</v>
      </c>
      <c r="BC972" s="3" t="s">
        <v>6</v>
      </c>
      <c r="BD972" s="6"/>
      <c r="BF972" s="18" t="s">
        <v>54</v>
      </c>
      <c r="BG972" s="3">
        <f ca="1">BC990</f>
        <v>1</v>
      </c>
      <c r="BH972"/>
      <c r="BI972"/>
      <c r="BJ972"/>
      <c r="BK972" s="9" t="str">
        <f>$O$10</f>
        <v>現Q値</v>
      </c>
      <c r="BL972" s="93" t="s">
        <v>3</v>
      </c>
      <c r="BM972" s="26" t="s">
        <v>4</v>
      </c>
      <c r="BN972" s="26" t="s">
        <v>5</v>
      </c>
      <c r="BO972" s="3" t="s">
        <v>6</v>
      </c>
      <c r="BP972" s="6"/>
      <c r="BR972" s="18" t="s">
        <v>54</v>
      </c>
      <c r="BS972" s="3">
        <f ca="1">BO990</f>
        <v>2</v>
      </c>
      <c r="BT972"/>
      <c r="BU972"/>
      <c r="BV972"/>
      <c r="BW972" s="9" t="str">
        <f>$O$10</f>
        <v>現Q値</v>
      </c>
      <c r="BX972" s="93" t="s">
        <v>3</v>
      </c>
      <c r="BY972" s="26" t="s">
        <v>4</v>
      </c>
      <c r="BZ972" s="26" t="s">
        <v>5</v>
      </c>
      <c r="CA972" s="3" t="s">
        <v>6</v>
      </c>
      <c r="CB972" s="6"/>
      <c r="CD972" s="18" t="s">
        <v>54</v>
      </c>
      <c r="CE972" s="3">
        <f ca="1">CA990</f>
        <v>1</v>
      </c>
      <c r="CF972"/>
      <c r="CG972"/>
      <c r="CH972"/>
      <c r="CI972" s="9" t="str">
        <f>$O$10</f>
        <v>現Q値</v>
      </c>
      <c r="CJ972" s="93" t="s">
        <v>3</v>
      </c>
      <c r="CK972" s="26" t="s">
        <v>4</v>
      </c>
      <c r="CL972" s="26" t="s">
        <v>5</v>
      </c>
      <c r="CM972" s="3" t="s">
        <v>6</v>
      </c>
      <c r="CN972" s="6"/>
      <c r="CP972" s="18" t="s">
        <v>54</v>
      </c>
      <c r="CQ972" s="3">
        <f ca="1">CM990</f>
        <v>2</v>
      </c>
      <c r="CR972"/>
      <c r="CS972"/>
      <c r="CT972"/>
      <c r="CU972" s="9" t="str">
        <f>$O$10</f>
        <v>現Q値</v>
      </c>
      <c r="CV972" s="93" t="s">
        <v>3</v>
      </c>
      <c r="CW972" s="26" t="s">
        <v>4</v>
      </c>
      <c r="CX972" s="26" t="s">
        <v>5</v>
      </c>
      <c r="CY972" s="3" t="s">
        <v>6</v>
      </c>
      <c r="CZ972" s="6"/>
      <c r="DB972" s="18" t="s">
        <v>54</v>
      </c>
      <c r="DC972" s="3">
        <f ca="1">CY990</f>
        <v>3</v>
      </c>
      <c r="DD972"/>
      <c r="DE972"/>
      <c r="DF972"/>
      <c r="DG972" s="9" t="str">
        <f>$O$10</f>
        <v>現Q値</v>
      </c>
      <c r="DH972" s="93" t="s">
        <v>3</v>
      </c>
      <c r="DI972" s="26" t="s">
        <v>4</v>
      </c>
      <c r="DJ972" s="26" t="s">
        <v>5</v>
      </c>
      <c r="DK972" s="3" t="s">
        <v>6</v>
      </c>
      <c r="DL972" s="6"/>
      <c r="DN972" s="18" t="s">
        <v>54</v>
      </c>
      <c r="DO972" s="3">
        <f ca="1">DK990</f>
        <v>3</v>
      </c>
      <c r="DP972"/>
      <c r="DQ972"/>
      <c r="DR972"/>
      <c r="DS972" s="9" t="str">
        <f>$O$10</f>
        <v>現Q値</v>
      </c>
      <c r="DT972" s="93" t="s">
        <v>3</v>
      </c>
      <c r="DU972" s="26" t="s">
        <v>4</v>
      </c>
      <c r="DV972" s="26" t="s">
        <v>5</v>
      </c>
      <c r="DW972" s="3" t="s">
        <v>6</v>
      </c>
      <c r="DX972" s="6"/>
    </row>
    <row r="973" spans="1:128" ht="13.5" customHeight="1" thickBot="1">
      <c r="A973"/>
      <c r="B973" s="63" t="s">
        <v>10</v>
      </c>
      <c r="C973" s="78">
        <f ca="1">C936+IF(C972="未着",0,1)</f>
        <v>27</v>
      </c>
      <c r="D973"/>
      <c r="E973"/>
      <c r="F973"/>
      <c r="G973"/>
      <c r="H973" s="21"/>
      <c r="J973" s="3" t="s">
        <v>7</v>
      </c>
      <c r="K973" s="29">
        <f>3*(K971-1)+K972</f>
        <v>1</v>
      </c>
      <c r="L973" s="30" t="s">
        <v>34</v>
      </c>
      <c r="M973"/>
      <c r="N973" s="126" t="s">
        <v>7</v>
      </c>
      <c r="O973" s="17">
        <v>1</v>
      </c>
      <c r="P973" s="27">
        <f t="array" aca="1" ref="P973:S980" ca="1">IF(C935="到着",DT960:DW967,P936:S943)</f>
        <v>31.533071922242634</v>
      </c>
      <c r="Q973" s="95" t="str">
        <f ca="1"/>
        <v>欄外</v>
      </c>
      <c r="R973" s="95" t="str">
        <f ca="1"/>
        <v>欄外</v>
      </c>
      <c r="S973" s="15">
        <f ca="1"/>
        <v>32.005732963085173</v>
      </c>
      <c r="T973" s="12"/>
      <c r="V973" s="3" t="s">
        <v>7</v>
      </c>
      <c r="W973" s="29">
        <f ca="1">3*(W971-1)+W972</f>
        <v>4</v>
      </c>
      <c r="X973" s="30" t="s">
        <v>34</v>
      </c>
      <c r="Y973"/>
      <c r="Z973" s="126" t="s">
        <v>7</v>
      </c>
      <c r="AA973" s="17">
        <v>1</v>
      </c>
      <c r="AB973" s="27">
        <f t="array" ref="AB973:AE980" ca="1">P997:S1004</f>
        <v>31.533071922242634</v>
      </c>
      <c r="AC973" s="95" t="str">
        <v>欄外</v>
      </c>
      <c r="AD973" s="95" t="str">
        <v>欄外</v>
      </c>
      <c r="AE973" s="15">
        <f ca="1"/>
        <v>32.040805692195889</v>
      </c>
      <c r="AF973" s="12"/>
      <c r="AH973" s="3" t="s">
        <v>7</v>
      </c>
      <c r="AI973" s="29">
        <f ca="1">3*(AI971-1)+AI972</f>
        <v>5</v>
      </c>
      <c r="AJ973" s="30" t="s">
        <v>34</v>
      </c>
      <c r="AK973"/>
      <c r="AL973" s="126" t="s">
        <v>7</v>
      </c>
      <c r="AM973" s="17">
        <v>1</v>
      </c>
      <c r="AN973" s="27">
        <f t="array" ref="AN973:AQ980" ca="1">AB997:AE1004</f>
        <v>31.533071922242634</v>
      </c>
      <c r="AO973" s="95" t="str">
        <v>欄外</v>
      </c>
      <c r="AP973" s="95" t="str">
        <v>欄外</v>
      </c>
      <c r="AQ973" s="15">
        <f ca="1"/>
        <v>32.040805692195889</v>
      </c>
      <c r="AR973" s="12"/>
      <c r="AT973" s="3" t="s">
        <v>7</v>
      </c>
      <c r="AU973" s="29">
        <f ca="1">3*(AU971-1)+AU972</f>
        <v>8</v>
      </c>
      <c r="AV973" s="30" t="s">
        <v>34</v>
      </c>
      <c r="AW973"/>
      <c r="AX973" s="126" t="s">
        <v>7</v>
      </c>
      <c r="AY973" s="17">
        <v>1</v>
      </c>
      <c r="AZ973" s="27">
        <f t="array" ref="AZ973:BC980" ca="1">AN997:AQ1004</f>
        <v>31.533071922242634</v>
      </c>
      <c r="BA973" s="95" t="str">
        <v>欄外</v>
      </c>
      <c r="BB973" s="95" t="str">
        <v>欄外</v>
      </c>
      <c r="BC973" s="15">
        <f ca="1"/>
        <v>32.040805692195889</v>
      </c>
      <c r="BD973" s="12"/>
      <c r="BF973" s="3" t="s">
        <v>7</v>
      </c>
      <c r="BG973" s="29">
        <f ca="1">3*(BG971-1)+BG972</f>
        <v>7</v>
      </c>
      <c r="BH973" s="30" t="s">
        <v>34</v>
      </c>
      <c r="BI973"/>
      <c r="BJ973" s="126" t="s">
        <v>7</v>
      </c>
      <c r="BK973" s="17">
        <v>1</v>
      </c>
      <c r="BL973" s="27">
        <f t="array" ref="BL973:BO980" ca="1">AZ997:BC1004</f>
        <v>31.533071922242634</v>
      </c>
      <c r="BM973" s="95" t="str">
        <v>欄外</v>
      </c>
      <c r="BN973" s="95" t="str">
        <v>欄外</v>
      </c>
      <c r="BO973" s="15">
        <f ca="1"/>
        <v>32.040805692195889</v>
      </c>
      <c r="BP973" s="12"/>
      <c r="BR973" s="3" t="s">
        <v>7</v>
      </c>
      <c r="BS973" s="29">
        <f ca="1">3*(BS971-1)+BS972</f>
        <v>8</v>
      </c>
      <c r="BT973" s="30" t="s">
        <v>34</v>
      </c>
      <c r="BU973"/>
      <c r="BV973" s="126" t="s">
        <v>7</v>
      </c>
      <c r="BW973" s="17">
        <v>1</v>
      </c>
      <c r="BX973" s="27">
        <f t="array" ref="BX973:CA980" ca="1">BL997:BO1004</f>
        <v>31.533071922242634</v>
      </c>
      <c r="BY973" s="95" t="str">
        <v>欄外</v>
      </c>
      <c r="BZ973" s="95" t="str">
        <v>欄外</v>
      </c>
      <c r="CA973" s="15">
        <f ca="1"/>
        <v>32.040805692195889</v>
      </c>
      <c r="CB973" s="12"/>
      <c r="CD973" s="3" t="s">
        <v>7</v>
      </c>
      <c r="CE973" s="29">
        <f ca="1">3*(CE971-1)+CE972</f>
        <v>7</v>
      </c>
      <c r="CF973" s="30" t="s">
        <v>34</v>
      </c>
      <c r="CG973"/>
      <c r="CH973" s="126" t="s">
        <v>7</v>
      </c>
      <c r="CI973" s="17">
        <v>1</v>
      </c>
      <c r="CJ973" s="27">
        <f t="array" ref="CJ973:CM980" ca="1">BX997:CA1004</f>
        <v>31.533071922242634</v>
      </c>
      <c r="CK973" s="95" t="str">
        <v>欄外</v>
      </c>
      <c r="CL973" s="95" t="str">
        <v>欄外</v>
      </c>
      <c r="CM973" s="15">
        <f ca="1"/>
        <v>32.040805692195889</v>
      </c>
      <c r="CN973" s="12"/>
      <c r="CP973" s="3" t="s">
        <v>7</v>
      </c>
      <c r="CQ973" s="29">
        <f ca="1">3*(CQ971-1)+CQ972</f>
        <v>8</v>
      </c>
      <c r="CR973" s="30" t="s">
        <v>34</v>
      </c>
      <c r="CS973"/>
      <c r="CT973" s="126" t="s">
        <v>7</v>
      </c>
      <c r="CU973" s="17">
        <v>1</v>
      </c>
      <c r="CV973" s="27">
        <f t="array" ref="CV973:CY980" ca="1">CJ997:CM1004</f>
        <v>31.533071922242634</v>
      </c>
      <c r="CW973" s="95" t="str">
        <v>欄外</v>
      </c>
      <c r="CX973" s="95" t="str">
        <v>欄外</v>
      </c>
      <c r="CY973" s="15">
        <f ca="1"/>
        <v>32.040805692195889</v>
      </c>
      <c r="CZ973" s="12"/>
      <c r="DB973" s="3" t="s">
        <v>7</v>
      </c>
      <c r="DC973" s="29">
        <f ca="1">3*(DC971-1)+DC972</f>
        <v>9</v>
      </c>
      <c r="DD973" s="30" t="s">
        <v>34</v>
      </c>
      <c r="DE973"/>
      <c r="DF973" s="126" t="s">
        <v>7</v>
      </c>
      <c r="DG973" s="17">
        <v>1</v>
      </c>
      <c r="DH973" s="27">
        <f t="array" ref="DH973:DK980" ca="1">CV997:CY1004</f>
        <v>31.533071922242634</v>
      </c>
      <c r="DI973" s="95" t="str">
        <v>欄外</v>
      </c>
      <c r="DJ973" s="95" t="str">
        <v>欄外</v>
      </c>
      <c r="DK973" s="15">
        <f ca="1"/>
        <v>32.040805692195889</v>
      </c>
      <c r="DL973" s="12"/>
      <c r="DN973" s="3" t="s">
        <v>7</v>
      </c>
      <c r="DO973" s="29">
        <f ca="1">3*(DO971-1)+DO972</f>
        <v>9</v>
      </c>
      <c r="DP973" s="30" t="s">
        <v>34</v>
      </c>
      <c r="DQ973"/>
      <c r="DR973" s="126" t="s">
        <v>7</v>
      </c>
      <c r="DS973" s="17">
        <v>1</v>
      </c>
      <c r="DT973" s="27">
        <f t="array" ref="DT973:DW980" ca="1">DH997:DK1004</f>
        <v>31.533071922242634</v>
      </c>
      <c r="DU973" s="95" t="str">
        <v>欄外</v>
      </c>
      <c r="DV973" s="95" t="str">
        <v>欄外</v>
      </c>
      <c r="DW973" s="15">
        <f ca="1"/>
        <v>32.040805692195889</v>
      </c>
      <c r="DX973" s="12"/>
    </row>
    <row r="974" spans="1:128" ht="13.5" customHeight="1" thickBot="1">
      <c r="A974"/>
      <c r="B974"/>
      <c r="C974"/>
      <c r="D974"/>
      <c r="E974"/>
      <c r="F974"/>
      <c r="G974"/>
      <c r="H974" s="21"/>
      <c r="K974" s="24"/>
      <c r="L974" s="6"/>
      <c r="M974"/>
      <c r="N974" s="127"/>
      <c r="O974" s="3">
        <v>2</v>
      </c>
      <c r="P974" s="15">
        <f ca="1"/>
        <v>10.40607930603027</v>
      </c>
      <c r="Q974" s="95" t="str">
        <f ca="1"/>
        <v>欄外</v>
      </c>
      <c r="R974" s="27">
        <f ca="1"/>
        <v>18.458272981929774</v>
      </c>
      <c r="S974" s="15">
        <f ca="1"/>
        <v>47.260588967204086</v>
      </c>
      <c r="T974" s="12"/>
      <c r="W974" s="24"/>
      <c r="X974" s="6"/>
      <c r="Y974"/>
      <c r="Z974" s="127"/>
      <c r="AA974" s="3">
        <v>2</v>
      </c>
      <c r="AB974" s="15">
        <f ca="1"/>
        <v>10.40607930603027</v>
      </c>
      <c r="AC974" s="95" t="str">
        <v>欄外</v>
      </c>
      <c r="AD974" s="27">
        <f ca="1"/>
        <v>18.458272981929774</v>
      </c>
      <c r="AE974" s="15">
        <f ca="1"/>
        <v>47.260588967204086</v>
      </c>
      <c r="AF974" s="12"/>
      <c r="AI974" s="24"/>
      <c r="AJ974" s="6"/>
      <c r="AK974"/>
      <c r="AL974" s="127"/>
      <c r="AM974" s="3">
        <v>2</v>
      </c>
      <c r="AN974" s="15">
        <f ca="1"/>
        <v>10.40607930603027</v>
      </c>
      <c r="AO974" s="95" t="str">
        <v>欄外</v>
      </c>
      <c r="AP974" s="27">
        <f ca="1"/>
        <v>18.458272981929774</v>
      </c>
      <c r="AQ974" s="15">
        <f ca="1"/>
        <v>47.260588967204086</v>
      </c>
      <c r="AR974" s="12"/>
      <c r="AU974" s="24"/>
      <c r="AV974" s="6"/>
      <c r="AW974"/>
      <c r="AX974" s="127"/>
      <c r="AY974" s="3">
        <v>2</v>
      </c>
      <c r="AZ974" s="15">
        <f ca="1"/>
        <v>10.40607930603027</v>
      </c>
      <c r="BA974" s="95" t="str">
        <v>欄外</v>
      </c>
      <c r="BB974" s="27">
        <f ca="1"/>
        <v>18.458272981929774</v>
      </c>
      <c r="BC974" s="15">
        <f ca="1"/>
        <v>47.260588967204086</v>
      </c>
      <c r="BD974" s="12"/>
      <c r="BG974" s="24"/>
      <c r="BH974" s="6"/>
      <c r="BI974"/>
      <c r="BJ974" s="127"/>
      <c r="BK974" s="3">
        <v>2</v>
      </c>
      <c r="BL974" s="15">
        <f ca="1"/>
        <v>10.40607930603027</v>
      </c>
      <c r="BM974" s="95" t="str">
        <v>欄外</v>
      </c>
      <c r="BN974" s="27">
        <f ca="1"/>
        <v>18.458272981929774</v>
      </c>
      <c r="BO974" s="15">
        <f ca="1"/>
        <v>47.260588967204086</v>
      </c>
      <c r="BP974" s="12"/>
      <c r="BS974" s="24"/>
      <c r="BT974" s="6"/>
      <c r="BU974"/>
      <c r="BV974" s="127"/>
      <c r="BW974" s="3">
        <v>2</v>
      </c>
      <c r="BX974" s="15">
        <f ca="1"/>
        <v>10.40607930603027</v>
      </c>
      <c r="BY974" s="95" t="str">
        <v>欄外</v>
      </c>
      <c r="BZ974" s="27">
        <f ca="1"/>
        <v>18.458272981929774</v>
      </c>
      <c r="CA974" s="15">
        <f ca="1"/>
        <v>47.260588967204086</v>
      </c>
      <c r="CB974" s="12"/>
      <c r="CE974" s="24"/>
      <c r="CF974" s="6"/>
      <c r="CG974"/>
      <c r="CH974" s="127"/>
      <c r="CI974" s="3">
        <v>2</v>
      </c>
      <c r="CJ974" s="15">
        <f ca="1"/>
        <v>10.40607930603027</v>
      </c>
      <c r="CK974" s="95" t="str">
        <v>欄外</v>
      </c>
      <c r="CL974" s="27">
        <f ca="1"/>
        <v>18.458272981929774</v>
      </c>
      <c r="CM974" s="15">
        <f ca="1"/>
        <v>47.260588967204086</v>
      </c>
      <c r="CN974" s="12"/>
      <c r="CQ974" s="24"/>
      <c r="CR974" s="6"/>
      <c r="CS974"/>
      <c r="CT974" s="127"/>
      <c r="CU974" s="3">
        <v>2</v>
      </c>
      <c r="CV974" s="15">
        <f ca="1"/>
        <v>10.40607930603027</v>
      </c>
      <c r="CW974" s="95" t="str">
        <v>欄外</v>
      </c>
      <c r="CX974" s="27">
        <f ca="1"/>
        <v>18.458272981929774</v>
      </c>
      <c r="CY974" s="15">
        <f ca="1"/>
        <v>47.260588967204086</v>
      </c>
      <c r="CZ974" s="12"/>
      <c r="DC974" s="24"/>
      <c r="DD974" s="6"/>
      <c r="DE974"/>
      <c r="DF974" s="127"/>
      <c r="DG974" s="3">
        <v>2</v>
      </c>
      <c r="DH974" s="15">
        <f ca="1"/>
        <v>10.40607930603027</v>
      </c>
      <c r="DI974" s="95" t="str">
        <v>欄外</v>
      </c>
      <c r="DJ974" s="27">
        <f ca="1"/>
        <v>18.458272981929774</v>
      </c>
      <c r="DK974" s="15">
        <f ca="1"/>
        <v>47.260588967204086</v>
      </c>
      <c r="DL974" s="12"/>
      <c r="DO974" s="24"/>
      <c r="DP974" s="6"/>
      <c r="DQ974"/>
      <c r="DR974" s="127"/>
      <c r="DS974" s="3">
        <v>2</v>
      </c>
      <c r="DT974" s="15">
        <f ca="1"/>
        <v>10.40607930603027</v>
      </c>
      <c r="DU974" s="95" t="str">
        <v>欄外</v>
      </c>
      <c r="DV974" s="27">
        <f ca="1"/>
        <v>18.458272981929774</v>
      </c>
      <c r="DW974" s="15">
        <f ca="1"/>
        <v>47.260588967204086</v>
      </c>
      <c r="DX974" s="12"/>
    </row>
    <row r="975" spans="1:128" ht="13.5" customHeight="1" thickTop="1" thickBot="1">
      <c r="A975"/>
      <c r="B975" s="10" t="s">
        <v>15</v>
      </c>
      <c r="C975"/>
      <c r="D975"/>
      <c r="E975"/>
      <c r="F975"/>
      <c r="G975"/>
      <c r="H975" s="21"/>
      <c r="J975" s="25" t="str">
        <f>IF(AND(K971=1,K972=1),"★","")</f>
        <v>★</v>
      </c>
      <c r="K975" s="93" t="str">
        <f>IF(AND(K971=1,K972=2),"★","")</f>
        <v/>
      </c>
      <c r="L975" s="3" t="str">
        <f>IF(AND(K971=1,K972=3),"★","")</f>
        <v/>
      </c>
      <c r="M975"/>
      <c r="N975" s="127"/>
      <c r="O975" s="3">
        <v>3</v>
      </c>
      <c r="P975" s="95" t="str">
        <f ca="1"/>
        <v>欄外</v>
      </c>
      <c r="Q975" s="95" t="str">
        <f ca="1"/>
        <v>欄外</v>
      </c>
      <c r="R975" s="15">
        <f ca="1"/>
        <v>26.900255958557121</v>
      </c>
      <c r="S975" s="95" t="str">
        <f ca="1"/>
        <v>欄外</v>
      </c>
      <c r="T975" s="12"/>
      <c r="V975" s="25" t="str">
        <f ca="1">IF(AND(W971=1,W972=1),"★","")</f>
        <v/>
      </c>
      <c r="W975" s="93" t="str">
        <f ca="1">IF(AND(W971=1,W972=2),"★","")</f>
        <v/>
      </c>
      <c r="X975" s="3" t="str">
        <f ca="1">IF(AND(W971=1,W972=3),"★","")</f>
        <v/>
      </c>
      <c r="Y975"/>
      <c r="Z975" s="127"/>
      <c r="AA975" s="3">
        <v>3</v>
      </c>
      <c r="AB975" s="95" t="str">
        <v>欄外</v>
      </c>
      <c r="AC975" s="95" t="str">
        <v>欄外</v>
      </c>
      <c r="AD975" s="15">
        <f ca="1"/>
        <v>26.900255958557121</v>
      </c>
      <c r="AE975" s="95" t="str">
        <v>欄外</v>
      </c>
      <c r="AF975" s="12"/>
      <c r="AH975" s="25" t="str">
        <f ca="1">IF(AND(AI971=1,AI972=1),"★","")</f>
        <v/>
      </c>
      <c r="AI975" s="93" t="str">
        <f ca="1">IF(AND(AI971=1,AI972=2),"★","")</f>
        <v/>
      </c>
      <c r="AJ975" s="3" t="str">
        <f ca="1">IF(AND(AI971=1,AI972=3),"★","")</f>
        <v/>
      </c>
      <c r="AK975"/>
      <c r="AL975" s="127"/>
      <c r="AM975" s="3">
        <v>3</v>
      </c>
      <c r="AN975" s="95" t="str">
        <v>欄外</v>
      </c>
      <c r="AO975" s="95" t="str">
        <v>欄外</v>
      </c>
      <c r="AP975" s="15">
        <f ca="1"/>
        <v>26.900255958557121</v>
      </c>
      <c r="AQ975" s="95" t="str">
        <v>欄外</v>
      </c>
      <c r="AR975" s="12"/>
      <c r="AT975" s="25" t="str">
        <f ca="1">IF(AND(AU971=1,AU972=1),"★","")</f>
        <v/>
      </c>
      <c r="AU975" s="93" t="str">
        <f ca="1">IF(AND(AU971=1,AU972=2),"★","")</f>
        <v/>
      </c>
      <c r="AV975" s="3" t="str">
        <f ca="1">IF(AND(AU971=1,AU972=3),"★","")</f>
        <v/>
      </c>
      <c r="AW975"/>
      <c r="AX975" s="127"/>
      <c r="AY975" s="3">
        <v>3</v>
      </c>
      <c r="AZ975" s="95" t="str">
        <v>欄外</v>
      </c>
      <c r="BA975" s="95" t="str">
        <v>欄外</v>
      </c>
      <c r="BB975" s="15">
        <f ca="1"/>
        <v>26.900255958557121</v>
      </c>
      <c r="BC975" s="95" t="str">
        <v>欄外</v>
      </c>
      <c r="BD975" s="12"/>
      <c r="BF975" s="25" t="str">
        <f ca="1">IF(AND(BG971=1,BG972=1),"★","")</f>
        <v/>
      </c>
      <c r="BG975" s="93" t="str">
        <f ca="1">IF(AND(BG971=1,BG972=2),"★","")</f>
        <v/>
      </c>
      <c r="BH975" s="3" t="str">
        <f ca="1">IF(AND(BG971=1,BG972=3),"★","")</f>
        <v/>
      </c>
      <c r="BI975"/>
      <c r="BJ975" s="127"/>
      <c r="BK975" s="3">
        <v>3</v>
      </c>
      <c r="BL975" s="95" t="str">
        <v>欄外</v>
      </c>
      <c r="BM975" s="95" t="str">
        <v>欄外</v>
      </c>
      <c r="BN975" s="15">
        <f ca="1"/>
        <v>26.900255958557121</v>
      </c>
      <c r="BO975" s="95" t="str">
        <v>欄外</v>
      </c>
      <c r="BP975" s="12"/>
      <c r="BR975" s="25" t="str">
        <f ca="1">IF(AND(BS971=1,BS972=1),"★","")</f>
        <v/>
      </c>
      <c r="BS975" s="93" t="str">
        <f ca="1">IF(AND(BS971=1,BS972=2),"★","")</f>
        <v/>
      </c>
      <c r="BT975" s="3" t="str">
        <f ca="1">IF(AND(BS971=1,BS972=3),"★","")</f>
        <v/>
      </c>
      <c r="BU975"/>
      <c r="BV975" s="127"/>
      <c r="BW975" s="3">
        <v>3</v>
      </c>
      <c r="BX975" s="95" t="str">
        <v>欄外</v>
      </c>
      <c r="BY975" s="95" t="str">
        <v>欄外</v>
      </c>
      <c r="BZ975" s="15">
        <f ca="1"/>
        <v>26.900255958557121</v>
      </c>
      <c r="CA975" s="95" t="str">
        <v>欄外</v>
      </c>
      <c r="CB975" s="12"/>
      <c r="CD975" s="25" t="str">
        <f ca="1">IF(AND(CE971=1,CE972=1),"★","")</f>
        <v/>
      </c>
      <c r="CE975" s="93" t="str">
        <f ca="1">IF(AND(CE971=1,CE972=2),"★","")</f>
        <v/>
      </c>
      <c r="CF975" s="3" t="str">
        <f ca="1">IF(AND(CE971=1,CE972=3),"★","")</f>
        <v/>
      </c>
      <c r="CG975"/>
      <c r="CH975" s="127"/>
      <c r="CI975" s="3">
        <v>3</v>
      </c>
      <c r="CJ975" s="95" t="str">
        <v>欄外</v>
      </c>
      <c r="CK975" s="95" t="str">
        <v>欄外</v>
      </c>
      <c r="CL975" s="15">
        <f ca="1"/>
        <v>26.900255958557121</v>
      </c>
      <c r="CM975" s="95" t="str">
        <v>欄外</v>
      </c>
      <c r="CN975" s="12"/>
      <c r="CP975" s="25" t="str">
        <f ca="1">IF(AND(CQ971=1,CQ972=1),"★","")</f>
        <v/>
      </c>
      <c r="CQ975" s="93" t="str">
        <f ca="1">IF(AND(CQ971=1,CQ972=2),"★","")</f>
        <v/>
      </c>
      <c r="CR975" s="3" t="str">
        <f ca="1">IF(AND(CQ971=1,CQ972=3),"★","")</f>
        <v/>
      </c>
      <c r="CS975"/>
      <c r="CT975" s="127"/>
      <c r="CU975" s="3">
        <v>3</v>
      </c>
      <c r="CV975" s="95" t="str">
        <v>欄外</v>
      </c>
      <c r="CW975" s="95" t="str">
        <v>欄外</v>
      </c>
      <c r="CX975" s="15">
        <f ca="1"/>
        <v>26.900255958557121</v>
      </c>
      <c r="CY975" s="95" t="str">
        <v>欄外</v>
      </c>
      <c r="CZ975" s="12"/>
      <c r="DB975" s="25" t="str">
        <f ca="1">IF(AND(DC971=1,DC972=1),"★","")</f>
        <v/>
      </c>
      <c r="DC975" s="93" t="str">
        <f ca="1">IF(AND(DC971=1,DC972=2),"★","")</f>
        <v/>
      </c>
      <c r="DD975" s="3" t="str">
        <f ca="1">IF(AND(DC971=1,DC972=3),"★","")</f>
        <v/>
      </c>
      <c r="DE975"/>
      <c r="DF975" s="127"/>
      <c r="DG975" s="3">
        <v>3</v>
      </c>
      <c r="DH975" s="95" t="str">
        <v>欄外</v>
      </c>
      <c r="DI975" s="95" t="str">
        <v>欄外</v>
      </c>
      <c r="DJ975" s="15">
        <f ca="1"/>
        <v>26.900255958557121</v>
      </c>
      <c r="DK975" s="95" t="str">
        <v>欄外</v>
      </c>
      <c r="DL975" s="12"/>
      <c r="DN975" s="25" t="str">
        <f ca="1">IF(AND(DO971=1,DO972=1),"★","")</f>
        <v/>
      </c>
      <c r="DO975" s="93" t="str">
        <f ca="1">IF(AND(DO971=1,DO972=2),"★","")</f>
        <v/>
      </c>
      <c r="DP975" s="3" t="str">
        <f ca="1">IF(AND(DO971=1,DO972=3),"★","")</f>
        <v/>
      </c>
      <c r="DQ975"/>
      <c r="DR975" s="127"/>
      <c r="DS975" s="3">
        <v>3</v>
      </c>
      <c r="DT975" s="95" t="str">
        <v>欄外</v>
      </c>
      <c r="DU975" s="95" t="str">
        <v>欄外</v>
      </c>
      <c r="DV975" s="15">
        <f ca="1"/>
        <v>26.900255958557121</v>
      </c>
      <c r="DW975" s="95" t="str">
        <v>欄外</v>
      </c>
      <c r="DX975" s="12"/>
    </row>
    <row r="976" spans="1:128" ht="13.5" customHeight="1" thickTop="1" thickBot="1">
      <c r="A976"/>
      <c r="B976" s="63" t="s">
        <v>14</v>
      </c>
      <c r="C976" s="79">
        <f ca="1">1-C936/50</f>
        <v>0.48</v>
      </c>
      <c r="D976"/>
      <c r="E976"/>
      <c r="F976"/>
      <c r="G976"/>
      <c r="H976" s="21"/>
      <c r="J976" s="17" t="str">
        <f>IF(AND(K971=2,K972=1),"★","")</f>
        <v/>
      </c>
      <c r="K976" s="3" t="str">
        <f>IF(AND(K971=2,K972=2),"★","")</f>
        <v/>
      </c>
      <c r="L976" s="16" t="str">
        <f>IF(AND(K971=2,K972=3),"★","")</f>
        <v/>
      </c>
      <c r="M976"/>
      <c r="N976" s="127"/>
      <c r="O976" s="3">
        <v>4</v>
      </c>
      <c r="P976" s="27">
        <f ca="1"/>
        <v>47.25125488758087</v>
      </c>
      <c r="Q976" s="15">
        <f ca="1"/>
        <v>19.565530089378353</v>
      </c>
      <c r="R976" s="95" t="str">
        <f ca="1"/>
        <v>欄外</v>
      </c>
      <c r="S976" s="15">
        <f ca="1"/>
        <v>46.093937206268308</v>
      </c>
      <c r="T976" s="12"/>
      <c r="V976" s="17" t="str">
        <f ca="1">IF(AND(W971=2,W972=1),"★","")</f>
        <v>★</v>
      </c>
      <c r="W976" s="3" t="str">
        <f ca="1">IF(AND(W971=2,W972=2),"★","")</f>
        <v/>
      </c>
      <c r="X976" s="16" t="str">
        <f ca="1">IF(AND(W971=2,W972=3),"★","")</f>
        <v/>
      </c>
      <c r="Y976"/>
      <c r="Z976" s="127"/>
      <c r="AA976" s="3">
        <v>4</v>
      </c>
      <c r="AB976" s="27">
        <f ca="1"/>
        <v>47.25125488758087</v>
      </c>
      <c r="AC976" s="15">
        <f ca="1"/>
        <v>19.565530089378353</v>
      </c>
      <c r="AD976" s="95" t="str">
        <v>欄外</v>
      </c>
      <c r="AE976" s="15">
        <f ca="1"/>
        <v>46.093937206268308</v>
      </c>
      <c r="AF976" s="12"/>
      <c r="AH976" s="17" t="str">
        <f ca="1">IF(AND(AI971=2,AI972=1),"★","")</f>
        <v/>
      </c>
      <c r="AI976" s="3" t="str">
        <f ca="1">IF(AND(AI971=2,AI972=2),"★","")</f>
        <v>★</v>
      </c>
      <c r="AJ976" s="16" t="str">
        <f ca="1">IF(AND(AI971=2,AI972=3),"★","")</f>
        <v/>
      </c>
      <c r="AK976"/>
      <c r="AL976" s="127"/>
      <c r="AM976" s="3">
        <v>4</v>
      </c>
      <c r="AN976" s="27">
        <f ca="1"/>
        <v>47.275604865252966</v>
      </c>
      <c r="AO976" s="15">
        <f ca="1"/>
        <v>19.565530089378353</v>
      </c>
      <c r="AP976" s="95" t="str">
        <v>欄外</v>
      </c>
      <c r="AQ976" s="15">
        <f ca="1"/>
        <v>46.093937206268308</v>
      </c>
      <c r="AR976" s="12"/>
      <c r="AT976" s="17" t="str">
        <f ca="1">IF(AND(AU971=2,AU972=1),"★","")</f>
        <v/>
      </c>
      <c r="AU976" s="3" t="str">
        <f ca="1">IF(AND(AU971=2,AU972=2),"★","")</f>
        <v/>
      </c>
      <c r="AV976" s="16" t="str">
        <f ca="1">IF(AND(AU971=2,AU972=3),"★","")</f>
        <v/>
      </c>
      <c r="AW976"/>
      <c r="AX976" s="127"/>
      <c r="AY976" s="3">
        <v>4</v>
      </c>
      <c r="AZ976" s="27">
        <f ca="1"/>
        <v>47.275604865252966</v>
      </c>
      <c r="BA976" s="15">
        <f ca="1"/>
        <v>19.565530089378353</v>
      </c>
      <c r="BB976" s="95" t="str">
        <v>欄外</v>
      </c>
      <c r="BC976" s="15">
        <f ca="1"/>
        <v>46.093937206268308</v>
      </c>
      <c r="BD976" s="12"/>
      <c r="BF976" s="17" t="str">
        <f ca="1">IF(AND(BG971=2,BG972=1),"★","")</f>
        <v/>
      </c>
      <c r="BG976" s="3" t="str">
        <f ca="1">IF(AND(BG971=2,BG972=2),"★","")</f>
        <v/>
      </c>
      <c r="BH976" s="16" t="str">
        <f ca="1">IF(AND(BG971=2,BG972=3),"★","")</f>
        <v/>
      </c>
      <c r="BI976"/>
      <c r="BJ976" s="127"/>
      <c r="BK976" s="3">
        <v>4</v>
      </c>
      <c r="BL976" s="27">
        <f ca="1"/>
        <v>47.275604865252966</v>
      </c>
      <c r="BM976" s="15">
        <f ca="1"/>
        <v>19.565530089378353</v>
      </c>
      <c r="BN976" s="95" t="str">
        <v>欄外</v>
      </c>
      <c r="BO976" s="15">
        <f ca="1"/>
        <v>46.093937206268308</v>
      </c>
      <c r="BP976" s="12"/>
      <c r="BR976" s="17" t="str">
        <f ca="1">IF(AND(BS971=2,BS972=1),"★","")</f>
        <v/>
      </c>
      <c r="BS976" s="3" t="str">
        <f ca="1">IF(AND(BS971=2,BS972=2),"★","")</f>
        <v/>
      </c>
      <c r="BT976" s="16" t="str">
        <f ca="1">IF(AND(BS971=2,BS972=3),"★","")</f>
        <v/>
      </c>
      <c r="BU976"/>
      <c r="BV976" s="127"/>
      <c r="BW976" s="3">
        <v>4</v>
      </c>
      <c r="BX976" s="27">
        <f ca="1"/>
        <v>47.275604865252966</v>
      </c>
      <c r="BY976" s="15">
        <f ca="1"/>
        <v>19.565530089378353</v>
      </c>
      <c r="BZ976" s="95" t="str">
        <v>欄外</v>
      </c>
      <c r="CA976" s="15">
        <f ca="1"/>
        <v>46.093937206268308</v>
      </c>
      <c r="CB976" s="12"/>
      <c r="CD976" s="17" t="str">
        <f ca="1">IF(AND(CE971=2,CE972=1),"★","")</f>
        <v/>
      </c>
      <c r="CE976" s="3" t="str">
        <f ca="1">IF(AND(CE971=2,CE972=2),"★","")</f>
        <v/>
      </c>
      <c r="CF976" s="16" t="str">
        <f ca="1">IF(AND(CE971=2,CE972=3),"★","")</f>
        <v/>
      </c>
      <c r="CG976"/>
      <c r="CH976" s="127"/>
      <c r="CI976" s="3">
        <v>4</v>
      </c>
      <c r="CJ976" s="27">
        <f ca="1"/>
        <v>47.275604865252966</v>
      </c>
      <c r="CK976" s="15">
        <f ca="1"/>
        <v>19.565530089378353</v>
      </c>
      <c r="CL976" s="95" t="str">
        <v>欄外</v>
      </c>
      <c r="CM976" s="15">
        <f ca="1"/>
        <v>46.093937206268308</v>
      </c>
      <c r="CN976" s="12"/>
      <c r="CP976" s="17" t="str">
        <f ca="1">IF(AND(CQ971=2,CQ972=1),"★","")</f>
        <v/>
      </c>
      <c r="CQ976" s="3" t="str">
        <f ca="1">IF(AND(CQ971=2,CQ972=2),"★","")</f>
        <v/>
      </c>
      <c r="CR976" s="16" t="str">
        <f ca="1">IF(AND(CQ971=2,CQ972=3),"★","")</f>
        <v/>
      </c>
      <c r="CS976"/>
      <c r="CT976" s="127"/>
      <c r="CU976" s="3">
        <v>4</v>
      </c>
      <c r="CV976" s="27">
        <f ca="1"/>
        <v>47.275604865252966</v>
      </c>
      <c r="CW976" s="15">
        <f ca="1"/>
        <v>19.565530089378353</v>
      </c>
      <c r="CX976" s="95" t="str">
        <v>欄外</v>
      </c>
      <c r="CY976" s="15">
        <f ca="1"/>
        <v>46.093937206268308</v>
      </c>
      <c r="CZ976" s="12"/>
      <c r="DB976" s="17" t="str">
        <f ca="1">IF(AND(DC971=2,DC972=1),"★","")</f>
        <v/>
      </c>
      <c r="DC976" s="3" t="str">
        <f ca="1">IF(AND(DC971=2,DC972=2),"★","")</f>
        <v/>
      </c>
      <c r="DD976" s="16" t="str">
        <f ca="1">IF(AND(DC971=2,DC972=3),"★","")</f>
        <v/>
      </c>
      <c r="DE976"/>
      <c r="DF976" s="127"/>
      <c r="DG976" s="3">
        <v>4</v>
      </c>
      <c r="DH976" s="27">
        <f ca="1"/>
        <v>47.275604865252966</v>
      </c>
      <c r="DI976" s="15">
        <f ca="1"/>
        <v>19.565530089378353</v>
      </c>
      <c r="DJ976" s="95" t="str">
        <v>欄外</v>
      </c>
      <c r="DK976" s="15">
        <f ca="1"/>
        <v>46.093937206268308</v>
      </c>
      <c r="DL976" s="12"/>
      <c r="DN976" s="17" t="str">
        <f ca="1">IF(AND(DO971=2,DO972=1),"★","")</f>
        <v/>
      </c>
      <c r="DO976" s="3" t="str">
        <f ca="1">IF(AND(DO971=2,DO972=2),"★","")</f>
        <v/>
      </c>
      <c r="DP976" s="16" t="str">
        <f ca="1">IF(AND(DO971=2,DO972=3),"★","")</f>
        <v/>
      </c>
      <c r="DQ976"/>
      <c r="DR976" s="127"/>
      <c r="DS976" s="3">
        <v>4</v>
      </c>
      <c r="DT976" s="27">
        <f ca="1"/>
        <v>47.275604865252966</v>
      </c>
      <c r="DU976" s="15">
        <f ca="1"/>
        <v>19.565530089378353</v>
      </c>
      <c r="DV976" s="95" t="str">
        <v>欄外</v>
      </c>
      <c r="DW976" s="15">
        <f ca="1"/>
        <v>46.093937206268308</v>
      </c>
      <c r="DX976" s="12"/>
    </row>
    <row r="977" spans="1:128" ht="13.5" customHeight="1" thickTop="1" thickBot="1">
      <c r="A977"/>
      <c r="B977"/>
      <c r="C977"/>
      <c r="D977"/>
      <c r="E977"/>
      <c r="F977"/>
      <c r="G977"/>
      <c r="H977" s="21"/>
      <c r="J977" s="3" t="str">
        <f>IF(AND(K971=3,K972=1),"★","")</f>
        <v/>
      </c>
      <c r="K977" s="92" t="str">
        <f>IF(AND(K971=3,K972=2),"★","")</f>
        <v/>
      </c>
      <c r="L977" s="37" t="str">
        <f>IF(AND(K971=3,K972=3),"★","終")</f>
        <v>終</v>
      </c>
      <c r="M977"/>
      <c r="N977" s="127"/>
      <c r="O977" s="3">
        <v>5</v>
      </c>
      <c r="P977" s="95" t="str">
        <f ca="1"/>
        <v>欄外</v>
      </c>
      <c r="Q977" s="27">
        <f ca="1"/>
        <v>29.744044287681572</v>
      </c>
      <c r="R977" s="27">
        <f ca="1"/>
        <v>21.624271484374994</v>
      </c>
      <c r="S977" s="27">
        <f ca="1"/>
        <v>68.999935489892948</v>
      </c>
      <c r="T977" s="12"/>
      <c r="V977" s="3" t="str">
        <f ca="1">IF(AND(W971=3,W972=1),"★","")</f>
        <v/>
      </c>
      <c r="W977" s="92" t="str">
        <f ca="1">IF(AND(W971=3,W972=2),"★","")</f>
        <v/>
      </c>
      <c r="X977" s="37" t="str">
        <f ca="1">IF(AND(W971=3,W972=3),"★","終")</f>
        <v>終</v>
      </c>
      <c r="Y977"/>
      <c r="Z977" s="127"/>
      <c r="AA977" s="3">
        <v>5</v>
      </c>
      <c r="AB977" s="95" t="str">
        <v>欄外</v>
      </c>
      <c r="AC977" s="27">
        <f ca="1"/>
        <v>29.744044287681572</v>
      </c>
      <c r="AD977" s="27">
        <f ca="1"/>
        <v>21.624271484374994</v>
      </c>
      <c r="AE977" s="27">
        <f ca="1"/>
        <v>68.999935489892948</v>
      </c>
      <c r="AF977" s="12"/>
      <c r="AH977" s="3" t="str">
        <f ca="1">IF(AND(AI971=3,AI972=1),"★","")</f>
        <v/>
      </c>
      <c r="AI977" s="92" t="str">
        <f ca="1">IF(AND(AI971=3,AI972=2),"★","")</f>
        <v/>
      </c>
      <c r="AJ977" s="37" t="str">
        <f ca="1">IF(AND(AI971=3,AI972=3),"★","終")</f>
        <v>終</v>
      </c>
      <c r="AK977"/>
      <c r="AL977" s="127"/>
      <c r="AM977" s="3">
        <v>5</v>
      </c>
      <c r="AN977" s="95" t="str">
        <v>欄外</v>
      </c>
      <c r="AO977" s="27">
        <f ca="1"/>
        <v>29.744044287681572</v>
      </c>
      <c r="AP977" s="27">
        <f ca="1"/>
        <v>21.624271484374994</v>
      </c>
      <c r="AQ977" s="27">
        <f ca="1"/>
        <v>68.999935489892948</v>
      </c>
      <c r="AR977" s="12"/>
      <c r="AT977" s="3" t="str">
        <f ca="1">IF(AND(AU971=3,AU972=1),"★","")</f>
        <v/>
      </c>
      <c r="AU977" s="92" t="str">
        <f ca="1">IF(AND(AU971=3,AU972=2),"★","")</f>
        <v>★</v>
      </c>
      <c r="AV977" s="37" t="str">
        <f ca="1">IF(AND(AU971=3,AU972=3),"★","終")</f>
        <v>終</v>
      </c>
      <c r="AW977"/>
      <c r="AX977" s="127"/>
      <c r="AY977" s="3">
        <v>5</v>
      </c>
      <c r="AZ977" s="95" t="str">
        <v>欄外</v>
      </c>
      <c r="BA977" s="27">
        <f ca="1"/>
        <v>29.744044287681572</v>
      </c>
      <c r="BB977" s="27">
        <f ca="1"/>
        <v>21.624271484374994</v>
      </c>
      <c r="BC977" s="27">
        <f ca="1"/>
        <v>68.999967265129072</v>
      </c>
      <c r="BD977" s="12"/>
      <c r="BF977" s="3" t="str">
        <f ca="1">IF(AND(BG971=3,BG972=1),"★","")</f>
        <v>★</v>
      </c>
      <c r="BG977" s="92" t="str">
        <f ca="1">IF(AND(BG971=3,BG972=2),"★","")</f>
        <v/>
      </c>
      <c r="BH977" s="37" t="str">
        <f ca="1">IF(AND(BG971=3,BG972=3),"★","終")</f>
        <v>終</v>
      </c>
      <c r="BI977"/>
      <c r="BJ977" s="127"/>
      <c r="BK977" s="3">
        <v>5</v>
      </c>
      <c r="BL977" s="95" t="str">
        <v>欄外</v>
      </c>
      <c r="BM977" s="27">
        <f ca="1"/>
        <v>29.744044287681572</v>
      </c>
      <c r="BN977" s="27">
        <f ca="1"/>
        <v>21.624271484374994</v>
      </c>
      <c r="BO977" s="27">
        <f ca="1"/>
        <v>68.999967265129072</v>
      </c>
      <c r="BP977" s="12"/>
      <c r="BR977" s="3" t="str">
        <f ca="1">IF(AND(BS971=3,BS972=1),"★","")</f>
        <v/>
      </c>
      <c r="BS977" s="92" t="str">
        <f ca="1">IF(AND(BS971=3,BS972=2),"★","")</f>
        <v>★</v>
      </c>
      <c r="BT977" s="37" t="str">
        <f ca="1">IF(AND(BS971=3,BS972=3),"★","終")</f>
        <v>終</v>
      </c>
      <c r="BU977"/>
      <c r="BV977" s="127"/>
      <c r="BW977" s="3">
        <v>5</v>
      </c>
      <c r="BX977" s="95" t="str">
        <v>欄外</v>
      </c>
      <c r="BY977" s="27">
        <f ca="1"/>
        <v>29.744044287681572</v>
      </c>
      <c r="BZ977" s="27">
        <f ca="1"/>
        <v>21.624271484374994</v>
      </c>
      <c r="CA977" s="27">
        <f ca="1"/>
        <v>68.999967265129072</v>
      </c>
      <c r="CB977" s="12"/>
      <c r="CD977" s="3" t="str">
        <f ca="1">IF(AND(CE971=3,CE972=1),"★","")</f>
        <v>★</v>
      </c>
      <c r="CE977" s="92" t="str">
        <f ca="1">IF(AND(CE971=3,CE972=2),"★","")</f>
        <v/>
      </c>
      <c r="CF977" s="37" t="str">
        <f ca="1">IF(AND(CE971=3,CE972=3),"★","終")</f>
        <v>終</v>
      </c>
      <c r="CG977"/>
      <c r="CH977" s="127"/>
      <c r="CI977" s="3">
        <v>5</v>
      </c>
      <c r="CJ977" s="95" t="str">
        <v>欄外</v>
      </c>
      <c r="CK977" s="27">
        <f ca="1"/>
        <v>29.744044287681572</v>
      </c>
      <c r="CL977" s="27">
        <f ca="1"/>
        <v>21.624271484374994</v>
      </c>
      <c r="CM977" s="27">
        <f ca="1"/>
        <v>68.999967265129072</v>
      </c>
      <c r="CN977" s="12"/>
      <c r="CP977" s="3" t="str">
        <f ca="1">IF(AND(CQ971=3,CQ972=1),"★","")</f>
        <v/>
      </c>
      <c r="CQ977" s="92" t="str">
        <f ca="1">IF(AND(CQ971=3,CQ972=2),"★","")</f>
        <v>★</v>
      </c>
      <c r="CR977" s="37" t="str">
        <f ca="1">IF(AND(CQ971=3,CQ972=3),"★","終")</f>
        <v>終</v>
      </c>
      <c r="CS977"/>
      <c r="CT977" s="127"/>
      <c r="CU977" s="3">
        <v>5</v>
      </c>
      <c r="CV977" s="95" t="str">
        <v>欄外</v>
      </c>
      <c r="CW977" s="27">
        <f ca="1"/>
        <v>29.744044287681572</v>
      </c>
      <c r="CX977" s="27">
        <f ca="1"/>
        <v>21.624271484374994</v>
      </c>
      <c r="CY977" s="27">
        <f ca="1"/>
        <v>68.999967265129072</v>
      </c>
      <c r="CZ977" s="12"/>
      <c r="DB977" s="3" t="str">
        <f ca="1">IF(AND(DC971=3,DC972=1),"★","")</f>
        <v/>
      </c>
      <c r="DC977" s="92" t="str">
        <f ca="1">IF(AND(DC971=3,DC972=2),"★","")</f>
        <v/>
      </c>
      <c r="DD977" s="37" t="str">
        <f ca="1">IF(AND(DC971=3,DC972=3),"★","終")</f>
        <v>★</v>
      </c>
      <c r="DE977"/>
      <c r="DF977" s="127"/>
      <c r="DG977" s="3">
        <v>5</v>
      </c>
      <c r="DH977" s="95" t="str">
        <v>欄外</v>
      </c>
      <c r="DI977" s="27">
        <f ca="1"/>
        <v>29.744044287681572</v>
      </c>
      <c r="DJ977" s="27">
        <f ca="1"/>
        <v>21.624271484374994</v>
      </c>
      <c r="DK977" s="27">
        <f ca="1"/>
        <v>68.999967265129072</v>
      </c>
      <c r="DL977" s="12"/>
      <c r="DN977" s="3" t="str">
        <f ca="1">IF(AND(DO971=3,DO972=1),"★","")</f>
        <v/>
      </c>
      <c r="DO977" s="92" t="str">
        <f ca="1">IF(AND(DO971=3,DO972=2),"★","")</f>
        <v/>
      </c>
      <c r="DP977" s="37" t="str">
        <f ca="1">IF(AND(DO971=3,DO972=3),"★","終")</f>
        <v>★</v>
      </c>
      <c r="DQ977"/>
      <c r="DR977" s="127"/>
      <c r="DS977" s="3">
        <v>5</v>
      </c>
      <c r="DT977" s="95" t="str">
        <v>欄外</v>
      </c>
      <c r="DU977" s="27">
        <f ca="1"/>
        <v>29.744044287681572</v>
      </c>
      <c r="DV977" s="27">
        <f ca="1"/>
        <v>21.624271484374994</v>
      </c>
      <c r="DW977" s="27">
        <f ca="1"/>
        <v>68.999967265129072</v>
      </c>
      <c r="DX977" s="12"/>
    </row>
    <row r="978" spans="1:128" ht="13.5" customHeight="1" thickTop="1">
      <c r="A978"/>
      <c r="B978"/>
      <c r="C978"/>
      <c r="D978"/>
      <c r="E978"/>
      <c r="F978"/>
      <c r="G978"/>
      <c r="H978" s="21"/>
      <c r="M978"/>
      <c r="N978" s="127"/>
      <c r="O978" s="3">
        <v>6</v>
      </c>
      <c r="P978" s="95" t="str">
        <f ca="1"/>
        <v>欄外</v>
      </c>
      <c r="Q978" s="95" t="str">
        <f ca="1"/>
        <v>欄外</v>
      </c>
      <c r="R978" s="95" t="str">
        <f ca="1"/>
        <v>欄外</v>
      </c>
      <c r="S978" s="95" t="str">
        <f ca="1"/>
        <v>欄外</v>
      </c>
      <c r="T978" s="12"/>
      <c r="Y978"/>
      <c r="Z978" s="127"/>
      <c r="AA978" s="3">
        <v>6</v>
      </c>
      <c r="AB978" s="95" t="str">
        <v>欄外</v>
      </c>
      <c r="AC978" s="95" t="str">
        <v>欄外</v>
      </c>
      <c r="AD978" s="95" t="str">
        <v>欄外</v>
      </c>
      <c r="AE978" s="95" t="str">
        <v>欄外</v>
      </c>
      <c r="AF978" s="12"/>
      <c r="AK978"/>
      <c r="AL978" s="127"/>
      <c r="AM978" s="3">
        <v>6</v>
      </c>
      <c r="AN978" s="95" t="str">
        <v>欄外</v>
      </c>
      <c r="AO978" s="95" t="str">
        <v>欄外</v>
      </c>
      <c r="AP978" s="95" t="str">
        <v>欄外</v>
      </c>
      <c r="AQ978" s="95" t="str">
        <v>欄外</v>
      </c>
      <c r="AR978" s="12"/>
      <c r="AW978"/>
      <c r="AX978" s="127"/>
      <c r="AY978" s="3">
        <v>6</v>
      </c>
      <c r="AZ978" s="95" t="str">
        <v>欄外</v>
      </c>
      <c r="BA978" s="95" t="str">
        <v>欄外</v>
      </c>
      <c r="BB978" s="95" t="str">
        <v>欄外</v>
      </c>
      <c r="BC978" s="95" t="str">
        <v>欄外</v>
      </c>
      <c r="BD978" s="12"/>
      <c r="BI978"/>
      <c r="BJ978" s="127"/>
      <c r="BK978" s="3">
        <v>6</v>
      </c>
      <c r="BL978" s="95" t="str">
        <v>欄外</v>
      </c>
      <c r="BM978" s="95" t="str">
        <v>欄外</v>
      </c>
      <c r="BN978" s="95" t="str">
        <v>欄外</v>
      </c>
      <c r="BO978" s="95" t="str">
        <v>欄外</v>
      </c>
      <c r="BP978" s="12"/>
      <c r="BU978"/>
      <c r="BV978" s="127"/>
      <c r="BW978" s="3">
        <v>6</v>
      </c>
      <c r="BX978" s="95" t="str">
        <v>欄外</v>
      </c>
      <c r="BY978" s="95" t="str">
        <v>欄外</v>
      </c>
      <c r="BZ978" s="95" t="str">
        <v>欄外</v>
      </c>
      <c r="CA978" s="95" t="str">
        <v>欄外</v>
      </c>
      <c r="CB978" s="12"/>
      <c r="CG978"/>
      <c r="CH978" s="127"/>
      <c r="CI978" s="3">
        <v>6</v>
      </c>
      <c r="CJ978" s="95" t="str">
        <v>欄外</v>
      </c>
      <c r="CK978" s="95" t="str">
        <v>欄外</v>
      </c>
      <c r="CL978" s="95" t="str">
        <v>欄外</v>
      </c>
      <c r="CM978" s="95" t="str">
        <v>欄外</v>
      </c>
      <c r="CN978" s="12"/>
      <c r="CS978"/>
      <c r="CT978" s="127"/>
      <c r="CU978" s="3">
        <v>6</v>
      </c>
      <c r="CV978" s="95" t="str">
        <v>欄外</v>
      </c>
      <c r="CW978" s="95" t="str">
        <v>欄外</v>
      </c>
      <c r="CX978" s="95" t="str">
        <v>欄外</v>
      </c>
      <c r="CY978" s="95" t="str">
        <v>欄外</v>
      </c>
      <c r="CZ978" s="12"/>
      <c r="DE978"/>
      <c r="DF978" s="127"/>
      <c r="DG978" s="3">
        <v>6</v>
      </c>
      <c r="DH978" s="95" t="str">
        <v>欄外</v>
      </c>
      <c r="DI978" s="95" t="str">
        <v>欄外</v>
      </c>
      <c r="DJ978" s="95" t="str">
        <v>欄外</v>
      </c>
      <c r="DK978" s="95" t="str">
        <v>欄外</v>
      </c>
      <c r="DL978" s="12"/>
      <c r="DQ978"/>
      <c r="DR978" s="127"/>
      <c r="DS978" s="3">
        <v>6</v>
      </c>
      <c r="DT978" s="95" t="str">
        <v>欄外</v>
      </c>
      <c r="DU978" s="95" t="str">
        <v>欄外</v>
      </c>
      <c r="DV978" s="95" t="str">
        <v>欄外</v>
      </c>
      <c r="DW978" s="95" t="str">
        <v>欄外</v>
      </c>
      <c r="DX978" s="12"/>
    </row>
    <row r="979" spans="1:128" ht="13.5" customHeight="1">
      <c r="A979"/>
      <c r="B979"/>
      <c r="C979"/>
      <c r="D979"/>
      <c r="E979"/>
      <c r="F979"/>
      <c r="G979"/>
      <c r="H979" s="21"/>
      <c r="M979"/>
      <c r="N979" s="127"/>
      <c r="O979" s="3">
        <v>7</v>
      </c>
      <c r="P979" s="27">
        <f ca="1"/>
        <v>68.98112158179282</v>
      </c>
      <c r="Q979" s="27">
        <f ca="1"/>
        <v>3.1004999999999998</v>
      </c>
      <c r="R979" s="95" t="str">
        <f ca="1"/>
        <v>欄外</v>
      </c>
      <c r="S979" s="95" t="str">
        <f ca="1"/>
        <v>欄外</v>
      </c>
      <c r="T979" s="12"/>
      <c r="Y979"/>
      <c r="Z979" s="127"/>
      <c r="AA979" s="3">
        <v>7</v>
      </c>
      <c r="AB979" s="27">
        <f ca="1"/>
        <v>68.98112158179282</v>
      </c>
      <c r="AC979" s="27">
        <f ca="1"/>
        <v>3.1004999999999998</v>
      </c>
      <c r="AD979" s="95" t="str">
        <v>欄外</v>
      </c>
      <c r="AE979" s="95" t="str">
        <v>欄外</v>
      </c>
      <c r="AF979" s="12"/>
      <c r="AK979"/>
      <c r="AL979" s="127"/>
      <c r="AM979" s="3">
        <v>7</v>
      </c>
      <c r="AN979" s="27">
        <f ca="1"/>
        <v>68.98112158179282</v>
      </c>
      <c r="AO979" s="27">
        <f ca="1"/>
        <v>3.1004999999999998</v>
      </c>
      <c r="AP979" s="95" t="str">
        <v>欄外</v>
      </c>
      <c r="AQ979" s="95" t="str">
        <v>欄外</v>
      </c>
      <c r="AR979" s="12"/>
      <c r="AW979"/>
      <c r="AX979" s="127"/>
      <c r="AY979" s="3">
        <v>7</v>
      </c>
      <c r="AZ979" s="27">
        <f ca="1"/>
        <v>68.98112158179282</v>
      </c>
      <c r="BA979" s="27">
        <f ca="1"/>
        <v>3.1004999999999998</v>
      </c>
      <c r="BB979" s="95" t="str">
        <v>欄外</v>
      </c>
      <c r="BC979" s="95" t="str">
        <v>欄外</v>
      </c>
      <c r="BD979" s="12"/>
      <c r="BI979"/>
      <c r="BJ979" s="127"/>
      <c r="BK979" s="3">
        <v>7</v>
      </c>
      <c r="BL979" s="27">
        <f ca="1"/>
        <v>68.98112158179282</v>
      </c>
      <c r="BM979" s="27">
        <f ca="1"/>
        <v>3.1004999999999998</v>
      </c>
      <c r="BN979" s="95" t="str">
        <v>欄外</v>
      </c>
      <c r="BO979" s="95" t="str">
        <v>欄外</v>
      </c>
      <c r="BP979" s="12"/>
      <c r="BU979"/>
      <c r="BV979" s="127"/>
      <c r="BW979" s="3">
        <v>7</v>
      </c>
      <c r="BX979" s="27">
        <f ca="1"/>
        <v>68.990560311079008</v>
      </c>
      <c r="BY979" s="27">
        <f ca="1"/>
        <v>3.1004999999999998</v>
      </c>
      <c r="BZ979" s="95" t="str">
        <v>欄外</v>
      </c>
      <c r="CA979" s="95" t="str">
        <v>欄外</v>
      </c>
      <c r="CB979" s="12"/>
      <c r="CG979"/>
      <c r="CH979" s="127"/>
      <c r="CI979" s="3">
        <v>7</v>
      </c>
      <c r="CJ979" s="27">
        <f ca="1"/>
        <v>68.990560311079008</v>
      </c>
      <c r="CK979" s="27">
        <f ca="1"/>
        <v>3.1004999999999998</v>
      </c>
      <c r="CL979" s="95" t="str">
        <v>欄外</v>
      </c>
      <c r="CM979" s="95" t="str">
        <v>欄外</v>
      </c>
      <c r="CN979" s="12"/>
      <c r="CS979"/>
      <c r="CT979" s="127"/>
      <c r="CU979" s="3">
        <v>7</v>
      </c>
      <c r="CV979" s="27">
        <f ca="1"/>
        <v>68.995279675722117</v>
      </c>
      <c r="CW979" s="27">
        <f ca="1"/>
        <v>3.1004999999999998</v>
      </c>
      <c r="CX979" s="95" t="str">
        <v>欄外</v>
      </c>
      <c r="CY979" s="95" t="str">
        <v>欄外</v>
      </c>
      <c r="CZ979" s="12"/>
      <c r="DE979"/>
      <c r="DF979" s="127"/>
      <c r="DG979" s="3">
        <v>7</v>
      </c>
      <c r="DH979" s="27">
        <f ca="1"/>
        <v>68.995279675722117</v>
      </c>
      <c r="DI979" s="27">
        <f ca="1"/>
        <v>3.1004999999999998</v>
      </c>
      <c r="DJ979" s="95" t="str">
        <v>欄外</v>
      </c>
      <c r="DK979" s="95" t="str">
        <v>欄外</v>
      </c>
      <c r="DL979" s="12"/>
      <c r="DQ979"/>
      <c r="DR979" s="127"/>
      <c r="DS979" s="3">
        <v>7</v>
      </c>
      <c r="DT979" s="27">
        <f ca="1"/>
        <v>68.995279675722117</v>
      </c>
      <c r="DU979" s="27">
        <f ca="1"/>
        <v>3.1004999999999998</v>
      </c>
      <c r="DV979" s="95" t="str">
        <v>欄外</v>
      </c>
      <c r="DW979" s="95" t="str">
        <v>欄外</v>
      </c>
      <c r="DX979" s="12"/>
    </row>
    <row r="980" spans="1:128" ht="13.5" customHeight="1">
      <c r="A980"/>
      <c r="B980"/>
      <c r="C980"/>
      <c r="D980"/>
      <c r="E980"/>
      <c r="F980"/>
      <c r="G980"/>
      <c r="H980" s="21"/>
      <c r="K980" s="11"/>
      <c r="L980" s="6"/>
      <c r="M980"/>
      <c r="N980" s="127"/>
      <c r="O980" s="3">
        <v>8</v>
      </c>
      <c r="P980" s="27">
        <f ca="1"/>
        <v>99.99999862909317</v>
      </c>
      <c r="Q980" s="27">
        <f ca="1"/>
        <v>45.56409086227417</v>
      </c>
      <c r="R980" s="27">
        <f ca="1"/>
        <v>44.358602142333979</v>
      </c>
      <c r="S980" s="95" t="str">
        <f ca="1"/>
        <v>欄外</v>
      </c>
      <c r="T980" s="12"/>
      <c r="W980" s="11"/>
      <c r="X980" s="6"/>
      <c r="Y980"/>
      <c r="Z980" s="127"/>
      <c r="AA980" s="3">
        <v>8</v>
      </c>
      <c r="AB980" s="27">
        <f ca="1"/>
        <v>99.99999862909317</v>
      </c>
      <c r="AC980" s="27">
        <f ca="1"/>
        <v>45.56409086227417</v>
      </c>
      <c r="AD980" s="27">
        <f ca="1"/>
        <v>44.358602142333979</v>
      </c>
      <c r="AE980" s="95" t="str">
        <v>欄外</v>
      </c>
      <c r="AF980" s="12"/>
      <c r="AI980" s="11"/>
      <c r="AJ980" s="6"/>
      <c r="AK980"/>
      <c r="AL980" s="127"/>
      <c r="AM980" s="3">
        <v>8</v>
      </c>
      <c r="AN980" s="27">
        <f ca="1"/>
        <v>99.99999862909317</v>
      </c>
      <c r="AO980" s="27">
        <f ca="1"/>
        <v>45.56409086227417</v>
      </c>
      <c r="AP980" s="27">
        <f ca="1"/>
        <v>44.358602142333979</v>
      </c>
      <c r="AQ980" s="95" t="str">
        <v>欄外</v>
      </c>
      <c r="AR980" s="12"/>
      <c r="AU980" s="11"/>
      <c r="AV980" s="6"/>
      <c r="AW980"/>
      <c r="AX980" s="127"/>
      <c r="AY980" s="3">
        <v>8</v>
      </c>
      <c r="AZ980" s="27">
        <f ca="1"/>
        <v>99.99999862909317</v>
      </c>
      <c r="BA980" s="27">
        <f ca="1"/>
        <v>45.56409086227417</v>
      </c>
      <c r="BB980" s="27">
        <f ca="1"/>
        <v>44.358602142333979</v>
      </c>
      <c r="BC980" s="95" t="str">
        <v>欄外</v>
      </c>
      <c r="BD980" s="12"/>
      <c r="BG980" s="11"/>
      <c r="BH980" s="6"/>
      <c r="BI980"/>
      <c r="BJ980" s="127"/>
      <c r="BK980" s="3">
        <v>8</v>
      </c>
      <c r="BL980" s="27">
        <f ca="1"/>
        <v>99.99999862909317</v>
      </c>
      <c r="BM980" s="27">
        <f ca="1"/>
        <v>45.56409086227417</v>
      </c>
      <c r="BN980" s="27">
        <f ca="1"/>
        <v>45.822693624794475</v>
      </c>
      <c r="BO980" s="95" t="str">
        <v>欄外</v>
      </c>
      <c r="BP980" s="12"/>
      <c r="BS980" s="11"/>
      <c r="BT980" s="6"/>
      <c r="BU980"/>
      <c r="BV980" s="127"/>
      <c r="BW980" s="3">
        <v>8</v>
      </c>
      <c r="BX980" s="27">
        <f ca="1"/>
        <v>99.99999862909317</v>
      </c>
      <c r="BY980" s="27">
        <f ca="1"/>
        <v>45.56409086227417</v>
      </c>
      <c r="BZ980" s="27">
        <f ca="1"/>
        <v>45.822693624794475</v>
      </c>
      <c r="CA980" s="95" t="str">
        <v>欄外</v>
      </c>
      <c r="CB980" s="12"/>
      <c r="CE980" s="11"/>
      <c r="CF980" s="6"/>
      <c r="CG980"/>
      <c r="CH980" s="127"/>
      <c r="CI980" s="3">
        <v>8</v>
      </c>
      <c r="CJ980" s="27">
        <f ca="1"/>
        <v>99.99999862909317</v>
      </c>
      <c r="CK980" s="27">
        <f ca="1"/>
        <v>45.56409086227417</v>
      </c>
      <c r="CL980" s="27">
        <f ca="1"/>
        <v>46.55804292127489</v>
      </c>
      <c r="CM980" s="95" t="str">
        <v>欄外</v>
      </c>
      <c r="CN980" s="12"/>
      <c r="CQ980" s="11"/>
      <c r="CR980" s="6"/>
      <c r="CS980"/>
      <c r="CT980" s="127"/>
      <c r="CU980" s="3">
        <v>8</v>
      </c>
      <c r="CV980" s="27">
        <f ca="1"/>
        <v>99.99999862909317</v>
      </c>
      <c r="CW980" s="27">
        <f ca="1"/>
        <v>45.56409086227417</v>
      </c>
      <c r="CX980" s="27">
        <f ca="1"/>
        <v>46.55804292127489</v>
      </c>
      <c r="CY980" s="95" t="str">
        <v>欄外</v>
      </c>
      <c r="CZ980" s="12"/>
      <c r="DC980" s="11"/>
      <c r="DD980" s="6"/>
      <c r="DE980"/>
      <c r="DF980" s="127"/>
      <c r="DG980" s="3">
        <v>8</v>
      </c>
      <c r="DH980" s="27">
        <f ca="1"/>
        <v>99.999999314546585</v>
      </c>
      <c r="DI980" s="27">
        <f ca="1"/>
        <v>45.56409086227417</v>
      </c>
      <c r="DJ980" s="27">
        <f ca="1"/>
        <v>46.55804292127489</v>
      </c>
      <c r="DK980" s="95" t="str">
        <v>欄外</v>
      </c>
      <c r="DL980" s="12"/>
      <c r="DO980" s="11"/>
      <c r="DP980" s="6"/>
      <c r="DQ980"/>
      <c r="DR980" s="127"/>
      <c r="DS980" s="3">
        <v>8</v>
      </c>
      <c r="DT980" s="27">
        <f ca="1"/>
        <v>99.999999314546585</v>
      </c>
      <c r="DU980" s="27">
        <f ca="1"/>
        <v>45.56409086227417</v>
      </c>
      <c r="DV980" s="27">
        <f ca="1"/>
        <v>46.55804292127489</v>
      </c>
      <c r="DW980" s="95" t="str">
        <v>欄外</v>
      </c>
      <c r="DX980" s="12"/>
    </row>
    <row r="981" spans="1:128" ht="13.5" customHeight="1">
      <c r="A981"/>
      <c r="B981"/>
      <c r="C981"/>
      <c r="D981"/>
      <c r="E981"/>
      <c r="F981"/>
      <c r="G981"/>
      <c r="H981" s="21"/>
      <c r="J981" s="11"/>
      <c r="K981" s="11"/>
      <c r="L981" s="6"/>
      <c r="M981"/>
      <c r="N981" s="128"/>
      <c r="O981" s="3" t="s">
        <v>66</v>
      </c>
      <c r="P981" s="44">
        <v>0</v>
      </c>
      <c r="Q981" s="44">
        <v>0</v>
      </c>
      <c r="R981" s="44">
        <v>0</v>
      </c>
      <c r="S981" s="40">
        <v>0</v>
      </c>
      <c r="T981" s="12"/>
      <c r="V981" s="11"/>
      <c r="W981" s="11"/>
      <c r="X981" s="6"/>
      <c r="Y981"/>
      <c r="Z981" s="128"/>
      <c r="AA981" s="3" t="s">
        <v>41</v>
      </c>
      <c r="AB981" s="44">
        <v>0</v>
      </c>
      <c r="AC981" s="44">
        <v>0</v>
      </c>
      <c r="AD981" s="44">
        <v>0</v>
      </c>
      <c r="AE981" s="40">
        <v>0</v>
      </c>
      <c r="AF981" s="12"/>
      <c r="AH981" s="11"/>
      <c r="AI981" s="11"/>
      <c r="AJ981" s="6"/>
      <c r="AK981"/>
      <c r="AL981" s="128"/>
      <c r="AM981" s="3" t="s">
        <v>41</v>
      </c>
      <c r="AN981" s="44">
        <v>0</v>
      </c>
      <c r="AO981" s="44">
        <v>0</v>
      </c>
      <c r="AP981" s="44">
        <v>0</v>
      </c>
      <c r="AQ981" s="40">
        <v>0</v>
      </c>
      <c r="AR981" s="12"/>
      <c r="AT981" s="11"/>
      <c r="AU981" s="11"/>
      <c r="AV981" s="6"/>
      <c r="AW981"/>
      <c r="AX981" s="128"/>
      <c r="AY981" s="3" t="s">
        <v>41</v>
      </c>
      <c r="AZ981" s="44">
        <v>0</v>
      </c>
      <c r="BA981" s="44">
        <v>0</v>
      </c>
      <c r="BB981" s="44">
        <v>0</v>
      </c>
      <c r="BC981" s="40">
        <v>0</v>
      </c>
      <c r="BD981" s="12"/>
      <c r="BF981" s="11"/>
      <c r="BG981" s="11"/>
      <c r="BH981" s="6"/>
      <c r="BI981"/>
      <c r="BJ981" s="128"/>
      <c r="BK981" s="3" t="s">
        <v>41</v>
      </c>
      <c r="BL981" s="44">
        <v>0</v>
      </c>
      <c r="BM981" s="44">
        <v>0</v>
      </c>
      <c r="BN981" s="44">
        <v>0</v>
      </c>
      <c r="BO981" s="40">
        <v>0</v>
      </c>
      <c r="BP981" s="12"/>
      <c r="BR981" s="11"/>
      <c r="BS981" s="11"/>
      <c r="BT981" s="6"/>
      <c r="BU981"/>
      <c r="BV981" s="128"/>
      <c r="BW981" s="3" t="s">
        <v>41</v>
      </c>
      <c r="BX981" s="44">
        <v>0</v>
      </c>
      <c r="BY981" s="44">
        <v>0</v>
      </c>
      <c r="BZ981" s="44">
        <v>0</v>
      </c>
      <c r="CA981" s="40">
        <v>0</v>
      </c>
      <c r="CB981" s="12"/>
      <c r="CD981" s="11"/>
      <c r="CE981" s="11"/>
      <c r="CF981" s="6"/>
      <c r="CG981"/>
      <c r="CH981" s="128"/>
      <c r="CI981" s="3" t="s">
        <v>41</v>
      </c>
      <c r="CJ981" s="44">
        <v>0</v>
      </c>
      <c r="CK981" s="44">
        <v>0</v>
      </c>
      <c r="CL981" s="44">
        <v>0</v>
      </c>
      <c r="CM981" s="40">
        <v>0</v>
      </c>
      <c r="CN981" s="12"/>
      <c r="CP981" s="11"/>
      <c r="CQ981" s="11"/>
      <c r="CR981" s="6"/>
      <c r="CS981"/>
      <c r="CT981" s="128"/>
      <c r="CU981" s="3" t="s">
        <v>41</v>
      </c>
      <c r="CV981" s="44">
        <v>0</v>
      </c>
      <c r="CW981" s="44">
        <v>0</v>
      </c>
      <c r="CX981" s="44">
        <v>0</v>
      </c>
      <c r="CY981" s="40">
        <v>0</v>
      </c>
      <c r="CZ981" s="12"/>
      <c r="DB981" s="11"/>
      <c r="DC981" s="11"/>
      <c r="DD981" s="6"/>
      <c r="DE981"/>
      <c r="DF981" s="128"/>
      <c r="DG981" s="3" t="s">
        <v>41</v>
      </c>
      <c r="DH981" s="44">
        <v>0</v>
      </c>
      <c r="DI981" s="44">
        <v>0</v>
      </c>
      <c r="DJ981" s="44">
        <v>0</v>
      </c>
      <c r="DK981" s="40">
        <v>0</v>
      </c>
      <c r="DL981" s="12"/>
      <c r="DN981" s="11"/>
      <c r="DO981" s="11"/>
      <c r="DP981" s="6"/>
      <c r="DQ981"/>
      <c r="DR981" s="128"/>
      <c r="DS981" s="3" t="s">
        <v>41</v>
      </c>
      <c r="DT981" s="44">
        <v>0</v>
      </c>
      <c r="DU981" s="44">
        <v>0</v>
      </c>
      <c r="DV981" s="44">
        <v>0</v>
      </c>
      <c r="DW981" s="40">
        <v>0</v>
      </c>
      <c r="DX981" s="12"/>
    </row>
    <row r="982" spans="1:128" ht="13.5" customHeight="1">
      <c r="A982"/>
      <c r="B982"/>
      <c r="C982"/>
      <c r="D982"/>
      <c r="E982"/>
      <c r="F982"/>
      <c r="G982"/>
      <c r="H982" s="21"/>
      <c r="J982" s="11"/>
      <c r="K982" s="11"/>
      <c r="L982" s="6"/>
      <c r="M982"/>
      <c r="N982"/>
      <c r="O982" s="11"/>
      <c r="P982" s="12"/>
      <c r="Q982" s="12"/>
      <c r="R982" s="12"/>
      <c r="S982" s="12"/>
      <c r="T982" s="12"/>
      <c r="V982" s="11"/>
      <c r="W982" s="11"/>
      <c r="X982" s="6"/>
      <c r="Y982"/>
      <c r="Z982"/>
      <c r="AA982" s="11"/>
      <c r="AB982" s="12"/>
      <c r="AC982" s="12"/>
      <c r="AD982" s="12"/>
      <c r="AE982" s="12"/>
      <c r="AF982" s="12"/>
      <c r="AH982" s="11"/>
      <c r="AI982" s="11"/>
      <c r="AJ982" s="6"/>
      <c r="AK982"/>
      <c r="AL982"/>
      <c r="AM982" s="11"/>
      <c r="AN982" s="12"/>
      <c r="AO982" s="12"/>
      <c r="AP982" s="12"/>
      <c r="AQ982" s="12"/>
      <c r="AR982" s="12"/>
      <c r="AT982" s="11"/>
      <c r="AU982" s="11"/>
      <c r="AV982" s="6"/>
      <c r="AW982"/>
      <c r="AX982"/>
      <c r="AY982" s="11"/>
      <c r="AZ982" s="12"/>
      <c r="BA982" s="12"/>
      <c r="BB982" s="12"/>
      <c r="BC982" s="12"/>
      <c r="BD982" s="12"/>
      <c r="BF982" s="11"/>
      <c r="BG982" s="11"/>
      <c r="BH982" s="6"/>
      <c r="BI982"/>
      <c r="BJ982"/>
      <c r="BK982" s="11"/>
      <c r="BL982" s="12"/>
      <c r="BM982" s="12"/>
      <c r="BN982" s="12"/>
      <c r="BO982" s="12"/>
      <c r="BP982" s="12"/>
      <c r="BR982" s="11"/>
      <c r="BS982" s="11"/>
      <c r="BT982" s="6"/>
      <c r="BU982"/>
      <c r="BV982"/>
      <c r="BW982" s="11"/>
      <c r="BX982" s="12"/>
      <c r="BY982" s="12"/>
      <c r="BZ982" s="12"/>
      <c r="CA982" s="12"/>
      <c r="CB982" s="12"/>
      <c r="CD982" s="11"/>
      <c r="CE982" s="11"/>
      <c r="CF982" s="6"/>
      <c r="CG982"/>
      <c r="CH982"/>
      <c r="CI982" s="11"/>
      <c r="CJ982" s="12"/>
      <c r="CK982" s="12"/>
      <c r="CL982" s="12"/>
      <c r="CM982" s="12"/>
      <c r="CN982" s="12"/>
      <c r="CP982" s="11"/>
      <c r="CQ982" s="11"/>
      <c r="CR982" s="6"/>
      <c r="CS982"/>
      <c r="CT982"/>
      <c r="CU982" s="11"/>
      <c r="CV982" s="12"/>
      <c r="CW982" s="12"/>
      <c r="CX982" s="12"/>
      <c r="CY982" s="12"/>
      <c r="CZ982" s="12"/>
      <c r="DB982" s="11"/>
      <c r="DC982" s="11"/>
      <c r="DD982" s="6"/>
      <c r="DE982"/>
      <c r="DF982"/>
      <c r="DG982" s="11"/>
      <c r="DH982" s="12"/>
      <c r="DI982" s="12"/>
      <c r="DJ982" s="12"/>
      <c r="DK982" s="12"/>
      <c r="DL982" s="12"/>
      <c r="DN982" s="11"/>
      <c r="DO982" s="11"/>
      <c r="DP982" s="6"/>
      <c r="DQ982"/>
      <c r="DR982"/>
      <c r="DS982" s="11"/>
      <c r="DT982" s="12"/>
      <c r="DU982" s="12"/>
      <c r="DV982" s="12"/>
      <c r="DW982" s="12"/>
      <c r="DX982" s="12"/>
    </row>
    <row r="983" spans="1:128" ht="13.5" customHeight="1">
      <c r="A983"/>
      <c r="B983" t="s">
        <v>63</v>
      </c>
      <c r="C983"/>
      <c r="D983"/>
      <c r="E983"/>
      <c r="F983"/>
      <c r="G983"/>
      <c r="H983" s="21"/>
      <c r="K983"/>
      <c r="L983"/>
      <c r="M983"/>
      <c r="N983"/>
      <c r="O983" t="s">
        <v>43</v>
      </c>
      <c r="P983"/>
      <c r="Q983"/>
      <c r="R983"/>
      <c r="S983"/>
      <c r="T983" s="21"/>
      <c r="W983"/>
      <c r="X983"/>
      <c r="Y983"/>
      <c r="Z983"/>
      <c r="AA983" t="s">
        <v>43</v>
      </c>
      <c r="AB983"/>
      <c r="AC983"/>
      <c r="AD983"/>
      <c r="AE983"/>
      <c r="AF983" s="21"/>
      <c r="AI983"/>
      <c r="AJ983"/>
      <c r="AK983"/>
      <c r="AL983"/>
      <c r="AM983" t="s">
        <v>43</v>
      </c>
      <c r="AN983"/>
      <c r="AO983"/>
      <c r="AP983"/>
      <c r="AQ983"/>
      <c r="AR983" s="21"/>
      <c r="AU983"/>
      <c r="AV983"/>
      <c r="AW983"/>
      <c r="AX983"/>
      <c r="AY983" t="s">
        <v>43</v>
      </c>
      <c r="AZ983"/>
      <c r="BA983"/>
      <c r="BB983"/>
      <c r="BC983"/>
      <c r="BD983" s="21"/>
      <c r="BG983"/>
      <c r="BH983"/>
      <c r="BI983"/>
      <c r="BJ983"/>
      <c r="BK983" t="s">
        <v>43</v>
      </c>
      <c r="BL983"/>
      <c r="BM983"/>
      <c r="BN983"/>
      <c r="BO983"/>
      <c r="BP983" s="21"/>
      <c r="BS983"/>
      <c r="BT983"/>
      <c r="BU983"/>
      <c r="BV983"/>
      <c r="BW983" t="s">
        <v>43</v>
      </c>
      <c r="BX983"/>
      <c r="BY983"/>
      <c r="BZ983"/>
      <c r="CA983"/>
      <c r="CB983" s="21"/>
      <c r="CE983"/>
      <c r="CF983"/>
      <c r="CG983"/>
      <c r="CH983"/>
      <c r="CI983" t="s">
        <v>43</v>
      </c>
      <c r="CJ983"/>
      <c r="CK983"/>
      <c r="CL983"/>
      <c r="CM983"/>
      <c r="CN983" s="21"/>
      <c r="CQ983"/>
      <c r="CR983"/>
      <c r="CS983"/>
      <c r="CT983"/>
      <c r="CU983" t="s">
        <v>43</v>
      </c>
      <c r="CV983"/>
      <c r="CW983"/>
      <c r="CX983"/>
      <c r="CY983"/>
      <c r="CZ983" s="21"/>
      <c r="DC983"/>
      <c r="DD983"/>
      <c r="DE983"/>
      <c r="DF983"/>
      <c r="DG983" t="s">
        <v>43</v>
      </c>
      <c r="DH983"/>
      <c r="DI983"/>
      <c r="DJ983"/>
      <c r="DK983"/>
      <c r="DL983" s="21"/>
      <c r="DO983"/>
      <c r="DP983"/>
      <c r="DQ983"/>
      <c r="DR983"/>
      <c r="DS983" t="s">
        <v>43</v>
      </c>
      <c r="DT983"/>
      <c r="DU983"/>
      <c r="DV983"/>
      <c r="DW983"/>
      <c r="DX983" s="21"/>
    </row>
    <row r="984" spans="1:128" ht="13.5" customHeight="1" thickBot="1">
      <c r="A984"/>
      <c r="B984"/>
      <c r="C984"/>
      <c r="D984" s="123" t="s">
        <v>67</v>
      </c>
      <c r="E984" s="124"/>
      <c r="F984" s="124"/>
      <c r="G984" s="125"/>
      <c r="H984" s="21"/>
      <c r="K984" s="3" t="s">
        <v>14</v>
      </c>
      <c r="L984" s="85">
        <f ca="1">$C976</f>
        <v>0.48</v>
      </c>
      <c r="M984" s="28"/>
      <c r="N984" s="28"/>
      <c r="O984" s="18" t="s">
        <v>25</v>
      </c>
      <c r="P984" s="53">
        <f ca="1">OFFSET(乱数表!$C$3,$C970,2*K$7-1)</f>
        <v>0.59680237030168826</v>
      </c>
      <c r="Q984" s="28" t="s">
        <v>23</v>
      </c>
      <c r="R984" s="54" t="str">
        <f ca="1">IF(P984&lt;$C976,"Explore","Exploit")</f>
        <v>Exploit</v>
      </c>
      <c r="S984"/>
      <c r="T984" s="21"/>
      <c r="W984" s="3" t="s">
        <v>14</v>
      </c>
      <c r="X984" s="85">
        <f ca="1">$C976</f>
        <v>0.48</v>
      </c>
      <c r="Y984" s="28"/>
      <c r="Z984" s="28"/>
      <c r="AA984" s="18" t="s">
        <v>25</v>
      </c>
      <c r="AB984" s="53">
        <f ca="1">OFFSET(乱数表!$C$3,$C970,2*W$7-1)</f>
        <v>2.481071264413548E-3</v>
      </c>
      <c r="AC984" s="28" t="s">
        <v>23</v>
      </c>
      <c r="AD984" s="54" t="str">
        <f ca="1">IF(AB984&lt;$C976,"Explore","Exploit")</f>
        <v>Explore</v>
      </c>
      <c r="AE984"/>
      <c r="AF984" s="21"/>
      <c r="AI984" s="3" t="s">
        <v>14</v>
      </c>
      <c r="AJ984" s="85">
        <f ca="1">$C976</f>
        <v>0.48</v>
      </c>
      <c r="AK984" s="28"/>
      <c r="AL984" s="28"/>
      <c r="AM984" s="18" t="s">
        <v>25</v>
      </c>
      <c r="AN984" s="53">
        <f ca="1">OFFSET(乱数表!$C$3,$C970,2*AI$7-1)</f>
        <v>0.68146395846428232</v>
      </c>
      <c r="AO984" s="28" t="s">
        <v>23</v>
      </c>
      <c r="AP984" s="54" t="str">
        <f ca="1">IF(AN984&lt;$C976,"Explore","Exploit")</f>
        <v>Exploit</v>
      </c>
      <c r="AQ984"/>
      <c r="AR984" s="21"/>
      <c r="AU984" s="3" t="s">
        <v>14</v>
      </c>
      <c r="AV984" s="85">
        <f ca="1">$C976</f>
        <v>0.48</v>
      </c>
      <c r="AW984" s="28"/>
      <c r="AX984" s="28"/>
      <c r="AY984" s="18" t="s">
        <v>25</v>
      </c>
      <c r="AZ984" s="53">
        <f ca="1">OFFSET(乱数表!$C$3,$C970,2*AU$7-1)</f>
        <v>0.47631428635689022</v>
      </c>
      <c r="BA984" s="28" t="s">
        <v>23</v>
      </c>
      <c r="BB984" s="54" t="str">
        <f ca="1">IF(AZ984&lt;$C976,"Explore","Exploit")</f>
        <v>Explore</v>
      </c>
      <c r="BC984"/>
      <c r="BD984" s="21"/>
      <c r="BG984" s="3" t="s">
        <v>14</v>
      </c>
      <c r="BH984" s="85">
        <f ca="1">$C976</f>
        <v>0.48</v>
      </c>
      <c r="BI984" s="28"/>
      <c r="BJ984" s="28"/>
      <c r="BK984" s="18" t="s">
        <v>25</v>
      </c>
      <c r="BL984" s="53">
        <f ca="1">OFFSET(乱数表!$C$3,$C970,2*BG$7-1)</f>
        <v>0.65736028213586517</v>
      </c>
      <c r="BM984" s="28" t="s">
        <v>23</v>
      </c>
      <c r="BN984" s="54" t="str">
        <f ca="1">IF(BL984&lt;$C976,"Explore","Exploit")</f>
        <v>Exploit</v>
      </c>
      <c r="BO984"/>
      <c r="BP984" s="21"/>
      <c r="BS984" s="3" t="s">
        <v>14</v>
      </c>
      <c r="BT984" s="85">
        <f ca="1">$C976</f>
        <v>0.48</v>
      </c>
      <c r="BU984" s="28"/>
      <c r="BV984" s="28"/>
      <c r="BW984" s="18" t="s">
        <v>25</v>
      </c>
      <c r="BX984" s="53">
        <f ca="1">OFFSET(乱数表!$C$3,$C970,2*BS$7-1)</f>
        <v>5.0624778906077306E-2</v>
      </c>
      <c r="BY984" s="28" t="s">
        <v>23</v>
      </c>
      <c r="BZ984" s="54" t="str">
        <f ca="1">IF(BX984&lt;$C976,"Explore","Exploit")</f>
        <v>Explore</v>
      </c>
      <c r="CA984"/>
      <c r="CB984" s="21"/>
      <c r="CE984" s="3" t="s">
        <v>14</v>
      </c>
      <c r="CF984" s="85">
        <f ca="1">$C976</f>
        <v>0.48</v>
      </c>
      <c r="CG984" s="28"/>
      <c r="CH984" s="28"/>
      <c r="CI984" s="18" t="s">
        <v>25</v>
      </c>
      <c r="CJ984" s="53">
        <f ca="1">OFFSET(乱数表!$C$3,$C970,2*CE$7-1)</f>
        <v>0.44387121250292993</v>
      </c>
      <c r="CK984" s="28" t="s">
        <v>23</v>
      </c>
      <c r="CL984" s="54" t="str">
        <f ca="1">IF(CJ984&lt;$C976,"Explore","Exploit")</f>
        <v>Explore</v>
      </c>
      <c r="CM984"/>
      <c r="CN984" s="21"/>
      <c r="CQ984" s="3" t="s">
        <v>14</v>
      </c>
      <c r="CR984" s="85">
        <f ca="1">$C976</f>
        <v>0.48</v>
      </c>
      <c r="CS984" s="28"/>
      <c r="CT984" s="28"/>
      <c r="CU984" s="18" t="s">
        <v>25</v>
      </c>
      <c r="CV984" s="53">
        <f ca="1">OFFSET(乱数表!$C$3,$C970,2*CQ$7-1)</f>
        <v>0.74467070309534722</v>
      </c>
      <c r="CW984" s="28" t="s">
        <v>23</v>
      </c>
      <c r="CX984" s="54" t="str">
        <f ca="1">IF(CV984&lt;$C976,"Explore","Exploit")</f>
        <v>Exploit</v>
      </c>
      <c r="CY984"/>
      <c r="CZ984" s="21"/>
      <c r="DC984" s="3" t="s">
        <v>14</v>
      </c>
      <c r="DD984" s="85">
        <f ca="1">$C976</f>
        <v>0.48</v>
      </c>
      <c r="DE984" s="28"/>
      <c r="DF984" s="28"/>
      <c r="DG984" s="18" t="s">
        <v>25</v>
      </c>
      <c r="DH984" s="53">
        <f ca="1">OFFSET(乱数表!$C$3,$C970,2*DC$7-1)</f>
        <v>0.83870815118874797</v>
      </c>
      <c r="DI984" s="28" t="s">
        <v>23</v>
      </c>
      <c r="DJ984" s="54" t="str">
        <f ca="1">IF(DH984&lt;$C976,"Explore","Exploit")</f>
        <v>Exploit</v>
      </c>
      <c r="DK984"/>
      <c r="DL984" s="21"/>
      <c r="DO984" s="3" t="s">
        <v>14</v>
      </c>
      <c r="DP984" s="85">
        <f ca="1">$C976</f>
        <v>0.48</v>
      </c>
      <c r="DQ984" s="28"/>
      <c r="DR984" s="28"/>
      <c r="DS984" s="18" t="s">
        <v>25</v>
      </c>
      <c r="DT984" s="53">
        <f ca="1">OFFSET(乱数表!$C$3,$C970,2*DO$7-1)</f>
        <v>7.3048056582929566E-2</v>
      </c>
      <c r="DU984" s="28" t="s">
        <v>23</v>
      </c>
      <c r="DV984" s="54" t="str">
        <f ca="1">IF(DT984&lt;$C976,"Explore","Exploit")</f>
        <v>Explore</v>
      </c>
      <c r="DW984"/>
      <c r="DX984" s="21"/>
    </row>
    <row r="985" spans="1:128" ht="13.5" customHeight="1">
      <c r="A985"/>
      <c r="B985" s="3" t="s">
        <v>7</v>
      </c>
      <c r="C985" s="3" t="s">
        <v>17</v>
      </c>
      <c r="D985" s="93" t="s">
        <v>27</v>
      </c>
      <c r="E985" s="26" t="s">
        <v>28</v>
      </c>
      <c r="F985" s="26" t="s">
        <v>29</v>
      </c>
      <c r="G985" s="3" t="s">
        <v>30</v>
      </c>
      <c r="H985" s="21"/>
      <c r="K985"/>
      <c r="L985"/>
      <c r="M985"/>
      <c r="N985"/>
      <c r="O985"/>
      <c r="P985" s="58" t="s">
        <v>42</v>
      </c>
      <c r="Q985" s="59" t="s">
        <v>26</v>
      </c>
      <c r="R985" s="60" t="s">
        <v>38</v>
      </c>
      <c r="S985"/>
      <c r="T985" s="21"/>
      <c r="W985"/>
      <c r="X985"/>
      <c r="Y985"/>
      <c r="Z985"/>
      <c r="AA985"/>
      <c r="AB985" s="58" t="s">
        <v>42</v>
      </c>
      <c r="AC985" s="59" t="s">
        <v>26</v>
      </c>
      <c r="AD985" s="60" t="s">
        <v>38</v>
      </c>
      <c r="AE985"/>
      <c r="AF985" s="21"/>
      <c r="AI985"/>
      <c r="AJ985"/>
      <c r="AK985"/>
      <c r="AL985"/>
      <c r="AM985"/>
      <c r="AN985" s="58" t="s">
        <v>42</v>
      </c>
      <c r="AO985" s="59" t="s">
        <v>26</v>
      </c>
      <c r="AP985" s="60" t="s">
        <v>38</v>
      </c>
      <c r="AQ985"/>
      <c r="AR985" s="21"/>
      <c r="AU985"/>
      <c r="AV985"/>
      <c r="AW985"/>
      <c r="AX985"/>
      <c r="AY985"/>
      <c r="AZ985" s="58" t="s">
        <v>42</v>
      </c>
      <c r="BA985" s="59" t="s">
        <v>26</v>
      </c>
      <c r="BB985" s="60" t="s">
        <v>38</v>
      </c>
      <c r="BC985"/>
      <c r="BD985" s="21"/>
      <c r="BG985"/>
      <c r="BH985"/>
      <c r="BI985"/>
      <c r="BJ985"/>
      <c r="BK985"/>
      <c r="BL985" s="58" t="s">
        <v>42</v>
      </c>
      <c r="BM985" s="59" t="s">
        <v>26</v>
      </c>
      <c r="BN985" s="60" t="s">
        <v>38</v>
      </c>
      <c r="BO985"/>
      <c r="BP985" s="21"/>
      <c r="BS985"/>
      <c r="BT985"/>
      <c r="BU985"/>
      <c r="BV985"/>
      <c r="BW985"/>
      <c r="BX985" s="58" t="s">
        <v>42</v>
      </c>
      <c r="BY985" s="59" t="s">
        <v>26</v>
      </c>
      <c r="BZ985" s="60" t="s">
        <v>38</v>
      </c>
      <c r="CA985"/>
      <c r="CB985" s="21"/>
      <c r="CE985"/>
      <c r="CF985"/>
      <c r="CG985"/>
      <c r="CH985"/>
      <c r="CI985"/>
      <c r="CJ985" s="58" t="s">
        <v>42</v>
      </c>
      <c r="CK985" s="59" t="s">
        <v>26</v>
      </c>
      <c r="CL985" s="60" t="s">
        <v>38</v>
      </c>
      <c r="CM985"/>
      <c r="CN985" s="21"/>
      <c r="CQ985"/>
      <c r="CR985"/>
      <c r="CS985"/>
      <c r="CT985"/>
      <c r="CU985"/>
      <c r="CV985" s="58" t="s">
        <v>42</v>
      </c>
      <c r="CW985" s="59" t="s">
        <v>26</v>
      </c>
      <c r="CX985" s="60" t="s">
        <v>38</v>
      </c>
      <c r="CY985"/>
      <c r="CZ985" s="21"/>
      <c r="DC985"/>
      <c r="DD985"/>
      <c r="DE985"/>
      <c r="DF985"/>
      <c r="DG985"/>
      <c r="DH985" s="58" t="s">
        <v>42</v>
      </c>
      <c r="DI985" s="59" t="s">
        <v>26</v>
      </c>
      <c r="DJ985" s="60" t="s">
        <v>38</v>
      </c>
      <c r="DK985"/>
      <c r="DL985" s="21"/>
      <c r="DO985"/>
      <c r="DP985"/>
      <c r="DQ985"/>
      <c r="DR985"/>
      <c r="DS985"/>
      <c r="DT985" s="58" t="s">
        <v>42</v>
      </c>
      <c r="DU985" s="59" t="s">
        <v>26</v>
      </c>
      <c r="DV985" s="60" t="s">
        <v>38</v>
      </c>
      <c r="DW985"/>
      <c r="DX985" s="21"/>
    </row>
    <row r="986" spans="1:128" ht="13.5" customHeight="1">
      <c r="A986"/>
      <c r="B986" s="41">
        <v>1</v>
      </c>
      <c r="C986" s="41">
        <f t="array" ref="C986:G994">$C$24:$G$32</f>
        <v>0</v>
      </c>
      <c r="D986" s="80">
        <v>0.5</v>
      </c>
      <c r="E986" s="81">
        <v>0.5</v>
      </c>
      <c r="F986" s="81">
        <v>0.5</v>
      </c>
      <c r="G986" s="80">
        <v>1</v>
      </c>
      <c r="H986" s="6"/>
      <c r="K986"/>
      <c r="L986"/>
      <c r="M986"/>
      <c r="N986"/>
      <c r="O986" s="63" t="s">
        <v>24</v>
      </c>
      <c r="P986" s="55">
        <f ca="1">MAX(OFFSET(O972,K973,1):OFFSET(O972,K973,4))</f>
        <v>32.005732963085173</v>
      </c>
      <c r="Q986" s="52"/>
      <c r="R986" s="22">
        <f ca="1">MATCH(P986,OFFSET(O972,K973,1):OFFSET(O972,K973,4),0)</f>
        <v>4</v>
      </c>
      <c r="S986"/>
      <c r="T986" s="21"/>
      <c r="W986"/>
      <c r="X986"/>
      <c r="Y986"/>
      <c r="Z986"/>
      <c r="AA986" s="63" t="s">
        <v>24</v>
      </c>
      <c r="AB986" s="55">
        <f ca="1">MAX(OFFSET(AA972,W973,1):OFFSET(AA972,W973,4))</f>
        <v>47.25125488758087</v>
      </c>
      <c r="AC986" s="52"/>
      <c r="AD986" s="22">
        <f ca="1">MATCH(AB986,OFFSET(AA972,W973,1):OFFSET(AA972,W973,4),0)</f>
        <v>1</v>
      </c>
      <c r="AE986"/>
      <c r="AF986" s="21"/>
      <c r="AI986"/>
      <c r="AJ986"/>
      <c r="AK986"/>
      <c r="AL986"/>
      <c r="AM986" s="63" t="s">
        <v>24</v>
      </c>
      <c r="AN986" s="55">
        <f ca="1">MAX(OFFSET(AM972,AI973,1):OFFSET(AM972,AI973,4))</f>
        <v>68.999935489892948</v>
      </c>
      <c r="AO986" s="52"/>
      <c r="AP986" s="22">
        <f ca="1">MATCH(AN986,OFFSET(AM972,AI973,1):OFFSET(AM972,AI973,4),0)</f>
        <v>4</v>
      </c>
      <c r="AQ986"/>
      <c r="AR986" s="21"/>
      <c r="AU986"/>
      <c r="AV986"/>
      <c r="AW986"/>
      <c r="AX986"/>
      <c r="AY986" s="63" t="s">
        <v>24</v>
      </c>
      <c r="AZ986" s="55">
        <f ca="1">MAX(OFFSET(AY972,AU973,1):OFFSET(AY972,AU973,4))</f>
        <v>99.99999862909317</v>
      </c>
      <c r="BA986" s="52"/>
      <c r="BB986" s="22">
        <f ca="1">MATCH(AZ986,OFFSET(AY972,AU973,1):OFFSET(AY972,AU973,4),0)</f>
        <v>1</v>
      </c>
      <c r="BC986"/>
      <c r="BD986" s="21"/>
      <c r="BG986"/>
      <c r="BH986"/>
      <c r="BI986"/>
      <c r="BJ986"/>
      <c r="BK986" s="63" t="s">
        <v>24</v>
      </c>
      <c r="BL986" s="55">
        <f ca="1">MAX(OFFSET(BK972,BG973,1):OFFSET(BK972,BG973,4))</f>
        <v>68.98112158179282</v>
      </c>
      <c r="BM986" s="52"/>
      <c r="BN986" s="22">
        <f ca="1">MATCH(BL986,OFFSET(BK972,BG973,1):OFFSET(BK972,BG973,4),0)</f>
        <v>1</v>
      </c>
      <c r="BO986"/>
      <c r="BP986" s="21"/>
      <c r="BS986"/>
      <c r="BT986"/>
      <c r="BU986"/>
      <c r="BV986"/>
      <c r="BW986" s="63" t="s">
        <v>24</v>
      </c>
      <c r="BX986" s="55">
        <f ca="1">MAX(OFFSET(BW972,BS973,1):OFFSET(BW972,BS973,4))</f>
        <v>99.99999862909317</v>
      </c>
      <c r="BY986" s="52"/>
      <c r="BZ986" s="22">
        <f ca="1">MATCH(BX986,OFFSET(BW972,BS973,1):OFFSET(BW972,BS973,4),0)</f>
        <v>1</v>
      </c>
      <c r="CA986"/>
      <c r="CB986" s="21"/>
      <c r="CE986"/>
      <c r="CF986"/>
      <c r="CG986"/>
      <c r="CH986"/>
      <c r="CI986" s="63" t="s">
        <v>24</v>
      </c>
      <c r="CJ986" s="55">
        <f ca="1">MAX(OFFSET(CI972,CE973,1):OFFSET(CI972,CE973,4))</f>
        <v>68.990560311079008</v>
      </c>
      <c r="CK986" s="52"/>
      <c r="CL986" s="22">
        <f ca="1">MATCH(CJ986,OFFSET(CI972,CE973,1):OFFSET(CI972,CE973,4),0)</f>
        <v>1</v>
      </c>
      <c r="CM986"/>
      <c r="CN986" s="21"/>
      <c r="CQ986"/>
      <c r="CR986"/>
      <c r="CS986"/>
      <c r="CT986"/>
      <c r="CU986" s="63" t="s">
        <v>24</v>
      </c>
      <c r="CV986" s="55">
        <f ca="1">MAX(OFFSET(CU972,CQ973,1):OFFSET(CU972,CQ973,4))</f>
        <v>99.99999862909317</v>
      </c>
      <c r="CW986" s="52"/>
      <c r="CX986" s="22">
        <f ca="1">MATCH(CV986,OFFSET(CU972,CQ973,1):OFFSET(CU972,CQ973,4),0)</f>
        <v>1</v>
      </c>
      <c r="CY986"/>
      <c r="CZ986" s="21"/>
      <c r="DC986"/>
      <c r="DD986"/>
      <c r="DE986"/>
      <c r="DF986"/>
      <c r="DG986" s="63" t="s">
        <v>24</v>
      </c>
      <c r="DH986" s="55">
        <f ca="1">MAX(OFFSET(DG972,DC973,1):OFFSET(DG972,DC973,4))</f>
        <v>0</v>
      </c>
      <c r="DI986" s="52"/>
      <c r="DJ986" s="22">
        <f ca="1">MATCH(DH986,OFFSET(DG972,DC973,1):OFFSET(DG972,DC973,4),0)</f>
        <v>1</v>
      </c>
      <c r="DK986"/>
      <c r="DL986" s="21"/>
      <c r="DO986"/>
      <c r="DP986"/>
      <c r="DQ986"/>
      <c r="DR986"/>
      <c r="DS986" s="63" t="s">
        <v>24</v>
      </c>
      <c r="DT986" s="55">
        <f ca="1">MAX(OFFSET(DS972,DO972,1):OFFSET(DS972,DO972,4))</f>
        <v>26.900255958557121</v>
      </c>
      <c r="DU986" s="52"/>
      <c r="DV986" s="22">
        <f ca="1">MATCH(DT986,OFFSET(DS972,DO972,1):OFFSET(DS972,DO972,4),0)</f>
        <v>3</v>
      </c>
      <c r="DW986"/>
      <c r="DX986" s="21"/>
    </row>
    <row r="987" spans="1:128" ht="13.5" customHeight="1" thickBot="1">
      <c r="A987"/>
      <c r="B987" s="42">
        <v>2</v>
      </c>
      <c r="C987" s="42">
        <v>0</v>
      </c>
      <c r="D987" s="82">
        <v>0.33333333333333331</v>
      </c>
      <c r="E987" s="83">
        <v>0.33333333333333331</v>
      </c>
      <c r="F987" s="82">
        <v>0.66666666666666663</v>
      </c>
      <c r="G987" s="82">
        <v>1</v>
      </c>
      <c r="H987" s="6"/>
      <c r="K987"/>
      <c r="L987"/>
      <c r="M987"/>
      <c r="N987"/>
      <c r="O987" s="63" t="s">
        <v>22</v>
      </c>
      <c r="P987" s="56"/>
      <c r="Q987" s="57">
        <f ca="1">OFFSET(乱数表!$C$3,$C970,2*K$7)</f>
        <v>0.97707948070009853</v>
      </c>
      <c r="R987" s="38">
        <f ca="1">MATCH(Q987,OFFSET($B985,K973,1):OFFSET($B985,K973,5))</f>
        <v>4</v>
      </c>
      <c r="S987"/>
      <c r="T987" s="21"/>
      <c r="W987"/>
      <c r="X987"/>
      <c r="Y987"/>
      <c r="Z987"/>
      <c r="AA987" s="63" t="s">
        <v>22</v>
      </c>
      <c r="AB987" s="56"/>
      <c r="AC987" s="57">
        <f ca="1">OFFSET(乱数表!$C$3,$C970,2*W$7)</f>
        <v>7.1195333701195462E-2</v>
      </c>
      <c r="AD987" s="38">
        <f ca="1">MATCH(AC987,OFFSET($B985,W973,1):OFFSET($B985,W973,5))</f>
        <v>1</v>
      </c>
      <c r="AE987"/>
      <c r="AF987" s="21"/>
      <c r="AI987"/>
      <c r="AJ987"/>
      <c r="AK987"/>
      <c r="AL987"/>
      <c r="AM987" s="63" t="s">
        <v>22</v>
      </c>
      <c r="AN987" s="56"/>
      <c r="AO987" s="57">
        <f ca="1">OFFSET(乱数表!$C$3,$C970,2*AI$7)</f>
        <v>0.78671419673022891</v>
      </c>
      <c r="AP987" s="38">
        <f ca="1">MATCH(AO987,OFFSET($B985,AI973,1):OFFSET($B985,AI973,5))</f>
        <v>4</v>
      </c>
      <c r="AQ987"/>
      <c r="AR987" s="21"/>
      <c r="AU987"/>
      <c r="AV987"/>
      <c r="AW987"/>
      <c r="AX987"/>
      <c r="AY987" s="63" t="s">
        <v>22</v>
      </c>
      <c r="AZ987" s="56"/>
      <c r="BA987" s="57">
        <f ca="1">OFFSET(乱数表!$C$3,$C970,2*AU$7)</f>
        <v>0.77135159376869267</v>
      </c>
      <c r="BB987" s="38">
        <f ca="1">MATCH(BA987,OFFSET($B985,AU973,1):OFFSET($B985,AU973,5))</f>
        <v>3</v>
      </c>
      <c r="BC987"/>
      <c r="BD987" s="21"/>
      <c r="BG987"/>
      <c r="BH987"/>
      <c r="BI987"/>
      <c r="BJ987"/>
      <c r="BK987" s="63" t="s">
        <v>22</v>
      </c>
      <c r="BL987" s="56"/>
      <c r="BM987" s="57">
        <f ca="1">OFFSET(乱数表!$C$3,$C970,2*BG$7)</f>
        <v>0.58941929528225556</v>
      </c>
      <c r="BN987" s="38">
        <f ca="1">MATCH(BM987,OFFSET($B985,BG973,1):OFFSET($B985,BG973,5))</f>
        <v>2</v>
      </c>
      <c r="BO987"/>
      <c r="BP987" s="21"/>
      <c r="BS987"/>
      <c r="BT987"/>
      <c r="BU987"/>
      <c r="BV987"/>
      <c r="BW987" s="63" t="s">
        <v>22</v>
      </c>
      <c r="BX987" s="56"/>
      <c r="BY987" s="57">
        <f ca="1">OFFSET(乱数表!$C$3,$C970,2*BS$7)</f>
        <v>0.86293543991903432</v>
      </c>
      <c r="BZ987" s="38">
        <f ca="1">MATCH(BY987,OFFSET($B985,BS973,1):OFFSET($B985,BS973,5))</f>
        <v>3</v>
      </c>
      <c r="CA987"/>
      <c r="CB987" s="21"/>
      <c r="CE987"/>
      <c r="CF987"/>
      <c r="CG987"/>
      <c r="CH987"/>
      <c r="CI987" s="63" t="s">
        <v>22</v>
      </c>
      <c r="CJ987" s="56"/>
      <c r="CK987" s="57">
        <f ca="1">OFFSET(乱数表!$C$3,$C970,2*CE$7)</f>
        <v>0.41199999999999998</v>
      </c>
      <c r="CL987" s="38">
        <f ca="1">MATCH(CK987,OFFSET($B985,CE973,1):OFFSET($B985,CE973,5))</f>
        <v>1</v>
      </c>
      <c r="CM987"/>
      <c r="CN987" s="21"/>
      <c r="CQ987"/>
      <c r="CR987"/>
      <c r="CS987"/>
      <c r="CT987"/>
      <c r="CU987" s="63" t="s">
        <v>22</v>
      </c>
      <c r="CV987" s="56"/>
      <c r="CW987" s="57">
        <f ca="1">OFFSET(乱数表!$C$3,$C970,2*CQ$7)</f>
        <v>0.89162103672324222</v>
      </c>
      <c r="CX987" s="38">
        <f ca="1">MATCH(CW987,OFFSET($B985,CQ973,1):OFFSET($B985,CQ973,5))</f>
        <v>3</v>
      </c>
      <c r="CY987"/>
      <c r="CZ987" s="21"/>
      <c r="DC987"/>
      <c r="DD987"/>
      <c r="DE987"/>
      <c r="DF987"/>
      <c r="DG987" s="63" t="s">
        <v>22</v>
      </c>
      <c r="DH987" s="56"/>
      <c r="DI987" s="57">
        <f ca="1">OFFSET(乱数表!$C$3,$C970,2*DC$7)</f>
        <v>0.32706988794060321</v>
      </c>
      <c r="DJ987" s="38">
        <f ca="1">MATCH(DI987,OFFSET($B985,DC973,1):OFFSET($B985,DC973,5))</f>
        <v>1</v>
      </c>
      <c r="DK987"/>
      <c r="DL987" s="21"/>
      <c r="DO987"/>
      <c r="DP987"/>
      <c r="DQ987"/>
      <c r="DR987"/>
      <c r="DS987" s="63" t="s">
        <v>22</v>
      </c>
      <c r="DT987" s="56"/>
      <c r="DU987" s="57">
        <f ca="1">OFFSET(乱数表!$C$3,$C970,2*DO$7)</f>
        <v>0.31139122144298614</v>
      </c>
      <c r="DV987" s="38">
        <f ca="1">MATCH(DU987,OFFSET($B985,DO972,1):OFFSET($B985,DO972,5))</f>
        <v>3</v>
      </c>
      <c r="DW987"/>
      <c r="DX987" s="21"/>
    </row>
    <row r="988" spans="1:128" ht="13.5" customHeight="1">
      <c r="A988"/>
      <c r="B988" s="41">
        <v>3</v>
      </c>
      <c r="C988" s="41">
        <v>0</v>
      </c>
      <c r="D988" s="81">
        <v>0</v>
      </c>
      <c r="E988" s="81">
        <v>0</v>
      </c>
      <c r="F988" s="80">
        <v>1</v>
      </c>
      <c r="G988" s="81">
        <v>1</v>
      </c>
      <c r="H988" s="7"/>
      <c r="K988"/>
      <c r="L988"/>
      <c r="M988"/>
      <c r="N988"/>
      <c r="O988" s="6"/>
      <c r="P988"/>
      <c r="Q988"/>
      <c r="R988" t="s">
        <v>56</v>
      </c>
      <c r="S988"/>
      <c r="T988" s="21"/>
      <c r="W988"/>
      <c r="X988"/>
      <c r="Y988"/>
      <c r="Z988"/>
      <c r="AA988" s="6"/>
      <c r="AB988"/>
      <c r="AC988"/>
      <c r="AD988" t="s">
        <v>56</v>
      </c>
      <c r="AE988"/>
      <c r="AF988" s="21"/>
      <c r="AI988"/>
      <c r="AJ988"/>
      <c r="AK988"/>
      <c r="AL988"/>
      <c r="AM988" s="6"/>
      <c r="AN988"/>
      <c r="AO988"/>
      <c r="AP988" t="s">
        <v>56</v>
      </c>
      <c r="AQ988"/>
      <c r="AR988" s="21"/>
      <c r="AU988"/>
      <c r="AV988"/>
      <c r="AW988"/>
      <c r="AX988"/>
      <c r="AY988" s="6"/>
      <c r="AZ988"/>
      <c r="BA988"/>
      <c r="BB988" t="s">
        <v>56</v>
      </c>
      <c r="BC988"/>
      <c r="BD988" s="21"/>
      <c r="BG988"/>
      <c r="BH988"/>
      <c r="BI988"/>
      <c r="BJ988"/>
      <c r="BK988" s="6"/>
      <c r="BL988"/>
      <c r="BM988"/>
      <c r="BN988" t="s">
        <v>56</v>
      </c>
      <c r="BO988"/>
      <c r="BP988" s="21"/>
      <c r="BS988"/>
      <c r="BT988"/>
      <c r="BU988"/>
      <c r="BV988"/>
      <c r="BW988" s="6"/>
      <c r="BX988"/>
      <c r="BY988"/>
      <c r="BZ988" t="s">
        <v>56</v>
      </c>
      <c r="CA988"/>
      <c r="CB988" s="21"/>
      <c r="CE988"/>
      <c r="CF988"/>
      <c r="CG988"/>
      <c r="CH988"/>
      <c r="CI988" s="6"/>
      <c r="CJ988"/>
      <c r="CK988"/>
      <c r="CL988" t="s">
        <v>56</v>
      </c>
      <c r="CM988"/>
      <c r="CN988" s="21"/>
      <c r="CQ988"/>
      <c r="CR988"/>
      <c r="CS988"/>
      <c r="CT988"/>
      <c r="CU988" s="6"/>
      <c r="CV988"/>
      <c r="CW988"/>
      <c r="CX988" t="s">
        <v>56</v>
      </c>
      <c r="CY988"/>
      <c r="CZ988" s="21"/>
      <c r="DC988"/>
      <c r="DD988"/>
      <c r="DE988"/>
      <c r="DF988"/>
      <c r="DG988" s="6"/>
      <c r="DH988"/>
      <c r="DI988"/>
      <c r="DJ988" t="s">
        <v>56</v>
      </c>
      <c r="DK988"/>
      <c r="DL988" s="21"/>
      <c r="DO988"/>
      <c r="DP988"/>
      <c r="DQ988"/>
      <c r="DR988"/>
      <c r="DS988" s="6"/>
      <c r="DT988"/>
      <c r="DU988"/>
      <c r="DV988" t="s">
        <v>56</v>
      </c>
      <c r="DW988"/>
      <c r="DX988" s="21"/>
    </row>
    <row r="989" spans="1:128" ht="13.5" customHeight="1">
      <c r="A989"/>
      <c r="B989" s="42">
        <v>4</v>
      </c>
      <c r="C989" s="42">
        <v>0</v>
      </c>
      <c r="D989" s="82">
        <v>0.33333333333333331</v>
      </c>
      <c r="E989" s="82">
        <v>0.66666666666666663</v>
      </c>
      <c r="F989" s="83">
        <v>0.66666666666666663</v>
      </c>
      <c r="G989" s="82">
        <v>1</v>
      </c>
      <c r="H989" s="7"/>
      <c r="K989"/>
      <c r="L989"/>
      <c r="M989"/>
      <c r="N989"/>
      <c r="O989" s="63" t="s">
        <v>39</v>
      </c>
      <c r="P989" s="49">
        <f ca="1">IF(R984="Exploit",R986,R987)</f>
        <v>4</v>
      </c>
      <c r="Q989" s="28" t="str">
        <f ca="1">"("&amp;OFFSET(O972,0,P989)&amp;") →"</f>
        <v>(下) →</v>
      </c>
      <c r="R989" s="18" t="s">
        <v>53</v>
      </c>
      <c r="S989" s="3">
        <f ca="1">MIN(K971+FIXED(1.1*COS(PI()/2*P989),0),3)</f>
        <v>2</v>
      </c>
      <c r="T989" s="6"/>
      <c r="W989"/>
      <c r="X989"/>
      <c r="Y989"/>
      <c r="Z989"/>
      <c r="AA989" s="63" t="s">
        <v>39</v>
      </c>
      <c r="AB989" s="49">
        <f ca="1">IF(AD984="Exploit",AD986,AD987)</f>
        <v>1</v>
      </c>
      <c r="AC989" s="28" t="str">
        <f ca="1">"("&amp;OFFSET(AA972,0,AB989)&amp;") →"</f>
        <v>(右) →</v>
      </c>
      <c r="AD989" s="18" t="s">
        <v>53</v>
      </c>
      <c r="AE989" s="3">
        <f ca="1">MIN(W971+FIXED(1.1*COS(PI()/2*AB989),0),3)</f>
        <v>2</v>
      </c>
      <c r="AF989" s="6"/>
      <c r="AI989"/>
      <c r="AJ989"/>
      <c r="AK989"/>
      <c r="AL989"/>
      <c r="AM989" s="63" t="s">
        <v>39</v>
      </c>
      <c r="AN989" s="49">
        <f ca="1">IF(AP984="Exploit",AP986,AP987)</f>
        <v>4</v>
      </c>
      <c r="AO989" s="28" t="str">
        <f ca="1">"("&amp;OFFSET(AM972,0,AN989)&amp;") →"</f>
        <v>(下) →</v>
      </c>
      <c r="AP989" s="18" t="s">
        <v>53</v>
      </c>
      <c r="AQ989" s="3">
        <f ca="1">MIN(AI971+FIXED(1.1*COS(PI()/2*AN989),0),3)</f>
        <v>3</v>
      </c>
      <c r="AR989" s="6"/>
      <c r="AU989"/>
      <c r="AV989"/>
      <c r="AW989"/>
      <c r="AX989"/>
      <c r="AY989" s="63" t="s">
        <v>39</v>
      </c>
      <c r="AZ989" s="49">
        <f ca="1">IF(BB984="Exploit",BB986,BB987)</f>
        <v>3</v>
      </c>
      <c r="BA989" s="28" t="str">
        <f ca="1">"("&amp;OFFSET(AY972,0,AZ989)&amp;") →"</f>
        <v>(左) →</v>
      </c>
      <c r="BB989" s="18" t="s">
        <v>53</v>
      </c>
      <c r="BC989" s="3">
        <f ca="1">MIN(AU971+FIXED(1.1*COS(PI()/2*AZ989),0),3)</f>
        <v>3</v>
      </c>
      <c r="BD989" s="6"/>
      <c r="BG989"/>
      <c r="BH989"/>
      <c r="BI989"/>
      <c r="BJ989"/>
      <c r="BK989" s="63" t="s">
        <v>39</v>
      </c>
      <c r="BL989" s="49">
        <f ca="1">IF(BN984="Exploit",BN986,BN987)</f>
        <v>1</v>
      </c>
      <c r="BM989" s="28" t="str">
        <f ca="1">"("&amp;OFFSET(BK972,0,BL989)&amp;") →"</f>
        <v>(右) →</v>
      </c>
      <c r="BN989" s="18" t="s">
        <v>53</v>
      </c>
      <c r="BO989" s="3">
        <f ca="1">MIN(BG971+FIXED(1.1*COS(PI()/2*BL989),0),3)</f>
        <v>3</v>
      </c>
      <c r="BP989" s="6"/>
      <c r="BS989"/>
      <c r="BT989"/>
      <c r="BU989"/>
      <c r="BV989"/>
      <c r="BW989" s="63" t="s">
        <v>39</v>
      </c>
      <c r="BX989" s="49">
        <f ca="1">IF(BZ984="Exploit",BZ986,BZ987)</f>
        <v>3</v>
      </c>
      <c r="BY989" s="28" t="str">
        <f ca="1">"("&amp;OFFSET(BW972,0,BX989)&amp;") →"</f>
        <v>(左) →</v>
      </c>
      <c r="BZ989" s="18" t="s">
        <v>53</v>
      </c>
      <c r="CA989" s="3">
        <f ca="1">MIN(BS971+FIXED(1.1*COS(PI()/2*BX989),0),3)</f>
        <v>3</v>
      </c>
      <c r="CB989" s="6"/>
      <c r="CE989"/>
      <c r="CF989"/>
      <c r="CG989"/>
      <c r="CH989"/>
      <c r="CI989" s="63" t="s">
        <v>39</v>
      </c>
      <c r="CJ989" s="49">
        <f ca="1">IF(CL984="Exploit",CL986,CL987)</f>
        <v>1</v>
      </c>
      <c r="CK989" s="28" t="str">
        <f ca="1">"("&amp;OFFSET(CI972,0,CJ989)&amp;") →"</f>
        <v>(右) →</v>
      </c>
      <c r="CL989" s="18" t="s">
        <v>53</v>
      </c>
      <c r="CM989" s="3">
        <f ca="1">MIN(CE971+FIXED(1.1*COS(PI()/2*CJ989),0),3)</f>
        <v>3</v>
      </c>
      <c r="CN989" s="6"/>
      <c r="CQ989"/>
      <c r="CR989"/>
      <c r="CS989"/>
      <c r="CT989"/>
      <c r="CU989" s="63" t="s">
        <v>39</v>
      </c>
      <c r="CV989" s="49">
        <f ca="1">IF(CX984="Exploit",CX986,CX987)</f>
        <v>1</v>
      </c>
      <c r="CW989" s="28" t="str">
        <f ca="1">"("&amp;OFFSET(CU972,0,CV989)&amp;") →"</f>
        <v>(右) →</v>
      </c>
      <c r="CX989" s="18" t="s">
        <v>53</v>
      </c>
      <c r="CY989" s="3">
        <f ca="1">MIN(CQ971+FIXED(1.1*COS(PI()/2*CV989),0),3)</f>
        <v>3</v>
      </c>
      <c r="CZ989" s="6"/>
      <c r="DC989"/>
      <c r="DD989"/>
      <c r="DE989"/>
      <c r="DF989"/>
      <c r="DG989" s="63" t="s">
        <v>39</v>
      </c>
      <c r="DH989" s="49">
        <f ca="1">IF(DJ984="Exploit",DJ986,DJ987)</f>
        <v>1</v>
      </c>
      <c r="DI989" s="28" t="str">
        <f ca="1">"("&amp;OFFSET(DG972,0,DH989)&amp;") →"</f>
        <v>(右) →</v>
      </c>
      <c r="DJ989" s="18" t="s">
        <v>53</v>
      </c>
      <c r="DK989" s="3">
        <f ca="1">MIN(DC971+FIXED(1.1*COS(PI()/2*DH989),0),3)</f>
        <v>3</v>
      </c>
      <c r="DL989" s="6"/>
      <c r="DO989"/>
      <c r="DP989"/>
      <c r="DQ989"/>
      <c r="DR989"/>
      <c r="DS989" s="63" t="s">
        <v>39</v>
      </c>
      <c r="DT989" s="49">
        <f ca="1">IF(DV984="Exploit",DV986,DV987)</f>
        <v>3</v>
      </c>
      <c r="DU989" s="28" t="str">
        <f ca="1">"("&amp;OFFSET(DS972,0,DT989)&amp;") →"</f>
        <v>(左) →</v>
      </c>
      <c r="DV989" s="18" t="s">
        <v>53</v>
      </c>
      <c r="DW989" s="3">
        <f ca="1">MIN(DO971+FIXED(1.1*COS(PI()/2*DT989),0),3)</f>
        <v>3</v>
      </c>
      <c r="DX989" s="6"/>
    </row>
    <row r="990" spans="1:128" ht="13.5" customHeight="1">
      <c r="A990"/>
      <c r="B990" s="41">
        <v>5</v>
      </c>
      <c r="C990" s="41">
        <v>0</v>
      </c>
      <c r="D990" s="83">
        <v>0</v>
      </c>
      <c r="E990" s="80">
        <v>0.33333333333333331</v>
      </c>
      <c r="F990" s="80">
        <v>0.66666666666666663</v>
      </c>
      <c r="G990" s="80">
        <v>1</v>
      </c>
      <c r="H990" s="7"/>
      <c r="K990"/>
      <c r="L990"/>
      <c r="M990"/>
      <c r="N990"/>
      <c r="O990" s="24" t="s">
        <v>33</v>
      </c>
      <c r="P990" s="24"/>
      <c r="Q990"/>
      <c r="R990" s="18" t="s">
        <v>54</v>
      </c>
      <c r="S990" s="3">
        <f ca="1">MIN(K972+FIXED(1.1*SIN(PI()/2*P989),0),3)</f>
        <v>1</v>
      </c>
      <c r="T990" s="6"/>
      <c r="W990"/>
      <c r="X990"/>
      <c r="Y990"/>
      <c r="Z990"/>
      <c r="AA990" s="24"/>
      <c r="AB990" s="24" t="s">
        <v>33</v>
      </c>
      <c r="AC990"/>
      <c r="AD990" s="18" t="s">
        <v>54</v>
      </c>
      <c r="AE990" s="3">
        <f ca="1">MIN(W972+FIXED(1.1*SIN(PI()/2*AB989),0),3)</f>
        <v>2</v>
      </c>
      <c r="AF990" s="6"/>
      <c r="AI990"/>
      <c r="AJ990"/>
      <c r="AK990"/>
      <c r="AL990"/>
      <c r="AM990" s="24"/>
      <c r="AN990" s="24" t="s">
        <v>33</v>
      </c>
      <c r="AO990"/>
      <c r="AP990" s="18" t="s">
        <v>54</v>
      </c>
      <c r="AQ990" s="3">
        <f ca="1">MIN(AI972+FIXED(1.1*SIN(PI()/2*AN989),0),3)</f>
        <v>2</v>
      </c>
      <c r="AR990" s="6"/>
      <c r="AU990"/>
      <c r="AV990"/>
      <c r="AW990"/>
      <c r="AX990"/>
      <c r="AY990" s="24"/>
      <c r="AZ990" s="24" t="s">
        <v>33</v>
      </c>
      <c r="BA990"/>
      <c r="BB990" s="18" t="s">
        <v>54</v>
      </c>
      <c r="BC990" s="3">
        <f ca="1">MIN(AU972+FIXED(1.1*SIN(PI()/2*AZ989),0),3)</f>
        <v>1</v>
      </c>
      <c r="BD990" s="6"/>
      <c r="BG990"/>
      <c r="BH990"/>
      <c r="BI990"/>
      <c r="BJ990"/>
      <c r="BK990" s="24"/>
      <c r="BL990" s="24" t="s">
        <v>33</v>
      </c>
      <c r="BM990"/>
      <c r="BN990" s="18" t="s">
        <v>54</v>
      </c>
      <c r="BO990" s="3">
        <f ca="1">MIN(BG972+FIXED(1.1*SIN(PI()/2*BL989),0),3)</f>
        <v>2</v>
      </c>
      <c r="BP990" s="6"/>
      <c r="BS990"/>
      <c r="BT990"/>
      <c r="BU990"/>
      <c r="BV990"/>
      <c r="BW990" s="24"/>
      <c r="BX990" s="24" t="s">
        <v>33</v>
      </c>
      <c r="BY990"/>
      <c r="BZ990" s="18" t="s">
        <v>54</v>
      </c>
      <c r="CA990" s="3">
        <f ca="1">MIN(BS972+FIXED(1.1*SIN(PI()/2*BX989),0),3)</f>
        <v>1</v>
      </c>
      <c r="CB990" s="6"/>
      <c r="CE990"/>
      <c r="CF990"/>
      <c r="CG990"/>
      <c r="CH990"/>
      <c r="CI990" s="24"/>
      <c r="CJ990" s="24" t="s">
        <v>33</v>
      </c>
      <c r="CK990"/>
      <c r="CL990" s="18" t="s">
        <v>54</v>
      </c>
      <c r="CM990" s="3">
        <f ca="1">MIN(CE972+FIXED(1.1*SIN(PI()/2*CJ989),0),3)</f>
        <v>2</v>
      </c>
      <c r="CN990" s="6"/>
      <c r="CQ990"/>
      <c r="CR990"/>
      <c r="CS990"/>
      <c r="CT990"/>
      <c r="CU990" s="24"/>
      <c r="CV990" s="24" t="s">
        <v>33</v>
      </c>
      <c r="CW990"/>
      <c r="CX990" s="18" t="s">
        <v>54</v>
      </c>
      <c r="CY990" s="3">
        <f ca="1">MIN(CQ972+FIXED(1.1*SIN(PI()/2*CV989),0),3)</f>
        <v>3</v>
      </c>
      <c r="CZ990" s="6"/>
      <c r="DC990"/>
      <c r="DD990"/>
      <c r="DE990"/>
      <c r="DF990"/>
      <c r="DG990" s="24"/>
      <c r="DH990" s="24" t="s">
        <v>33</v>
      </c>
      <c r="DI990"/>
      <c r="DJ990" s="18" t="s">
        <v>54</v>
      </c>
      <c r="DK990" s="3">
        <f ca="1">MIN(DC972+FIXED(1.1*SIN(PI()/2*DH989),0),3)</f>
        <v>3</v>
      </c>
      <c r="DL990" s="6"/>
      <c r="DO990"/>
      <c r="DP990"/>
      <c r="DQ990"/>
      <c r="DR990"/>
      <c r="DS990" s="24"/>
      <c r="DT990" s="24" t="s">
        <v>33</v>
      </c>
      <c r="DU990"/>
      <c r="DV990" s="18" t="s">
        <v>54</v>
      </c>
      <c r="DW990" s="3">
        <f ca="1">MIN(DO972+FIXED(1.1*SIN(PI()/2*DT989),0),3)</f>
        <v>2</v>
      </c>
      <c r="DX990" s="6"/>
    </row>
    <row r="991" spans="1:128" ht="13.5" customHeight="1">
      <c r="A991"/>
      <c r="B991" s="42">
        <v>6</v>
      </c>
      <c r="C991" s="61">
        <v>0</v>
      </c>
      <c r="D991" s="61">
        <v>0</v>
      </c>
      <c r="E991" s="61">
        <v>0</v>
      </c>
      <c r="F991" s="61">
        <v>0</v>
      </c>
      <c r="G991" s="61">
        <v>0</v>
      </c>
      <c r="H991" s="7"/>
      <c r="K991"/>
      <c r="L991"/>
      <c r="M991"/>
      <c r="N991"/>
      <c r="O991"/>
      <c r="P991"/>
      <c r="Q991"/>
      <c r="R991" s="3" t="s">
        <v>31</v>
      </c>
      <c r="S991" s="29">
        <f ca="1">3*(S989-1)+S990</f>
        <v>4</v>
      </c>
      <c r="T991" s="30"/>
      <c r="W991"/>
      <c r="X991"/>
      <c r="Y991"/>
      <c r="Z991"/>
      <c r="AA991"/>
      <c r="AB991"/>
      <c r="AC991"/>
      <c r="AD991" s="3" t="s">
        <v>32</v>
      </c>
      <c r="AE991" s="29">
        <f ca="1">3*(AE989-1)+AE990</f>
        <v>5</v>
      </c>
      <c r="AF991" s="6"/>
      <c r="AI991"/>
      <c r="AJ991"/>
      <c r="AK991"/>
      <c r="AL991"/>
      <c r="AM991"/>
      <c r="AN991"/>
      <c r="AO991"/>
      <c r="AP991" s="3" t="s">
        <v>32</v>
      </c>
      <c r="AQ991" s="29">
        <f ca="1">3*(AQ989-1)+AQ990</f>
        <v>8</v>
      </c>
      <c r="AR991" s="6"/>
      <c r="AU991"/>
      <c r="AV991"/>
      <c r="AW991"/>
      <c r="AX991"/>
      <c r="AY991"/>
      <c r="AZ991"/>
      <c r="BA991"/>
      <c r="BB991" s="3" t="s">
        <v>32</v>
      </c>
      <c r="BC991" s="29">
        <f ca="1">3*(BC989-1)+BC990</f>
        <v>7</v>
      </c>
      <c r="BD991" s="6"/>
      <c r="BG991"/>
      <c r="BH991"/>
      <c r="BI991"/>
      <c r="BJ991"/>
      <c r="BK991"/>
      <c r="BL991"/>
      <c r="BM991"/>
      <c r="BN991" s="3" t="s">
        <v>32</v>
      </c>
      <c r="BO991" s="29">
        <f ca="1">3*(BO989-1)+BO990</f>
        <v>8</v>
      </c>
      <c r="BP991" s="6"/>
      <c r="BS991"/>
      <c r="BT991"/>
      <c r="BU991"/>
      <c r="BV991"/>
      <c r="BW991"/>
      <c r="BX991"/>
      <c r="BY991"/>
      <c r="BZ991" s="3" t="s">
        <v>32</v>
      </c>
      <c r="CA991" s="29">
        <f ca="1">3*(CA989-1)+CA990</f>
        <v>7</v>
      </c>
      <c r="CB991" s="6"/>
      <c r="CE991"/>
      <c r="CF991"/>
      <c r="CG991"/>
      <c r="CH991"/>
      <c r="CI991"/>
      <c r="CJ991"/>
      <c r="CK991"/>
      <c r="CL991" s="3" t="s">
        <v>32</v>
      </c>
      <c r="CM991" s="29">
        <f ca="1">3*(CM989-1)+CM990</f>
        <v>8</v>
      </c>
      <c r="CN991" s="6"/>
      <c r="CQ991"/>
      <c r="CR991"/>
      <c r="CS991"/>
      <c r="CT991"/>
      <c r="CU991"/>
      <c r="CV991"/>
      <c r="CW991"/>
      <c r="CX991" s="3" t="s">
        <v>32</v>
      </c>
      <c r="CY991" s="29">
        <f ca="1">3*(CY989-1)+CY990</f>
        <v>9</v>
      </c>
      <c r="CZ991" s="6"/>
      <c r="DC991"/>
      <c r="DD991"/>
      <c r="DE991"/>
      <c r="DF991"/>
      <c r="DG991"/>
      <c r="DH991"/>
      <c r="DI991"/>
      <c r="DJ991" s="3" t="s">
        <v>32</v>
      </c>
      <c r="DK991" s="29">
        <f ca="1">3*(DK989-1)+DK990</f>
        <v>9</v>
      </c>
      <c r="DL991" s="6"/>
      <c r="DO991"/>
      <c r="DP991"/>
      <c r="DQ991"/>
      <c r="DR991"/>
      <c r="DS991"/>
      <c r="DT991"/>
      <c r="DU991"/>
      <c r="DV991" s="3" t="s">
        <v>32</v>
      </c>
      <c r="DW991" s="29">
        <f ca="1">3*(DW989-1)+DW990</f>
        <v>8</v>
      </c>
      <c r="DX991" s="6"/>
    </row>
    <row r="992" spans="1:128" ht="13.5" customHeight="1">
      <c r="A992"/>
      <c r="B992" s="41">
        <v>7</v>
      </c>
      <c r="C992" s="41">
        <v>0</v>
      </c>
      <c r="D992" s="80">
        <v>0.5</v>
      </c>
      <c r="E992" s="80">
        <v>1</v>
      </c>
      <c r="F992" s="61">
        <v>1</v>
      </c>
      <c r="G992" s="61">
        <v>1</v>
      </c>
      <c r="H992" s="7"/>
      <c r="K992"/>
      <c r="L992"/>
      <c r="M992"/>
      <c r="N992"/>
      <c r="P992"/>
      <c r="Q992"/>
      <c r="R992"/>
      <c r="S992" s="11" t="s">
        <v>51</v>
      </c>
      <c r="T992" s="24"/>
      <c r="W992"/>
      <c r="X992"/>
      <c r="Y992"/>
      <c r="Z992"/>
      <c r="AB992"/>
      <c r="AC992"/>
      <c r="AD992"/>
      <c r="AE992" s="11" t="s">
        <v>51</v>
      </c>
      <c r="AF992" s="24"/>
      <c r="AI992"/>
      <c r="AJ992"/>
      <c r="AK992"/>
      <c r="AL992"/>
      <c r="AN992"/>
      <c r="AO992"/>
      <c r="AP992"/>
      <c r="AQ992" s="11" t="s">
        <v>51</v>
      </c>
      <c r="AR992" s="24"/>
      <c r="AU992"/>
      <c r="AV992"/>
      <c r="AW992"/>
      <c r="AX992"/>
      <c r="AZ992"/>
      <c r="BA992"/>
      <c r="BB992"/>
      <c r="BC992" s="11" t="s">
        <v>51</v>
      </c>
      <c r="BD992" s="24"/>
      <c r="BG992"/>
      <c r="BH992"/>
      <c r="BI992"/>
      <c r="BJ992"/>
      <c r="BL992"/>
      <c r="BM992"/>
      <c r="BN992"/>
      <c r="BO992" s="11" t="s">
        <v>51</v>
      </c>
      <c r="BP992" s="24"/>
      <c r="BS992"/>
      <c r="BT992"/>
      <c r="BU992"/>
      <c r="BV992"/>
      <c r="BX992"/>
      <c r="BY992"/>
      <c r="BZ992"/>
      <c r="CA992" s="11" t="s">
        <v>51</v>
      </c>
      <c r="CB992" s="24"/>
      <c r="CE992"/>
      <c r="CF992"/>
      <c r="CG992"/>
      <c r="CH992"/>
      <c r="CJ992"/>
      <c r="CK992"/>
      <c r="CL992"/>
      <c r="CM992" s="11" t="s">
        <v>51</v>
      </c>
      <c r="CN992" s="24"/>
      <c r="CQ992"/>
      <c r="CR992"/>
      <c r="CS992"/>
      <c r="CT992"/>
      <c r="CV992"/>
      <c r="CW992"/>
      <c r="CX992"/>
      <c r="CY992" s="11" t="s">
        <v>51</v>
      </c>
      <c r="CZ992" s="24"/>
      <c r="DC992"/>
      <c r="DD992"/>
      <c r="DE992"/>
      <c r="DF992"/>
      <c r="DH992"/>
      <c r="DI992"/>
      <c r="DJ992"/>
      <c r="DK992" s="11" t="s">
        <v>51</v>
      </c>
      <c r="DL992" s="24"/>
      <c r="DO992"/>
      <c r="DP992"/>
      <c r="DQ992"/>
      <c r="DR992"/>
      <c r="DT992"/>
      <c r="DU992"/>
      <c r="DV992"/>
      <c r="DW992" s="11" t="s">
        <v>51</v>
      </c>
      <c r="DX992" s="24"/>
    </row>
    <row r="993" spans="1:128" ht="13.5" customHeight="1" thickBot="1">
      <c r="A993"/>
      <c r="B993" s="42">
        <v>8</v>
      </c>
      <c r="C993" s="42">
        <v>0</v>
      </c>
      <c r="D993" s="82">
        <v>0.33333333333333331</v>
      </c>
      <c r="E993" s="82">
        <v>0.66666666666666663</v>
      </c>
      <c r="F993" s="82">
        <v>1</v>
      </c>
      <c r="G993" s="83">
        <v>1</v>
      </c>
      <c r="H993" s="7"/>
      <c r="K993"/>
      <c r="L993"/>
      <c r="M993"/>
      <c r="N993"/>
      <c r="O993" t="s">
        <v>48</v>
      </c>
      <c r="R993"/>
      <c r="S993"/>
      <c r="T993" s="21"/>
      <c r="W993"/>
      <c r="X993"/>
      <c r="Y993"/>
      <c r="Z993"/>
      <c r="AA993" t="s">
        <v>48</v>
      </c>
      <c r="AD993"/>
      <c r="AE993"/>
      <c r="AF993" s="21"/>
      <c r="AI993"/>
      <c r="AJ993"/>
      <c r="AK993"/>
      <c r="AL993"/>
      <c r="AM993" t="s">
        <v>48</v>
      </c>
      <c r="AP993"/>
      <c r="AQ993"/>
      <c r="AR993" s="21"/>
      <c r="AU993"/>
      <c r="AV993"/>
      <c r="AW993"/>
      <c r="AX993"/>
      <c r="AY993" t="s">
        <v>48</v>
      </c>
      <c r="BB993"/>
      <c r="BC993"/>
      <c r="BD993" s="21"/>
      <c r="BG993"/>
      <c r="BH993"/>
      <c r="BI993"/>
      <c r="BJ993"/>
      <c r="BK993" t="s">
        <v>48</v>
      </c>
      <c r="BN993"/>
      <c r="BO993"/>
      <c r="BP993" s="21"/>
      <c r="BS993"/>
      <c r="BT993"/>
      <c r="BU993"/>
      <c r="BV993"/>
      <c r="BW993" t="s">
        <v>48</v>
      </c>
      <c r="BZ993"/>
      <c r="CA993"/>
      <c r="CB993" s="21"/>
      <c r="CE993"/>
      <c r="CF993"/>
      <c r="CG993"/>
      <c r="CH993"/>
      <c r="CI993" t="s">
        <v>48</v>
      </c>
      <c r="CL993"/>
      <c r="CM993"/>
      <c r="CN993" s="21"/>
      <c r="CQ993"/>
      <c r="CR993"/>
      <c r="CS993"/>
      <c r="CT993"/>
      <c r="CU993" t="s">
        <v>48</v>
      </c>
      <c r="CX993"/>
      <c r="CY993"/>
      <c r="CZ993" s="21"/>
      <c r="DC993"/>
      <c r="DD993"/>
      <c r="DE993"/>
      <c r="DF993"/>
      <c r="DG993" t="s">
        <v>48</v>
      </c>
      <c r="DJ993"/>
      <c r="DK993"/>
      <c r="DL993" s="21"/>
      <c r="DO993"/>
      <c r="DP993"/>
      <c r="DQ993"/>
      <c r="DR993"/>
      <c r="DS993" t="s">
        <v>48</v>
      </c>
      <c r="DU993" s="30"/>
      <c r="DV993"/>
      <c r="DW993"/>
      <c r="DX993" s="21"/>
    </row>
    <row r="994" spans="1:128" ht="13.5" customHeight="1" thickBot="1">
      <c r="A994"/>
      <c r="B994" s="43" t="s">
        <v>18</v>
      </c>
      <c r="C994" s="43">
        <v>0</v>
      </c>
      <c r="D994" s="84">
        <v>1</v>
      </c>
      <c r="E994" s="84">
        <v>1</v>
      </c>
      <c r="F994" s="84">
        <v>1</v>
      </c>
      <c r="G994" s="84">
        <v>1</v>
      </c>
      <c r="H994" s="7"/>
      <c r="K994"/>
      <c r="L994"/>
      <c r="M994"/>
      <c r="N994"/>
      <c r="O994" s="39" t="s">
        <v>52</v>
      </c>
      <c r="P994" s="33">
        <f ca="1">IF(K973&lt;9,OFFSET($D$3,S989,S990)+$C$4*MAX(OFFSET(O972,S991,1):OFFSET(O972,S991,4)),0)</f>
        <v>32.075878421306605</v>
      </c>
      <c r="Q994"/>
      <c r="R994"/>
      <c r="S994"/>
      <c r="T994" s="21"/>
      <c r="W994"/>
      <c r="X994"/>
      <c r="Y994"/>
      <c r="Z994"/>
      <c r="AA994" s="39" t="s">
        <v>52</v>
      </c>
      <c r="AB994" s="33">
        <f ca="1">IF(W973&lt;9,OFFSET($D$3,AE989,AE990)+$C$4*MAX(OFFSET(AA972,AE991,1):OFFSET(AA972,AE991,4)),0)</f>
        <v>47.299954842925061</v>
      </c>
      <c r="AC994"/>
      <c r="AD994"/>
      <c r="AE994"/>
      <c r="AF994" s="21"/>
      <c r="AI994"/>
      <c r="AJ994"/>
      <c r="AK994"/>
      <c r="AL994"/>
      <c r="AM994" s="39" t="s">
        <v>52</v>
      </c>
      <c r="AN994" s="33">
        <f ca="1">IF(AI973&lt;9,OFFSET($D$3,AQ989,AQ990)+$C$4*MAX(OFFSET(AM972,AQ991,1):OFFSET(AM972,AQ991,4)),0)</f>
        <v>68.999999040365211</v>
      </c>
      <c r="AO994"/>
      <c r="AP994"/>
      <c r="AQ994"/>
      <c r="AR994" s="21"/>
      <c r="AU994"/>
      <c r="AV994"/>
      <c r="AW994"/>
      <c r="AX994"/>
      <c r="AY994" s="39" t="s">
        <v>52</v>
      </c>
      <c r="AZ994" s="33">
        <f ca="1">IF(AU973&lt;9,OFFSET($D$3,BC989,BC990)+$C$4*MAX(OFFSET(AY972,BC991,1):OFFSET(AY972,BC991,4)),0)</f>
        <v>47.286785107254971</v>
      </c>
      <c r="BA994"/>
      <c r="BB994"/>
      <c r="BC994"/>
      <c r="BD994" s="21"/>
      <c r="BG994"/>
      <c r="BH994"/>
      <c r="BI994"/>
      <c r="BJ994"/>
      <c r="BK994" s="39" t="s">
        <v>52</v>
      </c>
      <c r="BL994" s="33">
        <f ca="1">IF(BG973&lt;9,OFFSET($D$3,BO989,BO990)+$C$4*MAX(OFFSET(BK972,BO991,1):OFFSET(BK972,BO991,4)),0)</f>
        <v>68.999999040365211</v>
      </c>
      <c r="BM994"/>
      <c r="BN994"/>
      <c r="BO994"/>
      <c r="BP994" s="21"/>
      <c r="BS994"/>
      <c r="BT994"/>
      <c r="BU994"/>
      <c r="BV994"/>
      <c r="BW994" s="39" t="s">
        <v>52</v>
      </c>
      <c r="BX994" s="33">
        <f ca="1">IF(BS973&lt;9,OFFSET($D$3,CA989,CA990)+$C$4*MAX(OFFSET(BW972,CA991,1):OFFSET(BW972,CA991,4)),0)</f>
        <v>47.293392217755304</v>
      </c>
      <c r="BY994"/>
      <c r="BZ994"/>
      <c r="CA994"/>
      <c r="CB994" s="21"/>
      <c r="CE994"/>
      <c r="CF994"/>
      <c r="CG994"/>
      <c r="CH994"/>
      <c r="CI994" s="39" t="s">
        <v>52</v>
      </c>
      <c r="CJ994" s="33">
        <f ca="1">IF(CE973&lt;9,OFFSET($D$3,CM989,CM990)+$C$4*MAX(OFFSET(CI972,CM991,1):OFFSET(CI972,CM991,4)),0)</f>
        <v>68.999999040365211</v>
      </c>
      <c r="CK994"/>
      <c r="CL994"/>
      <c r="CM994"/>
      <c r="CN994" s="21"/>
      <c r="CQ994"/>
      <c r="CR994"/>
      <c r="CS994"/>
      <c r="CT994"/>
      <c r="CU994" s="39" t="s">
        <v>52</v>
      </c>
      <c r="CV994" s="33">
        <f ca="1">IF(CQ973&lt;9,OFFSET($D$3,CY989,CY990)+$C$4*MAX(OFFSET(CU972,CY991,1):OFFSET(CU972,CY991,4)),0)</f>
        <v>100</v>
      </c>
      <c r="CW994"/>
      <c r="CX994"/>
      <c r="CY994"/>
      <c r="CZ994" s="21"/>
      <c r="DC994"/>
      <c r="DD994"/>
      <c r="DE994"/>
      <c r="DF994"/>
      <c r="DG994" s="39" t="s">
        <v>52</v>
      </c>
      <c r="DH994" s="33">
        <f ca="1">IF(DC973&lt;9,OFFSET($D$3,DK989,DK990)+$C$4*MAX(OFFSET(DG972,DK991,1):OFFSET(DG972,DK991,4)),0)</f>
        <v>0</v>
      </c>
      <c r="DI994"/>
      <c r="DJ994"/>
      <c r="DK994"/>
      <c r="DL994" s="21"/>
      <c r="DO994"/>
      <c r="DP994"/>
      <c r="DQ994"/>
      <c r="DR994"/>
      <c r="DS994" s="39" t="s">
        <v>52</v>
      </c>
      <c r="DT994" s="33">
        <f ca="1">IF(DO973&lt;9,OFFSET($D$3,DW989,DW990)+$C$4*MAX(OFFSET(DS972,DW991,1):OFFSET(DS972,DW991,4)),0)</f>
        <v>0</v>
      </c>
      <c r="DU994"/>
      <c r="DV994"/>
      <c r="DW994"/>
      <c r="DX994" s="21"/>
    </row>
    <row r="995" spans="1:128" ht="13.5" customHeight="1" thickBot="1">
      <c r="A995"/>
      <c r="H995" s="7"/>
      <c r="K995"/>
      <c r="L995"/>
      <c r="M995"/>
      <c r="N995"/>
      <c r="O995" s="35"/>
      <c r="P995" s="123" t="s">
        <v>12</v>
      </c>
      <c r="Q995" s="124"/>
      <c r="R995" s="124"/>
      <c r="S995" s="125"/>
      <c r="T995" s="64"/>
      <c r="W995"/>
      <c r="X995"/>
      <c r="Y995"/>
      <c r="Z995"/>
      <c r="AA995" s="5"/>
      <c r="AB995" s="123" t="s">
        <v>12</v>
      </c>
      <c r="AC995" s="124"/>
      <c r="AD995" s="124"/>
      <c r="AE995" s="125"/>
      <c r="AF995" s="64"/>
      <c r="AI995"/>
      <c r="AJ995"/>
      <c r="AK995"/>
      <c r="AL995"/>
      <c r="AM995" s="5"/>
      <c r="AN995" s="123" t="s">
        <v>12</v>
      </c>
      <c r="AO995" s="124"/>
      <c r="AP995" s="124"/>
      <c r="AQ995" s="125"/>
      <c r="AR995" s="64"/>
      <c r="AU995"/>
      <c r="AV995"/>
      <c r="AW995"/>
      <c r="AX995"/>
      <c r="AY995" s="5"/>
      <c r="AZ995" s="123" t="s">
        <v>12</v>
      </c>
      <c r="BA995" s="124"/>
      <c r="BB995" s="124"/>
      <c r="BC995" s="125"/>
      <c r="BD995" s="64"/>
      <c r="BG995"/>
      <c r="BH995"/>
      <c r="BI995"/>
      <c r="BJ995"/>
      <c r="BK995" s="5"/>
      <c r="BL995" s="123" t="s">
        <v>12</v>
      </c>
      <c r="BM995" s="124"/>
      <c r="BN995" s="124"/>
      <c r="BO995" s="125"/>
      <c r="BP995" s="64"/>
      <c r="BS995"/>
      <c r="BT995"/>
      <c r="BU995"/>
      <c r="BV995"/>
      <c r="BW995" s="5"/>
      <c r="BX995" s="123" t="s">
        <v>12</v>
      </c>
      <c r="BY995" s="124"/>
      <c r="BZ995" s="124"/>
      <c r="CA995" s="125"/>
      <c r="CB995" s="64"/>
      <c r="CE995"/>
      <c r="CF995"/>
      <c r="CG995"/>
      <c r="CH995"/>
      <c r="CI995" s="5"/>
      <c r="CJ995" s="123" t="s">
        <v>12</v>
      </c>
      <c r="CK995" s="124"/>
      <c r="CL995" s="124"/>
      <c r="CM995" s="125"/>
      <c r="CN995" s="64"/>
      <c r="CQ995"/>
      <c r="CR995"/>
      <c r="CS995"/>
      <c r="CT995"/>
      <c r="CU995" s="5"/>
      <c r="CV995" s="123" t="s">
        <v>12</v>
      </c>
      <c r="CW995" s="124"/>
      <c r="CX995" s="124"/>
      <c r="CY995" s="125"/>
      <c r="CZ995" s="64"/>
      <c r="DC995"/>
      <c r="DD995"/>
      <c r="DE995"/>
      <c r="DF995"/>
      <c r="DG995" s="5"/>
      <c r="DH995" s="123" t="s">
        <v>12</v>
      </c>
      <c r="DI995" s="124"/>
      <c r="DJ995" s="124"/>
      <c r="DK995" s="125"/>
      <c r="DL995" s="64"/>
      <c r="DO995"/>
      <c r="DP995"/>
      <c r="DQ995"/>
      <c r="DR995"/>
      <c r="DS995" s="5"/>
      <c r="DT995" s="123" t="s">
        <v>12</v>
      </c>
      <c r="DU995" s="124"/>
      <c r="DV995" s="124"/>
      <c r="DW995" s="125"/>
    </row>
    <row r="996" spans="1:128" ht="13.5" customHeight="1" thickBot="1">
      <c r="A996"/>
      <c r="B996"/>
      <c r="C996"/>
      <c r="D996"/>
      <c r="E996"/>
      <c r="F996" s="95"/>
      <c r="G996" t="s">
        <v>35</v>
      </c>
      <c r="H996" s="21"/>
      <c r="K996"/>
      <c r="L996"/>
      <c r="M996"/>
      <c r="N996"/>
      <c r="O996" s="23" t="s">
        <v>58</v>
      </c>
      <c r="P996" s="3" t="s">
        <v>68</v>
      </c>
      <c r="Q996" s="26" t="s">
        <v>69</v>
      </c>
      <c r="R996" s="26" t="s">
        <v>70</v>
      </c>
      <c r="S996" s="3" t="s">
        <v>71</v>
      </c>
      <c r="T996" s="6"/>
      <c r="W996"/>
      <c r="X996"/>
      <c r="Y996"/>
      <c r="Z996"/>
      <c r="AA996" s="23" t="str">
        <f>$O$34</f>
        <v>新Q値</v>
      </c>
      <c r="AB996" s="3" t="s">
        <v>3</v>
      </c>
      <c r="AC996" s="26" t="s">
        <v>4</v>
      </c>
      <c r="AD996" s="26" t="s">
        <v>5</v>
      </c>
      <c r="AE996" s="3" t="s">
        <v>6</v>
      </c>
      <c r="AF996" s="6"/>
      <c r="AI996"/>
      <c r="AJ996"/>
      <c r="AK996"/>
      <c r="AL996"/>
      <c r="AM996" s="23" t="str">
        <f>$O$34</f>
        <v>新Q値</v>
      </c>
      <c r="AN996" s="3" t="s">
        <v>3</v>
      </c>
      <c r="AO996" s="26" t="s">
        <v>4</v>
      </c>
      <c r="AP996" s="26" t="s">
        <v>5</v>
      </c>
      <c r="AQ996" s="3" t="s">
        <v>6</v>
      </c>
      <c r="AR996" s="6"/>
      <c r="AU996"/>
      <c r="AV996"/>
      <c r="AW996"/>
      <c r="AX996"/>
      <c r="AY996" s="23" t="str">
        <f>$O$34</f>
        <v>新Q値</v>
      </c>
      <c r="AZ996" s="3" t="s">
        <v>3</v>
      </c>
      <c r="BA996" s="26" t="s">
        <v>4</v>
      </c>
      <c r="BB996" s="26" t="s">
        <v>5</v>
      </c>
      <c r="BC996" s="3" t="s">
        <v>6</v>
      </c>
      <c r="BD996" s="6"/>
      <c r="BG996"/>
      <c r="BH996"/>
      <c r="BI996"/>
      <c r="BJ996"/>
      <c r="BK996" s="23" t="str">
        <f>$O$34</f>
        <v>新Q値</v>
      </c>
      <c r="BL996" s="3" t="s">
        <v>3</v>
      </c>
      <c r="BM996" s="26" t="s">
        <v>4</v>
      </c>
      <c r="BN996" s="26" t="s">
        <v>5</v>
      </c>
      <c r="BO996" s="3" t="s">
        <v>6</v>
      </c>
      <c r="BP996" s="6"/>
      <c r="BS996"/>
      <c r="BT996"/>
      <c r="BU996"/>
      <c r="BV996"/>
      <c r="BW996" s="23" t="str">
        <f>$O$34</f>
        <v>新Q値</v>
      </c>
      <c r="BX996" s="3" t="s">
        <v>3</v>
      </c>
      <c r="BY996" s="26" t="s">
        <v>4</v>
      </c>
      <c r="BZ996" s="26" t="s">
        <v>5</v>
      </c>
      <c r="CA996" s="3" t="s">
        <v>6</v>
      </c>
      <c r="CB996" s="6"/>
      <c r="CE996"/>
      <c r="CF996"/>
      <c r="CG996"/>
      <c r="CH996"/>
      <c r="CI996" s="23" t="str">
        <f>$O$34</f>
        <v>新Q値</v>
      </c>
      <c r="CJ996" s="3" t="s">
        <v>3</v>
      </c>
      <c r="CK996" s="26" t="s">
        <v>4</v>
      </c>
      <c r="CL996" s="26" t="s">
        <v>5</v>
      </c>
      <c r="CM996" s="3" t="s">
        <v>6</v>
      </c>
      <c r="CN996" s="6"/>
      <c r="CQ996"/>
      <c r="CR996"/>
      <c r="CS996"/>
      <c r="CT996"/>
      <c r="CU996" s="23" t="str">
        <f>$O$34</f>
        <v>新Q値</v>
      </c>
      <c r="CV996" s="3" t="s">
        <v>3</v>
      </c>
      <c r="CW996" s="26" t="s">
        <v>4</v>
      </c>
      <c r="CX996" s="26" t="s">
        <v>5</v>
      </c>
      <c r="CY996" s="3" t="s">
        <v>6</v>
      </c>
      <c r="CZ996" s="6"/>
      <c r="DC996"/>
      <c r="DD996"/>
      <c r="DE996"/>
      <c r="DF996"/>
      <c r="DG996" s="23" t="str">
        <f>$O$34</f>
        <v>新Q値</v>
      </c>
      <c r="DH996" s="3" t="s">
        <v>3</v>
      </c>
      <c r="DI996" s="26" t="s">
        <v>4</v>
      </c>
      <c r="DJ996" s="26" t="s">
        <v>5</v>
      </c>
      <c r="DK996" s="3" t="s">
        <v>6</v>
      </c>
      <c r="DL996" s="6"/>
      <c r="DO996"/>
      <c r="DP996"/>
      <c r="DQ996"/>
      <c r="DR996"/>
      <c r="DS996" s="23" t="str">
        <f>$O$34</f>
        <v>新Q値</v>
      </c>
      <c r="DT996" s="3" t="s">
        <v>3</v>
      </c>
      <c r="DU996" s="26" t="s">
        <v>4</v>
      </c>
      <c r="DV996" s="26" t="s">
        <v>5</v>
      </c>
      <c r="DW996" s="3" t="s">
        <v>6</v>
      </c>
      <c r="DX996" s="6"/>
    </row>
    <row r="997" spans="1:128" ht="13.5" customHeight="1">
      <c r="A997"/>
      <c r="B997"/>
      <c r="C997"/>
      <c r="D997"/>
      <c r="E997"/>
      <c r="F997"/>
      <c r="G997"/>
      <c r="H997" s="21"/>
      <c r="K997"/>
      <c r="L997"/>
      <c r="M997"/>
      <c r="N997" s="126" t="s">
        <v>7</v>
      </c>
      <c r="O997" s="17">
        <v>1</v>
      </c>
      <c r="P997" s="27">
        <f ca="1">P973+$C$5*IF(AND(O997=K973,P989=1),P994-P973,0)</f>
        <v>31.533071922242634</v>
      </c>
      <c r="Q997" s="95" t="s">
        <v>9</v>
      </c>
      <c r="R997" s="95" t="s">
        <v>9</v>
      </c>
      <c r="S997" s="15">
        <f ca="1">S973+$C$5*IF(AND(O997=K973,P989=4),P994-S973,0)</f>
        <v>32.040805692195889</v>
      </c>
      <c r="T997" s="14"/>
      <c r="W997"/>
      <c r="X997"/>
      <c r="Y997"/>
      <c r="Z997" s="126" t="s">
        <v>7</v>
      </c>
      <c r="AA997" s="17">
        <v>1</v>
      </c>
      <c r="AB997" s="27">
        <f ca="1">AB973+$C$5*IF(AND(AA997=W973,AB989=1),AB994-AB973,0)</f>
        <v>31.533071922242634</v>
      </c>
      <c r="AC997" s="95" t="s">
        <v>9</v>
      </c>
      <c r="AD997" s="95" t="s">
        <v>9</v>
      </c>
      <c r="AE997" s="15">
        <f ca="1">AE973+$C$5*IF(AND(AA997=W973,AB989=4),AB994-AE973,0)</f>
        <v>32.040805692195889</v>
      </c>
      <c r="AF997" s="14"/>
      <c r="AI997"/>
      <c r="AJ997"/>
      <c r="AK997"/>
      <c r="AL997" s="126" t="s">
        <v>7</v>
      </c>
      <c r="AM997" s="17">
        <v>1</v>
      </c>
      <c r="AN997" s="27">
        <f ca="1">AN973+$C$5*IF(AND(AM997=AI973,AN989=1),AN994-AN973,0)</f>
        <v>31.533071922242634</v>
      </c>
      <c r="AO997" s="95" t="s">
        <v>9</v>
      </c>
      <c r="AP997" s="95" t="s">
        <v>9</v>
      </c>
      <c r="AQ997" s="15">
        <f ca="1">AQ973+$C$5*IF(AND(AM997=AI973,AN989=4),AN994-AQ973,0)</f>
        <v>32.040805692195889</v>
      </c>
      <c r="AR997" s="14"/>
      <c r="AU997"/>
      <c r="AV997"/>
      <c r="AW997"/>
      <c r="AX997" s="126" t="s">
        <v>7</v>
      </c>
      <c r="AY997" s="17">
        <v>1</v>
      </c>
      <c r="AZ997" s="27">
        <f ca="1">AZ973+$C$5*IF(AND(AY997=AU973,AZ989=1),AZ994-AZ973,0)</f>
        <v>31.533071922242634</v>
      </c>
      <c r="BA997" s="95" t="s">
        <v>9</v>
      </c>
      <c r="BB997" s="95" t="s">
        <v>9</v>
      </c>
      <c r="BC997" s="15">
        <f ca="1">BC973+$C$5*IF(AND(AY997=AU973,AZ989=4),AZ994-BC973,0)</f>
        <v>32.040805692195889</v>
      </c>
      <c r="BD997" s="14"/>
      <c r="BG997"/>
      <c r="BH997"/>
      <c r="BI997"/>
      <c r="BJ997" s="126" t="s">
        <v>7</v>
      </c>
      <c r="BK997" s="17">
        <v>1</v>
      </c>
      <c r="BL997" s="27">
        <f ca="1">BL973+$C$5*IF(AND(BK997=BG973,BL989=1),BL994-BL973,0)</f>
        <v>31.533071922242634</v>
      </c>
      <c r="BM997" s="95" t="s">
        <v>9</v>
      </c>
      <c r="BN997" s="95" t="s">
        <v>9</v>
      </c>
      <c r="BO997" s="15">
        <f ca="1">BO973+$C$5*IF(AND(BK997=BG973,BL989=4),BL994-BO973,0)</f>
        <v>32.040805692195889</v>
      </c>
      <c r="BP997" s="14"/>
      <c r="BS997"/>
      <c r="BT997"/>
      <c r="BU997"/>
      <c r="BV997" s="126" t="s">
        <v>7</v>
      </c>
      <c r="BW997" s="17">
        <v>1</v>
      </c>
      <c r="BX997" s="27">
        <f ca="1">BX973+$C$5*IF(AND(BW997=BS973,BX989=1),BX994-BX973,0)</f>
        <v>31.533071922242634</v>
      </c>
      <c r="BY997" s="95" t="s">
        <v>9</v>
      </c>
      <c r="BZ997" s="95" t="s">
        <v>9</v>
      </c>
      <c r="CA997" s="15">
        <f ca="1">CA973+$C$5*IF(AND(BW997=BS973,BX989=4),BX994-CA973,0)</f>
        <v>32.040805692195889</v>
      </c>
      <c r="CB997" s="14"/>
      <c r="CE997"/>
      <c r="CF997"/>
      <c r="CG997"/>
      <c r="CH997" s="126" t="s">
        <v>7</v>
      </c>
      <c r="CI997" s="17">
        <v>1</v>
      </c>
      <c r="CJ997" s="27">
        <f ca="1">CJ973+$C$5*IF(AND(CI997=CE973,CJ989=1),CJ994-CJ973,0)</f>
        <v>31.533071922242634</v>
      </c>
      <c r="CK997" s="95" t="s">
        <v>9</v>
      </c>
      <c r="CL997" s="95" t="s">
        <v>9</v>
      </c>
      <c r="CM997" s="15">
        <f ca="1">CM973+$C$5*IF(AND(CI997=CE973,CJ989=4),CJ994-CM973,0)</f>
        <v>32.040805692195889</v>
      </c>
      <c r="CN997" s="14"/>
      <c r="CQ997"/>
      <c r="CR997"/>
      <c r="CS997"/>
      <c r="CT997" s="126" t="s">
        <v>7</v>
      </c>
      <c r="CU997" s="17">
        <v>1</v>
      </c>
      <c r="CV997" s="27">
        <f ca="1">CV973+$C$5*IF(AND(CU997=CQ973,CV989=1),CV994-CV973,0)</f>
        <v>31.533071922242634</v>
      </c>
      <c r="CW997" s="95" t="s">
        <v>9</v>
      </c>
      <c r="CX997" s="95" t="s">
        <v>9</v>
      </c>
      <c r="CY997" s="15">
        <f ca="1">CY973+$C$5*IF(AND(CU997=CQ973,CV989=4),CV994-CY973,0)</f>
        <v>32.040805692195889</v>
      </c>
      <c r="CZ997" s="14"/>
      <c r="DC997"/>
      <c r="DD997"/>
      <c r="DE997"/>
      <c r="DF997" s="126" t="s">
        <v>7</v>
      </c>
      <c r="DG997" s="17">
        <v>1</v>
      </c>
      <c r="DH997" s="27">
        <f ca="1">DH973+$C$5*IF(AND(DG997=DC973,DH989=1),DH994-DH973,0)</f>
        <v>31.533071922242634</v>
      </c>
      <c r="DI997" s="95" t="s">
        <v>9</v>
      </c>
      <c r="DJ997" s="95" t="s">
        <v>9</v>
      </c>
      <c r="DK997" s="15">
        <f ca="1">DK973+$C$5*IF(AND(DG997=DC973,DH989=4),DH994-DK973,0)</f>
        <v>32.040805692195889</v>
      </c>
      <c r="DL997" s="14"/>
      <c r="DO997"/>
      <c r="DP997"/>
      <c r="DQ997"/>
      <c r="DR997" s="126" t="s">
        <v>7</v>
      </c>
      <c r="DS997" s="17">
        <v>1</v>
      </c>
      <c r="DT997" s="27">
        <f ca="1">DT973+$C$5*IF(AND(DS997=DO973,DT989=1),DT994-DT973,0)</f>
        <v>31.533071922242634</v>
      </c>
      <c r="DU997" s="95" t="s">
        <v>9</v>
      </c>
      <c r="DV997" s="95" t="s">
        <v>9</v>
      </c>
      <c r="DW997" s="15">
        <f ca="1">DW973+$C$5*IF(AND(DS997=DO973,DT989=4),DT994-DW973,0)</f>
        <v>32.040805692195889</v>
      </c>
      <c r="DX997" s="14"/>
    </row>
    <row r="998" spans="1:128" ht="13.5" customHeight="1">
      <c r="A998"/>
      <c r="B998"/>
      <c r="C998"/>
      <c r="D998"/>
      <c r="E998"/>
      <c r="F998"/>
      <c r="G998"/>
      <c r="H998" s="21"/>
      <c r="K998"/>
      <c r="L998"/>
      <c r="M998"/>
      <c r="N998" s="127"/>
      <c r="O998" s="3">
        <v>2</v>
      </c>
      <c r="P998" s="15">
        <f ca="1">P974+$C$5*IF(AND(O998=K973,P989=1),P994-P974,0)</f>
        <v>10.40607930603027</v>
      </c>
      <c r="Q998" s="95" t="s">
        <v>9</v>
      </c>
      <c r="R998" s="27">
        <f ca="1">R974+$C$5*IF(AND(O998=K973,P989=3),P994-R974,0)</f>
        <v>18.458272981929774</v>
      </c>
      <c r="S998" s="15">
        <f ca="1">S974+$C$5*IF(AND(O998=K973,P989=4),P994-S974,0)</f>
        <v>47.260588967204086</v>
      </c>
      <c r="T998" s="14"/>
      <c r="W998"/>
      <c r="X998"/>
      <c r="Y998"/>
      <c r="Z998" s="127"/>
      <c r="AA998" s="3">
        <v>2</v>
      </c>
      <c r="AB998" s="15">
        <f ca="1">AB974+$C$5*IF(AND(AA998=W973,AB989=1),AB994-AB974,0)</f>
        <v>10.40607930603027</v>
      </c>
      <c r="AC998" s="95" t="s">
        <v>9</v>
      </c>
      <c r="AD998" s="27">
        <f ca="1">AD974+$C$5*IF(AND(AA998=W973,AB989=3),AB994-AD974,0)</f>
        <v>18.458272981929774</v>
      </c>
      <c r="AE998" s="15">
        <f ca="1">AE974+$C$5*IF(AND(AA998=W973,AB989=4),AB994-AE974,0)</f>
        <v>47.260588967204086</v>
      </c>
      <c r="AF998" s="14"/>
      <c r="AI998"/>
      <c r="AJ998"/>
      <c r="AK998"/>
      <c r="AL998" s="127"/>
      <c r="AM998" s="3">
        <v>2</v>
      </c>
      <c r="AN998" s="15">
        <f ca="1">AN974+$C$5*IF(AND(AM998=AI973,AN989=1),AN994-AN974,0)</f>
        <v>10.40607930603027</v>
      </c>
      <c r="AO998" s="95" t="s">
        <v>9</v>
      </c>
      <c r="AP998" s="27">
        <f ca="1">AP974+$C$5*IF(AND(AM998=AI973,AN989=3),AN994-AP974,0)</f>
        <v>18.458272981929774</v>
      </c>
      <c r="AQ998" s="15">
        <f ca="1">AQ974+$C$5*IF(AND(AM998=AI973,AN989=4),AN994-AQ974,0)</f>
        <v>47.260588967204086</v>
      </c>
      <c r="AR998" s="14"/>
      <c r="AU998"/>
      <c r="AV998"/>
      <c r="AW998"/>
      <c r="AX998" s="127"/>
      <c r="AY998" s="3">
        <v>2</v>
      </c>
      <c r="AZ998" s="15">
        <f ca="1">AZ974+$C$5*IF(AND(AY998=AU973,AZ989=1),AZ994-AZ974,0)</f>
        <v>10.40607930603027</v>
      </c>
      <c r="BA998" s="95" t="s">
        <v>9</v>
      </c>
      <c r="BB998" s="27">
        <f ca="1">BB974+$C$5*IF(AND(AY998=AU973,AZ989=3),AZ994-BB974,0)</f>
        <v>18.458272981929774</v>
      </c>
      <c r="BC998" s="15">
        <f ca="1">BC974+$C$5*IF(AND(AY998=AU973,AZ989=4),AZ994-BC974,0)</f>
        <v>47.260588967204086</v>
      </c>
      <c r="BD998" s="14"/>
      <c r="BG998"/>
      <c r="BH998"/>
      <c r="BI998"/>
      <c r="BJ998" s="127"/>
      <c r="BK998" s="3">
        <v>2</v>
      </c>
      <c r="BL998" s="15">
        <f ca="1">BL974+$C$5*IF(AND(BK998=BG973,BL989=1),BL994-BL974,0)</f>
        <v>10.40607930603027</v>
      </c>
      <c r="BM998" s="95" t="s">
        <v>9</v>
      </c>
      <c r="BN998" s="27">
        <f ca="1">BN974+$C$5*IF(AND(BK998=BG973,BL989=3),BL994-BN974,0)</f>
        <v>18.458272981929774</v>
      </c>
      <c r="BO998" s="15">
        <f ca="1">BO974+$C$5*IF(AND(BK998=BG973,BL989=4),BL994-BO974,0)</f>
        <v>47.260588967204086</v>
      </c>
      <c r="BP998" s="14"/>
      <c r="BS998"/>
      <c r="BT998"/>
      <c r="BU998"/>
      <c r="BV998" s="127"/>
      <c r="BW998" s="3">
        <v>2</v>
      </c>
      <c r="BX998" s="15">
        <f ca="1">BX974+$C$5*IF(AND(BW998=BS973,BX989=1),BX994-BX974,0)</f>
        <v>10.40607930603027</v>
      </c>
      <c r="BY998" s="95" t="s">
        <v>9</v>
      </c>
      <c r="BZ998" s="27">
        <f ca="1">BZ974+$C$5*IF(AND(BW998=BS973,BX989=3),BX994-BZ974,0)</f>
        <v>18.458272981929774</v>
      </c>
      <c r="CA998" s="15">
        <f ca="1">CA974+$C$5*IF(AND(BW998=BS973,BX989=4),BX994-CA974,0)</f>
        <v>47.260588967204086</v>
      </c>
      <c r="CB998" s="14"/>
      <c r="CE998"/>
      <c r="CF998"/>
      <c r="CG998"/>
      <c r="CH998" s="127"/>
      <c r="CI998" s="3">
        <v>2</v>
      </c>
      <c r="CJ998" s="15">
        <f ca="1">CJ974+$C$5*IF(AND(CI998=CE973,CJ989=1),CJ994-CJ974,0)</f>
        <v>10.40607930603027</v>
      </c>
      <c r="CK998" s="95" t="s">
        <v>9</v>
      </c>
      <c r="CL998" s="27">
        <f ca="1">CL974+$C$5*IF(AND(CI998=CE973,CJ989=3),CJ994-CL974,0)</f>
        <v>18.458272981929774</v>
      </c>
      <c r="CM998" s="15">
        <f ca="1">CM974+$C$5*IF(AND(CI998=CE973,CJ989=4),CJ994-CM974,0)</f>
        <v>47.260588967204086</v>
      </c>
      <c r="CN998" s="14"/>
      <c r="CQ998"/>
      <c r="CR998"/>
      <c r="CS998"/>
      <c r="CT998" s="127"/>
      <c r="CU998" s="3">
        <v>2</v>
      </c>
      <c r="CV998" s="15">
        <f ca="1">CV974+$C$5*IF(AND(CU998=CQ973,CV989=1),CV994-CV974,0)</f>
        <v>10.40607930603027</v>
      </c>
      <c r="CW998" s="95" t="s">
        <v>9</v>
      </c>
      <c r="CX998" s="27">
        <f ca="1">CX974+$C$5*IF(AND(CU998=CQ973,CV989=3),CV994-CX974,0)</f>
        <v>18.458272981929774</v>
      </c>
      <c r="CY998" s="15">
        <f ca="1">CY974+$C$5*IF(AND(CU998=CQ973,CV989=4),CV994-CY974,0)</f>
        <v>47.260588967204086</v>
      </c>
      <c r="CZ998" s="14"/>
      <c r="DC998"/>
      <c r="DD998"/>
      <c r="DE998"/>
      <c r="DF998" s="127"/>
      <c r="DG998" s="3">
        <v>2</v>
      </c>
      <c r="DH998" s="15">
        <f ca="1">DH974+$C$5*IF(AND(DG998=DC973,DH989=1),DH994-DH974,0)</f>
        <v>10.40607930603027</v>
      </c>
      <c r="DI998" s="95" t="s">
        <v>9</v>
      </c>
      <c r="DJ998" s="27">
        <f ca="1">DJ974+$C$5*IF(AND(DG998=DC973,DH989=3),DH994-DJ974,0)</f>
        <v>18.458272981929774</v>
      </c>
      <c r="DK998" s="15">
        <f ca="1">DK974+$C$5*IF(AND(DG998=DC973,DH989=4),DH994-DK974,0)</f>
        <v>47.260588967204086</v>
      </c>
      <c r="DL998" s="14"/>
      <c r="DO998"/>
      <c r="DP998"/>
      <c r="DQ998"/>
      <c r="DR998" s="127"/>
      <c r="DS998" s="3">
        <v>2</v>
      </c>
      <c r="DT998" s="15">
        <f ca="1">DT974+$C$5*IF(AND(DS998=DO972,DT989=1),DT994-DT974,0)</f>
        <v>10.40607930603027</v>
      </c>
      <c r="DU998" s="95" t="s">
        <v>9</v>
      </c>
      <c r="DV998" s="27">
        <f ca="1">DV974+$C$5*IF(AND(DS998=DO972,DT989=3),DT994-DV974,0)</f>
        <v>18.458272981929774</v>
      </c>
      <c r="DW998" s="15">
        <f ca="1">DW974+$C$5*IF(AND(DS998=DO973,DT989=4),DT994-DW974,0)</f>
        <v>47.260588967204086</v>
      </c>
      <c r="DX998" s="14"/>
    </row>
    <row r="999" spans="1:128">
      <c r="A999"/>
      <c r="B999"/>
      <c r="C999"/>
      <c r="D999"/>
      <c r="E999"/>
      <c r="F999"/>
      <c r="G999"/>
      <c r="H999" s="21"/>
      <c r="K999"/>
      <c r="L999"/>
      <c r="M999"/>
      <c r="N999" s="127"/>
      <c r="O999" s="3">
        <v>3</v>
      </c>
      <c r="P999" s="95" t="s">
        <v>9</v>
      </c>
      <c r="Q999" s="95" t="s">
        <v>9</v>
      </c>
      <c r="R999" s="15">
        <f ca="1">R975+$C$5*IF(AND(O999=K973,P989=3),P994-R975,0)</f>
        <v>26.900255958557121</v>
      </c>
      <c r="S999" s="95" t="s">
        <v>64</v>
      </c>
      <c r="T999" s="14"/>
      <c r="W999"/>
      <c r="X999"/>
      <c r="Y999"/>
      <c r="Z999" s="127"/>
      <c r="AA999" s="3">
        <v>3</v>
      </c>
      <c r="AB999" s="95" t="s">
        <v>9</v>
      </c>
      <c r="AC999" s="95" t="s">
        <v>9</v>
      </c>
      <c r="AD999" s="15">
        <f ca="1">AD975+$C$5*IF(AND(AA999=W973,AB989=3),AB994-AD975,0)</f>
        <v>26.900255958557121</v>
      </c>
      <c r="AE999" s="95" t="s">
        <v>64</v>
      </c>
      <c r="AF999" s="14"/>
      <c r="AI999"/>
      <c r="AJ999"/>
      <c r="AK999"/>
      <c r="AL999" s="127"/>
      <c r="AM999" s="3">
        <v>3</v>
      </c>
      <c r="AN999" s="95" t="s">
        <v>9</v>
      </c>
      <c r="AO999" s="95" t="s">
        <v>9</v>
      </c>
      <c r="AP999" s="15">
        <f ca="1">AP975+$C$5*IF(AND(AM999=AI973,AN989=3),AN994-AP975,0)</f>
        <v>26.900255958557121</v>
      </c>
      <c r="AQ999" s="95" t="s">
        <v>64</v>
      </c>
      <c r="AR999" s="14"/>
      <c r="AU999"/>
      <c r="AV999"/>
      <c r="AW999"/>
      <c r="AX999" s="127"/>
      <c r="AY999" s="3">
        <v>3</v>
      </c>
      <c r="AZ999" s="95" t="s">
        <v>9</v>
      </c>
      <c r="BA999" s="95" t="s">
        <v>9</v>
      </c>
      <c r="BB999" s="15">
        <f ca="1">BB975+$C$5*IF(AND(AY999=AU973,AZ989=3),AZ994-BB975,0)</f>
        <v>26.900255958557121</v>
      </c>
      <c r="BC999" s="95" t="s">
        <v>64</v>
      </c>
      <c r="BD999" s="14"/>
      <c r="BG999"/>
      <c r="BH999"/>
      <c r="BI999"/>
      <c r="BJ999" s="127"/>
      <c r="BK999" s="3">
        <v>3</v>
      </c>
      <c r="BL999" s="95" t="s">
        <v>9</v>
      </c>
      <c r="BM999" s="95" t="s">
        <v>9</v>
      </c>
      <c r="BN999" s="15">
        <f ca="1">BN975+$C$5*IF(AND(BK999=BG973,BL989=3),BL994-BN975,0)</f>
        <v>26.900255958557121</v>
      </c>
      <c r="BO999" s="95" t="s">
        <v>64</v>
      </c>
      <c r="BP999" s="14"/>
      <c r="BS999"/>
      <c r="BT999"/>
      <c r="BU999"/>
      <c r="BV999" s="127"/>
      <c r="BW999" s="3">
        <v>3</v>
      </c>
      <c r="BX999" s="95" t="s">
        <v>9</v>
      </c>
      <c r="BY999" s="95" t="s">
        <v>9</v>
      </c>
      <c r="BZ999" s="15">
        <f ca="1">BZ975+$C$5*IF(AND(BW999=BS973,BX989=3),BX994-BZ975,0)</f>
        <v>26.900255958557121</v>
      </c>
      <c r="CA999" s="95" t="s">
        <v>64</v>
      </c>
      <c r="CB999" s="14"/>
      <c r="CE999"/>
      <c r="CF999"/>
      <c r="CG999"/>
      <c r="CH999" s="127"/>
      <c r="CI999" s="3">
        <v>3</v>
      </c>
      <c r="CJ999" s="95" t="s">
        <v>9</v>
      </c>
      <c r="CK999" s="95" t="s">
        <v>9</v>
      </c>
      <c r="CL999" s="15">
        <f ca="1">CL975+$C$5*IF(AND(CI999=CE973,CJ989=3),CJ994-CL975,0)</f>
        <v>26.900255958557121</v>
      </c>
      <c r="CM999" s="95" t="s">
        <v>64</v>
      </c>
      <c r="CN999" s="14"/>
      <c r="CQ999"/>
      <c r="CR999"/>
      <c r="CS999"/>
      <c r="CT999" s="127"/>
      <c r="CU999" s="3">
        <v>3</v>
      </c>
      <c r="CV999" s="95" t="s">
        <v>9</v>
      </c>
      <c r="CW999" s="95" t="s">
        <v>9</v>
      </c>
      <c r="CX999" s="15">
        <f ca="1">CX975+$C$5*IF(AND(CU999=CQ973,CV989=3),CV994-CX975,0)</f>
        <v>26.900255958557121</v>
      </c>
      <c r="CY999" s="95" t="s">
        <v>64</v>
      </c>
      <c r="CZ999" s="14"/>
      <c r="DC999"/>
      <c r="DD999"/>
      <c r="DE999"/>
      <c r="DF999" s="127"/>
      <c r="DG999" s="3">
        <v>3</v>
      </c>
      <c r="DH999" s="95" t="s">
        <v>9</v>
      </c>
      <c r="DI999" s="95" t="s">
        <v>9</v>
      </c>
      <c r="DJ999" s="15">
        <f ca="1">DJ975+$C$5*IF(AND(DG999=DC973,DH989=3),DH994-DJ975,0)</f>
        <v>26.900255958557121</v>
      </c>
      <c r="DK999" s="95" t="s">
        <v>64</v>
      </c>
      <c r="DL999" s="14"/>
      <c r="DO999"/>
      <c r="DP999"/>
      <c r="DQ999"/>
      <c r="DR999" s="127"/>
      <c r="DS999" s="3">
        <v>3</v>
      </c>
      <c r="DT999" s="95" t="s">
        <v>9</v>
      </c>
      <c r="DU999" s="95" t="s">
        <v>9</v>
      </c>
      <c r="DV999" s="15">
        <f ca="1">DV975+$C$5*IF(AND(DS999=DO973,DT989=3),DT994-DV975,0)</f>
        <v>26.900255958557121</v>
      </c>
      <c r="DW999" s="95" t="s">
        <v>9</v>
      </c>
      <c r="DX999" s="14"/>
    </row>
    <row r="1000" spans="1:128">
      <c r="A1000"/>
      <c r="B1000"/>
      <c r="C1000"/>
      <c r="D1000"/>
      <c r="E1000"/>
      <c r="F1000"/>
      <c r="G1000"/>
      <c r="H1000" s="21"/>
      <c r="K1000"/>
      <c r="L1000"/>
      <c r="M1000"/>
      <c r="N1000" s="127"/>
      <c r="O1000" s="3">
        <v>4</v>
      </c>
      <c r="P1000" s="27">
        <f ca="1">P976+$C$5*IF(AND(O1000=K973,P989=1),P994-P976,0)</f>
        <v>47.25125488758087</v>
      </c>
      <c r="Q1000" s="15">
        <f ca="1">Q976+$C$5*IF(AND(O1000=K973,P989=2),P994-Q976,0)</f>
        <v>19.565530089378353</v>
      </c>
      <c r="R1000" s="95" t="s">
        <v>9</v>
      </c>
      <c r="S1000" s="15">
        <f ca="1">S976+$C$5*IF(AND(O1000=K973,P989=4),P994-S976,0)</f>
        <v>46.093937206268308</v>
      </c>
      <c r="T1000" s="14"/>
      <c r="W1000"/>
      <c r="X1000"/>
      <c r="Y1000"/>
      <c r="Z1000" s="127"/>
      <c r="AA1000" s="3">
        <v>4</v>
      </c>
      <c r="AB1000" s="27">
        <f ca="1">AB976+$C$5*IF(AND(AA1000=W973,AB989=1),AB994-AB976,0)</f>
        <v>47.275604865252966</v>
      </c>
      <c r="AC1000" s="15">
        <f ca="1">AC976+$C$5*IF(AND(AA1000=W973,AB989=2),AB994-AC976,0)</f>
        <v>19.565530089378353</v>
      </c>
      <c r="AD1000" s="95" t="s">
        <v>9</v>
      </c>
      <c r="AE1000" s="15">
        <f ca="1">AE976+$C$5*IF(AND(AA1000=W973,AB989=4),AB994-AE976,0)</f>
        <v>46.093937206268308</v>
      </c>
      <c r="AF1000" s="14"/>
      <c r="AI1000"/>
      <c r="AJ1000"/>
      <c r="AK1000"/>
      <c r="AL1000" s="127"/>
      <c r="AM1000" s="3">
        <v>4</v>
      </c>
      <c r="AN1000" s="27">
        <f ca="1">AN976+$C$5*IF(AND(AM1000=AI973,AN989=1),AN994-AN976,0)</f>
        <v>47.275604865252966</v>
      </c>
      <c r="AO1000" s="15">
        <f ca="1">AO976+$C$5*IF(AND(AM1000=AI973,AN989=2),AN994-AO976,0)</f>
        <v>19.565530089378353</v>
      </c>
      <c r="AP1000" s="95" t="s">
        <v>9</v>
      </c>
      <c r="AQ1000" s="15">
        <f ca="1">AQ976+$C$5*IF(AND(AM1000=AI973,AN989=4),AN994-AQ976,0)</f>
        <v>46.093937206268308</v>
      </c>
      <c r="AR1000" s="14"/>
      <c r="AU1000"/>
      <c r="AV1000"/>
      <c r="AW1000"/>
      <c r="AX1000" s="127"/>
      <c r="AY1000" s="3">
        <v>4</v>
      </c>
      <c r="AZ1000" s="27">
        <f ca="1">AZ976+$C$5*IF(AND(AY1000=AU973,AZ989=1),AZ994-AZ976,0)</f>
        <v>47.275604865252966</v>
      </c>
      <c r="BA1000" s="15">
        <f ca="1">BA976+$C$5*IF(AND(AY1000=AU973,AZ989=2),AZ994-BA976,0)</f>
        <v>19.565530089378353</v>
      </c>
      <c r="BB1000" s="95" t="s">
        <v>9</v>
      </c>
      <c r="BC1000" s="15">
        <f ca="1">BC976+$C$5*IF(AND(AY1000=AU973,AZ989=4),AZ994-BC976,0)</f>
        <v>46.093937206268308</v>
      </c>
      <c r="BD1000" s="14"/>
      <c r="BG1000"/>
      <c r="BH1000"/>
      <c r="BI1000"/>
      <c r="BJ1000" s="127"/>
      <c r="BK1000" s="3">
        <v>4</v>
      </c>
      <c r="BL1000" s="27">
        <f ca="1">BL976+$C$5*IF(AND(BK1000=BG973,BL989=1),BL994-BL976,0)</f>
        <v>47.275604865252966</v>
      </c>
      <c r="BM1000" s="15">
        <f ca="1">BM976+$C$5*IF(AND(BK1000=BG973,BL989=2),BL994-BM976,0)</f>
        <v>19.565530089378353</v>
      </c>
      <c r="BN1000" s="95" t="s">
        <v>9</v>
      </c>
      <c r="BO1000" s="15">
        <f ca="1">BO976+$C$5*IF(AND(BK1000=BG973,BL989=4),BL994-BO976,0)</f>
        <v>46.093937206268308</v>
      </c>
      <c r="BP1000" s="14"/>
      <c r="BS1000"/>
      <c r="BT1000"/>
      <c r="BU1000"/>
      <c r="BV1000" s="127"/>
      <c r="BW1000" s="3">
        <v>4</v>
      </c>
      <c r="BX1000" s="27">
        <f ca="1">BX976+$C$5*IF(AND(BW1000=BS973,BX989=1),BX994-BX976,0)</f>
        <v>47.275604865252966</v>
      </c>
      <c r="BY1000" s="15">
        <f ca="1">BY976+$C$5*IF(AND(BW1000=BS973,BX989=2),BX994-BY976,0)</f>
        <v>19.565530089378353</v>
      </c>
      <c r="BZ1000" s="95" t="s">
        <v>9</v>
      </c>
      <c r="CA1000" s="15">
        <f ca="1">CA976+$C$5*IF(AND(BW1000=BS973,BX989=4),BX994-CA976,0)</f>
        <v>46.093937206268308</v>
      </c>
      <c r="CB1000" s="14"/>
      <c r="CE1000"/>
      <c r="CF1000"/>
      <c r="CG1000"/>
      <c r="CH1000" s="127"/>
      <c r="CI1000" s="3">
        <v>4</v>
      </c>
      <c r="CJ1000" s="27">
        <f ca="1">CJ976+$C$5*IF(AND(CI1000=CE973,CJ989=1),CJ994-CJ976,0)</f>
        <v>47.275604865252966</v>
      </c>
      <c r="CK1000" s="15">
        <f ca="1">CK976+$C$5*IF(AND(CI1000=CE973,CJ989=2),CJ994-CK976,0)</f>
        <v>19.565530089378353</v>
      </c>
      <c r="CL1000" s="95" t="s">
        <v>9</v>
      </c>
      <c r="CM1000" s="15">
        <f ca="1">CM976+$C$5*IF(AND(CI1000=CE973,CJ989=4),CJ994-CM976,0)</f>
        <v>46.093937206268308</v>
      </c>
      <c r="CN1000" s="14"/>
      <c r="CQ1000"/>
      <c r="CR1000"/>
      <c r="CS1000"/>
      <c r="CT1000" s="127"/>
      <c r="CU1000" s="3">
        <v>4</v>
      </c>
      <c r="CV1000" s="27">
        <f ca="1">CV976+$C$5*IF(AND(CU1000=CQ973,CV989=1),CV994-CV976,0)</f>
        <v>47.275604865252966</v>
      </c>
      <c r="CW1000" s="15">
        <f ca="1">CW976+$C$5*IF(AND(CU1000=CQ973,CV989=2),CV994-CW976,0)</f>
        <v>19.565530089378353</v>
      </c>
      <c r="CX1000" s="95" t="s">
        <v>9</v>
      </c>
      <c r="CY1000" s="15">
        <f ca="1">CY976+$C$5*IF(AND(CU1000=CQ973,CV989=4),CV994-CY976,0)</f>
        <v>46.093937206268308</v>
      </c>
      <c r="CZ1000" s="14"/>
      <c r="DC1000"/>
      <c r="DD1000"/>
      <c r="DE1000"/>
      <c r="DF1000" s="127"/>
      <c r="DG1000" s="3">
        <v>4</v>
      </c>
      <c r="DH1000" s="27">
        <f ca="1">DH976+$C$5*IF(AND(DG1000=DC973,DH989=1),DH994-DH976,0)</f>
        <v>47.275604865252966</v>
      </c>
      <c r="DI1000" s="15">
        <f ca="1">DI976+$C$5*IF(AND(DG1000=DC973,DH989=2),DH994-DI976,0)</f>
        <v>19.565530089378353</v>
      </c>
      <c r="DJ1000" s="95" t="s">
        <v>9</v>
      </c>
      <c r="DK1000" s="15">
        <f ca="1">DK976+$C$5*IF(AND(DG1000=DC973,DH989=4),DH994-DK976,0)</f>
        <v>46.093937206268308</v>
      </c>
      <c r="DL1000" s="14"/>
      <c r="DO1000"/>
      <c r="DP1000"/>
      <c r="DQ1000"/>
      <c r="DR1000" s="127"/>
      <c r="DS1000" s="3">
        <v>4</v>
      </c>
      <c r="DT1000" s="27">
        <f ca="1">DT976+$C$5*IF(AND(DS1000=DO973,DT989=1),DT994-DT976,0)</f>
        <v>47.275604865252966</v>
      </c>
      <c r="DU1000" s="15">
        <f ca="1">DU976+$C$5*IF(AND(DS1000=DO973,DT989=2),DT994-DU976,0)</f>
        <v>19.565530089378353</v>
      </c>
      <c r="DV1000" s="95" t="s">
        <v>9</v>
      </c>
      <c r="DW1000" s="15">
        <f ca="1">DW976+$C$5*IF(AND(DS1000=DO973,DT989=4),DT994-DW976,0)</f>
        <v>46.093937206268308</v>
      </c>
      <c r="DX1000" s="14"/>
    </row>
    <row r="1001" spans="1:128">
      <c r="A1001"/>
      <c r="B1001"/>
      <c r="C1001"/>
      <c r="D1001"/>
      <c r="E1001"/>
      <c r="F1001"/>
      <c r="G1001"/>
      <c r="H1001" s="21"/>
      <c r="K1001"/>
      <c r="L1001"/>
      <c r="M1001"/>
      <c r="N1001" s="127"/>
      <c r="O1001" s="3">
        <v>5</v>
      </c>
      <c r="P1001" s="95" t="s">
        <v>64</v>
      </c>
      <c r="Q1001" s="27">
        <f ca="1">Q977+$C$5*IF(AND(O1001=K973,P989=2),P994-Q977,0)</f>
        <v>29.744044287681572</v>
      </c>
      <c r="R1001" s="27">
        <f ca="1">R977+$C$5*IF(AND(O1001=K973,P989=3),P994-R977,0)</f>
        <v>21.624271484374994</v>
      </c>
      <c r="S1001" s="27">
        <f ca="1">S977+$C$5*IF(AND(O1001=K973,P989=4),P994-S977,0)</f>
        <v>68.999935489892948</v>
      </c>
      <c r="T1001" s="14"/>
      <c r="W1001"/>
      <c r="X1001"/>
      <c r="Y1001"/>
      <c r="Z1001" s="127"/>
      <c r="AA1001" s="3">
        <v>5</v>
      </c>
      <c r="AB1001" s="95" t="s">
        <v>64</v>
      </c>
      <c r="AC1001" s="27">
        <f ca="1">AC977+$C$5*IF(AND(AA1001=W973,AB989=2),AB994-AC977,0)</f>
        <v>29.744044287681572</v>
      </c>
      <c r="AD1001" s="27">
        <f ca="1">AD977+$C$5*IF(AND(AA1001=W973,AB989=3),AB994-AD977,0)</f>
        <v>21.624271484374994</v>
      </c>
      <c r="AE1001" s="27">
        <f ca="1">AE977+$C$5*IF(AND(AA1001=W973,AB989=4),AB994-AE977,0)</f>
        <v>68.999935489892948</v>
      </c>
      <c r="AF1001" s="14"/>
      <c r="AI1001"/>
      <c r="AJ1001"/>
      <c r="AK1001"/>
      <c r="AL1001" s="127"/>
      <c r="AM1001" s="3">
        <v>5</v>
      </c>
      <c r="AN1001" s="95" t="s">
        <v>64</v>
      </c>
      <c r="AO1001" s="27">
        <f ca="1">AO977+$C$5*IF(AND(AM1001=AI973,AN989=2),AN994-AO977,0)</f>
        <v>29.744044287681572</v>
      </c>
      <c r="AP1001" s="27">
        <f ca="1">AP977+$C$5*IF(AND(AM1001=AI973,AN989=3),AN994-AP977,0)</f>
        <v>21.624271484374994</v>
      </c>
      <c r="AQ1001" s="27">
        <f ca="1">AQ977+$C$5*IF(AND(AM1001=AI973,AN989=4),AN994-AQ977,0)</f>
        <v>68.999967265129072</v>
      </c>
      <c r="AR1001" s="14"/>
      <c r="AU1001"/>
      <c r="AV1001"/>
      <c r="AW1001"/>
      <c r="AX1001" s="127"/>
      <c r="AY1001" s="3">
        <v>5</v>
      </c>
      <c r="AZ1001" s="95" t="s">
        <v>64</v>
      </c>
      <c r="BA1001" s="27">
        <f ca="1">BA977+$C$5*IF(AND(AY1001=AU973,AZ989=2),AZ994-BA977,0)</f>
        <v>29.744044287681572</v>
      </c>
      <c r="BB1001" s="27">
        <f ca="1">BB977+$C$5*IF(AND(AY1001=AU973,AZ989=3),AZ994-BB977,0)</f>
        <v>21.624271484374994</v>
      </c>
      <c r="BC1001" s="27">
        <f ca="1">BC977+$C$5*IF(AND(AY1001=AU973,AZ989=4),AZ994-BC977,0)</f>
        <v>68.999967265129072</v>
      </c>
      <c r="BD1001" s="14"/>
      <c r="BG1001"/>
      <c r="BH1001"/>
      <c r="BI1001"/>
      <c r="BJ1001" s="127"/>
      <c r="BK1001" s="3">
        <v>5</v>
      </c>
      <c r="BL1001" s="95" t="s">
        <v>64</v>
      </c>
      <c r="BM1001" s="27">
        <f ca="1">BM977+$C$5*IF(AND(BK1001=BG973,BL989=2),BL994-BM977,0)</f>
        <v>29.744044287681572</v>
      </c>
      <c r="BN1001" s="27">
        <f ca="1">BN977+$C$5*IF(AND(BK1001=BG973,BL989=3),BL994-BN977,0)</f>
        <v>21.624271484374994</v>
      </c>
      <c r="BO1001" s="27">
        <f ca="1">BO977+$C$5*IF(AND(BK1001=BG973,BL989=4),BL994-BO977,0)</f>
        <v>68.999967265129072</v>
      </c>
      <c r="BP1001" s="14"/>
      <c r="BS1001"/>
      <c r="BT1001"/>
      <c r="BU1001"/>
      <c r="BV1001" s="127"/>
      <c r="BW1001" s="3">
        <v>5</v>
      </c>
      <c r="BX1001" s="95" t="s">
        <v>64</v>
      </c>
      <c r="BY1001" s="27">
        <f ca="1">BY977+$C$5*IF(AND(BW1001=BS973,BX989=2),BX994-BY977,0)</f>
        <v>29.744044287681572</v>
      </c>
      <c r="BZ1001" s="27">
        <f ca="1">BZ977+$C$5*IF(AND(BW1001=BS973,BX989=3),BX994-BZ977,0)</f>
        <v>21.624271484374994</v>
      </c>
      <c r="CA1001" s="27">
        <f ca="1">CA977+$C$5*IF(AND(BW1001=BS973,BX989=4),BX994-CA977,0)</f>
        <v>68.999967265129072</v>
      </c>
      <c r="CB1001" s="14"/>
      <c r="CE1001"/>
      <c r="CF1001"/>
      <c r="CG1001"/>
      <c r="CH1001" s="127"/>
      <c r="CI1001" s="3">
        <v>5</v>
      </c>
      <c r="CJ1001" s="95" t="s">
        <v>64</v>
      </c>
      <c r="CK1001" s="27">
        <f ca="1">CK977+$C$5*IF(AND(CI1001=CE973,CJ989=2),CJ994-CK977,0)</f>
        <v>29.744044287681572</v>
      </c>
      <c r="CL1001" s="27">
        <f ca="1">CL977+$C$5*IF(AND(CI1001=CE973,CJ989=3),CJ994-CL977,0)</f>
        <v>21.624271484374994</v>
      </c>
      <c r="CM1001" s="27">
        <f ca="1">CM977+$C$5*IF(AND(CI1001=CE973,CJ989=4),CJ994-CM977,0)</f>
        <v>68.999967265129072</v>
      </c>
      <c r="CN1001" s="14"/>
      <c r="CQ1001"/>
      <c r="CR1001"/>
      <c r="CS1001"/>
      <c r="CT1001" s="127"/>
      <c r="CU1001" s="3">
        <v>5</v>
      </c>
      <c r="CV1001" s="95" t="s">
        <v>64</v>
      </c>
      <c r="CW1001" s="27">
        <f ca="1">CW977+$C$5*IF(AND(CU1001=CQ973,CV989=2),CV994-CW977,0)</f>
        <v>29.744044287681572</v>
      </c>
      <c r="CX1001" s="27">
        <f ca="1">CX977+$C$5*IF(AND(CU1001=CQ973,CV989=3),CV994-CX977,0)</f>
        <v>21.624271484374994</v>
      </c>
      <c r="CY1001" s="27">
        <f ca="1">CY977+$C$5*IF(AND(CU1001=CQ973,CV989=4),CV994-CY977,0)</f>
        <v>68.999967265129072</v>
      </c>
      <c r="CZ1001" s="14"/>
      <c r="DC1001"/>
      <c r="DD1001"/>
      <c r="DE1001"/>
      <c r="DF1001" s="127"/>
      <c r="DG1001" s="3">
        <v>5</v>
      </c>
      <c r="DH1001" s="95" t="s">
        <v>64</v>
      </c>
      <c r="DI1001" s="27">
        <f ca="1">DI977+$C$5*IF(AND(DG1001=DC973,DH989=2),DH994-DI977,0)</f>
        <v>29.744044287681572</v>
      </c>
      <c r="DJ1001" s="27">
        <f ca="1">DJ977+$C$5*IF(AND(DG1001=DC973,DH989=3),DH994-DJ977,0)</f>
        <v>21.624271484374994</v>
      </c>
      <c r="DK1001" s="27">
        <f ca="1">DK977+$C$5*IF(AND(DG1001=DC973,DH989=4),DH994-DK977,0)</f>
        <v>68.999967265129072</v>
      </c>
      <c r="DL1001" s="14"/>
      <c r="DO1001"/>
      <c r="DP1001"/>
      <c r="DQ1001"/>
      <c r="DR1001" s="127"/>
      <c r="DS1001" s="3">
        <v>5</v>
      </c>
      <c r="DT1001" s="95" t="s">
        <v>9</v>
      </c>
      <c r="DU1001" s="27">
        <f ca="1">DU977+$C$5*IF(AND(DS1001=DO973,DT989=2),DT994-DU977,0)</f>
        <v>29.744044287681572</v>
      </c>
      <c r="DV1001" s="27">
        <f ca="1">DV977+$C$5*IF(AND(DS1001=DO973,DT989=3),DT994-DV977,0)</f>
        <v>21.624271484374994</v>
      </c>
      <c r="DW1001" s="27">
        <f ca="1">DW977+$C$5*IF(AND(DS1001=DO973,DT989=4),DT994-DW977,0)</f>
        <v>68.999967265129072</v>
      </c>
      <c r="DX1001" s="14"/>
    </row>
    <row r="1002" spans="1:128">
      <c r="A1002"/>
      <c r="B1002"/>
      <c r="C1002"/>
      <c r="D1002"/>
      <c r="E1002"/>
      <c r="F1002"/>
      <c r="G1002"/>
      <c r="H1002" s="21"/>
      <c r="K1002"/>
      <c r="L1002"/>
      <c r="M1002"/>
      <c r="N1002" s="127"/>
      <c r="O1002" s="3">
        <v>6</v>
      </c>
      <c r="P1002" s="95" t="s">
        <v>9</v>
      </c>
      <c r="Q1002" s="95" t="s">
        <v>9</v>
      </c>
      <c r="R1002" s="95" t="s">
        <v>9</v>
      </c>
      <c r="S1002" s="95" t="s">
        <v>9</v>
      </c>
      <c r="T1002" s="14"/>
      <c r="W1002"/>
      <c r="X1002"/>
      <c r="Y1002"/>
      <c r="Z1002" s="127"/>
      <c r="AA1002" s="3">
        <v>6</v>
      </c>
      <c r="AB1002" s="95" t="s">
        <v>9</v>
      </c>
      <c r="AC1002" s="95" t="s">
        <v>9</v>
      </c>
      <c r="AD1002" s="95" t="s">
        <v>9</v>
      </c>
      <c r="AE1002" s="95" t="s">
        <v>9</v>
      </c>
      <c r="AF1002" s="14"/>
      <c r="AI1002"/>
      <c r="AJ1002"/>
      <c r="AK1002"/>
      <c r="AL1002" s="127"/>
      <c r="AM1002" s="3">
        <v>6</v>
      </c>
      <c r="AN1002" s="95" t="s">
        <v>9</v>
      </c>
      <c r="AO1002" s="95" t="s">
        <v>9</v>
      </c>
      <c r="AP1002" s="95" t="s">
        <v>9</v>
      </c>
      <c r="AQ1002" s="95" t="s">
        <v>9</v>
      </c>
      <c r="AR1002" s="14"/>
      <c r="AU1002"/>
      <c r="AV1002"/>
      <c r="AW1002"/>
      <c r="AX1002" s="127"/>
      <c r="AY1002" s="3">
        <v>6</v>
      </c>
      <c r="AZ1002" s="95" t="s">
        <v>9</v>
      </c>
      <c r="BA1002" s="95" t="s">
        <v>9</v>
      </c>
      <c r="BB1002" s="95" t="s">
        <v>9</v>
      </c>
      <c r="BC1002" s="95" t="s">
        <v>9</v>
      </c>
      <c r="BD1002" s="14"/>
      <c r="BG1002"/>
      <c r="BH1002"/>
      <c r="BI1002"/>
      <c r="BJ1002" s="127"/>
      <c r="BK1002" s="3">
        <v>6</v>
      </c>
      <c r="BL1002" s="95" t="s">
        <v>9</v>
      </c>
      <c r="BM1002" s="95" t="s">
        <v>9</v>
      </c>
      <c r="BN1002" s="95" t="s">
        <v>9</v>
      </c>
      <c r="BO1002" s="95" t="s">
        <v>9</v>
      </c>
      <c r="BP1002" s="14"/>
      <c r="BS1002"/>
      <c r="BT1002"/>
      <c r="BU1002"/>
      <c r="BV1002" s="127"/>
      <c r="BW1002" s="3">
        <v>6</v>
      </c>
      <c r="BX1002" s="95" t="s">
        <v>9</v>
      </c>
      <c r="BY1002" s="95" t="s">
        <v>9</v>
      </c>
      <c r="BZ1002" s="95" t="s">
        <v>9</v>
      </c>
      <c r="CA1002" s="95" t="s">
        <v>9</v>
      </c>
      <c r="CB1002" s="14"/>
      <c r="CE1002"/>
      <c r="CF1002"/>
      <c r="CG1002"/>
      <c r="CH1002" s="127"/>
      <c r="CI1002" s="3">
        <v>6</v>
      </c>
      <c r="CJ1002" s="95" t="s">
        <v>9</v>
      </c>
      <c r="CK1002" s="95" t="s">
        <v>9</v>
      </c>
      <c r="CL1002" s="95" t="s">
        <v>9</v>
      </c>
      <c r="CM1002" s="95" t="s">
        <v>9</v>
      </c>
      <c r="CN1002" s="14"/>
      <c r="CQ1002"/>
      <c r="CR1002"/>
      <c r="CS1002"/>
      <c r="CT1002" s="127"/>
      <c r="CU1002" s="3">
        <v>6</v>
      </c>
      <c r="CV1002" s="95" t="s">
        <v>9</v>
      </c>
      <c r="CW1002" s="95" t="s">
        <v>9</v>
      </c>
      <c r="CX1002" s="95" t="s">
        <v>9</v>
      </c>
      <c r="CY1002" s="95" t="s">
        <v>9</v>
      </c>
      <c r="CZ1002" s="14"/>
      <c r="DC1002"/>
      <c r="DD1002"/>
      <c r="DE1002"/>
      <c r="DF1002" s="127"/>
      <c r="DG1002" s="3">
        <v>6</v>
      </c>
      <c r="DH1002" s="95" t="s">
        <v>9</v>
      </c>
      <c r="DI1002" s="95" t="s">
        <v>9</v>
      </c>
      <c r="DJ1002" s="95" t="s">
        <v>9</v>
      </c>
      <c r="DK1002" s="95" t="s">
        <v>9</v>
      </c>
      <c r="DL1002" s="14"/>
      <c r="DO1002"/>
      <c r="DP1002"/>
      <c r="DQ1002"/>
      <c r="DR1002" s="127"/>
      <c r="DS1002" s="3">
        <v>6</v>
      </c>
      <c r="DT1002" s="95" t="s">
        <v>9</v>
      </c>
      <c r="DU1002" s="95" t="s">
        <v>9</v>
      </c>
      <c r="DV1002" s="95" t="s">
        <v>9</v>
      </c>
      <c r="DW1002" s="95" t="s">
        <v>9</v>
      </c>
      <c r="DX1002" s="14"/>
    </row>
    <row r="1003" spans="1:128">
      <c r="A1003"/>
      <c r="B1003"/>
      <c r="C1003"/>
      <c r="D1003"/>
      <c r="E1003"/>
      <c r="F1003"/>
      <c r="G1003"/>
      <c r="H1003" s="21"/>
      <c r="K1003"/>
      <c r="L1003"/>
      <c r="M1003"/>
      <c r="N1003" s="127"/>
      <c r="O1003" s="3">
        <v>7</v>
      </c>
      <c r="P1003" s="27">
        <f ca="1">P979+$C$5*IF(AND(O1003=K973,P989=1),P994-P979,0)</f>
        <v>68.98112158179282</v>
      </c>
      <c r="Q1003" s="27">
        <f ca="1">Q979+$C$5*IF(AND(O1003=K973,P989=2),P994-Q979,0)</f>
        <v>3.1004999999999998</v>
      </c>
      <c r="R1003" s="95" t="s">
        <v>9</v>
      </c>
      <c r="S1003" s="95" t="s">
        <v>9</v>
      </c>
      <c r="T1003" s="13"/>
      <c r="W1003"/>
      <c r="X1003"/>
      <c r="Y1003"/>
      <c r="Z1003" s="127"/>
      <c r="AA1003" s="3">
        <v>7</v>
      </c>
      <c r="AB1003" s="27">
        <f ca="1">AB979+$C$5*IF(AND(AA1003=W973,AB989=1),AB994-AB979,0)</f>
        <v>68.98112158179282</v>
      </c>
      <c r="AC1003" s="27">
        <f ca="1">AC979+$C$5*IF(AND(AA1003=W973,AB989=2),AB994-AC979,0)</f>
        <v>3.1004999999999998</v>
      </c>
      <c r="AD1003" s="95" t="s">
        <v>9</v>
      </c>
      <c r="AE1003" s="95" t="s">
        <v>9</v>
      </c>
      <c r="AF1003" s="13"/>
      <c r="AI1003"/>
      <c r="AJ1003"/>
      <c r="AK1003"/>
      <c r="AL1003" s="127"/>
      <c r="AM1003" s="3">
        <v>7</v>
      </c>
      <c r="AN1003" s="27">
        <f ca="1">AN979+$C$5*IF(AND(AM1003=AI973,AN989=1),AN994-AN979,0)</f>
        <v>68.98112158179282</v>
      </c>
      <c r="AO1003" s="27">
        <f ca="1">AO979+$C$5*IF(AND(AM1003=AI973,AN989=2),AN994-AO979,0)</f>
        <v>3.1004999999999998</v>
      </c>
      <c r="AP1003" s="95" t="s">
        <v>9</v>
      </c>
      <c r="AQ1003" s="95" t="s">
        <v>9</v>
      </c>
      <c r="AR1003" s="13"/>
      <c r="AU1003"/>
      <c r="AV1003"/>
      <c r="AW1003"/>
      <c r="AX1003" s="127"/>
      <c r="AY1003" s="3">
        <v>7</v>
      </c>
      <c r="AZ1003" s="27">
        <f ca="1">AZ979+$C$5*IF(AND(AY1003=AU973,AZ989=1),AZ994-AZ979,0)</f>
        <v>68.98112158179282</v>
      </c>
      <c r="BA1003" s="27">
        <f ca="1">BA979+$C$5*IF(AND(AY1003=AU973,AZ989=2),AZ994-BA979,0)</f>
        <v>3.1004999999999998</v>
      </c>
      <c r="BB1003" s="95" t="s">
        <v>9</v>
      </c>
      <c r="BC1003" s="95" t="s">
        <v>9</v>
      </c>
      <c r="BD1003" s="13"/>
      <c r="BG1003"/>
      <c r="BH1003"/>
      <c r="BI1003"/>
      <c r="BJ1003" s="127"/>
      <c r="BK1003" s="3">
        <v>7</v>
      </c>
      <c r="BL1003" s="27">
        <f ca="1">BL979+$C$5*IF(AND(BK1003=BG973,BL989=1),BL994-BL979,0)</f>
        <v>68.990560311079008</v>
      </c>
      <c r="BM1003" s="27">
        <f ca="1">BM979+$C$5*IF(AND(BK1003=BG973,BL989=2),BL994-BM979,0)</f>
        <v>3.1004999999999998</v>
      </c>
      <c r="BN1003" s="95" t="s">
        <v>9</v>
      </c>
      <c r="BO1003" s="95" t="s">
        <v>9</v>
      </c>
      <c r="BP1003" s="13"/>
      <c r="BS1003"/>
      <c r="BT1003"/>
      <c r="BU1003"/>
      <c r="BV1003" s="127"/>
      <c r="BW1003" s="3">
        <v>7</v>
      </c>
      <c r="BX1003" s="27">
        <f ca="1">BX979+$C$5*IF(AND(BW1003=BS973,BX989=1),BX994-BX979,0)</f>
        <v>68.990560311079008</v>
      </c>
      <c r="BY1003" s="27">
        <f ca="1">BY979+$C$5*IF(AND(BW1003=BS973,BX989=2),BX994-BY979,0)</f>
        <v>3.1004999999999998</v>
      </c>
      <c r="BZ1003" s="95" t="s">
        <v>9</v>
      </c>
      <c r="CA1003" s="95" t="s">
        <v>9</v>
      </c>
      <c r="CB1003" s="13"/>
      <c r="CE1003"/>
      <c r="CF1003"/>
      <c r="CG1003"/>
      <c r="CH1003" s="127"/>
      <c r="CI1003" s="3">
        <v>7</v>
      </c>
      <c r="CJ1003" s="27">
        <f ca="1">CJ979+$C$5*IF(AND(CI1003=CE973,CJ989=1),CJ994-CJ979,0)</f>
        <v>68.995279675722117</v>
      </c>
      <c r="CK1003" s="27">
        <f ca="1">CK979+$C$5*IF(AND(CI1003=CE973,CJ989=2),CJ994-CK979,0)</f>
        <v>3.1004999999999998</v>
      </c>
      <c r="CL1003" s="95" t="s">
        <v>9</v>
      </c>
      <c r="CM1003" s="95" t="s">
        <v>9</v>
      </c>
      <c r="CN1003" s="13"/>
      <c r="CQ1003"/>
      <c r="CR1003"/>
      <c r="CS1003"/>
      <c r="CT1003" s="127"/>
      <c r="CU1003" s="3">
        <v>7</v>
      </c>
      <c r="CV1003" s="27">
        <f ca="1">CV979+$C$5*IF(AND(CU1003=CQ973,CV989=1),CV994-CV979,0)</f>
        <v>68.995279675722117</v>
      </c>
      <c r="CW1003" s="27">
        <f ca="1">CW979+$C$5*IF(AND(CU1003=CQ973,CV989=2),CV994-CW979,0)</f>
        <v>3.1004999999999998</v>
      </c>
      <c r="CX1003" s="95" t="s">
        <v>9</v>
      </c>
      <c r="CY1003" s="95" t="s">
        <v>9</v>
      </c>
      <c r="CZ1003" s="13"/>
      <c r="DC1003"/>
      <c r="DD1003"/>
      <c r="DE1003"/>
      <c r="DF1003" s="127"/>
      <c r="DG1003" s="3">
        <v>7</v>
      </c>
      <c r="DH1003" s="27">
        <f ca="1">DH979+$C$5*IF(AND(DG1003=DC973,DH989=1),DH994-DH979,0)</f>
        <v>68.995279675722117</v>
      </c>
      <c r="DI1003" s="27">
        <f ca="1">DI979+$C$5*IF(AND(DG1003=DC973,DH989=2),DH994-DI979,0)</f>
        <v>3.1004999999999998</v>
      </c>
      <c r="DJ1003" s="95" t="s">
        <v>9</v>
      </c>
      <c r="DK1003" s="95" t="s">
        <v>9</v>
      </c>
      <c r="DL1003" s="13"/>
      <c r="DO1003"/>
      <c r="DP1003"/>
      <c r="DQ1003"/>
      <c r="DR1003" s="127"/>
      <c r="DS1003" s="3">
        <v>7</v>
      </c>
      <c r="DT1003" s="27">
        <f ca="1">DT979+$C$5*IF(AND(DS1003=DO973,DT989=1),DT994-DT979,0)</f>
        <v>68.995279675722117</v>
      </c>
      <c r="DU1003" s="27">
        <f ca="1">DU979+$C$5*IF(AND(DS1003=DO973,DT989=2),DT994-DU979,0)</f>
        <v>3.1004999999999998</v>
      </c>
      <c r="DV1003" s="95" t="s">
        <v>9</v>
      </c>
      <c r="DW1003" s="95" t="s">
        <v>9</v>
      </c>
      <c r="DX1003" s="13"/>
    </row>
    <row r="1004" spans="1:128">
      <c r="A1004"/>
      <c r="B1004"/>
      <c r="C1004"/>
      <c r="D1004"/>
      <c r="E1004"/>
      <c r="F1004"/>
      <c r="G1004"/>
      <c r="H1004" s="21"/>
      <c r="K1004"/>
      <c r="L1004"/>
      <c r="M1004"/>
      <c r="N1004" s="127"/>
      <c r="O1004" s="3">
        <v>8</v>
      </c>
      <c r="P1004" s="27">
        <f ca="1">P980+$C$5*IF(AND(O1004=K973,P989=1),P994-P980,0)</f>
        <v>99.99999862909317</v>
      </c>
      <c r="Q1004" s="27">
        <f ca="1">Q980+$C$5*IF(AND(O1004=K973,P989=2),P994-Q980,0)</f>
        <v>45.56409086227417</v>
      </c>
      <c r="R1004" s="27">
        <f ca="1">R980+$C$5*IF(AND(O1004=K973,P989=3),P994-R980,0)</f>
        <v>44.358602142333979</v>
      </c>
      <c r="S1004" s="95" t="s">
        <v>9</v>
      </c>
      <c r="T1004" s="13"/>
      <c r="W1004"/>
      <c r="X1004"/>
      <c r="Y1004"/>
      <c r="Z1004" s="127"/>
      <c r="AA1004" s="3">
        <v>8</v>
      </c>
      <c r="AB1004" s="27">
        <f ca="1">AB980+$C$5*IF(AND(AA1004=W973,AB989=1),AB994-AB980,0)</f>
        <v>99.99999862909317</v>
      </c>
      <c r="AC1004" s="27">
        <f ca="1">AC980+$C$5*IF(AND(AA1004=W973,AB989=2),AB994-AC980,0)</f>
        <v>45.56409086227417</v>
      </c>
      <c r="AD1004" s="27">
        <f ca="1">AD980+$C$5*IF(AND(AA1004=W973,AB989=3),AB994-AD980,0)</f>
        <v>44.358602142333979</v>
      </c>
      <c r="AE1004" s="95" t="s">
        <v>9</v>
      </c>
      <c r="AF1004" s="13"/>
      <c r="AI1004"/>
      <c r="AJ1004"/>
      <c r="AK1004"/>
      <c r="AL1004" s="127"/>
      <c r="AM1004" s="3">
        <v>8</v>
      </c>
      <c r="AN1004" s="27">
        <f ca="1">AN980+$C$5*IF(AND(AM1004=AI973,AN989=1),AN994-AN980,0)</f>
        <v>99.99999862909317</v>
      </c>
      <c r="AO1004" s="27">
        <f ca="1">AO980+$C$5*IF(AND(AM1004=AI973,AN989=2),AN994-AO980,0)</f>
        <v>45.56409086227417</v>
      </c>
      <c r="AP1004" s="27">
        <f ca="1">AP980+$C$5*IF(AND(AM1004=AI973,AN989=3),AN994-AP980,0)</f>
        <v>44.358602142333979</v>
      </c>
      <c r="AQ1004" s="95" t="s">
        <v>9</v>
      </c>
      <c r="AR1004" s="13"/>
      <c r="AU1004"/>
      <c r="AV1004"/>
      <c r="AW1004"/>
      <c r="AX1004" s="127"/>
      <c r="AY1004" s="3">
        <v>8</v>
      </c>
      <c r="AZ1004" s="27">
        <f ca="1">AZ980+$C$5*IF(AND(AY1004=AU973,AZ989=1),AZ994-AZ980,0)</f>
        <v>99.99999862909317</v>
      </c>
      <c r="BA1004" s="27">
        <f ca="1">BA980+$C$5*IF(AND(AY1004=AU973,AZ989=2),AZ994-BA980,0)</f>
        <v>45.56409086227417</v>
      </c>
      <c r="BB1004" s="27">
        <f ca="1">BB980+$C$5*IF(AND(AY1004=AU973,AZ989=3),AZ994-BB980,0)</f>
        <v>45.822693624794475</v>
      </c>
      <c r="BC1004" s="95" t="s">
        <v>9</v>
      </c>
      <c r="BD1004" s="13"/>
      <c r="BG1004"/>
      <c r="BH1004"/>
      <c r="BI1004"/>
      <c r="BJ1004" s="127"/>
      <c r="BK1004" s="3">
        <v>8</v>
      </c>
      <c r="BL1004" s="27">
        <f ca="1">BL980+$C$5*IF(AND(BK1004=BG973,BL989=1),BL994-BL980,0)</f>
        <v>99.99999862909317</v>
      </c>
      <c r="BM1004" s="27">
        <f ca="1">BM980+$C$5*IF(AND(BK1004=BG973,BL989=2),BL994-BM980,0)</f>
        <v>45.56409086227417</v>
      </c>
      <c r="BN1004" s="27">
        <f ca="1">BN980+$C$5*IF(AND(BK1004=BG973,BL989=3),BL994-BN980,0)</f>
        <v>45.822693624794475</v>
      </c>
      <c r="BO1004" s="95" t="s">
        <v>9</v>
      </c>
      <c r="BP1004" s="13"/>
      <c r="BS1004"/>
      <c r="BT1004"/>
      <c r="BU1004"/>
      <c r="BV1004" s="127"/>
      <c r="BW1004" s="3">
        <v>8</v>
      </c>
      <c r="BX1004" s="27">
        <f ca="1">BX980+$C$5*IF(AND(BW1004=BS973,BX989=1),BX994-BX980,0)</f>
        <v>99.99999862909317</v>
      </c>
      <c r="BY1004" s="27">
        <f ca="1">BY980+$C$5*IF(AND(BW1004=BS973,BX989=2),BX994-BY980,0)</f>
        <v>45.56409086227417</v>
      </c>
      <c r="BZ1004" s="27">
        <f ca="1">BZ980+$C$5*IF(AND(BW1004=BS973,BX989=3),BX994-BZ980,0)</f>
        <v>46.55804292127489</v>
      </c>
      <c r="CA1004" s="95" t="s">
        <v>9</v>
      </c>
      <c r="CB1004" s="13"/>
      <c r="CE1004"/>
      <c r="CF1004"/>
      <c r="CG1004"/>
      <c r="CH1004" s="127"/>
      <c r="CI1004" s="3">
        <v>8</v>
      </c>
      <c r="CJ1004" s="27">
        <f ca="1">CJ980+$C$5*IF(AND(CI1004=CE973,CJ989=1),CJ994-CJ980,0)</f>
        <v>99.99999862909317</v>
      </c>
      <c r="CK1004" s="27">
        <f ca="1">CK980+$C$5*IF(AND(CI1004=CE973,CJ989=2),CJ994-CK980,0)</f>
        <v>45.56409086227417</v>
      </c>
      <c r="CL1004" s="27">
        <f ca="1">CL980+$C$5*IF(AND(CI1004=CE973,CJ989=3),CJ994-CL980,0)</f>
        <v>46.55804292127489</v>
      </c>
      <c r="CM1004" s="95" t="s">
        <v>9</v>
      </c>
      <c r="CN1004" s="13"/>
      <c r="CQ1004"/>
      <c r="CR1004"/>
      <c r="CS1004"/>
      <c r="CT1004" s="127"/>
      <c r="CU1004" s="3">
        <v>8</v>
      </c>
      <c r="CV1004" s="27">
        <f ca="1">CV980+$C$5*IF(AND(CU1004=CQ973,CV989=1),CV994-CV980,0)</f>
        <v>99.999999314546585</v>
      </c>
      <c r="CW1004" s="27">
        <f ca="1">CW980+$C$5*IF(AND(CU1004=CQ973,CV989=2),CV994-CW980,0)</f>
        <v>45.56409086227417</v>
      </c>
      <c r="CX1004" s="27">
        <f ca="1">CX980+$C$5*IF(AND(CU1004=CQ973,CV989=3),CV994-CX980,0)</f>
        <v>46.55804292127489</v>
      </c>
      <c r="CY1004" s="95" t="s">
        <v>9</v>
      </c>
      <c r="CZ1004" s="13"/>
      <c r="DC1004"/>
      <c r="DD1004"/>
      <c r="DE1004"/>
      <c r="DF1004" s="127"/>
      <c r="DG1004" s="3">
        <v>8</v>
      </c>
      <c r="DH1004" s="27">
        <f ca="1">DH980+$C$5*IF(AND(DG1004=DC973,DH989=1),DH994-DH980,0)</f>
        <v>99.999999314546585</v>
      </c>
      <c r="DI1004" s="27">
        <f ca="1">DI980+$C$5*IF(AND(DG1004=DC973,DH989=2),DH994-DI980,0)</f>
        <v>45.56409086227417</v>
      </c>
      <c r="DJ1004" s="27">
        <f ca="1">DJ980+$C$5*IF(AND(DG1004=DC973,DH989=3),DH994-DJ980,0)</f>
        <v>46.55804292127489</v>
      </c>
      <c r="DK1004" s="95" t="s">
        <v>9</v>
      </c>
      <c r="DL1004" s="13"/>
      <c r="DO1004"/>
      <c r="DP1004"/>
      <c r="DQ1004"/>
      <c r="DR1004" s="127"/>
      <c r="DS1004" s="3">
        <v>8</v>
      </c>
      <c r="DT1004" s="27">
        <f ca="1">DT980+$C$5*IF(AND(DS1004=DO973,DT989=1),DT994-DT980,0)</f>
        <v>99.999999314546585</v>
      </c>
      <c r="DU1004" s="27">
        <f ca="1">DU980+$C$5*IF(AND(DS1004=DO973,DT989=2),DT994-DU980,0)</f>
        <v>45.56409086227417</v>
      </c>
      <c r="DV1004" s="27">
        <f ca="1">DV980+$C$5*IF(AND(DS1004=DO973,DT989=3),DT994-DV980,0)</f>
        <v>46.55804292127489</v>
      </c>
      <c r="DW1004" s="95" t="s">
        <v>9</v>
      </c>
      <c r="DX1004" s="13"/>
    </row>
    <row r="1005" spans="1:128">
      <c r="A1005"/>
      <c r="B1005"/>
      <c r="C1005"/>
      <c r="D1005"/>
      <c r="E1005"/>
      <c r="F1005"/>
      <c r="G1005"/>
      <c r="H1005" s="21"/>
      <c r="K1005"/>
      <c r="L1005"/>
      <c r="M1005"/>
      <c r="N1005" s="128"/>
      <c r="O1005" s="3" t="s">
        <v>40</v>
      </c>
      <c r="P1005" s="44">
        <v>0</v>
      </c>
      <c r="Q1005" s="44">
        <v>0</v>
      </c>
      <c r="R1005" s="44">
        <v>0</v>
      </c>
      <c r="S1005" s="40">
        <v>0</v>
      </c>
      <c r="T1005" s="12"/>
      <c r="W1005"/>
      <c r="X1005"/>
      <c r="Y1005"/>
      <c r="Z1005" s="128"/>
      <c r="AA1005" s="3" t="s">
        <v>40</v>
      </c>
      <c r="AB1005" s="44">
        <v>0</v>
      </c>
      <c r="AC1005" s="44">
        <v>0</v>
      </c>
      <c r="AD1005" s="44">
        <v>0</v>
      </c>
      <c r="AE1005" s="40">
        <v>0</v>
      </c>
      <c r="AF1005" s="12"/>
      <c r="AI1005"/>
      <c r="AJ1005"/>
      <c r="AK1005"/>
      <c r="AL1005" s="128"/>
      <c r="AM1005" s="3" t="s">
        <v>40</v>
      </c>
      <c r="AN1005" s="44">
        <v>0</v>
      </c>
      <c r="AO1005" s="44">
        <v>0</v>
      </c>
      <c r="AP1005" s="44">
        <v>0</v>
      </c>
      <c r="AQ1005" s="40">
        <v>0</v>
      </c>
      <c r="AR1005" s="12"/>
      <c r="AU1005"/>
      <c r="AV1005"/>
      <c r="AW1005"/>
      <c r="AX1005" s="128"/>
      <c r="AY1005" s="3" t="s">
        <v>40</v>
      </c>
      <c r="AZ1005" s="44">
        <v>0</v>
      </c>
      <c r="BA1005" s="44">
        <v>0</v>
      </c>
      <c r="BB1005" s="44">
        <v>0</v>
      </c>
      <c r="BC1005" s="40">
        <v>0</v>
      </c>
      <c r="BD1005" s="12"/>
      <c r="BG1005"/>
      <c r="BH1005"/>
      <c r="BI1005"/>
      <c r="BJ1005" s="128"/>
      <c r="BK1005" s="3" t="s">
        <v>40</v>
      </c>
      <c r="BL1005" s="44">
        <v>0</v>
      </c>
      <c r="BM1005" s="44">
        <v>0</v>
      </c>
      <c r="BN1005" s="44">
        <v>0</v>
      </c>
      <c r="BO1005" s="40">
        <v>0</v>
      </c>
      <c r="BP1005" s="12"/>
      <c r="BS1005"/>
      <c r="BT1005"/>
      <c r="BU1005"/>
      <c r="BV1005" s="128"/>
      <c r="BW1005" s="3" t="s">
        <v>40</v>
      </c>
      <c r="BX1005" s="44">
        <v>0</v>
      </c>
      <c r="BY1005" s="44">
        <v>0</v>
      </c>
      <c r="BZ1005" s="44">
        <v>0</v>
      </c>
      <c r="CA1005" s="40">
        <v>0</v>
      </c>
      <c r="CB1005" s="12"/>
      <c r="CE1005"/>
      <c r="CF1005"/>
      <c r="CG1005"/>
      <c r="CH1005" s="128"/>
      <c r="CI1005" s="3" t="s">
        <v>40</v>
      </c>
      <c r="CJ1005" s="44">
        <v>0</v>
      </c>
      <c r="CK1005" s="44">
        <v>0</v>
      </c>
      <c r="CL1005" s="44">
        <v>0</v>
      </c>
      <c r="CM1005" s="40">
        <v>0</v>
      </c>
      <c r="CN1005" s="12"/>
      <c r="CQ1005"/>
      <c r="CR1005"/>
      <c r="CS1005"/>
      <c r="CT1005" s="128"/>
      <c r="CU1005" s="3" t="s">
        <v>40</v>
      </c>
      <c r="CV1005" s="44">
        <v>0</v>
      </c>
      <c r="CW1005" s="44">
        <v>0</v>
      </c>
      <c r="CX1005" s="44">
        <v>0</v>
      </c>
      <c r="CY1005" s="40">
        <v>0</v>
      </c>
      <c r="CZ1005" s="12"/>
      <c r="DC1005"/>
      <c r="DD1005"/>
      <c r="DE1005"/>
      <c r="DF1005" s="128"/>
      <c r="DG1005" s="3" t="s">
        <v>40</v>
      </c>
      <c r="DH1005" s="44">
        <v>0</v>
      </c>
      <c r="DI1005" s="44">
        <v>0</v>
      </c>
      <c r="DJ1005" s="44">
        <v>0</v>
      </c>
      <c r="DK1005" s="40">
        <v>0</v>
      </c>
      <c r="DL1005" s="12"/>
      <c r="DO1005"/>
      <c r="DP1005"/>
      <c r="DQ1005"/>
      <c r="DR1005" s="128"/>
      <c r="DS1005" s="3" t="s">
        <v>40</v>
      </c>
      <c r="DT1005" s="44">
        <v>0</v>
      </c>
      <c r="DU1005" s="44">
        <v>0</v>
      </c>
      <c r="DV1005" s="44">
        <v>0</v>
      </c>
      <c r="DW1005" s="40">
        <v>0</v>
      </c>
      <c r="DX1005" s="12"/>
    </row>
    <row r="1006" spans="1:128" ht="13.8" thickBot="1">
      <c r="O1006" s="62"/>
      <c r="AA1006" s="62"/>
      <c r="AM1006" s="62"/>
      <c r="AY1006" s="62"/>
      <c r="BK1006" s="62"/>
      <c r="BW1006" s="62"/>
      <c r="CI1006" s="62"/>
      <c r="CU1006" s="62"/>
      <c r="DG1006" s="62"/>
      <c r="DS1006" s="62"/>
    </row>
    <row r="1007" spans="1:128" ht="15" customHeight="1" thickTop="1" thickBot="1">
      <c r="A1007" s="67"/>
      <c r="B1007" s="75" t="s">
        <v>46</v>
      </c>
      <c r="C1007" s="68">
        <f>C970+1</f>
        <v>28</v>
      </c>
      <c r="D1007" s="69"/>
      <c r="E1007" s="69"/>
      <c r="F1007" s="69"/>
      <c r="G1007" s="69"/>
      <c r="H1007" s="69"/>
      <c r="I1007" s="73"/>
      <c r="J1007" s="8" t="s">
        <v>55</v>
      </c>
      <c r="K1007" s="71"/>
      <c r="L1007" s="67"/>
      <c r="M1007" s="67"/>
      <c r="N1007" s="67"/>
      <c r="O1007" s="67"/>
      <c r="P1007" s="67"/>
      <c r="Q1007" s="67"/>
      <c r="R1007" s="67"/>
      <c r="S1007" s="67"/>
      <c r="T1007" s="69"/>
      <c r="U1007" s="73"/>
      <c r="V1007" s="8" t="s">
        <v>55</v>
      </c>
      <c r="W1007" s="71"/>
      <c r="X1007" s="67"/>
      <c r="Y1007" s="67"/>
      <c r="Z1007" s="67"/>
      <c r="AA1007" s="67"/>
      <c r="AB1007" s="67"/>
      <c r="AC1007" s="67"/>
      <c r="AD1007" s="67"/>
      <c r="AE1007" s="67"/>
      <c r="AF1007" s="69"/>
      <c r="AG1007" s="73"/>
      <c r="AH1007" s="8" t="s">
        <v>55</v>
      </c>
      <c r="AI1007" s="71"/>
      <c r="AJ1007" s="67"/>
      <c r="AK1007" s="67"/>
      <c r="AL1007" s="67"/>
      <c r="AM1007" s="67"/>
      <c r="AN1007" s="67"/>
      <c r="AO1007" s="67"/>
      <c r="AP1007" s="67"/>
      <c r="AQ1007" s="67"/>
      <c r="AR1007" s="69"/>
      <c r="AS1007" s="73"/>
      <c r="AT1007" s="8" t="s">
        <v>55</v>
      </c>
      <c r="AU1007" s="71"/>
      <c r="AV1007" s="67"/>
      <c r="AW1007" s="67"/>
      <c r="AX1007" s="67"/>
      <c r="AY1007" s="67"/>
      <c r="AZ1007" s="67"/>
      <c r="BA1007" s="67"/>
      <c r="BB1007" s="67"/>
      <c r="BC1007" s="67"/>
      <c r="BD1007" s="69"/>
      <c r="BE1007" s="73"/>
      <c r="BF1007" s="8" t="s">
        <v>55</v>
      </c>
      <c r="BG1007" s="71"/>
      <c r="BH1007" s="67"/>
      <c r="BI1007" s="67"/>
      <c r="BJ1007" s="67"/>
      <c r="BK1007" s="67"/>
      <c r="BL1007" s="67"/>
      <c r="BM1007" s="67"/>
      <c r="BN1007" s="67"/>
      <c r="BO1007" s="67"/>
      <c r="BP1007" s="69"/>
      <c r="BQ1007" s="73"/>
      <c r="BR1007" s="8" t="s">
        <v>55</v>
      </c>
      <c r="BS1007" s="71"/>
      <c r="BT1007" s="67"/>
      <c r="BU1007" s="67"/>
      <c r="BV1007" s="67"/>
      <c r="BW1007" s="67"/>
      <c r="BX1007" s="67"/>
      <c r="BY1007" s="67"/>
      <c r="BZ1007" s="67"/>
      <c r="CA1007" s="67"/>
      <c r="CB1007" s="69"/>
      <c r="CC1007" s="73"/>
      <c r="CD1007" s="8" t="s">
        <v>55</v>
      </c>
      <c r="CE1007" s="71"/>
      <c r="CF1007" s="67"/>
      <c r="CG1007" s="67"/>
      <c r="CH1007" s="67"/>
      <c r="CI1007" s="67"/>
      <c r="CJ1007" s="67"/>
      <c r="CK1007" s="67"/>
      <c r="CL1007" s="67"/>
      <c r="CM1007" s="67"/>
      <c r="CN1007" s="69"/>
      <c r="CO1007" s="73"/>
      <c r="CP1007" s="8" t="s">
        <v>55</v>
      </c>
      <c r="CQ1007" s="71"/>
      <c r="CR1007" s="67"/>
      <c r="CS1007" s="67"/>
      <c r="CT1007" s="67"/>
      <c r="CU1007" s="67"/>
      <c r="CV1007" s="67"/>
      <c r="CW1007" s="67"/>
      <c r="CX1007" s="67"/>
      <c r="CY1007" s="67"/>
      <c r="CZ1007" s="69"/>
      <c r="DA1007" s="73"/>
      <c r="DB1007" s="8" t="s">
        <v>55</v>
      </c>
      <c r="DC1007" s="71"/>
      <c r="DD1007" s="67"/>
      <c r="DE1007" s="67"/>
      <c r="DF1007" s="67"/>
      <c r="DG1007" s="67"/>
      <c r="DH1007" s="67"/>
      <c r="DI1007" s="67"/>
      <c r="DJ1007" s="67"/>
      <c r="DK1007" s="67"/>
      <c r="DL1007" s="69"/>
      <c r="DM1007" s="73"/>
      <c r="DN1007" s="8" t="s">
        <v>55</v>
      </c>
      <c r="DO1007" s="71"/>
      <c r="DP1007" s="67"/>
      <c r="DQ1007" s="67"/>
      <c r="DR1007" s="67"/>
      <c r="DS1007" s="67"/>
      <c r="DT1007" s="67"/>
      <c r="DU1007" s="67"/>
      <c r="DV1007" s="67"/>
      <c r="DW1007" s="67"/>
      <c r="DX1007" s="69"/>
    </row>
    <row r="1008" spans="1:128" ht="13.5" customHeight="1" thickBot="1">
      <c r="A1008"/>
      <c r="E1008"/>
      <c r="F1008"/>
      <c r="G1008"/>
      <c r="H1008" s="21"/>
      <c r="J1008" s="18" t="s">
        <v>53</v>
      </c>
      <c r="K1008" s="17">
        <v>1</v>
      </c>
      <c r="L1008"/>
      <c r="M1008"/>
      <c r="N1008"/>
      <c r="P1008" s="123" t="s">
        <v>12</v>
      </c>
      <c r="Q1008" s="124"/>
      <c r="R1008" s="124"/>
      <c r="S1008" s="125"/>
      <c r="T1008" s="21"/>
      <c r="V1008" s="18" t="s">
        <v>53</v>
      </c>
      <c r="W1008" s="17">
        <f ca="1">S1026</f>
        <v>2</v>
      </c>
      <c r="X1008"/>
      <c r="Y1008"/>
      <c r="Z1008"/>
      <c r="AB1008" s="123" t="s">
        <v>12</v>
      </c>
      <c r="AC1008" s="124"/>
      <c r="AD1008" s="124"/>
      <c r="AE1008" s="125"/>
      <c r="AF1008" s="21"/>
      <c r="AH1008" s="18" t="s">
        <v>53</v>
      </c>
      <c r="AI1008" s="17">
        <f ca="1">AE1026</f>
        <v>3</v>
      </c>
      <c r="AJ1008"/>
      <c r="AK1008"/>
      <c r="AL1008"/>
      <c r="AN1008" s="123" t="s">
        <v>12</v>
      </c>
      <c r="AO1008" s="124"/>
      <c r="AP1008" s="124"/>
      <c r="AQ1008" s="125"/>
      <c r="AR1008" s="21"/>
      <c r="AT1008" s="18" t="s">
        <v>53</v>
      </c>
      <c r="AU1008" s="17">
        <f ca="1">AQ1026</f>
        <v>3</v>
      </c>
      <c r="AV1008"/>
      <c r="AW1008"/>
      <c r="AX1008"/>
      <c r="AZ1008" s="123" t="s">
        <v>12</v>
      </c>
      <c r="BA1008" s="124"/>
      <c r="BB1008" s="124"/>
      <c r="BC1008" s="125"/>
      <c r="BD1008" s="21"/>
      <c r="BF1008" s="18" t="s">
        <v>53</v>
      </c>
      <c r="BG1008" s="17">
        <f ca="1">BC1026</f>
        <v>3</v>
      </c>
      <c r="BH1008"/>
      <c r="BI1008"/>
      <c r="BJ1008"/>
      <c r="BL1008" s="123" t="s">
        <v>12</v>
      </c>
      <c r="BM1008" s="124"/>
      <c r="BN1008" s="124"/>
      <c r="BO1008" s="125"/>
      <c r="BP1008" s="21"/>
      <c r="BR1008" s="18" t="s">
        <v>53</v>
      </c>
      <c r="BS1008" s="17">
        <f ca="1">BO1026</f>
        <v>3</v>
      </c>
      <c r="BT1008"/>
      <c r="BU1008"/>
      <c r="BV1008"/>
      <c r="BX1008" s="123" t="s">
        <v>12</v>
      </c>
      <c r="BY1008" s="124"/>
      <c r="BZ1008" s="124"/>
      <c r="CA1008" s="125"/>
      <c r="CB1008" s="21"/>
      <c r="CD1008" s="18" t="s">
        <v>53</v>
      </c>
      <c r="CE1008" s="17">
        <f ca="1">CA1026</f>
        <v>3</v>
      </c>
      <c r="CF1008"/>
      <c r="CG1008"/>
      <c r="CH1008"/>
      <c r="CJ1008" s="123" t="s">
        <v>12</v>
      </c>
      <c r="CK1008" s="124"/>
      <c r="CL1008" s="124"/>
      <c r="CM1008" s="125"/>
      <c r="CN1008" s="21"/>
      <c r="CP1008" s="18" t="s">
        <v>53</v>
      </c>
      <c r="CQ1008" s="17">
        <f ca="1">CM1026</f>
        <v>3</v>
      </c>
      <c r="CR1008"/>
      <c r="CS1008"/>
      <c r="CT1008"/>
      <c r="CV1008" s="123" t="s">
        <v>12</v>
      </c>
      <c r="CW1008" s="124"/>
      <c r="CX1008" s="124"/>
      <c r="CY1008" s="125"/>
      <c r="CZ1008" s="21"/>
      <c r="DB1008" s="18" t="s">
        <v>53</v>
      </c>
      <c r="DC1008" s="17">
        <f ca="1">CY1026</f>
        <v>3</v>
      </c>
      <c r="DD1008"/>
      <c r="DE1008"/>
      <c r="DF1008"/>
      <c r="DH1008" s="123" t="s">
        <v>12</v>
      </c>
      <c r="DI1008" s="124"/>
      <c r="DJ1008" s="124"/>
      <c r="DK1008" s="125"/>
      <c r="DL1008" s="21"/>
      <c r="DN1008" s="18" t="s">
        <v>53</v>
      </c>
      <c r="DO1008" s="17">
        <f ca="1">DK1026</f>
        <v>3</v>
      </c>
      <c r="DP1008"/>
      <c r="DQ1008"/>
      <c r="DR1008"/>
      <c r="DT1008" s="123" t="s">
        <v>12</v>
      </c>
      <c r="DU1008" s="124"/>
      <c r="DV1008" s="124"/>
      <c r="DW1008" s="125"/>
      <c r="DX1008" s="21"/>
    </row>
    <row r="1009" spans="1:128" ht="13.5" customHeight="1" thickBot="1">
      <c r="A1009"/>
      <c r="B1009" s="63" t="s">
        <v>45</v>
      </c>
      <c r="C1009" s="9" t="str">
        <f ca="1">IF(DO1010=9,"到着","未着")</f>
        <v>到着</v>
      </c>
      <c r="D1009" t="s">
        <v>19</v>
      </c>
      <c r="E1009"/>
      <c r="F1009"/>
      <c r="G1009"/>
      <c r="H1009" s="21"/>
      <c r="J1009" s="18" t="s">
        <v>54</v>
      </c>
      <c r="K1009" s="3">
        <v>1</v>
      </c>
      <c r="L1009"/>
      <c r="M1009"/>
      <c r="N1009"/>
      <c r="O1009" s="9" t="s">
        <v>57</v>
      </c>
      <c r="P1009" s="93" t="s">
        <v>3</v>
      </c>
      <c r="Q1009" s="26" t="s">
        <v>4</v>
      </c>
      <c r="R1009" s="26" t="s">
        <v>5</v>
      </c>
      <c r="S1009" s="3" t="s">
        <v>6</v>
      </c>
      <c r="T1009" s="6"/>
      <c r="V1009" s="18" t="s">
        <v>54</v>
      </c>
      <c r="W1009" s="3">
        <f ca="1">S1027</f>
        <v>1</v>
      </c>
      <c r="X1009"/>
      <c r="Y1009"/>
      <c r="Z1009"/>
      <c r="AA1009" s="9" t="str">
        <f>$O$10</f>
        <v>現Q値</v>
      </c>
      <c r="AB1009" s="93" t="s">
        <v>3</v>
      </c>
      <c r="AC1009" s="26" t="s">
        <v>4</v>
      </c>
      <c r="AD1009" s="26" t="s">
        <v>5</v>
      </c>
      <c r="AE1009" s="3" t="s">
        <v>6</v>
      </c>
      <c r="AF1009" s="6"/>
      <c r="AH1009" s="18" t="s">
        <v>54</v>
      </c>
      <c r="AI1009" s="3">
        <f ca="1">AE1027</f>
        <v>1</v>
      </c>
      <c r="AJ1009"/>
      <c r="AK1009"/>
      <c r="AL1009"/>
      <c r="AM1009" s="9" t="str">
        <f>$O$10</f>
        <v>現Q値</v>
      </c>
      <c r="AN1009" s="93" t="s">
        <v>3</v>
      </c>
      <c r="AO1009" s="26" t="s">
        <v>4</v>
      </c>
      <c r="AP1009" s="26" t="s">
        <v>5</v>
      </c>
      <c r="AQ1009" s="3" t="s">
        <v>6</v>
      </c>
      <c r="AR1009" s="6"/>
      <c r="AT1009" s="18" t="s">
        <v>54</v>
      </c>
      <c r="AU1009" s="3">
        <f ca="1">AQ1027</f>
        <v>2</v>
      </c>
      <c r="AV1009"/>
      <c r="AW1009"/>
      <c r="AX1009"/>
      <c r="AY1009" s="9" t="str">
        <f>$O$10</f>
        <v>現Q値</v>
      </c>
      <c r="AZ1009" s="93" t="s">
        <v>3</v>
      </c>
      <c r="BA1009" s="26" t="s">
        <v>4</v>
      </c>
      <c r="BB1009" s="26" t="s">
        <v>5</v>
      </c>
      <c r="BC1009" s="3" t="s">
        <v>6</v>
      </c>
      <c r="BD1009" s="6"/>
      <c r="BF1009" s="18" t="s">
        <v>54</v>
      </c>
      <c r="BG1009" s="3">
        <f ca="1">BC1027</f>
        <v>3</v>
      </c>
      <c r="BH1009"/>
      <c r="BI1009"/>
      <c r="BJ1009"/>
      <c r="BK1009" s="9" t="str">
        <f>$O$10</f>
        <v>現Q値</v>
      </c>
      <c r="BL1009" s="93" t="s">
        <v>3</v>
      </c>
      <c r="BM1009" s="26" t="s">
        <v>4</v>
      </c>
      <c r="BN1009" s="26" t="s">
        <v>5</v>
      </c>
      <c r="BO1009" s="3" t="s">
        <v>6</v>
      </c>
      <c r="BP1009" s="6"/>
      <c r="BR1009" s="18" t="s">
        <v>54</v>
      </c>
      <c r="BS1009" s="3">
        <f ca="1">BO1027</f>
        <v>3</v>
      </c>
      <c r="BT1009"/>
      <c r="BU1009"/>
      <c r="BV1009"/>
      <c r="BW1009" s="9" t="str">
        <f>$O$10</f>
        <v>現Q値</v>
      </c>
      <c r="BX1009" s="93" t="s">
        <v>3</v>
      </c>
      <c r="BY1009" s="26" t="s">
        <v>4</v>
      </c>
      <c r="BZ1009" s="26" t="s">
        <v>5</v>
      </c>
      <c r="CA1009" s="3" t="s">
        <v>6</v>
      </c>
      <c r="CB1009" s="6"/>
      <c r="CD1009" s="18" t="s">
        <v>54</v>
      </c>
      <c r="CE1009" s="3">
        <f ca="1">CA1027</f>
        <v>3</v>
      </c>
      <c r="CF1009"/>
      <c r="CG1009"/>
      <c r="CH1009"/>
      <c r="CI1009" s="9" t="str">
        <f>$O$10</f>
        <v>現Q値</v>
      </c>
      <c r="CJ1009" s="93" t="s">
        <v>3</v>
      </c>
      <c r="CK1009" s="26" t="s">
        <v>4</v>
      </c>
      <c r="CL1009" s="26" t="s">
        <v>5</v>
      </c>
      <c r="CM1009" s="3" t="s">
        <v>6</v>
      </c>
      <c r="CN1009" s="6"/>
      <c r="CP1009" s="18" t="s">
        <v>54</v>
      </c>
      <c r="CQ1009" s="3">
        <f ca="1">CM1027</f>
        <v>3</v>
      </c>
      <c r="CR1009"/>
      <c r="CS1009"/>
      <c r="CT1009"/>
      <c r="CU1009" s="9" t="str">
        <f>$O$10</f>
        <v>現Q値</v>
      </c>
      <c r="CV1009" s="93" t="s">
        <v>3</v>
      </c>
      <c r="CW1009" s="26" t="s">
        <v>4</v>
      </c>
      <c r="CX1009" s="26" t="s">
        <v>5</v>
      </c>
      <c r="CY1009" s="3" t="s">
        <v>6</v>
      </c>
      <c r="CZ1009" s="6"/>
      <c r="DB1009" s="18" t="s">
        <v>54</v>
      </c>
      <c r="DC1009" s="3">
        <f ca="1">CY1027</f>
        <v>3</v>
      </c>
      <c r="DD1009"/>
      <c r="DE1009"/>
      <c r="DF1009"/>
      <c r="DG1009" s="9" t="str">
        <f>$O$10</f>
        <v>現Q値</v>
      </c>
      <c r="DH1009" s="93" t="s">
        <v>3</v>
      </c>
      <c r="DI1009" s="26" t="s">
        <v>4</v>
      </c>
      <c r="DJ1009" s="26" t="s">
        <v>5</v>
      </c>
      <c r="DK1009" s="3" t="s">
        <v>6</v>
      </c>
      <c r="DL1009" s="6"/>
      <c r="DN1009" s="18" t="s">
        <v>54</v>
      </c>
      <c r="DO1009" s="3">
        <f ca="1">DK1027</f>
        <v>3</v>
      </c>
      <c r="DP1009"/>
      <c r="DQ1009"/>
      <c r="DR1009"/>
      <c r="DS1009" s="9" t="str">
        <f>$O$10</f>
        <v>現Q値</v>
      </c>
      <c r="DT1009" s="93" t="s">
        <v>3</v>
      </c>
      <c r="DU1009" s="26" t="s">
        <v>4</v>
      </c>
      <c r="DV1009" s="26" t="s">
        <v>5</v>
      </c>
      <c r="DW1009" s="3" t="s">
        <v>6</v>
      </c>
      <c r="DX1009" s="6"/>
    </row>
    <row r="1010" spans="1:128" ht="13.5" customHeight="1" thickBot="1">
      <c r="A1010"/>
      <c r="B1010" s="63" t="s">
        <v>10</v>
      </c>
      <c r="C1010" s="78">
        <f ca="1">C973+IF(C1009="未着",0,1)</f>
        <v>28</v>
      </c>
      <c r="D1010"/>
      <c r="E1010"/>
      <c r="F1010"/>
      <c r="G1010"/>
      <c r="H1010" s="21"/>
      <c r="J1010" s="3" t="s">
        <v>7</v>
      </c>
      <c r="K1010" s="29">
        <f>3*(K1008-1)+K1009</f>
        <v>1</v>
      </c>
      <c r="L1010" s="30" t="s">
        <v>34</v>
      </c>
      <c r="M1010"/>
      <c r="N1010" s="126" t="s">
        <v>7</v>
      </c>
      <c r="O1010" s="17">
        <v>1</v>
      </c>
      <c r="P1010" s="27">
        <f t="array" aca="1" ref="P1010:S1017" ca="1">IF(C972="到着",DT997:DW1004,P973:S980)</f>
        <v>31.533071922242634</v>
      </c>
      <c r="Q1010" s="95" t="str">
        <f ca="1"/>
        <v>欄外</v>
      </c>
      <c r="R1010" s="95" t="str">
        <f ca="1"/>
        <v>欄外</v>
      </c>
      <c r="S1010" s="15">
        <f ca="1"/>
        <v>32.040805692195889</v>
      </c>
      <c r="T1010" s="12"/>
      <c r="V1010" s="3" t="s">
        <v>7</v>
      </c>
      <c r="W1010" s="29">
        <f ca="1">3*(W1008-1)+W1009</f>
        <v>4</v>
      </c>
      <c r="X1010" s="30" t="s">
        <v>34</v>
      </c>
      <c r="Y1010"/>
      <c r="Z1010" s="126" t="s">
        <v>7</v>
      </c>
      <c r="AA1010" s="17">
        <v>1</v>
      </c>
      <c r="AB1010" s="27">
        <f t="array" ref="AB1010:AE1017" ca="1">P1034:S1041</f>
        <v>31.533071922242634</v>
      </c>
      <c r="AC1010" s="95" t="str">
        <v>欄外</v>
      </c>
      <c r="AD1010" s="95" t="str">
        <v>欄外</v>
      </c>
      <c r="AE1010" s="15">
        <f ca="1"/>
        <v>32.066864548936479</v>
      </c>
      <c r="AF1010" s="12"/>
      <c r="AH1010" s="3" t="s">
        <v>7</v>
      </c>
      <c r="AI1010" s="29">
        <f ca="1">3*(AI1008-1)+AI1009</f>
        <v>7</v>
      </c>
      <c r="AJ1010" s="30" t="s">
        <v>34</v>
      </c>
      <c r="AK1010"/>
      <c r="AL1010" s="126" t="s">
        <v>7</v>
      </c>
      <c r="AM1010" s="17">
        <v>1</v>
      </c>
      <c r="AN1010" s="27">
        <f t="array" ref="AN1010:AQ1017" ca="1">AB1034:AE1041</f>
        <v>31.533071922242634</v>
      </c>
      <c r="AO1010" s="95" t="str">
        <v>欄外</v>
      </c>
      <c r="AP1010" s="95" t="str">
        <v>欄外</v>
      </c>
      <c r="AQ1010" s="15">
        <f ca="1"/>
        <v>32.066864548936479</v>
      </c>
      <c r="AR1010" s="12"/>
      <c r="AT1010" s="3" t="s">
        <v>7</v>
      </c>
      <c r="AU1010" s="29">
        <f ca="1">3*(AU1008-1)+AU1009</f>
        <v>8</v>
      </c>
      <c r="AV1010" s="30" t="s">
        <v>34</v>
      </c>
      <c r="AW1010"/>
      <c r="AX1010" s="126" t="s">
        <v>7</v>
      </c>
      <c r="AY1010" s="17">
        <v>1</v>
      </c>
      <c r="AZ1010" s="27">
        <f t="array" ref="AZ1010:BC1017" ca="1">AN1034:AQ1041</f>
        <v>31.533071922242634</v>
      </c>
      <c r="BA1010" s="95" t="str">
        <v>欄外</v>
      </c>
      <c r="BB1010" s="95" t="str">
        <v>欄外</v>
      </c>
      <c r="BC1010" s="15">
        <f ca="1"/>
        <v>32.066864548936479</v>
      </c>
      <c r="BD1010" s="12"/>
      <c r="BF1010" s="3" t="s">
        <v>7</v>
      </c>
      <c r="BG1010" s="29">
        <f ca="1">3*(BG1008-1)+BG1009</f>
        <v>9</v>
      </c>
      <c r="BH1010" s="30" t="s">
        <v>34</v>
      </c>
      <c r="BI1010"/>
      <c r="BJ1010" s="126" t="s">
        <v>7</v>
      </c>
      <c r="BK1010" s="17">
        <v>1</v>
      </c>
      <c r="BL1010" s="27">
        <f t="array" ref="BL1010:BO1017" ca="1">AZ1034:BC1041</f>
        <v>31.533071922242634</v>
      </c>
      <c r="BM1010" s="95" t="str">
        <v>欄外</v>
      </c>
      <c r="BN1010" s="95" t="str">
        <v>欄外</v>
      </c>
      <c r="BO1010" s="15">
        <f ca="1"/>
        <v>32.066864548936479</v>
      </c>
      <c r="BP1010" s="12"/>
      <c r="BR1010" s="3" t="s">
        <v>7</v>
      </c>
      <c r="BS1010" s="29">
        <f ca="1">3*(BS1008-1)+BS1009</f>
        <v>9</v>
      </c>
      <c r="BT1010" s="30" t="s">
        <v>34</v>
      </c>
      <c r="BU1010"/>
      <c r="BV1010" s="126" t="s">
        <v>7</v>
      </c>
      <c r="BW1010" s="17">
        <v>1</v>
      </c>
      <c r="BX1010" s="27">
        <f t="array" ref="BX1010:CA1017" ca="1">BL1034:BO1041</f>
        <v>31.533071922242634</v>
      </c>
      <c r="BY1010" s="95" t="str">
        <v>欄外</v>
      </c>
      <c r="BZ1010" s="95" t="str">
        <v>欄外</v>
      </c>
      <c r="CA1010" s="15">
        <f ca="1"/>
        <v>32.066864548936479</v>
      </c>
      <c r="CB1010" s="12"/>
      <c r="CD1010" s="3" t="s">
        <v>7</v>
      </c>
      <c r="CE1010" s="29">
        <f ca="1">3*(CE1008-1)+CE1009</f>
        <v>9</v>
      </c>
      <c r="CF1010" s="30" t="s">
        <v>34</v>
      </c>
      <c r="CG1010"/>
      <c r="CH1010" s="126" t="s">
        <v>7</v>
      </c>
      <c r="CI1010" s="17">
        <v>1</v>
      </c>
      <c r="CJ1010" s="27">
        <f t="array" ref="CJ1010:CM1017" ca="1">BX1034:CA1041</f>
        <v>31.533071922242634</v>
      </c>
      <c r="CK1010" s="95" t="str">
        <v>欄外</v>
      </c>
      <c r="CL1010" s="95" t="str">
        <v>欄外</v>
      </c>
      <c r="CM1010" s="15">
        <f ca="1"/>
        <v>32.066864548936479</v>
      </c>
      <c r="CN1010" s="12"/>
      <c r="CP1010" s="3" t="s">
        <v>7</v>
      </c>
      <c r="CQ1010" s="29">
        <f ca="1">3*(CQ1008-1)+CQ1009</f>
        <v>9</v>
      </c>
      <c r="CR1010" s="30" t="s">
        <v>34</v>
      </c>
      <c r="CS1010"/>
      <c r="CT1010" s="126" t="s">
        <v>7</v>
      </c>
      <c r="CU1010" s="17">
        <v>1</v>
      </c>
      <c r="CV1010" s="27">
        <f t="array" ref="CV1010:CY1017" ca="1">CJ1034:CM1041</f>
        <v>31.533071922242634</v>
      </c>
      <c r="CW1010" s="95" t="str">
        <v>欄外</v>
      </c>
      <c r="CX1010" s="95" t="str">
        <v>欄外</v>
      </c>
      <c r="CY1010" s="15">
        <f ca="1"/>
        <v>32.066864548936479</v>
      </c>
      <c r="CZ1010" s="12"/>
      <c r="DB1010" s="3" t="s">
        <v>7</v>
      </c>
      <c r="DC1010" s="29">
        <f ca="1">3*(DC1008-1)+DC1009</f>
        <v>9</v>
      </c>
      <c r="DD1010" s="30" t="s">
        <v>34</v>
      </c>
      <c r="DE1010"/>
      <c r="DF1010" s="126" t="s">
        <v>7</v>
      </c>
      <c r="DG1010" s="17">
        <v>1</v>
      </c>
      <c r="DH1010" s="27">
        <f t="array" ref="DH1010:DK1017" ca="1">CV1034:CY1041</f>
        <v>31.533071922242634</v>
      </c>
      <c r="DI1010" s="95" t="str">
        <v>欄外</v>
      </c>
      <c r="DJ1010" s="95" t="str">
        <v>欄外</v>
      </c>
      <c r="DK1010" s="15">
        <f ca="1"/>
        <v>32.066864548936479</v>
      </c>
      <c r="DL1010" s="12"/>
      <c r="DN1010" s="3" t="s">
        <v>7</v>
      </c>
      <c r="DO1010" s="29">
        <f ca="1">3*(DO1008-1)+DO1009</f>
        <v>9</v>
      </c>
      <c r="DP1010" s="30" t="s">
        <v>34</v>
      </c>
      <c r="DQ1010"/>
      <c r="DR1010" s="126" t="s">
        <v>7</v>
      </c>
      <c r="DS1010" s="17">
        <v>1</v>
      </c>
      <c r="DT1010" s="27">
        <f t="array" ref="DT1010:DW1017" ca="1">DH1034:DK1041</f>
        <v>31.533071922242634</v>
      </c>
      <c r="DU1010" s="95" t="str">
        <v>欄外</v>
      </c>
      <c r="DV1010" s="95" t="str">
        <v>欄外</v>
      </c>
      <c r="DW1010" s="15">
        <f ca="1"/>
        <v>32.066864548936479</v>
      </c>
      <c r="DX1010" s="12"/>
    </row>
    <row r="1011" spans="1:128" ht="13.5" customHeight="1" thickBot="1">
      <c r="A1011"/>
      <c r="B1011"/>
      <c r="C1011"/>
      <c r="D1011"/>
      <c r="E1011"/>
      <c r="F1011"/>
      <c r="G1011"/>
      <c r="H1011" s="21"/>
      <c r="K1011" s="24"/>
      <c r="L1011" s="6"/>
      <c r="M1011"/>
      <c r="N1011" s="127"/>
      <c r="O1011" s="3">
        <v>2</v>
      </c>
      <c r="P1011" s="15">
        <f ca="1"/>
        <v>10.40607930603027</v>
      </c>
      <c r="Q1011" s="95" t="str">
        <f ca="1"/>
        <v>欄外</v>
      </c>
      <c r="R1011" s="27">
        <f ca="1"/>
        <v>18.458272981929774</v>
      </c>
      <c r="S1011" s="15">
        <f ca="1"/>
        <v>47.260588967204086</v>
      </c>
      <c r="T1011" s="12"/>
      <c r="W1011" s="24"/>
      <c r="X1011" s="6"/>
      <c r="Y1011"/>
      <c r="Z1011" s="127"/>
      <c r="AA1011" s="3">
        <v>2</v>
      </c>
      <c r="AB1011" s="15">
        <f ca="1"/>
        <v>10.40607930603027</v>
      </c>
      <c r="AC1011" s="95" t="str">
        <v>欄外</v>
      </c>
      <c r="AD1011" s="27">
        <f ca="1"/>
        <v>18.458272981929774</v>
      </c>
      <c r="AE1011" s="15">
        <f ca="1"/>
        <v>47.260588967204086</v>
      </c>
      <c r="AF1011" s="12"/>
      <c r="AI1011" s="24"/>
      <c r="AJ1011" s="6"/>
      <c r="AK1011"/>
      <c r="AL1011" s="127"/>
      <c r="AM1011" s="3">
        <v>2</v>
      </c>
      <c r="AN1011" s="15">
        <f ca="1"/>
        <v>10.40607930603027</v>
      </c>
      <c r="AO1011" s="95" t="str">
        <v>欄外</v>
      </c>
      <c r="AP1011" s="27">
        <f ca="1"/>
        <v>18.458272981929774</v>
      </c>
      <c r="AQ1011" s="15">
        <f ca="1"/>
        <v>47.260588967204086</v>
      </c>
      <c r="AR1011" s="12"/>
      <c r="AU1011" s="24"/>
      <c r="AV1011" s="6"/>
      <c r="AW1011"/>
      <c r="AX1011" s="127"/>
      <c r="AY1011" s="3">
        <v>2</v>
      </c>
      <c r="AZ1011" s="15">
        <f ca="1"/>
        <v>10.40607930603027</v>
      </c>
      <c r="BA1011" s="95" t="str">
        <v>欄外</v>
      </c>
      <c r="BB1011" s="27">
        <f ca="1"/>
        <v>18.458272981929774</v>
      </c>
      <c r="BC1011" s="15">
        <f ca="1"/>
        <v>47.260588967204086</v>
      </c>
      <c r="BD1011" s="12"/>
      <c r="BG1011" s="24"/>
      <c r="BH1011" s="6"/>
      <c r="BI1011"/>
      <c r="BJ1011" s="127"/>
      <c r="BK1011" s="3">
        <v>2</v>
      </c>
      <c r="BL1011" s="15">
        <f ca="1"/>
        <v>10.40607930603027</v>
      </c>
      <c r="BM1011" s="95" t="str">
        <v>欄外</v>
      </c>
      <c r="BN1011" s="27">
        <f ca="1"/>
        <v>18.458272981929774</v>
      </c>
      <c r="BO1011" s="15">
        <f ca="1"/>
        <v>47.260588967204086</v>
      </c>
      <c r="BP1011" s="12"/>
      <c r="BS1011" s="24"/>
      <c r="BT1011" s="6"/>
      <c r="BU1011"/>
      <c r="BV1011" s="127"/>
      <c r="BW1011" s="3">
        <v>2</v>
      </c>
      <c r="BX1011" s="15">
        <f ca="1"/>
        <v>10.40607930603027</v>
      </c>
      <c r="BY1011" s="95" t="str">
        <v>欄外</v>
      </c>
      <c r="BZ1011" s="27">
        <f ca="1"/>
        <v>18.458272981929774</v>
      </c>
      <c r="CA1011" s="15">
        <f ca="1"/>
        <v>47.260588967204086</v>
      </c>
      <c r="CB1011" s="12"/>
      <c r="CE1011" s="24"/>
      <c r="CF1011" s="6"/>
      <c r="CG1011"/>
      <c r="CH1011" s="127"/>
      <c r="CI1011" s="3">
        <v>2</v>
      </c>
      <c r="CJ1011" s="15">
        <f ca="1"/>
        <v>10.40607930603027</v>
      </c>
      <c r="CK1011" s="95" t="str">
        <v>欄外</v>
      </c>
      <c r="CL1011" s="27">
        <f ca="1"/>
        <v>18.458272981929774</v>
      </c>
      <c r="CM1011" s="15">
        <f ca="1"/>
        <v>47.260588967204086</v>
      </c>
      <c r="CN1011" s="12"/>
      <c r="CQ1011" s="24"/>
      <c r="CR1011" s="6"/>
      <c r="CS1011"/>
      <c r="CT1011" s="127"/>
      <c r="CU1011" s="3">
        <v>2</v>
      </c>
      <c r="CV1011" s="15">
        <f ca="1"/>
        <v>10.40607930603027</v>
      </c>
      <c r="CW1011" s="95" t="str">
        <v>欄外</v>
      </c>
      <c r="CX1011" s="27">
        <f ca="1"/>
        <v>18.458272981929774</v>
      </c>
      <c r="CY1011" s="15">
        <f ca="1"/>
        <v>47.260588967204086</v>
      </c>
      <c r="CZ1011" s="12"/>
      <c r="DC1011" s="24"/>
      <c r="DD1011" s="6"/>
      <c r="DE1011"/>
      <c r="DF1011" s="127"/>
      <c r="DG1011" s="3">
        <v>2</v>
      </c>
      <c r="DH1011" s="15">
        <f ca="1"/>
        <v>10.40607930603027</v>
      </c>
      <c r="DI1011" s="95" t="str">
        <v>欄外</v>
      </c>
      <c r="DJ1011" s="27">
        <f ca="1"/>
        <v>18.458272981929774</v>
      </c>
      <c r="DK1011" s="15">
        <f ca="1"/>
        <v>47.260588967204086</v>
      </c>
      <c r="DL1011" s="12"/>
      <c r="DO1011" s="24"/>
      <c r="DP1011" s="6"/>
      <c r="DQ1011"/>
      <c r="DR1011" s="127"/>
      <c r="DS1011" s="3">
        <v>2</v>
      </c>
      <c r="DT1011" s="15">
        <f ca="1"/>
        <v>10.40607930603027</v>
      </c>
      <c r="DU1011" s="95" t="str">
        <v>欄外</v>
      </c>
      <c r="DV1011" s="27">
        <f ca="1"/>
        <v>18.458272981929774</v>
      </c>
      <c r="DW1011" s="15">
        <f ca="1"/>
        <v>47.260588967204086</v>
      </c>
      <c r="DX1011" s="12"/>
    </row>
    <row r="1012" spans="1:128" ht="13.5" customHeight="1" thickTop="1" thickBot="1">
      <c r="A1012"/>
      <c r="B1012" s="10" t="s">
        <v>15</v>
      </c>
      <c r="C1012"/>
      <c r="D1012"/>
      <c r="E1012"/>
      <c r="F1012"/>
      <c r="G1012"/>
      <c r="H1012" s="21"/>
      <c r="J1012" s="25" t="str">
        <f>IF(AND(K1008=1,K1009=1),"★","")</f>
        <v>★</v>
      </c>
      <c r="K1012" s="93" t="str">
        <f>IF(AND(K1008=1,K1009=2),"★","")</f>
        <v/>
      </c>
      <c r="L1012" s="3" t="str">
        <f>IF(AND(K1008=1,K1009=3),"★","")</f>
        <v/>
      </c>
      <c r="M1012"/>
      <c r="N1012" s="127"/>
      <c r="O1012" s="3">
        <v>3</v>
      </c>
      <c r="P1012" s="95" t="str">
        <f ca="1"/>
        <v>欄外</v>
      </c>
      <c r="Q1012" s="95" t="str">
        <f ca="1"/>
        <v>欄外</v>
      </c>
      <c r="R1012" s="15">
        <f ca="1"/>
        <v>26.900255958557121</v>
      </c>
      <c r="S1012" s="95" t="str">
        <f ca="1"/>
        <v>欄外</v>
      </c>
      <c r="T1012" s="12"/>
      <c r="V1012" s="25" t="str">
        <f ca="1">IF(AND(W1008=1,W1009=1),"★","")</f>
        <v/>
      </c>
      <c r="W1012" s="93" t="str">
        <f ca="1">IF(AND(W1008=1,W1009=2),"★","")</f>
        <v/>
      </c>
      <c r="X1012" s="3" t="str">
        <f ca="1">IF(AND(W1008=1,W1009=3),"★","")</f>
        <v/>
      </c>
      <c r="Y1012"/>
      <c r="Z1012" s="127"/>
      <c r="AA1012" s="3">
        <v>3</v>
      </c>
      <c r="AB1012" s="95" t="str">
        <v>欄外</v>
      </c>
      <c r="AC1012" s="95" t="str">
        <v>欄外</v>
      </c>
      <c r="AD1012" s="15">
        <f ca="1"/>
        <v>26.900255958557121</v>
      </c>
      <c r="AE1012" s="95" t="str">
        <v>欄外</v>
      </c>
      <c r="AF1012" s="12"/>
      <c r="AH1012" s="25" t="str">
        <f ca="1">IF(AND(AI1008=1,AI1009=1),"★","")</f>
        <v/>
      </c>
      <c r="AI1012" s="93" t="str">
        <f ca="1">IF(AND(AI1008=1,AI1009=2),"★","")</f>
        <v/>
      </c>
      <c r="AJ1012" s="3" t="str">
        <f ca="1">IF(AND(AI1008=1,AI1009=3),"★","")</f>
        <v/>
      </c>
      <c r="AK1012"/>
      <c r="AL1012" s="127"/>
      <c r="AM1012" s="3">
        <v>3</v>
      </c>
      <c r="AN1012" s="95" t="str">
        <v>欄外</v>
      </c>
      <c r="AO1012" s="95" t="str">
        <v>欄外</v>
      </c>
      <c r="AP1012" s="15">
        <f ca="1"/>
        <v>26.900255958557121</v>
      </c>
      <c r="AQ1012" s="95" t="str">
        <v>欄外</v>
      </c>
      <c r="AR1012" s="12"/>
      <c r="AT1012" s="25" t="str">
        <f ca="1">IF(AND(AU1008=1,AU1009=1),"★","")</f>
        <v/>
      </c>
      <c r="AU1012" s="93" t="str">
        <f ca="1">IF(AND(AU1008=1,AU1009=2),"★","")</f>
        <v/>
      </c>
      <c r="AV1012" s="3" t="str">
        <f ca="1">IF(AND(AU1008=1,AU1009=3),"★","")</f>
        <v/>
      </c>
      <c r="AW1012"/>
      <c r="AX1012" s="127"/>
      <c r="AY1012" s="3">
        <v>3</v>
      </c>
      <c r="AZ1012" s="95" t="str">
        <v>欄外</v>
      </c>
      <c r="BA1012" s="95" t="str">
        <v>欄外</v>
      </c>
      <c r="BB1012" s="15">
        <f ca="1"/>
        <v>26.900255958557121</v>
      </c>
      <c r="BC1012" s="95" t="str">
        <v>欄外</v>
      </c>
      <c r="BD1012" s="12"/>
      <c r="BF1012" s="25" t="str">
        <f ca="1">IF(AND(BG1008=1,BG1009=1),"★","")</f>
        <v/>
      </c>
      <c r="BG1012" s="93" t="str">
        <f ca="1">IF(AND(BG1008=1,BG1009=2),"★","")</f>
        <v/>
      </c>
      <c r="BH1012" s="3" t="str">
        <f ca="1">IF(AND(BG1008=1,BG1009=3),"★","")</f>
        <v/>
      </c>
      <c r="BI1012"/>
      <c r="BJ1012" s="127"/>
      <c r="BK1012" s="3">
        <v>3</v>
      </c>
      <c r="BL1012" s="95" t="str">
        <v>欄外</v>
      </c>
      <c r="BM1012" s="95" t="str">
        <v>欄外</v>
      </c>
      <c r="BN1012" s="15">
        <f ca="1"/>
        <v>26.900255958557121</v>
      </c>
      <c r="BO1012" s="95" t="str">
        <v>欄外</v>
      </c>
      <c r="BP1012" s="12"/>
      <c r="BR1012" s="25" t="str">
        <f ca="1">IF(AND(BS1008=1,BS1009=1),"★","")</f>
        <v/>
      </c>
      <c r="BS1012" s="93" t="str">
        <f ca="1">IF(AND(BS1008=1,BS1009=2),"★","")</f>
        <v/>
      </c>
      <c r="BT1012" s="3" t="str">
        <f ca="1">IF(AND(BS1008=1,BS1009=3),"★","")</f>
        <v/>
      </c>
      <c r="BU1012"/>
      <c r="BV1012" s="127"/>
      <c r="BW1012" s="3">
        <v>3</v>
      </c>
      <c r="BX1012" s="95" t="str">
        <v>欄外</v>
      </c>
      <c r="BY1012" s="95" t="str">
        <v>欄外</v>
      </c>
      <c r="BZ1012" s="15">
        <f ca="1"/>
        <v>26.900255958557121</v>
      </c>
      <c r="CA1012" s="95" t="str">
        <v>欄外</v>
      </c>
      <c r="CB1012" s="12"/>
      <c r="CD1012" s="25" t="str">
        <f ca="1">IF(AND(CE1008=1,CE1009=1),"★","")</f>
        <v/>
      </c>
      <c r="CE1012" s="93" t="str">
        <f ca="1">IF(AND(CE1008=1,CE1009=2),"★","")</f>
        <v/>
      </c>
      <c r="CF1012" s="3" t="str">
        <f ca="1">IF(AND(CE1008=1,CE1009=3),"★","")</f>
        <v/>
      </c>
      <c r="CG1012"/>
      <c r="CH1012" s="127"/>
      <c r="CI1012" s="3">
        <v>3</v>
      </c>
      <c r="CJ1012" s="95" t="str">
        <v>欄外</v>
      </c>
      <c r="CK1012" s="95" t="str">
        <v>欄外</v>
      </c>
      <c r="CL1012" s="15">
        <f ca="1"/>
        <v>26.900255958557121</v>
      </c>
      <c r="CM1012" s="95" t="str">
        <v>欄外</v>
      </c>
      <c r="CN1012" s="12"/>
      <c r="CP1012" s="25" t="str">
        <f ca="1">IF(AND(CQ1008=1,CQ1009=1),"★","")</f>
        <v/>
      </c>
      <c r="CQ1012" s="93" t="str">
        <f ca="1">IF(AND(CQ1008=1,CQ1009=2),"★","")</f>
        <v/>
      </c>
      <c r="CR1012" s="3" t="str">
        <f ca="1">IF(AND(CQ1008=1,CQ1009=3),"★","")</f>
        <v/>
      </c>
      <c r="CS1012"/>
      <c r="CT1012" s="127"/>
      <c r="CU1012" s="3">
        <v>3</v>
      </c>
      <c r="CV1012" s="95" t="str">
        <v>欄外</v>
      </c>
      <c r="CW1012" s="95" t="str">
        <v>欄外</v>
      </c>
      <c r="CX1012" s="15">
        <f ca="1"/>
        <v>26.900255958557121</v>
      </c>
      <c r="CY1012" s="95" t="str">
        <v>欄外</v>
      </c>
      <c r="CZ1012" s="12"/>
      <c r="DB1012" s="25" t="str">
        <f ca="1">IF(AND(DC1008=1,DC1009=1),"★","")</f>
        <v/>
      </c>
      <c r="DC1012" s="93" t="str">
        <f ca="1">IF(AND(DC1008=1,DC1009=2),"★","")</f>
        <v/>
      </c>
      <c r="DD1012" s="3" t="str">
        <f ca="1">IF(AND(DC1008=1,DC1009=3),"★","")</f>
        <v/>
      </c>
      <c r="DE1012"/>
      <c r="DF1012" s="127"/>
      <c r="DG1012" s="3">
        <v>3</v>
      </c>
      <c r="DH1012" s="95" t="str">
        <v>欄外</v>
      </c>
      <c r="DI1012" s="95" t="str">
        <v>欄外</v>
      </c>
      <c r="DJ1012" s="15">
        <f ca="1"/>
        <v>26.900255958557121</v>
      </c>
      <c r="DK1012" s="95" t="str">
        <v>欄外</v>
      </c>
      <c r="DL1012" s="12"/>
      <c r="DN1012" s="25" t="str">
        <f ca="1">IF(AND(DO1008=1,DO1009=1),"★","")</f>
        <v/>
      </c>
      <c r="DO1012" s="93" t="str">
        <f ca="1">IF(AND(DO1008=1,DO1009=2),"★","")</f>
        <v/>
      </c>
      <c r="DP1012" s="3" t="str">
        <f ca="1">IF(AND(DO1008=1,DO1009=3),"★","")</f>
        <v/>
      </c>
      <c r="DQ1012"/>
      <c r="DR1012" s="127"/>
      <c r="DS1012" s="3">
        <v>3</v>
      </c>
      <c r="DT1012" s="95" t="str">
        <v>欄外</v>
      </c>
      <c r="DU1012" s="95" t="str">
        <v>欄外</v>
      </c>
      <c r="DV1012" s="15">
        <f ca="1"/>
        <v>26.900255958557121</v>
      </c>
      <c r="DW1012" s="95" t="str">
        <v>欄外</v>
      </c>
      <c r="DX1012" s="12"/>
    </row>
    <row r="1013" spans="1:128" ht="13.5" customHeight="1" thickTop="1" thickBot="1">
      <c r="A1013"/>
      <c r="B1013" s="63" t="s">
        <v>14</v>
      </c>
      <c r="C1013" s="79">
        <f ca="1">1-C973/50</f>
        <v>0.45999999999999996</v>
      </c>
      <c r="D1013"/>
      <c r="E1013"/>
      <c r="F1013"/>
      <c r="G1013"/>
      <c r="H1013" s="21"/>
      <c r="J1013" s="17" t="str">
        <f>IF(AND(K1008=2,K1009=1),"★","")</f>
        <v/>
      </c>
      <c r="K1013" s="3" t="str">
        <f>IF(AND(K1008=2,K1009=2),"★","")</f>
        <v/>
      </c>
      <c r="L1013" s="16" t="str">
        <f>IF(AND(K1008=2,K1009=3),"★","")</f>
        <v/>
      </c>
      <c r="M1013"/>
      <c r="N1013" s="127"/>
      <c r="O1013" s="3">
        <v>4</v>
      </c>
      <c r="P1013" s="27">
        <f ca="1"/>
        <v>47.275604865252966</v>
      </c>
      <c r="Q1013" s="15">
        <f ca="1"/>
        <v>19.565530089378353</v>
      </c>
      <c r="R1013" s="95" t="str">
        <f ca="1"/>
        <v>欄外</v>
      </c>
      <c r="S1013" s="15">
        <f ca="1"/>
        <v>46.093937206268308</v>
      </c>
      <c r="T1013" s="12"/>
      <c r="V1013" s="17" t="str">
        <f ca="1">IF(AND(W1008=2,W1009=1),"★","")</f>
        <v>★</v>
      </c>
      <c r="W1013" s="3" t="str">
        <f ca="1">IF(AND(W1008=2,W1009=2),"★","")</f>
        <v/>
      </c>
      <c r="X1013" s="16" t="str">
        <f ca="1">IF(AND(W1008=2,W1009=3),"★","")</f>
        <v/>
      </c>
      <c r="Y1013"/>
      <c r="Z1013" s="127"/>
      <c r="AA1013" s="3">
        <v>4</v>
      </c>
      <c r="AB1013" s="27">
        <f ca="1"/>
        <v>47.275604865252966</v>
      </c>
      <c r="AC1013" s="15">
        <f ca="1"/>
        <v>19.565530089378353</v>
      </c>
      <c r="AD1013" s="95" t="str">
        <v>欄外</v>
      </c>
      <c r="AE1013" s="15">
        <f ca="1"/>
        <v>46.093937206268308</v>
      </c>
      <c r="AF1013" s="12"/>
      <c r="AH1013" s="17" t="str">
        <f ca="1">IF(AND(AI1008=2,AI1009=1),"★","")</f>
        <v/>
      </c>
      <c r="AI1013" s="3" t="str">
        <f ca="1">IF(AND(AI1008=2,AI1009=2),"★","")</f>
        <v/>
      </c>
      <c r="AJ1013" s="16" t="str">
        <f ca="1">IF(AND(AI1008=2,AI1009=3),"★","")</f>
        <v/>
      </c>
      <c r="AK1013"/>
      <c r="AL1013" s="127"/>
      <c r="AM1013" s="3">
        <v>4</v>
      </c>
      <c r="AN1013" s="27">
        <f ca="1"/>
        <v>47.275604865252966</v>
      </c>
      <c r="AO1013" s="15">
        <f ca="1"/>
        <v>19.565530089378353</v>
      </c>
      <c r="AP1013" s="95" t="str">
        <v>欄外</v>
      </c>
      <c r="AQ1013" s="15">
        <f ca="1"/>
        <v>46.695316489636895</v>
      </c>
      <c r="AR1013" s="12"/>
      <c r="AT1013" s="17" t="str">
        <f ca="1">IF(AND(AU1008=2,AU1009=1),"★","")</f>
        <v/>
      </c>
      <c r="AU1013" s="3" t="str">
        <f ca="1">IF(AND(AU1008=2,AU1009=2),"★","")</f>
        <v/>
      </c>
      <c r="AV1013" s="16" t="str">
        <f ca="1">IF(AND(AU1008=2,AU1009=3),"★","")</f>
        <v/>
      </c>
      <c r="AW1013"/>
      <c r="AX1013" s="127"/>
      <c r="AY1013" s="3">
        <v>4</v>
      </c>
      <c r="AZ1013" s="27">
        <f ca="1"/>
        <v>47.275604865252966</v>
      </c>
      <c r="BA1013" s="15">
        <f ca="1"/>
        <v>19.565530089378353</v>
      </c>
      <c r="BB1013" s="95" t="str">
        <v>欄外</v>
      </c>
      <c r="BC1013" s="15">
        <f ca="1"/>
        <v>46.695316489636895</v>
      </c>
      <c r="BD1013" s="12"/>
      <c r="BF1013" s="17" t="str">
        <f ca="1">IF(AND(BG1008=2,BG1009=1),"★","")</f>
        <v/>
      </c>
      <c r="BG1013" s="3" t="str">
        <f ca="1">IF(AND(BG1008=2,BG1009=2),"★","")</f>
        <v/>
      </c>
      <c r="BH1013" s="16" t="str">
        <f ca="1">IF(AND(BG1008=2,BG1009=3),"★","")</f>
        <v/>
      </c>
      <c r="BI1013"/>
      <c r="BJ1013" s="127"/>
      <c r="BK1013" s="3">
        <v>4</v>
      </c>
      <c r="BL1013" s="27">
        <f ca="1"/>
        <v>47.275604865252966</v>
      </c>
      <c r="BM1013" s="15">
        <f ca="1"/>
        <v>19.565530089378353</v>
      </c>
      <c r="BN1013" s="95" t="str">
        <v>欄外</v>
      </c>
      <c r="BO1013" s="15">
        <f ca="1"/>
        <v>46.695316489636895</v>
      </c>
      <c r="BP1013" s="12"/>
      <c r="BR1013" s="17" t="str">
        <f ca="1">IF(AND(BS1008=2,BS1009=1),"★","")</f>
        <v/>
      </c>
      <c r="BS1013" s="3" t="str">
        <f ca="1">IF(AND(BS1008=2,BS1009=2),"★","")</f>
        <v/>
      </c>
      <c r="BT1013" s="16" t="str">
        <f ca="1">IF(AND(BS1008=2,BS1009=3),"★","")</f>
        <v/>
      </c>
      <c r="BU1013"/>
      <c r="BV1013" s="127"/>
      <c r="BW1013" s="3">
        <v>4</v>
      </c>
      <c r="BX1013" s="27">
        <f ca="1"/>
        <v>47.275604865252966</v>
      </c>
      <c r="BY1013" s="15">
        <f ca="1"/>
        <v>19.565530089378353</v>
      </c>
      <c r="BZ1013" s="95" t="str">
        <v>欄外</v>
      </c>
      <c r="CA1013" s="15">
        <f ca="1"/>
        <v>46.695316489636895</v>
      </c>
      <c r="CB1013" s="12"/>
      <c r="CD1013" s="17" t="str">
        <f ca="1">IF(AND(CE1008=2,CE1009=1),"★","")</f>
        <v/>
      </c>
      <c r="CE1013" s="3" t="str">
        <f ca="1">IF(AND(CE1008=2,CE1009=2),"★","")</f>
        <v/>
      </c>
      <c r="CF1013" s="16" t="str">
        <f ca="1">IF(AND(CE1008=2,CE1009=3),"★","")</f>
        <v/>
      </c>
      <c r="CG1013"/>
      <c r="CH1013" s="127"/>
      <c r="CI1013" s="3">
        <v>4</v>
      </c>
      <c r="CJ1013" s="27">
        <f ca="1"/>
        <v>47.275604865252966</v>
      </c>
      <c r="CK1013" s="15">
        <f ca="1"/>
        <v>19.565530089378353</v>
      </c>
      <c r="CL1013" s="95" t="str">
        <v>欄外</v>
      </c>
      <c r="CM1013" s="15">
        <f ca="1"/>
        <v>46.695316489636895</v>
      </c>
      <c r="CN1013" s="12"/>
      <c r="CP1013" s="17" t="str">
        <f ca="1">IF(AND(CQ1008=2,CQ1009=1),"★","")</f>
        <v/>
      </c>
      <c r="CQ1013" s="3" t="str">
        <f ca="1">IF(AND(CQ1008=2,CQ1009=2),"★","")</f>
        <v/>
      </c>
      <c r="CR1013" s="16" t="str">
        <f ca="1">IF(AND(CQ1008=2,CQ1009=3),"★","")</f>
        <v/>
      </c>
      <c r="CS1013"/>
      <c r="CT1013" s="127"/>
      <c r="CU1013" s="3">
        <v>4</v>
      </c>
      <c r="CV1013" s="27">
        <f ca="1"/>
        <v>47.275604865252966</v>
      </c>
      <c r="CW1013" s="15">
        <f ca="1"/>
        <v>19.565530089378353</v>
      </c>
      <c r="CX1013" s="95" t="str">
        <v>欄外</v>
      </c>
      <c r="CY1013" s="15">
        <f ca="1"/>
        <v>46.695316489636895</v>
      </c>
      <c r="CZ1013" s="12"/>
      <c r="DB1013" s="17" t="str">
        <f ca="1">IF(AND(DC1008=2,DC1009=1),"★","")</f>
        <v/>
      </c>
      <c r="DC1013" s="3" t="str">
        <f ca="1">IF(AND(DC1008=2,DC1009=2),"★","")</f>
        <v/>
      </c>
      <c r="DD1013" s="16" t="str">
        <f ca="1">IF(AND(DC1008=2,DC1009=3),"★","")</f>
        <v/>
      </c>
      <c r="DE1013"/>
      <c r="DF1013" s="127"/>
      <c r="DG1013" s="3">
        <v>4</v>
      </c>
      <c r="DH1013" s="27">
        <f ca="1"/>
        <v>47.275604865252966</v>
      </c>
      <c r="DI1013" s="15">
        <f ca="1"/>
        <v>19.565530089378353</v>
      </c>
      <c r="DJ1013" s="95" t="str">
        <v>欄外</v>
      </c>
      <c r="DK1013" s="15">
        <f ca="1"/>
        <v>46.695316489636895</v>
      </c>
      <c r="DL1013" s="12"/>
      <c r="DN1013" s="17" t="str">
        <f ca="1">IF(AND(DO1008=2,DO1009=1),"★","")</f>
        <v/>
      </c>
      <c r="DO1013" s="3" t="str">
        <f ca="1">IF(AND(DO1008=2,DO1009=2),"★","")</f>
        <v/>
      </c>
      <c r="DP1013" s="16" t="str">
        <f ca="1">IF(AND(DO1008=2,DO1009=3),"★","")</f>
        <v/>
      </c>
      <c r="DQ1013"/>
      <c r="DR1013" s="127"/>
      <c r="DS1013" s="3">
        <v>4</v>
      </c>
      <c r="DT1013" s="27">
        <f ca="1"/>
        <v>47.275604865252966</v>
      </c>
      <c r="DU1013" s="15">
        <f ca="1"/>
        <v>19.565530089378353</v>
      </c>
      <c r="DV1013" s="95" t="str">
        <v>欄外</v>
      </c>
      <c r="DW1013" s="15">
        <f ca="1"/>
        <v>46.695316489636895</v>
      </c>
      <c r="DX1013" s="12"/>
    </row>
    <row r="1014" spans="1:128" ht="13.5" customHeight="1" thickTop="1" thickBot="1">
      <c r="A1014"/>
      <c r="B1014"/>
      <c r="C1014"/>
      <c r="D1014"/>
      <c r="E1014"/>
      <c r="F1014"/>
      <c r="G1014"/>
      <c r="H1014" s="21"/>
      <c r="J1014" s="3" t="str">
        <f>IF(AND(K1008=3,K1009=1),"★","")</f>
        <v/>
      </c>
      <c r="K1014" s="92" t="str">
        <f>IF(AND(K1008=3,K1009=2),"★","")</f>
        <v/>
      </c>
      <c r="L1014" s="37" t="str">
        <f>IF(AND(K1008=3,K1009=3),"★","終")</f>
        <v>終</v>
      </c>
      <c r="M1014"/>
      <c r="N1014" s="127"/>
      <c r="O1014" s="3">
        <v>5</v>
      </c>
      <c r="P1014" s="95" t="str">
        <f ca="1"/>
        <v>欄外</v>
      </c>
      <c r="Q1014" s="27">
        <f ca="1"/>
        <v>29.744044287681572</v>
      </c>
      <c r="R1014" s="27">
        <f ca="1"/>
        <v>21.624271484374994</v>
      </c>
      <c r="S1014" s="27">
        <f ca="1"/>
        <v>68.999967265129072</v>
      </c>
      <c r="T1014" s="12"/>
      <c r="V1014" s="3" t="str">
        <f ca="1">IF(AND(W1008=3,W1009=1),"★","")</f>
        <v/>
      </c>
      <c r="W1014" s="92" t="str">
        <f ca="1">IF(AND(W1008=3,W1009=2),"★","")</f>
        <v/>
      </c>
      <c r="X1014" s="37" t="str">
        <f ca="1">IF(AND(W1008=3,W1009=3),"★","終")</f>
        <v>終</v>
      </c>
      <c r="Y1014"/>
      <c r="Z1014" s="127"/>
      <c r="AA1014" s="3">
        <v>5</v>
      </c>
      <c r="AB1014" s="95" t="str">
        <v>欄外</v>
      </c>
      <c r="AC1014" s="27">
        <f ca="1"/>
        <v>29.744044287681572</v>
      </c>
      <c r="AD1014" s="27">
        <f ca="1"/>
        <v>21.624271484374994</v>
      </c>
      <c r="AE1014" s="27">
        <f ca="1"/>
        <v>68.999967265129072</v>
      </c>
      <c r="AF1014" s="12"/>
      <c r="AH1014" s="3" t="str">
        <f ca="1">IF(AND(AI1008=3,AI1009=1),"★","")</f>
        <v>★</v>
      </c>
      <c r="AI1014" s="92" t="str">
        <f ca="1">IF(AND(AI1008=3,AI1009=2),"★","")</f>
        <v/>
      </c>
      <c r="AJ1014" s="37" t="str">
        <f ca="1">IF(AND(AI1008=3,AI1009=3),"★","終")</f>
        <v>終</v>
      </c>
      <c r="AK1014"/>
      <c r="AL1014" s="127"/>
      <c r="AM1014" s="3">
        <v>5</v>
      </c>
      <c r="AN1014" s="95" t="str">
        <v>欄外</v>
      </c>
      <c r="AO1014" s="27">
        <f ca="1"/>
        <v>29.744044287681572</v>
      </c>
      <c r="AP1014" s="27">
        <f ca="1"/>
        <v>21.624271484374994</v>
      </c>
      <c r="AQ1014" s="27">
        <f ca="1"/>
        <v>68.999967265129072</v>
      </c>
      <c r="AR1014" s="12"/>
      <c r="AT1014" s="3" t="str">
        <f ca="1">IF(AND(AU1008=3,AU1009=1),"★","")</f>
        <v/>
      </c>
      <c r="AU1014" s="92" t="str">
        <f ca="1">IF(AND(AU1008=3,AU1009=2),"★","")</f>
        <v>★</v>
      </c>
      <c r="AV1014" s="37" t="str">
        <f ca="1">IF(AND(AU1008=3,AU1009=3),"★","終")</f>
        <v>終</v>
      </c>
      <c r="AW1014"/>
      <c r="AX1014" s="127"/>
      <c r="AY1014" s="3">
        <v>5</v>
      </c>
      <c r="AZ1014" s="95" t="str">
        <v>欄外</v>
      </c>
      <c r="BA1014" s="27">
        <f ca="1"/>
        <v>29.744044287681572</v>
      </c>
      <c r="BB1014" s="27">
        <f ca="1"/>
        <v>21.624271484374994</v>
      </c>
      <c r="BC1014" s="27">
        <f ca="1"/>
        <v>68.999967265129072</v>
      </c>
      <c r="BD1014" s="12"/>
      <c r="BF1014" s="3" t="str">
        <f ca="1">IF(AND(BG1008=3,BG1009=1),"★","")</f>
        <v/>
      </c>
      <c r="BG1014" s="92" t="str">
        <f ca="1">IF(AND(BG1008=3,BG1009=2),"★","")</f>
        <v/>
      </c>
      <c r="BH1014" s="37" t="str">
        <f ca="1">IF(AND(BG1008=3,BG1009=3),"★","終")</f>
        <v>★</v>
      </c>
      <c r="BI1014"/>
      <c r="BJ1014" s="127"/>
      <c r="BK1014" s="3">
        <v>5</v>
      </c>
      <c r="BL1014" s="95" t="str">
        <v>欄外</v>
      </c>
      <c r="BM1014" s="27">
        <f ca="1"/>
        <v>29.744044287681572</v>
      </c>
      <c r="BN1014" s="27">
        <f ca="1"/>
        <v>21.624271484374994</v>
      </c>
      <c r="BO1014" s="27">
        <f ca="1"/>
        <v>68.999967265129072</v>
      </c>
      <c r="BP1014" s="12"/>
      <c r="BR1014" s="3" t="str">
        <f ca="1">IF(AND(BS1008=3,BS1009=1),"★","")</f>
        <v/>
      </c>
      <c r="BS1014" s="92" t="str">
        <f ca="1">IF(AND(BS1008=3,BS1009=2),"★","")</f>
        <v/>
      </c>
      <c r="BT1014" s="37" t="str">
        <f ca="1">IF(AND(BS1008=3,BS1009=3),"★","終")</f>
        <v>★</v>
      </c>
      <c r="BU1014"/>
      <c r="BV1014" s="127"/>
      <c r="BW1014" s="3">
        <v>5</v>
      </c>
      <c r="BX1014" s="95" t="str">
        <v>欄外</v>
      </c>
      <c r="BY1014" s="27">
        <f ca="1"/>
        <v>29.744044287681572</v>
      </c>
      <c r="BZ1014" s="27">
        <f ca="1"/>
        <v>21.624271484374994</v>
      </c>
      <c r="CA1014" s="27">
        <f ca="1"/>
        <v>68.999967265129072</v>
      </c>
      <c r="CB1014" s="12"/>
      <c r="CD1014" s="3" t="str">
        <f ca="1">IF(AND(CE1008=3,CE1009=1),"★","")</f>
        <v/>
      </c>
      <c r="CE1014" s="92" t="str">
        <f ca="1">IF(AND(CE1008=3,CE1009=2),"★","")</f>
        <v/>
      </c>
      <c r="CF1014" s="37" t="str">
        <f ca="1">IF(AND(CE1008=3,CE1009=3),"★","終")</f>
        <v>★</v>
      </c>
      <c r="CG1014"/>
      <c r="CH1014" s="127"/>
      <c r="CI1014" s="3">
        <v>5</v>
      </c>
      <c r="CJ1014" s="95" t="str">
        <v>欄外</v>
      </c>
      <c r="CK1014" s="27">
        <f ca="1"/>
        <v>29.744044287681572</v>
      </c>
      <c r="CL1014" s="27">
        <f ca="1"/>
        <v>21.624271484374994</v>
      </c>
      <c r="CM1014" s="27">
        <f ca="1"/>
        <v>68.999967265129072</v>
      </c>
      <c r="CN1014" s="12"/>
      <c r="CP1014" s="3" t="str">
        <f ca="1">IF(AND(CQ1008=3,CQ1009=1),"★","")</f>
        <v/>
      </c>
      <c r="CQ1014" s="92" t="str">
        <f ca="1">IF(AND(CQ1008=3,CQ1009=2),"★","")</f>
        <v/>
      </c>
      <c r="CR1014" s="37" t="str">
        <f ca="1">IF(AND(CQ1008=3,CQ1009=3),"★","終")</f>
        <v>★</v>
      </c>
      <c r="CS1014"/>
      <c r="CT1014" s="127"/>
      <c r="CU1014" s="3">
        <v>5</v>
      </c>
      <c r="CV1014" s="95" t="str">
        <v>欄外</v>
      </c>
      <c r="CW1014" s="27">
        <f ca="1"/>
        <v>29.744044287681572</v>
      </c>
      <c r="CX1014" s="27">
        <f ca="1"/>
        <v>21.624271484374994</v>
      </c>
      <c r="CY1014" s="27">
        <f ca="1"/>
        <v>68.999967265129072</v>
      </c>
      <c r="CZ1014" s="12"/>
      <c r="DB1014" s="3" t="str">
        <f ca="1">IF(AND(DC1008=3,DC1009=1),"★","")</f>
        <v/>
      </c>
      <c r="DC1014" s="92" t="str">
        <f ca="1">IF(AND(DC1008=3,DC1009=2),"★","")</f>
        <v/>
      </c>
      <c r="DD1014" s="37" t="str">
        <f ca="1">IF(AND(DC1008=3,DC1009=3),"★","終")</f>
        <v>★</v>
      </c>
      <c r="DE1014"/>
      <c r="DF1014" s="127"/>
      <c r="DG1014" s="3">
        <v>5</v>
      </c>
      <c r="DH1014" s="95" t="str">
        <v>欄外</v>
      </c>
      <c r="DI1014" s="27">
        <f ca="1"/>
        <v>29.744044287681572</v>
      </c>
      <c r="DJ1014" s="27">
        <f ca="1"/>
        <v>21.624271484374994</v>
      </c>
      <c r="DK1014" s="27">
        <f ca="1"/>
        <v>68.999967265129072</v>
      </c>
      <c r="DL1014" s="12"/>
      <c r="DN1014" s="3" t="str">
        <f ca="1">IF(AND(DO1008=3,DO1009=1),"★","")</f>
        <v/>
      </c>
      <c r="DO1014" s="92" t="str">
        <f ca="1">IF(AND(DO1008=3,DO1009=2),"★","")</f>
        <v/>
      </c>
      <c r="DP1014" s="37" t="str">
        <f ca="1">IF(AND(DO1008=3,DO1009=3),"★","終")</f>
        <v>★</v>
      </c>
      <c r="DQ1014"/>
      <c r="DR1014" s="127"/>
      <c r="DS1014" s="3">
        <v>5</v>
      </c>
      <c r="DT1014" s="95" t="str">
        <v>欄外</v>
      </c>
      <c r="DU1014" s="27">
        <f ca="1"/>
        <v>29.744044287681572</v>
      </c>
      <c r="DV1014" s="27">
        <f ca="1"/>
        <v>21.624271484374994</v>
      </c>
      <c r="DW1014" s="27">
        <f ca="1"/>
        <v>68.999967265129072</v>
      </c>
      <c r="DX1014" s="12"/>
    </row>
    <row r="1015" spans="1:128" ht="13.5" customHeight="1" thickTop="1">
      <c r="A1015"/>
      <c r="B1015"/>
      <c r="C1015"/>
      <c r="D1015"/>
      <c r="E1015"/>
      <c r="F1015"/>
      <c r="G1015"/>
      <c r="H1015" s="21"/>
      <c r="M1015"/>
      <c r="N1015" s="127"/>
      <c r="O1015" s="3">
        <v>6</v>
      </c>
      <c r="P1015" s="95" t="str">
        <f ca="1"/>
        <v>欄外</v>
      </c>
      <c r="Q1015" s="95" t="str">
        <f ca="1"/>
        <v>欄外</v>
      </c>
      <c r="R1015" s="95" t="str">
        <f ca="1"/>
        <v>欄外</v>
      </c>
      <c r="S1015" s="95" t="str">
        <f ca="1"/>
        <v>欄外</v>
      </c>
      <c r="T1015" s="12"/>
      <c r="Y1015"/>
      <c r="Z1015" s="127"/>
      <c r="AA1015" s="3">
        <v>6</v>
      </c>
      <c r="AB1015" s="95" t="str">
        <v>欄外</v>
      </c>
      <c r="AC1015" s="95" t="str">
        <v>欄外</v>
      </c>
      <c r="AD1015" s="95" t="str">
        <v>欄外</v>
      </c>
      <c r="AE1015" s="95" t="str">
        <v>欄外</v>
      </c>
      <c r="AF1015" s="12"/>
      <c r="AK1015"/>
      <c r="AL1015" s="127"/>
      <c r="AM1015" s="3">
        <v>6</v>
      </c>
      <c r="AN1015" s="95" t="str">
        <v>欄外</v>
      </c>
      <c r="AO1015" s="95" t="str">
        <v>欄外</v>
      </c>
      <c r="AP1015" s="95" t="str">
        <v>欄外</v>
      </c>
      <c r="AQ1015" s="95" t="str">
        <v>欄外</v>
      </c>
      <c r="AR1015" s="12"/>
      <c r="AW1015"/>
      <c r="AX1015" s="127"/>
      <c r="AY1015" s="3">
        <v>6</v>
      </c>
      <c r="AZ1015" s="95" t="str">
        <v>欄外</v>
      </c>
      <c r="BA1015" s="95" t="str">
        <v>欄外</v>
      </c>
      <c r="BB1015" s="95" t="str">
        <v>欄外</v>
      </c>
      <c r="BC1015" s="95" t="str">
        <v>欄外</v>
      </c>
      <c r="BD1015" s="12"/>
      <c r="BI1015"/>
      <c r="BJ1015" s="127"/>
      <c r="BK1015" s="3">
        <v>6</v>
      </c>
      <c r="BL1015" s="95" t="str">
        <v>欄外</v>
      </c>
      <c r="BM1015" s="95" t="str">
        <v>欄外</v>
      </c>
      <c r="BN1015" s="95" t="str">
        <v>欄外</v>
      </c>
      <c r="BO1015" s="95" t="str">
        <v>欄外</v>
      </c>
      <c r="BP1015" s="12"/>
      <c r="BU1015"/>
      <c r="BV1015" s="127"/>
      <c r="BW1015" s="3">
        <v>6</v>
      </c>
      <c r="BX1015" s="95" t="str">
        <v>欄外</v>
      </c>
      <c r="BY1015" s="95" t="str">
        <v>欄外</v>
      </c>
      <c r="BZ1015" s="95" t="str">
        <v>欄外</v>
      </c>
      <c r="CA1015" s="95" t="str">
        <v>欄外</v>
      </c>
      <c r="CB1015" s="12"/>
      <c r="CG1015"/>
      <c r="CH1015" s="127"/>
      <c r="CI1015" s="3">
        <v>6</v>
      </c>
      <c r="CJ1015" s="95" t="str">
        <v>欄外</v>
      </c>
      <c r="CK1015" s="95" t="str">
        <v>欄外</v>
      </c>
      <c r="CL1015" s="95" t="str">
        <v>欄外</v>
      </c>
      <c r="CM1015" s="95" t="str">
        <v>欄外</v>
      </c>
      <c r="CN1015" s="12"/>
      <c r="CS1015"/>
      <c r="CT1015" s="127"/>
      <c r="CU1015" s="3">
        <v>6</v>
      </c>
      <c r="CV1015" s="95" t="str">
        <v>欄外</v>
      </c>
      <c r="CW1015" s="95" t="str">
        <v>欄外</v>
      </c>
      <c r="CX1015" s="95" t="str">
        <v>欄外</v>
      </c>
      <c r="CY1015" s="95" t="str">
        <v>欄外</v>
      </c>
      <c r="CZ1015" s="12"/>
      <c r="DE1015"/>
      <c r="DF1015" s="127"/>
      <c r="DG1015" s="3">
        <v>6</v>
      </c>
      <c r="DH1015" s="95" t="str">
        <v>欄外</v>
      </c>
      <c r="DI1015" s="95" t="str">
        <v>欄外</v>
      </c>
      <c r="DJ1015" s="95" t="str">
        <v>欄外</v>
      </c>
      <c r="DK1015" s="95" t="str">
        <v>欄外</v>
      </c>
      <c r="DL1015" s="12"/>
      <c r="DQ1015"/>
      <c r="DR1015" s="127"/>
      <c r="DS1015" s="3">
        <v>6</v>
      </c>
      <c r="DT1015" s="95" t="str">
        <v>欄外</v>
      </c>
      <c r="DU1015" s="95" t="str">
        <v>欄外</v>
      </c>
      <c r="DV1015" s="95" t="str">
        <v>欄外</v>
      </c>
      <c r="DW1015" s="95" t="str">
        <v>欄外</v>
      </c>
      <c r="DX1015" s="12"/>
    </row>
    <row r="1016" spans="1:128" ht="13.5" customHeight="1">
      <c r="A1016"/>
      <c r="B1016"/>
      <c r="C1016"/>
      <c r="D1016"/>
      <c r="E1016"/>
      <c r="F1016"/>
      <c r="G1016"/>
      <c r="H1016" s="21"/>
      <c r="M1016"/>
      <c r="N1016" s="127"/>
      <c r="O1016" s="3">
        <v>7</v>
      </c>
      <c r="P1016" s="27">
        <f ca="1"/>
        <v>68.995279675722117</v>
      </c>
      <c r="Q1016" s="27">
        <f ca="1"/>
        <v>3.1004999999999998</v>
      </c>
      <c r="R1016" s="95" t="str">
        <f ca="1"/>
        <v>欄外</v>
      </c>
      <c r="S1016" s="95" t="str">
        <f ca="1"/>
        <v>欄外</v>
      </c>
      <c r="T1016" s="12"/>
      <c r="Y1016"/>
      <c r="Z1016" s="127"/>
      <c r="AA1016" s="3">
        <v>7</v>
      </c>
      <c r="AB1016" s="27">
        <f ca="1"/>
        <v>68.995279675722117</v>
      </c>
      <c r="AC1016" s="27">
        <f ca="1"/>
        <v>3.1004999999999998</v>
      </c>
      <c r="AD1016" s="95" t="str">
        <v>欄外</v>
      </c>
      <c r="AE1016" s="95" t="str">
        <v>欄外</v>
      </c>
      <c r="AF1016" s="12"/>
      <c r="AK1016"/>
      <c r="AL1016" s="127"/>
      <c r="AM1016" s="3">
        <v>7</v>
      </c>
      <c r="AN1016" s="27">
        <f ca="1"/>
        <v>68.995279675722117</v>
      </c>
      <c r="AO1016" s="27">
        <f ca="1"/>
        <v>3.1004999999999998</v>
      </c>
      <c r="AP1016" s="95" t="str">
        <v>欄外</v>
      </c>
      <c r="AQ1016" s="95" t="str">
        <v>欄外</v>
      </c>
      <c r="AR1016" s="12"/>
      <c r="AW1016"/>
      <c r="AX1016" s="127"/>
      <c r="AY1016" s="3">
        <v>7</v>
      </c>
      <c r="AZ1016" s="27">
        <f ca="1"/>
        <v>68.997639597952357</v>
      </c>
      <c r="BA1016" s="27">
        <f ca="1"/>
        <v>3.1004999999999998</v>
      </c>
      <c r="BB1016" s="95" t="str">
        <v>欄外</v>
      </c>
      <c r="BC1016" s="95" t="str">
        <v>欄外</v>
      </c>
      <c r="BD1016" s="12"/>
      <c r="BI1016"/>
      <c r="BJ1016" s="127"/>
      <c r="BK1016" s="3">
        <v>7</v>
      </c>
      <c r="BL1016" s="27">
        <f ca="1"/>
        <v>68.997639597952357</v>
      </c>
      <c r="BM1016" s="27">
        <f ca="1"/>
        <v>3.1004999999999998</v>
      </c>
      <c r="BN1016" s="95" t="str">
        <v>欄外</v>
      </c>
      <c r="BO1016" s="95" t="str">
        <v>欄外</v>
      </c>
      <c r="BP1016" s="12"/>
      <c r="BU1016"/>
      <c r="BV1016" s="127"/>
      <c r="BW1016" s="3">
        <v>7</v>
      </c>
      <c r="BX1016" s="27">
        <f ca="1"/>
        <v>68.997639597952357</v>
      </c>
      <c r="BY1016" s="27">
        <f ca="1"/>
        <v>3.1004999999999998</v>
      </c>
      <c r="BZ1016" s="95" t="str">
        <v>欄外</v>
      </c>
      <c r="CA1016" s="95" t="str">
        <v>欄外</v>
      </c>
      <c r="CB1016" s="12"/>
      <c r="CG1016"/>
      <c r="CH1016" s="127"/>
      <c r="CI1016" s="3">
        <v>7</v>
      </c>
      <c r="CJ1016" s="27">
        <f ca="1"/>
        <v>68.997639597952357</v>
      </c>
      <c r="CK1016" s="27">
        <f ca="1"/>
        <v>3.1004999999999998</v>
      </c>
      <c r="CL1016" s="95" t="str">
        <v>欄外</v>
      </c>
      <c r="CM1016" s="95" t="str">
        <v>欄外</v>
      </c>
      <c r="CN1016" s="12"/>
      <c r="CS1016"/>
      <c r="CT1016" s="127"/>
      <c r="CU1016" s="3">
        <v>7</v>
      </c>
      <c r="CV1016" s="27">
        <f ca="1"/>
        <v>68.997639597952357</v>
      </c>
      <c r="CW1016" s="27">
        <f ca="1"/>
        <v>3.1004999999999998</v>
      </c>
      <c r="CX1016" s="95" t="str">
        <v>欄外</v>
      </c>
      <c r="CY1016" s="95" t="str">
        <v>欄外</v>
      </c>
      <c r="CZ1016" s="12"/>
      <c r="DE1016"/>
      <c r="DF1016" s="127"/>
      <c r="DG1016" s="3">
        <v>7</v>
      </c>
      <c r="DH1016" s="27">
        <f ca="1"/>
        <v>68.997639597952357</v>
      </c>
      <c r="DI1016" s="27">
        <f ca="1"/>
        <v>3.1004999999999998</v>
      </c>
      <c r="DJ1016" s="95" t="str">
        <v>欄外</v>
      </c>
      <c r="DK1016" s="95" t="str">
        <v>欄外</v>
      </c>
      <c r="DL1016" s="12"/>
      <c r="DQ1016"/>
      <c r="DR1016" s="127"/>
      <c r="DS1016" s="3">
        <v>7</v>
      </c>
      <c r="DT1016" s="27">
        <f ca="1"/>
        <v>68.997639597952357</v>
      </c>
      <c r="DU1016" s="27">
        <f ca="1"/>
        <v>3.1004999999999998</v>
      </c>
      <c r="DV1016" s="95" t="str">
        <v>欄外</v>
      </c>
      <c r="DW1016" s="95" t="str">
        <v>欄外</v>
      </c>
      <c r="DX1016" s="12"/>
    </row>
    <row r="1017" spans="1:128" ht="13.5" customHeight="1">
      <c r="A1017"/>
      <c r="B1017"/>
      <c r="C1017"/>
      <c r="D1017"/>
      <c r="E1017"/>
      <c r="F1017"/>
      <c r="G1017"/>
      <c r="H1017" s="21"/>
      <c r="K1017" s="11"/>
      <c r="L1017" s="6"/>
      <c r="M1017"/>
      <c r="N1017" s="127"/>
      <c r="O1017" s="3">
        <v>8</v>
      </c>
      <c r="P1017" s="27">
        <f ca="1"/>
        <v>99.999999314546585</v>
      </c>
      <c r="Q1017" s="27">
        <f ca="1"/>
        <v>45.56409086227417</v>
      </c>
      <c r="R1017" s="27">
        <f ca="1"/>
        <v>46.55804292127489</v>
      </c>
      <c r="S1017" s="95" t="str">
        <f ca="1"/>
        <v>欄外</v>
      </c>
      <c r="T1017" s="12"/>
      <c r="W1017" s="11"/>
      <c r="X1017" s="6"/>
      <c r="Y1017"/>
      <c r="Z1017" s="127"/>
      <c r="AA1017" s="3">
        <v>8</v>
      </c>
      <c r="AB1017" s="27">
        <f ca="1"/>
        <v>99.999999314546585</v>
      </c>
      <c r="AC1017" s="27">
        <f ca="1"/>
        <v>45.56409086227417</v>
      </c>
      <c r="AD1017" s="27">
        <f ca="1"/>
        <v>46.55804292127489</v>
      </c>
      <c r="AE1017" s="95" t="str">
        <v>欄外</v>
      </c>
      <c r="AF1017" s="12"/>
      <c r="AI1017" s="11"/>
      <c r="AJ1017" s="6"/>
      <c r="AK1017"/>
      <c r="AL1017" s="127"/>
      <c r="AM1017" s="3">
        <v>8</v>
      </c>
      <c r="AN1017" s="27">
        <f ca="1"/>
        <v>99.999999314546585</v>
      </c>
      <c r="AO1017" s="27">
        <f ca="1"/>
        <v>45.56409086227417</v>
      </c>
      <c r="AP1017" s="27">
        <f ca="1"/>
        <v>46.55804292127489</v>
      </c>
      <c r="AQ1017" s="95" t="str">
        <v>欄外</v>
      </c>
      <c r="AR1017" s="12"/>
      <c r="AU1017" s="11"/>
      <c r="AV1017" s="6"/>
      <c r="AW1017"/>
      <c r="AX1017" s="127"/>
      <c r="AY1017" s="3">
        <v>8</v>
      </c>
      <c r="AZ1017" s="27">
        <f ca="1"/>
        <v>99.999999314546585</v>
      </c>
      <c r="BA1017" s="27">
        <f ca="1"/>
        <v>45.56409086227417</v>
      </c>
      <c r="BB1017" s="27">
        <f ca="1"/>
        <v>46.55804292127489</v>
      </c>
      <c r="BC1017" s="95" t="str">
        <v>欄外</v>
      </c>
      <c r="BD1017" s="12"/>
      <c r="BG1017" s="11"/>
      <c r="BH1017" s="6"/>
      <c r="BI1017"/>
      <c r="BJ1017" s="127"/>
      <c r="BK1017" s="3">
        <v>8</v>
      </c>
      <c r="BL1017" s="27">
        <f ca="1"/>
        <v>99.999999657273293</v>
      </c>
      <c r="BM1017" s="27">
        <f ca="1"/>
        <v>45.56409086227417</v>
      </c>
      <c r="BN1017" s="27">
        <f ca="1"/>
        <v>46.55804292127489</v>
      </c>
      <c r="BO1017" s="95" t="str">
        <v>欄外</v>
      </c>
      <c r="BP1017" s="12"/>
      <c r="BS1017" s="11"/>
      <c r="BT1017" s="6"/>
      <c r="BU1017"/>
      <c r="BV1017" s="127"/>
      <c r="BW1017" s="3">
        <v>8</v>
      </c>
      <c r="BX1017" s="27">
        <f ca="1"/>
        <v>99.999999657273293</v>
      </c>
      <c r="BY1017" s="27">
        <f ca="1"/>
        <v>45.56409086227417</v>
      </c>
      <c r="BZ1017" s="27">
        <f ca="1"/>
        <v>46.55804292127489</v>
      </c>
      <c r="CA1017" s="95" t="str">
        <v>欄外</v>
      </c>
      <c r="CB1017" s="12"/>
      <c r="CE1017" s="11"/>
      <c r="CF1017" s="6"/>
      <c r="CG1017"/>
      <c r="CH1017" s="127"/>
      <c r="CI1017" s="3">
        <v>8</v>
      </c>
      <c r="CJ1017" s="27">
        <f ca="1"/>
        <v>99.999999657273293</v>
      </c>
      <c r="CK1017" s="27">
        <f ca="1"/>
        <v>45.56409086227417</v>
      </c>
      <c r="CL1017" s="27">
        <f ca="1"/>
        <v>46.55804292127489</v>
      </c>
      <c r="CM1017" s="95" t="str">
        <v>欄外</v>
      </c>
      <c r="CN1017" s="12"/>
      <c r="CQ1017" s="11"/>
      <c r="CR1017" s="6"/>
      <c r="CS1017"/>
      <c r="CT1017" s="127"/>
      <c r="CU1017" s="3">
        <v>8</v>
      </c>
      <c r="CV1017" s="27">
        <f ca="1"/>
        <v>99.999999657273293</v>
      </c>
      <c r="CW1017" s="27">
        <f ca="1"/>
        <v>45.56409086227417</v>
      </c>
      <c r="CX1017" s="27">
        <f ca="1"/>
        <v>46.55804292127489</v>
      </c>
      <c r="CY1017" s="95" t="str">
        <v>欄外</v>
      </c>
      <c r="CZ1017" s="12"/>
      <c r="DC1017" s="11"/>
      <c r="DD1017" s="6"/>
      <c r="DE1017"/>
      <c r="DF1017" s="127"/>
      <c r="DG1017" s="3">
        <v>8</v>
      </c>
      <c r="DH1017" s="27">
        <f ca="1"/>
        <v>99.999999657273293</v>
      </c>
      <c r="DI1017" s="27">
        <f ca="1"/>
        <v>45.56409086227417</v>
      </c>
      <c r="DJ1017" s="27">
        <f ca="1"/>
        <v>46.55804292127489</v>
      </c>
      <c r="DK1017" s="95" t="str">
        <v>欄外</v>
      </c>
      <c r="DL1017" s="12"/>
      <c r="DO1017" s="11"/>
      <c r="DP1017" s="6"/>
      <c r="DQ1017"/>
      <c r="DR1017" s="127"/>
      <c r="DS1017" s="3">
        <v>8</v>
      </c>
      <c r="DT1017" s="27">
        <f ca="1"/>
        <v>99.999999657273293</v>
      </c>
      <c r="DU1017" s="27">
        <f ca="1"/>
        <v>45.56409086227417</v>
      </c>
      <c r="DV1017" s="27">
        <f ca="1"/>
        <v>46.55804292127489</v>
      </c>
      <c r="DW1017" s="95" t="str">
        <v>欄外</v>
      </c>
      <c r="DX1017" s="12"/>
    </row>
    <row r="1018" spans="1:128" ht="13.5" customHeight="1">
      <c r="A1018"/>
      <c r="B1018"/>
      <c r="C1018"/>
      <c r="D1018"/>
      <c r="E1018"/>
      <c r="F1018"/>
      <c r="G1018"/>
      <c r="H1018" s="21"/>
      <c r="J1018" s="11"/>
      <c r="K1018" s="11"/>
      <c r="L1018" s="6"/>
      <c r="M1018"/>
      <c r="N1018" s="128"/>
      <c r="O1018" s="3" t="s">
        <v>66</v>
      </c>
      <c r="P1018" s="44">
        <v>0</v>
      </c>
      <c r="Q1018" s="44">
        <v>0</v>
      </c>
      <c r="R1018" s="44">
        <v>0</v>
      </c>
      <c r="S1018" s="40">
        <v>0</v>
      </c>
      <c r="T1018" s="12"/>
      <c r="V1018" s="11"/>
      <c r="W1018" s="11"/>
      <c r="X1018" s="6"/>
      <c r="Y1018"/>
      <c r="Z1018" s="128"/>
      <c r="AA1018" s="3" t="s">
        <v>41</v>
      </c>
      <c r="AB1018" s="44">
        <v>0</v>
      </c>
      <c r="AC1018" s="44">
        <v>0</v>
      </c>
      <c r="AD1018" s="44">
        <v>0</v>
      </c>
      <c r="AE1018" s="40">
        <v>0</v>
      </c>
      <c r="AF1018" s="12"/>
      <c r="AH1018" s="11"/>
      <c r="AI1018" s="11"/>
      <c r="AJ1018" s="6"/>
      <c r="AK1018"/>
      <c r="AL1018" s="128"/>
      <c r="AM1018" s="3" t="s">
        <v>41</v>
      </c>
      <c r="AN1018" s="44">
        <v>0</v>
      </c>
      <c r="AO1018" s="44">
        <v>0</v>
      </c>
      <c r="AP1018" s="44">
        <v>0</v>
      </c>
      <c r="AQ1018" s="40">
        <v>0</v>
      </c>
      <c r="AR1018" s="12"/>
      <c r="AT1018" s="11"/>
      <c r="AU1018" s="11"/>
      <c r="AV1018" s="6"/>
      <c r="AW1018"/>
      <c r="AX1018" s="128"/>
      <c r="AY1018" s="3" t="s">
        <v>41</v>
      </c>
      <c r="AZ1018" s="44">
        <v>0</v>
      </c>
      <c r="BA1018" s="44">
        <v>0</v>
      </c>
      <c r="BB1018" s="44">
        <v>0</v>
      </c>
      <c r="BC1018" s="40">
        <v>0</v>
      </c>
      <c r="BD1018" s="12"/>
      <c r="BF1018" s="11"/>
      <c r="BG1018" s="11"/>
      <c r="BH1018" s="6"/>
      <c r="BI1018"/>
      <c r="BJ1018" s="128"/>
      <c r="BK1018" s="3" t="s">
        <v>41</v>
      </c>
      <c r="BL1018" s="44">
        <v>0</v>
      </c>
      <c r="BM1018" s="44">
        <v>0</v>
      </c>
      <c r="BN1018" s="44">
        <v>0</v>
      </c>
      <c r="BO1018" s="40">
        <v>0</v>
      </c>
      <c r="BP1018" s="12"/>
      <c r="BR1018" s="11"/>
      <c r="BS1018" s="11"/>
      <c r="BT1018" s="6"/>
      <c r="BU1018"/>
      <c r="BV1018" s="128"/>
      <c r="BW1018" s="3" t="s">
        <v>41</v>
      </c>
      <c r="BX1018" s="44">
        <v>0</v>
      </c>
      <c r="BY1018" s="44">
        <v>0</v>
      </c>
      <c r="BZ1018" s="44">
        <v>0</v>
      </c>
      <c r="CA1018" s="40">
        <v>0</v>
      </c>
      <c r="CB1018" s="12"/>
      <c r="CD1018" s="11"/>
      <c r="CE1018" s="11"/>
      <c r="CF1018" s="6"/>
      <c r="CG1018"/>
      <c r="CH1018" s="128"/>
      <c r="CI1018" s="3" t="s">
        <v>41</v>
      </c>
      <c r="CJ1018" s="44">
        <v>0</v>
      </c>
      <c r="CK1018" s="44">
        <v>0</v>
      </c>
      <c r="CL1018" s="44">
        <v>0</v>
      </c>
      <c r="CM1018" s="40">
        <v>0</v>
      </c>
      <c r="CN1018" s="12"/>
      <c r="CP1018" s="11"/>
      <c r="CQ1018" s="11"/>
      <c r="CR1018" s="6"/>
      <c r="CS1018"/>
      <c r="CT1018" s="128"/>
      <c r="CU1018" s="3" t="s">
        <v>41</v>
      </c>
      <c r="CV1018" s="44">
        <v>0</v>
      </c>
      <c r="CW1018" s="44">
        <v>0</v>
      </c>
      <c r="CX1018" s="44">
        <v>0</v>
      </c>
      <c r="CY1018" s="40">
        <v>0</v>
      </c>
      <c r="CZ1018" s="12"/>
      <c r="DB1018" s="11"/>
      <c r="DC1018" s="11"/>
      <c r="DD1018" s="6"/>
      <c r="DE1018"/>
      <c r="DF1018" s="128"/>
      <c r="DG1018" s="3" t="s">
        <v>41</v>
      </c>
      <c r="DH1018" s="44">
        <v>0</v>
      </c>
      <c r="DI1018" s="44">
        <v>0</v>
      </c>
      <c r="DJ1018" s="44">
        <v>0</v>
      </c>
      <c r="DK1018" s="40">
        <v>0</v>
      </c>
      <c r="DL1018" s="12"/>
      <c r="DN1018" s="11"/>
      <c r="DO1018" s="11"/>
      <c r="DP1018" s="6"/>
      <c r="DQ1018"/>
      <c r="DR1018" s="128"/>
      <c r="DS1018" s="3" t="s">
        <v>41</v>
      </c>
      <c r="DT1018" s="44">
        <v>0</v>
      </c>
      <c r="DU1018" s="44">
        <v>0</v>
      </c>
      <c r="DV1018" s="44">
        <v>0</v>
      </c>
      <c r="DW1018" s="40">
        <v>0</v>
      </c>
      <c r="DX1018" s="12"/>
    </row>
    <row r="1019" spans="1:128" ht="13.5" customHeight="1">
      <c r="A1019"/>
      <c r="B1019"/>
      <c r="C1019"/>
      <c r="D1019"/>
      <c r="E1019"/>
      <c r="F1019"/>
      <c r="G1019"/>
      <c r="H1019" s="21"/>
      <c r="J1019" s="11"/>
      <c r="K1019" s="11"/>
      <c r="L1019" s="6"/>
      <c r="M1019"/>
      <c r="N1019"/>
      <c r="O1019" s="11"/>
      <c r="P1019" s="12"/>
      <c r="Q1019" s="12"/>
      <c r="R1019" s="12"/>
      <c r="S1019" s="12"/>
      <c r="T1019" s="12"/>
      <c r="V1019" s="11"/>
      <c r="W1019" s="11"/>
      <c r="X1019" s="6"/>
      <c r="Y1019"/>
      <c r="Z1019"/>
      <c r="AA1019" s="11"/>
      <c r="AB1019" s="12"/>
      <c r="AC1019" s="12"/>
      <c r="AD1019" s="12"/>
      <c r="AE1019" s="12"/>
      <c r="AF1019" s="12"/>
      <c r="AH1019" s="11"/>
      <c r="AI1019" s="11"/>
      <c r="AJ1019" s="6"/>
      <c r="AK1019"/>
      <c r="AL1019"/>
      <c r="AM1019" s="11"/>
      <c r="AN1019" s="12"/>
      <c r="AO1019" s="12"/>
      <c r="AP1019" s="12"/>
      <c r="AQ1019" s="12"/>
      <c r="AR1019" s="12"/>
      <c r="AT1019" s="11"/>
      <c r="AU1019" s="11"/>
      <c r="AV1019" s="6"/>
      <c r="AW1019"/>
      <c r="AX1019"/>
      <c r="AY1019" s="11"/>
      <c r="AZ1019" s="12"/>
      <c r="BA1019" s="12"/>
      <c r="BB1019" s="12"/>
      <c r="BC1019" s="12"/>
      <c r="BD1019" s="12"/>
      <c r="BF1019" s="11"/>
      <c r="BG1019" s="11"/>
      <c r="BH1019" s="6"/>
      <c r="BI1019"/>
      <c r="BJ1019"/>
      <c r="BK1019" s="11"/>
      <c r="BL1019" s="12"/>
      <c r="BM1019" s="12"/>
      <c r="BN1019" s="12"/>
      <c r="BO1019" s="12"/>
      <c r="BP1019" s="12"/>
      <c r="BR1019" s="11"/>
      <c r="BS1019" s="11"/>
      <c r="BT1019" s="6"/>
      <c r="BU1019"/>
      <c r="BV1019"/>
      <c r="BW1019" s="11"/>
      <c r="BX1019" s="12"/>
      <c r="BY1019" s="12"/>
      <c r="BZ1019" s="12"/>
      <c r="CA1019" s="12"/>
      <c r="CB1019" s="12"/>
      <c r="CD1019" s="11"/>
      <c r="CE1019" s="11"/>
      <c r="CF1019" s="6"/>
      <c r="CG1019"/>
      <c r="CH1019"/>
      <c r="CI1019" s="11"/>
      <c r="CJ1019" s="12"/>
      <c r="CK1019" s="12"/>
      <c r="CL1019" s="12"/>
      <c r="CM1019" s="12"/>
      <c r="CN1019" s="12"/>
      <c r="CP1019" s="11"/>
      <c r="CQ1019" s="11"/>
      <c r="CR1019" s="6"/>
      <c r="CS1019"/>
      <c r="CT1019"/>
      <c r="CU1019" s="11"/>
      <c r="CV1019" s="12"/>
      <c r="CW1019" s="12"/>
      <c r="CX1019" s="12"/>
      <c r="CY1019" s="12"/>
      <c r="CZ1019" s="12"/>
      <c r="DB1019" s="11"/>
      <c r="DC1019" s="11"/>
      <c r="DD1019" s="6"/>
      <c r="DE1019"/>
      <c r="DF1019"/>
      <c r="DG1019" s="11"/>
      <c r="DH1019" s="12"/>
      <c r="DI1019" s="12"/>
      <c r="DJ1019" s="12"/>
      <c r="DK1019" s="12"/>
      <c r="DL1019" s="12"/>
      <c r="DN1019" s="11"/>
      <c r="DO1019" s="11"/>
      <c r="DP1019" s="6"/>
      <c r="DQ1019"/>
      <c r="DR1019"/>
      <c r="DS1019" s="11"/>
      <c r="DT1019" s="12"/>
      <c r="DU1019" s="12"/>
      <c r="DV1019" s="12"/>
      <c r="DW1019" s="12"/>
      <c r="DX1019" s="12"/>
    </row>
    <row r="1020" spans="1:128" ht="13.5" customHeight="1">
      <c r="A1020"/>
      <c r="B1020" t="s">
        <v>63</v>
      </c>
      <c r="C1020"/>
      <c r="D1020"/>
      <c r="E1020"/>
      <c r="F1020"/>
      <c r="G1020"/>
      <c r="H1020" s="21"/>
      <c r="K1020"/>
      <c r="L1020"/>
      <c r="M1020"/>
      <c r="N1020"/>
      <c r="O1020" t="s">
        <v>43</v>
      </c>
      <c r="P1020"/>
      <c r="Q1020"/>
      <c r="R1020"/>
      <c r="S1020"/>
      <c r="T1020" s="21"/>
      <c r="W1020"/>
      <c r="X1020"/>
      <c r="Y1020"/>
      <c r="Z1020"/>
      <c r="AA1020" t="s">
        <v>43</v>
      </c>
      <c r="AB1020"/>
      <c r="AC1020"/>
      <c r="AD1020"/>
      <c r="AE1020"/>
      <c r="AF1020" s="21"/>
      <c r="AI1020"/>
      <c r="AJ1020"/>
      <c r="AK1020"/>
      <c r="AL1020"/>
      <c r="AM1020" t="s">
        <v>43</v>
      </c>
      <c r="AN1020"/>
      <c r="AO1020"/>
      <c r="AP1020"/>
      <c r="AQ1020"/>
      <c r="AR1020" s="21"/>
      <c r="AU1020"/>
      <c r="AV1020"/>
      <c r="AW1020"/>
      <c r="AX1020"/>
      <c r="AY1020" t="s">
        <v>43</v>
      </c>
      <c r="AZ1020"/>
      <c r="BA1020"/>
      <c r="BB1020"/>
      <c r="BC1020"/>
      <c r="BD1020" s="21"/>
      <c r="BG1020"/>
      <c r="BH1020"/>
      <c r="BI1020"/>
      <c r="BJ1020"/>
      <c r="BK1020" t="s">
        <v>43</v>
      </c>
      <c r="BL1020"/>
      <c r="BM1020"/>
      <c r="BN1020"/>
      <c r="BO1020"/>
      <c r="BP1020" s="21"/>
      <c r="BS1020"/>
      <c r="BT1020"/>
      <c r="BU1020"/>
      <c r="BV1020"/>
      <c r="BW1020" t="s">
        <v>43</v>
      </c>
      <c r="BX1020"/>
      <c r="BY1020"/>
      <c r="BZ1020"/>
      <c r="CA1020"/>
      <c r="CB1020" s="21"/>
      <c r="CE1020"/>
      <c r="CF1020"/>
      <c r="CG1020"/>
      <c r="CH1020"/>
      <c r="CI1020" t="s">
        <v>43</v>
      </c>
      <c r="CJ1020"/>
      <c r="CK1020"/>
      <c r="CL1020"/>
      <c r="CM1020"/>
      <c r="CN1020" s="21"/>
      <c r="CQ1020"/>
      <c r="CR1020"/>
      <c r="CS1020"/>
      <c r="CT1020"/>
      <c r="CU1020" t="s">
        <v>43</v>
      </c>
      <c r="CV1020"/>
      <c r="CW1020"/>
      <c r="CX1020"/>
      <c r="CY1020"/>
      <c r="CZ1020" s="21"/>
      <c r="DC1020"/>
      <c r="DD1020"/>
      <c r="DE1020"/>
      <c r="DF1020"/>
      <c r="DG1020" t="s">
        <v>43</v>
      </c>
      <c r="DH1020"/>
      <c r="DI1020"/>
      <c r="DJ1020"/>
      <c r="DK1020"/>
      <c r="DL1020" s="21"/>
      <c r="DO1020"/>
      <c r="DP1020"/>
      <c r="DQ1020"/>
      <c r="DR1020"/>
      <c r="DS1020" t="s">
        <v>43</v>
      </c>
      <c r="DT1020"/>
      <c r="DU1020"/>
      <c r="DV1020"/>
      <c r="DW1020"/>
      <c r="DX1020" s="21"/>
    </row>
    <row r="1021" spans="1:128" ht="13.5" customHeight="1" thickBot="1">
      <c r="A1021"/>
      <c r="B1021"/>
      <c r="C1021"/>
      <c r="D1021" s="123" t="s">
        <v>67</v>
      </c>
      <c r="E1021" s="124"/>
      <c r="F1021" s="124"/>
      <c r="G1021" s="125"/>
      <c r="H1021" s="21"/>
      <c r="K1021" s="3" t="s">
        <v>14</v>
      </c>
      <c r="L1021" s="85">
        <f ca="1">$C1013</f>
        <v>0.45999999999999996</v>
      </c>
      <c r="M1021" s="28"/>
      <c r="N1021" s="28"/>
      <c r="O1021" s="18" t="s">
        <v>25</v>
      </c>
      <c r="P1021" s="53">
        <f ca="1">OFFSET(乱数表!$C$3,$C1007,2*K$7-1)</f>
        <v>0.46964319842491287</v>
      </c>
      <c r="Q1021" s="28" t="s">
        <v>23</v>
      </c>
      <c r="R1021" s="54" t="str">
        <f ca="1">IF(P1021&lt;$C1013,"Explore","Exploit")</f>
        <v>Exploit</v>
      </c>
      <c r="S1021"/>
      <c r="T1021" s="21"/>
      <c r="W1021" s="3" t="s">
        <v>14</v>
      </c>
      <c r="X1021" s="85">
        <f ca="1">$C1013</f>
        <v>0.45999999999999996</v>
      </c>
      <c r="Y1021" s="28"/>
      <c r="Z1021" s="28"/>
      <c r="AA1021" s="18" t="s">
        <v>25</v>
      </c>
      <c r="AB1021" s="53">
        <f ca="1">OFFSET(乱数表!$C$3,$C1007,2*W$7-1)</f>
        <v>0.19078523434433237</v>
      </c>
      <c r="AC1021" s="28" t="s">
        <v>23</v>
      </c>
      <c r="AD1021" s="54" t="str">
        <f ca="1">IF(AB1021&lt;$C1013,"Explore","Exploit")</f>
        <v>Explore</v>
      </c>
      <c r="AE1021"/>
      <c r="AF1021" s="21"/>
      <c r="AI1021" s="3" t="s">
        <v>14</v>
      </c>
      <c r="AJ1021" s="85">
        <f ca="1">$C1013</f>
        <v>0.45999999999999996</v>
      </c>
      <c r="AK1021" s="28"/>
      <c r="AL1021" s="28"/>
      <c r="AM1021" s="18" t="s">
        <v>25</v>
      </c>
      <c r="AN1021" s="53">
        <f ca="1">OFFSET(乱数表!$C$3,$C1007,2*AI$7-1)</f>
        <v>0.29228275630998002</v>
      </c>
      <c r="AO1021" s="28" t="s">
        <v>23</v>
      </c>
      <c r="AP1021" s="54" t="str">
        <f ca="1">IF(AN1021&lt;$C1013,"Explore","Exploit")</f>
        <v>Explore</v>
      </c>
      <c r="AQ1021"/>
      <c r="AR1021" s="21"/>
      <c r="AU1021" s="3" t="s">
        <v>14</v>
      </c>
      <c r="AV1021" s="85">
        <f ca="1">$C1013</f>
        <v>0.45999999999999996</v>
      </c>
      <c r="AW1021" s="28"/>
      <c r="AX1021" s="28"/>
      <c r="AY1021" s="18" t="s">
        <v>25</v>
      </c>
      <c r="AZ1021" s="53">
        <f ca="1">OFFSET(乱数表!$C$3,$C1007,2*AU$7-1)</f>
        <v>0.75203889769726806</v>
      </c>
      <c r="BA1021" s="28" t="s">
        <v>23</v>
      </c>
      <c r="BB1021" s="54" t="str">
        <f ca="1">IF(AZ1021&lt;$C1013,"Explore","Exploit")</f>
        <v>Exploit</v>
      </c>
      <c r="BC1021"/>
      <c r="BD1021" s="21"/>
      <c r="BG1021" s="3" t="s">
        <v>14</v>
      </c>
      <c r="BH1021" s="85">
        <f ca="1">$C1013</f>
        <v>0.45999999999999996</v>
      </c>
      <c r="BI1021" s="28"/>
      <c r="BJ1021" s="28"/>
      <c r="BK1021" s="18" t="s">
        <v>25</v>
      </c>
      <c r="BL1021" s="53">
        <f ca="1">OFFSET(乱数表!$C$3,$C1007,2*BG$7-1)</f>
        <v>0.59744220439735829</v>
      </c>
      <c r="BM1021" s="28" t="s">
        <v>23</v>
      </c>
      <c r="BN1021" s="54" t="str">
        <f ca="1">IF(BL1021&lt;$C1013,"Explore","Exploit")</f>
        <v>Exploit</v>
      </c>
      <c r="BO1021"/>
      <c r="BP1021" s="21"/>
      <c r="BS1021" s="3" t="s">
        <v>14</v>
      </c>
      <c r="BT1021" s="85">
        <f ca="1">$C1013</f>
        <v>0.45999999999999996</v>
      </c>
      <c r="BU1021" s="28"/>
      <c r="BV1021" s="28"/>
      <c r="BW1021" s="18" t="s">
        <v>25</v>
      </c>
      <c r="BX1021" s="53">
        <f ca="1">OFFSET(乱数表!$C$3,$C1007,2*BS$7-1)</f>
        <v>0.16684038269775403</v>
      </c>
      <c r="BY1021" s="28" t="s">
        <v>23</v>
      </c>
      <c r="BZ1021" s="54" t="str">
        <f ca="1">IF(BX1021&lt;$C1013,"Explore","Exploit")</f>
        <v>Explore</v>
      </c>
      <c r="CA1021"/>
      <c r="CB1021" s="21"/>
      <c r="CE1021" s="3" t="s">
        <v>14</v>
      </c>
      <c r="CF1021" s="85">
        <f ca="1">$C1013</f>
        <v>0.45999999999999996</v>
      </c>
      <c r="CG1021" s="28"/>
      <c r="CH1021" s="28"/>
      <c r="CI1021" s="18" t="s">
        <v>25</v>
      </c>
      <c r="CJ1021" s="53">
        <f ca="1">OFFSET(乱数表!$C$3,$C1007,2*CE$7-1)</f>
        <v>0.31736456317652995</v>
      </c>
      <c r="CK1021" s="28" t="s">
        <v>23</v>
      </c>
      <c r="CL1021" s="54" t="str">
        <f ca="1">IF(CJ1021&lt;$C1013,"Explore","Exploit")</f>
        <v>Explore</v>
      </c>
      <c r="CM1021"/>
      <c r="CN1021" s="21"/>
      <c r="CQ1021" s="3" t="s">
        <v>14</v>
      </c>
      <c r="CR1021" s="85">
        <f ca="1">$C1013</f>
        <v>0.45999999999999996</v>
      </c>
      <c r="CS1021" s="28"/>
      <c r="CT1021" s="28"/>
      <c r="CU1021" s="18" t="s">
        <v>25</v>
      </c>
      <c r="CV1021" s="53">
        <f ca="1">OFFSET(乱数表!$C$3,$C1007,2*CQ$7-1)</f>
        <v>0.87192149635210281</v>
      </c>
      <c r="CW1021" s="28" t="s">
        <v>23</v>
      </c>
      <c r="CX1021" s="54" t="str">
        <f ca="1">IF(CV1021&lt;$C1013,"Explore","Exploit")</f>
        <v>Exploit</v>
      </c>
      <c r="CY1021"/>
      <c r="CZ1021" s="21"/>
      <c r="DC1021" s="3" t="s">
        <v>14</v>
      </c>
      <c r="DD1021" s="85">
        <f ca="1">$C1013</f>
        <v>0.45999999999999996</v>
      </c>
      <c r="DE1021" s="28"/>
      <c r="DF1021" s="28"/>
      <c r="DG1021" s="18" t="s">
        <v>25</v>
      </c>
      <c r="DH1021" s="53">
        <f ca="1">OFFSET(乱数表!$C$3,$C1007,2*DC$7-1)</f>
        <v>0.32816150354008733</v>
      </c>
      <c r="DI1021" s="28" t="s">
        <v>23</v>
      </c>
      <c r="DJ1021" s="54" t="str">
        <f ca="1">IF(DH1021&lt;$C1013,"Explore","Exploit")</f>
        <v>Explore</v>
      </c>
      <c r="DK1021"/>
      <c r="DL1021" s="21"/>
      <c r="DO1021" s="3" t="s">
        <v>14</v>
      </c>
      <c r="DP1021" s="85">
        <f ca="1">$C1013</f>
        <v>0.45999999999999996</v>
      </c>
      <c r="DQ1021" s="28"/>
      <c r="DR1021" s="28"/>
      <c r="DS1021" s="18" t="s">
        <v>25</v>
      </c>
      <c r="DT1021" s="53">
        <f ca="1">OFFSET(乱数表!$C$3,$C1007,2*DO$7-1)</f>
        <v>0.69314617871690565</v>
      </c>
      <c r="DU1021" s="28" t="s">
        <v>23</v>
      </c>
      <c r="DV1021" s="54" t="str">
        <f ca="1">IF(DT1021&lt;$C1013,"Explore","Exploit")</f>
        <v>Exploit</v>
      </c>
      <c r="DW1021"/>
      <c r="DX1021" s="21"/>
    </row>
    <row r="1022" spans="1:128" ht="13.5" customHeight="1">
      <c r="A1022"/>
      <c r="B1022" s="3" t="s">
        <v>7</v>
      </c>
      <c r="C1022" s="3" t="s">
        <v>17</v>
      </c>
      <c r="D1022" s="93" t="s">
        <v>27</v>
      </c>
      <c r="E1022" s="26" t="s">
        <v>28</v>
      </c>
      <c r="F1022" s="26" t="s">
        <v>29</v>
      </c>
      <c r="G1022" s="3" t="s">
        <v>30</v>
      </c>
      <c r="H1022" s="21"/>
      <c r="K1022"/>
      <c r="L1022"/>
      <c r="M1022"/>
      <c r="N1022"/>
      <c r="O1022"/>
      <c r="P1022" s="58" t="s">
        <v>42</v>
      </c>
      <c r="Q1022" s="59" t="s">
        <v>26</v>
      </c>
      <c r="R1022" s="60" t="s">
        <v>38</v>
      </c>
      <c r="S1022"/>
      <c r="T1022" s="21"/>
      <c r="W1022"/>
      <c r="X1022"/>
      <c r="Y1022"/>
      <c r="Z1022"/>
      <c r="AA1022"/>
      <c r="AB1022" s="58" t="s">
        <v>42</v>
      </c>
      <c r="AC1022" s="59" t="s">
        <v>26</v>
      </c>
      <c r="AD1022" s="60" t="s">
        <v>38</v>
      </c>
      <c r="AE1022"/>
      <c r="AF1022" s="21"/>
      <c r="AI1022"/>
      <c r="AJ1022"/>
      <c r="AK1022"/>
      <c r="AL1022"/>
      <c r="AM1022"/>
      <c r="AN1022" s="58" t="s">
        <v>42</v>
      </c>
      <c r="AO1022" s="59" t="s">
        <v>26</v>
      </c>
      <c r="AP1022" s="60" t="s">
        <v>38</v>
      </c>
      <c r="AQ1022"/>
      <c r="AR1022" s="21"/>
      <c r="AU1022"/>
      <c r="AV1022"/>
      <c r="AW1022"/>
      <c r="AX1022"/>
      <c r="AY1022"/>
      <c r="AZ1022" s="58" t="s">
        <v>42</v>
      </c>
      <c r="BA1022" s="59" t="s">
        <v>26</v>
      </c>
      <c r="BB1022" s="60" t="s">
        <v>38</v>
      </c>
      <c r="BC1022"/>
      <c r="BD1022" s="21"/>
      <c r="BG1022"/>
      <c r="BH1022"/>
      <c r="BI1022"/>
      <c r="BJ1022"/>
      <c r="BK1022"/>
      <c r="BL1022" s="58" t="s">
        <v>42</v>
      </c>
      <c r="BM1022" s="59" t="s">
        <v>26</v>
      </c>
      <c r="BN1022" s="60" t="s">
        <v>38</v>
      </c>
      <c r="BO1022"/>
      <c r="BP1022" s="21"/>
      <c r="BS1022"/>
      <c r="BT1022"/>
      <c r="BU1022"/>
      <c r="BV1022"/>
      <c r="BW1022"/>
      <c r="BX1022" s="58" t="s">
        <v>42</v>
      </c>
      <c r="BY1022" s="59" t="s">
        <v>26</v>
      </c>
      <c r="BZ1022" s="60" t="s">
        <v>38</v>
      </c>
      <c r="CA1022"/>
      <c r="CB1022" s="21"/>
      <c r="CE1022"/>
      <c r="CF1022"/>
      <c r="CG1022"/>
      <c r="CH1022"/>
      <c r="CI1022"/>
      <c r="CJ1022" s="58" t="s">
        <v>42</v>
      </c>
      <c r="CK1022" s="59" t="s">
        <v>26</v>
      </c>
      <c r="CL1022" s="60" t="s">
        <v>38</v>
      </c>
      <c r="CM1022"/>
      <c r="CN1022" s="21"/>
      <c r="CQ1022"/>
      <c r="CR1022"/>
      <c r="CS1022"/>
      <c r="CT1022"/>
      <c r="CU1022"/>
      <c r="CV1022" s="58" t="s">
        <v>42</v>
      </c>
      <c r="CW1022" s="59" t="s">
        <v>26</v>
      </c>
      <c r="CX1022" s="60" t="s">
        <v>38</v>
      </c>
      <c r="CY1022"/>
      <c r="CZ1022" s="21"/>
      <c r="DC1022"/>
      <c r="DD1022"/>
      <c r="DE1022"/>
      <c r="DF1022"/>
      <c r="DG1022"/>
      <c r="DH1022" s="58" t="s">
        <v>42</v>
      </c>
      <c r="DI1022" s="59" t="s">
        <v>26</v>
      </c>
      <c r="DJ1022" s="60" t="s">
        <v>38</v>
      </c>
      <c r="DK1022"/>
      <c r="DL1022" s="21"/>
      <c r="DO1022"/>
      <c r="DP1022"/>
      <c r="DQ1022"/>
      <c r="DR1022"/>
      <c r="DS1022"/>
      <c r="DT1022" s="58" t="s">
        <v>42</v>
      </c>
      <c r="DU1022" s="59" t="s">
        <v>26</v>
      </c>
      <c r="DV1022" s="60" t="s">
        <v>38</v>
      </c>
      <c r="DW1022"/>
      <c r="DX1022" s="21"/>
    </row>
    <row r="1023" spans="1:128" ht="13.5" customHeight="1">
      <c r="A1023"/>
      <c r="B1023" s="41">
        <v>1</v>
      </c>
      <c r="C1023" s="41">
        <f t="array" ref="C1023:G1031">$C$24:$G$32</f>
        <v>0</v>
      </c>
      <c r="D1023" s="80">
        <v>0.5</v>
      </c>
      <c r="E1023" s="81">
        <v>0.5</v>
      </c>
      <c r="F1023" s="81">
        <v>0.5</v>
      </c>
      <c r="G1023" s="80">
        <v>1</v>
      </c>
      <c r="H1023" s="6"/>
      <c r="K1023"/>
      <c r="L1023"/>
      <c r="M1023"/>
      <c r="N1023"/>
      <c r="O1023" s="63" t="s">
        <v>24</v>
      </c>
      <c r="P1023" s="55">
        <f ca="1">MAX(OFFSET(O1009,K1010,1):OFFSET(O1009,K1010,4))</f>
        <v>32.040805692195889</v>
      </c>
      <c r="Q1023" s="52"/>
      <c r="R1023" s="22">
        <f ca="1">MATCH(P1023,OFFSET(O1009,K1010,1):OFFSET(O1009,K1010,4),0)</f>
        <v>4</v>
      </c>
      <c r="S1023"/>
      <c r="T1023" s="21"/>
      <c r="W1023"/>
      <c r="X1023"/>
      <c r="Y1023"/>
      <c r="Z1023"/>
      <c r="AA1023" s="63" t="s">
        <v>24</v>
      </c>
      <c r="AB1023" s="55">
        <f ca="1">MAX(OFFSET(AA1009,W1010,1):OFFSET(AA1009,W1010,4))</f>
        <v>47.275604865252966</v>
      </c>
      <c r="AC1023" s="52"/>
      <c r="AD1023" s="22">
        <f ca="1">MATCH(AB1023,OFFSET(AA1009,W1010,1):OFFSET(AA1009,W1010,4),0)</f>
        <v>1</v>
      </c>
      <c r="AE1023"/>
      <c r="AF1023" s="21"/>
      <c r="AI1023"/>
      <c r="AJ1023"/>
      <c r="AK1023"/>
      <c r="AL1023"/>
      <c r="AM1023" s="63" t="s">
        <v>24</v>
      </c>
      <c r="AN1023" s="55">
        <f ca="1">MAX(OFFSET(AM1009,AI1010,1):OFFSET(AM1009,AI1010,4))</f>
        <v>68.995279675722117</v>
      </c>
      <c r="AO1023" s="52"/>
      <c r="AP1023" s="22">
        <f ca="1">MATCH(AN1023,OFFSET(AM1009,AI1010,1):OFFSET(AM1009,AI1010,4),0)</f>
        <v>1</v>
      </c>
      <c r="AQ1023"/>
      <c r="AR1023" s="21"/>
      <c r="AU1023"/>
      <c r="AV1023"/>
      <c r="AW1023"/>
      <c r="AX1023"/>
      <c r="AY1023" s="63" t="s">
        <v>24</v>
      </c>
      <c r="AZ1023" s="55">
        <f ca="1">MAX(OFFSET(AY1009,AU1010,1):OFFSET(AY1009,AU1010,4))</f>
        <v>99.999999314546585</v>
      </c>
      <c r="BA1023" s="52"/>
      <c r="BB1023" s="22">
        <f ca="1">MATCH(AZ1023,OFFSET(AY1009,AU1010,1):OFFSET(AY1009,AU1010,4),0)</f>
        <v>1</v>
      </c>
      <c r="BC1023"/>
      <c r="BD1023" s="21"/>
      <c r="BG1023"/>
      <c r="BH1023"/>
      <c r="BI1023"/>
      <c r="BJ1023"/>
      <c r="BK1023" s="63" t="s">
        <v>24</v>
      </c>
      <c r="BL1023" s="55">
        <f ca="1">MAX(OFFSET(BK1009,BG1010,1):OFFSET(BK1009,BG1010,4))</f>
        <v>0</v>
      </c>
      <c r="BM1023" s="52"/>
      <c r="BN1023" s="22">
        <f ca="1">MATCH(BL1023,OFFSET(BK1009,BG1010,1):OFFSET(BK1009,BG1010,4),0)</f>
        <v>1</v>
      </c>
      <c r="BO1023"/>
      <c r="BP1023" s="21"/>
      <c r="BS1023"/>
      <c r="BT1023"/>
      <c r="BU1023"/>
      <c r="BV1023"/>
      <c r="BW1023" s="63" t="s">
        <v>24</v>
      </c>
      <c r="BX1023" s="55">
        <f ca="1">MAX(OFFSET(BW1009,BS1010,1):OFFSET(BW1009,BS1010,4))</f>
        <v>0</v>
      </c>
      <c r="BY1023" s="52"/>
      <c r="BZ1023" s="22">
        <f ca="1">MATCH(BX1023,OFFSET(BW1009,BS1010,1):OFFSET(BW1009,BS1010,4),0)</f>
        <v>1</v>
      </c>
      <c r="CA1023"/>
      <c r="CB1023" s="21"/>
      <c r="CE1023"/>
      <c r="CF1023"/>
      <c r="CG1023"/>
      <c r="CH1023"/>
      <c r="CI1023" s="63" t="s">
        <v>24</v>
      </c>
      <c r="CJ1023" s="55">
        <f ca="1">MAX(OFFSET(CI1009,CE1010,1):OFFSET(CI1009,CE1010,4))</f>
        <v>0</v>
      </c>
      <c r="CK1023" s="52"/>
      <c r="CL1023" s="22">
        <f ca="1">MATCH(CJ1023,OFFSET(CI1009,CE1010,1):OFFSET(CI1009,CE1010,4),0)</f>
        <v>1</v>
      </c>
      <c r="CM1023"/>
      <c r="CN1023" s="21"/>
      <c r="CQ1023"/>
      <c r="CR1023"/>
      <c r="CS1023"/>
      <c r="CT1023"/>
      <c r="CU1023" s="63" t="s">
        <v>24</v>
      </c>
      <c r="CV1023" s="55">
        <f ca="1">MAX(OFFSET(CU1009,CQ1010,1):OFFSET(CU1009,CQ1010,4))</f>
        <v>0</v>
      </c>
      <c r="CW1023" s="52"/>
      <c r="CX1023" s="22">
        <f ca="1">MATCH(CV1023,OFFSET(CU1009,CQ1010,1):OFFSET(CU1009,CQ1010,4),0)</f>
        <v>1</v>
      </c>
      <c r="CY1023"/>
      <c r="CZ1023" s="21"/>
      <c r="DC1023"/>
      <c r="DD1023"/>
      <c r="DE1023"/>
      <c r="DF1023"/>
      <c r="DG1023" s="63" t="s">
        <v>24</v>
      </c>
      <c r="DH1023" s="55">
        <f ca="1">MAX(OFFSET(DG1009,DC1010,1):OFFSET(DG1009,DC1010,4))</f>
        <v>0</v>
      </c>
      <c r="DI1023" s="52"/>
      <c r="DJ1023" s="22">
        <f ca="1">MATCH(DH1023,OFFSET(DG1009,DC1010,1):OFFSET(DG1009,DC1010,4),0)</f>
        <v>1</v>
      </c>
      <c r="DK1023"/>
      <c r="DL1023" s="21"/>
      <c r="DO1023"/>
      <c r="DP1023"/>
      <c r="DQ1023"/>
      <c r="DR1023"/>
      <c r="DS1023" s="63" t="s">
        <v>24</v>
      </c>
      <c r="DT1023" s="55">
        <f ca="1">MAX(OFFSET(DS1009,DO1009,1):OFFSET(DS1009,DO1009,4))</f>
        <v>26.900255958557121</v>
      </c>
      <c r="DU1023" s="52"/>
      <c r="DV1023" s="22">
        <f ca="1">MATCH(DT1023,OFFSET(DS1009,DO1009,1):OFFSET(DS1009,DO1009,4),0)</f>
        <v>3</v>
      </c>
      <c r="DW1023"/>
      <c r="DX1023" s="21"/>
    </row>
    <row r="1024" spans="1:128" ht="13.5" customHeight="1" thickBot="1">
      <c r="A1024"/>
      <c r="B1024" s="42">
        <v>2</v>
      </c>
      <c r="C1024" s="42">
        <v>0</v>
      </c>
      <c r="D1024" s="82">
        <v>0.33333333333333331</v>
      </c>
      <c r="E1024" s="83">
        <v>0.33333333333333331</v>
      </c>
      <c r="F1024" s="82">
        <v>0.66666666666666663</v>
      </c>
      <c r="G1024" s="82">
        <v>1</v>
      </c>
      <c r="H1024" s="6"/>
      <c r="K1024"/>
      <c r="L1024"/>
      <c r="M1024"/>
      <c r="N1024"/>
      <c r="O1024" s="63" t="s">
        <v>22</v>
      </c>
      <c r="P1024" s="56"/>
      <c r="Q1024" s="57">
        <f ca="1">OFFSET(乱数表!$C$3,$C1007,2*K$7)</f>
        <v>0.78903326487813219</v>
      </c>
      <c r="R1024" s="38">
        <f ca="1">MATCH(Q1024,OFFSET($B1022,K1010,1):OFFSET($B1022,K1010,5))</f>
        <v>4</v>
      </c>
      <c r="S1024"/>
      <c r="T1024" s="21"/>
      <c r="W1024"/>
      <c r="X1024"/>
      <c r="Y1024"/>
      <c r="Z1024"/>
      <c r="AA1024" s="63" t="s">
        <v>22</v>
      </c>
      <c r="AB1024" s="56"/>
      <c r="AC1024" s="57">
        <f ca="1">OFFSET(乱数表!$C$3,$C1007,2*W$7)</f>
        <v>0.76946090151731594</v>
      </c>
      <c r="AD1024" s="38">
        <f ca="1">MATCH(AC1024,OFFSET($B1022,W1010,1):OFFSET($B1022,W1010,5))</f>
        <v>4</v>
      </c>
      <c r="AE1024"/>
      <c r="AF1024" s="21"/>
      <c r="AI1024"/>
      <c r="AJ1024"/>
      <c r="AK1024"/>
      <c r="AL1024"/>
      <c r="AM1024" s="63" t="s">
        <v>22</v>
      </c>
      <c r="AN1024" s="56"/>
      <c r="AO1024" s="57">
        <f ca="1">OFFSET(乱数表!$C$3,$C1007,2*AI$7)</f>
        <v>6.35178462239393E-2</v>
      </c>
      <c r="AP1024" s="38">
        <f ca="1">MATCH(AO1024,OFFSET($B1022,AI1010,1):OFFSET($B1022,AI1010,5))</f>
        <v>1</v>
      </c>
      <c r="AQ1024"/>
      <c r="AR1024" s="21"/>
      <c r="AU1024"/>
      <c r="AV1024"/>
      <c r="AW1024"/>
      <c r="AX1024"/>
      <c r="AY1024" s="63" t="s">
        <v>22</v>
      </c>
      <c r="AZ1024" s="56"/>
      <c r="BA1024" s="57">
        <f ca="1">OFFSET(乱数表!$C$3,$C1007,2*AU$7)</f>
        <v>0.31721457630708672</v>
      </c>
      <c r="BB1024" s="38">
        <f ca="1">MATCH(BA1024,OFFSET($B1022,AU1010,1):OFFSET($B1022,AU1010,5))</f>
        <v>1</v>
      </c>
      <c r="BC1024"/>
      <c r="BD1024" s="21"/>
      <c r="BG1024"/>
      <c r="BH1024"/>
      <c r="BI1024"/>
      <c r="BJ1024"/>
      <c r="BK1024" s="63" t="s">
        <v>22</v>
      </c>
      <c r="BL1024" s="56"/>
      <c r="BM1024" s="57">
        <f ca="1">OFFSET(乱数表!$C$3,$C1007,2*BG$7)</f>
        <v>0.4370713398027164</v>
      </c>
      <c r="BN1024" s="38">
        <f ca="1">MATCH(BM1024,OFFSET($B1022,BG1010,1):OFFSET($B1022,BG1010,5))</f>
        <v>1</v>
      </c>
      <c r="BO1024"/>
      <c r="BP1024" s="21"/>
      <c r="BS1024"/>
      <c r="BT1024"/>
      <c r="BU1024"/>
      <c r="BV1024"/>
      <c r="BW1024" s="63" t="s">
        <v>22</v>
      </c>
      <c r="BX1024" s="56"/>
      <c r="BY1024" s="57">
        <f ca="1">OFFSET(乱数表!$C$3,$C1007,2*BS$7)</f>
        <v>0.45866670270217402</v>
      </c>
      <c r="BZ1024" s="38">
        <f ca="1">MATCH(BY1024,OFFSET($B1022,BS1010,1):OFFSET($B1022,BS1010,5))</f>
        <v>1</v>
      </c>
      <c r="CA1024"/>
      <c r="CB1024" s="21"/>
      <c r="CE1024"/>
      <c r="CF1024"/>
      <c r="CG1024"/>
      <c r="CH1024"/>
      <c r="CI1024" s="63" t="s">
        <v>22</v>
      </c>
      <c r="CJ1024" s="56"/>
      <c r="CK1024" s="57">
        <f ca="1">OFFSET(乱数表!$C$3,$C1007,2*CE$7)</f>
        <v>6.6722673545832389E-2</v>
      </c>
      <c r="CL1024" s="38">
        <f ca="1">MATCH(CK1024,OFFSET($B1022,CE1010,1):OFFSET($B1022,CE1010,5))</f>
        <v>1</v>
      </c>
      <c r="CM1024"/>
      <c r="CN1024" s="21"/>
      <c r="CQ1024"/>
      <c r="CR1024"/>
      <c r="CS1024"/>
      <c r="CT1024"/>
      <c r="CU1024" s="63" t="s">
        <v>22</v>
      </c>
      <c r="CV1024" s="56"/>
      <c r="CW1024" s="57">
        <f ca="1">OFFSET(乱数表!$C$3,$C1007,2*CQ$7)</f>
        <v>0.46152808004840973</v>
      </c>
      <c r="CX1024" s="38">
        <f ca="1">MATCH(CW1024,OFFSET($B1022,CQ1010,1):OFFSET($B1022,CQ1010,5))</f>
        <v>1</v>
      </c>
      <c r="CY1024"/>
      <c r="CZ1024" s="21"/>
      <c r="DC1024"/>
      <c r="DD1024"/>
      <c r="DE1024"/>
      <c r="DF1024"/>
      <c r="DG1024" s="63" t="s">
        <v>22</v>
      </c>
      <c r="DH1024" s="56"/>
      <c r="DI1024" s="57">
        <f ca="1">OFFSET(乱数表!$C$3,$C1007,2*DC$7)</f>
        <v>0.23303039001212467</v>
      </c>
      <c r="DJ1024" s="38">
        <f ca="1">MATCH(DI1024,OFFSET($B1022,DC1010,1):OFFSET($B1022,DC1010,5))</f>
        <v>1</v>
      </c>
      <c r="DK1024"/>
      <c r="DL1024" s="21"/>
      <c r="DO1024"/>
      <c r="DP1024"/>
      <c r="DQ1024"/>
      <c r="DR1024"/>
      <c r="DS1024" s="63" t="s">
        <v>22</v>
      </c>
      <c r="DT1024" s="56"/>
      <c r="DU1024" s="57">
        <f ca="1">OFFSET(乱数表!$C$3,$C1007,2*DO$7)</f>
        <v>0.79653821055489737</v>
      </c>
      <c r="DV1024" s="38">
        <f ca="1">MATCH(DU1024,OFFSET($B1022,DO1009,1):OFFSET($B1022,DO1009,5))</f>
        <v>3</v>
      </c>
      <c r="DW1024"/>
      <c r="DX1024" s="21"/>
    </row>
    <row r="1025" spans="1:128" ht="13.5" customHeight="1">
      <c r="A1025"/>
      <c r="B1025" s="41">
        <v>3</v>
      </c>
      <c r="C1025" s="41">
        <v>0</v>
      </c>
      <c r="D1025" s="81">
        <v>0</v>
      </c>
      <c r="E1025" s="81">
        <v>0</v>
      </c>
      <c r="F1025" s="80">
        <v>1</v>
      </c>
      <c r="G1025" s="81">
        <v>1</v>
      </c>
      <c r="H1025" s="7"/>
      <c r="K1025"/>
      <c r="L1025"/>
      <c r="M1025"/>
      <c r="N1025"/>
      <c r="O1025" s="6"/>
      <c r="P1025"/>
      <c r="Q1025"/>
      <c r="R1025" t="s">
        <v>56</v>
      </c>
      <c r="S1025"/>
      <c r="T1025" s="21"/>
      <c r="W1025"/>
      <c r="X1025"/>
      <c r="Y1025"/>
      <c r="Z1025"/>
      <c r="AA1025" s="6"/>
      <c r="AB1025"/>
      <c r="AC1025"/>
      <c r="AD1025" t="s">
        <v>56</v>
      </c>
      <c r="AE1025"/>
      <c r="AF1025" s="21"/>
      <c r="AI1025"/>
      <c r="AJ1025"/>
      <c r="AK1025"/>
      <c r="AL1025"/>
      <c r="AM1025" s="6"/>
      <c r="AN1025"/>
      <c r="AO1025"/>
      <c r="AP1025" t="s">
        <v>56</v>
      </c>
      <c r="AQ1025"/>
      <c r="AR1025" s="21"/>
      <c r="AU1025"/>
      <c r="AV1025"/>
      <c r="AW1025"/>
      <c r="AX1025"/>
      <c r="AY1025" s="6"/>
      <c r="AZ1025"/>
      <c r="BA1025"/>
      <c r="BB1025" t="s">
        <v>56</v>
      </c>
      <c r="BC1025"/>
      <c r="BD1025" s="21"/>
      <c r="BG1025"/>
      <c r="BH1025"/>
      <c r="BI1025"/>
      <c r="BJ1025"/>
      <c r="BK1025" s="6"/>
      <c r="BL1025"/>
      <c r="BM1025"/>
      <c r="BN1025" t="s">
        <v>56</v>
      </c>
      <c r="BO1025"/>
      <c r="BP1025" s="21"/>
      <c r="BS1025"/>
      <c r="BT1025"/>
      <c r="BU1025"/>
      <c r="BV1025"/>
      <c r="BW1025" s="6"/>
      <c r="BX1025"/>
      <c r="BY1025"/>
      <c r="BZ1025" t="s">
        <v>56</v>
      </c>
      <c r="CA1025"/>
      <c r="CB1025" s="21"/>
      <c r="CE1025"/>
      <c r="CF1025"/>
      <c r="CG1025"/>
      <c r="CH1025"/>
      <c r="CI1025" s="6"/>
      <c r="CJ1025"/>
      <c r="CK1025"/>
      <c r="CL1025" t="s">
        <v>56</v>
      </c>
      <c r="CM1025"/>
      <c r="CN1025" s="21"/>
      <c r="CQ1025"/>
      <c r="CR1025"/>
      <c r="CS1025"/>
      <c r="CT1025"/>
      <c r="CU1025" s="6"/>
      <c r="CV1025"/>
      <c r="CW1025"/>
      <c r="CX1025" t="s">
        <v>56</v>
      </c>
      <c r="CY1025"/>
      <c r="CZ1025" s="21"/>
      <c r="DC1025"/>
      <c r="DD1025"/>
      <c r="DE1025"/>
      <c r="DF1025"/>
      <c r="DG1025" s="6"/>
      <c r="DH1025"/>
      <c r="DI1025"/>
      <c r="DJ1025" t="s">
        <v>56</v>
      </c>
      <c r="DK1025"/>
      <c r="DL1025" s="21"/>
      <c r="DO1025"/>
      <c r="DP1025"/>
      <c r="DQ1025"/>
      <c r="DR1025"/>
      <c r="DS1025" s="6"/>
      <c r="DT1025"/>
      <c r="DU1025"/>
      <c r="DV1025" t="s">
        <v>56</v>
      </c>
      <c r="DW1025"/>
      <c r="DX1025" s="21"/>
    </row>
    <row r="1026" spans="1:128" ht="13.5" customHeight="1">
      <c r="A1026"/>
      <c r="B1026" s="42">
        <v>4</v>
      </c>
      <c r="C1026" s="42">
        <v>0</v>
      </c>
      <c r="D1026" s="82">
        <v>0.33333333333333331</v>
      </c>
      <c r="E1026" s="82">
        <v>0.66666666666666663</v>
      </c>
      <c r="F1026" s="83">
        <v>0.66666666666666663</v>
      </c>
      <c r="G1026" s="82">
        <v>1</v>
      </c>
      <c r="H1026" s="7"/>
      <c r="K1026"/>
      <c r="L1026"/>
      <c r="M1026"/>
      <c r="N1026"/>
      <c r="O1026" s="63" t="s">
        <v>39</v>
      </c>
      <c r="P1026" s="49">
        <f ca="1">IF(R1021="Exploit",R1023,R1024)</f>
        <v>4</v>
      </c>
      <c r="Q1026" s="28" t="str">
        <f ca="1">"("&amp;OFFSET(O1009,0,P1026)&amp;") →"</f>
        <v>(下) →</v>
      </c>
      <c r="R1026" s="18" t="s">
        <v>53</v>
      </c>
      <c r="S1026" s="3">
        <f ca="1">MIN(K1008+FIXED(1.1*COS(PI()/2*P1026),0),3)</f>
        <v>2</v>
      </c>
      <c r="T1026" s="6"/>
      <c r="W1026"/>
      <c r="X1026"/>
      <c r="Y1026"/>
      <c r="Z1026"/>
      <c r="AA1026" s="63" t="s">
        <v>39</v>
      </c>
      <c r="AB1026" s="49">
        <f ca="1">IF(AD1021="Exploit",AD1023,AD1024)</f>
        <v>4</v>
      </c>
      <c r="AC1026" s="28" t="str">
        <f ca="1">"("&amp;OFFSET(AA1009,0,AB1026)&amp;") →"</f>
        <v>(下) →</v>
      </c>
      <c r="AD1026" s="18" t="s">
        <v>53</v>
      </c>
      <c r="AE1026" s="3">
        <f ca="1">MIN(W1008+FIXED(1.1*COS(PI()/2*AB1026),0),3)</f>
        <v>3</v>
      </c>
      <c r="AF1026" s="6"/>
      <c r="AI1026"/>
      <c r="AJ1026"/>
      <c r="AK1026"/>
      <c r="AL1026"/>
      <c r="AM1026" s="63" t="s">
        <v>39</v>
      </c>
      <c r="AN1026" s="49">
        <f ca="1">IF(AP1021="Exploit",AP1023,AP1024)</f>
        <v>1</v>
      </c>
      <c r="AO1026" s="28" t="str">
        <f ca="1">"("&amp;OFFSET(AM1009,0,AN1026)&amp;") →"</f>
        <v>(右) →</v>
      </c>
      <c r="AP1026" s="18" t="s">
        <v>53</v>
      </c>
      <c r="AQ1026" s="3">
        <f ca="1">MIN(AI1008+FIXED(1.1*COS(PI()/2*AN1026),0),3)</f>
        <v>3</v>
      </c>
      <c r="AR1026" s="6"/>
      <c r="AU1026"/>
      <c r="AV1026"/>
      <c r="AW1026"/>
      <c r="AX1026"/>
      <c r="AY1026" s="63" t="s">
        <v>39</v>
      </c>
      <c r="AZ1026" s="49">
        <f ca="1">IF(BB1021="Exploit",BB1023,BB1024)</f>
        <v>1</v>
      </c>
      <c r="BA1026" s="28" t="str">
        <f ca="1">"("&amp;OFFSET(AY1009,0,AZ1026)&amp;") →"</f>
        <v>(右) →</v>
      </c>
      <c r="BB1026" s="18" t="s">
        <v>53</v>
      </c>
      <c r="BC1026" s="3">
        <f ca="1">MIN(AU1008+FIXED(1.1*COS(PI()/2*AZ1026),0),3)</f>
        <v>3</v>
      </c>
      <c r="BD1026" s="6"/>
      <c r="BG1026"/>
      <c r="BH1026"/>
      <c r="BI1026"/>
      <c r="BJ1026"/>
      <c r="BK1026" s="63" t="s">
        <v>39</v>
      </c>
      <c r="BL1026" s="49">
        <f ca="1">IF(BN1021="Exploit",BN1023,BN1024)</f>
        <v>1</v>
      </c>
      <c r="BM1026" s="28" t="str">
        <f ca="1">"("&amp;OFFSET(BK1009,0,BL1026)&amp;") →"</f>
        <v>(右) →</v>
      </c>
      <c r="BN1026" s="18" t="s">
        <v>53</v>
      </c>
      <c r="BO1026" s="3">
        <f ca="1">MIN(BG1008+FIXED(1.1*COS(PI()/2*BL1026),0),3)</f>
        <v>3</v>
      </c>
      <c r="BP1026" s="6"/>
      <c r="BS1026"/>
      <c r="BT1026"/>
      <c r="BU1026"/>
      <c r="BV1026"/>
      <c r="BW1026" s="63" t="s">
        <v>39</v>
      </c>
      <c r="BX1026" s="49">
        <f ca="1">IF(BZ1021="Exploit",BZ1023,BZ1024)</f>
        <v>1</v>
      </c>
      <c r="BY1026" s="28" t="str">
        <f ca="1">"("&amp;OFFSET(BW1009,0,BX1026)&amp;") →"</f>
        <v>(右) →</v>
      </c>
      <c r="BZ1026" s="18" t="s">
        <v>53</v>
      </c>
      <c r="CA1026" s="3">
        <f ca="1">MIN(BS1008+FIXED(1.1*COS(PI()/2*BX1026),0),3)</f>
        <v>3</v>
      </c>
      <c r="CB1026" s="6"/>
      <c r="CE1026"/>
      <c r="CF1026"/>
      <c r="CG1026"/>
      <c r="CH1026"/>
      <c r="CI1026" s="63" t="s">
        <v>39</v>
      </c>
      <c r="CJ1026" s="49">
        <f ca="1">IF(CL1021="Exploit",CL1023,CL1024)</f>
        <v>1</v>
      </c>
      <c r="CK1026" s="28" t="str">
        <f ca="1">"("&amp;OFFSET(CI1009,0,CJ1026)&amp;") →"</f>
        <v>(右) →</v>
      </c>
      <c r="CL1026" s="18" t="s">
        <v>53</v>
      </c>
      <c r="CM1026" s="3">
        <f ca="1">MIN(CE1008+FIXED(1.1*COS(PI()/2*CJ1026),0),3)</f>
        <v>3</v>
      </c>
      <c r="CN1026" s="6"/>
      <c r="CQ1026"/>
      <c r="CR1026"/>
      <c r="CS1026"/>
      <c r="CT1026"/>
      <c r="CU1026" s="63" t="s">
        <v>39</v>
      </c>
      <c r="CV1026" s="49">
        <f ca="1">IF(CX1021="Exploit",CX1023,CX1024)</f>
        <v>1</v>
      </c>
      <c r="CW1026" s="28" t="str">
        <f ca="1">"("&amp;OFFSET(CU1009,0,CV1026)&amp;") →"</f>
        <v>(右) →</v>
      </c>
      <c r="CX1026" s="18" t="s">
        <v>53</v>
      </c>
      <c r="CY1026" s="3">
        <f ca="1">MIN(CQ1008+FIXED(1.1*COS(PI()/2*CV1026),0),3)</f>
        <v>3</v>
      </c>
      <c r="CZ1026" s="6"/>
      <c r="DC1026"/>
      <c r="DD1026"/>
      <c r="DE1026"/>
      <c r="DF1026"/>
      <c r="DG1026" s="63" t="s">
        <v>39</v>
      </c>
      <c r="DH1026" s="49">
        <f ca="1">IF(DJ1021="Exploit",DJ1023,DJ1024)</f>
        <v>1</v>
      </c>
      <c r="DI1026" s="28" t="str">
        <f ca="1">"("&amp;OFFSET(DG1009,0,DH1026)&amp;") →"</f>
        <v>(右) →</v>
      </c>
      <c r="DJ1026" s="18" t="s">
        <v>53</v>
      </c>
      <c r="DK1026" s="3">
        <f ca="1">MIN(DC1008+FIXED(1.1*COS(PI()/2*DH1026),0),3)</f>
        <v>3</v>
      </c>
      <c r="DL1026" s="6"/>
      <c r="DO1026"/>
      <c r="DP1026"/>
      <c r="DQ1026"/>
      <c r="DR1026"/>
      <c r="DS1026" s="63" t="s">
        <v>39</v>
      </c>
      <c r="DT1026" s="49">
        <f ca="1">IF(DV1021="Exploit",DV1023,DV1024)</f>
        <v>3</v>
      </c>
      <c r="DU1026" s="28" t="str">
        <f ca="1">"("&amp;OFFSET(DS1009,0,DT1026)&amp;") →"</f>
        <v>(左) →</v>
      </c>
      <c r="DV1026" s="18" t="s">
        <v>53</v>
      </c>
      <c r="DW1026" s="3">
        <f ca="1">MIN(DO1008+FIXED(1.1*COS(PI()/2*DT1026),0),3)</f>
        <v>3</v>
      </c>
      <c r="DX1026" s="6"/>
    </row>
    <row r="1027" spans="1:128" ht="13.5" customHeight="1">
      <c r="A1027"/>
      <c r="B1027" s="41">
        <v>5</v>
      </c>
      <c r="C1027" s="41">
        <v>0</v>
      </c>
      <c r="D1027" s="83">
        <v>0</v>
      </c>
      <c r="E1027" s="80">
        <v>0.33333333333333331</v>
      </c>
      <c r="F1027" s="80">
        <v>0.66666666666666663</v>
      </c>
      <c r="G1027" s="80">
        <v>1</v>
      </c>
      <c r="H1027" s="7"/>
      <c r="K1027"/>
      <c r="L1027"/>
      <c r="M1027"/>
      <c r="N1027"/>
      <c r="O1027" s="24" t="s">
        <v>33</v>
      </c>
      <c r="P1027" s="24"/>
      <c r="Q1027"/>
      <c r="R1027" s="18" t="s">
        <v>54</v>
      </c>
      <c r="S1027" s="3">
        <f ca="1">MIN(K1009+FIXED(1.1*SIN(PI()/2*P1026),0),3)</f>
        <v>1</v>
      </c>
      <c r="T1027" s="6"/>
      <c r="W1027"/>
      <c r="X1027"/>
      <c r="Y1027"/>
      <c r="Z1027"/>
      <c r="AA1027" s="24"/>
      <c r="AB1027" s="24" t="s">
        <v>33</v>
      </c>
      <c r="AC1027"/>
      <c r="AD1027" s="18" t="s">
        <v>54</v>
      </c>
      <c r="AE1027" s="3">
        <f ca="1">MIN(W1009+FIXED(1.1*SIN(PI()/2*AB1026),0),3)</f>
        <v>1</v>
      </c>
      <c r="AF1027" s="6"/>
      <c r="AI1027"/>
      <c r="AJ1027"/>
      <c r="AK1027"/>
      <c r="AL1027"/>
      <c r="AM1027" s="24"/>
      <c r="AN1027" s="24" t="s">
        <v>33</v>
      </c>
      <c r="AO1027"/>
      <c r="AP1027" s="18" t="s">
        <v>54</v>
      </c>
      <c r="AQ1027" s="3">
        <f ca="1">MIN(AI1009+FIXED(1.1*SIN(PI()/2*AN1026),0),3)</f>
        <v>2</v>
      </c>
      <c r="AR1027" s="6"/>
      <c r="AU1027"/>
      <c r="AV1027"/>
      <c r="AW1027"/>
      <c r="AX1027"/>
      <c r="AY1027" s="24"/>
      <c r="AZ1027" s="24" t="s">
        <v>33</v>
      </c>
      <c r="BA1027"/>
      <c r="BB1027" s="18" t="s">
        <v>54</v>
      </c>
      <c r="BC1027" s="3">
        <f ca="1">MIN(AU1009+FIXED(1.1*SIN(PI()/2*AZ1026),0),3)</f>
        <v>3</v>
      </c>
      <c r="BD1027" s="6"/>
      <c r="BG1027"/>
      <c r="BH1027"/>
      <c r="BI1027"/>
      <c r="BJ1027"/>
      <c r="BK1027" s="24"/>
      <c r="BL1027" s="24" t="s">
        <v>33</v>
      </c>
      <c r="BM1027"/>
      <c r="BN1027" s="18" t="s">
        <v>54</v>
      </c>
      <c r="BO1027" s="3">
        <f ca="1">MIN(BG1009+FIXED(1.1*SIN(PI()/2*BL1026),0),3)</f>
        <v>3</v>
      </c>
      <c r="BP1027" s="6"/>
      <c r="BS1027"/>
      <c r="BT1027"/>
      <c r="BU1027"/>
      <c r="BV1027"/>
      <c r="BW1027" s="24"/>
      <c r="BX1027" s="24" t="s">
        <v>33</v>
      </c>
      <c r="BY1027"/>
      <c r="BZ1027" s="18" t="s">
        <v>54</v>
      </c>
      <c r="CA1027" s="3">
        <f ca="1">MIN(BS1009+FIXED(1.1*SIN(PI()/2*BX1026),0),3)</f>
        <v>3</v>
      </c>
      <c r="CB1027" s="6"/>
      <c r="CE1027"/>
      <c r="CF1027"/>
      <c r="CG1027"/>
      <c r="CH1027"/>
      <c r="CI1027" s="24"/>
      <c r="CJ1027" s="24" t="s">
        <v>33</v>
      </c>
      <c r="CK1027"/>
      <c r="CL1027" s="18" t="s">
        <v>54</v>
      </c>
      <c r="CM1027" s="3">
        <f ca="1">MIN(CE1009+FIXED(1.1*SIN(PI()/2*CJ1026),0),3)</f>
        <v>3</v>
      </c>
      <c r="CN1027" s="6"/>
      <c r="CQ1027"/>
      <c r="CR1027"/>
      <c r="CS1027"/>
      <c r="CT1027"/>
      <c r="CU1027" s="24"/>
      <c r="CV1027" s="24" t="s">
        <v>33</v>
      </c>
      <c r="CW1027"/>
      <c r="CX1027" s="18" t="s">
        <v>54</v>
      </c>
      <c r="CY1027" s="3">
        <f ca="1">MIN(CQ1009+FIXED(1.1*SIN(PI()/2*CV1026),0),3)</f>
        <v>3</v>
      </c>
      <c r="CZ1027" s="6"/>
      <c r="DC1027"/>
      <c r="DD1027"/>
      <c r="DE1027"/>
      <c r="DF1027"/>
      <c r="DG1027" s="24"/>
      <c r="DH1027" s="24" t="s">
        <v>33</v>
      </c>
      <c r="DI1027"/>
      <c r="DJ1027" s="18" t="s">
        <v>54</v>
      </c>
      <c r="DK1027" s="3">
        <f ca="1">MIN(DC1009+FIXED(1.1*SIN(PI()/2*DH1026),0),3)</f>
        <v>3</v>
      </c>
      <c r="DL1027" s="6"/>
      <c r="DO1027"/>
      <c r="DP1027"/>
      <c r="DQ1027"/>
      <c r="DR1027"/>
      <c r="DS1027" s="24"/>
      <c r="DT1027" s="24" t="s">
        <v>33</v>
      </c>
      <c r="DU1027"/>
      <c r="DV1027" s="18" t="s">
        <v>54</v>
      </c>
      <c r="DW1027" s="3">
        <f ca="1">MIN(DO1009+FIXED(1.1*SIN(PI()/2*DT1026),0),3)</f>
        <v>2</v>
      </c>
      <c r="DX1027" s="6"/>
    </row>
    <row r="1028" spans="1:128" ht="13.5" customHeight="1">
      <c r="A1028"/>
      <c r="B1028" s="42">
        <v>6</v>
      </c>
      <c r="C1028" s="61">
        <v>0</v>
      </c>
      <c r="D1028" s="61">
        <v>0</v>
      </c>
      <c r="E1028" s="61">
        <v>0</v>
      </c>
      <c r="F1028" s="61">
        <v>0</v>
      </c>
      <c r="G1028" s="61">
        <v>0</v>
      </c>
      <c r="H1028" s="7"/>
      <c r="K1028"/>
      <c r="L1028"/>
      <c r="M1028"/>
      <c r="N1028"/>
      <c r="O1028"/>
      <c r="P1028"/>
      <c r="Q1028"/>
      <c r="R1028" s="3" t="s">
        <v>31</v>
      </c>
      <c r="S1028" s="29">
        <f ca="1">3*(S1026-1)+S1027</f>
        <v>4</v>
      </c>
      <c r="T1028" s="30"/>
      <c r="W1028"/>
      <c r="X1028"/>
      <c r="Y1028"/>
      <c r="Z1028"/>
      <c r="AA1028"/>
      <c r="AB1028"/>
      <c r="AC1028"/>
      <c r="AD1028" s="3" t="s">
        <v>32</v>
      </c>
      <c r="AE1028" s="29">
        <f ca="1">3*(AE1026-1)+AE1027</f>
        <v>7</v>
      </c>
      <c r="AF1028" s="6"/>
      <c r="AI1028"/>
      <c r="AJ1028"/>
      <c r="AK1028"/>
      <c r="AL1028"/>
      <c r="AM1028"/>
      <c r="AN1028"/>
      <c r="AO1028"/>
      <c r="AP1028" s="3" t="s">
        <v>32</v>
      </c>
      <c r="AQ1028" s="29">
        <f ca="1">3*(AQ1026-1)+AQ1027</f>
        <v>8</v>
      </c>
      <c r="AR1028" s="6"/>
      <c r="AU1028"/>
      <c r="AV1028"/>
      <c r="AW1028"/>
      <c r="AX1028"/>
      <c r="AY1028"/>
      <c r="AZ1028"/>
      <c r="BA1028"/>
      <c r="BB1028" s="3" t="s">
        <v>32</v>
      </c>
      <c r="BC1028" s="29">
        <f ca="1">3*(BC1026-1)+BC1027</f>
        <v>9</v>
      </c>
      <c r="BD1028" s="6"/>
      <c r="BG1028"/>
      <c r="BH1028"/>
      <c r="BI1028"/>
      <c r="BJ1028"/>
      <c r="BK1028"/>
      <c r="BL1028"/>
      <c r="BM1028"/>
      <c r="BN1028" s="3" t="s">
        <v>32</v>
      </c>
      <c r="BO1028" s="29">
        <f ca="1">3*(BO1026-1)+BO1027</f>
        <v>9</v>
      </c>
      <c r="BP1028" s="6"/>
      <c r="BS1028"/>
      <c r="BT1028"/>
      <c r="BU1028"/>
      <c r="BV1028"/>
      <c r="BW1028"/>
      <c r="BX1028"/>
      <c r="BY1028"/>
      <c r="BZ1028" s="3" t="s">
        <v>32</v>
      </c>
      <c r="CA1028" s="29">
        <f ca="1">3*(CA1026-1)+CA1027</f>
        <v>9</v>
      </c>
      <c r="CB1028" s="6"/>
      <c r="CE1028"/>
      <c r="CF1028"/>
      <c r="CG1028"/>
      <c r="CH1028"/>
      <c r="CI1028"/>
      <c r="CJ1028"/>
      <c r="CK1028"/>
      <c r="CL1028" s="3" t="s">
        <v>32</v>
      </c>
      <c r="CM1028" s="29">
        <f ca="1">3*(CM1026-1)+CM1027</f>
        <v>9</v>
      </c>
      <c r="CN1028" s="6"/>
      <c r="CQ1028"/>
      <c r="CR1028"/>
      <c r="CS1028"/>
      <c r="CT1028"/>
      <c r="CU1028"/>
      <c r="CV1028"/>
      <c r="CW1028"/>
      <c r="CX1028" s="3" t="s">
        <v>32</v>
      </c>
      <c r="CY1028" s="29">
        <f ca="1">3*(CY1026-1)+CY1027</f>
        <v>9</v>
      </c>
      <c r="CZ1028" s="6"/>
      <c r="DC1028"/>
      <c r="DD1028"/>
      <c r="DE1028"/>
      <c r="DF1028"/>
      <c r="DG1028"/>
      <c r="DH1028"/>
      <c r="DI1028"/>
      <c r="DJ1028" s="3" t="s">
        <v>32</v>
      </c>
      <c r="DK1028" s="29">
        <f ca="1">3*(DK1026-1)+DK1027</f>
        <v>9</v>
      </c>
      <c r="DL1028" s="6"/>
      <c r="DO1028"/>
      <c r="DP1028"/>
      <c r="DQ1028"/>
      <c r="DR1028"/>
      <c r="DS1028"/>
      <c r="DT1028"/>
      <c r="DU1028"/>
      <c r="DV1028" s="3" t="s">
        <v>32</v>
      </c>
      <c r="DW1028" s="29">
        <f ca="1">3*(DW1026-1)+DW1027</f>
        <v>8</v>
      </c>
      <c r="DX1028" s="6"/>
    </row>
    <row r="1029" spans="1:128" ht="13.5" customHeight="1">
      <c r="A1029"/>
      <c r="B1029" s="41">
        <v>7</v>
      </c>
      <c r="C1029" s="41">
        <v>0</v>
      </c>
      <c r="D1029" s="80">
        <v>0.5</v>
      </c>
      <c r="E1029" s="80">
        <v>1</v>
      </c>
      <c r="F1029" s="61">
        <v>1</v>
      </c>
      <c r="G1029" s="61">
        <v>1</v>
      </c>
      <c r="H1029" s="7"/>
      <c r="K1029"/>
      <c r="L1029"/>
      <c r="M1029"/>
      <c r="N1029"/>
      <c r="P1029"/>
      <c r="Q1029"/>
      <c r="R1029"/>
      <c r="S1029" s="11" t="s">
        <v>51</v>
      </c>
      <c r="T1029" s="24"/>
      <c r="W1029"/>
      <c r="X1029"/>
      <c r="Y1029"/>
      <c r="Z1029"/>
      <c r="AB1029"/>
      <c r="AC1029"/>
      <c r="AD1029"/>
      <c r="AE1029" s="11" t="s">
        <v>51</v>
      </c>
      <c r="AF1029" s="24"/>
      <c r="AI1029"/>
      <c r="AJ1029"/>
      <c r="AK1029"/>
      <c r="AL1029"/>
      <c r="AN1029"/>
      <c r="AO1029"/>
      <c r="AP1029"/>
      <c r="AQ1029" s="11" t="s">
        <v>51</v>
      </c>
      <c r="AR1029" s="24"/>
      <c r="AU1029"/>
      <c r="AV1029"/>
      <c r="AW1029"/>
      <c r="AX1029"/>
      <c r="AZ1029"/>
      <c r="BA1029"/>
      <c r="BB1029"/>
      <c r="BC1029" s="11" t="s">
        <v>51</v>
      </c>
      <c r="BD1029" s="24"/>
      <c r="BG1029"/>
      <c r="BH1029"/>
      <c r="BI1029"/>
      <c r="BJ1029"/>
      <c r="BL1029"/>
      <c r="BM1029"/>
      <c r="BN1029"/>
      <c r="BO1029" s="11" t="s">
        <v>51</v>
      </c>
      <c r="BP1029" s="24"/>
      <c r="BS1029"/>
      <c r="BT1029"/>
      <c r="BU1029"/>
      <c r="BV1029"/>
      <c r="BX1029"/>
      <c r="BY1029"/>
      <c r="BZ1029"/>
      <c r="CA1029" s="11" t="s">
        <v>51</v>
      </c>
      <c r="CB1029" s="24"/>
      <c r="CE1029"/>
      <c r="CF1029"/>
      <c r="CG1029"/>
      <c r="CH1029"/>
      <c r="CJ1029"/>
      <c r="CK1029"/>
      <c r="CL1029"/>
      <c r="CM1029" s="11" t="s">
        <v>51</v>
      </c>
      <c r="CN1029" s="24"/>
      <c r="CQ1029"/>
      <c r="CR1029"/>
      <c r="CS1029"/>
      <c r="CT1029"/>
      <c r="CV1029"/>
      <c r="CW1029"/>
      <c r="CX1029"/>
      <c r="CY1029" s="11" t="s">
        <v>51</v>
      </c>
      <c r="CZ1029" s="24"/>
      <c r="DC1029"/>
      <c r="DD1029"/>
      <c r="DE1029"/>
      <c r="DF1029"/>
      <c r="DH1029"/>
      <c r="DI1029"/>
      <c r="DJ1029"/>
      <c r="DK1029" s="11" t="s">
        <v>51</v>
      </c>
      <c r="DL1029" s="24"/>
      <c r="DO1029"/>
      <c r="DP1029"/>
      <c r="DQ1029"/>
      <c r="DR1029"/>
      <c r="DT1029"/>
      <c r="DU1029"/>
      <c r="DV1029"/>
      <c r="DW1029" s="11" t="s">
        <v>51</v>
      </c>
      <c r="DX1029" s="24"/>
    </row>
    <row r="1030" spans="1:128" ht="13.5" customHeight="1" thickBot="1">
      <c r="A1030"/>
      <c r="B1030" s="42">
        <v>8</v>
      </c>
      <c r="C1030" s="42">
        <v>0</v>
      </c>
      <c r="D1030" s="82">
        <v>0.33333333333333331</v>
      </c>
      <c r="E1030" s="82">
        <v>0.66666666666666663</v>
      </c>
      <c r="F1030" s="82">
        <v>1</v>
      </c>
      <c r="G1030" s="83">
        <v>1</v>
      </c>
      <c r="H1030" s="7"/>
      <c r="K1030"/>
      <c r="L1030"/>
      <c r="M1030"/>
      <c r="N1030"/>
      <c r="O1030" t="s">
        <v>48</v>
      </c>
      <c r="R1030"/>
      <c r="S1030"/>
      <c r="T1030" s="21"/>
      <c r="W1030"/>
      <c r="X1030"/>
      <c r="Y1030"/>
      <c r="Z1030"/>
      <c r="AA1030" t="s">
        <v>48</v>
      </c>
      <c r="AD1030"/>
      <c r="AE1030"/>
      <c r="AF1030" s="21"/>
      <c r="AI1030"/>
      <c r="AJ1030"/>
      <c r="AK1030"/>
      <c r="AL1030"/>
      <c r="AM1030" t="s">
        <v>48</v>
      </c>
      <c r="AP1030"/>
      <c r="AQ1030"/>
      <c r="AR1030" s="21"/>
      <c r="AU1030"/>
      <c r="AV1030"/>
      <c r="AW1030"/>
      <c r="AX1030"/>
      <c r="AY1030" t="s">
        <v>48</v>
      </c>
      <c r="BB1030"/>
      <c r="BC1030"/>
      <c r="BD1030" s="21"/>
      <c r="BG1030"/>
      <c r="BH1030"/>
      <c r="BI1030"/>
      <c r="BJ1030"/>
      <c r="BK1030" t="s">
        <v>48</v>
      </c>
      <c r="BN1030"/>
      <c r="BO1030"/>
      <c r="BP1030" s="21"/>
      <c r="BS1030"/>
      <c r="BT1030"/>
      <c r="BU1030"/>
      <c r="BV1030"/>
      <c r="BW1030" t="s">
        <v>48</v>
      </c>
      <c r="BZ1030"/>
      <c r="CA1030"/>
      <c r="CB1030" s="21"/>
      <c r="CE1030"/>
      <c r="CF1030"/>
      <c r="CG1030"/>
      <c r="CH1030"/>
      <c r="CI1030" t="s">
        <v>48</v>
      </c>
      <c r="CL1030"/>
      <c r="CM1030"/>
      <c r="CN1030" s="21"/>
      <c r="CQ1030"/>
      <c r="CR1030"/>
      <c r="CS1030"/>
      <c r="CT1030"/>
      <c r="CU1030" t="s">
        <v>48</v>
      </c>
      <c r="CX1030"/>
      <c r="CY1030"/>
      <c r="CZ1030" s="21"/>
      <c r="DC1030"/>
      <c r="DD1030"/>
      <c r="DE1030"/>
      <c r="DF1030"/>
      <c r="DG1030" t="s">
        <v>48</v>
      </c>
      <c r="DJ1030"/>
      <c r="DK1030"/>
      <c r="DL1030" s="21"/>
      <c r="DO1030"/>
      <c r="DP1030"/>
      <c r="DQ1030"/>
      <c r="DR1030"/>
      <c r="DS1030" t="s">
        <v>48</v>
      </c>
      <c r="DU1030" s="30"/>
      <c r="DV1030"/>
      <c r="DW1030"/>
      <c r="DX1030" s="21"/>
    </row>
    <row r="1031" spans="1:128" ht="13.5" customHeight="1" thickBot="1">
      <c r="A1031"/>
      <c r="B1031" s="43" t="s">
        <v>18</v>
      </c>
      <c r="C1031" s="43">
        <v>0</v>
      </c>
      <c r="D1031" s="84">
        <v>1</v>
      </c>
      <c r="E1031" s="84">
        <v>1</v>
      </c>
      <c r="F1031" s="84">
        <v>1</v>
      </c>
      <c r="G1031" s="84">
        <v>1</v>
      </c>
      <c r="H1031" s="7"/>
      <c r="K1031"/>
      <c r="L1031"/>
      <c r="M1031"/>
      <c r="N1031"/>
      <c r="O1031" s="39" t="s">
        <v>52</v>
      </c>
      <c r="P1031" s="33">
        <f ca="1">IF(K1010&lt;9,OFFSET($D$3,S1026,S1027)+$C$4*MAX(OFFSET(O1009,S1028,1):OFFSET(O1009,S1028,4)),0)</f>
        <v>32.092923405677077</v>
      </c>
      <c r="Q1031"/>
      <c r="R1031"/>
      <c r="S1031"/>
      <c r="T1031" s="21"/>
      <c r="W1031"/>
      <c r="X1031"/>
      <c r="Y1031"/>
      <c r="Z1031"/>
      <c r="AA1031" s="39" t="s">
        <v>52</v>
      </c>
      <c r="AB1031" s="33">
        <f ca="1">IF(W1010&lt;9,OFFSET($D$3,AE1026,AE1027)+$C$4*MAX(OFFSET(AA1009,AE1028,1):OFFSET(AA1009,AE1028,4)),0)</f>
        <v>47.296695773005482</v>
      </c>
      <c r="AC1031"/>
      <c r="AD1031"/>
      <c r="AE1031"/>
      <c r="AF1031" s="21"/>
      <c r="AI1031"/>
      <c r="AJ1031"/>
      <c r="AK1031"/>
      <c r="AL1031"/>
      <c r="AM1031" s="39" t="s">
        <v>52</v>
      </c>
      <c r="AN1031" s="33">
        <f ca="1">IF(AI1010&lt;9,OFFSET($D$3,AQ1026,AQ1027)+$C$4*MAX(OFFSET(AM1009,AQ1028,1):OFFSET(AM1009,AQ1028,4)),0)</f>
        <v>68.999999520182598</v>
      </c>
      <c r="AO1031"/>
      <c r="AP1031"/>
      <c r="AQ1031"/>
      <c r="AR1031" s="21"/>
      <c r="AU1031"/>
      <c r="AV1031"/>
      <c r="AW1031"/>
      <c r="AX1031"/>
      <c r="AY1031" s="39" t="s">
        <v>52</v>
      </c>
      <c r="AZ1031" s="33">
        <f ca="1">IF(AU1010&lt;9,OFFSET($D$3,BC1026,BC1027)+$C$4*MAX(OFFSET(AY1009,BC1028,1):OFFSET(AY1009,BC1028,4)),0)</f>
        <v>100</v>
      </c>
      <c r="BA1031"/>
      <c r="BB1031"/>
      <c r="BC1031"/>
      <c r="BD1031" s="21"/>
      <c r="BG1031"/>
      <c r="BH1031"/>
      <c r="BI1031"/>
      <c r="BJ1031"/>
      <c r="BK1031" s="39" t="s">
        <v>52</v>
      </c>
      <c r="BL1031" s="33">
        <f ca="1">IF(BG1010&lt;9,OFFSET($D$3,BO1026,BO1027)+$C$4*MAX(OFFSET(BK1009,BO1028,1):OFFSET(BK1009,BO1028,4)),0)</f>
        <v>0</v>
      </c>
      <c r="BM1031"/>
      <c r="BN1031"/>
      <c r="BO1031"/>
      <c r="BP1031" s="21"/>
      <c r="BS1031"/>
      <c r="BT1031"/>
      <c r="BU1031"/>
      <c r="BV1031"/>
      <c r="BW1031" s="39" t="s">
        <v>52</v>
      </c>
      <c r="BX1031" s="33">
        <f ca="1">IF(BS1010&lt;9,OFFSET($D$3,CA1026,CA1027)+$C$4*MAX(OFFSET(BW1009,CA1028,1):OFFSET(BW1009,CA1028,4)),0)</f>
        <v>0</v>
      </c>
      <c r="BY1031"/>
      <c r="BZ1031"/>
      <c r="CA1031"/>
      <c r="CB1031" s="21"/>
      <c r="CE1031"/>
      <c r="CF1031"/>
      <c r="CG1031"/>
      <c r="CH1031"/>
      <c r="CI1031" s="39" t="s">
        <v>52</v>
      </c>
      <c r="CJ1031" s="33">
        <f ca="1">IF(CE1010&lt;9,OFFSET($D$3,CM1026,CM1027)+$C$4*MAX(OFFSET(CI1009,CM1028,1):OFFSET(CI1009,CM1028,4)),0)</f>
        <v>0</v>
      </c>
      <c r="CK1031"/>
      <c r="CL1031"/>
      <c r="CM1031"/>
      <c r="CN1031" s="21"/>
      <c r="CQ1031"/>
      <c r="CR1031"/>
      <c r="CS1031"/>
      <c r="CT1031"/>
      <c r="CU1031" s="39" t="s">
        <v>52</v>
      </c>
      <c r="CV1031" s="33">
        <f ca="1">IF(CQ1010&lt;9,OFFSET($D$3,CY1026,CY1027)+$C$4*MAX(OFFSET(CU1009,CY1028,1):OFFSET(CU1009,CY1028,4)),0)</f>
        <v>0</v>
      </c>
      <c r="CW1031"/>
      <c r="CX1031"/>
      <c r="CY1031"/>
      <c r="CZ1031" s="21"/>
      <c r="DC1031"/>
      <c r="DD1031"/>
      <c r="DE1031"/>
      <c r="DF1031"/>
      <c r="DG1031" s="39" t="s">
        <v>52</v>
      </c>
      <c r="DH1031" s="33">
        <f ca="1">IF(DC1010&lt;9,OFFSET($D$3,DK1026,DK1027)+$C$4*MAX(OFFSET(DG1009,DK1028,1):OFFSET(DG1009,DK1028,4)),0)</f>
        <v>0</v>
      </c>
      <c r="DI1031"/>
      <c r="DJ1031"/>
      <c r="DK1031"/>
      <c r="DL1031" s="21"/>
      <c r="DO1031"/>
      <c r="DP1031"/>
      <c r="DQ1031"/>
      <c r="DR1031"/>
      <c r="DS1031" s="39" t="s">
        <v>52</v>
      </c>
      <c r="DT1031" s="33">
        <f ca="1">IF(DO1010&lt;9,OFFSET($D$3,DW1026,DW1027)+$C$4*MAX(OFFSET(DS1009,DW1028,1):OFFSET(DS1009,DW1028,4)),0)</f>
        <v>0</v>
      </c>
      <c r="DU1031"/>
      <c r="DV1031"/>
      <c r="DW1031"/>
      <c r="DX1031" s="21"/>
    </row>
    <row r="1032" spans="1:128" ht="13.5" customHeight="1" thickBot="1">
      <c r="A1032"/>
      <c r="H1032" s="7"/>
      <c r="K1032"/>
      <c r="L1032"/>
      <c r="M1032"/>
      <c r="N1032"/>
      <c r="O1032" s="35"/>
      <c r="P1032" s="123" t="s">
        <v>12</v>
      </c>
      <c r="Q1032" s="124"/>
      <c r="R1032" s="124"/>
      <c r="S1032" s="125"/>
      <c r="T1032" s="64"/>
      <c r="W1032"/>
      <c r="X1032"/>
      <c r="Y1032"/>
      <c r="Z1032"/>
      <c r="AA1032" s="5"/>
      <c r="AB1032" s="123" t="s">
        <v>12</v>
      </c>
      <c r="AC1032" s="124"/>
      <c r="AD1032" s="124"/>
      <c r="AE1032" s="125"/>
      <c r="AF1032" s="64"/>
      <c r="AI1032"/>
      <c r="AJ1032"/>
      <c r="AK1032"/>
      <c r="AL1032"/>
      <c r="AM1032" s="5"/>
      <c r="AN1032" s="123" t="s">
        <v>12</v>
      </c>
      <c r="AO1032" s="124"/>
      <c r="AP1032" s="124"/>
      <c r="AQ1032" s="125"/>
      <c r="AR1032" s="64"/>
      <c r="AU1032"/>
      <c r="AV1032"/>
      <c r="AW1032"/>
      <c r="AX1032"/>
      <c r="AY1032" s="5"/>
      <c r="AZ1032" s="123" t="s">
        <v>12</v>
      </c>
      <c r="BA1032" s="124"/>
      <c r="BB1032" s="124"/>
      <c r="BC1032" s="125"/>
      <c r="BD1032" s="64"/>
      <c r="BG1032"/>
      <c r="BH1032"/>
      <c r="BI1032"/>
      <c r="BJ1032"/>
      <c r="BK1032" s="5"/>
      <c r="BL1032" s="123" t="s">
        <v>12</v>
      </c>
      <c r="BM1032" s="124"/>
      <c r="BN1032" s="124"/>
      <c r="BO1032" s="125"/>
      <c r="BP1032" s="64"/>
      <c r="BS1032"/>
      <c r="BT1032"/>
      <c r="BU1032"/>
      <c r="BV1032"/>
      <c r="BW1032" s="5"/>
      <c r="BX1032" s="123" t="s">
        <v>12</v>
      </c>
      <c r="BY1032" s="124"/>
      <c r="BZ1032" s="124"/>
      <c r="CA1032" s="125"/>
      <c r="CB1032" s="64"/>
      <c r="CE1032"/>
      <c r="CF1032"/>
      <c r="CG1032"/>
      <c r="CH1032"/>
      <c r="CI1032" s="5"/>
      <c r="CJ1032" s="123" t="s">
        <v>12</v>
      </c>
      <c r="CK1032" s="124"/>
      <c r="CL1032" s="124"/>
      <c r="CM1032" s="125"/>
      <c r="CN1032" s="64"/>
      <c r="CQ1032"/>
      <c r="CR1032"/>
      <c r="CS1032"/>
      <c r="CT1032"/>
      <c r="CU1032" s="5"/>
      <c r="CV1032" s="123" t="s">
        <v>12</v>
      </c>
      <c r="CW1032" s="124"/>
      <c r="CX1032" s="124"/>
      <c r="CY1032" s="125"/>
      <c r="CZ1032" s="64"/>
      <c r="DC1032"/>
      <c r="DD1032"/>
      <c r="DE1032"/>
      <c r="DF1032"/>
      <c r="DG1032" s="5"/>
      <c r="DH1032" s="123" t="s">
        <v>12</v>
      </c>
      <c r="DI1032" s="124"/>
      <c r="DJ1032" s="124"/>
      <c r="DK1032" s="125"/>
      <c r="DL1032" s="64"/>
      <c r="DO1032"/>
      <c r="DP1032"/>
      <c r="DQ1032"/>
      <c r="DR1032"/>
      <c r="DS1032" s="5"/>
      <c r="DT1032" s="123" t="s">
        <v>12</v>
      </c>
      <c r="DU1032" s="124"/>
      <c r="DV1032" s="124"/>
      <c r="DW1032" s="125"/>
    </row>
    <row r="1033" spans="1:128" ht="13.5" customHeight="1" thickBot="1">
      <c r="A1033"/>
      <c r="B1033"/>
      <c r="C1033"/>
      <c r="D1033"/>
      <c r="E1033"/>
      <c r="F1033" s="95"/>
      <c r="G1033" t="s">
        <v>35</v>
      </c>
      <c r="H1033" s="21"/>
      <c r="K1033"/>
      <c r="L1033"/>
      <c r="M1033"/>
      <c r="N1033"/>
      <c r="O1033" s="23" t="s">
        <v>58</v>
      </c>
      <c r="P1033" s="3" t="s">
        <v>68</v>
      </c>
      <c r="Q1033" s="26" t="s">
        <v>69</v>
      </c>
      <c r="R1033" s="26" t="s">
        <v>70</v>
      </c>
      <c r="S1033" s="3" t="s">
        <v>71</v>
      </c>
      <c r="T1033" s="6"/>
      <c r="W1033"/>
      <c r="X1033"/>
      <c r="Y1033"/>
      <c r="Z1033"/>
      <c r="AA1033" s="23" t="str">
        <f>$O$34</f>
        <v>新Q値</v>
      </c>
      <c r="AB1033" s="3" t="s">
        <v>3</v>
      </c>
      <c r="AC1033" s="26" t="s">
        <v>4</v>
      </c>
      <c r="AD1033" s="26" t="s">
        <v>5</v>
      </c>
      <c r="AE1033" s="3" t="s">
        <v>6</v>
      </c>
      <c r="AF1033" s="6"/>
      <c r="AI1033"/>
      <c r="AJ1033"/>
      <c r="AK1033"/>
      <c r="AL1033"/>
      <c r="AM1033" s="23" t="str">
        <f>$O$34</f>
        <v>新Q値</v>
      </c>
      <c r="AN1033" s="3" t="s">
        <v>3</v>
      </c>
      <c r="AO1033" s="26" t="s">
        <v>4</v>
      </c>
      <c r="AP1033" s="26" t="s">
        <v>5</v>
      </c>
      <c r="AQ1033" s="3" t="s">
        <v>6</v>
      </c>
      <c r="AR1033" s="6"/>
      <c r="AU1033"/>
      <c r="AV1033"/>
      <c r="AW1033"/>
      <c r="AX1033"/>
      <c r="AY1033" s="23" t="str">
        <f>$O$34</f>
        <v>新Q値</v>
      </c>
      <c r="AZ1033" s="3" t="s">
        <v>3</v>
      </c>
      <c r="BA1033" s="26" t="s">
        <v>4</v>
      </c>
      <c r="BB1033" s="26" t="s">
        <v>5</v>
      </c>
      <c r="BC1033" s="3" t="s">
        <v>6</v>
      </c>
      <c r="BD1033" s="6"/>
      <c r="BG1033"/>
      <c r="BH1033"/>
      <c r="BI1033"/>
      <c r="BJ1033"/>
      <c r="BK1033" s="23" t="str">
        <f>$O$34</f>
        <v>新Q値</v>
      </c>
      <c r="BL1033" s="3" t="s">
        <v>3</v>
      </c>
      <c r="BM1033" s="26" t="s">
        <v>4</v>
      </c>
      <c r="BN1033" s="26" t="s">
        <v>5</v>
      </c>
      <c r="BO1033" s="3" t="s">
        <v>6</v>
      </c>
      <c r="BP1033" s="6"/>
      <c r="BS1033"/>
      <c r="BT1033"/>
      <c r="BU1033"/>
      <c r="BV1033"/>
      <c r="BW1033" s="23" t="str">
        <f>$O$34</f>
        <v>新Q値</v>
      </c>
      <c r="BX1033" s="3" t="s">
        <v>3</v>
      </c>
      <c r="BY1033" s="26" t="s">
        <v>4</v>
      </c>
      <c r="BZ1033" s="26" t="s">
        <v>5</v>
      </c>
      <c r="CA1033" s="3" t="s">
        <v>6</v>
      </c>
      <c r="CB1033" s="6"/>
      <c r="CE1033"/>
      <c r="CF1033"/>
      <c r="CG1033"/>
      <c r="CH1033"/>
      <c r="CI1033" s="23" t="str">
        <f>$O$34</f>
        <v>新Q値</v>
      </c>
      <c r="CJ1033" s="3" t="s">
        <v>3</v>
      </c>
      <c r="CK1033" s="26" t="s">
        <v>4</v>
      </c>
      <c r="CL1033" s="26" t="s">
        <v>5</v>
      </c>
      <c r="CM1033" s="3" t="s">
        <v>6</v>
      </c>
      <c r="CN1033" s="6"/>
      <c r="CQ1033"/>
      <c r="CR1033"/>
      <c r="CS1033"/>
      <c r="CT1033"/>
      <c r="CU1033" s="23" t="str">
        <f>$O$34</f>
        <v>新Q値</v>
      </c>
      <c r="CV1033" s="3" t="s">
        <v>3</v>
      </c>
      <c r="CW1033" s="26" t="s">
        <v>4</v>
      </c>
      <c r="CX1033" s="26" t="s">
        <v>5</v>
      </c>
      <c r="CY1033" s="3" t="s">
        <v>6</v>
      </c>
      <c r="CZ1033" s="6"/>
      <c r="DC1033"/>
      <c r="DD1033"/>
      <c r="DE1033"/>
      <c r="DF1033"/>
      <c r="DG1033" s="23" t="str">
        <f>$O$34</f>
        <v>新Q値</v>
      </c>
      <c r="DH1033" s="3" t="s">
        <v>3</v>
      </c>
      <c r="DI1033" s="26" t="s">
        <v>4</v>
      </c>
      <c r="DJ1033" s="26" t="s">
        <v>5</v>
      </c>
      <c r="DK1033" s="3" t="s">
        <v>6</v>
      </c>
      <c r="DL1033" s="6"/>
      <c r="DO1033"/>
      <c r="DP1033"/>
      <c r="DQ1033"/>
      <c r="DR1033"/>
      <c r="DS1033" s="23" t="str">
        <f>$O$34</f>
        <v>新Q値</v>
      </c>
      <c r="DT1033" s="3" t="s">
        <v>3</v>
      </c>
      <c r="DU1033" s="26" t="s">
        <v>4</v>
      </c>
      <c r="DV1033" s="26" t="s">
        <v>5</v>
      </c>
      <c r="DW1033" s="3" t="s">
        <v>6</v>
      </c>
      <c r="DX1033" s="6"/>
    </row>
    <row r="1034" spans="1:128" ht="13.5" customHeight="1">
      <c r="A1034"/>
      <c r="B1034"/>
      <c r="C1034"/>
      <c r="D1034"/>
      <c r="E1034"/>
      <c r="F1034"/>
      <c r="G1034"/>
      <c r="H1034" s="21"/>
      <c r="K1034"/>
      <c r="L1034"/>
      <c r="M1034"/>
      <c r="N1034" s="126" t="s">
        <v>7</v>
      </c>
      <c r="O1034" s="17">
        <v>1</v>
      </c>
      <c r="P1034" s="27">
        <f ca="1">P1010+$C$5*IF(AND(O1034=K1010,P1026=1),P1031-P1010,0)</f>
        <v>31.533071922242634</v>
      </c>
      <c r="Q1034" s="95" t="s">
        <v>9</v>
      </c>
      <c r="R1034" s="95" t="s">
        <v>9</v>
      </c>
      <c r="S1034" s="15">
        <f ca="1">S1010+$C$5*IF(AND(O1034=K1010,P1026=4),P1031-S1010,0)</f>
        <v>32.066864548936479</v>
      </c>
      <c r="T1034" s="14"/>
      <c r="W1034"/>
      <c r="X1034"/>
      <c r="Y1034"/>
      <c r="Z1034" s="126" t="s">
        <v>7</v>
      </c>
      <c r="AA1034" s="17">
        <v>1</v>
      </c>
      <c r="AB1034" s="27">
        <f ca="1">AB1010+$C$5*IF(AND(AA1034=W1010,AB1026=1),AB1031-AB1010,0)</f>
        <v>31.533071922242634</v>
      </c>
      <c r="AC1034" s="95" t="s">
        <v>9</v>
      </c>
      <c r="AD1034" s="95" t="s">
        <v>9</v>
      </c>
      <c r="AE1034" s="15">
        <f ca="1">AE1010+$C$5*IF(AND(AA1034=W1010,AB1026=4),AB1031-AE1010,0)</f>
        <v>32.066864548936479</v>
      </c>
      <c r="AF1034" s="14"/>
      <c r="AI1034"/>
      <c r="AJ1034"/>
      <c r="AK1034"/>
      <c r="AL1034" s="126" t="s">
        <v>7</v>
      </c>
      <c r="AM1034" s="17">
        <v>1</v>
      </c>
      <c r="AN1034" s="27">
        <f ca="1">AN1010+$C$5*IF(AND(AM1034=AI1010,AN1026=1),AN1031-AN1010,0)</f>
        <v>31.533071922242634</v>
      </c>
      <c r="AO1034" s="95" t="s">
        <v>9</v>
      </c>
      <c r="AP1034" s="95" t="s">
        <v>9</v>
      </c>
      <c r="AQ1034" s="15">
        <f ca="1">AQ1010+$C$5*IF(AND(AM1034=AI1010,AN1026=4),AN1031-AQ1010,0)</f>
        <v>32.066864548936479</v>
      </c>
      <c r="AR1034" s="14"/>
      <c r="AU1034"/>
      <c r="AV1034"/>
      <c r="AW1034"/>
      <c r="AX1034" s="126" t="s">
        <v>7</v>
      </c>
      <c r="AY1034" s="17">
        <v>1</v>
      </c>
      <c r="AZ1034" s="27">
        <f ca="1">AZ1010+$C$5*IF(AND(AY1034=AU1010,AZ1026=1),AZ1031-AZ1010,0)</f>
        <v>31.533071922242634</v>
      </c>
      <c r="BA1034" s="95" t="s">
        <v>9</v>
      </c>
      <c r="BB1034" s="95" t="s">
        <v>9</v>
      </c>
      <c r="BC1034" s="15">
        <f ca="1">BC1010+$C$5*IF(AND(AY1034=AU1010,AZ1026=4),AZ1031-BC1010,0)</f>
        <v>32.066864548936479</v>
      </c>
      <c r="BD1034" s="14"/>
      <c r="BG1034"/>
      <c r="BH1034"/>
      <c r="BI1034"/>
      <c r="BJ1034" s="126" t="s">
        <v>7</v>
      </c>
      <c r="BK1034" s="17">
        <v>1</v>
      </c>
      <c r="BL1034" s="27">
        <f ca="1">BL1010+$C$5*IF(AND(BK1034=BG1010,BL1026=1),BL1031-BL1010,0)</f>
        <v>31.533071922242634</v>
      </c>
      <c r="BM1034" s="95" t="s">
        <v>9</v>
      </c>
      <c r="BN1034" s="95" t="s">
        <v>9</v>
      </c>
      <c r="BO1034" s="15">
        <f ca="1">BO1010+$C$5*IF(AND(BK1034=BG1010,BL1026=4),BL1031-BO1010,0)</f>
        <v>32.066864548936479</v>
      </c>
      <c r="BP1034" s="14"/>
      <c r="BS1034"/>
      <c r="BT1034"/>
      <c r="BU1034"/>
      <c r="BV1034" s="126" t="s">
        <v>7</v>
      </c>
      <c r="BW1034" s="17">
        <v>1</v>
      </c>
      <c r="BX1034" s="27">
        <f ca="1">BX1010+$C$5*IF(AND(BW1034=BS1010,BX1026=1),BX1031-BX1010,0)</f>
        <v>31.533071922242634</v>
      </c>
      <c r="BY1034" s="95" t="s">
        <v>9</v>
      </c>
      <c r="BZ1034" s="95" t="s">
        <v>9</v>
      </c>
      <c r="CA1034" s="15">
        <f ca="1">CA1010+$C$5*IF(AND(BW1034=BS1010,BX1026=4),BX1031-CA1010,0)</f>
        <v>32.066864548936479</v>
      </c>
      <c r="CB1034" s="14"/>
      <c r="CE1034"/>
      <c r="CF1034"/>
      <c r="CG1034"/>
      <c r="CH1034" s="126" t="s">
        <v>7</v>
      </c>
      <c r="CI1034" s="17">
        <v>1</v>
      </c>
      <c r="CJ1034" s="27">
        <f ca="1">CJ1010+$C$5*IF(AND(CI1034=CE1010,CJ1026=1),CJ1031-CJ1010,0)</f>
        <v>31.533071922242634</v>
      </c>
      <c r="CK1034" s="95" t="s">
        <v>9</v>
      </c>
      <c r="CL1034" s="95" t="s">
        <v>9</v>
      </c>
      <c r="CM1034" s="15">
        <f ca="1">CM1010+$C$5*IF(AND(CI1034=CE1010,CJ1026=4),CJ1031-CM1010,0)</f>
        <v>32.066864548936479</v>
      </c>
      <c r="CN1034" s="14"/>
      <c r="CQ1034"/>
      <c r="CR1034"/>
      <c r="CS1034"/>
      <c r="CT1034" s="126" t="s">
        <v>7</v>
      </c>
      <c r="CU1034" s="17">
        <v>1</v>
      </c>
      <c r="CV1034" s="27">
        <f ca="1">CV1010+$C$5*IF(AND(CU1034=CQ1010,CV1026=1),CV1031-CV1010,0)</f>
        <v>31.533071922242634</v>
      </c>
      <c r="CW1034" s="95" t="s">
        <v>9</v>
      </c>
      <c r="CX1034" s="95" t="s">
        <v>9</v>
      </c>
      <c r="CY1034" s="15">
        <f ca="1">CY1010+$C$5*IF(AND(CU1034=CQ1010,CV1026=4),CV1031-CY1010,0)</f>
        <v>32.066864548936479</v>
      </c>
      <c r="CZ1034" s="14"/>
      <c r="DC1034"/>
      <c r="DD1034"/>
      <c r="DE1034"/>
      <c r="DF1034" s="126" t="s">
        <v>7</v>
      </c>
      <c r="DG1034" s="17">
        <v>1</v>
      </c>
      <c r="DH1034" s="27">
        <f ca="1">DH1010+$C$5*IF(AND(DG1034=DC1010,DH1026=1),DH1031-DH1010,0)</f>
        <v>31.533071922242634</v>
      </c>
      <c r="DI1034" s="95" t="s">
        <v>9</v>
      </c>
      <c r="DJ1034" s="95" t="s">
        <v>9</v>
      </c>
      <c r="DK1034" s="15">
        <f ca="1">DK1010+$C$5*IF(AND(DG1034=DC1010,DH1026=4),DH1031-DK1010,0)</f>
        <v>32.066864548936479</v>
      </c>
      <c r="DL1034" s="14"/>
      <c r="DO1034"/>
      <c r="DP1034"/>
      <c r="DQ1034"/>
      <c r="DR1034" s="126" t="s">
        <v>7</v>
      </c>
      <c r="DS1034" s="17">
        <v>1</v>
      </c>
      <c r="DT1034" s="27">
        <f ca="1">DT1010+$C$5*IF(AND(DS1034=DO1010,DT1026=1),DT1031-DT1010,0)</f>
        <v>31.533071922242634</v>
      </c>
      <c r="DU1034" s="95" t="s">
        <v>9</v>
      </c>
      <c r="DV1034" s="95" t="s">
        <v>9</v>
      </c>
      <c r="DW1034" s="15">
        <f ca="1">DW1010+$C$5*IF(AND(DS1034=DO1010,DT1026=4),DT1031-DW1010,0)</f>
        <v>32.066864548936479</v>
      </c>
      <c r="DX1034" s="14"/>
    </row>
    <row r="1035" spans="1:128" ht="13.5" customHeight="1">
      <c r="A1035"/>
      <c r="B1035"/>
      <c r="C1035"/>
      <c r="D1035"/>
      <c r="E1035"/>
      <c r="F1035"/>
      <c r="G1035"/>
      <c r="H1035" s="21"/>
      <c r="K1035"/>
      <c r="L1035"/>
      <c r="M1035"/>
      <c r="N1035" s="127"/>
      <c r="O1035" s="3">
        <v>2</v>
      </c>
      <c r="P1035" s="15">
        <f ca="1">P1011+$C$5*IF(AND(O1035=K1010,P1026=1),P1031-P1011,0)</f>
        <v>10.40607930603027</v>
      </c>
      <c r="Q1035" s="95" t="s">
        <v>9</v>
      </c>
      <c r="R1035" s="27">
        <f ca="1">R1011+$C$5*IF(AND(O1035=K1010,P1026=3),P1031-R1011,0)</f>
        <v>18.458272981929774</v>
      </c>
      <c r="S1035" s="15">
        <f ca="1">S1011+$C$5*IF(AND(O1035=K1010,P1026=4),P1031-S1011,0)</f>
        <v>47.260588967204086</v>
      </c>
      <c r="T1035" s="14"/>
      <c r="W1035"/>
      <c r="X1035"/>
      <c r="Y1035"/>
      <c r="Z1035" s="127"/>
      <c r="AA1035" s="3">
        <v>2</v>
      </c>
      <c r="AB1035" s="15">
        <f ca="1">AB1011+$C$5*IF(AND(AA1035=W1010,AB1026=1),AB1031-AB1011,0)</f>
        <v>10.40607930603027</v>
      </c>
      <c r="AC1035" s="95" t="s">
        <v>9</v>
      </c>
      <c r="AD1035" s="27">
        <f ca="1">AD1011+$C$5*IF(AND(AA1035=W1010,AB1026=3),AB1031-AD1011,0)</f>
        <v>18.458272981929774</v>
      </c>
      <c r="AE1035" s="15">
        <f ca="1">AE1011+$C$5*IF(AND(AA1035=W1010,AB1026=4),AB1031-AE1011,0)</f>
        <v>47.260588967204086</v>
      </c>
      <c r="AF1035" s="14"/>
      <c r="AI1035"/>
      <c r="AJ1035"/>
      <c r="AK1035"/>
      <c r="AL1035" s="127"/>
      <c r="AM1035" s="3">
        <v>2</v>
      </c>
      <c r="AN1035" s="15">
        <f ca="1">AN1011+$C$5*IF(AND(AM1035=AI1010,AN1026=1),AN1031-AN1011,0)</f>
        <v>10.40607930603027</v>
      </c>
      <c r="AO1035" s="95" t="s">
        <v>9</v>
      </c>
      <c r="AP1035" s="27">
        <f ca="1">AP1011+$C$5*IF(AND(AM1035=AI1010,AN1026=3),AN1031-AP1011,0)</f>
        <v>18.458272981929774</v>
      </c>
      <c r="AQ1035" s="15">
        <f ca="1">AQ1011+$C$5*IF(AND(AM1035=AI1010,AN1026=4),AN1031-AQ1011,0)</f>
        <v>47.260588967204086</v>
      </c>
      <c r="AR1035" s="14"/>
      <c r="AU1035"/>
      <c r="AV1035"/>
      <c r="AW1035"/>
      <c r="AX1035" s="127"/>
      <c r="AY1035" s="3">
        <v>2</v>
      </c>
      <c r="AZ1035" s="15">
        <f ca="1">AZ1011+$C$5*IF(AND(AY1035=AU1010,AZ1026=1),AZ1031-AZ1011,0)</f>
        <v>10.40607930603027</v>
      </c>
      <c r="BA1035" s="95" t="s">
        <v>9</v>
      </c>
      <c r="BB1035" s="27">
        <f ca="1">BB1011+$C$5*IF(AND(AY1035=AU1010,AZ1026=3),AZ1031-BB1011,0)</f>
        <v>18.458272981929774</v>
      </c>
      <c r="BC1035" s="15">
        <f ca="1">BC1011+$C$5*IF(AND(AY1035=AU1010,AZ1026=4),AZ1031-BC1011,0)</f>
        <v>47.260588967204086</v>
      </c>
      <c r="BD1035" s="14"/>
      <c r="BG1035"/>
      <c r="BH1035"/>
      <c r="BI1035"/>
      <c r="BJ1035" s="127"/>
      <c r="BK1035" s="3">
        <v>2</v>
      </c>
      <c r="BL1035" s="15">
        <f ca="1">BL1011+$C$5*IF(AND(BK1035=BG1010,BL1026=1),BL1031-BL1011,0)</f>
        <v>10.40607930603027</v>
      </c>
      <c r="BM1035" s="95" t="s">
        <v>9</v>
      </c>
      <c r="BN1035" s="27">
        <f ca="1">BN1011+$C$5*IF(AND(BK1035=BG1010,BL1026=3),BL1031-BN1011,0)</f>
        <v>18.458272981929774</v>
      </c>
      <c r="BO1035" s="15">
        <f ca="1">BO1011+$C$5*IF(AND(BK1035=BG1010,BL1026=4),BL1031-BO1011,0)</f>
        <v>47.260588967204086</v>
      </c>
      <c r="BP1035" s="14"/>
      <c r="BS1035"/>
      <c r="BT1035"/>
      <c r="BU1035"/>
      <c r="BV1035" s="127"/>
      <c r="BW1035" s="3">
        <v>2</v>
      </c>
      <c r="BX1035" s="15">
        <f ca="1">BX1011+$C$5*IF(AND(BW1035=BS1010,BX1026=1),BX1031-BX1011,0)</f>
        <v>10.40607930603027</v>
      </c>
      <c r="BY1035" s="95" t="s">
        <v>9</v>
      </c>
      <c r="BZ1035" s="27">
        <f ca="1">BZ1011+$C$5*IF(AND(BW1035=BS1010,BX1026=3),BX1031-BZ1011,0)</f>
        <v>18.458272981929774</v>
      </c>
      <c r="CA1035" s="15">
        <f ca="1">CA1011+$C$5*IF(AND(BW1035=BS1010,BX1026=4),BX1031-CA1011,0)</f>
        <v>47.260588967204086</v>
      </c>
      <c r="CB1035" s="14"/>
      <c r="CE1035"/>
      <c r="CF1035"/>
      <c r="CG1035"/>
      <c r="CH1035" s="127"/>
      <c r="CI1035" s="3">
        <v>2</v>
      </c>
      <c r="CJ1035" s="15">
        <f ca="1">CJ1011+$C$5*IF(AND(CI1035=CE1010,CJ1026=1),CJ1031-CJ1011,0)</f>
        <v>10.40607930603027</v>
      </c>
      <c r="CK1035" s="95" t="s">
        <v>9</v>
      </c>
      <c r="CL1035" s="27">
        <f ca="1">CL1011+$C$5*IF(AND(CI1035=CE1010,CJ1026=3),CJ1031-CL1011,0)</f>
        <v>18.458272981929774</v>
      </c>
      <c r="CM1035" s="15">
        <f ca="1">CM1011+$C$5*IF(AND(CI1035=CE1010,CJ1026=4),CJ1031-CM1011,0)</f>
        <v>47.260588967204086</v>
      </c>
      <c r="CN1035" s="14"/>
      <c r="CQ1035"/>
      <c r="CR1035"/>
      <c r="CS1035"/>
      <c r="CT1035" s="127"/>
      <c r="CU1035" s="3">
        <v>2</v>
      </c>
      <c r="CV1035" s="15">
        <f ca="1">CV1011+$C$5*IF(AND(CU1035=CQ1010,CV1026=1),CV1031-CV1011,0)</f>
        <v>10.40607930603027</v>
      </c>
      <c r="CW1035" s="95" t="s">
        <v>9</v>
      </c>
      <c r="CX1035" s="27">
        <f ca="1">CX1011+$C$5*IF(AND(CU1035=CQ1010,CV1026=3),CV1031-CX1011,0)</f>
        <v>18.458272981929774</v>
      </c>
      <c r="CY1035" s="15">
        <f ca="1">CY1011+$C$5*IF(AND(CU1035=CQ1010,CV1026=4),CV1031-CY1011,0)</f>
        <v>47.260588967204086</v>
      </c>
      <c r="CZ1035" s="14"/>
      <c r="DC1035"/>
      <c r="DD1035"/>
      <c r="DE1035"/>
      <c r="DF1035" s="127"/>
      <c r="DG1035" s="3">
        <v>2</v>
      </c>
      <c r="DH1035" s="15">
        <f ca="1">DH1011+$C$5*IF(AND(DG1035=DC1010,DH1026=1),DH1031-DH1011,0)</f>
        <v>10.40607930603027</v>
      </c>
      <c r="DI1035" s="95" t="s">
        <v>9</v>
      </c>
      <c r="DJ1035" s="27">
        <f ca="1">DJ1011+$C$5*IF(AND(DG1035=DC1010,DH1026=3),DH1031-DJ1011,0)</f>
        <v>18.458272981929774</v>
      </c>
      <c r="DK1035" s="15">
        <f ca="1">DK1011+$C$5*IF(AND(DG1035=DC1010,DH1026=4),DH1031-DK1011,0)</f>
        <v>47.260588967204086</v>
      </c>
      <c r="DL1035" s="14"/>
      <c r="DO1035"/>
      <c r="DP1035"/>
      <c r="DQ1035"/>
      <c r="DR1035" s="127"/>
      <c r="DS1035" s="3">
        <v>2</v>
      </c>
      <c r="DT1035" s="15">
        <f ca="1">DT1011+$C$5*IF(AND(DS1035=DO1009,DT1026=1),DT1031-DT1011,0)</f>
        <v>10.40607930603027</v>
      </c>
      <c r="DU1035" s="95" t="s">
        <v>9</v>
      </c>
      <c r="DV1035" s="27">
        <f ca="1">DV1011+$C$5*IF(AND(DS1035=DO1009,DT1026=3),DT1031-DV1011,0)</f>
        <v>18.458272981929774</v>
      </c>
      <c r="DW1035" s="15">
        <f ca="1">DW1011+$C$5*IF(AND(DS1035=DO1010,DT1026=4),DT1031-DW1011,0)</f>
        <v>47.260588967204086</v>
      </c>
      <c r="DX1035" s="14"/>
    </row>
    <row r="1036" spans="1:128">
      <c r="A1036"/>
      <c r="B1036"/>
      <c r="C1036"/>
      <c r="D1036"/>
      <c r="E1036"/>
      <c r="F1036"/>
      <c r="G1036"/>
      <c r="H1036" s="21"/>
      <c r="K1036"/>
      <c r="L1036"/>
      <c r="M1036"/>
      <c r="N1036" s="127"/>
      <c r="O1036" s="3">
        <v>3</v>
      </c>
      <c r="P1036" s="95" t="s">
        <v>9</v>
      </c>
      <c r="Q1036" s="95" t="s">
        <v>9</v>
      </c>
      <c r="R1036" s="15">
        <f ca="1">R1012+$C$5*IF(AND(O1036=K1010,P1026=3),P1031-R1012,0)</f>
        <v>26.900255958557121</v>
      </c>
      <c r="S1036" s="95" t="s">
        <v>64</v>
      </c>
      <c r="T1036" s="14"/>
      <c r="W1036"/>
      <c r="X1036"/>
      <c r="Y1036"/>
      <c r="Z1036" s="127"/>
      <c r="AA1036" s="3">
        <v>3</v>
      </c>
      <c r="AB1036" s="95" t="s">
        <v>9</v>
      </c>
      <c r="AC1036" s="95" t="s">
        <v>9</v>
      </c>
      <c r="AD1036" s="15">
        <f ca="1">AD1012+$C$5*IF(AND(AA1036=W1010,AB1026=3),AB1031-AD1012,0)</f>
        <v>26.900255958557121</v>
      </c>
      <c r="AE1036" s="95" t="s">
        <v>64</v>
      </c>
      <c r="AF1036" s="14"/>
      <c r="AI1036"/>
      <c r="AJ1036"/>
      <c r="AK1036"/>
      <c r="AL1036" s="127"/>
      <c r="AM1036" s="3">
        <v>3</v>
      </c>
      <c r="AN1036" s="95" t="s">
        <v>9</v>
      </c>
      <c r="AO1036" s="95" t="s">
        <v>9</v>
      </c>
      <c r="AP1036" s="15">
        <f ca="1">AP1012+$C$5*IF(AND(AM1036=AI1010,AN1026=3),AN1031-AP1012,0)</f>
        <v>26.900255958557121</v>
      </c>
      <c r="AQ1036" s="95" t="s">
        <v>64</v>
      </c>
      <c r="AR1036" s="14"/>
      <c r="AU1036"/>
      <c r="AV1036"/>
      <c r="AW1036"/>
      <c r="AX1036" s="127"/>
      <c r="AY1036" s="3">
        <v>3</v>
      </c>
      <c r="AZ1036" s="95" t="s">
        <v>9</v>
      </c>
      <c r="BA1036" s="95" t="s">
        <v>9</v>
      </c>
      <c r="BB1036" s="15">
        <f ca="1">BB1012+$C$5*IF(AND(AY1036=AU1010,AZ1026=3),AZ1031-BB1012,0)</f>
        <v>26.900255958557121</v>
      </c>
      <c r="BC1036" s="95" t="s">
        <v>64</v>
      </c>
      <c r="BD1036" s="14"/>
      <c r="BG1036"/>
      <c r="BH1036"/>
      <c r="BI1036"/>
      <c r="BJ1036" s="127"/>
      <c r="BK1036" s="3">
        <v>3</v>
      </c>
      <c r="BL1036" s="95" t="s">
        <v>9</v>
      </c>
      <c r="BM1036" s="95" t="s">
        <v>9</v>
      </c>
      <c r="BN1036" s="15">
        <f ca="1">BN1012+$C$5*IF(AND(BK1036=BG1010,BL1026=3),BL1031-BN1012,0)</f>
        <v>26.900255958557121</v>
      </c>
      <c r="BO1036" s="95" t="s">
        <v>64</v>
      </c>
      <c r="BP1036" s="14"/>
      <c r="BS1036"/>
      <c r="BT1036"/>
      <c r="BU1036"/>
      <c r="BV1036" s="127"/>
      <c r="BW1036" s="3">
        <v>3</v>
      </c>
      <c r="BX1036" s="95" t="s">
        <v>9</v>
      </c>
      <c r="BY1036" s="95" t="s">
        <v>9</v>
      </c>
      <c r="BZ1036" s="15">
        <f ca="1">BZ1012+$C$5*IF(AND(BW1036=BS1010,BX1026=3),BX1031-BZ1012,0)</f>
        <v>26.900255958557121</v>
      </c>
      <c r="CA1036" s="95" t="s">
        <v>64</v>
      </c>
      <c r="CB1036" s="14"/>
      <c r="CE1036"/>
      <c r="CF1036"/>
      <c r="CG1036"/>
      <c r="CH1036" s="127"/>
      <c r="CI1036" s="3">
        <v>3</v>
      </c>
      <c r="CJ1036" s="95" t="s">
        <v>9</v>
      </c>
      <c r="CK1036" s="95" t="s">
        <v>9</v>
      </c>
      <c r="CL1036" s="15">
        <f ca="1">CL1012+$C$5*IF(AND(CI1036=CE1010,CJ1026=3),CJ1031-CL1012,0)</f>
        <v>26.900255958557121</v>
      </c>
      <c r="CM1036" s="95" t="s">
        <v>64</v>
      </c>
      <c r="CN1036" s="14"/>
      <c r="CQ1036"/>
      <c r="CR1036"/>
      <c r="CS1036"/>
      <c r="CT1036" s="127"/>
      <c r="CU1036" s="3">
        <v>3</v>
      </c>
      <c r="CV1036" s="95" t="s">
        <v>9</v>
      </c>
      <c r="CW1036" s="95" t="s">
        <v>9</v>
      </c>
      <c r="CX1036" s="15">
        <f ca="1">CX1012+$C$5*IF(AND(CU1036=CQ1010,CV1026=3),CV1031-CX1012,0)</f>
        <v>26.900255958557121</v>
      </c>
      <c r="CY1036" s="95" t="s">
        <v>64</v>
      </c>
      <c r="CZ1036" s="14"/>
      <c r="DC1036"/>
      <c r="DD1036"/>
      <c r="DE1036"/>
      <c r="DF1036" s="127"/>
      <c r="DG1036" s="3">
        <v>3</v>
      </c>
      <c r="DH1036" s="95" t="s">
        <v>9</v>
      </c>
      <c r="DI1036" s="95" t="s">
        <v>9</v>
      </c>
      <c r="DJ1036" s="15">
        <f ca="1">DJ1012+$C$5*IF(AND(DG1036=DC1010,DH1026=3),DH1031-DJ1012,0)</f>
        <v>26.900255958557121</v>
      </c>
      <c r="DK1036" s="95" t="s">
        <v>64</v>
      </c>
      <c r="DL1036" s="14"/>
      <c r="DO1036"/>
      <c r="DP1036"/>
      <c r="DQ1036"/>
      <c r="DR1036" s="127"/>
      <c r="DS1036" s="3">
        <v>3</v>
      </c>
      <c r="DT1036" s="95" t="s">
        <v>9</v>
      </c>
      <c r="DU1036" s="95" t="s">
        <v>9</v>
      </c>
      <c r="DV1036" s="15">
        <f ca="1">DV1012+$C$5*IF(AND(DS1036=DO1010,DT1026=3),DT1031-DV1012,0)</f>
        <v>26.900255958557121</v>
      </c>
      <c r="DW1036" s="95" t="s">
        <v>9</v>
      </c>
      <c r="DX1036" s="14"/>
    </row>
    <row r="1037" spans="1:128">
      <c r="A1037"/>
      <c r="B1037"/>
      <c r="C1037"/>
      <c r="D1037"/>
      <c r="E1037"/>
      <c r="F1037"/>
      <c r="G1037"/>
      <c r="H1037" s="21"/>
      <c r="K1037"/>
      <c r="L1037"/>
      <c r="M1037"/>
      <c r="N1037" s="127"/>
      <c r="O1037" s="3">
        <v>4</v>
      </c>
      <c r="P1037" s="27">
        <f ca="1">P1013+$C$5*IF(AND(O1037=K1010,P1026=1),P1031-P1013,0)</f>
        <v>47.275604865252966</v>
      </c>
      <c r="Q1037" s="15">
        <f ca="1">Q1013+$C$5*IF(AND(O1037=K1010,P1026=2),P1031-Q1013,0)</f>
        <v>19.565530089378353</v>
      </c>
      <c r="R1037" s="95" t="s">
        <v>9</v>
      </c>
      <c r="S1037" s="15">
        <f ca="1">S1013+$C$5*IF(AND(O1037=K1010,P1026=4),P1031-S1013,0)</f>
        <v>46.093937206268308</v>
      </c>
      <c r="T1037" s="14"/>
      <c r="W1037"/>
      <c r="X1037"/>
      <c r="Y1037"/>
      <c r="Z1037" s="127"/>
      <c r="AA1037" s="3">
        <v>4</v>
      </c>
      <c r="AB1037" s="27">
        <f ca="1">AB1013+$C$5*IF(AND(AA1037=W1010,AB1026=1),AB1031-AB1013,0)</f>
        <v>47.275604865252966</v>
      </c>
      <c r="AC1037" s="15">
        <f ca="1">AC1013+$C$5*IF(AND(AA1037=W1010,AB1026=2),AB1031-AC1013,0)</f>
        <v>19.565530089378353</v>
      </c>
      <c r="AD1037" s="95" t="s">
        <v>9</v>
      </c>
      <c r="AE1037" s="15">
        <f ca="1">AE1013+$C$5*IF(AND(AA1037=W1010,AB1026=4),AB1031-AE1013,0)</f>
        <v>46.695316489636895</v>
      </c>
      <c r="AF1037" s="14"/>
      <c r="AI1037"/>
      <c r="AJ1037"/>
      <c r="AK1037"/>
      <c r="AL1037" s="127"/>
      <c r="AM1037" s="3">
        <v>4</v>
      </c>
      <c r="AN1037" s="27">
        <f ca="1">AN1013+$C$5*IF(AND(AM1037=AI1010,AN1026=1),AN1031-AN1013,0)</f>
        <v>47.275604865252966</v>
      </c>
      <c r="AO1037" s="15">
        <f ca="1">AO1013+$C$5*IF(AND(AM1037=AI1010,AN1026=2),AN1031-AO1013,0)</f>
        <v>19.565530089378353</v>
      </c>
      <c r="AP1037" s="95" t="s">
        <v>9</v>
      </c>
      <c r="AQ1037" s="15">
        <f ca="1">AQ1013+$C$5*IF(AND(AM1037=AI1010,AN1026=4),AN1031-AQ1013,0)</f>
        <v>46.695316489636895</v>
      </c>
      <c r="AR1037" s="14"/>
      <c r="AU1037"/>
      <c r="AV1037"/>
      <c r="AW1037"/>
      <c r="AX1037" s="127"/>
      <c r="AY1037" s="3">
        <v>4</v>
      </c>
      <c r="AZ1037" s="27">
        <f ca="1">AZ1013+$C$5*IF(AND(AY1037=AU1010,AZ1026=1),AZ1031-AZ1013,0)</f>
        <v>47.275604865252966</v>
      </c>
      <c r="BA1037" s="15">
        <f ca="1">BA1013+$C$5*IF(AND(AY1037=AU1010,AZ1026=2),AZ1031-BA1013,0)</f>
        <v>19.565530089378353</v>
      </c>
      <c r="BB1037" s="95" t="s">
        <v>9</v>
      </c>
      <c r="BC1037" s="15">
        <f ca="1">BC1013+$C$5*IF(AND(AY1037=AU1010,AZ1026=4),AZ1031-BC1013,0)</f>
        <v>46.695316489636895</v>
      </c>
      <c r="BD1037" s="14"/>
      <c r="BG1037"/>
      <c r="BH1037"/>
      <c r="BI1037"/>
      <c r="BJ1037" s="127"/>
      <c r="BK1037" s="3">
        <v>4</v>
      </c>
      <c r="BL1037" s="27">
        <f ca="1">BL1013+$C$5*IF(AND(BK1037=BG1010,BL1026=1),BL1031-BL1013,0)</f>
        <v>47.275604865252966</v>
      </c>
      <c r="BM1037" s="15">
        <f ca="1">BM1013+$C$5*IF(AND(BK1037=BG1010,BL1026=2),BL1031-BM1013,0)</f>
        <v>19.565530089378353</v>
      </c>
      <c r="BN1037" s="95" t="s">
        <v>9</v>
      </c>
      <c r="BO1037" s="15">
        <f ca="1">BO1013+$C$5*IF(AND(BK1037=BG1010,BL1026=4),BL1031-BO1013,0)</f>
        <v>46.695316489636895</v>
      </c>
      <c r="BP1037" s="14"/>
      <c r="BS1037"/>
      <c r="BT1037"/>
      <c r="BU1037"/>
      <c r="BV1037" s="127"/>
      <c r="BW1037" s="3">
        <v>4</v>
      </c>
      <c r="BX1037" s="27">
        <f ca="1">BX1013+$C$5*IF(AND(BW1037=BS1010,BX1026=1),BX1031-BX1013,0)</f>
        <v>47.275604865252966</v>
      </c>
      <c r="BY1037" s="15">
        <f ca="1">BY1013+$C$5*IF(AND(BW1037=BS1010,BX1026=2),BX1031-BY1013,0)</f>
        <v>19.565530089378353</v>
      </c>
      <c r="BZ1037" s="95" t="s">
        <v>9</v>
      </c>
      <c r="CA1037" s="15">
        <f ca="1">CA1013+$C$5*IF(AND(BW1037=BS1010,BX1026=4),BX1031-CA1013,0)</f>
        <v>46.695316489636895</v>
      </c>
      <c r="CB1037" s="14"/>
      <c r="CE1037"/>
      <c r="CF1037"/>
      <c r="CG1037"/>
      <c r="CH1037" s="127"/>
      <c r="CI1037" s="3">
        <v>4</v>
      </c>
      <c r="CJ1037" s="27">
        <f ca="1">CJ1013+$C$5*IF(AND(CI1037=CE1010,CJ1026=1),CJ1031-CJ1013,0)</f>
        <v>47.275604865252966</v>
      </c>
      <c r="CK1037" s="15">
        <f ca="1">CK1013+$C$5*IF(AND(CI1037=CE1010,CJ1026=2),CJ1031-CK1013,0)</f>
        <v>19.565530089378353</v>
      </c>
      <c r="CL1037" s="95" t="s">
        <v>9</v>
      </c>
      <c r="CM1037" s="15">
        <f ca="1">CM1013+$C$5*IF(AND(CI1037=CE1010,CJ1026=4),CJ1031-CM1013,0)</f>
        <v>46.695316489636895</v>
      </c>
      <c r="CN1037" s="14"/>
      <c r="CQ1037"/>
      <c r="CR1037"/>
      <c r="CS1037"/>
      <c r="CT1037" s="127"/>
      <c r="CU1037" s="3">
        <v>4</v>
      </c>
      <c r="CV1037" s="27">
        <f ca="1">CV1013+$C$5*IF(AND(CU1037=CQ1010,CV1026=1),CV1031-CV1013,0)</f>
        <v>47.275604865252966</v>
      </c>
      <c r="CW1037" s="15">
        <f ca="1">CW1013+$C$5*IF(AND(CU1037=CQ1010,CV1026=2),CV1031-CW1013,0)</f>
        <v>19.565530089378353</v>
      </c>
      <c r="CX1037" s="95" t="s">
        <v>9</v>
      </c>
      <c r="CY1037" s="15">
        <f ca="1">CY1013+$C$5*IF(AND(CU1037=CQ1010,CV1026=4),CV1031-CY1013,0)</f>
        <v>46.695316489636895</v>
      </c>
      <c r="CZ1037" s="14"/>
      <c r="DC1037"/>
      <c r="DD1037"/>
      <c r="DE1037"/>
      <c r="DF1037" s="127"/>
      <c r="DG1037" s="3">
        <v>4</v>
      </c>
      <c r="DH1037" s="27">
        <f ca="1">DH1013+$C$5*IF(AND(DG1037=DC1010,DH1026=1),DH1031-DH1013,0)</f>
        <v>47.275604865252966</v>
      </c>
      <c r="DI1037" s="15">
        <f ca="1">DI1013+$C$5*IF(AND(DG1037=DC1010,DH1026=2),DH1031-DI1013,0)</f>
        <v>19.565530089378353</v>
      </c>
      <c r="DJ1037" s="95" t="s">
        <v>9</v>
      </c>
      <c r="DK1037" s="15">
        <f ca="1">DK1013+$C$5*IF(AND(DG1037=DC1010,DH1026=4),DH1031-DK1013,0)</f>
        <v>46.695316489636895</v>
      </c>
      <c r="DL1037" s="14"/>
      <c r="DO1037"/>
      <c r="DP1037"/>
      <c r="DQ1037"/>
      <c r="DR1037" s="127"/>
      <c r="DS1037" s="3">
        <v>4</v>
      </c>
      <c r="DT1037" s="27">
        <f ca="1">DT1013+$C$5*IF(AND(DS1037=DO1010,DT1026=1),DT1031-DT1013,0)</f>
        <v>47.275604865252966</v>
      </c>
      <c r="DU1037" s="15">
        <f ca="1">DU1013+$C$5*IF(AND(DS1037=DO1010,DT1026=2),DT1031-DU1013,0)</f>
        <v>19.565530089378353</v>
      </c>
      <c r="DV1037" s="95" t="s">
        <v>9</v>
      </c>
      <c r="DW1037" s="15">
        <f ca="1">DW1013+$C$5*IF(AND(DS1037=DO1010,DT1026=4),DT1031-DW1013,0)</f>
        <v>46.695316489636895</v>
      </c>
      <c r="DX1037" s="14"/>
    </row>
    <row r="1038" spans="1:128">
      <c r="A1038"/>
      <c r="B1038"/>
      <c r="C1038"/>
      <c r="D1038"/>
      <c r="E1038"/>
      <c r="F1038"/>
      <c r="G1038"/>
      <c r="H1038" s="21"/>
      <c r="K1038"/>
      <c r="L1038"/>
      <c r="M1038"/>
      <c r="N1038" s="127"/>
      <c r="O1038" s="3">
        <v>5</v>
      </c>
      <c r="P1038" s="95" t="s">
        <v>64</v>
      </c>
      <c r="Q1038" s="27">
        <f ca="1">Q1014+$C$5*IF(AND(O1038=K1010,P1026=2),P1031-Q1014,0)</f>
        <v>29.744044287681572</v>
      </c>
      <c r="R1038" s="27">
        <f ca="1">R1014+$C$5*IF(AND(O1038=K1010,P1026=3),P1031-R1014,0)</f>
        <v>21.624271484374994</v>
      </c>
      <c r="S1038" s="27">
        <f ca="1">S1014+$C$5*IF(AND(O1038=K1010,P1026=4),P1031-S1014,0)</f>
        <v>68.999967265129072</v>
      </c>
      <c r="T1038" s="14"/>
      <c r="W1038"/>
      <c r="X1038"/>
      <c r="Y1038"/>
      <c r="Z1038" s="127"/>
      <c r="AA1038" s="3">
        <v>5</v>
      </c>
      <c r="AB1038" s="95" t="s">
        <v>64</v>
      </c>
      <c r="AC1038" s="27">
        <f ca="1">AC1014+$C$5*IF(AND(AA1038=W1010,AB1026=2),AB1031-AC1014,0)</f>
        <v>29.744044287681572</v>
      </c>
      <c r="AD1038" s="27">
        <f ca="1">AD1014+$C$5*IF(AND(AA1038=W1010,AB1026=3),AB1031-AD1014,0)</f>
        <v>21.624271484374994</v>
      </c>
      <c r="AE1038" s="27">
        <f ca="1">AE1014+$C$5*IF(AND(AA1038=W1010,AB1026=4),AB1031-AE1014,0)</f>
        <v>68.999967265129072</v>
      </c>
      <c r="AF1038" s="14"/>
      <c r="AI1038"/>
      <c r="AJ1038"/>
      <c r="AK1038"/>
      <c r="AL1038" s="127"/>
      <c r="AM1038" s="3">
        <v>5</v>
      </c>
      <c r="AN1038" s="95" t="s">
        <v>64</v>
      </c>
      <c r="AO1038" s="27">
        <f ca="1">AO1014+$C$5*IF(AND(AM1038=AI1010,AN1026=2),AN1031-AO1014,0)</f>
        <v>29.744044287681572</v>
      </c>
      <c r="AP1038" s="27">
        <f ca="1">AP1014+$C$5*IF(AND(AM1038=AI1010,AN1026=3),AN1031-AP1014,0)</f>
        <v>21.624271484374994</v>
      </c>
      <c r="AQ1038" s="27">
        <f ca="1">AQ1014+$C$5*IF(AND(AM1038=AI1010,AN1026=4),AN1031-AQ1014,0)</f>
        <v>68.999967265129072</v>
      </c>
      <c r="AR1038" s="14"/>
      <c r="AU1038"/>
      <c r="AV1038"/>
      <c r="AW1038"/>
      <c r="AX1038" s="127"/>
      <c r="AY1038" s="3">
        <v>5</v>
      </c>
      <c r="AZ1038" s="95" t="s">
        <v>64</v>
      </c>
      <c r="BA1038" s="27">
        <f ca="1">BA1014+$C$5*IF(AND(AY1038=AU1010,AZ1026=2),AZ1031-BA1014,0)</f>
        <v>29.744044287681572</v>
      </c>
      <c r="BB1038" s="27">
        <f ca="1">BB1014+$C$5*IF(AND(AY1038=AU1010,AZ1026=3),AZ1031-BB1014,0)</f>
        <v>21.624271484374994</v>
      </c>
      <c r="BC1038" s="27">
        <f ca="1">BC1014+$C$5*IF(AND(AY1038=AU1010,AZ1026=4),AZ1031-BC1014,0)</f>
        <v>68.999967265129072</v>
      </c>
      <c r="BD1038" s="14"/>
      <c r="BG1038"/>
      <c r="BH1038"/>
      <c r="BI1038"/>
      <c r="BJ1038" s="127"/>
      <c r="BK1038" s="3">
        <v>5</v>
      </c>
      <c r="BL1038" s="95" t="s">
        <v>64</v>
      </c>
      <c r="BM1038" s="27">
        <f ca="1">BM1014+$C$5*IF(AND(BK1038=BG1010,BL1026=2),BL1031-BM1014,0)</f>
        <v>29.744044287681572</v>
      </c>
      <c r="BN1038" s="27">
        <f ca="1">BN1014+$C$5*IF(AND(BK1038=BG1010,BL1026=3),BL1031-BN1014,0)</f>
        <v>21.624271484374994</v>
      </c>
      <c r="BO1038" s="27">
        <f ca="1">BO1014+$C$5*IF(AND(BK1038=BG1010,BL1026=4),BL1031-BO1014,0)</f>
        <v>68.999967265129072</v>
      </c>
      <c r="BP1038" s="14"/>
      <c r="BS1038"/>
      <c r="BT1038"/>
      <c r="BU1038"/>
      <c r="BV1038" s="127"/>
      <c r="BW1038" s="3">
        <v>5</v>
      </c>
      <c r="BX1038" s="95" t="s">
        <v>64</v>
      </c>
      <c r="BY1038" s="27">
        <f ca="1">BY1014+$C$5*IF(AND(BW1038=BS1010,BX1026=2),BX1031-BY1014,0)</f>
        <v>29.744044287681572</v>
      </c>
      <c r="BZ1038" s="27">
        <f ca="1">BZ1014+$C$5*IF(AND(BW1038=BS1010,BX1026=3),BX1031-BZ1014,0)</f>
        <v>21.624271484374994</v>
      </c>
      <c r="CA1038" s="27">
        <f ca="1">CA1014+$C$5*IF(AND(BW1038=BS1010,BX1026=4),BX1031-CA1014,0)</f>
        <v>68.999967265129072</v>
      </c>
      <c r="CB1038" s="14"/>
      <c r="CE1038"/>
      <c r="CF1038"/>
      <c r="CG1038"/>
      <c r="CH1038" s="127"/>
      <c r="CI1038" s="3">
        <v>5</v>
      </c>
      <c r="CJ1038" s="95" t="s">
        <v>64</v>
      </c>
      <c r="CK1038" s="27">
        <f ca="1">CK1014+$C$5*IF(AND(CI1038=CE1010,CJ1026=2),CJ1031-CK1014,0)</f>
        <v>29.744044287681572</v>
      </c>
      <c r="CL1038" s="27">
        <f ca="1">CL1014+$C$5*IF(AND(CI1038=CE1010,CJ1026=3),CJ1031-CL1014,0)</f>
        <v>21.624271484374994</v>
      </c>
      <c r="CM1038" s="27">
        <f ca="1">CM1014+$C$5*IF(AND(CI1038=CE1010,CJ1026=4),CJ1031-CM1014,0)</f>
        <v>68.999967265129072</v>
      </c>
      <c r="CN1038" s="14"/>
      <c r="CQ1038"/>
      <c r="CR1038"/>
      <c r="CS1038"/>
      <c r="CT1038" s="127"/>
      <c r="CU1038" s="3">
        <v>5</v>
      </c>
      <c r="CV1038" s="95" t="s">
        <v>64</v>
      </c>
      <c r="CW1038" s="27">
        <f ca="1">CW1014+$C$5*IF(AND(CU1038=CQ1010,CV1026=2),CV1031-CW1014,0)</f>
        <v>29.744044287681572</v>
      </c>
      <c r="CX1038" s="27">
        <f ca="1">CX1014+$C$5*IF(AND(CU1038=CQ1010,CV1026=3),CV1031-CX1014,0)</f>
        <v>21.624271484374994</v>
      </c>
      <c r="CY1038" s="27">
        <f ca="1">CY1014+$C$5*IF(AND(CU1038=CQ1010,CV1026=4),CV1031-CY1014,0)</f>
        <v>68.999967265129072</v>
      </c>
      <c r="CZ1038" s="14"/>
      <c r="DC1038"/>
      <c r="DD1038"/>
      <c r="DE1038"/>
      <c r="DF1038" s="127"/>
      <c r="DG1038" s="3">
        <v>5</v>
      </c>
      <c r="DH1038" s="95" t="s">
        <v>64</v>
      </c>
      <c r="DI1038" s="27">
        <f ca="1">DI1014+$C$5*IF(AND(DG1038=DC1010,DH1026=2),DH1031-DI1014,0)</f>
        <v>29.744044287681572</v>
      </c>
      <c r="DJ1038" s="27">
        <f ca="1">DJ1014+$C$5*IF(AND(DG1038=DC1010,DH1026=3),DH1031-DJ1014,0)</f>
        <v>21.624271484374994</v>
      </c>
      <c r="DK1038" s="27">
        <f ca="1">DK1014+$C$5*IF(AND(DG1038=DC1010,DH1026=4),DH1031-DK1014,0)</f>
        <v>68.999967265129072</v>
      </c>
      <c r="DL1038" s="14"/>
      <c r="DO1038"/>
      <c r="DP1038"/>
      <c r="DQ1038"/>
      <c r="DR1038" s="127"/>
      <c r="DS1038" s="3">
        <v>5</v>
      </c>
      <c r="DT1038" s="95" t="s">
        <v>9</v>
      </c>
      <c r="DU1038" s="27">
        <f ca="1">DU1014+$C$5*IF(AND(DS1038=DO1010,DT1026=2),DT1031-DU1014,0)</f>
        <v>29.744044287681572</v>
      </c>
      <c r="DV1038" s="27">
        <f ca="1">DV1014+$C$5*IF(AND(DS1038=DO1010,DT1026=3),DT1031-DV1014,0)</f>
        <v>21.624271484374994</v>
      </c>
      <c r="DW1038" s="27">
        <f ca="1">DW1014+$C$5*IF(AND(DS1038=DO1010,DT1026=4),DT1031-DW1014,0)</f>
        <v>68.999967265129072</v>
      </c>
      <c r="DX1038" s="14"/>
    </row>
    <row r="1039" spans="1:128">
      <c r="A1039"/>
      <c r="B1039"/>
      <c r="C1039"/>
      <c r="D1039"/>
      <c r="E1039"/>
      <c r="F1039"/>
      <c r="G1039"/>
      <c r="H1039" s="21"/>
      <c r="K1039"/>
      <c r="L1039"/>
      <c r="M1039"/>
      <c r="N1039" s="127"/>
      <c r="O1039" s="3">
        <v>6</v>
      </c>
      <c r="P1039" s="95" t="s">
        <v>9</v>
      </c>
      <c r="Q1039" s="95" t="s">
        <v>9</v>
      </c>
      <c r="R1039" s="95" t="s">
        <v>9</v>
      </c>
      <c r="S1039" s="95" t="s">
        <v>9</v>
      </c>
      <c r="T1039" s="14"/>
      <c r="W1039"/>
      <c r="X1039"/>
      <c r="Y1039"/>
      <c r="Z1039" s="127"/>
      <c r="AA1039" s="3">
        <v>6</v>
      </c>
      <c r="AB1039" s="95" t="s">
        <v>9</v>
      </c>
      <c r="AC1039" s="95" t="s">
        <v>9</v>
      </c>
      <c r="AD1039" s="95" t="s">
        <v>9</v>
      </c>
      <c r="AE1039" s="95" t="s">
        <v>9</v>
      </c>
      <c r="AF1039" s="14"/>
      <c r="AI1039"/>
      <c r="AJ1039"/>
      <c r="AK1039"/>
      <c r="AL1039" s="127"/>
      <c r="AM1039" s="3">
        <v>6</v>
      </c>
      <c r="AN1039" s="95" t="s">
        <v>9</v>
      </c>
      <c r="AO1039" s="95" t="s">
        <v>9</v>
      </c>
      <c r="AP1039" s="95" t="s">
        <v>9</v>
      </c>
      <c r="AQ1039" s="95" t="s">
        <v>9</v>
      </c>
      <c r="AR1039" s="14"/>
      <c r="AU1039"/>
      <c r="AV1039"/>
      <c r="AW1039"/>
      <c r="AX1039" s="127"/>
      <c r="AY1039" s="3">
        <v>6</v>
      </c>
      <c r="AZ1039" s="95" t="s">
        <v>9</v>
      </c>
      <c r="BA1039" s="95" t="s">
        <v>9</v>
      </c>
      <c r="BB1039" s="95" t="s">
        <v>9</v>
      </c>
      <c r="BC1039" s="95" t="s">
        <v>9</v>
      </c>
      <c r="BD1039" s="14"/>
      <c r="BG1039"/>
      <c r="BH1039"/>
      <c r="BI1039"/>
      <c r="BJ1039" s="127"/>
      <c r="BK1039" s="3">
        <v>6</v>
      </c>
      <c r="BL1039" s="95" t="s">
        <v>9</v>
      </c>
      <c r="BM1039" s="95" t="s">
        <v>9</v>
      </c>
      <c r="BN1039" s="95" t="s">
        <v>9</v>
      </c>
      <c r="BO1039" s="95" t="s">
        <v>9</v>
      </c>
      <c r="BP1039" s="14"/>
      <c r="BS1039"/>
      <c r="BT1039"/>
      <c r="BU1039"/>
      <c r="BV1039" s="127"/>
      <c r="BW1039" s="3">
        <v>6</v>
      </c>
      <c r="BX1039" s="95" t="s">
        <v>9</v>
      </c>
      <c r="BY1039" s="95" t="s">
        <v>9</v>
      </c>
      <c r="BZ1039" s="95" t="s">
        <v>9</v>
      </c>
      <c r="CA1039" s="95" t="s">
        <v>9</v>
      </c>
      <c r="CB1039" s="14"/>
      <c r="CE1039"/>
      <c r="CF1039"/>
      <c r="CG1039"/>
      <c r="CH1039" s="127"/>
      <c r="CI1039" s="3">
        <v>6</v>
      </c>
      <c r="CJ1039" s="95" t="s">
        <v>9</v>
      </c>
      <c r="CK1039" s="95" t="s">
        <v>9</v>
      </c>
      <c r="CL1039" s="95" t="s">
        <v>9</v>
      </c>
      <c r="CM1039" s="95" t="s">
        <v>9</v>
      </c>
      <c r="CN1039" s="14"/>
      <c r="CQ1039"/>
      <c r="CR1039"/>
      <c r="CS1039"/>
      <c r="CT1039" s="127"/>
      <c r="CU1039" s="3">
        <v>6</v>
      </c>
      <c r="CV1039" s="95" t="s">
        <v>9</v>
      </c>
      <c r="CW1039" s="95" t="s">
        <v>9</v>
      </c>
      <c r="CX1039" s="95" t="s">
        <v>9</v>
      </c>
      <c r="CY1039" s="95" t="s">
        <v>9</v>
      </c>
      <c r="CZ1039" s="14"/>
      <c r="DC1039"/>
      <c r="DD1039"/>
      <c r="DE1039"/>
      <c r="DF1039" s="127"/>
      <c r="DG1039" s="3">
        <v>6</v>
      </c>
      <c r="DH1039" s="95" t="s">
        <v>9</v>
      </c>
      <c r="DI1039" s="95" t="s">
        <v>9</v>
      </c>
      <c r="DJ1039" s="95" t="s">
        <v>9</v>
      </c>
      <c r="DK1039" s="95" t="s">
        <v>9</v>
      </c>
      <c r="DL1039" s="14"/>
      <c r="DO1039"/>
      <c r="DP1039"/>
      <c r="DQ1039"/>
      <c r="DR1039" s="127"/>
      <c r="DS1039" s="3">
        <v>6</v>
      </c>
      <c r="DT1039" s="95" t="s">
        <v>9</v>
      </c>
      <c r="DU1039" s="95" t="s">
        <v>9</v>
      </c>
      <c r="DV1039" s="95" t="s">
        <v>9</v>
      </c>
      <c r="DW1039" s="95" t="s">
        <v>9</v>
      </c>
      <c r="DX1039" s="14"/>
    </row>
    <row r="1040" spans="1:128">
      <c r="A1040"/>
      <c r="B1040"/>
      <c r="C1040"/>
      <c r="D1040"/>
      <c r="E1040"/>
      <c r="F1040"/>
      <c r="G1040"/>
      <c r="H1040" s="21"/>
      <c r="K1040"/>
      <c r="L1040"/>
      <c r="M1040"/>
      <c r="N1040" s="127"/>
      <c r="O1040" s="3">
        <v>7</v>
      </c>
      <c r="P1040" s="27">
        <f ca="1">P1016+$C$5*IF(AND(O1040=K1010,P1026=1),P1031-P1016,0)</f>
        <v>68.995279675722117</v>
      </c>
      <c r="Q1040" s="27">
        <f ca="1">Q1016+$C$5*IF(AND(O1040=K1010,P1026=2),P1031-Q1016,0)</f>
        <v>3.1004999999999998</v>
      </c>
      <c r="R1040" s="95" t="s">
        <v>9</v>
      </c>
      <c r="S1040" s="95" t="s">
        <v>9</v>
      </c>
      <c r="T1040" s="13"/>
      <c r="W1040"/>
      <c r="X1040"/>
      <c r="Y1040"/>
      <c r="Z1040" s="127"/>
      <c r="AA1040" s="3">
        <v>7</v>
      </c>
      <c r="AB1040" s="27">
        <f ca="1">AB1016+$C$5*IF(AND(AA1040=W1010,AB1026=1),AB1031-AB1016,0)</f>
        <v>68.995279675722117</v>
      </c>
      <c r="AC1040" s="27">
        <f ca="1">AC1016+$C$5*IF(AND(AA1040=W1010,AB1026=2),AB1031-AC1016,0)</f>
        <v>3.1004999999999998</v>
      </c>
      <c r="AD1040" s="95" t="s">
        <v>9</v>
      </c>
      <c r="AE1040" s="95" t="s">
        <v>9</v>
      </c>
      <c r="AF1040" s="13"/>
      <c r="AI1040"/>
      <c r="AJ1040"/>
      <c r="AK1040"/>
      <c r="AL1040" s="127"/>
      <c r="AM1040" s="3">
        <v>7</v>
      </c>
      <c r="AN1040" s="27">
        <f ca="1">AN1016+$C$5*IF(AND(AM1040=AI1010,AN1026=1),AN1031-AN1016,0)</f>
        <v>68.997639597952357</v>
      </c>
      <c r="AO1040" s="27">
        <f ca="1">AO1016+$C$5*IF(AND(AM1040=AI1010,AN1026=2),AN1031-AO1016,0)</f>
        <v>3.1004999999999998</v>
      </c>
      <c r="AP1040" s="95" t="s">
        <v>9</v>
      </c>
      <c r="AQ1040" s="95" t="s">
        <v>9</v>
      </c>
      <c r="AR1040" s="13"/>
      <c r="AU1040"/>
      <c r="AV1040"/>
      <c r="AW1040"/>
      <c r="AX1040" s="127"/>
      <c r="AY1040" s="3">
        <v>7</v>
      </c>
      <c r="AZ1040" s="27">
        <f ca="1">AZ1016+$C$5*IF(AND(AY1040=AU1010,AZ1026=1),AZ1031-AZ1016,0)</f>
        <v>68.997639597952357</v>
      </c>
      <c r="BA1040" s="27">
        <f ca="1">BA1016+$C$5*IF(AND(AY1040=AU1010,AZ1026=2),AZ1031-BA1016,0)</f>
        <v>3.1004999999999998</v>
      </c>
      <c r="BB1040" s="95" t="s">
        <v>9</v>
      </c>
      <c r="BC1040" s="95" t="s">
        <v>9</v>
      </c>
      <c r="BD1040" s="13"/>
      <c r="BG1040"/>
      <c r="BH1040"/>
      <c r="BI1040"/>
      <c r="BJ1040" s="127"/>
      <c r="BK1040" s="3">
        <v>7</v>
      </c>
      <c r="BL1040" s="27">
        <f ca="1">BL1016+$C$5*IF(AND(BK1040=BG1010,BL1026=1),BL1031-BL1016,0)</f>
        <v>68.997639597952357</v>
      </c>
      <c r="BM1040" s="27">
        <f ca="1">BM1016+$C$5*IF(AND(BK1040=BG1010,BL1026=2),BL1031-BM1016,0)</f>
        <v>3.1004999999999998</v>
      </c>
      <c r="BN1040" s="95" t="s">
        <v>9</v>
      </c>
      <c r="BO1040" s="95" t="s">
        <v>9</v>
      </c>
      <c r="BP1040" s="13"/>
      <c r="BS1040"/>
      <c r="BT1040"/>
      <c r="BU1040"/>
      <c r="BV1040" s="127"/>
      <c r="BW1040" s="3">
        <v>7</v>
      </c>
      <c r="BX1040" s="27">
        <f ca="1">BX1016+$C$5*IF(AND(BW1040=BS1010,BX1026=1),BX1031-BX1016,0)</f>
        <v>68.997639597952357</v>
      </c>
      <c r="BY1040" s="27">
        <f ca="1">BY1016+$C$5*IF(AND(BW1040=BS1010,BX1026=2),BX1031-BY1016,0)</f>
        <v>3.1004999999999998</v>
      </c>
      <c r="BZ1040" s="95" t="s">
        <v>9</v>
      </c>
      <c r="CA1040" s="95" t="s">
        <v>9</v>
      </c>
      <c r="CB1040" s="13"/>
      <c r="CE1040"/>
      <c r="CF1040"/>
      <c r="CG1040"/>
      <c r="CH1040" s="127"/>
      <c r="CI1040" s="3">
        <v>7</v>
      </c>
      <c r="CJ1040" s="27">
        <f ca="1">CJ1016+$C$5*IF(AND(CI1040=CE1010,CJ1026=1),CJ1031-CJ1016,0)</f>
        <v>68.997639597952357</v>
      </c>
      <c r="CK1040" s="27">
        <f ca="1">CK1016+$C$5*IF(AND(CI1040=CE1010,CJ1026=2),CJ1031-CK1016,0)</f>
        <v>3.1004999999999998</v>
      </c>
      <c r="CL1040" s="95" t="s">
        <v>9</v>
      </c>
      <c r="CM1040" s="95" t="s">
        <v>9</v>
      </c>
      <c r="CN1040" s="13"/>
      <c r="CQ1040"/>
      <c r="CR1040"/>
      <c r="CS1040"/>
      <c r="CT1040" s="127"/>
      <c r="CU1040" s="3">
        <v>7</v>
      </c>
      <c r="CV1040" s="27">
        <f ca="1">CV1016+$C$5*IF(AND(CU1040=CQ1010,CV1026=1),CV1031-CV1016,0)</f>
        <v>68.997639597952357</v>
      </c>
      <c r="CW1040" s="27">
        <f ca="1">CW1016+$C$5*IF(AND(CU1040=CQ1010,CV1026=2),CV1031-CW1016,0)</f>
        <v>3.1004999999999998</v>
      </c>
      <c r="CX1040" s="95" t="s">
        <v>9</v>
      </c>
      <c r="CY1040" s="95" t="s">
        <v>9</v>
      </c>
      <c r="CZ1040" s="13"/>
      <c r="DC1040"/>
      <c r="DD1040"/>
      <c r="DE1040"/>
      <c r="DF1040" s="127"/>
      <c r="DG1040" s="3">
        <v>7</v>
      </c>
      <c r="DH1040" s="27">
        <f ca="1">DH1016+$C$5*IF(AND(DG1040=DC1010,DH1026=1),DH1031-DH1016,0)</f>
        <v>68.997639597952357</v>
      </c>
      <c r="DI1040" s="27">
        <f ca="1">DI1016+$C$5*IF(AND(DG1040=DC1010,DH1026=2),DH1031-DI1016,0)</f>
        <v>3.1004999999999998</v>
      </c>
      <c r="DJ1040" s="95" t="s">
        <v>9</v>
      </c>
      <c r="DK1040" s="95" t="s">
        <v>9</v>
      </c>
      <c r="DL1040" s="13"/>
      <c r="DO1040"/>
      <c r="DP1040"/>
      <c r="DQ1040"/>
      <c r="DR1040" s="127"/>
      <c r="DS1040" s="3">
        <v>7</v>
      </c>
      <c r="DT1040" s="27">
        <f ca="1">DT1016+$C$5*IF(AND(DS1040=DO1010,DT1026=1),DT1031-DT1016,0)</f>
        <v>68.997639597952357</v>
      </c>
      <c r="DU1040" s="27">
        <f ca="1">DU1016+$C$5*IF(AND(DS1040=DO1010,DT1026=2),DT1031-DU1016,0)</f>
        <v>3.1004999999999998</v>
      </c>
      <c r="DV1040" s="95" t="s">
        <v>9</v>
      </c>
      <c r="DW1040" s="95" t="s">
        <v>9</v>
      </c>
      <c r="DX1040" s="13"/>
    </row>
    <row r="1041" spans="1:128">
      <c r="A1041"/>
      <c r="B1041"/>
      <c r="C1041"/>
      <c r="D1041"/>
      <c r="E1041"/>
      <c r="F1041"/>
      <c r="G1041"/>
      <c r="H1041" s="21"/>
      <c r="K1041"/>
      <c r="L1041"/>
      <c r="M1041"/>
      <c r="N1041" s="127"/>
      <c r="O1041" s="3">
        <v>8</v>
      </c>
      <c r="P1041" s="27">
        <f ca="1">P1017+$C$5*IF(AND(O1041=K1010,P1026=1),P1031-P1017,0)</f>
        <v>99.999999314546585</v>
      </c>
      <c r="Q1041" s="27">
        <f ca="1">Q1017+$C$5*IF(AND(O1041=K1010,P1026=2),P1031-Q1017,0)</f>
        <v>45.56409086227417</v>
      </c>
      <c r="R1041" s="27">
        <f ca="1">R1017+$C$5*IF(AND(O1041=K1010,P1026=3),P1031-R1017,0)</f>
        <v>46.55804292127489</v>
      </c>
      <c r="S1041" s="95" t="s">
        <v>9</v>
      </c>
      <c r="T1041" s="13"/>
      <c r="W1041"/>
      <c r="X1041"/>
      <c r="Y1041"/>
      <c r="Z1041" s="127"/>
      <c r="AA1041" s="3">
        <v>8</v>
      </c>
      <c r="AB1041" s="27">
        <f ca="1">AB1017+$C$5*IF(AND(AA1041=W1010,AB1026=1),AB1031-AB1017,0)</f>
        <v>99.999999314546585</v>
      </c>
      <c r="AC1041" s="27">
        <f ca="1">AC1017+$C$5*IF(AND(AA1041=W1010,AB1026=2),AB1031-AC1017,0)</f>
        <v>45.56409086227417</v>
      </c>
      <c r="AD1041" s="27">
        <f ca="1">AD1017+$C$5*IF(AND(AA1041=W1010,AB1026=3),AB1031-AD1017,0)</f>
        <v>46.55804292127489</v>
      </c>
      <c r="AE1041" s="95" t="s">
        <v>9</v>
      </c>
      <c r="AF1041" s="13"/>
      <c r="AI1041"/>
      <c r="AJ1041"/>
      <c r="AK1041"/>
      <c r="AL1041" s="127"/>
      <c r="AM1041" s="3">
        <v>8</v>
      </c>
      <c r="AN1041" s="27">
        <f ca="1">AN1017+$C$5*IF(AND(AM1041=AI1010,AN1026=1),AN1031-AN1017,0)</f>
        <v>99.999999314546585</v>
      </c>
      <c r="AO1041" s="27">
        <f ca="1">AO1017+$C$5*IF(AND(AM1041=AI1010,AN1026=2),AN1031-AO1017,0)</f>
        <v>45.56409086227417</v>
      </c>
      <c r="AP1041" s="27">
        <f ca="1">AP1017+$C$5*IF(AND(AM1041=AI1010,AN1026=3),AN1031-AP1017,0)</f>
        <v>46.55804292127489</v>
      </c>
      <c r="AQ1041" s="95" t="s">
        <v>9</v>
      </c>
      <c r="AR1041" s="13"/>
      <c r="AU1041"/>
      <c r="AV1041"/>
      <c r="AW1041"/>
      <c r="AX1041" s="127"/>
      <c r="AY1041" s="3">
        <v>8</v>
      </c>
      <c r="AZ1041" s="27">
        <f ca="1">AZ1017+$C$5*IF(AND(AY1041=AU1010,AZ1026=1),AZ1031-AZ1017,0)</f>
        <v>99.999999657273293</v>
      </c>
      <c r="BA1041" s="27">
        <f ca="1">BA1017+$C$5*IF(AND(AY1041=AU1010,AZ1026=2),AZ1031-BA1017,0)</f>
        <v>45.56409086227417</v>
      </c>
      <c r="BB1041" s="27">
        <f ca="1">BB1017+$C$5*IF(AND(AY1041=AU1010,AZ1026=3),AZ1031-BB1017,0)</f>
        <v>46.55804292127489</v>
      </c>
      <c r="BC1041" s="95" t="s">
        <v>9</v>
      </c>
      <c r="BD1041" s="13"/>
      <c r="BG1041"/>
      <c r="BH1041"/>
      <c r="BI1041"/>
      <c r="BJ1041" s="127"/>
      <c r="BK1041" s="3">
        <v>8</v>
      </c>
      <c r="BL1041" s="27">
        <f ca="1">BL1017+$C$5*IF(AND(BK1041=BG1010,BL1026=1),BL1031-BL1017,0)</f>
        <v>99.999999657273293</v>
      </c>
      <c r="BM1041" s="27">
        <f ca="1">BM1017+$C$5*IF(AND(BK1041=BG1010,BL1026=2),BL1031-BM1017,0)</f>
        <v>45.56409086227417</v>
      </c>
      <c r="BN1041" s="27">
        <f ca="1">BN1017+$C$5*IF(AND(BK1041=BG1010,BL1026=3),BL1031-BN1017,0)</f>
        <v>46.55804292127489</v>
      </c>
      <c r="BO1041" s="95" t="s">
        <v>9</v>
      </c>
      <c r="BP1041" s="13"/>
      <c r="BS1041"/>
      <c r="BT1041"/>
      <c r="BU1041"/>
      <c r="BV1041" s="127"/>
      <c r="BW1041" s="3">
        <v>8</v>
      </c>
      <c r="BX1041" s="27">
        <f ca="1">BX1017+$C$5*IF(AND(BW1041=BS1010,BX1026=1),BX1031-BX1017,0)</f>
        <v>99.999999657273293</v>
      </c>
      <c r="BY1041" s="27">
        <f ca="1">BY1017+$C$5*IF(AND(BW1041=BS1010,BX1026=2),BX1031-BY1017,0)</f>
        <v>45.56409086227417</v>
      </c>
      <c r="BZ1041" s="27">
        <f ca="1">BZ1017+$C$5*IF(AND(BW1041=BS1010,BX1026=3),BX1031-BZ1017,0)</f>
        <v>46.55804292127489</v>
      </c>
      <c r="CA1041" s="95" t="s">
        <v>9</v>
      </c>
      <c r="CB1041" s="13"/>
      <c r="CE1041"/>
      <c r="CF1041"/>
      <c r="CG1041"/>
      <c r="CH1041" s="127"/>
      <c r="CI1041" s="3">
        <v>8</v>
      </c>
      <c r="CJ1041" s="27">
        <f ca="1">CJ1017+$C$5*IF(AND(CI1041=CE1010,CJ1026=1),CJ1031-CJ1017,0)</f>
        <v>99.999999657273293</v>
      </c>
      <c r="CK1041" s="27">
        <f ca="1">CK1017+$C$5*IF(AND(CI1041=CE1010,CJ1026=2),CJ1031-CK1017,0)</f>
        <v>45.56409086227417</v>
      </c>
      <c r="CL1041" s="27">
        <f ca="1">CL1017+$C$5*IF(AND(CI1041=CE1010,CJ1026=3),CJ1031-CL1017,0)</f>
        <v>46.55804292127489</v>
      </c>
      <c r="CM1041" s="95" t="s">
        <v>9</v>
      </c>
      <c r="CN1041" s="13"/>
      <c r="CQ1041"/>
      <c r="CR1041"/>
      <c r="CS1041"/>
      <c r="CT1041" s="127"/>
      <c r="CU1041" s="3">
        <v>8</v>
      </c>
      <c r="CV1041" s="27">
        <f ca="1">CV1017+$C$5*IF(AND(CU1041=CQ1010,CV1026=1),CV1031-CV1017,0)</f>
        <v>99.999999657273293</v>
      </c>
      <c r="CW1041" s="27">
        <f ca="1">CW1017+$C$5*IF(AND(CU1041=CQ1010,CV1026=2),CV1031-CW1017,0)</f>
        <v>45.56409086227417</v>
      </c>
      <c r="CX1041" s="27">
        <f ca="1">CX1017+$C$5*IF(AND(CU1041=CQ1010,CV1026=3),CV1031-CX1017,0)</f>
        <v>46.55804292127489</v>
      </c>
      <c r="CY1041" s="95" t="s">
        <v>9</v>
      </c>
      <c r="CZ1041" s="13"/>
      <c r="DC1041"/>
      <c r="DD1041"/>
      <c r="DE1041"/>
      <c r="DF1041" s="127"/>
      <c r="DG1041" s="3">
        <v>8</v>
      </c>
      <c r="DH1041" s="27">
        <f ca="1">DH1017+$C$5*IF(AND(DG1041=DC1010,DH1026=1),DH1031-DH1017,0)</f>
        <v>99.999999657273293</v>
      </c>
      <c r="DI1041" s="27">
        <f ca="1">DI1017+$C$5*IF(AND(DG1041=DC1010,DH1026=2),DH1031-DI1017,0)</f>
        <v>45.56409086227417</v>
      </c>
      <c r="DJ1041" s="27">
        <f ca="1">DJ1017+$C$5*IF(AND(DG1041=DC1010,DH1026=3),DH1031-DJ1017,0)</f>
        <v>46.55804292127489</v>
      </c>
      <c r="DK1041" s="95" t="s">
        <v>9</v>
      </c>
      <c r="DL1041" s="13"/>
      <c r="DO1041"/>
      <c r="DP1041"/>
      <c r="DQ1041"/>
      <c r="DR1041" s="127"/>
      <c r="DS1041" s="3">
        <v>8</v>
      </c>
      <c r="DT1041" s="27">
        <f ca="1">DT1017+$C$5*IF(AND(DS1041=DO1010,DT1026=1),DT1031-DT1017,0)</f>
        <v>99.999999657273293</v>
      </c>
      <c r="DU1041" s="27">
        <f ca="1">DU1017+$C$5*IF(AND(DS1041=DO1010,DT1026=2),DT1031-DU1017,0)</f>
        <v>45.56409086227417</v>
      </c>
      <c r="DV1041" s="27">
        <f ca="1">DV1017+$C$5*IF(AND(DS1041=DO1010,DT1026=3),DT1031-DV1017,0)</f>
        <v>46.55804292127489</v>
      </c>
      <c r="DW1041" s="95" t="s">
        <v>9</v>
      </c>
      <c r="DX1041" s="13"/>
    </row>
    <row r="1042" spans="1:128">
      <c r="A1042"/>
      <c r="B1042"/>
      <c r="C1042"/>
      <c r="D1042"/>
      <c r="E1042"/>
      <c r="F1042"/>
      <c r="G1042"/>
      <c r="H1042" s="21"/>
      <c r="K1042"/>
      <c r="L1042"/>
      <c r="M1042"/>
      <c r="N1042" s="128"/>
      <c r="O1042" s="3" t="s">
        <v>40</v>
      </c>
      <c r="P1042" s="44">
        <v>0</v>
      </c>
      <c r="Q1042" s="44">
        <v>0</v>
      </c>
      <c r="R1042" s="44">
        <v>0</v>
      </c>
      <c r="S1042" s="40">
        <v>0</v>
      </c>
      <c r="T1042" s="12"/>
      <c r="W1042"/>
      <c r="X1042"/>
      <c r="Y1042"/>
      <c r="Z1042" s="128"/>
      <c r="AA1042" s="3" t="s">
        <v>40</v>
      </c>
      <c r="AB1042" s="44">
        <v>0</v>
      </c>
      <c r="AC1042" s="44">
        <v>0</v>
      </c>
      <c r="AD1042" s="44">
        <v>0</v>
      </c>
      <c r="AE1042" s="40">
        <v>0</v>
      </c>
      <c r="AF1042" s="12"/>
      <c r="AI1042"/>
      <c r="AJ1042"/>
      <c r="AK1042"/>
      <c r="AL1042" s="128"/>
      <c r="AM1042" s="3" t="s">
        <v>40</v>
      </c>
      <c r="AN1042" s="44">
        <v>0</v>
      </c>
      <c r="AO1042" s="44">
        <v>0</v>
      </c>
      <c r="AP1042" s="44">
        <v>0</v>
      </c>
      <c r="AQ1042" s="40">
        <v>0</v>
      </c>
      <c r="AR1042" s="12"/>
      <c r="AU1042"/>
      <c r="AV1042"/>
      <c r="AW1042"/>
      <c r="AX1042" s="128"/>
      <c r="AY1042" s="3" t="s">
        <v>40</v>
      </c>
      <c r="AZ1042" s="44">
        <v>0</v>
      </c>
      <c r="BA1042" s="44">
        <v>0</v>
      </c>
      <c r="BB1042" s="44">
        <v>0</v>
      </c>
      <c r="BC1042" s="40">
        <v>0</v>
      </c>
      <c r="BD1042" s="12"/>
      <c r="BG1042"/>
      <c r="BH1042"/>
      <c r="BI1042"/>
      <c r="BJ1042" s="128"/>
      <c r="BK1042" s="3" t="s">
        <v>40</v>
      </c>
      <c r="BL1042" s="44">
        <v>0</v>
      </c>
      <c r="BM1042" s="44">
        <v>0</v>
      </c>
      <c r="BN1042" s="44">
        <v>0</v>
      </c>
      <c r="BO1042" s="40">
        <v>0</v>
      </c>
      <c r="BP1042" s="12"/>
      <c r="BS1042"/>
      <c r="BT1042"/>
      <c r="BU1042"/>
      <c r="BV1042" s="128"/>
      <c r="BW1042" s="3" t="s">
        <v>40</v>
      </c>
      <c r="BX1042" s="44">
        <v>0</v>
      </c>
      <c r="BY1042" s="44">
        <v>0</v>
      </c>
      <c r="BZ1042" s="44">
        <v>0</v>
      </c>
      <c r="CA1042" s="40">
        <v>0</v>
      </c>
      <c r="CB1042" s="12"/>
      <c r="CE1042"/>
      <c r="CF1042"/>
      <c r="CG1042"/>
      <c r="CH1042" s="128"/>
      <c r="CI1042" s="3" t="s">
        <v>40</v>
      </c>
      <c r="CJ1042" s="44">
        <v>0</v>
      </c>
      <c r="CK1042" s="44">
        <v>0</v>
      </c>
      <c r="CL1042" s="44">
        <v>0</v>
      </c>
      <c r="CM1042" s="40">
        <v>0</v>
      </c>
      <c r="CN1042" s="12"/>
      <c r="CQ1042"/>
      <c r="CR1042"/>
      <c r="CS1042"/>
      <c r="CT1042" s="128"/>
      <c r="CU1042" s="3" t="s">
        <v>40</v>
      </c>
      <c r="CV1042" s="44">
        <v>0</v>
      </c>
      <c r="CW1042" s="44">
        <v>0</v>
      </c>
      <c r="CX1042" s="44">
        <v>0</v>
      </c>
      <c r="CY1042" s="40">
        <v>0</v>
      </c>
      <c r="CZ1042" s="12"/>
      <c r="DC1042"/>
      <c r="DD1042"/>
      <c r="DE1042"/>
      <c r="DF1042" s="128"/>
      <c r="DG1042" s="3" t="s">
        <v>40</v>
      </c>
      <c r="DH1042" s="44">
        <v>0</v>
      </c>
      <c r="DI1042" s="44">
        <v>0</v>
      </c>
      <c r="DJ1042" s="44">
        <v>0</v>
      </c>
      <c r="DK1042" s="40">
        <v>0</v>
      </c>
      <c r="DL1042" s="12"/>
      <c r="DO1042"/>
      <c r="DP1042"/>
      <c r="DQ1042"/>
      <c r="DR1042" s="128"/>
      <c r="DS1042" s="3" t="s">
        <v>40</v>
      </c>
      <c r="DT1042" s="44">
        <v>0</v>
      </c>
      <c r="DU1042" s="44">
        <v>0</v>
      </c>
      <c r="DV1042" s="44">
        <v>0</v>
      </c>
      <c r="DW1042" s="40">
        <v>0</v>
      </c>
      <c r="DX1042" s="12"/>
    </row>
    <row r="1043" spans="1:128" ht="13.8" thickBot="1">
      <c r="O1043" s="62"/>
      <c r="AA1043" s="62"/>
      <c r="AM1043" s="62"/>
      <c r="AY1043" s="62"/>
      <c r="BK1043" s="62"/>
      <c r="BW1043" s="62"/>
      <c r="CI1043" s="62"/>
      <c r="CU1043" s="62"/>
      <c r="DG1043" s="62"/>
      <c r="DS1043" s="62"/>
    </row>
    <row r="1044" spans="1:128" ht="15" customHeight="1" thickTop="1" thickBot="1">
      <c r="A1044" s="67"/>
      <c r="B1044" s="75" t="s">
        <v>46</v>
      </c>
      <c r="C1044" s="68">
        <f>C1007+1</f>
        <v>29</v>
      </c>
      <c r="D1044" s="69"/>
      <c r="E1044" s="69"/>
      <c r="F1044" s="69"/>
      <c r="G1044" s="69"/>
      <c r="H1044" s="69"/>
      <c r="I1044" s="73"/>
      <c r="J1044" s="8" t="s">
        <v>55</v>
      </c>
      <c r="K1044" s="71"/>
      <c r="L1044" s="67"/>
      <c r="M1044" s="67"/>
      <c r="N1044" s="67"/>
      <c r="O1044" s="67"/>
      <c r="P1044" s="67"/>
      <c r="Q1044" s="67"/>
      <c r="R1044" s="67"/>
      <c r="S1044" s="67"/>
      <c r="T1044" s="69"/>
      <c r="U1044" s="73"/>
      <c r="V1044" s="8" t="s">
        <v>55</v>
      </c>
      <c r="W1044" s="71"/>
      <c r="X1044" s="67"/>
      <c r="Y1044" s="67"/>
      <c r="Z1044" s="67"/>
      <c r="AA1044" s="67"/>
      <c r="AB1044" s="67"/>
      <c r="AC1044" s="67"/>
      <c r="AD1044" s="67"/>
      <c r="AE1044" s="67"/>
      <c r="AF1044" s="69"/>
      <c r="AG1044" s="73"/>
      <c r="AH1044" s="8" t="s">
        <v>55</v>
      </c>
      <c r="AI1044" s="71"/>
      <c r="AJ1044" s="67"/>
      <c r="AK1044" s="67"/>
      <c r="AL1044" s="67"/>
      <c r="AM1044" s="67"/>
      <c r="AN1044" s="67"/>
      <c r="AO1044" s="67"/>
      <c r="AP1044" s="67"/>
      <c r="AQ1044" s="67"/>
      <c r="AR1044" s="69"/>
      <c r="AS1044" s="73"/>
      <c r="AT1044" s="8" t="s">
        <v>55</v>
      </c>
      <c r="AU1044" s="71"/>
      <c r="AV1044" s="67"/>
      <c r="AW1044" s="67"/>
      <c r="AX1044" s="67"/>
      <c r="AY1044" s="67"/>
      <c r="AZ1044" s="67"/>
      <c r="BA1044" s="67"/>
      <c r="BB1044" s="67"/>
      <c r="BC1044" s="67"/>
      <c r="BD1044" s="69"/>
      <c r="BE1044" s="73"/>
      <c r="BF1044" s="8" t="s">
        <v>55</v>
      </c>
      <c r="BG1044" s="71"/>
      <c r="BH1044" s="67"/>
      <c r="BI1044" s="67"/>
      <c r="BJ1044" s="67"/>
      <c r="BK1044" s="67"/>
      <c r="BL1044" s="67"/>
      <c r="BM1044" s="67"/>
      <c r="BN1044" s="67"/>
      <c r="BO1044" s="67"/>
      <c r="BP1044" s="69"/>
      <c r="BQ1044" s="73"/>
      <c r="BR1044" s="8" t="s">
        <v>55</v>
      </c>
      <c r="BS1044" s="71"/>
      <c r="BT1044" s="67"/>
      <c r="BU1044" s="67"/>
      <c r="BV1044" s="67"/>
      <c r="BW1044" s="67"/>
      <c r="BX1044" s="67"/>
      <c r="BY1044" s="67"/>
      <c r="BZ1044" s="67"/>
      <c r="CA1044" s="67"/>
      <c r="CB1044" s="69"/>
      <c r="CC1044" s="73"/>
      <c r="CD1044" s="8" t="s">
        <v>55</v>
      </c>
      <c r="CE1044" s="71"/>
      <c r="CF1044" s="67"/>
      <c r="CG1044" s="67"/>
      <c r="CH1044" s="67"/>
      <c r="CI1044" s="67"/>
      <c r="CJ1044" s="67"/>
      <c r="CK1044" s="67"/>
      <c r="CL1044" s="67"/>
      <c r="CM1044" s="67"/>
      <c r="CN1044" s="69"/>
      <c r="CO1044" s="73"/>
      <c r="CP1044" s="8" t="s">
        <v>55</v>
      </c>
      <c r="CQ1044" s="71"/>
      <c r="CR1044" s="67"/>
      <c r="CS1044" s="67"/>
      <c r="CT1044" s="67"/>
      <c r="CU1044" s="67"/>
      <c r="CV1044" s="67"/>
      <c r="CW1044" s="67"/>
      <c r="CX1044" s="67"/>
      <c r="CY1044" s="67"/>
      <c r="CZ1044" s="69"/>
      <c r="DA1044" s="73"/>
      <c r="DB1044" s="8" t="s">
        <v>55</v>
      </c>
      <c r="DC1044" s="71"/>
      <c r="DD1044" s="67"/>
      <c r="DE1044" s="67"/>
      <c r="DF1044" s="67"/>
      <c r="DG1044" s="67"/>
      <c r="DH1044" s="67"/>
      <c r="DI1044" s="67"/>
      <c r="DJ1044" s="67"/>
      <c r="DK1044" s="67"/>
      <c r="DL1044" s="69"/>
      <c r="DM1044" s="73"/>
      <c r="DN1044" s="8" t="s">
        <v>55</v>
      </c>
      <c r="DO1044" s="71"/>
      <c r="DP1044" s="67"/>
      <c r="DQ1044" s="67"/>
      <c r="DR1044" s="67"/>
      <c r="DS1044" s="67"/>
      <c r="DT1044" s="67"/>
      <c r="DU1044" s="67"/>
      <c r="DV1044" s="67"/>
      <c r="DW1044" s="67"/>
      <c r="DX1044" s="69"/>
    </row>
    <row r="1045" spans="1:128" ht="13.5" customHeight="1" thickBot="1">
      <c r="A1045"/>
      <c r="E1045"/>
      <c r="F1045"/>
      <c r="G1045"/>
      <c r="H1045" s="21"/>
      <c r="J1045" s="18" t="s">
        <v>53</v>
      </c>
      <c r="K1045" s="17">
        <v>1</v>
      </c>
      <c r="L1045"/>
      <c r="M1045"/>
      <c r="N1045"/>
      <c r="P1045" s="123" t="s">
        <v>12</v>
      </c>
      <c r="Q1045" s="124"/>
      <c r="R1045" s="124"/>
      <c r="S1045" s="125"/>
      <c r="T1045" s="21"/>
      <c r="V1045" s="18" t="s">
        <v>53</v>
      </c>
      <c r="W1045" s="17">
        <f ca="1">S1063</f>
        <v>2</v>
      </c>
      <c r="X1045"/>
      <c r="Y1045"/>
      <c r="Z1045"/>
      <c r="AB1045" s="123" t="s">
        <v>12</v>
      </c>
      <c r="AC1045" s="124"/>
      <c r="AD1045" s="124"/>
      <c r="AE1045" s="125"/>
      <c r="AF1045" s="21"/>
      <c r="AH1045" s="18" t="s">
        <v>53</v>
      </c>
      <c r="AI1045" s="17">
        <f ca="1">AE1063</f>
        <v>3</v>
      </c>
      <c r="AJ1045"/>
      <c r="AK1045"/>
      <c r="AL1045"/>
      <c r="AN1045" s="123" t="s">
        <v>12</v>
      </c>
      <c r="AO1045" s="124"/>
      <c r="AP1045" s="124"/>
      <c r="AQ1045" s="125"/>
      <c r="AR1045" s="21"/>
      <c r="AT1045" s="18" t="s">
        <v>53</v>
      </c>
      <c r="AU1045" s="17">
        <f ca="1">AQ1063</f>
        <v>3</v>
      </c>
      <c r="AV1045"/>
      <c r="AW1045"/>
      <c r="AX1045"/>
      <c r="AZ1045" s="123" t="s">
        <v>12</v>
      </c>
      <c r="BA1045" s="124"/>
      <c r="BB1045" s="124"/>
      <c r="BC1045" s="125"/>
      <c r="BD1045" s="21"/>
      <c r="BF1045" s="18" t="s">
        <v>53</v>
      </c>
      <c r="BG1045" s="17">
        <f ca="1">BC1063</f>
        <v>3</v>
      </c>
      <c r="BH1045"/>
      <c r="BI1045"/>
      <c r="BJ1045"/>
      <c r="BL1045" s="123" t="s">
        <v>12</v>
      </c>
      <c r="BM1045" s="124"/>
      <c r="BN1045" s="124"/>
      <c r="BO1045" s="125"/>
      <c r="BP1045" s="21"/>
      <c r="BR1045" s="18" t="s">
        <v>53</v>
      </c>
      <c r="BS1045" s="17">
        <f ca="1">BO1063</f>
        <v>3</v>
      </c>
      <c r="BT1045"/>
      <c r="BU1045"/>
      <c r="BV1045"/>
      <c r="BX1045" s="123" t="s">
        <v>12</v>
      </c>
      <c r="BY1045" s="124"/>
      <c r="BZ1045" s="124"/>
      <c r="CA1045" s="125"/>
      <c r="CB1045" s="21"/>
      <c r="CD1045" s="18" t="s">
        <v>53</v>
      </c>
      <c r="CE1045" s="17">
        <f ca="1">CA1063</f>
        <v>3</v>
      </c>
      <c r="CF1045"/>
      <c r="CG1045"/>
      <c r="CH1045"/>
      <c r="CJ1045" s="123" t="s">
        <v>12</v>
      </c>
      <c r="CK1045" s="124"/>
      <c r="CL1045" s="124"/>
      <c r="CM1045" s="125"/>
      <c r="CN1045" s="21"/>
      <c r="CP1045" s="18" t="s">
        <v>53</v>
      </c>
      <c r="CQ1045" s="17">
        <f ca="1">CM1063</f>
        <v>3</v>
      </c>
      <c r="CR1045"/>
      <c r="CS1045"/>
      <c r="CT1045"/>
      <c r="CV1045" s="123" t="s">
        <v>12</v>
      </c>
      <c r="CW1045" s="124"/>
      <c r="CX1045" s="124"/>
      <c r="CY1045" s="125"/>
      <c r="CZ1045" s="21"/>
      <c r="DB1045" s="18" t="s">
        <v>53</v>
      </c>
      <c r="DC1045" s="17">
        <f ca="1">CY1063</f>
        <v>3</v>
      </c>
      <c r="DD1045"/>
      <c r="DE1045"/>
      <c r="DF1045"/>
      <c r="DH1045" s="123" t="s">
        <v>12</v>
      </c>
      <c r="DI1045" s="124"/>
      <c r="DJ1045" s="124"/>
      <c r="DK1045" s="125"/>
      <c r="DL1045" s="21"/>
      <c r="DN1045" s="18" t="s">
        <v>53</v>
      </c>
      <c r="DO1045" s="17">
        <f ca="1">DK1063</f>
        <v>3</v>
      </c>
      <c r="DP1045"/>
      <c r="DQ1045"/>
      <c r="DR1045"/>
      <c r="DT1045" s="123" t="s">
        <v>12</v>
      </c>
      <c r="DU1045" s="124"/>
      <c r="DV1045" s="124"/>
      <c r="DW1045" s="125"/>
      <c r="DX1045" s="21"/>
    </row>
    <row r="1046" spans="1:128" ht="13.5" customHeight="1" thickBot="1">
      <c r="A1046"/>
      <c r="B1046" s="63" t="s">
        <v>45</v>
      </c>
      <c r="C1046" s="9" t="str">
        <f ca="1">IF(DO1047=9,"到着","未着")</f>
        <v>到着</v>
      </c>
      <c r="D1046" t="s">
        <v>19</v>
      </c>
      <c r="E1046"/>
      <c r="F1046"/>
      <c r="G1046"/>
      <c r="H1046" s="21"/>
      <c r="J1046" s="18" t="s">
        <v>54</v>
      </c>
      <c r="K1046" s="3">
        <v>1</v>
      </c>
      <c r="L1046"/>
      <c r="M1046"/>
      <c r="N1046"/>
      <c r="O1046" s="9" t="s">
        <v>57</v>
      </c>
      <c r="P1046" s="93" t="s">
        <v>3</v>
      </c>
      <c r="Q1046" s="26" t="s">
        <v>4</v>
      </c>
      <c r="R1046" s="26" t="s">
        <v>5</v>
      </c>
      <c r="S1046" s="3" t="s">
        <v>6</v>
      </c>
      <c r="T1046" s="6"/>
      <c r="V1046" s="18" t="s">
        <v>54</v>
      </c>
      <c r="W1046" s="3">
        <f ca="1">S1064</f>
        <v>1</v>
      </c>
      <c r="X1046"/>
      <c r="Y1046"/>
      <c r="Z1046"/>
      <c r="AA1046" s="9" t="str">
        <f>$O$10</f>
        <v>現Q値</v>
      </c>
      <c r="AB1046" s="93" t="s">
        <v>3</v>
      </c>
      <c r="AC1046" s="26" t="s">
        <v>4</v>
      </c>
      <c r="AD1046" s="26" t="s">
        <v>5</v>
      </c>
      <c r="AE1046" s="3" t="s">
        <v>6</v>
      </c>
      <c r="AF1046" s="6"/>
      <c r="AH1046" s="18" t="s">
        <v>54</v>
      </c>
      <c r="AI1046" s="3">
        <f ca="1">AE1064</f>
        <v>1</v>
      </c>
      <c r="AJ1046"/>
      <c r="AK1046"/>
      <c r="AL1046"/>
      <c r="AM1046" s="9" t="str">
        <f>$O$10</f>
        <v>現Q値</v>
      </c>
      <c r="AN1046" s="93" t="s">
        <v>3</v>
      </c>
      <c r="AO1046" s="26" t="s">
        <v>4</v>
      </c>
      <c r="AP1046" s="26" t="s">
        <v>5</v>
      </c>
      <c r="AQ1046" s="3" t="s">
        <v>6</v>
      </c>
      <c r="AR1046" s="6"/>
      <c r="AT1046" s="18" t="s">
        <v>54</v>
      </c>
      <c r="AU1046" s="3">
        <f ca="1">AQ1064</f>
        <v>2</v>
      </c>
      <c r="AV1046"/>
      <c r="AW1046"/>
      <c r="AX1046"/>
      <c r="AY1046" s="9" t="str">
        <f>$O$10</f>
        <v>現Q値</v>
      </c>
      <c r="AZ1046" s="93" t="s">
        <v>3</v>
      </c>
      <c r="BA1046" s="26" t="s">
        <v>4</v>
      </c>
      <c r="BB1046" s="26" t="s">
        <v>5</v>
      </c>
      <c r="BC1046" s="3" t="s">
        <v>6</v>
      </c>
      <c r="BD1046" s="6"/>
      <c r="BF1046" s="18" t="s">
        <v>54</v>
      </c>
      <c r="BG1046" s="3">
        <f ca="1">BC1064</f>
        <v>3</v>
      </c>
      <c r="BH1046"/>
      <c r="BI1046"/>
      <c r="BJ1046"/>
      <c r="BK1046" s="9" t="str">
        <f>$O$10</f>
        <v>現Q値</v>
      </c>
      <c r="BL1046" s="93" t="s">
        <v>3</v>
      </c>
      <c r="BM1046" s="26" t="s">
        <v>4</v>
      </c>
      <c r="BN1046" s="26" t="s">
        <v>5</v>
      </c>
      <c r="BO1046" s="3" t="s">
        <v>6</v>
      </c>
      <c r="BP1046" s="6"/>
      <c r="BR1046" s="18" t="s">
        <v>54</v>
      </c>
      <c r="BS1046" s="3">
        <f ca="1">BO1064</f>
        <v>3</v>
      </c>
      <c r="BT1046"/>
      <c r="BU1046"/>
      <c r="BV1046"/>
      <c r="BW1046" s="9" t="str">
        <f>$O$10</f>
        <v>現Q値</v>
      </c>
      <c r="BX1046" s="93" t="s">
        <v>3</v>
      </c>
      <c r="BY1046" s="26" t="s">
        <v>4</v>
      </c>
      <c r="BZ1046" s="26" t="s">
        <v>5</v>
      </c>
      <c r="CA1046" s="3" t="s">
        <v>6</v>
      </c>
      <c r="CB1046" s="6"/>
      <c r="CD1046" s="18" t="s">
        <v>54</v>
      </c>
      <c r="CE1046" s="3">
        <f ca="1">CA1064</f>
        <v>3</v>
      </c>
      <c r="CF1046"/>
      <c r="CG1046"/>
      <c r="CH1046"/>
      <c r="CI1046" s="9" t="str">
        <f>$O$10</f>
        <v>現Q値</v>
      </c>
      <c r="CJ1046" s="93" t="s">
        <v>3</v>
      </c>
      <c r="CK1046" s="26" t="s">
        <v>4</v>
      </c>
      <c r="CL1046" s="26" t="s">
        <v>5</v>
      </c>
      <c r="CM1046" s="3" t="s">
        <v>6</v>
      </c>
      <c r="CN1046" s="6"/>
      <c r="CP1046" s="18" t="s">
        <v>54</v>
      </c>
      <c r="CQ1046" s="3">
        <f ca="1">CM1064</f>
        <v>3</v>
      </c>
      <c r="CR1046"/>
      <c r="CS1046"/>
      <c r="CT1046"/>
      <c r="CU1046" s="9" t="str">
        <f>$O$10</f>
        <v>現Q値</v>
      </c>
      <c r="CV1046" s="93" t="s">
        <v>3</v>
      </c>
      <c r="CW1046" s="26" t="s">
        <v>4</v>
      </c>
      <c r="CX1046" s="26" t="s">
        <v>5</v>
      </c>
      <c r="CY1046" s="3" t="s">
        <v>6</v>
      </c>
      <c r="CZ1046" s="6"/>
      <c r="DB1046" s="18" t="s">
        <v>54</v>
      </c>
      <c r="DC1046" s="3">
        <f ca="1">CY1064</f>
        <v>3</v>
      </c>
      <c r="DD1046"/>
      <c r="DE1046"/>
      <c r="DF1046"/>
      <c r="DG1046" s="9" t="str">
        <f>$O$10</f>
        <v>現Q値</v>
      </c>
      <c r="DH1046" s="93" t="s">
        <v>3</v>
      </c>
      <c r="DI1046" s="26" t="s">
        <v>4</v>
      </c>
      <c r="DJ1046" s="26" t="s">
        <v>5</v>
      </c>
      <c r="DK1046" s="3" t="s">
        <v>6</v>
      </c>
      <c r="DL1046" s="6"/>
      <c r="DN1046" s="18" t="s">
        <v>54</v>
      </c>
      <c r="DO1046" s="3">
        <f ca="1">DK1064</f>
        <v>3</v>
      </c>
      <c r="DP1046"/>
      <c r="DQ1046"/>
      <c r="DR1046"/>
      <c r="DS1046" s="9" t="str">
        <f>$O$10</f>
        <v>現Q値</v>
      </c>
      <c r="DT1046" s="93" t="s">
        <v>3</v>
      </c>
      <c r="DU1046" s="26" t="s">
        <v>4</v>
      </c>
      <c r="DV1046" s="26" t="s">
        <v>5</v>
      </c>
      <c r="DW1046" s="3" t="s">
        <v>6</v>
      </c>
      <c r="DX1046" s="6"/>
    </row>
    <row r="1047" spans="1:128" ht="13.5" customHeight="1" thickBot="1">
      <c r="A1047"/>
      <c r="B1047" s="63" t="s">
        <v>10</v>
      </c>
      <c r="C1047" s="78">
        <f ca="1">C1010+IF(C1046="未着",0,1)</f>
        <v>29</v>
      </c>
      <c r="D1047"/>
      <c r="E1047"/>
      <c r="F1047"/>
      <c r="G1047"/>
      <c r="H1047" s="21"/>
      <c r="J1047" s="3" t="s">
        <v>7</v>
      </c>
      <c r="K1047" s="29">
        <f>3*(K1045-1)+K1046</f>
        <v>1</v>
      </c>
      <c r="L1047" s="30" t="s">
        <v>34</v>
      </c>
      <c r="M1047"/>
      <c r="N1047" s="126" t="s">
        <v>7</v>
      </c>
      <c r="O1047" s="17">
        <v>1</v>
      </c>
      <c r="P1047" s="27">
        <f t="array" aca="1" ref="P1047:S1054" ca="1">IF(C1009="到着",DT1034:DW1041,P1010:S1017)</f>
        <v>31.533071922242634</v>
      </c>
      <c r="Q1047" s="95" t="str">
        <f ca="1"/>
        <v>欄外</v>
      </c>
      <c r="R1047" s="95" t="str">
        <f ca="1"/>
        <v>欄外</v>
      </c>
      <c r="S1047" s="15">
        <f ca="1"/>
        <v>32.066864548936479</v>
      </c>
      <c r="T1047" s="12"/>
      <c r="V1047" s="3" t="s">
        <v>7</v>
      </c>
      <c r="W1047" s="29">
        <f ca="1">3*(W1045-1)+W1046</f>
        <v>4</v>
      </c>
      <c r="X1047" s="30" t="s">
        <v>34</v>
      </c>
      <c r="Y1047"/>
      <c r="Z1047" s="126" t="s">
        <v>7</v>
      </c>
      <c r="AA1047" s="17">
        <v>1</v>
      </c>
      <c r="AB1047" s="27">
        <f t="array" ref="AB1047:AE1054" ca="1">P1071:S1078</f>
        <v>31.533071922242634</v>
      </c>
      <c r="AC1047" s="95" t="str">
        <v>欄外</v>
      </c>
      <c r="AD1047" s="95" t="str">
        <v>欄外</v>
      </c>
      <c r="AE1047" s="15">
        <f ca="1"/>
        <v>32.079893977306781</v>
      </c>
      <c r="AF1047" s="12"/>
      <c r="AH1047" s="3" t="s">
        <v>7</v>
      </c>
      <c r="AI1047" s="29">
        <f ca="1">3*(AI1045-1)+AI1046</f>
        <v>7</v>
      </c>
      <c r="AJ1047" s="30" t="s">
        <v>34</v>
      </c>
      <c r="AK1047"/>
      <c r="AL1047" s="126" t="s">
        <v>7</v>
      </c>
      <c r="AM1047" s="17">
        <v>1</v>
      </c>
      <c r="AN1047" s="27">
        <f t="array" ref="AN1047:AQ1054" ca="1">AB1071:AE1078</f>
        <v>31.533071922242634</v>
      </c>
      <c r="AO1047" s="95" t="str">
        <v>欄外</v>
      </c>
      <c r="AP1047" s="95" t="str">
        <v>欄外</v>
      </c>
      <c r="AQ1047" s="15">
        <f ca="1"/>
        <v>32.079893977306781</v>
      </c>
      <c r="AR1047" s="12"/>
      <c r="AT1047" s="3" t="s">
        <v>7</v>
      </c>
      <c r="AU1047" s="29">
        <f ca="1">3*(AU1045-1)+AU1046</f>
        <v>8</v>
      </c>
      <c r="AV1047" s="30" t="s">
        <v>34</v>
      </c>
      <c r="AW1047"/>
      <c r="AX1047" s="126" t="s">
        <v>7</v>
      </c>
      <c r="AY1047" s="17">
        <v>1</v>
      </c>
      <c r="AZ1047" s="27">
        <f t="array" ref="AZ1047:BC1054" ca="1">AN1071:AQ1078</f>
        <v>31.533071922242634</v>
      </c>
      <c r="BA1047" s="95" t="str">
        <v>欄外</v>
      </c>
      <c r="BB1047" s="95" t="str">
        <v>欄外</v>
      </c>
      <c r="BC1047" s="15">
        <f ca="1"/>
        <v>32.079893977306781</v>
      </c>
      <c r="BD1047" s="12"/>
      <c r="BF1047" s="3" t="s">
        <v>7</v>
      </c>
      <c r="BG1047" s="29">
        <f ca="1">3*(BG1045-1)+BG1046</f>
        <v>9</v>
      </c>
      <c r="BH1047" s="30" t="s">
        <v>34</v>
      </c>
      <c r="BI1047"/>
      <c r="BJ1047" s="126" t="s">
        <v>7</v>
      </c>
      <c r="BK1047" s="17">
        <v>1</v>
      </c>
      <c r="BL1047" s="27">
        <f t="array" ref="BL1047:BO1054" ca="1">AZ1071:BC1078</f>
        <v>31.533071922242634</v>
      </c>
      <c r="BM1047" s="95" t="str">
        <v>欄外</v>
      </c>
      <c r="BN1047" s="95" t="str">
        <v>欄外</v>
      </c>
      <c r="BO1047" s="15">
        <f ca="1"/>
        <v>32.079893977306781</v>
      </c>
      <c r="BP1047" s="12"/>
      <c r="BR1047" s="3" t="s">
        <v>7</v>
      </c>
      <c r="BS1047" s="29">
        <f ca="1">3*(BS1045-1)+BS1046</f>
        <v>9</v>
      </c>
      <c r="BT1047" s="30" t="s">
        <v>34</v>
      </c>
      <c r="BU1047"/>
      <c r="BV1047" s="126" t="s">
        <v>7</v>
      </c>
      <c r="BW1047" s="17">
        <v>1</v>
      </c>
      <c r="BX1047" s="27">
        <f t="array" ref="BX1047:CA1054" ca="1">BL1071:BO1078</f>
        <v>31.533071922242634</v>
      </c>
      <c r="BY1047" s="95" t="str">
        <v>欄外</v>
      </c>
      <c r="BZ1047" s="95" t="str">
        <v>欄外</v>
      </c>
      <c r="CA1047" s="15">
        <f ca="1"/>
        <v>32.079893977306781</v>
      </c>
      <c r="CB1047" s="12"/>
      <c r="CD1047" s="3" t="s">
        <v>7</v>
      </c>
      <c r="CE1047" s="29">
        <f ca="1">3*(CE1045-1)+CE1046</f>
        <v>9</v>
      </c>
      <c r="CF1047" s="30" t="s">
        <v>34</v>
      </c>
      <c r="CG1047"/>
      <c r="CH1047" s="126" t="s">
        <v>7</v>
      </c>
      <c r="CI1047" s="17">
        <v>1</v>
      </c>
      <c r="CJ1047" s="27">
        <f t="array" ref="CJ1047:CM1054" ca="1">BX1071:CA1078</f>
        <v>31.533071922242634</v>
      </c>
      <c r="CK1047" s="95" t="str">
        <v>欄外</v>
      </c>
      <c r="CL1047" s="95" t="str">
        <v>欄外</v>
      </c>
      <c r="CM1047" s="15">
        <f ca="1"/>
        <v>32.079893977306781</v>
      </c>
      <c r="CN1047" s="12"/>
      <c r="CP1047" s="3" t="s">
        <v>7</v>
      </c>
      <c r="CQ1047" s="29">
        <f ca="1">3*(CQ1045-1)+CQ1046</f>
        <v>9</v>
      </c>
      <c r="CR1047" s="30" t="s">
        <v>34</v>
      </c>
      <c r="CS1047"/>
      <c r="CT1047" s="126" t="s">
        <v>7</v>
      </c>
      <c r="CU1047" s="17">
        <v>1</v>
      </c>
      <c r="CV1047" s="27">
        <f t="array" ref="CV1047:CY1054" ca="1">CJ1071:CM1078</f>
        <v>31.533071922242634</v>
      </c>
      <c r="CW1047" s="95" t="str">
        <v>欄外</v>
      </c>
      <c r="CX1047" s="95" t="str">
        <v>欄外</v>
      </c>
      <c r="CY1047" s="15">
        <f ca="1"/>
        <v>32.079893977306781</v>
      </c>
      <c r="CZ1047" s="12"/>
      <c r="DB1047" s="3" t="s">
        <v>7</v>
      </c>
      <c r="DC1047" s="29">
        <f ca="1">3*(DC1045-1)+DC1046</f>
        <v>9</v>
      </c>
      <c r="DD1047" s="30" t="s">
        <v>34</v>
      </c>
      <c r="DE1047"/>
      <c r="DF1047" s="126" t="s">
        <v>7</v>
      </c>
      <c r="DG1047" s="17">
        <v>1</v>
      </c>
      <c r="DH1047" s="27">
        <f t="array" ref="DH1047:DK1054" ca="1">CV1071:CY1078</f>
        <v>31.533071922242634</v>
      </c>
      <c r="DI1047" s="95" t="str">
        <v>欄外</v>
      </c>
      <c r="DJ1047" s="95" t="str">
        <v>欄外</v>
      </c>
      <c r="DK1047" s="15">
        <f ca="1"/>
        <v>32.079893977306781</v>
      </c>
      <c r="DL1047" s="12"/>
      <c r="DN1047" s="3" t="s">
        <v>7</v>
      </c>
      <c r="DO1047" s="29">
        <f ca="1">3*(DO1045-1)+DO1046</f>
        <v>9</v>
      </c>
      <c r="DP1047" s="30" t="s">
        <v>34</v>
      </c>
      <c r="DQ1047"/>
      <c r="DR1047" s="126" t="s">
        <v>7</v>
      </c>
      <c r="DS1047" s="17">
        <v>1</v>
      </c>
      <c r="DT1047" s="27">
        <f t="array" ref="DT1047:DW1054" ca="1">DH1071:DK1078</f>
        <v>31.533071922242634</v>
      </c>
      <c r="DU1047" s="95" t="str">
        <v>欄外</v>
      </c>
      <c r="DV1047" s="95" t="str">
        <v>欄外</v>
      </c>
      <c r="DW1047" s="15">
        <f ca="1"/>
        <v>32.079893977306781</v>
      </c>
      <c r="DX1047" s="12"/>
    </row>
    <row r="1048" spans="1:128" ht="13.5" customHeight="1" thickBot="1">
      <c r="A1048"/>
      <c r="B1048"/>
      <c r="C1048"/>
      <c r="D1048"/>
      <c r="E1048"/>
      <c r="F1048"/>
      <c r="G1048"/>
      <c r="H1048" s="21"/>
      <c r="K1048" s="24"/>
      <c r="L1048" s="6"/>
      <c r="M1048"/>
      <c r="N1048" s="127"/>
      <c r="O1048" s="3">
        <v>2</v>
      </c>
      <c r="P1048" s="15">
        <f ca="1"/>
        <v>10.40607930603027</v>
      </c>
      <c r="Q1048" s="95" t="str">
        <f ca="1"/>
        <v>欄外</v>
      </c>
      <c r="R1048" s="27">
        <f ca="1"/>
        <v>18.458272981929774</v>
      </c>
      <c r="S1048" s="15">
        <f ca="1"/>
        <v>47.260588967204086</v>
      </c>
      <c r="T1048" s="12"/>
      <c r="W1048" s="24"/>
      <c r="X1048" s="6"/>
      <c r="Y1048"/>
      <c r="Z1048" s="127"/>
      <c r="AA1048" s="3">
        <v>2</v>
      </c>
      <c r="AB1048" s="15">
        <f ca="1"/>
        <v>10.40607930603027</v>
      </c>
      <c r="AC1048" s="95" t="str">
        <v>欄外</v>
      </c>
      <c r="AD1048" s="27">
        <f ca="1"/>
        <v>18.458272981929774</v>
      </c>
      <c r="AE1048" s="15">
        <f ca="1"/>
        <v>47.260588967204086</v>
      </c>
      <c r="AF1048" s="12"/>
      <c r="AI1048" s="24"/>
      <c r="AJ1048" s="6"/>
      <c r="AK1048"/>
      <c r="AL1048" s="127"/>
      <c r="AM1048" s="3">
        <v>2</v>
      </c>
      <c r="AN1048" s="15">
        <f ca="1"/>
        <v>10.40607930603027</v>
      </c>
      <c r="AO1048" s="95" t="str">
        <v>欄外</v>
      </c>
      <c r="AP1048" s="27">
        <f ca="1"/>
        <v>18.458272981929774</v>
      </c>
      <c r="AQ1048" s="15">
        <f ca="1"/>
        <v>47.260588967204086</v>
      </c>
      <c r="AR1048" s="12"/>
      <c r="AU1048" s="24"/>
      <c r="AV1048" s="6"/>
      <c r="AW1048"/>
      <c r="AX1048" s="127"/>
      <c r="AY1048" s="3">
        <v>2</v>
      </c>
      <c r="AZ1048" s="15">
        <f ca="1"/>
        <v>10.40607930603027</v>
      </c>
      <c r="BA1048" s="95" t="str">
        <v>欄外</v>
      </c>
      <c r="BB1048" s="27">
        <f ca="1"/>
        <v>18.458272981929774</v>
      </c>
      <c r="BC1048" s="15">
        <f ca="1"/>
        <v>47.260588967204086</v>
      </c>
      <c r="BD1048" s="12"/>
      <c r="BG1048" s="24"/>
      <c r="BH1048" s="6"/>
      <c r="BI1048"/>
      <c r="BJ1048" s="127"/>
      <c r="BK1048" s="3">
        <v>2</v>
      </c>
      <c r="BL1048" s="15">
        <f ca="1"/>
        <v>10.40607930603027</v>
      </c>
      <c r="BM1048" s="95" t="str">
        <v>欄外</v>
      </c>
      <c r="BN1048" s="27">
        <f ca="1"/>
        <v>18.458272981929774</v>
      </c>
      <c r="BO1048" s="15">
        <f ca="1"/>
        <v>47.260588967204086</v>
      </c>
      <c r="BP1048" s="12"/>
      <c r="BS1048" s="24"/>
      <c r="BT1048" s="6"/>
      <c r="BU1048"/>
      <c r="BV1048" s="127"/>
      <c r="BW1048" s="3">
        <v>2</v>
      </c>
      <c r="BX1048" s="15">
        <f ca="1"/>
        <v>10.40607930603027</v>
      </c>
      <c r="BY1048" s="95" t="str">
        <v>欄外</v>
      </c>
      <c r="BZ1048" s="27">
        <f ca="1"/>
        <v>18.458272981929774</v>
      </c>
      <c r="CA1048" s="15">
        <f ca="1"/>
        <v>47.260588967204086</v>
      </c>
      <c r="CB1048" s="12"/>
      <c r="CE1048" s="24"/>
      <c r="CF1048" s="6"/>
      <c r="CG1048"/>
      <c r="CH1048" s="127"/>
      <c r="CI1048" s="3">
        <v>2</v>
      </c>
      <c r="CJ1048" s="15">
        <f ca="1"/>
        <v>10.40607930603027</v>
      </c>
      <c r="CK1048" s="95" t="str">
        <v>欄外</v>
      </c>
      <c r="CL1048" s="27">
        <f ca="1"/>
        <v>18.458272981929774</v>
      </c>
      <c r="CM1048" s="15">
        <f ca="1"/>
        <v>47.260588967204086</v>
      </c>
      <c r="CN1048" s="12"/>
      <c r="CQ1048" s="24"/>
      <c r="CR1048" s="6"/>
      <c r="CS1048"/>
      <c r="CT1048" s="127"/>
      <c r="CU1048" s="3">
        <v>2</v>
      </c>
      <c r="CV1048" s="15">
        <f ca="1"/>
        <v>10.40607930603027</v>
      </c>
      <c r="CW1048" s="95" t="str">
        <v>欄外</v>
      </c>
      <c r="CX1048" s="27">
        <f ca="1"/>
        <v>18.458272981929774</v>
      </c>
      <c r="CY1048" s="15">
        <f ca="1"/>
        <v>47.260588967204086</v>
      </c>
      <c r="CZ1048" s="12"/>
      <c r="DC1048" s="24"/>
      <c r="DD1048" s="6"/>
      <c r="DE1048"/>
      <c r="DF1048" s="127"/>
      <c r="DG1048" s="3">
        <v>2</v>
      </c>
      <c r="DH1048" s="15">
        <f ca="1"/>
        <v>10.40607930603027</v>
      </c>
      <c r="DI1048" s="95" t="str">
        <v>欄外</v>
      </c>
      <c r="DJ1048" s="27">
        <f ca="1"/>
        <v>18.458272981929774</v>
      </c>
      <c r="DK1048" s="15">
        <f ca="1"/>
        <v>47.260588967204086</v>
      </c>
      <c r="DL1048" s="12"/>
      <c r="DO1048" s="24"/>
      <c r="DP1048" s="6"/>
      <c r="DQ1048"/>
      <c r="DR1048" s="127"/>
      <c r="DS1048" s="3">
        <v>2</v>
      </c>
      <c r="DT1048" s="15">
        <f ca="1"/>
        <v>10.40607930603027</v>
      </c>
      <c r="DU1048" s="95" t="str">
        <v>欄外</v>
      </c>
      <c r="DV1048" s="27">
        <f ca="1"/>
        <v>18.458272981929774</v>
      </c>
      <c r="DW1048" s="15">
        <f ca="1"/>
        <v>47.260588967204086</v>
      </c>
      <c r="DX1048" s="12"/>
    </row>
    <row r="1049" spans="1:128" ht="13.5" customHeight="1" thickTop="1" thickBot="1">
      <c r="A1049"/>
      <c r="B1049" s="10" t="s">
        <v>15</v>
      </c>
      <c r="C1049"/>
      <c r="D1049"/>
      <c r="E1049"/>
      <c r="F1049"/>
      <c r="G1049"/>
      <c r="H1049" s="21"/>
      <c r="J1049" s="25" t="str">
        <f>IF(AND(K1045=1,K1046=1),"★","")</f>
        <v>★</v>
      </c>
      <c r="K1049" s="93" t="str">
        <f>IF(AND(K1045=1,K1046=2),"★","")</f>
        <v/>
      </c>
      <c r="L1049" s="3" t="str">
        <f>IF(AND(K1045=1,K1046=3),"★","")</f>
        <v/>
      </c>
      <c r="M1049"/>
      <c r="N1049" s="127"/>
      <c r="O1049" s="3">
        <v>3</v>
      </c>
      <c r="P1049" s="95" t="str">
        <f ca="1"/>
        <v>欄外</v>
      </c>
      <c r="Q1049" s="95" t="str">
        <f ca="1"/>
        <v>欄外</v>
      </c>
      <c r="R1049" s="15">
        <f ca="1"/>
        <v>26.900255958557121</v>
      </c>
      <c r="S1049" s="95" t="str">
        <f ca="1"/>
        <v>欄外</v>
      </c>
      <c r="T1049" s="12"/>
      <c r="V1049" s="25" t="str">
        <f ca="1">IF(AND(W1045=1,W1046=1),"★","")</f>
        <v/>
      </c>
      <c r="W1049" s="93" t="str">
        <f ca="1">IF(AND(W1045=1,W1046=2),"★","")</f>
        <v/>
      </c>
      <c r="X1049" s="3" t="str">
        <f ca="1">IF(AND(W1045=1,W1046=3),"★","")</f>
        <v/>
      </c>
      <c r="Y1049"/>
      <c r="Z1049" s="127"/>
      <c r="AA1049" s="3">
        <v>3</v>
      </c>
      <c r="AB1049" s="95" t="str">
        <v>欄外</v>
      </c>
      <c r="AC1049" s="95" t="str">
        <v>欄外</v>
      </c>
      <c r="AD1049" s="15">
        <f ca="1"/>
        <v>26.900255958557121</v>
      </c>
      <c r="AE1049" s="95" t="str">
        <v>欄外</v>
      </c>
      <c r="AF1049" s="12"/>
      <c r="AH1049" s="25" t="str">
        <f ca="1">IF(AND(AI1045=1,AI1046=1),"★","")</f>
        <v/>
      </c>
      <c r="AI1049" s="93" t="str">
        <f ca="1">IF(AND(AI1045=1,AI1046=2),"★","")</f>
        <v/>
      </c>
      <c r="AJ1049" s="3" t="str">
        <f ca="1">IF(AND(AI1045=1,AI1046=3),"★","")</f>
        <v/>
      </c>
      <c r="AK1049"/>
      <c r="AL1049" s="127"/>
      <c r="AM1049" s="3">
        <v>3</v>
      </c>
      <c r="AN1049" s="95" t="str">
        <v>欄外</v>
      </c>
      <c r="AO1049" s="95" t="str">
        <v>欄外</v>
      </c>
      <c r="AP1049" s="15">
        <f ca="1"/>
        <v>26.900255958557121</v>
      </c>
      <c r="AQ1049" s="95" t="str">
        <v>欄外</v>
      </c>
      <c r="AR1049" s="12"/>
      <c r="AT1049" s="25" t="str">
        <f ca="1">IF(AND(AU1045=1,AU1046=1),"★","")</f>
        <v/>
      </c>
      <c r="AU1049" s="93" t="str">
        <f ca="1">IF(AND(AU1045=1,AU1046=2),"★","")</f>
        <v/>
      </c>
      <c r="AV1049" s="3" t="str">
        <f ca="1">IF(AND(AU1045=1,AU1046=3),"★","")</f>
        <v/>
      </c>
      <c r="AW1049"/>
      <c r="AX1049" s="127"/>
      <c r="AY1049" s="3">
        <v>3</v>
      </c>
      <c r="AZ1049" s="95" t="str">
        <v>欄外</v>
      </c>
      <c r="BA1049" s="95" t="str">
        <v>欄外</v>
      </c>
      <c r="BB1049" s="15">
        <f ca="1"/>
        <v>26.900255958557121</v>
      </c>
      <c r="BC1049" s="95" t="str">
        <v>欄外</v>
      </c>
      <c r="BD1049" s="12"/>
      <c r="BF1049" s="25" t="str">
        <f ca="1">IF(AND(BG1045=1,BG1046=1),"★","")</f>
        <v/>
      </c>
      <c r="BG1049" s="93" t="str">
        <f ca="1">IF(AND(BG1045=1,BG1046=2),"★","")</f>
        <v/>
      </c>
      <c r="BH1049" s="3" t="str">
        <f ca="1">IF(AND(BG1045=1,BG1046=3),"★","")</f>
        <v/>
      </c>
      <c r="BI1049"/>
      <c r="BJ1049" s="127"/>
      <c r="BK1049" s="3">
        <v>3</v>
      </c>
      <c r="BL1049" s="95" t="str">
        <v>欄外</v>
      </c>
      <c r="BM1049" s="95" t="str">
        <v>欄外</v>
      </c>
      <c r="BN1049" s="15">
        <f ca="1"/>
        <v>26.900255958557121</v>
      </c>
      <c r="BO1049" s="95" t="str">
        <v>欄外</v>
      </c>
      <c r="BP1049" s="12"/>
      <c r="BR1049" s="25" t="str">
        <f ca="1">IF(AND(BS1045=1,BS1046=1),"★","")</f>
        <v/>
      </c>
      <c r="BS1049" s="93" t="str">
        <f ca="1">IF(AND(BS1045=1,BS1046=2),"★","")</f>
        <v/>
      </c>
      <c r="BT1049" s="3" t="str">
        <f ca="1">IF(AND(BS1045=1,BS1046=3),"★","")</f>
        <v/>
      </c>
      <c r="BU1049"/>
      <c r="BV1049" s="127"/>
      <c r="BW1049" s="3">
        <v>3</v>
      </c>
      <c r="BX1049" s="95" t="str">
        <v>欄外</v>
      </c>
      <c r="BY1049" s="95" t="str">
        <v>欄外</v>
      </c>
      <c r="BZ1049" s="15">
        <f ca="1"/>
        <v>26.900255958557121</v>
      </c>
      <c r="CA1049" s="95" t="str">
        <v>欄外</v>
      </c>
      <c r="CB1049" s="12"/>
      <c r="CD1049" s="25" t="str">
        <f ca="1">IF(AND(CE1045=1,CE1046=1),"★","")</f>
        <v/>
      </c>
      <c r="CE1049" s="93" t="str">
        <f ca="1">IF(AND(CE1045=1,CE1046=2),"★","")</f>
        <v/>
      </c>
      <c r="CF1049" s="3" t="str">
        <f ca="1">IF(AND(CE1045=1,CE1046=3),"★","")</f>
        <v/>
      </c>
      <c r="CG1049"/>
      <c r="CH1049" s="127"/>
      <c r="CI1049" s="3">
        <v>3</v>
      </c>
      <c r="CJ1049" s="95" t="str">
        <v>欄外</v>
      </c>
      <c r="CK1049" s="95" t="str">
        <v>欄外</v>
      </c>
      <c r="CL1049" s="15">
        <f ca="1"/>
        <v>26.900255958557121</v>
      </c>
      <c r="CM1049" s="95" t="str">
        <v>欄外</v>
      </c>
      <c r="CN1049" s="12"/>
      <c r="CP1049" s="25" t="str">
        <f ca="1">IF(AND(CQ1045=1,CQ1046=1),"★","")</f>
        <v/>
      </c>
      <c r="CQ1049" s="93" t="str">
        <f ca="1">IF(AND(CQ1045=1,CQ1046=2),"★","")</f>
        <v/>
      </c>
      <c r="CR1049" s="3" t="str">
        <f ca="1">IF(AND(CQ1045=1,CQ1046=3),"★","")</f>
        <v/>
      </c>
      <c r="CS1049"/>
      <c r="CT1049" s="127"/>
      <c r="CU1049" s="3">
        <v>3</v>
      </c>
      <c r="CV1049" s="95" t="str">
        <v>欄外</v>
      </c>
      <c r="CW1049" s="95" t="str">
        <v>欄外</v>
      </c>
      <c r="CX1049" s="15">
        <f ca="1"/>
        <v>26.900255958557121</v>
      </c>
      <c r="CY1049" s="95" t="str">
        <v>欄外</v>
      </c>
      <c r="CZ1049" s="12"/>
      <c r="DB1049" s="25" t="str">
        <f ca="1">IF(AND(DC1045=1,DC1046=1),"★","")</f>
        <v/>
      </c>
      <c r="DC1049" s="93" t="str">
        <f ca="1">IF(AND(DC1045=1,DC1046=2),"★","")</f>
        <v/>
      </c>
      <c r="DD1049" s="3" t="str">
        <f ca="1">IF(AND(DC1045=1,DC1046=3),"★","")</f>
        <v/>
      </c>
      <c r="DE1049"/>
      <c r="DF1049" s="127"/>
      <c r="DG1049" s="3">
        <v>3</v>
      </c>
      <c r="DH1049" s="95" t="str">
        <v>欄外</v>
      </c>
      <c r="DI1049" s="95" t="str">
        <v>欄外</v>
      </c>
      <c r="DJ1049" s="15">
        <f ca="1"/>
        <v>26.900255958557121</v>
      </c>
      <c r="DK1049" s="95" t="str">
        <v>欄外</v>
      </c>
      <c r="DL1049" s="12"/>
      <c r="DN1049" s="25" t="str">
        <f ca="1">IF(AND(DO1045=1,DO1046=1),"★","")</f>
        <v/>
      </c>
      <c r="DO1049" s="93" t="str">
        <f ca="1">IF(AND(DO1045=1,DO1046=2),"★","")</f>
        <v/>
      </c>
      <c r="DP1049" s="3" t="str">
        <f ca="1">IF(AND(DO1045=1,DO1046=3),"★","")</f>
        <v/>
      </c>
      <c r="DQ1049"/>
      <c r="DR1049" s="127"/>
      <c r="DS1049" s="3">
        <v>3</v>
      </c>
      <c r="DT1049" s="95" t="str">
        <v>欄外</v>
      </c>
      <c r="DU1049" s="95" t="str">
        <v>欄外</v>
      </c>
      <c r="DV1049" s="15">
        <f ca="1"/>
        <v>26.900255958557121</v>
      </c>
      <c r="DW1049" s="95" t="str">
        <v>欄外</v>
      </c>
      <c r="DX1049" s="12"/>
    </row>
    <row r="1050" spans="1:128" ht="13.5" customHeight="1" thickTop="1" thickBot="1">
      <c r="A1050"/>
      <c r="B1050" s="63" t="s">
        <v>14</v>
      </c>
      <c r="C1050" s="79">
        <f ca="1">1-C1010/50</f>
        <v>0.43999999999999995</v>
      </c>
      <c r="D1050"/>
      <c r="E1050"/>
      <c r="F1050"/>
      <c r="G1050"/>
      <c r="H1050" s="21"/>
      <c r="J1050" s="17" t="str">
        <f>IF(AND(K1045=2,K1046=1),"★","")</f>
        <v/>
      </c>
      <c r="K1050" s="3" t="str">
        <f>IF(AND(K1045=2,K1046=2),"★","")</f>
        <v/>
      </c>
      <c r="L1050" s="16" t="str">
        <f>IF(AND(K1045=2,K1046=3),"★","")</f>
        <v/>
      </c>
      <c r="M1050"/>
      <c r="N1050" s="127"/>
      <c r="O1050" s="3">
        <v>4</v>
      </c>
      <c r="P1050" s="27">
        <f ca="1"/>
        <v>47.275604865252966</v>
      </c>
      <c r="Q1050" s="15">
        <f ca="1"/>
        <v>19.565530089378353</v>
      </c>
      <c r="R1050" s="95" t="str">
        <f ca="1"/>
        <v>欄外</v>
      </c>
      <c r="S1050" s="15">
        <f ca="1"/>
        <v>46.695316489636895</v>
      </c>
      <c r="T1050" s="12"/>
      <c r="V1050" s="17" t="str">
        <f ca="1">IF(AND(W1045=2,W1046=1),"★","")</f>
        <v>★</v>
      </c>
      <c r="W1050" s="3" t="str">
        <f ca="1">IF(AND(W1045=2,W1046=2),"★","")</f>
        <v/>
      </c>
      <c r="X1050" s="16" t="str">
        <f ca="1">IF(AND(W1045=2,W1046=3),"★","")</f>
        <v/>
      </c>
      <c r="Y1050"/>
      <c r="Z1050" s="127"/>
      <c r="AA1050" s="3">
        <v>4</v>
      </c>
      <c r="AB1050" s="27">
        <f ca="1"/>
        <v>47.275604865252966</v>
      </c>
      <c r="AC1050" s="15">
        <f ca="1"/>
        <v>19.565530089378353</v>
      </c>
      <c r="AD1050" s="95" t="str">
        <v>欄外</v>
      </c>
      <c r="AE1050" s="15">
        <f ca="1"/>
        <v>46.695316489636895</v>
      </c>
      <c r="AF1050" s="12"/>
      <c r="AH1050" s="17" t="str">
        <f ca="1">IF(AND(AI1045=2,AI1046=1),"★","")</f>
        <v/>
      </c>
      <c r="AI1050" s="3" t="str">
        <f ca="1">IF(AND(AI1045=2,AI1046=2),"★","")</f>
        <v/>
      </c>
      <c r="AJ1050" s="16" t="str">
        <f ca="1">IF(AND(AI1045=2,AI1046=3),"★","")</f>
        <v/>
      </c>
      <c r="AK1050"/>
      <c r="AL1050" s="127"/>
      <c r="AM1050" s="3">
        <v>4</v>
      </c>
      <c r="AN1050" s="27">
        <f ca="1"/>
        <v>47.275604865252966</v>
      </c>
      <c r="AO1050" s="15">
        <f ca="1"/>
        <v>19.565530089378353</v>
      </c>
      <c r="AP1050" s="95" t="str">
        <v>欄外</v>
      </c>
      <c r="AQ1050" s="15">
        <f ca="1"/>
        <v>46.99683210410177</v>
      </c>
      <c r="AR1050" s="12"/>
      <c r="AT1050" s="17" t="str">
        <f ca="1">IF(AND(AU1045=2,AU1046=1),"★","")</f>
        <v/>
      </c>
      <c r="AU1050" s="3" t="str">
        <f ca="1">IF(AND(AU1045=2,AU1046=2),"★","")</f>
        <v/>
      </c>
      <c r="AV1050" s="16" t="str">
        <f ca="1">IF(AND(AU1045=2,AU1046=3),"★","")</f>
        <v/>
      </c>
      <c r="AW1050"/>
      <c r="AX1050" s="127"/>
      <c r="AY1050" s="3">
        <v>4</v>
      </c>
      <c r="AZ1050" s="27">
        <f ca="1"/>
        <v>47.275604865252966</v>
      </c>
      <c r="BA1050" s="15">
        <f ca="1"/>
        <v>19.565530089378353</v>
      </c>
      <c r="BB1050" s="95" t="str">
        <v>欄外</v>
      </c>
      <c r="BC1050" s="15">
        <f ca="1"/>
        <v>46.99683210410177</v>
      </c>
      <c r="BD1050" s="12"/>
      <c r="BF1050" s="17" t="str">
        <f ca="1">IF(AND(BG1045=2,BG1046=1),"★","")</f>
        <v/>
      </c>
      <c r="BG1050" s="3" t="str">
        <f ca="1">IF(AND(BG1045=2,BG1046=2),"★","")</f>
        <v/>
      </c>
      <c r="BH1050" s="16" t="str">
        <f ca="1">IF(AND(BG1045=2,BG1046=3),"★","")</f>
        <v/>
      </c>
      <c r="BI1050"/>
      <c r="BJ1050" s="127"/>
      <c r="BK1050" s="3">
        <v>4</v>
      </c>
      <c r="BL1050" s="27">
        <f ca="1"/>
        <v>47.275604865252966</v>
      </c>
      <c r="BM1050" s="15">
        <f ca="1"/>
        <v>19.565530089378353</v>
      </c>
      <c r="BN1050" s="95" t="str">
        <v>欄外</v>
      </c>
      <c r="BO1050" s="15">
        <f ca="1"/>
        <v>46.99683210410177</v>
      </c>
      <c r="BP1050" s="12"/>
      <c r="BR1050" s="17" t="str">
        <f ca="1">IF(AND(BS1045=2,BS1046=1),"★","")</f>
        <v/>
      </c>
      <c r="BS1050" s="3" t="str">
        <f ca="1">IF(AND(BS1045=2,BS1046=2),"★","")</f>
        <v/>
      </c>
      <c r="BT1050" s="16" t="str">
        <f ca="1">IF(AND(BS1045=2,BS1046=3),"★","")</f>
        <v/>
      </c>
      <c r="BU1050"/>
      <c r="BV1050" s="127"/>
      <c r="BW1050" s="3">
        <v>4</v>
      </c>
      <c r="BX1050" s="27">
        <f ca="1"/>
        <v>47.275604865252966</v>
      </c>
      <c r="BY1050" s="15">
        <f ca="1"/>
        <v>19.565530089378353</v>
      </c>
      <c r="BZ1050" s="95" t="str">
        <v>欄外</v>
      </c>
      <c r="CA1050" s="15">
        <f ca="1"/>
        <v>46.99683210410177</v>
      </c>
      <c r="CB1050" s="12"/>
      <c r="CD1050" s="17" t="str">
        <f ca="1">IF(AND(CE1045=2,CE1046=1),"★","")</f>
        <v/>
      </c>
      <c r="CE1050" s="3" t="str">
        <f ca="1">IF(AND(CE1045=2,CE1046=2),"★","")</f>
        <v/>
      </c>
      <c r="CF1050" s="16" t="str">
        <f ca="1">IF(AND(CE1045=2,CE1046=3),"★","")</f>
        <v/>
      </c>
      <c r="CG1050"/>
      <c r="CH1050" s="127"/>
      <c r="CI1050" s="3">
        <v>4</v>
      </c>
      <c r="CJ1050" s="27">
        <f ca="1"/>
        <v>47.275604865252966</v>
      </c>
      <c r="CK1050" s="15">
        <f ca="1"/>
        <v>19.565530089378353</v>
      </c>
      <c r="CL1050" s="95" t="str">
        <v>欄外</v>
      </c>
      <c r="CM1050" s="15">
        <f ca="1"/>
        <v>46.99683210410177</v>
      </c>
      <c r="CN1050" s="12"/>
      <c r="CP1050" s="17" t="str">
        <f ca="1">IF(AND(CQ1045=2,CQ1046=1),"★","")</f>
        <v/>
      </c>
      <c r="CQ1050" s="3" t="str">
        <f ca="1">IF(AND(CQ1045=2,CQ1046=2),"★","")</f>
        <v/>
      </c>
      <c r="CR1050" s="16" t="str">
        <f ca="1">IF(AND(CQ1045=2,CQ1046=3),"★","")</f>
        <v/>
      </c>
      <c r="CS1050"/>
      <c r="CT1050" s="127"/>
      <c r="CU1050" s="3">
        <v>4</v>
      </c>
      <c r="CV1050" s="27">
        <f ca="1"/>
        <v>47.275604865252966</v>
      </c>
      <c r="CW1050" s="15">
        <f ca="1"/>
        <v>19.565530089378353</v>
      </c>
      <c r="CX1050" s="95" t="str">
        <v>欄外</v>
      </c>
      <c r="CY1050" s="15">
        <f ca="1"/>
        <v>46.99683210410177</v>
      </c>
      <c r="CZ1050" s="12"/>
      <c r="DB1050" s="17" t="str">
        <f ca="1">IF(AND(DC1045=2,DC1046=1),"★","")</f>
        <v/>
      </c>
      <c r="DC1050" s="3" t="str">
        <f ca="1">IF(AND(DC1045=2,DC1046=2),"★","")</f>
        <v/>
      </c>
      <c r="DD1050" s="16" t="str">
        <f ca="1">IF(AND(DC1045=2,DC1046=3),"★","")</f>
        <v/>
      </c>
      <c r="DE1050"/>
      <c r="DF1050" s="127"/>
      <c r="DG1050" s="3">
        <v>4</v>
      </c>
      <c r="DH1050" s="27">
        <f ca="1"/>
        <v>47.275604865252966</v>
      </c>
      <c r="DI1050" s="15">
        <f ca="1"/>
        <v>19.565530089378353</v>
      </c>
      <c r="DJ1050" s="95" t="str">
        <v>欄外</v>
      </c>
      <c r="DK1050" s="15">
        <f ca="1"/>
        <v>46.99683210410177</v>
      </c>
      <c r="DL1050" s="12"/>
      <c r="DN1050" s="17" t="str">
        <f ca="1">IF(AND(DO1045=2,DO1046=1),"★","")</f>
        <v/>
      </c>
      <c r="DO1050" s="3" t="str">
        <f ca="1">IF(AND(DO1045=2,DO1046=2),"★","")</f>
        <v/>
      </c>
      <c r="DP1050" s="16" t="str">
        <f ca="1">IF(AND(DO1045=2,DO1046=3),"★","")</f>
        <v/>
      </c>
      <c r="DQ1050"/>
      <c r="DR1050" s="127"/>
      <c r="DS1050" s="3">
        <v>4</v>
      </c>
      <c r="DT1050" s="27">
        <f ca="1"/>
        <v>47.275604865252966</v>
      </c>
      <c r="DU1050" s="15">
        <f ca="1"/>
        <v>19.565530089378353</v>
      </c>
      <c r="DV1050" s="95" t="str">
        <v>欄外</v>
      </c>
      <c r="DW1050" s="15">
        <f ca="1"/>
        <v>46.99683210410177</v>
      </c>
      <c r="DX1050" s="12"/>
    </row>
    <row r="1051" spans="1:128" ht="13.5" customHeight="1" thickTop="1" thickBot="1">
      <c r="A1051"/>
      <c r="B1051"/>
      <c r="C1051"/>
      <c r="D1051"/>
      <c r="E1051"/>
      <c r="F1051"/>
      <c r="G1051"/>
      <c r="H1051" s="21"/>
      <c r="J1051" s="3" t="str">
        <f>IF(AND(K1045=3,K1046=1),"★","")</f>
        <v/>
      </c>
      <c r="K1051" s="92" t="str">
        <f>IF(AND(K1045=3,K1046=2),"★","")</f>
        <v/>
      </c>
      <c r="L1051" s="37" t="str">
        <f>IF(AND(K1045=3,K1046=3),"★","終")</f>
        <v>終</v>
      </c>
      <c r="M1051"/>
      <c r="N1051" s="127"/>
      <c r="O1051" s="3">
        <v>5</v>
      </c>
      <c r="P1051" s="95" t="str">
        <f ca="1"/>
        <v>欄外</v>
      </c>
      <c r="Q1051" s="27">
        <f ca="1"/>
        <v>29.744044287681572</v>
      </c>
      <c r="R1051" s="27">
        <f ca="1"/>
        <v>21.624271484374994</v>
      </c>
      <c r="S1051" s="27">
        <f ca="1"/>
        <v>68.999967265129072</v>
      </c>
      <c r="T1051" s="12"/>
      <c r="V1051" s="3" t="str">
        <f ca="1">IF(AND(W1045=3,W1046=1),"★","")</f>
        <v/>
      </c>
      <c r="W1051" s="92" t="str">
        <f ca="1">IF(AND(W1045=3,W1046=2),"★","")</f>
        <v/>
      </c>
      <c r="X1051" s="37" t="str">
        <f ca="1">IF(AND(W1045=3,W1046=3),"★","終")</f>
        <v>終</v>
      </c>
      <c r="Y1051"/>
      <c r="Z1051" s="127"/>
      <c r="AA1051" s="3">
        <v>5</v>
      </c>
      <c r="AB1051" s="95" t="str">
        <v>欄外</v>
      </c>
      <c r="AC1051" s="27">
        <f ca="1"/>
        <v>29.744044287681572</v>
      </c>
      <c r="AD1051" s="27">
        <f ca="1"/>
        <v>21.624271484374994</v>
      </c>
      <c r="AE1051" s="27">
        <f ca="1"/>
        <v>68.999967265129072</v>
      </c>
      <c r="AF1051" s="12"/>
      <c r="AH1051" s="3" t="str">
        <f ca="1">IF(AND(AI1045=3,AI1046=1),"★","")</f>
        <v>★</v>
      </c>
      <c r="AI1051" s="92" t="str">
        <f ca="1">IF(AND(AI1045=3,AI1046=2),"★","")</f>
        <v/>
      </c>
      <c r="AJ1051" s="37" t="str">
        <f ca="1">IF(AND(AI1045=3,AI1046=3),"★","終")</f>
        <v>終</v>
      </c>
      <c r="AK1051"/>
      <c r="AL1051" s="127"/>
      <c r="AM1051" s="3">
        <v>5</v>
      </c>
      <c r="AN1051" s="95" t="str">
        <v>欄外</v>
      </c>
      <c r="AO1051" s="27">
        <f ca="1"/>
        <v>29.744044287681572</v>
      </c>
      <c r="AP1051" s="27">
        <f ca="1"/>
        <v>21.624271484374994</v>
      </c>
      <c r="AQ1051" s="27">
        <f ca="1"/>
        <v>68.999967265129072</v>
      </c>
      <c r="AR1051" s="12"/>
      <c r="AT1051" s="3" t="str">
        <f ca="1">IF(AND(AU1045=3,AU1046=1),"★","")</f>
        <v/>
      </c>
      <c r="AU1051" s="92" t="str">
        <f ca="1">IF(AND(AU1045=3,AU1046=2),"★","")</f>
        <v>★</v>
      </c>
      <c r="AV1051" s="37" t="str">
        <f ca="1">IF(AND(AU1045=3,AU1046=3),"★","終")</f>
        <v>終</v>
      </c>
      <c r="AW1051"/>
      <c r="AX1051" s="127"/>
      <c r="AY1051" s="3">
        <v>5</v>
      </c>
      <c r="AZ1051" s="95" t="str">
        <v>欄外</v>
      </c>
      <c r="BA1051" s="27">
        <f ca="1"/>
        <v>29.744044287681572</v>
      </c>
      <c r="BB1051" s="27">
        <f ca="1"/>
        <v>21.624271484374994</v>
      </c>
      <c r="BC1051" s="27">
        <f ca="1"/>
        <v>68.999967265129072</v>
      </c>
      <c r="BD1051" s="12"/>
      <c r="BF1051" s="3" t="str">
        <f ca="1">IF(AND(BG1045=3,BG1046=1),"★","")</f>
        <v/>
      </c>
      <c r="BG1051" s="92" t="str">
        <f ca="1">IF(AND(BG1045=3,BG1046=2),"★","")</f>
        <v/>
      </c>
      <c r="BH1051" s="37" t="str">
        <f ca="1">IF(AND(BG1045=3,BG1046=3),"★","終")</f>
        <v>★</v>
      </c>
      <c r="BI1051"/>
      <c r="BJ1051" s="127"/>
      <c r="BK1051" s="3">
        <v>5</v>
      </c>
      <c r="BL1051" s="95" t="str">
        <v>欄外</v>
      </c>
      <c r="BM1051" s="27">
        <f ca="1"/>
        <v>29.744044287681572</v>
      </c>
      <c r="BN1051" s="27">
        <f ca="1"/>
        <v>21.624271484374994</v>
      </c>
      <c r="BO1051" s="27">
        <f ca="1"/>
        <v>68.999967265129072</v>
      </c>
      <c r="BP1051" s="12"/>
      <c r="BR1051" s="3" t="str">
        <f ca="1">IF(AND(BS1045=3,BS1046=1),"★","")</f>
        <v/>
      </c>
      <c r="BS1051" s="92" t="str">
        <f ca="1">IF(AND(BS1045=3,BS1046=2),"★","")</f>
        <v/>
      </c>
      <c r="BT1051" s="37" t="str">
        <f ca="1">IF(AND(BS1045=3,BS1046=3),"★","終")</f>
        <v>★</v>
      </c>
      <c r="BU1051"/>
      <c r="BV1051" s="127"/>
      <c r="BW1051" s="3">
        <v>5</v>
      </c>
      <c r="BX1051" s="95" t="str">
        <v>欄外</v>
      </c>
      <c r="BY1051" s="27">
        <f ca="1"/>
        <v>29.744044287681572</v>
      </c>
      <c r="BZ1051" s="27">
        <f ca="1"/>
        <v>21.624271484374994</v>
      </c>
      <c r="CA1051" s="27">
        <f ca="1"/>
        <v>68.999967265129072</v>
      </c>
      <c r="CB1051" s="12"/>
      <c r="CD1051" s="3" t="str">
        <f ca="1">IF(AND(CE1045=3,CE1046=1),"★","")</f>
        <v/>
      </c>
      <c r="CE1051" s="92" t="str">
        <f ca="1">IF(AND(CE1045=3,CE1046=2),"★","")</f>
        <v/>
      </c>
      <c r="CF1051" s="37" t="str">
        <f ca="1">IF(AND(CE1045=3,CE1046=3),"★","終")</f>
        <v>★</v>
      </c>
      <c r="CG1051"/>
      <c r="CH1051" s="127"/>
      <c r="CI1051" s="3">
        <v>5</v>
      </c>
      <c r="CJ1051" s="95" t="str">
        <v>欄外</v>
      </c>
      <c r="CK1051" s="27">
        <f ca="1"/>
        <v>29.744044287681572</v>
      </c>
      <c r="CL1051" s="27">
        <f ca="1"/>
        <v>21.624271484374994</v>
      </c>
      <c r="CM1051" s="27">
        <f ca="1"/>
        <v>68.999967265129072</v>
      </c>
      <c r="CN1051" s="12"/>
      <c r="CP1051" s="3" t="str">
        <f ca="1">IF(AND(CQ1045=3,CQ1046=1),"★","")</f>
        <v/>
      </c>
      <c r="CQ1051" s="92" t="str">
        <f ca="1">IF(AND(CQ1045=3,CQ1046=2),"★","")</f>
        <v/>
      </c>
      <c r="CR1051" s="37" t="str">
        <f ca="1">IF(AND(CQ1045=3,CQ1046=3),"★","終")</f>
        <v>★</v>
      </c>
      <c r="CS1051"/>
      <c r="CT1051" s="127"/>
      <c r="CU1051" s="3">
        <v>5</v>
      </c>
      <c r="CV1051" s="95" t="str">
        <v>欄外</v>
      </c>
      <c r="CW1051" s="27">
        <f ca="1"/>
        <v>29.744044287681572</v>
      </c>
      <c r="CX1051" s="27">
        <f ca="1"/>
        <v>21.624271484374994</v>
      </c>
      <c r="CY1051" s="27">
        <f ca="1"/>
        <v>68.999967265129072</v>
      </c>
      <c r="CZ1051" s="12"/>
      <c r="DB1051" s="3" t="str">
        <f ca="1">IF(AND(DC1045=3,DC1046=1),"★","")</f>
        <v/>
      </c>
      <c r="DC1051" s="92" t="str">
        <f ca="1">IF(AND(DC1045=3,DC1046=2),"★","")</f>
        <v/>
      </c>
      <c r="DD1051" s="37" t="str">
        <f ca="1">IF(AND(DC1045=3,DC1046=3),"★","終")</f>
        <v>★</v>
      </c>
      <c r="DE1051"/>
      <c r="DF1051" s="127"/>
      <c r="DG1051" s="3">
        <v>5</v>
      </c>
      <c r="DH1051" s="95" t="str">
        <v>欄外</v>
      </c>
      <c r="DI1051" s="27">
        <f ca="1"/>
        <v>29.744044287681572</v>
      </c>
      <c r="DJ1051" s="27">
        <f ca="1"/>
        <v>21.624271484374994</v>
      </c>
      <c r="DK1051" s="27">
        <f ca="1"/>
        <v>68.999967265129072</v>
      </c>
      <c r="DL1051" s="12"/>
      <c r="DN1051" s="3" t="str">
        <f ca="1">IF(AND(DO1045=3,DO1046=1),"★","")</f>
        <v/>
      </c>
      <c r="DO1051" s="92" t="str">
        <f ca="1">IF(AND(DO1045=3,DO1046=2),"★","")</f>
        <v/>
      </c>
      <c r="DP1051" s="37" t="str">
        <f ca="1">IF(AND(DO1045=3,DO1046=3),"★","終")</f>
        <v>★</v>
      </c>
      <c r="DQ1051"/>
      <c r="DR1051" s="127"/>
      <c r="DS1051" s="3">
        <v>5</v>
      </c>
      <c r="DT1051" s="95" t="str">
        <v>欄外</v>
      </c>
      <c r="DU1051" s="27">
        <f ca="1"/>
        <v>29.744044287681572</v>
      </c>
      <c r="DV1051" s="27">
        <f ca="1"/>
        <v>21.624271484374994</v>
      </c>
      <c r="DW1051" s="27">
        <f ca="1"/>
        <v>68.999967265129072</v>
      </c>
      <c r="DX1051" s="12"/>
    </row>
    <row r="1052" spans="1:128" ht="13.5" customHeight="1" thickTop="1">
      <c r="A1052"/>
      <c r="B1052"/>
      <c r="C1052"/>
      <c r="D1052"/>
      <c r="E1052"/>
      <c r="F1052"/>
      <c r="G1052"/>
      <c r="H1052" s="21"/>
      <c r="M1052"/>
      <c r="N1052" s="127"/>
      <c r="O1052" s="3">
        <v>6</v>
      </c>
      <c r="P1052" s="95" t="str">
        <f ca="1"/>
        <v>欄外</v>
      </c>
      <c r="Q1052" s="95" t="str">
        <f ca="1"/>
        <v>欄外</v>
      </c>
      <c r="R1052" s="95" t="str">
        <f ca="1"/>
        <v>欄外</v>
      </c>
      <c r="S1052" s="95" t="str">
        <f ca="1"/>
        <v>欄外</v>
      </c>
      <c r="T1052" s="12"/>
      <c r="Y1052"/>
      <c r="Z1052" s="127"/>
      <c r="AA1052" s="3">
        <v>6</v>
      </c>
      <c r="AB1052" s="95" t="str">
        <v>欄外</v>
      </c>
      <c r="AC1052" s="95" t="str">
        <v>欄外</v>
      </c>
      <c r="AD1052" s="95" t="str">
        <v>欄外</v>
      </c>
      <c r="AE1052" s="95" t="str">
        <v>欄外</v>
      </c>
      <c r="AF1052" s="12"/>
      <c r="AK1052"/>
      <c r="AL1052" s="127"/>
      <c r="AM1052" s="3">
        <v>6</v>
      </c>
      <c r="AN1052" s="95" t="str">
        <v>欄外</v>
      </c>
      <c r="AO1052" s="95" t="str">
        <v>欄外</v>
      </c>
      <c r="AP1052" s="95" t="str">
        <v>欄外</v>
      </c>
      <c r="AQ1052" s="95" t="str">
        <v>欄外</v>
      </c>
      <c r="AR1052" s="12"/>
      <c r="AW1052"/>
      <c r="AX1052" s="127"/>
      <c r="AY1052" s="3">
        <v>6</v>
      </c>
      <c r="AZ1052" s="95" t="str">
        <v>欄外</v>
      </c>
      <c r="BA1052" s="95" t="str">
        <v>欄外</v>
      </c>
      <c r="BB1052" s="95" t="str">
        <v>欄外</v>
      </c>
      <c r="BC1052" s="95" t="str">
        <v>欄外</v>
      </c>
      <c r="BD1052" s="12"/>
      <c r="BI1052"/>
      <c r="BJ1052" s="127"/>
      <c r="BK1052" s="3">
        <v>6</v>
      </c>
      <c r="BL1052" s="95" t="str">
        <v>欄外</v>
      </c>
      <c r="BM1052" s="95" t="str">
        <v>欄外</v>
      </c>
      <c r="BN1052" s="95" t="str">
        <v>欄外</v>
      </c>
      <c r="BO1052" s="95" t="str">
        <v>欄外</v>
      </c>
      <c r="BP1052" s="12"/>
      <c r="BU1052"/>
      <c r="BV1052" s="127"/>
      <c r="BW1052" s="3">
        <v>6</v>
      </c>
      <c r="BX1052" s="95" t="str">
        <v>欄外</v>
      </c>
      <c r="BY1052" s="95" t="str">
        <v>欄外</v>
      </c>
      <c r="BZ1052" s="95" t="str">
        <v>欄外</v>
      </c>
      <c r="CA1052" s="95" t="str">
        <v>欄外</v>
      </c>
      <c r="CB1052" s="12"/>
      <c r="CG1052"/>
      <c r="CH1052" s="127"/>
      <c r="CI1052" s="3">
        <v>6</v>
      </c>
      <c r="CJ1052" s="95" t="str">
        <v>欄外</v>
      </c>
      <c r="CK1052" s="95" t="str">
        <v>欄外</v>
      </c>
      <c r="CL1052" s="95" t="str">
        <v>欄外</v>
      </c>
      <c r="CM1052" s="95" t="str">
        <v>欄外</v>
      </c>
      <c r="CN1052" s="12"/>
      <c r="CS1052"/>
      <c r="CT1052" s="127"/>
      <c r="CU1052" s="3">
        <v>6</v>
      </c>
      <c r="CV1052" s="95" t="str">
        <v>欄外</v>
      </c>
      <c r="CW1052" s="95" t="str">
        <v>欄外</v>
      </c>
      <c r="CX1052" s="95" t="str">
        <v>欄外</v>
      </c>
      <c r="CY1052" s="95" t="str">
        <v>欄外</v>
      </c>
      <c r="CZ1052" s="12"/>
      <c r="DE1052"/>
      <c r="DF1052" s="127"/>
      <c r="DG1052" s="3">
        <v>6</v>
      </c>
      <c r="DH1052" s="95" t="str">
        <v>欄外</v>
      </c>
      <c r="DI1052" s="95" t="str">
        <v>欄外</v>
      </c>
      <c r="DJ1052" s="95" t="str">
        <v>欄外</v>
      </c>
      <c r="DK1052" s="95" t="str">
        <v>欄外</v>
      </c>
      <c r="DL1052" s="12"/>
      <c r="DQ1052"/>
      <c r="DR1052" s="127"/>
      <c r="DS1052" s="3">
        <v>6</v>
      </c>
      <c r="DT1052" s="95" t="str">
        <v>欄外</v>
      </c>
      <c r="DU1052" s="95" t="str">
        <v>欄外</v>
      </c>
      <c r="DV1052" s="95" t="str">
        <v>欄外</v>
      </c>
      <c r="DW1052" s="95" t="str">
        <v>欄外</v>
      </c>
      <c r="DX1052" s="12"/>
    </row>
    <row r="1053" spans="1:128" ht="13.5" customHeight="1">
      <c r="A1053"/>
      <c r="B1053"/>
      <c r="C1053"/>
      <c r="D1053"/>
      <c r="E1053"/>
      <c r="F1053"/>
      <c r="G1053"/>
      <c r="H1053" s="21"/>
      <c r="M1053"/>
      <c r="N1053" s="127"/>
      <c r="O1053" s="3">
        <v>7</v>
      </c>
      <c r="P1053" s="27">
        <f ca="1"/>
        <v>68.997639597952357</v>
      </c>
      <c r="Q1053" s="27">
        <f ca="1"/>
        <v>3.1004999999999998</v>
      </c>
      <c r="R1053" s="95" t="str">
        <f ca="1"/>
        <v>欄外</v>
      </c>
      <c r="S1053" s="95" t="str">
        <f ca="1"/>
        <v>欄外</v>
      </c>
      <c r="T1053" s="12"/>
      <c r="Y1053"/>
      <c r="Z1053" s="127"/>
      <c r="AA1053" s="3">
        <v>7</v>
      </c>
      <c r="AB1053" s="27">
        <f ca="1"/>
        <v>68.997639597952357</v>
      </c>
      <c r="AC1053" s="27">
        <f ca="1"/>
        <v>3.1004999999999998</v>
      </c>
      <c r="AD1053" s="95" t="str">
        <v>欄外</v>
      </c>
      <c r="AE1053" s="95" t="str">
        <v>欄外</v>
      </c>
      <c r="AF1053" s="12"/>
      <c r="AK1053"/>
      <c r="AL1053" s="127"/>
      <c r="AM1053" s="3">
        <v>7</v>
      </c>
      <c r="AN1053" s="27">
        <f ca="1"/>
        <v>68.997639597952357</v>
      </c>
      <c r="AO1053" s="27">
        <f ca="1"/>
        <v>3.1004999999999998</v>
      </c>
      <c r="AP1053" s="95" t="str">
        <v>欄外</v>
      </c>
      <c r="AQ1053" s="95" t="str">
        <v>欄外</v>
      </c>
      <c r="AR1053" s="12"/>
      <c r="AW1053"/>
      <c r="AX1053" s="127"/>
      <c r="AY1053" s="3">
        <v>7</v>
      </c>
      <c r="AZ1053" s="27">
        <f ca="1"/>
        <v>68.998819679021835</v>
      </c>
      <c r="BA1053" s="27">
        <f ca="1"/>
        <v>3.1004999999999998</v>
      </c>
      <c r="BB1053" s="95" t="str">
        <v>欄外</v>
      </c>
      <c r="BC1053" s="95" t="str">
        <v>欄外</v>
      </c>
      <c r="BD1053" s="12"/>
      <c r="BI1053"/>
      <c r="BJ1053" s="127"/>
      <c r="BK1053" s="3">
        <v>7</v>
      </c>
      <c r="BL1053" s="27">
        <f ca="1"/>
        <v>68.998819679021835</v>
      </c>
      <c r="BM1053" s="27">
        <f ca="1"/>
        <v>3.1004999999999998</v>
      </c>
      <c r="BN1053" s="95" t="str">
        <v>欄外</v>
      </c>
      <c r="BO1053" s="95" t="str">
        <v>欄外</v>
      </c>
      <c r="BP1053" s="12"/>
      <c r="BU1053"/>
      <c r="BV1053" s="127"/>
      <c r="BW1053" s="3">
        <v>7</v>
      </c>
      <c r="BX1053" s="27">
        <f ca="1"/>
        <v>68.998819679021835</v>
      </c>
      <c r="BY1053" s="27">
        <f ca="1"/>
        <v>3.1004999999999998</v>
      </c>
      <c r="BZ1053" s="95" t="str">
        <v>欄外</v>
      </c>
      <c r="CA1053" s="95" t="str">
        <v>欄外</v>
      </c>
      <c r="CB1053" s="12"/>
      <c r="CG1053"/>
      <c r="CH1053" s="127"/>
      <c r="CI1053" s="3">
        <v>7</v>
      </c>
      <c r="CJ1053" s="27">
        <f ca="1"/>
        <v>68.998819679021835</v>
      </c>
      <c r="CK1053" s="27">
        <f ca="1"/>
        <v>3.1004999999999998</v>
      </c>
      <c r="CL1053" s="95" t="str">
        <v>欄外</v>
      </c>
      <c r="CM1053" s="95" t="str">
        <v>欄外</v>
      </c>
      <c r="CN1053" s="12"/>
      <c r="CS1053"/>
      <c r="CT1053" s="127"/>
      <c r="CU1053" s="3">
        <v>7</v>
      </c>
      <c r="CV1053" s="27">
        <f ca="1"/>
        <v>68.998819679021835</v>
      </c>
      <c r="CW1053" s="27">
        <f ca="1"/>
        <v>3.1004999999999998</v>
      </c>
      <c r="CX1053" s="95" t="str">
        <v>欄外</v>
      </c>
      <c r="CY1053" s="95" t="str">
        <v>欄外</v>
      </c>
      <c r="CZ1053" s="12"/>
      <c r="DE1053"/>
      <c r="DF1053" s="127"/>
      <c r="DG1053" s="3">
        <v>7</v>
      </c>
      <c r="DH1053" s="27">
        <f ca="1"/>
        <v>68.998819679021835</v>
      </c>
      <c r="DI1053" s="27">
        <f ca="1"/>
        <v>3.1004999999999998</v>
      </c>
      <c r="DJ1053" s="95" t="str">
        <v>欄外</v>
      </c>
      <c r="DK1053" s="95" t="str">
        <v>欄外</v>
      </c>
      <c r="DL1053" s="12"/>
      <c r="DQ1053"/>
      <c r="DR1053" s="127"/>
      <c r="DS1053" s="3">
        <v>7</v>
      </c>
      <c r="DT1053" s="27">
        <f ca="1"/>
        <v>68.998819679021835</v>
      </c>
      <c r="DU1053" s="27">
        <f ca="1"/>
        <v>3.1004999999999998</v>
      </c>
      <c r="DV1053" s="95" t="str">
        <v>欄外</v>
      </c>
      <c r="DW1053" s="95" t="str">
        <v>欄外</v>
      </c>
      <c r="DX1053" s="12"/>
    </row>
    <row r="1054" spans="1:128" ht="13.5" customHeight="1">
      <c r="A1054"/>
      <c r="B1054"/>
      <c r="C1054"/>
      <c r="D1054"/>
      <c r="E1054"/>
      <c r="F1054"/>
      <c r="G1054"/>
      <c r="H1054" s="21"/>
      <c r="K1054" s="11"/>
      <c r="L1054" s="6"/>
      <c r="M1054"/>
      <c r="N1054" s="127"/>
      <c r="O1054" s="3">
        <v>8</v>
      </c>
      <c r="P1054" s="27">
        <f ca="1"/>
        <v>99.999999657273293</v>
      </c>
      <c r="Q1054" s="27">
        <f ca="1"/>
        <v>45.56409086227417</v>
      </c>
      <c r="R1054" s="27">
        <f ca="1"/>
        <v>46.55804292127489</v>
      </c>
      <c r="S1054" s="95" t="str">
        <f ca="1"/>
        <v>欄外</v>
      </c>
      <c r="T1054" s="12"/>
      <c r="W1054" s="11"/>
      <c r="X1054" s="6"/>
      <c r="Y1054"/>
      <c r="Z1054" s="127"/>
      <c r="AA1054" s="3">
        <v>8</v>
      </c>
      <c r="AB1054" s="27">
        <f ca="1"/>
        <v>99.999999657273293</v>
      </c>
      <c r="AC1054" s="27">
        <f ca="1"/>
        <v>45.56409086227417</v>
      </c>
      <c r="AD1054" s="27">
        <f ca="1"/>
        <v>46.55804292127489</v>
      </c>
      <c r="AE1054" s="95" t="str">
        <v>欄外</v>
      </c>
      <c r="AF1054" s="12"/>
      <c r="AI1054" s="11"/>
      <c r="AJ1054" s="6"/>
      <c r="AK1054"/>
      <c r="AL1054" s="127"/>
      <c r="AM1054" s="3">
        <v>8</v>
      </c>
      <c r="AN1054" s="27">
        <f ca="1"/>
        <v>99.999999657273293</v>
      </c>
      <c r="AO1054" s="27">
        <f ca="1"/>
        <v>45.56409086227417</v>
      </c>
      <c r="AP1054" s="27">
        <f ca="1"/>
        <v>46.55804292127489</v>
      </c>
      <c r="AQ1054" s="95" t="str">
        <v>欄外</v>
      </c>
      <c r="AR1054" s="12"/>
      <c r="AU1054" s="11"/>
      <c r="AV1054" s="6"/>
      <c r="AW1054"/>
      <c r="AX1054" s="127"/>
      <c r="AY1054" s="3">
        <v>8</v>
      </c>
      <c r="AZ1054" s="27">
        <f ca="1"/>
        <v>99.999999657273293</v>
      </c>
      <c r="BA1054" s="27">
        <f ca="1"/>
        <v>45.56409086227417</v>
      </c>
      <c r="BB1054" s="27">
        <f ca="1"/>
        <v>46.55804292127489</v>
      </c>
      <c r="BC1054" s="95" t="str">
        <v>欄外</v>
      </c>
      <c r="BD1054" s="12"/>
      <c r="BG1054" s="11"/>
      <c r="BH1054" s="6"/>
      <c r="BI1054"/>
      <c r="BJ1054" s="127"/>
      <c r="BK1054" s="3">
        <v>8</v>
      </c>
      <c r="BL1054" s="27">
        <f ca="1"/>
        <v>99.999999828636646</v>
      </c>
      <c r="BM1054" s="27">
        <f ca="1"/>
        <v>45.56409086227417</v>
      </c>
      <c r="BN1054" s="27">
        <f ca="1"/>
        <v>46.55804292127489</v>
      </c>
      <c r="BO1054" s="95" t="str">
        <v>欄外</v>
      </c>
      <c r="BP1054" s="12"/>
      <c r="BS1054" s="11"/>
      <c r="BT1054" s="6"/>
      <c r="BU1054"/>
      <c r="BV1054" s="127"/>
      <c r="BW1054" s="3">
        <v>8</v>
      </c>
      <c r="BX1054" s="27">
        <f ca="1"/>
        <v>99.999999828636646</v>
      </c>
      <c r="BY1054" s="27">
        <f ca="1"/>
        <v>45.56409086227417</v>
      </c>
      <c r="BZ1054" s="27">
        <f ca="1"/>
        <v>46.55804292127489</v>
      </c>
      <c r="CA1054" s="95" t="str">
        <v>欄外</v>
      </c>
      <c r="CB1054" s="12"/>
      <c r="CE1054" s="11"/>
      <c r="CF1054" s="6"/>
      <c r="CG1054"/>
      <c r="CH1054" s="127"/>
      <c r="CI1054" s="3">
        <v>8</v>
      </c>
      <c r="CJ1054" s="27">
        <f ca="1"/>
        <v>99.999999828636646</v>
      </c>
      <c r="CK1054" s="27">
        <f ca="1"/>
        <v>45.56409086227417</v>
      </c>
      <c r="CL1054" s="27">
        <f ca="1"/>
        <v>46.55804292127489</v>
      </c>
      <c r="CM1054" s="95" t="str">
        <v>欄外</v>
      </c>
      <c r="CN1054" s="12"/>
      <c r="CQ1054" s="11"/>
      <c r="CR1054" s="6"/>
      <c r="CS1054"/>
      <c r="CT1054" s="127"/>
      <c r="CU1054" s="3">
        <v>8</v>
      </c>
      <c r="CV1054" s="27">
        <f ca="1"/>
        <v>99.999999828636646</v>
      </c>
      <c r="CW1054" s="27">
        <f ca="1"/>
        <v>45.56409086227417</v>
      </c>
      <c r="CX1054" s="27">
        <f ca="1"/>
        <v>46.55804292127489</v>
      </c>
      <c r="CY1054" s="95" t="str">
        <v>欄外</v>
      </c>
      <c r="CZ1054" s="12"/>
      <c r="DC1054" s="11"/>
      <c r="DD1054" s="6"/>
      <c r="DE1054"/>
      <c r="DF1054" s="127"/>
      <c r="DG1054" s="3">
        <v>8</v>
      </c>
      <c r="DH1054" s="27">
        <f ca="1"/>
        <v>99.999999828636646</v>
      </c>
      <c r="DI1054" s="27">
        <f ca="1"/>
        <v>45.56409086227417</v>
      </c>
      <c r="DJ1054" s="27">
        <f ca="1"/>
        <v>46.55804292127489</v>
      </c>
      <c r="DK1054" s="95" t="str">
        <v>欄外</v>
      </c>
      <c r="DL1054" s="12"/>
      <c r="DO1054" s="11"/>
      <c r="DP1054" s="6"/>
      <c r="DQ1054"/>
      <c r="DR1054" s="127"/>
      <c r="DS1054" s="3">
        <v>8</v>
      </c>
      <c r="DT1054" s="27">
        <f ca="1"/>
        <v>99.999999828636646</v>
      </c>
      <c r="DU1054" s="27">
        <f ca="1"/>
        <v>45.56409086227417</v>
      </c>
      <c r="DV1054" s="27">
        <f ca="1"/>
        <v>46.55804292127489</v>
      </c>
      <c r="DW1054" s="95" t="str">
        <v>欄外</v>
      </c>
      <c r="DX1054" s="12"/>
    </row>
    <row r="1055" spans="1:128" ht="13.5" customHeight="1">
      <c r="A1055"/>
      <c r="B1055"/>
      <c r="C1055"/>
      <c r="D1055"/>
      <c r="E1055"/>
      <c r="F1055"/>
      <c r="G1055"/>
      <c r="H1055" s="21"/>
      <c r="J1055" s="11"/>
      <c r="K1055" s="11"/>
      <c r="L1055" s="6"/>
      <c r="M1055"/>
      <c r="N1055" s="128"/>
      <c r="O1055" s="3" t="s">
        <v>66</v>
      </c>
      <c r="P1055" s="44">
        <v>0</v>
      </c>
      <c r="Q1055" s="44">
        <v>0</v>
      </c>
      <c r="R1055" s="44">
        <v>0</v>
      </c>
      <c r="S1055" s="40">
        <v>0</v>
      </c>
      <c r="T1055" s="12"/>
      <c r="V1055" s="11"/>
      <c r="W1055" s="11"/>
      <c r="X1055" s="6"/>
      <c r="Y1055"/>
      <c r="Z1055" s="128"/>
      <c r="AA1055" s="3" t="s">
        <v>41</v>
      </c>
      <c r="AB1055" s="44">
        <v>0</v>
      </c>
      <c r="AC1055" s="44">
        <v>0</v>
      </c>
      <c r="AD1055" s="44">
        <v>0</v>
      </c>
      <c r="AE1055" s="40">
        <v>0</v>
      </c>
      <c r="AF1055" s="12"/>
      <c r="AH1055" s="11"/>
      <c r="AI1055" s="11"/>
      <c r="AJ1055" s="6"/>
      <c r="AK1055"/>
      <c r="AL1055" s="128"/>
      <c r="AM1055" s="3" t="s">
        <v>41</v>
      </c>
      <c r="AN1055" s="44">
        <v>0</v>
      </c>
      <c r="AO1055" s="44">
        <v>0</v>
      </c>
      <c r="AP1055" s="44">
        <v>0</v>
      </c>
      <c r="AQ1055" s="40">
        <v>0</v>
      </c>
      <c r="AR1055" s="12"/>
      <c r="AT1055" s="11"/>
      <c r="AU1055" s="11"/>
      <c r="AV1055" s="6"/>
      <c r="AW1055"/>
      <c r="AX1055" s="128"/>
      <c r="AY1055" s="3" t="s">
        <v>41</v>
      </c>
      <c r="AZ1055" s="44">
        <v>0</v>
      </c>
      <c r="BA1055" s="44">
        <v>0</v>
      </c>
      <c r="BB1055" s="44">
        <v>0</v>
      </c>
      <c r="BC1055" s="40">
        <v>0</v>
      </c>
      <c r="BD1055" s="12"/>
      <c r="BF1055" s="11"/>
      <c r="BG1055" s="11"/>
      <c r="BH1055" s="6"/>
      <c r="BI1055"/>
      <c r="BJ1055" s="128"/>
      <c r="BK1055" s="3" t="s">
        <v>41</v>
      </c>
      <c r="BL1055" s="44">
        <v>0</v>
      </c>
      <c r="BM1055" s="44">
        <v>0</v>
      </c>
      <c r="BN1055" s="44">
        <v>0</v>
      </c>
      <c r="BO1055" s="40">
        <v>0</v>
      </c>
      <c r="BP1055" s="12"/>
      <c r="BR1055" s="11"/>
      <c r="BS1055" s="11"/>
      <c r="BT1055" s="6"/>
      <c r="BU1055"/>
      <c r="BV1055" s="128"/>
      <c r="BW1055" s="3" t="s">
        <v>41</v>
      </c>
      <c r="BX1055" s="44">
        <v>0</v>
      </c>
      <c r="BY1055" s="44">
        <v>0</v>
      </c>
      <c r="BZ1055" s="44">
        <v>0</v>
      </c>
      <c r="CA1055" s="40">
        <v>0</v>
      </c>
      <c r="CB1055" s="12"/>
      <c r="CD1055" s="11"/>
      <c r="CE1055" s="11"/>
      <c r="CF1055" s="6"/>
      <c r="CG1055"/>
      <c r="CH1055" s="128"/>
      <c r="CI1055" s="3" t="s">
        <v>41</v>
      </c>
      <c r="CJ1055" s="44">
        <v>0</v>
      </c>
      <c r="CK1055" s="44">
        <v>0</v>
      </c>
      <c r="CL1055" s="44">
        <v>0</v>
      </c>
      <c r="CM1055" s="40">
        <v>0</v>
      </c>
      <c r="CN1055" s="12"/>
      <c r="CP1055" s="11"/>
      <c r="CQ1055" s="11"/>
      <c r="CR1055" s="6"/>
      <c r="CS1055"/>
      <c r="CT1055" s="128"/>
      <c r="CU1055" s="3" t="s">
        <v>41</v>
      </c>
      <c r="CV1055" s="44">
        <v>0</v>
      </c>
      <c r="CW1055" s="44">
        <v>0</v>
      </c>
      <c r="CX1055" s="44">
        <v>0</v>
      </c>
      <c r="CY1055" s="40">
        <v>0</v>
      </c>
      <c r="CZ1055" s="12"/>
      <c r="DB1055" s="11"/>
      <c r="DC1055" s="11"/>
      <c r="DD1055" s="6"/>
      <c r="DE1055"/>
      <c r="DF1055" s="128"/>
      <c r="DG1055" s="3" t="s">
        <v>41</v>
      </c>
      <c r="DH1055" s="44">
        <v>0</v>
      </c>
      <c r="DI1055" s="44">
        <v>0</v>
      </c>
      <c r="DJ1055" s="44">
        <v>0</v>
      </c>
      <c r="DK1055" s="40">
        <v>0</v>
      </c>
      <c r="DL1055" s="12"/>
      <c r="DN1055" s="11"/>
      <c r="DO1055" s="11"/>
      <c r="DP1055" s="6"/>
      <c r="DQ1055"/>
      <c r="DR1055" s="128"/>
      <c r="DS1055" s="3" t="s">
        <v>41</v>
      </c>
      <c r="DT1055" s="44">
        <v>0</v>
      </c>
      <c r="DU1055" s="44">
        <v>0</v>
      </c>
      <c r="DV1055" s="44">
        <v>0</v>
      </c>
      <c r="DW1055" s="40">
        <v>0</v>
      </c>
      <c r="DX1055" s="12"/>
    </row>
    <row r="1056" spans="1:128" ht="13.5" customHeight="1">
      <c r="A1056"/>
      <c r="B1056"/>
      <c r="C1056"/>
      <c r="D1056"/>
      <c r="E1056"/>
      <c r="F1056"/>
      <c r="G1056"/>
      <c r="H1056" s="21"/>
      <c r="J1056" s="11"/>
      <c r="K1056" s="11"/>
      <c r="L1056" s="6"/>
      <c r="M1056"/>
      <c r="N1056"/>
      <c r="O1056" s="11"/>
      <c r="P1056" s="12"/>
      <c r="Q1056" s="12"/>
      <c r="R1056" s="12"/>
      <c r="S1056" s="12"/>
      <c r="T1056" s="12"/>
      <c r="V1056" s="11"/>
      <c r="W1056" s="11"/>
      <c r="X1056" s="6"/>
      <c r="Y1056"/>
      <c r="Z1056"/>
      <c r="AA1056" s="11"/>
      <c r="AB1056" s="12"/>
      <c r="AC1056" s="12"/>
      <c r="AD1056" s="12"/>
      <c r="AE1056" s="12"/>
      <c r="AF1056" s="12"/>
      <c r="AH1056" s="11"/>
      <c r="AI1056" s="11"/>
      <c r="AJ1056" s="6"/>
      <c r="AK1056"/>
      <c r="AL1056"/>
      <c r="AM1056" s="11"/>
      <c r="AN1056" s="12"/>
      <c r="AO1056" s="12"/>
      <c r="AP1056" s="12"/>
      <c r="AQ1056" s="12"/>
      <c r="AR1056" s="12"/>
      <c r="AT1056" s="11"/>
      <c r="AU1056" s="11"/>
      <c r="AV1056" s="6"/>
      <c r="AW1056"/>
      <c r="AX1056"/>
      <c r="AY1056" s="11"/>
      <c r="AZ1056" s="12"/>
      <c r="BA1056" s="12"/>
      <c r="BB1056" s="12"/>
      <c r="BC1056" s="12"/>
      <c r="BD1056" s="12"/>
      <c r="BF1056" s="11"/>
      <c r="BG1056" s="11"/>
      <c r="BH1056" s="6"/>
      <c r="BI1056"/>
      <c r="BJ1056"/>
      <c r="BK1056" s="11"/>
      <c r="BL1056" s="12"/>
      <c r="BM1056" s="12"/>
      <c r="BN1056" s="12"/>
      <c r="BO1056" s="12"/>
      <c r="BP1056" s="12"/>
      <c r="BR1056" s="11"/>
      <c r="BS1056" s="11"/>
      <c r="BT1056" s="6"/>
      <c r="BU1056"/>
      <c r="BV1056"/>
      <c r="BW1056" s="11"/>
      <c r="BX1056" s="12"/>
      <c r="BY1056" s="12"/>
      <c r="BZ1056" s="12"/>
      <c r="CA1056" s="12"/>
      <c r="CB1056" s="12"/>
      <c r="CD1056" s="11"/>
      <c r="CE1056" s="11"/>
      <c r="CF1056" s="6"/>
      <c r="CG1056"/>
      <c r="CH1056"/>
      <c r="CI1056" s="11"/>
      <c r="CJ1056" s="12"/>
      <c r="CK1056" s="12"/>
      <c r="CL1056" s="12"/>
      <c r="CM1056" s="12"/>
      <c r="CN1056" s="12"/>
      <c r="CP1056" s="11"/>
      <c r="CQ1056" s="11"/>
      <c r="CR1056" s="6"/>
      <c r="CS1056"/>
      <c r="CT1056"/>
      <c r="CU1056" s="11"/>
      <c r="CV1056" s="12"/>
      <c r="CW1056" s="12"/>
      <c r="CX1056" s="12"/>
      <c r="CY1056" s="12"/>
      <c r="CZ1056" s="12"/>
      <c r="DB1056" s="11"/>
      <c r="DC1056" s="11"/>
      <c r="DD1056" s="6"/>
      <c r="DE1056"/>
      <c r="DF1056"/>
      <c r="DG1056" s="11"/>
      <c r="DH1056" s="12"/>
      <c r="DI1056" s="12"/>
      <c r="DJ1056" s="12"/>
      <c r="DK1056" s="12"/>
      <c r="DL1056" s="12"/>
      <c r="DN1056" s="11"/>
      <c r="DO1056" s="11"/>
      <c r="DP1056" s="6"/>
      <c r="DQ1056"/>
      <c r="DR1056"/>
      <c r="DS1056" s="11"/>
      <c r="DT1056" s="12"/>
      <c r="DU1056" s="12"/>
      <c r="DV1056" s="12"/>
      <c r="DW1056" s="12"/>
      <c r="DX1056" s="12"/>
    </row>
    <row r="1057" spans="1:128" ht="13.5" customHeight="1">
      <c r="A1057"/>
      <c r="B1057" t="s">
        <v>63</v>
      </c>
      <c r="C1057"/>
      <c r="D1057"/>
      <c r="E1057"/>
      <c r="F1057"/>
      <c r="G1057"/>
      <c r="H1057" s="21"/>
      <c r="K1057"/>
      <c r="L1057"/>
      <c r="M1057"/>
      <c r="N1057"/>
      <c r="O1057" t="s">
        <v>43</v>
      </c>
      <c r="P1057"/>
      <c r="Q1057"/>
      <c r="R1057"/>
      <c r="S1057"/>
      <c r="T1057" s="21"/>
      <c r="W1057"/>
      <c r="X1057"/>
      <c r="Y1057"/>
      <c r="Z1057"/>
      <c r="AA1057" t="s">
        <v>43</v>
      </c>
      <c r="AB1057"/>
      <c r="AC1057"/>
      <c r="AD1057"/>
      <c r="AE1057"/>
      <c r="AF1057" s="21"/>
      <c r="AI1057"/>
      <c r="AJ1057"/>
      <c r="AK1057"/>
      <c r="AL1057"/>
      <c r="AM1057" t="s">
        <v>43</v>
      </c>
      <c r="AN1057"/>
      <c r="AO1057"/>
      <c r="AP1057"/>
      <c r="AQ1057"/>
      <c r="AR1057" s="21"/>
      <c r="AU1057"/>
      <c r="AV1057"/>
      <c r="AW1057"/>
      <c r="AX1057"/>
      <c r="AY1057" t="s">
        <v>43</v>
      </c>
      <c r="AZ1057"/>
      <c r="BA1057"/>
      <c r="BB1057"/>
      <c r="BC1057"/>
      <c r="BD1057" s="21"/>
      <c r="BG1057"/>
      <c r="BH1057"/>
      <c r="BI1057"/>
      <c r="BJ1057"/>
      <c r="BK1057" t="s">
        <v>43</v>
      </c>
      <c r="BL1057"/>
      <c r="BM1057"/>
      <c r="BN1057"/>
      <c r="BO1057"/>
      <c r="BP1057" s="21"/>
      <c r="BS1057"/>
      <c r="BT1057"/>
      <c r="BU1057"/>
      <c r="BV1057"/>
      <c r="BW1057" t="s">
        <v>43</v>
      </c>
      <c r="BX1057"/>
      <c r="BY1057"/>
      <c r="BZ1057"/>
      <c r="CA1057"/>
      <c r="CB1057" s="21"/>
      <c r="CE1057"/>
      <c r="CF1057"/>
      <c r="CG1057"/>
      <c r="CH1057"/>
      <c r="CI1057" t="s">
        <v>43</v>
      </c>
      <c r="CJ1057"/>
      <c r="CK1057"/>
      <c r="CL1057"/>
      <c r="CM1057"/>
      <c r="CN1057" s="21"/>
      <c r="CQ1057"/>
      <c r="CR1057"/>
      <c r="CS1057"/>
      <c r="CT1057"/>
      <c r="CU1057" t="s">
        <v>43</v>
      </c>
      <c r="CV1057"/>
      <c r="CW1057"/>
      <c r="CX1057"/>
      <c r="CY1057"/>
      <c r="CZ1057" s="21"/>
      <c r="DC1057"/>
      <c r="DD1057"/>
      <c r="DE1057"/>
      <c r="DF1057"/>
      <c r="DG1057" t="s">
        <v>43</v>
      </c>
      <c r="DH1057"/>
      <c r="DI1057"/>
      <c r="DJ1057"/>
      <c r="DK1057"/>
      <c r="DL1057" s="21"/>
      <c r="DO1057"/>
      <c r="DP1057"/>
      <c r="DQ1057"/>
      <c r="DR1057"/>
      <c r="DS1057" t="s">
        <v>43</v>
      </c>
      <c r="DT1057"/>
      <c r="DU1057"/>
      <c r="DV1057"/>
      <c r="DW1057"/>
      <c r="DX1057" s="21"/>
    </row>
    <row r="1058" spans="1:128" ht="13.5" customHeight="1" thickBot="1">
      <c r="A1058"/>
      <c r="B1058"/>
      <c r="C1058"/>
      <c r="D1058" s="123" t="s">
        <v>67</v>
      </c>
      <c r="E1058" s="124"/>
      <c r="F1058" s="124"/>
      <c r="G1058" s="125"/>
      <c r="H1058" s="21"/>
      <c r="K1058" s="3" t="s">
        <v>14</v>
      </c>
      <c r="L1058" s="85">
        <f ca="1">$C1050</f>
        <v>0.43999999999999995</v>
      </c>
      <c r="M1058" s="28"/>
      <c r="N1058" s="28"/>
      <c r="O1058" s="18" t="s">
        <v>25</v>
      </c>
      <c r="P1058" s="53">
        <f ca="1">OFFSET(乱数表!$C$3,$C1044,2*K$7-1)</f>
        <v>0.82529612210105407</v>
      </c>
      <c r="Q1058" s="28" t="s">
        <v>23</v>
      </c>
      <c r="R1058" s="54" t="str">
        <f ca="1">IF(P1058&lt;$C1050,"Explore","Exploit")</f>
        <v>Exploit</v>
      </c>
      <c r="S1058"/>
      <c r="T1058" s="21"/>
      <c r="W1058" s="3" t="s">
        <v>14</v>
      </c>
      <c r="X1058" s="85">
        <f ca="1">$C1050</f>
        <v>0.43999999999999995</v>
      </c>
      <c r="Y1058" s="28"/>
      <c r="Z1058" s="28"/>
      <c r="AA1058" s="18" t="s">
        <v>25</v>
      </c>
      <c r="AB1058" s="53">
        <f ca="1">OFFSET(乱数表!$C$3,$C1044,2*W$7-1)</f>
        <v>0.225433447139058</v>
      </c>
      <c r="AC1058" s="28" t="s">
        <v>23</v>
      </c>
      <c r="AD1058" s="54" t="str">
        <f ca="1">IF(AB1058&lt;$C1050,"Explore","Exploit")</f>
        <v>Explore</v>
      </c>
      <c r="AE1058"/>
      <c r="AF1058" s="21"/>
      <c r="AI1058" s="3" t="s">
        <v>14</v>
      </c>
      <c r="AJ1058" s="85">
        <f ca="1">$C1050</f>
        <v>0.43999999999999995</v>
      </c>
      <c r="AK1058" s="28"/>
      <c r="AL1058" s="28"/>
      <c r="AM1058" s="18" t="s">
        <v>25</v>
      </c>
      <c r="AN1058" s="53">
        <f ca="1">OFFSET(乱数表!$C$3,$C1044,2*AI$7-1)</f>
        <v>0.4788206571117386</v>
      </c>
      <c r="AO1058" s="28" t="s">
        <v>23</v>
      </c>
      <c r="AP1058" s="54" t="str">
        <f ca="1">IF(AN1058&lt;$C1050,"Explore","Exploit")</f>
        <v>Exploit</v>
      </c>
      <c r="AQ1058"/>
      <c r="AR1058" s="21"/>
      <c r="AU1058" s="3" t="s">
        <v>14</v>
      </c>
      <c r="AV1058" s="85">
        <f ca="1">$C1050</f>
        <v>0.43999999999999995</v>
      </c>
      <c r="AW1058" s="28"/>
      <c r="AX1058" s="28"/>
      <c r="AY1058" s="18" t="s">
        <v>25</v>
      </c>
      <c r="AZ1058" s="53">
        <f ca="1">OFFSET(乱数表!$C$3,$C1044,2*AU$7-1)</f>
        <v>0.91178225470835428</v>
      </c>
      <c r="BA1058" s="28" t="s">
        <v>23</v>
      </c>
      <c r="BB1058" s="54" t="str">
        <f ca="1">IF(AZ1058&lt;$C1050,"Explore","Exploit")</f>
        <v>Exploit</v>
      </c>
      <c r="BC1058"/>
      <c r="BD1058" s="21"/>
      <c r="BG1058" s="3" t="s">
        <v>14</v>
      </c>
      <c r="BH1058" s="85">
        <f ca="1">$C1050</f>
        <v>0.43999999999999995</v>
      </c>
      <c r="BI1058" s="28"/>
      <c r="BJ1058" s="28"/>
      <c r="BK1058" s="18" t="s">
        <v>25</v>
      </c>
      <c r="BL1058" s="53">
        <f ca="1">OFFSET(乱数表!$C$3,$C1044,2*BG$7-1)</f>
        <v>0.74046704897525129</v>
      </c>
      <c r="BM1058" s="28" t="s">
        <v>23</v>
      </c>
      <c r="BN1058" s="54" t="str">
        <f ca="1">IF(BL1058&lt;$C1050,"Explore","Exploit")</f>
        <v>Exploit</v>
      </c>
      <c r="BO1058"/>
      <c r="BP1058" s="21"/>
      <c r="BS1058" s="3" t="s">
        <v>14</v>
      </c>
      <c r="BT1058" s="85">
        <f ca="1">$C1050</f>
        <v>0.43999999999999995</v>
      </c>
      <c r="BU1058" s="28"/>
      <c r="BV1058" s="28"/>
      <c r="BW1058" s="18" t="s">
        <v>25</v>
      </c>
      <c r="BX1058" s="53">
        <f ca="1">OFFSET(乱数表!$C$3,$C1044,2*BS$7-1)</f>
        <v>0.86325757311893836</v>
      </c>
      <c r="BY1058" s="28" t="s">
        <v>23</v>
      </c>
      <c r="BZ1058" s="54" t="str">
        <f ca="1">IF(BX1058&lt;$C1050,"Explore","Exploit")</f>
        <v>Exploit</v>
      </c>
      <c r="CA1058"/>
      <c r="CB1058" s="21"/>
      <c r="CE1058" s="3" t="s">
        <v>14</v>
      </c>
      <c r="CF1058" s="85">
        <f ca="1">$C1050</f>
        <v>0.43999999999999995</v>
      </c>
      <c r="CG1058" s="28"/>
      <c r="CH1058" s="28"/>
      <c r="CI1058" s="18" t="s">
        <v>25</v>
      </c>
      <c r="CJ1058" s="53">
        <f ca="1">OFFSET(乱数表!$C$3,$C1044,2*CE$7-1)</f>
        <v>0.69176534757801844</v>
      </c>
      <c r="CK1058" s="28" t="s">
        <v>23</v>
      </c>
      <c r="CL1058" s="54" t="str">
        <f ca="1">IF(CJ1058&lt;$C1050,"Explore","Exploit")</f>
        <v>Exploit</v>
      </c>
      <c r="CM1058"/>
      <c r="CN1058" s="21"/>
      <c r="CQ1058" s="3" t="s">
        <v>14</v>
      </c>
      <c r="CR1058" s="85">
        <f ca="1">$C1050</f>
        <v>0.43999999999999995</v>
      </c>
      <c r="CS1058" s="28"/>
      <c r="CT1058" s="28"/>
      <c r="CU1058" s="18" t="s">
        <v>25</v>
      </c>
      <c r="CV1058" s="53">
        <f ca="1">OFFSET(乱数表!$C$3,$C1044,2*CQ$7-1)</f>
        <v>0.77095625174840532</v>
      </c>
      <c r="CW1058" s="28" t="s">
        <v>23</v>
      </c>
      <c r="CX1058" s="54" t="str">
        <f ca="1">IF(CV1058&lt;$C1050,"Explore","Exploit")</f>
        <v>Exploit</v>
      </c>
      <c r="CY1058"/>
      <c r="CZ1058" s="21"/>
      <c r="DC1058" s="3" t="s">
        <v>14</v>
      </c>
      <c r="DD1058" s="85">
        <f ca="1">$C1050</f>
        <v>0.43999999999999995</v>
      </c>
      <c r="DE1058" s="28"/>
      <c r="DF1058" s="28"/>
      <c r="DG1058" s="18" t="s">
        <v>25</v>
      </c>
      <c r="DH1058" s="53">
        <f ca="1">OFFSET(乱数表!$C$3,$C1044,2*DC$7-1)</f>
        <v>0.9633346418440194</v>
      </c>
      <c r="DI1058" s="28" t="s">
        <v>23</v>
      </c>
      <c r="DJ1058" s="54" t="str">
        <f ca="1">IF(DH1058&lt;$C1050,"Explore","Exploit")</f>
        <v>Exploit</v>
      </c>
      <c r="DK1058"/>
      <c r="DL1058" s="21"/>
      <c r="DO1058" s="3" t="s">
        <v>14</v>
      </c>
      <c r="DP1058" s="85">
        <f ca="1">$C1050</f>
        <v>0.43999999999999995</v>
      </c>
      <c r="DQ1058" s="28"/>
      <c r="DR1058" s="28"/>
      <c r="DS1058" s="18" t="s">
        <v>25</v>
      </c>
      <c r="DT1058" s="53">
        <f ca="1">OFFSET(乱数表!$C$3,$C1044,2*DO$7-1)</f>
        <v>0.77736432349041251</v>
      </c>
      <c r="DU1058" s="28" t="s">
        <v>23</v>
      </c>
      <c r="DV1058" s="54" t="str">
        <f ca="1">IF(DT1058&lt;$C1050,"Explore","Exploit")</f>
        <v>Exploit</v>
      </c>
      <c r="DW1058"/>
      <c r="DX1058" s="21"/>
    </row>
    <row r="1059" spans="1:128" ht="13.5" customHeight="1">
      <c r="A1059"/>
      <c r="B1059" s="3" t="s">
        <v>7</v>
      </c>
      <c r="C1059" s="3" t="s">
        <v>17</v>
      </c>
      <c r="D1059" s="93" t="s">
        <v>27</v>
      </c>
      <c r="E1059" s="26" t="s">
        <v>28</v>
      </c>
      <c r="F1059" s="26" t="s">
        <v>29</v>
      </c>
      <c r="G1059" s="3" t="s">
        <v>30</v>
      </c>
      <c r="H1059" s="21"/>
      <c r="K1059"/>
      <c r="L1059"/>
      <c r="M1059"/>
      <c r="N1059"/>
      <c r="O1059"/>
      <c r="P1059" s="58" t="s">
        <v>42</v>
      </c>
      <c r="Q1059" s="59" t="s">
        <v>26</v>
      </c>
      <c r="R1059" s="60" t="s">
        <v>38</v>
      </c>
      <c r="S1059"/>
      <c r="T1059" s="21"/>
      <c r="W1059"/>
      <c r="X1059"/>
      <c r="Y1059"/>
      <c r="Z1059"/>
      <c r="AA1059"/>
      <c r="AB1059" s="58" t="s">
        <v>42</v>
      </c>
      <c r="AC1059" s="59" t="s">
        <v>26</v>
      </c>
      <c r="AD1059" s="60" t="s">
        <v>38</v>
      </c>
      <c r="AE1059"/>
      <c r="AF1059" s="21"/>
      <c r="AI1059"/>
      <c r="AJ1059"/>
      <c r="AK1059"/>
      <c r="AL1059"/>
      <c r="AM1059"/>
      <c r="AN1059" s="58" t="s">
        <v>42</v>
      </c>
      <c r="AO1059" s="59" t="s">
        <v>26</v>
      </c>
      <c r="AP1059" s="60" t="s">
        <v>38</v>
      </c>
      <c r="AQ1059"/>
      <c r="AR1059" s="21"/>
      <c r="AU1059"/>
      <c r="AV1059"/>
      <c r="AW1059"/>
      <c r="AX1059"/>
      <c r="AY1059"/>
      <c r="AZ1059" s="58" t="s">
        <v>42</v>
      </c>
      <c r="BA1059" s="59" t="s">
        <v>26</v>
      </c>
      <c r="BB1059" s="60" t="s">
        <v>38</v>
      </c>
      <c r="BC1059"/>
      <c r="BD1059" s="21"/>
      <c r="BG1059"/>
      <c r="BH1059"/>
      <c r="BI1059"/>
      <c r="BJ1059"/>
      <c r="BK1059"/>
      <c r="BL1059" s="58" t="s">
        <v>42</v>
      </c>
      <c r="BM1059" s="59" t="s">
        <v>26</v>
      </c>
      <c r="BN1059" s="60" t="s">
        <v>38</v>
      </c>
      <c r="BO1059"/>
      <c r="BP1059" s="21"/>
      <c r="BS1059"/>
      <c r="BT1059"/>
      <c r="BU1059"/>
      <c r="BV1059"/>
      <c r="BW1059"/>
      <c r="BX1059" s="58" t="s">
        <v>42</v>
      </c>
      <c r="BY1059" s="59" t="s">
        <v>26</v>
      </c>
      <c r="BZ1059" s="60" t="s">
        <v>38</v>
      </c>
      <c r="CA1059"/>
      <c r="CB1059" s="21"/>
      <c r="CE1059"/>
      <c r="CF1059"/>
      <c r="CG1059"/>
      <c r="CH1059"/>
      <c r="CI1059"/>
      <c r="CJ1059" s="58" t="s">
        <v>42</v>
      </c>
      <c r="CK1059" s="59" t="s">
        <v>26</v>
      </c>
      <c r="CL1059" s="60" t="s">
        <v>38</v>
      </c>
      <c r="CM1059"/>
      <c r="CN1059" s="21"/>
      <c r="CQ1059"/>
      <c r="CR1059"/>
      <c r="CS1059"/>
      <c r="CT1059"/>
      <c r="CU1059"/>
      <c r="CV1059" s="58" t="s">
        <v>42</v>
      </c>
      <c r="CW1059" s="59" t="s">
        <v>26</v>
      </c>
      <c r="CX1059" s="60" t="s">
        <v>38</v>
      </c>
      <c r="CY1059"/>
      <c r="CZ1059" s="21"/>
      <c r="DC1059"/>
      <c r="DD1059"/>
      <c r="DE1059"/>
      <c r="DF1059"/>
      <c r="DG1059"/>
      <c r="DH1059" s="58" t="s">
        <v>42</v>
      </c>
      <c r="DI1059" s="59" t="s">
        <v>26</v>
      </c>
      <c r="DJ1059" s="60" t="s">
        <v>38</v>
      </c>
      <c r="DK1059"/>
      <c r="DL1059" s="21"/>
      <c r="DO1059"/>
      <c r="DP1059"/>
      <c r="DQ1059"/>
      <c r="DR1059"/>
      <c r="DS1059"/>
      <c r="DT1059" s="58" t="s">
        <v>42</v>
      </c>
      <c r="DU1059" s="59" t="s">
        <v>26</v>
      </c>
      <c r="DV1059" s="60" t="s">
        <v>38</v>
      </c>
      <c r="DW1059"/>
      <c r="DX1059" s="21"/>
    </row>
    <row r="1060" spans="1:128" ht="13.5" customHeight="1">
      <c r="A1060"/>
      <c r="B1060" s="41">
        <v>1</v>
      </c>
      <c r="C1060" s="41">
        <f t="array" ref="C1060:G1068">$C$24:$G$32</f>
        <v>0</v>
      </c>
      <c r="D1060" s="80">
        <v>0.5</v>
      </c>
      <c r="E1060" s="81">
        <v>0.5</v>
      </c>
      <c r="F1060" s="81">
        <v>0.5</v>
      </c>
      <c r="G1060" s="80">
        <v>1</v>
      </c>
      <c r="H1060" s="6"/>
      <c r="K1060"/>
      <c r="L1060"/>
      <c r="M1060"/>
      <c r="N1060"/>
      <c r="O1060" s="63" t="s">
        <v>24</v>
      </c>
      <c r="P1060" s="55">
        <f ca="1">MAX(OFFSET(O1046,K1047,1):OFFSET(O1046,K1047,4))</f>
        <v>32.066864548936479</v>
      </c>
      <c r="Q1060" s="52"/>
      <c r="R1060" s="22">
        <f ca="1">MATCH(P1060,OFFSET(O1046,K1047,1):OFFSET(O1046,K1047,4),0)</f>
        <v>4</v>
      </c>
      <c r="S1060"/>
      <c r="T1060" s="21"/>
      <c r="W1060"/>
      <c r="X1060"/>
      <c r="Y1060"/>
      <c r="Z1060"/>
      <c r="AA1060" s="63" t="s">
        <v>24</v>
      </c>
      <c r="AB1060" s="55">
        <f ca="1">MAX(OFFSET(AA1046,W1047,1):OFFSET(AA1046,W1047,4))</f>
        <v>47.275604865252966</v>
      </c>
      <c r="AC1060" s="52"/>
      <c r="AD1060" s="22">
        <f ca="1">MATCH(AB1060,OFFSET(AA1046,W1047,1):OFFSET(AA1046,W1047,4),0)</f>
        <v>1</v>
      </c>
      <c r="AE1060"/>
      <c r="AF1060" s="21"/>
      <c r="AI1060"/>
      <c r="AJ1060"/>
      <c r="AK1060"/>
      <c r="AL1060"/>
      <c r="AM1060" s="63" t="s">
        <v>24</v>
      </c>
      <c r="AN1060" s="55">
        <f ca="1">MAX(OFFSET(AM1046,AI1047,1):OFFSET(AM1046,AI1047,4))</f>
        <v>68.997639597952357</v>
      </c>
      <c r="AO1060" s="52"/>
      <c r="AP1060" s="22">
        <f ca="1">MATCH(AN1060,OFFSET(AM1046,AI1047,1):OFFSET(AM1046,AI1047,4),0)</f>
        <v>1</v>
      </c>
      <c r="AQ1060"/>
      <c r="AR1060" s="21"/>
      <c r="AU1060"/>
      <c r="AV1060"/>
      <c r="AW1060"/>
      <c r="AX1060"/>
      <c r="AY1060" s="63" t="s">
        <v>24</v>
      </c>
      <c r="AZ1060" s="55">
        <f ca="1">MAX(OFFSET(AY1046,AU1047,1):OFFSET(AY1046,AU1047,4))</f>
        <v>99.999999657273293</v>
      </c>
      <c r="BA1060" s="52"/>
      <c r="BB1060" s="22">
        <f ca="1">MATCH(AZ1060,OFFSET(AY1046,AU1047,1):OFFSET(AY1046,AU1047,4),0)</f>
        <v>1</v>
      </c>
      <c r="BC1060"/>
      <c r="BD1060" s="21"/>
      <c r="BG1060"/>
      <c r="BH1060"/>
      <c r="BI1060"/>
      <c r="BJ1060"/>
      <c r="BK1060" s="63" t="s">
        <v>24</v>
      </c>
      <c r="BL1060" s="55">
        <f ca="1">MAX(OFFSET(BK1046,BG1047,1):OFFSET(BK1046,BG1047,4))</f>
        <v>0</v>
      </c>
      <c r="BM1060" s="52"/>
      <c r="BN1060" s="22">
        <f ca="1">MATCH(BL1060,OFFSET(BK1046,BG1047,1):OFFSET(BK1046,BG1047,4),0)</f>
        <v>1</v>
      </c>
      <c r="BO1060"/>
      <c r="BP1060" s="21"/>
      <c r="BS1060"/>
      <c r="BT1060"/>
      <c r="BU1060"/>
      <c r="BV1060"/>
      <c r="BW1060" s="63" t="s">
        <v>24</v>
      </c>
      <c r="BX1060" s="55">
        <f ca="1">MAX(OFFSET(BW1046,BS1047,1):OFFSET(BW1046,BS1047,4))</f>
        <v>0</v>
      </c>
      <c r="BY1060" s="52"/>
      <c r="BZ1060" s="22">
        <f ca="1">MATCH(BX1060,OFFSET(BW1046,BS1047,1):OFFSET(BW1046,BS1047,4),0)</f>
        <v>1</v>
      </c>
      <c r="CA1060"/>
      <c r="CB1060" s="21"/>
      <c r="CE1060"/>
      <c r="CF1060"/>
      <c r="CG1060"/>
      <c r="CH1060"/>
      <c r="CI1060" s="63" t="s">
        <v>24</v>
      </c>
      <c r="CJ1060" s="55">
        <f ca="1">MAX(OFFSET(CI1046,CE1047,1):OFFSET(CI1046,CE1047,4))</f>
        <v>0</v>
      </c>
      <c r="CK1060" s="52"/>
      <c r="CL1060" s="22">
        <f ca="1">MATCH(CJ1060,OFFSET(CI1046,CE1047,1):OFFSET(CI1046,CE1047,4),0)</f>
        <v>1</v>
      </c>
      <c r="CM1060"/>
      <c r="CN1060" s="21"/>
      <c r="CQ1060"/>
      <c r="CR1060"/>
      <c r="CS1060"/>
      <c r="CT1060"/>
      <c r="CU1060" s="63" t="s">
        <v>24</v>
      </c>
      <c r="CV1060" s="55">
        <f ca="1">MAX(OFFSET(CU1046,CQ1047,1):OFFSET(CU1046,CQ1047,4))</f>
        <v>0</v>
      </c>
      <c r="CW1060" s="52"/>
      <c r="CX1060" s="22">
        <f ca="1">MATCH(CV1060,OFFSET(CU1046,CQ1047,1):OFFSET(CU1046,CQ1047,4),0)</f>
        <v>1</v>
      </c>
      <c r="CY1060"/>
      <c r="CZ1060" s="21"/>
      <c r="DC1060"/>
      <c r="DD1060"/>
      <c r="DE1060"/>
      <c r="DF1060"/>
      <c r="DG1060" s="63" t="s">
        <v>24</v>
      </c>
      <c r="DH1060" s="55">
        <f ca="1">MAX(OFFSET(DG1046,DC1047,1):OFFSET(DG1046,DC1047,4))</f>
        <v>0</v>
      </c>
      <c r="DI1060" s="52"/>
      <c r="DJ1060" s="22">
        <f ca="1">MATCH(DH1060,OFFSET(DG1046,DC1047,1):OFFSET(DG1046,DC1047,4),0)</f>
        <v>1</v>
      </c>
      <c r="DK1060"/>
      <c r="DL1060" s="21"/>
      <c r="DO1060"/>
      <c r="DP1060"/>
      <c r="DQ1060"/>
      <c r="DR1060"/>
      <c r="DS1060" s="63" t="s">
        <v>24</v>
      </c>
      <c r="DT1060" s="55">
        <f ca="1">MAX(OFFSET(DS1046,DO1046,1):OFFSET(DS1046,DO1046,4))</f>
        <v>26.900255958557121</v>
      </c>
      <c r="DU1060" s="52"/>
      <c r="DV1060" s="22">
        <f ca="1">MATCH(DT1060,OFFSET(DS1046,DO1046,1):OFFSET(DS1046,DO1046,4),0)</f>
        <v>3</v>
      </c>
      <c r="DW1060"/>
      <c r="DX1060" s="21"/>
    </row>
    <row r="1061" spans="1:128" ht="13.5" customHeight="1" thickBot="1">
      <c r="A1061"/>
      <c r="B1061" s="42">
        <v>2</v>
      </c>
      <c r="C1061" s="42">
        <v>0</v>
      </c>
      <c r="D1061" s="82">
        <v>0.33333333333333331</v>
      </c>
      <c r="E1061" s="83">
        <v>0.33333333333333331</v>
      </c>
      <c r="F1061" s="82">
        <v>0.66666666666666663</v>
      </c>
      <c r="G1061" s="82">
        <v>1</v>
      </c>
      <c r="H1061" s="6"/>
      <c r="K1061"/>
      <c r="L1061"/>
      <c r="M1061"/>
      <c r="N1061"/>
      <c r="O1061" s="63" t="s">
        <v>22</v>
      </c>
      <c r="P1061" s="56"/>
      <c r="Q1061" s="57">
        <f ca="1">OFFSET(乱数表!$C$3,$C1044,2*K$7)</f>
        <v>0.14800587641566854</v>
      </c>
      <c r="R1061" s="38">
        <f ca="1">MATCH(Q1061,OFFSET($B1059,K1047,1):OFFSET($B1059,K1047,5))</f>
        <v>1</v>
      </c>
      <c r="S1061"/>
      <c r="T1061" s="21"/>
      <c r="W1061"/>
      <c r="X1061"/>
      <c r="Y1061"/>
      <c r="Z1061"/>
      <c r="AA1061" s="63" t="s">
        <v>22</v>
      </c>
      <c r="AB1061" s="56"/>
      <c r="AC1061" s="57">
        <f ca="1">OFFSET(乱数表!$C$3,$C1044,2*W$7)</f>
        <v>0.94819755354397828</v>
      </c>
      <c r="AD1061" s="38">
        <f ca="1">MATCH(AC1061,OFFSET($B1059,W1047,1):OFFSET($B1059,W1047,5))</f>
        <v>4</v>
      </c>
      <c r="AE1061"/>
      <c r="AF1061" s="21"/>
      <c r="AI1061"/>
      <c r="AJ1061"/>
      <c r="AK1061"/>
      <c r="AL1061"/>
      <c r="AM1061" s="63" t="s">
        <v>22</v>
      </c>
      <c r="AN1061" s="56"/>
      <c r="AO1061" s="57">
        <f ca="1">OFFSET(乱数表!$C$3,$C1044,2*AI$7)</f>
        <v>0.41803060985540785</v>
      </c>
      <c r="AP1061" s="38">
        <f ca="1">MATCH(AO1061,OFFSET($B1059,AI1047,1):OFFSET($B1059,AI1047,5))</f>
        <v>1</v>
      </c>
      <c r="AQ1061"/>
      <c r="AR1061" s="21"/>
      <c r="AU1061"/>
      <c r="AV1061"/>
      <c r="AW1061"/>
      <c r="AX1061"/>
      <c r="AY1061" s="63" t="s">
        <v>22</v>
      </c>
      <c r="AZ1061" s="56"/>
      <c r="BA1061" s="57">
        <f ca="1">OFFSET(乱数表!$C$3,$C1044,2*AU$7)</f>
        <v>0.52020889522655178</v>
      </c>
      <c r="BB1061" s="38">
        <f ca="1">MATCH(BA1061,OFFSET($B1059,AU1047,1):OFFSET($B1059,AU1047,5))</f>
        <v>2</v>
      </c>
      <c r="BC1061"/>
      <c r="BD1061" s="21"/>
      <c r="BG1061"/>
      <c r="BH1061"/>
      <c r="BI1061"/>
      <c r="BJ1061"/>
      <c r="BK1061" s="63" t="s">
        <v>22</v>
      </c>
      <c r="BL1061" s="56"/>
      <c r="BM1061" s="57">
        <f ca="1">OFFSET(乱数表!$C$3,$C1044,2*BG$7)</f>
        <v>0.85079334842556176</v>
      </c>
      <c r="BN1061" s="38">
        <f ca="1">MATCH(BM1061,OFFSET($B1059,BG1047,1):OFFSET($B1059,BG1047,5))</f>
        <v>1</v>
      </c>
      <c r="BO1061"/>
      <c r="BP1061" s="21"/>
      <c r="BS1061"/>
      <c r="BT1061"/>
      <c r="BU1061"/>
      <c r="BV1061"/>
      <c r="BW1061" s="63" t="s">
        <v>22</v>
      </c>
      <c r="BX1061" s="56"/>
      <c r="BY1061" s="57">
        <f ca="1">OFFSET(乱数表!$C$3,$C1044,2*BS$7)</f>
        <v>0.6047858671919748</v>
      </c>
      <c r="BZ1061" s="38">
        <f ca="1">MATCH(BY1061,OFFSET($B1059,BS1047,1):OFFSET($B1059,BS1047,5))</f>
        <v>1</v>
      </c>
      <c r="CA1061"/>
      <c r="CB1061" s="21"/>
      <c r="CE1061"/>
      <c r="CF1061"/>
      <c r="CG1061"/>
      <c r="CH1061"/>
      <c r="CI1061" s="63" t="s">
        <v>22</v>
      </c>
      <c r="CJ1061" s="56"/>
      <c r="CK1061" s="57">
        <f ca="1">OFFSET(乱数表!$C$3,$C1044,2*CE$7)</f>
        <v>6.688350595071102E-2</v>
      </c>
      <c r="CL1061" s="38">
        <f ca="1">MATCH(CK1061,OFFSET($B1059,CE1047,1):OFFSET($B1059,CE1047,5))</f>
        <v>1</v>
      </c>
      <c r="CM1061"/>
      <c r="CN1061" s="21"/>
      <c r="CQ1061"/>
      <c r="CR1061"/>
      <c r="CS1061"/>
      <c r="CT1061"/>
      <c r="CU1061" s="63" t="s">
        <v>22</v>
      </c>
      <c r="CV1061" s="56"/>
      <c r="CW1061" s="57">
        <f ca="1">OFFSET(乱数表!$C$3,$C1044,2*CQ$7)</f>
        <v>0.32216235055577003</v>
      </c>
      <c r="CX1061" s="38">
        <f ca="1">MATCH(CW1061,OFFSET($B1059,CQ1047,1):OFFSET($B1059,CQ1047,5))</f>
        <v>1</v>
      </c>
      <c r="CY1061"/>
      <c r="CZ1061" s="21"/>
      <c r="DC1061"/>
      <c r="DD1061"/>
      <c r="DE1061"/>
      <c r="DF1061"/>
      <c r="DG1061" s="63" t="s">
        <v>22</v>
      </c>
      <c r="DH1061" s="56"/>
      <c r="DI1061" s="57">
        <f ca="1">OFFSET(乱数表!$C$3,$C1044,2*DC$7)</f>
        <v>0.28087501761906919</v>
      </c>
      <c r="DJ1061" s="38">
        <f ca="1">MATCH(DI1061,OFFSET($B1059,DC1047,1):OFFSET($B1059,DC1047,5))</f>
        <v>1</v>
      </c>
      <c r="DK1061"/>
      <c r="DL1061" s="21"/>
      <c r="DO1061"/>
      <c r="DP1061"/>
      <c r="DQ1061"/>
      <c r="DR1061"/>
      <c r="DS1061" s="63" t="s">
        <v>22</v>
      </c>
      <c r="DT1061" s="56"/>
      <c r="DU1061" s="57">
        <f ca="1">OFFSET(乱数表!$C$3,$C1044,2*DO$7)</f>
        <v>0.74282954365381626</v>
      </c>
      <c r="DV1061" s="38">
        <f ca="1">MATCH(DU1061,OFFSET($B1059,DO1046,1):OFFSET($B1059,DO1046,5))</f>
        <v>3</v>
      </c>
      <c r="DW1061"/>
      <c r="DX1061" s="21"/>
    </row>
    <row r="1062" spans="1:128" ht="13.5" customHeight="1">
      <c r="A1062"/>
      <c r="B1062" s="41">
        <v>3</v>
      </c>
      <c r="C1062" s="41">
        <v>0</v>
      </c>
      <c r="D1062" s="81">
        <v>0</v>
      </c>
      <c r="E1062" s="81">
        <v>0</v>
      </c>
      <c r="F1062" s="80">
        <v>1</v>
      </c>
      <c r="G1062" s="81">
        <v>1</v>
      </c>
      <c r="H1062" s="7"/>
      <c r="K1062"/>
      <c r="L1062"/>
      <c r="M1062"/>
      <c r="N1062"/>
      <c r="O1062" s="6"/>
      <c r="P1062"/>
      <c r="Q1062"/>
      <c r="R1062" t="s">
        <v>56</v>
      </c>
      <c r="S1062"/>
      <c r="T1062" s="21"/>
      <c r="W1062"/>
      <c r="X1062"/>
      <c r="Y1062"/>
      <c r="Z1062"/>
      <c r="AA1062" s="6"/>
      <c r="AB1062"/>
      <c r="AC1062"/>
      <c r="AD1062" t="s">
        <v>56</v>
      </c>
      <c r="AE1062"/>
      <c r="AF1062" s="21"/>
      <c r="AI1062"/>
      <c r="AJ1062"/>
      <c r="AK1062"/>
      <c r="AL1062"/>
      <c r="AM1062" s="6"/>
      <c r="AN1062"/>
      <c r="AO1062"/>
      <c r="AP1062" t="s">
        <v>56</v>
      </c>
      <c r="AQ1062"/>
      <c r="AR1062" s="21"/>
      <c r="AU1062"/>
      <c r="AV1062"/>
      <c r="AW1062"/>
      <c r="AX1062"/>
      <c r="AY1062" s="6"/>
      <c r="AZ1062"/>
      <c r="BA1062"/>
      <c r="BB1062" t="s">
        <v>56</v>
      </c>
      <c r="BC1062"/>
      <c r="BD1062" s="21"/>
      <c r="BG1062"/>
      <c r="BH1062"/>
      <c r="BI1062"/>
      <c r="BJ1062"/>
      <c r="BK1062" s="6"/>
      <c r="BL1062"/>
      <c r="BM1062"/>
      <c r="BN1062" t="s">
        <v>56</v>
      </c>
      <c r="BO1062"/>
      <c r="BP1062" s="21"/>
      <c r="BS1062"/>
      <c r="BT1062"/>
      <c r="BU1062"/>
      <c r="BV1062"/>
      <c r="BW1062" s="6"/>
      <c r="BX1062"/>
      <c r="BY1062"/>
      <c r="BZ1062" t="s">
        <v>56</v>
      </c>
      <c r="CA1062"/>
      <c r="CB1062" s="21"/>
      <c r="CE1062"/>
      <c r="CF1062"/>
      <c r="CG1062"/>
      <c r="CH1062"/>
      <c r="CI1062" s="6"/>
      <c r="CJ1062"/>
      <c r="CK1062"/>
      <c r="CL1062" t="s">
        <v>56</v>
      </c>
      <c r="CM1062"/>
      <c r="CN1062" s="21"/>
      <c r="CQ1062"/>
      <c r="CR1062"/>
      <c r="CS1062"/>
      <c r="CT1062"/>
      <c r="CU1062" s="6"/>
      <c r="CV1062"/>
      <c r="CW1062"/>
      <c r="CX1062" t="s">
        <v>56</v>
      </c>
      <c r="CY1062"/>
      <c r="CZ1062" s="21"/>
      <c r="DC1062"/>
      <c r="DD1062"/>
      <c r="DE1062"/>
      <c r="DF1062"/>
      <c r="DG1062" s="6"/>
      <c r="DH1062"/>
      <c r="DI1062"/>
      <c r="DJ1062" t="s">
        <v>56</v>
      </c>
      <c r="DK1062"/>
      <c r="DL1062" s="21"/>
      <c r="DO1062"/>
      <c r="DP1062"/>
      <c r="DQ1062"/>
      <c r="DR1062"/>
      <c r="DS1062" s="6"/>
      <c r="DT1062"/>
      <c r="DU1062"/>
      <c r="DV1062" t="s">
        <v>56</v>
      </c>
      <c r="DW1062"/>
      <c r="DX1062" s="21"/>
    </row>
    <row r="1063" spans="1:128" ht="13.5" customHeight="1">
      <c r="A1063"/>
      <c r="B1063" s="42">
        <v>4</v>
      </c>
      <c r="C1063" s="42">
        <v>0</v>
      </c>
      <c r="D1063" s="82">
        <v>0.33333333333333331</v>
      </c>
      <c r="E1063" s="82">
        <v>0.66666666666666663</v>
      </c>
      <c r="F1063" s="83">
        <v>0.66666666666666663</v>
      </c>
      <c r="G1063" s="82">
        <v>1</v>
      </c>
      <c r="H1063" s="7"/>
      <c r="K1063"/>
      <c r="L1063"/>
      <c r="M1063"/>
      <c r="N1063"/>
      <c r="O1063" s="63" t="s">
        <v>39</v>
      </c>
      <c r="P1063" s="49">
        <f ca="1">IF(R1058="Exploit",R1060,R1061)</f>
        <v>4</v>
      </c>
      <c r="Q1063" s="28" t="str">
        <f ca="1">"("&amp;OFFSET(O1046,0,P1063)&amp;") →"</f>
        <v>(下) →</v>
      </c>
      <c r="R1063" s="18" t="s">
        <v>53</v>
      </c>
      <c r="S1063" s="3">
        <f ca="1">MIN(K1045+FIXED(1.1*COS(PI()/2*P1063),0),3)</f>
        <v>2</v>
      </c>
      <c r="T1063" s="6"/>
      <c r="W1063"/>
      <c r="X1063"/>
      <c r="Y1063"/>
      <c r="Z1063"/>
      <c r="AA1063" s="63" t="s">
        <v>39</v>
      </c>
      <c r="AB1063" s="49">
        <f ca="1">IF(AD1058="Exploit",AD1060,AD1061)</f>
        <v>4</v>
      </c>
      <c r="AC1063" s="28" t="str">
        <f ca="1">"("&amp;OFFSET(AA1046,0,AB1063)&amp;") →"</f>
        <v>(下) →</v>
      </c>
      <c r="AD1063" s="18" t="s">
        <v>53</v>
      </c>
      <c r="AE1063" s="3">
        <f ca="1">MIN(W1045+FIXED(1.1*COS(PI()/2*AB1063),0),3)</f>
        <v>3</v>
      </c>
      <c r="AF1063" s="6"/>
      <c r="AI1063"/>
      <c r="AJ1063"/>
      <c r="AK1063"/>
      <c r="AL1063"/>
      <c r="AM1063" s="63" t="s">
        <v>39</v>
      </c>
      <c r="AN1063" s="49">
        <f ca="1">IF(AP1058="Exploit",AP1060,AP1061)</f>
        <v>1</v>
      </c>
      <c r="AO1063" s="28" t="str">
        <f ca="1">"("&amp;OFFSET(AM1046,0,AN1063)&amp;") →"</f>
        <v>(右) →</v>
      </c>
      <c r="AP1063" s="18" t="s">
        <v>53</v>
      </c>
      <c r="AQ1063" s="3">
        <f ca="1">MIN(AI1045+FIXED(1.1*COS(PI()/2*AN1063),0),3)</f>
        <v>3</v>
      </c>
      <c r="AR1063" s="6"/>
      <c r="AU1063"/>
      <c r="AV1063"/>
      <c r="AW1063"/>
      <c r="AX1063"/>
      <c r="AY1063" s="63" t="s">
        <v>39</v>
      </c>
      <c r="AZ1063" s="49">
        <f ca="1">IF(BB1058="Exploit",BB1060,BB1061)</f>
        <v>1</v>
      </c>
      <c r="BA1063" s="28" t="str">
        <f ca="1">"("&amp;OFFSET(AY1046,0,AZ1063)&amp;") →"</f>
        <v>(右) →</v>
      </c>
      <c r="BB1063" s="18" t="s">
        <v>53</v>
      </c>
      <c r="BC1063" s="3">
        <f ca="1">MIN(AU1045+FIXED(1.1*COS(PI()/2*AZ1063),0),3)</f>
        <v>3</v>
      </c>
      <c r="BD1063" s="6"/>
      <c r="BG1063"/>
      <c r="BH1063"/>
      <c r="BI1063"/>
      <c r="BJ1063"/>
      <c r="BK1063" s="63" t="s">
        <v>39</v>
      </c>
      <c r="BL1063" s="49">
        <f ca="1">IF(BN1058="Exploit",BN1060,BN1061)</f>
        <v>1</v>
      </c>
      <c r="BM1063" s="28" t="str">
        <f ca="1">"("&amp;OFFSET(BK1046,0,BL1063)&amp;") →"</f>
        <v>(右) →</v>
      </c>
      <c r="BN1063" s="18" t="s">
        <v>53</v>
      </c>
      <c r="BO1063" s="3">
        <f ca="1">MIN(BG1045+FIXED(1.1*COS(PI()/2*BL1063),0),3)</f>
        <v>3</v>
      </c>
      <c r="BP1063" s="6"/>
      <c r="BS1063"/>
      <c r="BT1063"/>
      <c r="BU1063"/>
      <c r="BV1063"/>
      <c r="BW1063" s="63" t="s">
        <v>39</v>
      </c>
      <c r="BX1063" s="49">
        <f ca="1">IF(BZ1058="Exploit",BZ1060,BZ1061)</f>
        <v>1</v>
      </c>
      <c r="BY1063" s="28" t="str">
        <f ca="1">"("&amp;OFFSET(BW1046,0,BX1063)&amp;") →"</f>
        <v>(右) →</v>
      </c>
      <c r="BZ1063" s="18" t="s">
        <v>53</v>
      </c>
      <c r="CA1063" s="3">
        <f ca="1">MIN(BS1045+FIXED(1.1*COS(PI()/2*BX1063),0),3)</f>
        <v>3</v>
      </c>
      <c r="CB1063" s="6"/>
      <c r="CE1063"/>
      <c r="CF1063"/>
      <c r="CG1063"/>
      <c r="CH1063"/>
      <c r="CI1063" s="63" t="s">
        <v>39</v>
      </c>
      <c r="CJ1063" s="49">
        <f ca="1">IF(CL1058="Exploit",CL1060,CL1061)</f>
        <v>1</v>
      </c>
      <c r="CK1063" s="28" t="str">
        <f ca="1">"("&amp;OFFSET(CI1046,0,CJ1063)&amp;") →"</f>
        <v>(右) →</v>
      </c>
      <c r="CL1063" s="18" t="s">
        <v>53</v>
      </c>
      <c r="CM1063" s="3">
        <f ca="1">MIN(CE1045+FIXED(1.1*COS(PI()/2*CJ1063),0),3)</f>
        <v>3</v>
      </c>
      <c r="CN1063" s="6"/>
      <c r="CQ1063"/>
      <c r="CR1063"/>
      <c r="CS1063"/>
      <c r="CT1063"/>
      <c r="CU1063" s="63" t="s">
        <v>39</v>
      </c>
      <c r="CV1063" s="49">
        <f ca="1">IF(CX1058="Exploit",CX1060,CX1061)</f>
        <v>1</v>
      </c>
      <c r="CW1063" s="28" t="str">
        <f ca="1">"("&amp;OFFSET(CU1046,0,CV1063)&amp;") →"</f>
        <v>(右) →</v>
      </c>
      <c r="CX1063" s="18" t="s">
        <v>53</v>
      </c>
      <c r="CY1063" s="3">
        <f ca="1">MIN(CQ1045+FIXED(1.1*COS(PI()/2*CV1063),0),3)</f>
        <v>3</v>
      </c>
      <c r="CZ1063" s="6"/>
      <c r="DC1063"/>
      <c r="DD1063"/>
      <c r="DE1063"/>
      <c r="DF1063"/>
      <c r="DG1063" s="63" t="s">
        <v>39</v>
      </c>
      <c r="DH1063" s="49">
        <f ca="1">IF(DJ1058="Exploit",DJ1060,DJ1061)</f>
        <v>1</v>
      </c>
      <c r="DI1063" s="28" t="str">
        <f ca="1">"("&amp;OFFSET(DG1046,0,DH1063)&amp;") →"</f>
        <v>(右) →</v>
      </c>
      <c r="DJ1063" s="18" t="s">
        <v>53</v>
      </c>
      <c r="DK1063" s="3">
        <f ca="1">MIN(DC1045+FIXED(1.1*COS(PI()/2*DH1063),0),3)</f>
        <v>3</v>
      </c>
      <c r="DL1063" s="6"/>
      <c r="DO1063"/>
      <c r="DP1063"/>
      <c r="DQ1063"/>
      <c r="DR1063"/>
      <c r="DS1063" s="63" t="s">
        <v>39</v>
      </c>
      <c r="DT1063" s="49">
        <f ca="1">IF(DV1058="Exploit",DV1060,DV1061)</f>
        <v>3</v>
      </c>
      <c r="DU1063" s="28" t="str">
        <f ca="1">"("&amp;OFFSET(DS1046,0,DT1063)&amp;") →"</f>
        <v>(左) →</v>
      </c>
      <c r="DV1063" s="18" t="s">
        <v>53</v>
      </c>
      <c r="DW1063" s="3">
        <f ca="1">MIN(DO1045+FIXED(1.1*COS(PI()/2*DT1063),0),3)</f>
        <v>3</v>
      </c>
      <c r="DX1063" s="6"/>
    </row>
    <row r="1064" spans="1:128" ht="13.5" customHeight="1">
      <c r="A1064"/>
      <c r="B1064" s="41">
        <v>5</v>
      </c>
      <c r="C1064" s="41">
        <v>0</v>
      </c>
      <c r="D1064" s="83">
        <v>0</v>
      </c>
      <c r="E1064" s="80">
        <v>0.33333333333333331</v>
      </c>
      <c r="F1064" s="80">
        <v>0.66666666666666663</v>
      </c>
      <c r="G1064" s="80">
        <v>1</v>
      </c>
      <c r="H1064" s="7"/>
      <c r="K1064"/>
      <c r="L1064"/>
      <c r="M1064"/>
      <c r="N1064"/>
      <c r="O1064" s="24" t="s">
        <v>33</v>
      </c>
      <c r="P1064" s="24"/>
      <c r="Q1064"/>
      <c r="R1064" s="18" t="s">
        <v>54</v>
      </c>
      <c r="S1064" s="3">
        <f ca="1">MIN(K1046+FIXED(1.1*SIN(PI()/2*P1063),0),3)</f>
        <v>1</v>
      </c>
      <c r="T1064" s="6"/>
      <c r="W1064"/>
      <c r="X1064"/>
      <c r="Y1064"/>
      <c r="Z1064"/>
      <c r="AA1064" s="24"/>
      <c r="AB1064" s="24" t="s">
        <v>33</v>
      </c>
      <c r="AC1064"/>
      <c r="AD1064" s="18" t="s">
        <v>54</v>
      </c>
      <c r="AE1064" s="3">
        <f ca="1">MIN(W1046+FIXED(1.1*SIN(PI()/2*AB1063),0),3)</f>
        <v>1</v>
      </c>
      <c r="AF1064" s="6"/>
      <c r="AI1064"/>
      <c r="AJ1064"/>
      <c r="AK1064"/>
      <c r="AL1064"/>
      <c r="AM1064" s="24"/>
      <c r="AN1064" s="24" t="s">
        <v>33</v>
      </c>
      <c r="AO1064"/>
      <c r="AP1064" s="18" t="s">
        <v>54</v>
      </c>
      <c r="AQ1064" s="3">
        <f ca="1">MIN(AI1046+FIXED(1.1*SIN(PI()/2*AN1063),0),3)</f>
        <v>2</v>
      </c>
      <c r="AR1064" s="6"/>
      <c r="AU1064"/>
      <c r="AV1064"/>
      <c r="AW1064"/>
      <c r="AX1064"/>
      <c r="AY1064" s="24"/>
      <c r="AZ1064" s="24" t="s">
        <v>33</v>
      </c>
      <c r="BA1064"/>
      <c r="BB1064" s="18" t="s">
        <v>54</v>
      </c>
      <c r="BC1064" s="3">
        <f ca="1">MIN(AU1046+FIXED(1.1*SIN(PI()/2*AZ1063),0),3)</f>
        <v>3</v>
      </c>
      <c r="BD1064" s="6"/>
      <c r="BG1064"/>
      <c r="BH1064"/>
      <c r="BI1064"/>
      <c r="BJ1064"/>
      <c r="BK1064" s="24"/>
      <c r="BL1064" s="24" t="s">
        <v>33</v>
      </c>
      <c r="BM1064"/>
      <c r="BN1064" s="18" t="s">
        <v>54</v>
      </c>
      <c r="BO1064" s="3">
        <f ca="1">MIN(BG1046+FIXED(1.1*SIN(PI()/2*BL1063),0),3)</f>
        <v>3</v>
      </c>
      <c r="BP1064" s="6"/>
      <c r="BS1064"/>
      <c r="BT1064"/>
      <c r="BU1064"/>
      <c r="BV1064"/>
      <c r="BW1064" s="24"/>
      <c r="BX1064" s="24" t="s">
        <v>33</v>
      </c>
      <c r="BY1064"/>
      <c r="BZ1064" s="18" t="s">
        <v>54</v>
      </c>
      <c r="CA1064" s="3">
        <f ca="1">MIN(BS1046+FIXED(1.1*SIN(PI()/2*BX1063),0),3)</f>
        <v>3</v>
      </c>
      <c r="CB1064" s="6"/>
      <c r="CE1064"/>
      <c r="CF1064"/>
      <c r="CG1064"/>
      <c r="CH1064"/>
      <c r="CI1064" s="24"/>
      <c r="CJ1064" s="24" t="s">
        <v>33</v>
      </c>
      <c r="CK1064"/>
      <c r="CL1064" s="18" t="s">
        <v>54</v>
      </c>
      <c r="CM1064" s="3">
        <f ca="1">MIN(CE1046+FIXED(1.1*SIN(PI()/2*CJ1063),0),3)</f>
        <v>3</v>
      </c>
      <c r="CN1064" s="6"/>
      <c r="CQ1064"/>
      <c r="CR1064"/>
      <c r="CS1064"/>
      <c r="CT1064"/>
      <c r="CU1064" s="24"/>
      <c r="CV1064" s="24" t="s">
        <v>33</v>
      </c>
      <c r="CW1064"/>
      <c r="CX1064" s="18" t="s">
        <v>54</v>
      </c>
      <c r="CY1064" s="3">
        <f ca="1">MIN(CQ1046+FIXED(1.1*SIN(PI()/2*CV1063),0),3)</f>
        <v>3</v>
      </c>
      <c r="CZ1064" s="6"/>
      <c r="DC1064"/>
      <c r="DD1064"/>
      <c r="DE1064"/>
      <c r="DF1064"/>
      <c r="DG1064" s="24"/>
      <c r="DH1064" s="24" t="s">
        <v>33</v>
      </c>
      <c r="DI1064"/>
      <c r="DJ1064" s="18" t="s">
        <v>54</v>
      </c>
      <c r="DK1064" s="3">
        <f ca="1">MIN(DC1046+FIXED(1.1*SIN(PI()/2*DH1063),0),3)</f>
        <v>3</v>
      </c>
      <c r="DL1064" s="6"/>
      <c r="DO1064"/>
      <c r="DP1064"/>
      <c r="DQ1064"/>
      <c r="DR1064"/>
      <c r="DS1064" s="24"/>
      <c r="DT1064" s="24" t="s">
        <v>33</v>
      </c>
      <c r="DU1064"/>
      <c r="DV1064" s="18" t="s">
        <v>54</v>
      </c>
      <c r="DW1064" s="3">
        <f ca="1">MIN(DO1046+FIXED(1.1*SIN(PI()/2*DT1063),0),3)</f>
        <v>2</v>
      </c>
      <c r="DX1064" s="6"/>
    </row>
    <row r="1065" spans="1:128" ht="13.5" customHeight="1">
      <c r="A1065"/>
      <c r="B1065" s="42">
        <v>6</v>
      </c>
      <c r="C1065" s="61">
        <v>0</v>
      </c>
      <c r="D1065" s="61">
        <v>0</v>
      </c>
      <c r="E1065" s="61">
        <v>0</v>
      </c>
      <c r="F1065" s="61">
        <v>0</v>
      </c>
      <c r="G1065" s="61">
        <v>0</v>
      </c>
      <c r="H1065" s="7"/>
      <c r="K1065"/>
      <c r="L1065"/>
      <c r="M1065"/>
      <c r="N1065"/>
      <c r="O1065"/>
      <c r="P1065"/>
      <c r="Q1065"/>
      <c r="R1065" s="3" t="s">
        <v>31</v>
      </c>
      <c r="S1065" s="29">
        <f ca="1">3*(S1063-1)+S1064</f>
        <v>4</v>
      </c>
      <c r="T1065" s="30"/>
      <c r="W1065"/>
      <c r="X1065"/>
      <c r="Y1065"/>
      <c r="Z1065"/>
      <c r="AA1065"/>
      <c r="AB1065"/>
      <c r="AC1065"/>
      <c r="AD1065" s="3" t="s">
        <v>32</v>
      </c>
      <c r="AE1065" s="29">
        <f ca="1">3*(AE1063-1)+AE1064</f>
        <v>7</v>
      </c>
      <c r="AF1065" s="6"/>
      <c r="AI1065"/>
      <c r="AJ1065"/>
      <c r="AK1065"/>
      <c r="AL1065"/>
      <c r="AM1065"/>
      <c r="AN1065"/>
      <c r="AO1065"/>
      <c r="AP1065" s="3" t="s">
        <v>32</v>
      </c>
      <c r="AQ1065" s="29">
        <f ca="1">3*(AQ1063-1)+AQ1064</f>
        <v>8</v>
      </c>
      <c r="AR1065" s="6"/>
      <c r="AU1065"/>
      <c r="AV1065"/>
      <c r="AW1065"/>
      <c r="AX1065"/>
      <c r="AY1065"/>
      <c r="AZ1065"/>
      <c r="BA1065"/>
      <c r="BB1065" s="3" t="s">
        <v>32</v>
      </c>
      <c r="BC1065" s="29">
        <f ca="1">3*(BC1063-1)+BC1064</f>
        <v>9</v>
      </c>
      <c r="BD1065" s="6"/>
      <c r="BG1065"/>
      <c r="BH1065"/>
      <c r="BI1065"/>
      <c r="BJ1065"/>
      <c r="BK1065"/>
      <c r="BL1065"/>
      <c r="BM1065"/>
      <c r="BN1065" s="3" t="s">
        <v>32</v>
      </c>
      <c r="BO1065" s="29">
        <f ca="1">3*(BO1063-1)+BO1064</f>
        <v>9</v>
      </c>
      <c r="BP1065" s="6"/>
      <c r="BS1065"/>
      <c r="BT1065"/>
      <c r="BU1065"/>
      <c r="BV1065"/>
      <c r="BW1065"/>
      <c r="BX1065"/>
      <c r="BY1065"/>
      <c r="BZ1065" s="3" t="s">
        <v>32</v>
      </c>
      <c r="CA1065" s="29">
        <f ca="1">3*(CA1063-1)+CA1064</f>
        <v>9</v>
      </c>
      <c r="CB1065" s="6"/>
      <c r="CE1065"/>
      <c r="CF1065"/>
      <c r="CG1065"/>
      <c r="CH1065"/>
      <c r="CI1065"/>
      <c r="CJ1065"/>
      <c r="CK1065"/>
      <c r="CL1065" s="3" t="s">
        <v>32</v>
      </c>
      <c r="CM1065" s="29">
        <f ca="1">3*(CM1063-1)+CM1064</f>
        <v>9</v>
      </c>
      <c r="CN1065" s="6"/>
      <c r="CQ1065"/>
      <c r="CR1065"/>
      <c r="CS1065"/>
      <c r="CT1065"/>
      <c r="CU1065"/>
      <c r="CV1065"/>
      <c r="CW1065"/>
      <c r="CX1065" s="3" t="s">
        <v>32</v>
      </c>
      <c r="CY1065" s="29">
        <f ca="1">3*(CY1063-1)+CY1064</f>
        <v>9</v>
      </c>
      <c r="CZ1065" s="6"/>
      <c r="DC1065"/>
      <c r="DD1065"/>
      <c r="DE1065"/>
      <c r="DF1065"/>
      <c r="DG1065"/>
      <c r="DH1065"/>
      <c r="DI1065"/>
      <c r="DJ1065" s="3" t="s">
        <v>32</v>
      </c>
      <c r="DK1065" s="29">
        <f ca="1">3*(DK1063-1)+DK1064</f>
        <v>9</v>
      </c>
      <c r="DL1065" s="6"/>
      <c r="DO1065"/>
      <c r="DP1065"/>
      <c r="DQ1065"/>
      <c r="DR1065"/>
      <c r="DS1065"/>
      <c r="DT1065"/>
      <c r="DU1065"/>
      <c r="DV1065" s="3" t="s">
        <v>32</v>
      </c>
      <c r="DW1065" s="29">
        <f ca="1">3*(DW1063-1)+DW1064</f>
        <v>8</v>
      </c>
      <c r="DX1065" s="6"/>
    </row>
    <row r="1066" spans="1:128" ht="13.5" customHeight="1">
      <c r="A1066"/>
      <c r="B1066" s="41">
        <v>7</v>
      </c>
      <c r="C1066" s="41">
        <v>0</v>
      </c>
      <c r="D1066" s="80">
        <v>0.5</v>
      </c>
      <c r="E1066" s="80">
        <v>1</v>
      </c>
      <c r="F1066" s="61">
        <v>1</v>
      </c>
      <c r="G1066" s="61">
        <v>1</v>
      </c>
      <c r="H1066" s="7"/>
      <c r="K1066"/>
      <c r="L1066"/>
      <c r="M1066"/>
      <c r="N1066"/>
      <c r="P1066"/>
      <c r="Q1066"/>
      <c r="R1066"/>
      <c r="S1066" s="11" t="s">
        <v>51</v>
      </c>
      <c r="T1066" s="24"/>
      <c r="W1066"/>
      <c r="X1066"/>
      <c r="Y1066"/>
      <c r="Z1066"/>
      <c r="AB1066"/>
      <c r="AC1066"/>
      <c r="AD1066"/>
      <c r="AE1066" s="11" t="s">
        <v>51</v>
      </c>
      <c r="AF1066" s="24"/>
      <c r="AI1066"/>
      <c r="AJ1066"/>
      <c r="AK1066"/>
      <c r="AL1066"/>
      <c r="AN1066"/>
      <c r="AO1066"/>
      <c r="AP1066"/>
      <c r="AQ1066" s="11" t="s">
        <v>51</v>
      </c>
      <c r="AR1066" s="24"/>
      <c r="AU1066"/>
      <c r="AV1066"/>
      <c r="AW1066"/>
      <c r="AX1066"/>
      <c r="AZ1066"/>
      <c r="BA1066"/>
      <c r="BB1066"/>
      <c r="BC1066" s="11" t="s">
        <v>51</v>
      </c>
      <c r="BD1066" s="24"/>
      <c r="BG1066"/>
      <c r="BH1066"/>
      <c r="BI1066"/>
      <c r="BJ1066"/>
      <c r="BL1066"/>
      <c r="BM1066"/>
      <c r="BN1066"/>
      <c r="BO1066" s="11" t="s">
        <v>51</v>
      </c>
      <c r="BP1066" s="24"/>
      <c r="BS1066"/>
      <c r="BT1066"/>
      <c r="BU1066"/>
      <c r="BV1066"/>
      <c r="BX1066"/>
      <c r="BY1066"/>
      <c r="BZ1066"/>
      <c r="CA1066" s="11" t="s">
        <v>51</v>
      </c>
      <c r="CB1066" s="24"/>
      <c r="CE1066"/>
      <c r="CF1066"/>
      <c r="CG1066"/>
      <c r="CH1066"/>
      <c r="CJ1066"/>
      <c r="CK1066"/>
      <c r="CL1066"/>
      <c r="CM1066" s="11" t="s">
        <v>51</v>
      </c>
      <c r="CN1066" s="24"/>
      <c r="CQ1066"/>
      <c r="CR1066"/>
      <c r="CS1066"/>
      <c r="CT1066"/>
      <c r="CV1066"/>
      <c r="CW1066"/>
      <c r="CX1066"/>
      <c r="CY1066" s="11" t="s">
        <v>51</v>
      </c>
      <c r="CZ1066" s="24"/>
      <c r="DC1066"/>
      <c r="DD1066"/>
      <c r="DE1066"/>
      <c r="DF1066"/>
      <c r="DH1066"/>
      <c r="DI1066"/>
      <c r="DJ1066"/>
      <c r="DK1066" s="11" t="s">
        <v>51</v>
      </c>
      <c r="DL1066" s="24"/>
      <c r="DO1066"/>
      <c r="DP1066"/>
      <c r="DQ1066"/>
      <c r="DR1066"/>
      <c r="DT1066"/>
      <c r="DU1066"/>
      <c r="DV1066"/>
      <c r="DW1066" s="11" t="s">
        <v>51</v>
      </c>
      <c r="DX1066" s="24"/>
    </row>
    <row r="1067" spans="1:128" ht="13.5" customHeight="1" thickBot="1">
      <c r="A1067"/>
      <c r="B1067" s="42">
        <v>8</v>
      </c>
      <c r="C1067" s="42">
        <v>0</v>
      </c>
      <c r="D1067" s="82">
        <v>0.33333333333333331</v>
      </c>
      <c r="E1067" s="82">
        <v>0.66666666666666663</v>
      </c>
      <c r="F1067" s="82">
        <v>1</v>
      </c>
      <c r="G1067" s="83">
        <v>1</v>
      </c>
      <c r="H1067" s="7"/>
      <c r="K1067"/>
      <c r="L1067"/>
      <c r="M1067"/>
      <c r="N1067"/>
      <c r="O1067" t="s">
        <v>48</v>
      </c>
      <c r="R1067"/>
      <c r="S1067"/>
      <c r="T1067" s="21"/>
      <c r="W1067"/>
      <c r="X1067"/>
      <c r="Y1067"/>
      <c r="Z1067"/>
      <c r="AA1067" t="s">
        <v>48</v>
      </c>
      <c r="AD1067"/>
      <c r="AE1067"/>
      <c r="AF1067" s="21"/>
      <c r="AI1067"/>
      <c r="AJ1067"/>
      <c r="AK1067"/>
      <c r="AL1067"/>
      <c r="AM1067" t="s">
        <v>48</v>
      </c>
      <c r="AP1067"/>
      <c r="AQ1067"/>
      <c r="AR1067" s="21"/>
      <c r="AU1067"/>
      <c r="AV1067"/>
      <c r="AW1067"/>
      <c r="AX1067"/>
      <c r="AY1067" t="s">
        <v>48</v>
      </c>
      <c r="BB1067"/>
      <c r="BC1067"/>
      <c r="BD1067" s="21"/>
      <c r="BG1067"/>
      <c r="BH1067"/>
      <c r="BI1067"/>
      <c r="BJ1067"/>
      <c r="BK1067" t="s">
        <v>48</v>
      </c>
      <c r="BN1067"/>
      <c r="BO1067"/>
      <c r="BP1067" s="21"/>
      <c r="BS1067"/>
      <c r="BT1067"/>
      <c r="BU1067"/>
      <c r="BV1067"/>
      <c r="BW1067" t="s">
        <v>48</v>
      </c>
      <c r="BZ1067"/>
      <c r="CA1067"/>
      <c r="CB1067" s="21"/>
      <c r="CE1067"/>
      <c r="CF1067"/>
      <c r="CG1067"/>
      <c r="CH1067"/>
      <c r="CI1067" t="s">
        <v>48</v>
      </c>
      <c r="CL1067"/>
      <c r="CM1067"/>
      <c r="CN1067" s="21"/>
      <c r="CQ1067"/>
      <c r="CR1067"/>
      <c r="CS1067"/>
      <c r="CT1067"/>
      <c r="CU1067" t="s">
        <v>48</v>
      </c>
      <c r="CX1067"/>
      <c r="CY1067"/>
      <c r="CZ1067" s="21"/>
      <c r="DC1067"/>
      <c r="DD1067"/>
      <c r="DE1067"/>
      <c r="DF1067"/>
      <c r="DG1067" t="s">
        <v>48</v>
      </c>
      <c r="DJ1067"/>
      <c r="DK1067"/>
      <c r="DL1067" s="21"/>
      <c r="DO1067"/>
      <c r="DP1067"/>
      <c r="DQ1067"/>
      <c r="DR1067"/>
      <c r="DS1067" t="s">
        <v>48</v>
      </c>
      <c r="DU1067" s="30"/>
      <c r="DV1067"/>
      <c r="DW1067"/>
      <c r="DX1067" s="21"/>
    </row>
    <row r="1068" spans="1:128" ht="13.5" customHeight="1" thickBot="1">
      <c r="A1068"/>
      <c r="B1068" s="43" t="s">
        <v>18</v>
      </c>
      <c r="C1068" s="43">
        <v>0</v>
      </c>
      <c r="D1068" s="84">
        <v>1</v>
      </c>
      <c r="E1068" s="84">
        <v>1</v>
      </c>
      <c r="F1068" s="84">
        <v>1</v>
      </c>
      <c r="G1068" s="84">
        <v>1</v>
      </c>
      <c r="H1068" s="7"/>
      <c r="K1068"/>
      <c r="L1068"/>
      <c r="M1068"/>
      <c r="N1068"/>
      <c r="O1068" s="39" t="s">
        <v>52</v>
      </c>
      <c r="P1068" s="33">
        <f ca="1">IF(K1047&lt;9,OFFSET($D$3,S1063,S1064)+$C$4*MAX(OFFSET(O1046,S1065,1):OFFSET(O1046,S1065,4)),0)</f>
        <v>32.092923405677077</v>
      </c>
      <c r="Q1068"/>
      <c r="R1068"/>
      <c r="S1068"/>
      <c r="T1068" s="21"/>
      <c r="W1068"/>
      <c r="X1068"/>
      <c r="Y1068"/>
      <c r="Z1068"/>
      <c r="AA1068" s="39" t="s">
        <v>52</v>
      </c>
      <c r="AB1068" s="33">
        <f ca="1">IF(W1047&lt;9,OFFSET($D$3,AE1063,AE1064)+$C$4*MAX(OFFSET(AA1046,AE1065,1):OFFSET(AA1046,AE1065,4)),0)</f>
        <v>47.298347718566646</v>
      </c>
      <c r="AC1068"/>
      <c r="AD1068"/>
      <c r="AE1068"/>
      <c r="AF1068" s="21"/>
      <c r="AI1068"/>
      <c r="AJ1068"/>
      <c r="AK1068"/>
      <c r="AL1068"/>
      <c r="AM1068" s="39" t="s">
        <v>52</v>
      </c>
      <c r="AN1068" s="33">
        <f ca="1">IF(AI1047&lt;9,OFFSET($D$3,AQ1063,AQ1064)+$C$4*MAX(OFFSET(AM1046,AQ1065,1):OFFSET(AM1046,AQ1065,4)),0)</f>
        <v>68.999999760091299</v>
      </c>
      <c r="AO1068"/>
      <c r="AP1068"/>
      <c r="AQ1068"/>
      <c r="AR1068" s="21"/>
      <c r="AU1068"/>
      <c r="AV1068"/>
      <c r="AW1068"/>
      <c r="AX1068"/>
      <c r="AY1068" s="39" t="s">
        <v>52</v>
      </c>
      <c r="AZ1068" s="33">
        <f ca="1">IF(AU1047&lt;9,OFFSET($D$3,BC1063,BC1064)+$C$4*MAX(OFFSET(AY1046,BC1065,1):OFFSET(AY1046,BC1065,4)),0)</f>
        <v>100</v>
      </c>
      <c r="BA1068"/>
      <c r="BB1068"/>
      <c r="BC1068"/>
      <c r="BD1068" s="21"/>
      <c r="BG1068"/>
      <c r="BH1068"/>
      <c r="BI1068"/>
      <c r="BJ1068"/>
      <c r="BK1068" s="39" t="s">
        <v>52</v>
      </c>
      <c r="BL1068" s="33">
        <f ca="1">IF(BG1047&lt;9,OFFSET($D$3,BO1063,BO1064)+$C$4*MAX(OFFSET(BK1046,BO1065,1):OFFSET(BK1046,BO1065,4)),0)</f>
        <v>0</v>
      </c>
      <c r="BM1068"/>
      <c r="BN1068"/>
      <c r="BO1068"/>
      <c r="BP1068" s="21"/>
      <c r="BS1068"/>
      <c r="BT1068"/>
      <c r="BU1068"/>
      <c r="BV1068"/>
      <c r="BW1068" s="39" t="s">
        <v>52</v>
      </c>
      <c r="BX1068" s="33">
        <f ca="1">IF(BS1047&lt;9,OFFSET($D$3,CA1063,CA1064)+$C$4*MAX(OFFSET(BW1046,CA1065,1):OFFSET(BW1046,CA1065,4)),0)</f>
        <v>0</v>
      </c>
      <c r="BY1068"/>
      <c r="BZ1068"/>
      <c r="CA1068"/>
      <c r="CB1068" s="21"/>
      <c r="CE1068"/>
      <c r="CF1068"/>
      <c r="CG1068"/>
      <c r="CH1068"/>
      <c r="CI1068" s="39" t="s">
        <v>52</v>
      </c>
      <c r="CJ1068" s="33">
        <f ca="1">IF(CE1047&lt;9,OFFSET($D$3,CM1063,CM1064)+$C$4*MAX(OFFSET(CI1046,CM1065,1):OFFSET(CI1046,CM1065,4)),0)</f>
        <v>0</v>
      </c>
      <c r="CK1068"/>
      <c r="CL1068"/>
      <c r="CM1068"/>
      <c r="CN1068" s="21"/>
      <c r="CQ1068"/>
      <c r="CR1068"/>
      <c r="CS1068"/>
      <c r="CT1068"/>
      <c r="CU1068" s="39" t="s">
        <v>52</v>
      </c>
      <c r="CV1068" s="33">
        <f ca="1">IF(CQ1047&lt;9,OFFSET($D$3,CY1063,CY1064)+$C$4*MAX(OFFSET(CU1046,CY1065,1):OFFSET(CU1046,CY1065,4)),0)</f>
        <v>0</v>
      </c>
      <c r="CW1068"/>
      <c r="CX1068"/>
      <c r="CY1068"/>
      <c r="CZ1068" s="21"/>
      <c r="DC1068"/>
      <c r="DD1068"/>
      <c r="DE1068"/>
      <c r="DF1068"/>
      <c r="DG1068" s="39" t="s">
        <v>52</v>
      </c>
      <c r="DH1068" s="33">
        <f ca="1">IF(DC1047&lt;9,OFFSET($D$3,DK1063,DK1064)+$C$4*MAX(OFFSET(DG1046,DK1065,1):OFFSET(DG1046,DK1065,4)),0)</f>
        <v>0</v>
      </c>
      <c r="DI1068"/>
      <c r="DJ1068"/>
      <c r="DK1068"/>
      <c r="DL1068" s="21"/>
      <c r="DO1068"/>
      <c r="DP1068"/>
      <c r="DQ1068"/>
      <c r="DR1068"/>
      <c r="DS1068" s="39" t="s">
        <v>52</v>
      </c>
      <c r="DT1068" s="33">
        <f ca="1">IF(DO1047&lt;9,OFFSET($D$3,DW1063,DW1064)+$C$4*MAX(OFFSET(DS1046,DW1065,1):OFFSET(DS1046,DW1065,4)),0)</f>
        <v>0</v>
      </c>
      <c r="DU1068"/>
      <c r="DV1068"/>
      <c r="DW1068"/>
      <c r="DX1068" s="21"/>
    </row>
    <row r="1069" spans="1:128" ht="13.5" customHeight="1" thickBot="1">
      <c r="A1069"/>
      <c r="H1069" s="7"/>
      <c r="K1069"/>
      <c r="L1069"/>
      <c r="M1069"/>
      <c r="N1069"/>
      <c r="O1069" s="35"/>
      <c r="P1069" s="123" t="s">
        <v>12</v>
      </c>
      <c r="Q1069" s="124"/>
      <c r="R1069" s="124"/>
      <c r="S1069" s="125"/>
      <c r="T1069" s="64"/>
      <c r="W1069"/>
      <c r="X1069"/>
      <c r="Y1069"/>
      <c r="Z1069"/>
      <c r="AA1069" s="5"/>
      <c r="AB1069" s="123" t="s">
        <v>12</v>
      </c>
      <c r="AC1069" s="124"/>
      <c r="AD1069" s="124"/>
      <c r="AE1069" s="125"/>
      <c r="AF1069" s="64"/>
      <c r="AI1069"/>
      <c r="AJ1069"/>
      <c r="AK1069"/>
      <c r="AL1069"/>
      <c r="AM1069" s="5"/>
      <c r="AN1069" s="123" t="s">
        <v>12</v>
      </c>
      <c r="AO1069" s="124"/>
      <c r="AP1069" s="124"/>
      <c r="AQ1069" s="125"/>
      <c r="AR1069" s="64"/>
      <c r="AU1069"/>
      <c r="AV1069"/>
      <c r="AW1069"/>
      <c r="AX1069"/>
      <c r="AY1069" s="5"/>
      <c r="AZ1069" s="123" t="s">
        <v>12</v>
      </c>
      <c r="BA1069" s="124"/>
      <c r="BB1069" s="124"/>
      <c r="BC1069" s="125"/>
      <c r="BD1069" s="64"/>
      <c r="BG1069"/>
      <c r="BH1069"/>
      <c r="BI1069"/>
      <c r="BJ1069"/>
      <c r="BK1069" s="5"/>
      <c r="BL1069" s="123" t="s">
        <v>12</v>
      </c>
      <c r="BM1069" s="124"/>
      <c r="BN1069" s="124"/>
      <c r="BO1069" s="125"/>
      <c r="BP1069" s="64"/>
      <c r="BS1069"/>
      <c r="BT1069"/>
      <c r="BU1069"/>
      <c r="BV1069"/>
      <c r="BW1069" s="5"/>
      <c r="BX1069" s="123" t="s">
        <v>12</v>
      </c>
      <c r="BY1069" s="124"/>
      <c r="BZ1069" s="124"/>
      <c r="CA1069" s="125"/>
      <c r="CB1069" s="64"/>
      <c r="CE1069"/>
      <c r="CF1069"/>
      <c r="CG1069"/>
      <c r="CH1069"/>
      <c r="CI1069" s="5"/>
      <c r="CJ1069" s="123" t="s">
        <v>12</v>
      </c>
      <c r="CK1069" s="124"/>
      <c r="CL1069" s="124"/>
      <c r="CM1069" s="125"/>
      <c r="CN1069" s="64"/>
      <c r="CQ1069"/>
      <c r="CR1069"/>
      <c r="CS1069"/>
      <c r="CT1069"/>
      <c r="CU1069" s="5"/>
      <c r="CV1069" s="123" t="s">
        <v>12</v>
      </c>
      <c r="CW1069" s="124"/>
      <c r="CX1069" s="124"/>
      <c r="CY1069" s="125"/>
      <c r="CZ1069" s="64"/>
      <c r="DC1069"/>
      <c r="DD1069"/>
      <c r="DE1069"/>
      <c r="DF1069"/>
      <c r="DG1069" s="5"/>
      <c r="DH1069" s="123" t="s">
        <v>12</v>
      </c>
      <c r="DI1069" s="124"/>
      <c r="DJ1069" s="124"/>
      <c r="DK1069" s="125"/>
      <c r="DL1069" s="64"/>
      <c r="DO1069"/>
      <c r="DP1069"/>
      <c r="DQ1069"/>
      <c r="DR1069"/>
      <c r="DS1069" s="5"/>
      <c r="DT1069" s="123" t="s">
        <v>12</v>
      </c>
      <c r="DU1069" s="124"/>
      <c r="DV1069" s="124"/>
      <c r="DW1069" s="125"/>
    </row>
    <row r="1070" spans="1:128" ht="13.5" customHeight="1" thickBot="1">
      <c r="A1070"/>
      <c r="B1070"/>
      <c r="C1070"/>
      <c r="D1070"/>
      <c r="E1070"/>
      <c r="F1070" s="95"/>
      <c r="G1070" t="s">
        <v>35</v>
      </c>
      <c r="H1070" s="21"/>
      <c r="K1070"/>
      <c r="L1070"/>
      <c r="M1070"/>
      <c r="N1070"/>
      <c r="O1070" s="23" t="s">
        <v>58</v>
      </c>
      <c r="P1070" s="3" t="s">
        <v>68</v>
      </c>
      <c r="Q1070" s="26" t="s">
        <v>69</v>
      </c>
      <c r="R1070" s="26" t="s">
        <v>70</v>
      </c>
      <c r="S1070" s="3" t="s">
        <v>71</v>
      </c>
      <c r="T1070" s="6"/>
      <c r="W1070"/>
      <c r="X1070"/>
      <c r="Y1070"/>
      <c r="Z1070"/>
      <c r="AA1070" s="23" t="str">
        <f>$O$34</f>
        <v>新Q値</v>
      </c>
      <c r="AB1070" s="3" t="s">
        <v>3</v>
      </c>
      <c r="AC1070" s="26" t="s">
        <v>4</v>
      </c>
      <c r="AD1070" s="26" t="s">
        <v>5</v>
      </c>
      <c r="AE1070" s="3" t="s">
        <v>6</v>
      </c>
      <c r="AF1070" s="6"/>
      <c r="AI1070"/>
      <c r="AJ1070"/>
      <c r="AK1070"/>
      <c r="AL1070"/>
      <c r="AM1070" s="23" t="str">
        <f>$O$34</f>
        <v>新Q値</v>
      </c>
      <c r="AN1070" s="3" t="s">
        <v>3</v>
      </c>
      <c r="AO1070" s="26" t="s">
        <v>4</v>
      </c>
      <c r="AP1070" s="26" t="s">
        <v>5</v>
      </c>
      <c r="AQ1070" s="3" t="s">
        <v>6</v>
      </c>
      <c r="AR1070" s="6"/>
      <c r="AU1070"/>
      <c r="AV1070"/>
      <c r="AW1070"/>
      <c r="AX1070"/>
      <c r="AY1070" s="23" t="str">
        <f>$O$34</f>
        <v>新Q値</v>
      </c>
      <c r="AZ1070" s="3" t="s">
        <v>3</v>
      </c>
      <c r="BA1070" s="26" t="s">
        <v>4</v>
      </c>
      <c r="BB1070" s="26" t="s">
        <v>5</v>
      </c>
      <c r="BC1070" s="3" t="s">
        <v>6</v>
      </c>
      <c r="BD1070" s="6"/>
      <c r="BG1070"/>
      <c r="BH1070"/>
      <c r="BI1070"/>
      <c r="BJ1070"/>
      <c r="BK1070" s="23" t="str">
        <f>$O$34</f>
        <v>新Q値</v>
      </c>
      <c r="BL1070" s="3" t="s">
        <v>3</v>
      </c>
      <c r="BM1070" s="26" t="s">
        <v>4</v>
      </c>
      <c r="BN1070" s="26" t="s">
        <v>5</v>
      </c>
      <c r="BO1070" s="3" t="s">
        <v>6</v>
      </c>
      <c r="BP1070" s="6"/>
      <c r="BS1070"/>
      <c r="BT1070"/>
      <c r="BU1070"/>
      <c r="BV1070"/>
      <c r="BW1070" s="23" t="str">
        <f>$O$34</f>
        <v>新Q値</v>
      </c>
      <c r="BX1070" s="3" t="s">
        <v>3</v>
      </c>
      <c r="BY1070" s="26" t="s">
        <v>4</v>
      </c>
      <c r="BZ1070" s="26" t="s">
        <v>5</v>
      </c>
      <c r="CA1070" s="3" t="s">
        <v>6</v>
      </c>
      <c r="CB1070" s="6"/>
      <c r="CE1070"/>
      <c r="CF1070"/>
      <c r="CG1070"/>
      <c r="CH1070"/>
      <c r="CI1070" s="23" t="str">
        <f>$O$34</f>
        <v>新Q値</v>
      </c>
      <c r="CJ1070" s="3" t="s">
        <v>3</v>
      </c>
      <c r="CK1070" s="26" t="s">
        <v>4</v>
      </c>
      <c r="CL1070" s="26" t="s">
        <v>5</v>
      </c>
      <c r="CM1070" s="3" t="s">
        <v>6</v>
      </c>
      <c r="CN1070" s="6"/>
      <c r="CQ1070"/>
      <c r="CR1070"/>
      <c r="CS1070"/>
      <c r="CT1070"/>
      <c r="CU1070" s="23" t="str">
        <f>$O$34</f>
        <v>新Q値</v>
      </c>
      <c r="CV1070" s="3" t="s">
        <v>3</v>
      </c>
      <c r="CW1070" s="26" t="s">
        <v>4</v>
      </c>
      <c r="CX1070" s="26" t="s">
        <v>5</v>
      </c>
      <c r="CY1070" s="3" t="s">
        <v>6</v>
      </c>
      <c r="CZ1070" s="6"/>
      <c r="DC1070"/>
      <c r="DD1070"/>
      <c r="DE1070"/>
      <c r="DF1070"/>
      <c r="DG1070" s="23" t="str">
        <f>$O$34</f>
        <v>新Q値</v>
      </c>
      <c r="DH1070" s="3" t="s">
        <v>3</v>
      </c>
      <c r="DI1070" s="26" t="s">
        <v>4</v>
      </c>
      <c r="DJ1070" s="26" t="s">
        <v>5</v>
      </c>
      <c r="DK1070" s="3" t="s">
        <v>6</v>
      </c>
      <c r="DL1070" s="6"/>
      <c r="DO1070"/>
      <c r="DP1070"/>
      <c r="DQ1070"/>
      <c r="DR1070"/>
      <c r="DS1070" s="23" t="str">
        <f>$O$34</f>
        <v>新Q値</v>
      </c>
      <c r="DT1070" s="3" t="s">
        <v>3</v>
      </c>
      <c r="DU1070" s="26" t="s">
        <v>4</v>
      </c>
      <c r="DV1070" s="26" t="s">
        <v>5</v>
      </c>
      <c r="DW1070" s="3" t="s">
        <v>6</v>
      </c>
      <c r="DX1070" s="6"/>
    </row>
    <row r="1071" spans="1:128" ht="13.5" customHeight="1">
      <c r="A1071"/>
      <c r="B1071"/>
      <c r="C1071"/>
      <c r="D1071"/>
      <c r="E1071"/>
      <c r="F1071"/>
      <c r="G1071"/>
      <c r="H1071" s="21"/>
      <c r="K1071"/>
      <c r="L1071"/>
      <c r="M1071"/>
      <c r="N1071" s="126" t="s">
        <v>7</v>
      </c>
      <c r="O1071" s="17">
        <v>1</v>
      </c>
      <c r="P1071" s="27">
        <f ca="1">P1047+$C$5*IF(AND(O1071=K1047,P1063=1),P1068-P1047,0)</f>
        <v>31.533071922242634</v>
      </c>
      <c r="Q1071" s="95" t="s">
        <v>9</v>
      </c>
      <c r="R1071" s="95" t="s">
        <v>9</v>
      </c>
      <c r="S1071" s="15">
        <f ca="1">S1047+$C$5*IF(AND(O1071=K1047,P1063=4),P1068-S1047,0)</f>
        <v>32.079893977306781</v>
      </c>
      <c r="T1071" s="14"/>
      <c r="W1071"/>
      <c r="X1071"/>
      <c r="Y1071"/>
      <c r="Z1071" s="126" t="s">
        <v>7</v>
      </c>
      <c r="AA1071" s="17">
        <v>1</v>
      </c>
      <c r="AB1071" s="27">
        <f ca="1">AB1047+$C$5*IF(AND(AA1071=W1047,AB1063=1),AB1068-AB1047,0)</f>
        <v>31.533071922242634</v>
      </c>
      <c r="AC1071" s="95" t="s">
        <v>9</v>
      </c>
      <c r="AD1071" s="95" t="s">
        <v>9</v>
      </c>
      <c r="AE1071" s="15">
        <f ca="1">AE1047+$C$5*IF(AND(AA1071=W1047,AB1063=4),AB1068-AE1047,0)</f>
        <v>32.079893977306781</v>
      </c>
      <c r="AF1071" s="14"/>
      <c r="AI1071"/>
      <c r="AJ1071"/>
      <c r="AK1071"/>
      <c r="AL1071" s="126" t="s">
        <v>7</v>
      </c>
      <c r="AM1071" s="17">
        <v>1</v>
      </c>
      <c r="AN1071" s="27">
        <f ca="1">AN1047+$C$5*IF(AND(AM1071=AI1047,AN1063=1),AN1068-AN1047,0)</f>
        <v>31.533071922242634</v>
      </c>
      <c r="AO1071" s="95" t="s">
        <v>9</v>
      </c>
      <c r="AP1071" s="95" t="s">
        <v>9</v>
      </c>
      <c r="AQ1071" s="15">
        <f ca="1">AQ1047+$C$5*IF(AND(AM1071=AI1047,AN1063=4),AN1068-AQ1047,0)</f>
        <v>32.079893977306781</v>
      </c>
      <c r="AR1071" s="14"/>
      <c r="AU1071"/>
      <c r="AV1071"/>
      <c r="AW1071"/>
      <c r="AX1071" s="126" t="s">
        <v>7</v>
      </c>
      <c r="AY1071" s="17">
        <v>1</v>
      </c>
      <c r="AZ1071" s="27">
        <f ca="1">AZ1047+$C$5*IF(AND(AY1071=AU1047,AZ1063=1),AZ1068-AZ1047,0)</f>
        <v>31.533071922242634</v>
      </c>
      <c r="BA1071" s="95" t="s">
        <v>9</v>
      </c>
      <c r="BB1071" s="95" t="s">
        <v>9</v>
      </c>
      <c r="BC1071" s="15">
        <f ca="1">BC1047+$C$5*IF(AND(AY1071=AU1047,AZ1063=4),AZ1068-BC1047,0)</f>
        <v>32.079893977306781</v>
      </c>
      <c r="BD1071" s="14"/>
      <c r="BG1071"/>
      <c r="BH1071"/>
      <c r="BI1071"/>
      <c r="BJ1071" s="126" t="s">
        <v>7</v>
      </c>
      <c r="BK1071" s="17">
        <v>1</v>
      </c>
      <c r="BL1071" s="27">
        <f ca="1">BL1047+$C$5*IF(AND(BK1071=BG1047,BL1063=1),BL1068-BL1047,0)</f>
        <v>31.533071922242634</v>
      </c>
      <c r="BM1071" s="95" t="s">
        <v>9</v>
      </c>
      <c r="BN1071" s="95" t="s">
        <v>9</v>
      </c>
      <c r="BO1071" s="15">
        <f ca="1">BO1047+$C$5*IF(AND(BK1071=BG1047,BL1063=4),BL1068-BO1047,0)</f>
        <v>32.079893977306781</v>
      </c>
      <c r="BP1071" s="14"/>
      <c r="BS1071"/>
      <c r="BT1071"/>
      <c r="BU1071"/>
      <c r="BV1071" s="126" t="s">
        <v>7</v>
      </c>
      <c r="BW1071" s="17">
        <v>1</v>
      </c>
      <c r="BX1071" s="27">
        <f ca="1">BX1047+$C$5*IF(AND(BW1071=BS1047,BX1063=1),BX1068-BX1047,0)</f>
        <v>31.533071922242634</v>
      </c>
      <c r="BY1071" s="95" t="s">
        <v>9</v>
      </c>
      <c r="BZ1071" s="95" t="s">
        <v>9</v>
      </c>
      <c r="CA1071" s="15">
        <f ca="1">CA1047+$C$5*IF(AND(BW1071=BS1047,BX1063=4),BX1068-CA1047,0)</f>
        <v>32.079893977306781</v>
      </c>
      <c r="CB1071" s="14"/>
      <c r="CE1071"/>
      <c r="CF1071"/>
      <c r="CG1071"/>
      <c r="CH1071" s="126" t="s">
        <v>7</v>
      </c>
      <c r="CI1071" s="17">
        <v>1</v>
      </c>
      <c r="CJ1071" s="27">
        <f ca="1">CJ1047+$C$5*IF(AND(CI1071=CE1047,CJ1063=1),CJ1068-CJ1047,0)</f>
        <v>31.533071922242634</v>
      </c>
      <c r="CK1071" s="95" t="s">
        <v>9</v>
      </c>
      <c r="CL1071" s="95" t="s">
        <v>9</v>
      </c>
      <c r="CM1071" s="15">
        <f ca="1">CM1047+$C$5*IF(AND(CI1071=CE1047,CJ1063=4),CJ1068-CM1047,0)</f>
        <v>32.079893977306781</v>
      </c>
      <c r="CN1071" s="14"/>
      <c r="CQ1071"/>
      <c r="CR1071"/>
      <c r="CS1071"/>
      <c r="CT1071" s="126" t="s">
        <v>7</v>
      </c>
      <c r="CU1071" s="17">
        <v>1</v>
      </c>
      <c r="CV1071" s="27">
        <f ca="1">CV1047+$C$5*IF(AND(CU1071=CQ1047,CV1063=1),CV1068-CV1047,0)</f>
        <v>31.533071922242634</v>
      </c>
      <c r="CW1071" s="95" t="s">
        <v>9</v>
      </c>
      <c r="CX1071" s="95" t="s">
        <v>9</v>
      </c>
      <c r="CY1071" s="15">
        <f ca="1">CY1047+$C$5*IF(AND(CU1071=CQ1047,CV1063=4),CV1068-CY1047,0)</f>
        <v>32.079893977306781</v>
      </c>
      <c r="CZ1071" s="14"/>
      <c r="DC1071"/>
      <c r="DD1071"/>
      <c r="DE1071"/>
      <c r="DF1071" s="126" t="s">
        <v>7</v>
      </c>
      <c r="DG1071" s="17">
        <v>1</v>
      </c>
      <c r="DH1071" s="27">
        <f ca="1">DH1047+$C$5*IF(AND(DG1071=DC1047,DH1063=1),DH1068-DH1047,0)</f>
        <v>31.533071922242634</v>
      </c>
      <c r="DI1071" s="95" t="s">
        <v>9</v>
      </c>
      <c r="DJ1071" s="95" t="s">
        <v>9</v>
      </c>
      <c r="DK1071" s="15">
        <f ca="1">DK1047+$C$5*IF(AND(DG1071=DC1047,DH1063=4),DH1068-DK1047,0)</f>
        <v>32.079893977306781</v>
      </c>
      <c r="DL1071" s="14"/>
      <c r="DO1071"/>
      <c r="DP1071"/>
      <c r="DQ1071"/>
      <c r="DR1071" s="126" t="s">
        <v>7</v>
      </c>
      <c r="DS1071" s="17">
        <v>1</v>
      </c>
      <c r="DT1071" s="27">
        <f ca="1">DT1047+$C$5*IF(AND(DS1071=DO1047,DT1063=1),DT1068-DT1047,0)</f>
        <v>31.533071922242634</v>
      </c>
      <c r="DU1071" s="95" t="s">
        <v>9</v>
      </c>
      <c r="DV1071" s="95" t="s">
        <v>9</v>
      </c>
      <c r="DW1071" s="15">
        <f ca="1">DW1047+$C$5*IF(AND(DS1071=DO1047,DT1063=4),DT1068-DW1047,0)</f>
        <v>32.079893977306781</v>
      </c>
      <c r="DX1071" s="14"/>
    </row>
    <row r="1072" spans="1:128" ht="13.5" customHeight="1">
      <c r="A1072"/>
      <c r="B1072"/>
      <c r="C1072"/>
      <c r="D1072"/>
      <c r="E1072"/>
      <c r="F1072"/>
      <c r="G1072"/>
      <c r="H1072" s="21"/>
      <c r="K1072"/>
      <c r="L1072"/>
      <c r="M1072"/>
      <c r="N1072" s="127"/>
      <c r="O1072" s="3">
        <v>2</v>
      </c>
      <c r="P1072" s="15">
        <f ca="1">P1048+$C$5*IF(AND(O1072=K1047,P1063=1),P1068-P1048,0)</f>
        <v>10.40607930603027</v>
      </c>
      <c r="Q1072" s="95" t="s">
        <v>9</v>
      </c>
      <c r="R1072" s="27">
        <f ca="1">R1048+$C$5*IF(AND(O1072=K1047,P1063=3),P1068-R1048,0)</f>
        <v>18.458272981929774</v>
      </c>
      <c r="S1072" s="15">
        <f ca="1">S1048+$C$5*IF(AND(O1072=K1047,P1063=4),P1068-S1048,0)</f>
        <v>47.260588967204086</v>
      </c>
      <c r="T1072" s="14"/>
      <c r="W1072"/>
      <c r="X1072"/>
      <c r="Y1072"/>
      <c r="Z1072" s="127"/>
      <c r="AA1072" s="3">
        <v>2</v>
      </c>
      <c r="AB1072" s="15">
        <f ca="1">AB1048+$C$5*IF(AND(AA1072=W1047,AB1063=1),AB1068-AB1048,0)</f>
        <v>10.40607930603027</v>
      </c>
      <c r="AC1072" s="95" t="s">
        <v>9</v>
      </c>
      <c r="AD1072" s="27">
        <f ca="1">AD1048+$C$5*IF(AND(AA1072=W1047,AB1063=3),AB1068-AD1048,0)</f>
        <v>18.458272981929774</v>
      </c>
      <c r="AE1072" s="15">
        <f ca="1">AE1048+$C$5*IF(AND(AA1072=W1047,AB1063=4),AB1068-AE1048,0)</f>
        <v>47.260588967204086</v>
      </c>
      <c r="AF1072" s="14"/>
      <c r="AI1072"/>
      <c r="AJ1072"/>
      <c r="AK1072"/>
      <c r="AL1072" s="127"/>
      <c r="AM1072" s="3">
        <v>2</v>
      </c>
      <c r="AN1072" s="15">
        <f ca="1">AN1048+$C$5*IF(AND(AM1072=AI1047,AN1063=1),AN1068-AN1048,0)</f>
        <v>10.40607930603027</v>
      </c>
      <c r="AO1072" s="95" t="s">
        <v>9</v>
      </c>
      <c r="AP1072" s="27">
        <f ca="1">AP1048+$C$5*IF(AND(AM1072=AI1047,AN1063=3),AN1068-AP1048,0)</f>
        <v>18.458272981929774</v>
      </c>
      <c r="AQ1072" s="15">
        <f ca="1">AQ1048+$C$5*IF(AND(AM1072=AI1047,AN1063=4),AN1068-AQ1048,0)</f>
        <v>47.260588967204086</v>
      </c>
      <c r="AR1072" s="14"/>
      <c r="AU1072"/>
      <c r="AV1072"/>
      <c r="AW1072"/>
      <c r="AX1072" s="127"/>
      <c r="AY1072" s="3">
        <v>2</v>
      </c>
      <c r="AZ1072" s="15">
        <f ca="1">AZ1048+$C$5*IF(AND(AY1072=AU1047,AZ1063=1),AZ1068-AZ1048,0)</f>
        <v>10.40607930603027</v>
      </c>
      <c r="BA1072" s="95" t="s">
        <v>9</v>
      </c>
      <c r="BB1072" s="27">
        <f ca="1">BB1048+$C$5*IF(AND(AY1072=AU1047,AZ1063=3),AZ1068-BB1048,0)</f>
        <v>18.458272981929774</v>
      </c>
      <c r="BC1072" s="15">
        <f ca="1">BC1048+$C$5*IF(AND(AY1072=AU1047,AZ1063=4),AZ1068-BC1048,0)</f>
        <v>47.260588967204086</v>
      </c>
      <c r="BD1072" s="14"/>
      <c r="BG1072"/>
      <c r="BH1072"/>
      <c r="BI1072"/>
      <c r="BJ1072" s="127"/>
      <c r="BK1072" s="3">
        <v>2</v>
      </c>
      <c r="BL1072" s="15">
        <f ca="1">BL1048+$C$5*IF(AND(BK1072=BG1047,BL1063=1),BL1068-BL1048,0)</f>
        <v>10.40607930603027</v>
      </c>
      <c r="BM1072" s="95" t="s">
        <v>9</v>
      </c>
      <c r="BN1072" s="27">
        <f ca="1">BN1048+$C$5*IF(AND(BK1072=BG1047,BL1063=3),BL1068-BN1048,0)</f>
        <v>18.458272981929774</v>
      </c>
      <c r="BO1072" s="15">
        <f ca="1">BO1048+$C$5*IF(AND(BK1072=BG1047,BL1063=4),BL1068-BO1048,0)</f>
        <v>47.260588967204086</v>
      </c>
      <c r="BP1072" s="14"/>
      <c r="BS1072"/>
      <c r="BT1072"/>
      <c r="BU1072"/>
      <c r="BV1072" s="127"/>
      <c r="BW1072" s="3">
        <v>2</v>
      </c>
      <c r="BX1072" s="15">
        <f ca="1">BX1048+$C$5*IF(AND(BW1072=BS1047,BX1063=1),BX1068-BX1048,0)</f>
        <v>10.40607930603027</v>
      </c>
      <c r="BY1072" s="95" t="s">
        <v>9</v>
      </c>
      <c r="BZ1072" s="27">
        <f ca="1">BZ1048+$C$5*IF(AND(BW1072=BS1047,BX1063=3),BX1068-BZ1048,0)</f>
        <v>18.458272981929774</v>
      </c>
      <c r="CA1072" s="15">
        <f ca="1">CA1048+$C$5*IF(AND(BW1072=BS1047,BX1063=4),BX1068-CA1048,0)</f>
        <v>47.260588967204086</v>
      </c>
      <c r="CB1072" s="14"/>
      <c r="CE1072"/>
      <c r="CF1072"/>
      <c r="CG1072"/>
      <c r="CH1072" s="127"/>
      <c r="CI1072" s="3">
        <v>2</v>
      </c>
      <c r="CJ1072" s="15">
        <f ca="1">CJ1048+$C$5*IF(AND(CI1072=CE1047,CJ1063=1),CJ1068-CJ1048,0)</f>
        <v>10.40607930603027</v>
      </c>
      <c r="CK1072" s="95" t="s">
        <v>9</v>
      </c>
      <c r="CL1072" s="27">
        <f ca="1">CL1048+$C$5*IF(AND(CI1072=CE1047,CJ1063=3),CJ1068-CL1048,0)</f>
        <v>18.458272981929774</v>
      </c>
      <c r="CM1072" s="15">
        <f ca="1">CM1048+$C$5*IF(AND(CI1072=CE1047,CJ1063=4),CJ1068-CM1048,0)</f>
        <v>47.260588967204086</v>
      </c>
      <c r="CN1072" s="14"/>
      <c r="CQ1072"/>
      <c r="CR1072"/>
      <c r="CS1072"/>
      <c r="CT1072" s="127"/>
      <c r="CU1072" s="3">
        <v>2</v>
      </c>
      <c r="CV1072" s="15">
        <f ca="1">CV1048+$C$5*IF(AND(CU1072=CQ1047,CV1063=1),CV1068-CV1048,0)</f>
        <v>10.40607930603027</v>
      </c>
      <c r="CW1072" s="95" t="s">
        <v>9</v>
      </c>
      <c r="CX1072" s="27">
        <f ca="1">CX1048+$C$5*IF(AND(CU1072=CQ1047,CV1063=3),CV1068-CX1048,0)</f>
        <v>18.458272981929774</v>
      </c>
      <c r="CY1072" s="15">
        <f ca="1">CY1048+$C$5*IF(AND(CU1072=CQ1047,CV1063=4),CV1068-CY1048,0)</f>
        <v>47.260588967204086</v>
      </c>
      <c r="CZ1072" s="14"/>
      <c r="DC1072"/>
      <c r="DD1072"/>
      <c r="DE1072"/>
      <c r="DF1072" s="127"/>
      <c r="DG1072" s="3">
        <v>2</v>
      </c>
      <c r="DH1072" s="15">
        <f ca="1">DH1048+$C$5*IF(AND(DG1072=DC1047,DH1063=1),DH1068-DH1048,0)</f>
        <v>10.40607930603027</v>
      </c>
      <c r="DI1072" s="95" t="s">
        <v>9</v>
      </c>
      <c r="DJ1072" s="27">
        <f ca="1">DJ1048+$C$5*IF(AND(DG1072=DC1047,DH1063=3),DH1068-DJ1048,0)</f>
        <v>18.458272981929774</v>
      </c>
      <c r="DK1072" s="15">
        <f ca="1">DK1048+$C$5*IF(AND(DG1072=DC1047,DH1063=4),DH1068-DK1048,0)</f>
        <v>47.260588967204086</v>
      </c>
      <c r="DL1072" s="14"/>
      <c r="DO1072"/>
      <c r="DP1072"/>
      <c r="DQ1072"/>
      <c r="DR1072" s="127"/>
      <c r="DS1072" s="3">
        <v>2</v>
      </c>
      <c r="DT1072" s="15">
        <f ca="1">DT1048+$C$5*IF(AND(DS1072=DO1046,DT1063=1),DT1068-DT1048,0)</f>
        <v>10.40607930603027</v>
      </c>
      <c r="DU1072" s="95" t="s">
        <v>9</v>
      </c>
      <c r="DV1072" s="27">
        <f ca="1">DV1048+$C$5*IF(AND(DS1072=DO1046,DT1063=3),DT1068-DV1048,0)</f>
        <v>18.458272981929774</v>
      </c>
      <c r="DW1072" s="15">
        <f ca="1">DW1048+$C$5*IF(AND(DS1072=DO1047,DT1063=4),DT1068-DW1048,0)</f>
        <v>47.260588967204086</v>
      </c>
      <c r="DX1072" s="14"/>
    </row>
    <row r="1073" spans="1:128">
      <c r="A1073"/>
      <c r="B1073"/>
      <c r="C1073"/>
      <c r="D1073"/>
      <c r="E1073"/>
      <c r="F1073"/>
      <c r="G1073"/>
      <c r="H1073" s="21"/>
      <c r="K1073"/>
      <c r="L1073"/>
      <c r="M1073"/>
      <c r="N1073" s="127"/>
      <c r="O1073" s="3">
        <v>3</v>
      </c>
      <c r="P1073" s="95" t="s">
        <v>9</v>
      </c>
      <c r="Q1073" s="95" t="s">
        <v>9</v>
      </c>
      <c r="R1073" s="15">
        <f ca="1">R1049+$C$5*IF(AND(O1073=K1047,P1063=3),P1068-R1049,0)</f>
        <v>26.900255958557121</v>
      </c>
      <c r="S1073" s="95" t="s">
        <v>64</v>
      </c>
      <c r="T1073" s="14"/>
      <c r="W1073"/>
      <c r="X1073"/>
      <c r="Y1073"/>
      <c r="Z1073" s="127"/>
      <c r="AA1073" s="3">
        <v>3</v>
      </c>
      <c r="AB1073" s="95" t="s">
        <v>9</v>
      </c>
      <c r="AC1073" s="95" t="s">
        <v>9</v>
      </c>
      <c r="AD1073" s="15">
        <f ca="1">AD1049+$C$5*IF(AND(AA1073=W1047,AB1063=3),AB1068-AD1049,0)</f>
        <v>26.900255958557121</v>
      </c>
      <c r="AE1073" s="95" t="s">
        <v>64</v>
      </c>
      <c r="AF1073" s="14"/>
      <c r="AI1073"/>
      <c r="AJ1073"/>
      <c r="AK1073"/>
      <c r="AL1073" s="127"/>
      <c r="AM1073" s="3">
        <v>3</v>
      </c>
      <c r="AN1073" s="95" t="s">
        <v>9</v>
      </c>
      <c r="AO1073" s="95" t="s">
        <v>9</v>
      </c>
      <c r="AP1073" s="15">
        <f ca="1">AP1049+$C$5*IF(AND(AM1073=AI1047,AN1063=3),AN1068-AP1049,0)</f>
        <v>26.900255958557121</v>
      </c>
      <c r="AQ1073" s="95" t="s">
        <v>64</v>
      </c>
      <c r="AR1073" s="14"/>
      <c r="AU1073"/>
      <c r="AV1073"/>
      <c r="AW1073"/>
      <c r="AX1073" s="127"/>
      <c r="AY1073" s="3">
        <v>3</v>
      </c>
      <c r="AZ1073" s="95" t="s">
        <v>9</v>
      </c>
      <c r="BA1073" s="95" t="s">
        <v>9</v>
      </c>
      <c r="BB1073" s="15">
        <f ca="1">BB1049+$C$5*IF(AND(AY1073=AU1047,AZ1063=3),AZ1068-BB1049,0)</f>
        <v>26.900255958557121</v>
      </c>
      <c r="BC1073" s="95" t="s">
        <v>64</v>
      </c>
      <c r="BD1073" s="14"/>
      <c r="BG1073"/>
      <c r="BH1073"/>
      <c r="BI1073"/>
      <c r="BJ1073" s="127"/>
      <c r="BK1073" s="3">
        <v>3</v>
      </c>
      <c r="BL1073" s="95" t="s">
        <v>9</v>
      </c>
      <c r="BM1073" s="95" t="s">
        <v>9</v>
      </c>
      <c r="BN1073" s="15">
        <f ca="1">BN1049+$C$5*IF(AND(BK1073=BG1047,BL1063=3),BL1068-BN1049,0)</f>
        <v>26.900255958557121</v>
      </c>
      <c r="BO1073" s="95" t="s">
        <v>64</v>
      </c>
      <c r="BP1073" s="14"/>
      <c r="BS1073"/>
      <c r="BT1073"/>
      <c r="BU1073"/>
      <c r="BV1073" s="127"/>
      <c r="BW1073" s="3">
        <v>3</v>
      </c>
      <c r="BX1073" s="95" t="s">
        <v>9</v>
      </c>
      <c r="BY1073" s="95" t="s">
        <v>9</v>
      </c>
      <c r="BZ1073" s="15">
        <f ca="1">BZ1049+$C$5*IF(AND(BW1073=BS1047,BX1063=3),BX1068-BZ1049,0)</f>
        <v>26.900255958557121</v>
      </c>
      <c r="CA1073" s="95" t="s">
        <v>64</v>
      </c>
      <c r="CB1073" s="14"/>
      <c r="CE1073"/>
      <c r="CF1073"/>
      <c r="CG1073"/>
      <c r="CH1073" s="127"/>
      <c r="CI1073" s="3">
        <v>3</v>
      </c>
      <c r="CJ1073" s="95" t="s">
        <v>9</v>
      </c>
      <c r="CK1073" s="95" t="s">
        <v>9</v>
      </c>
      <c r="CL1073" s="15">
        <f ca="1">CL1049+$C$5*IF(AND(CI1073=CE1047,CJ1063=3),CJ1068-CL1049,0)</f>
        <v>26.900255958557121</v>
      </c>
      <c r="CM1073" s="95" t="s">
        <v>64</v>
      </c>
      <c r="CN1073" s="14"/>
      <c r="CQ1073"/>
      <c r="CR1073"/>
      <c r="CS1073"/>
      <c r="CT1073" s="127"/>
      <c r="CU1073" s="3">
        <v>3</v>
      </c>
      <c r="CV1073" s="95" t="s">
        <v>9</v>
      </c>
      <c r="CW1073" s="95" t="s">
        <v>9</v>
      </c>
      <c r="CX1073" s="15">
        <f ca="1">CX1049+$C$5*IF(AND(CU1073=CQ1047,CV1063=3),CV1068-CX1049,0)</f>
        <v>26.900255958557121</v>
      </c>
      <c r="CY1073" s="95" t="s">
        <v>64</v>
      </c>
      <c r="CZ1073" s="14"/>
      <c r="DC1073"/>
      <c r="DD1073"/>
      <c r="DE1073"/>
      <c r="DF1073" s="127"/>
      <c r="DG1073" s="3">
        <v>3</v>
      </c>
      <c r="DH1073" s="95" t="s">
        <v>9</v>
      </c>
      <c r="DI1073" s="95" t="s">
        <v>9</v>
      </c>
      <c r="DJ1073" s="15">
        <f ca="1">DJ1049+$C$5*IF(AND(DG1073=DC1047,DH1063=3),DH1068-DJ1049,0)</f>
        <v>26.900255958557121</v>
      </c>
      <c r="DK1073" s="95" t="s">
        <v>64</v>
      </c>
      <c r="DL1073" s="14"/>
      <c r="DO1073"/>
      <c r="DP1073"/>
      <c r="DQ1073"/>
      <c r="DR1073" s="127"/>
      <c r="DS1073" s="3">
        <v>3</v>
      </c>
      <c r="DT1073" s="95" t="s">
        <v>9</v>
      </c>
      <c r="DU1073" s="95" t="s">
        <v>9</v>
      </c>
      <c r="DV1073" s="15">
        <f ca="1">DV1049+$C$5*IF(AND(DS1073=DO1047,DT1063=3),DT1068-DV1049,0)</f>
        <v>26.900255958557121</v>
      </c>
      <c r="DW1073" s="95" t="s">
        <v>9</v>
      </c>
      <c r="DX1073" s="14"/>
    </row>
    <row r="1074" spans="1:128">
      <c r="A1074"/>
      <c r="B1074"/>
      <c r="C1074"/>
      <c r="D1074"/>
      <c r="E1074"/>
      <c r="F1074"/>
      <c r="G1074"/>
      <c r="H1074" s="21"/>
      <c r="K1074"/>
      <c r="L1074"/>
      <c r="M1074"/>
      <c r="N1074" s="127"/>
      <c r="O1074" s="3">
        <v>4</v>
      </c>
      <c r="P1074" s="27">
        <f ca="1">P1050+$C$5*IF(AND(O1074=K1047,P1063=1),P1068-P1050,0)</f>
        <v>47.275604865252966</v>
      </c>
      <c r="Q1074" s="15">
        <f ca="1">Q1050+$C$5*IF(AND(O1074=K1047,P1063=2),P1068-Q1050,0)</f>
        <v>19.565530089378353</v>
      </c>
      <c r="R1074" s="95" t="s">
        <v>9</v>
      </c>
      <c r="S1074" s="15">
        <f ca="1">S1050+$C$5*IF(AND(O1074=K1047,P1063=4),P1068-S1050,0)</f>
        <v>46.695316489636895</v>
      </c>
      <c r="T1074" s="14"/>
      <c r="W1074"/>
      <c r="X1074"/>
      <c r="Y1074"/>
      <c r="Z1074" s="127"/>
      <c r="AA1074" s="3">
        <v>4</v>
      </c>
      <c r="AB1074" s="27">
        <f ca="1">AB1050+$C$5*IF(AND(AA1074=W1047,AB1063=1),AB1068-AB1050,0)</f>
        <v>47.275604865252966</v>
      </c>
      <c r="AC1074" s="15">
        <f ca="1">AC1050+$C$5*IF(AND(AA1074=W1047,AB1063=2),AB1068-AC1050,0)</f>
        <v>19.565530089378353</v>
      </c>
      <c r="AD1074" s="95" t="s">
        <v>9</v>
      </c>
      <c r="AE1074" s="15">
        <f ca="1">AE1050+$C$5*IF(AND(AA1074=W1047,AB1063=4),AB1068-AE1050,0)</f>
        <v>46.99683210410177</v>
      </c>
      <c r="AF1074" s="14"/>
      <c r="AI1074"/>
      <c r="AJ1074"/>
      <c r="AK1074"/>
      <c r="AL1074" s="127"/>
      <c r="AM1074" s="3">
        <v>4</v>
      </c>
      <c r="AN1074" s="27">
        <f ca="1">AN1050+$C$5*IF(AND(AM1074=AI1047,AN1063=1),AN1068-AN1050,0)</f>
        <v>47.275604865252966</v>
      </c>
      <c r="AO1074" s="15">
        <f ca="1">AO1050+$C$5*IF(AND(AM1074=AI1047,AN1063=2),AN1068-AO1050,0)</f>
        <v>19.565530089378353</v>
      </c>
      <c r="AP1074" s="95" t="s">
        <v>9</v>
      </c>
      <c r="AQ1074" s="15">
        <f ca="1">AQ1050+$C$5*IF(AND(AM1074=AI1047,AN1063=4),AN1068-AQ1050,0)</f>
        <v>46.99683210410177</v>
      </c>
      <c r="AR1074" s="14"/>
      <c r="AU1074"/>
      <c r="AV1074"/>
      <c r="AW1074"/>
      <c r="AX1074" s="127"/>
      <c r="AY1074" s="3">
        <v>4</v>
      </c>
      <c r="AZ1074" s="27">
        <f ca="1">AZ1050+$C$5*IF(AND(AY1074=AU1047,AZ1063=1),AZ1068-AZ1050,0)</f>
        <v>47.275604865252966</v>
      </c>
      <c r="BA1074" s="15">
        <f ca="1">BA1050+$C$5*IF(AND(AY1074=AU1047,AZ1063=2),AZ1068-BA1050,0)</f>
        <v>19.565530089378353</v>
      </c>
      <c r="BB1074" s="95" t="s">
        <v>9</v>
      </c>
      <c r="BC1074" s="15">
        <f ca="1">BC1050+$C$5*IF(AND(AY1074=AU1047,AZ1063=4),AZ1068-BC1050,0)</f>
        <v>46.99683210410177</v>
      </c>
      <c r="BD1074" s="14"/>
      <c r="BG1074"/>
      <c r="BH1074"/>
      <c r="BI1074"/>
      <c r="BJ1074" s="127"/>
      <c r="BK1074" s="3">
        <v>4</v>
      </c>
      <c r="BL1074" s="27">
        <f ca="1">BL1050+$C$5*IF(AND(BK1074=BG1047,BL1063=1),BL1068-BL1050,0)</f>
        <v>47.275604865252966</v>
      </c>
      <c r="BM1074" s="15">
        <f ca="1">BM1050+$C$5*IF(AND(BK1074=BG1047,BL1063=2),BL1068-BM1050,0)</f>
        <v>19.565530089378353</v>
      </c>
      <c r="BN1074" s="95" t="s">
        <v>9</v>
      </c>
      <c r="BO1074" s="15">
        <f ca="1">BO1050+$C$5*IF(AND(BK1074=BG1047,BL1063=4),BL1068-BO1050,0)</f>
        <v>46.99683210410177</v>
      </c>
      <c r="BP1074" s="14"/>
      <c r="BS1074"/>
      <c r="BT1074"/>
      <c r="BU1074"/>
      <c r="BV1074" s="127"/>
      <c r="BW1074" s="3">
        <v>4</v>
      </c>
      <c r="BX1074" s="27">
        <f ca="1">BX1050+$C$5*IF(AND(BW1074=BS1047,BX1063=1),BX1068-BX1050,0)</f>
        <v>47.275604865252966</v>
      </c>
      <c r="BY1074" s="15">
        <f ca="1">BY1050+$C$5*IF(AND(BW1074=BS1047,BX1063=2),BX1068-BY1050,0)</f>
        <v>19.565530089378353</v>
      </c>
      <c r="BZ1074" s="95" t="s">
        <v>9</v>
      </c>
      <c r="CA1074" s="15">
        <f ca="1">CA1050+$C$5*IF(AND(BW1074=BS1047,BX1063=4),BX1068-CA1050,0)</f>
        <v>46.99683210410177</v>
      </c>
      <c r="CB1074" s="14"/>
      <c r="CE1074"/>
      <c r="CF1074"/>
      <c r="CG1074"/>
      <c r="CH1074" s="127"/>
      <c r="CI1074" s="3">
        <v>4</v>
      </c>
      <c r="CJ1074" s="27">
        <f ca="1">CJ1050+$C$5*IF(AND(CI1074=CE1047,CJ1063=1),CJ1068-CJ1050,0)</f>
        <v>47.275604865252966</v>
      </c>
      <c r="CK1074" s="15">
        <f ca="1">CK1050+$C$5*IF(AND(CI1074=CE1047,CJ1063=2),CJ1068-CK1050,0)</f>
        <v>19.565530089378353</v>
      </c>
      <c r="CL1074" s="95" t="s">
        <v>9</v>
      </c>
      <c r="CM1074" s="15">
        <f ca="1">CM1050+$C$5*IF(AND(CI1074=CE1047,CJ1063=4),CJ1068-CM1050,0)</f>
        <v>46.99683210410177</v>
      </c>
      <c r="CN1074" s="14"/>
      <c r="CQ1074"/>
      <c r="CR1074"/>
      <c r="CS1074"/>
      <c r="CT1074" s="127"/>
      <c r="CU1074" s="3">
        <v>4</v>
      </c>
      <c r="CV1074" s="27">
        <f ca="1">CV1050+$C$5*IF(AND(CU1074=CQ1047,CV1063=1),CV1068-CV1050,0)</f>
        <v>47.275604865252966</v>
      </c>
      <c r="CW1074" s="15">
        <f ca="1">CW1050+$C$5*IF(AND(CU1074=CQ1047,CV1063=2),CV1068-CW1050,0)</f>
        <v>19.565530089378353</v>
      </c>
      <c r="CX1074" s="95" t="s">
        <v>9</v>
      </c>
      <c r="CY1074" s="15">
        <f ca="1">CY1050+$C$5*IF(AND(CU1074=CQ1047,CV1063=4),CV1068-CY1050,0)</f>
        <v>46.99683210410177</v>
      </c>
      <c r="CZ1074" s="14"/>
      <c r="DC1074"/>
      <c r="DD1074"/>
      <c r="DE1074"/>
      <c r="DF1074" s="127"/>
      <c r="DG1074" s="3">
        <v>4</v>
      </c>
      <c r="DH1074" s="27">
        <f ca="1">DH1050+$C$5*IF(AND(DG1074=DC1047,DH1063=1),DH1068-DH1050,0)</f>
        <v>47.275604865252966</v>
      </c>
      <c r="DI1074" s="15">
        <f ca="1">DI1050+$C$5*IF(AND(DG1074=DC1047,DH1063=2),DH1068-DI1050,0)</f>
        <v>19.565530089378353</v>
      </c>
      <c r="DJ1074" s="95" t="s">
        <v>9</v>
      </c>
      <c r="DK1074" s="15">
        <f ca="1">DK1050+$C$5*IF(AND(DG1074=DC1047,DH1063=4),DH1068-DK1050,0)</f>
        <v>46.99683210410177</v>
      </c>
      <c r="DL1074" s="14"/>
      <c r="DO1074"/>
      <c r="DP1074"/>
      <c r="DQ1074"/>
      <c r="DR1074" s="127"/>
      <c r="DS1074" s="3">
        <v>4</v>
      </c>
      <c r="DT1074" s="27">
        <f ca="1">DT1050+$C$5*IF(AND(DS1074=DO1047,DT1063=1),DT1068-DT1050,0)</f>
        <v>47.275604865252966</v>
      </c>
      <c r="DU1074" s="15">
        <f ca="1">DU1050+$C$5*IF(AND(DS1074=DO1047,DT1063=2),DT1068-DU1050,0)</f>
        <v>19.565530089378353</v>
      </c>
      <c r="DV1074" s="95" t="s">
        <v>9</v>
      </c>
      <c r="DW1074" s="15">
        <f ca="1">DW1050+$C$5*IF(AND(DS1074=DO1047,DT1063=4),DT1068-DW1050,0)</f>
        <v>46.99683210410177</v>
      </c>
      <c r="DX1074" s="14"/>
    </row>
    <row r="1075" spans="1:128">
      <c r="A1075"/>
      <c r="B1075"/>
      <c r="C1075"/>
      <c r="D1075"/>
      <c r="E1075"/>
      <c r="F1075"/>
      <c r="G1075"/>
      <c r="H1075" s="21"/>
      <c r="K1075"/>
      <c r="L1075"/>
      <c r="M1075"/>
      <c r="N1075" s="127"/>
      <c r="O1075" s="3">
        <v>5</v>
      </c>
      <c r="P1075" s="95" t="s">
        <v>64</v>
      </c>
      <c r="Q1075" s="27">
        <f ca="1">Q1051+$C$5*IF(AND(O1075=K1047,P1063=2),P1068-Q1051,0)</f>
        <v>29.744044287681572</v>
      </c>
      <c r="R1075" s="27">
        <f ca="1">R1051+$C$5*IF(AND(O1075=K1047,P1063=3),P1068-R1051,0)</f>
        <v>21.624271484374994</v>
      </c>
      <c r="S1075" s="27">
        <f ca="1">S1051+$C$5*IF(AND(O1075=K1047,P1063=4),P1068-S1051,0)</f>
        <v>68.999967265129072</v>
      </c>
      <c r="T1075" s="14"/>
      <c r="W1075"/>
      <c r="X1075"/>
      <c r="Y1075"/>
      <c r="Z1075" s="127"/>
      <c r="AA1075" s="3">
        <v>5</v>
      </c>
      <c r="AB1075" s="95" t="s">
        <v>64</v>
      </c>
      <c r="AC1075" s="27">
        <f ca="1">AC1051+$C$5*IF(AND(AA1075=W1047,AB1063=2),AB1068-AC1051,0)</f>
        <v>29.744044287681572</v>
      </c>
      <c r="AD1075" s="27">
        <f ca="1">AD1051+$C$5*IF(AND(AA1075=W1047,AB1063=3),AB1068-AD1051,0)</f>
        <v>21.624271484374994</v>
      </c>
      <c r="AE1075" s="27">
        <f ca="1">AE1051+$C$5*IF(AND(AA1075=W1047,AB1063=4),AB1068-AE1051,0)</f>
        <v>68.999967265129072</v>
      </c>
      <c r="AF1075" s="14"/>
      <c r="AI1075"/>
      <c r="AJ1075"/>
      <c r="AK1075"/>
      <c r="AL1075" s="127"/>
      <c r="AM1075" s="3">
        <v>5</v>
      </c>
      <c r="AN1075" s="95" t="s">
        <v>64</v>
      </c>
      <c r="AO1075" s="27">
        <f ca="1">AO1051+$C$5*IF(AND(AM1075=AI1047,AN1063=2),AN1068-AO1051,0)</f>
        <v>29.744044287681572</v>
      </c>
      <c r="AP1075" s="27">
        <f ca="1">AP1051+$C$5*IF(AND(AM1075=AI1047,AN1063=3),AN1068-AP1051,0)</f>
        <v>21.624271484374994</v>
      </c>
      <c r="AQ1075" s="27">
        <f ca="1">AQ1051+$C$5*IF(AND(AM1075=AI1047,AN1063=4),AN1068-AQ1051,0)</f>
        <v>68.999967265129072</v>
      </c>
      <c r="AR1075" s="14"/>
      <c r="AU1075"/>
      <c r="AV1075"/>
      <c r="AW1075"/>
      <c r="AX1075" s="127"/>
      <c r="AY1075" s="3">
        <v>5</v>
      </c>
      <c r="AZ1075" s="95" t="s">
        <v>64</v>
      </c>
      <c r="BA1075" s="27">
        <f ca="1">BA1051+$C$5*IF(AND(AY1075=AU1047,AZ1063=2),AZ1068-BA1051,0)</f>
        <v>29.744044287681572</v>
      </c>
      <c r="BB1075" s="27">
        <f ca="1">BB1051+$C$5*IF(AND(AY1075=AU1047,AZ1063=3),AZ1068-BB1051,0)</f>
        <v>21.624271484374994</v>
      </c>
      <c r="BC1075" s="27">
        <f ca="1">BC1051+$C$5*IF(AND(AY1075=AU1047,AZ1063=4),AZ1068-BC1051,0)</f>
        <v>68.999967265129072</v>
      </c>
      <c r="BD1075" s="14"/>
      <c r="BG1075"/>
      <c r="BH1075"/>
      <c r="BI1075"/>
      <c r="BJ1075" s="127"/>
      <c r="BK1075" s="3">
        <v>5</v>
      </c>
      <c r="BL1075" s="95" t="s">
        <v>64</v>
      </c>
      <c r="BM1075" s="27">
        <f ca="1">BM1051+$C$5*IF(AND(BK1075=BG1047,BL1063=2),BL1068-BM1051,0)</f>
        <v>29.744044287681572</v>
      </c>
      <c r="BN1075" s="27">
        <f ca="1">BN1051+$C$5*IF(AND(BK1075=BG1047,BL1063=3),BL1068-BN1051,0)</f>
        <v>21.624271484374994</v>
      </c>
      <c r="BO1075" s="27">
        <f ca="1">BO1051+$C$5*IF(AND(BK1075=BG1047,BL1063=4),BL1068-BO1051,0)</f>
        <v>68.999967265129072</v>
      </c>
      <c r="BP1075" s="14"/>
      <c r="BS1075"/>
      <c r="BT1075"/>
      <c r="BU1075"/>
      <c r="BV1075" s="127"/>
      <c r="BW1075" s="3">
        <v>5</v>
      </c>
      <c r="BX1075" s="95" t="s">
        <v>64</v>
      </c>
      <c r="BY1075" s="27">
        <f ca="1">BY1051+$C$5*IF(AND(BW1075=BS1047,BX1063=2),BX1068-BY1051,0)</f>
        <v>29.744044287681572</v>
      </c>
      <c r="BZ1075" s="27">
        <f ca="1">BZ1051+$C$5*IF(AND(BW1075=BS1047,BX1063=3),BX1068-BZ1051,0)</f>
        <v>21.624271484374994</v>
      </c>
      <c r="CA1075" s="27">
        <f ca="1">CA1051+$C$5*IF(AND(BW1075=BS1047,BX1063=4),BX1068-CA1051,0)</f>
        <v>68.999967265129072</v>
      </c>
      <c r="CB1075" s="14"/>
      <c r="CE1075"/>
      <c r="CF1075"/>
      <c r="CG1075"/>
      <c r="CH1075" s="127"/>
      <c r="CI1075" s="3">
        <v>5</v>
      </c>
      <c r="CJ1075" s="95" t="s">
        <v>64</v>
      </c>
      <c r="CK1075" s="27">
        <f ca="1">CK1051+$C$5*IF(AND(CI1075=CE1047,CJ1063=2),CJ1068-CK1051,0)</f>
        <v>29.744044287681572</v>
      </c>
      <c r="CL1075" s="27">
        <f ca="1">CL1051+$C$5*IF(AND(CI1075=CE1047,CJ1063=3),CJ1068-CL1051,0)</f>
        <v>21.624271484374994</v>
      </c>
      <c r="CM1075" s="27">
        <f ca="1">CM1051+$C$5*IF(AND(CI1075=CE1047,CJ1063=4),CJ1068-CM1051,0)</f>
        <v>68.999967265129072</v>
      </c>
      <c r="CN1075" s="14"/>
      <c r="CQ1075"/>
      <c r="CR1075"/>
      <c r="CS1075"/>
      <c r="CT1075" s="127"/>
      <c r="CU1075" s="3">
        <v>5</v>
      </c>
      <c r="CV1075" s="95" t="s">
        <v>64</v>
      </c>
      <c r="CW1075" s="27">
        <f ca="1">CW1051+$C$5*IF(AND(CU1075=CQ1047,CV1063=2),CV1068-CW1051,0)</f>
        <v>29.744044287681572</v>
      </c>
      <c r="CX1075" s="27">
        <f ca="1">CX1051+$C$5*IF(AND(CU1075=CQ1047,CV1063=3),CV1068-CX1051,0)</f>
        <v>21.624271484374994</v>
      </c>
      <c r="CY1075" s="27">
        <f ca="1">CY1051+$C$5*IF(AND(CU1075=CQ1047,CV1063=4),CV1068-CY1051,0)</f>
        <v>68.999967265129072</v>
      </c>
      <c r="CZ1075" s="14"/>
      <c r="DC1075"/>
      <c r="DD1075"/>
      <c r="DE1075"/>
      <c r="DF1075" s="127"/>
      <c r="DG1075" s="3">
        <v>5</v>
      </c>
      <c r="DH1075" s="95" t="s">
        <v>64</v>
      </c>
      <c r="DI1075" s="27">
        <f ca="1">DI1051+$C$5*IF(AND(DG1075=DC1047,DH1063=2),DH1068-DI1051,0)</f>
        <v>29.744044287681572</v>
      </c>
      <c r="DJ1075" s="27">
        <f ca="1">DJ1051+$C$5*IF(AND(DG1075=DC1047,DH1063=3),DH1068-DJ1051,0)</f>
        <v>21.624271484374994</v>
      </c>
      <c r="DK1075" s="27">
        <f ca="1">DK1051+$C$5*IF(AND(DG1075=DC1047,DH1063=4),DH1068-DK1051,0)</f>
        <v>68.999967265129072</v>
      </c>
      <c r="DL1075" s="14"/>
      <c r="DO1075"/>
      <c r="DP1075"/>
      <c r="DQ1075"/>
      <c r="DR1075" s="127"/>
      <c r="DS1075" s="3">
        <v>5</v>
      </c>
      <c r="DT1075" s="95" t="s">
        <v>9</v>
      </c>
      <c r="DU1075" s="27">
        <f ca="1">DU1051+$C$5*IF(AND(DS1075=DO1047,DT1063=2),DT1068-DU1051,0)</f>
        <v>29.744044287681572</v>
      </c>
      <c r="DV1075" s="27">
        <f ca="1">DV1051+$C$5*IF(AND(DS1075=DO1047,DT1063=3),DT1068-DV1051,0)</f>
        <v>21.624271484374994</v>
      </c>
      <c r="DW1075" s="27">
        <f ca="1">DW1051+$C$5*IF(AND(DS1075=DO1047,DT1063=4),DT1068-DW1051,0)</f>
        <v>68.999967265129072</v>
      </c>
      <c r="DX1075" s="14"/>
    </row>
    <row r="1076" spans="1:128">
      <c r="A1076"/>
      <c r="B1076"/>
      <c r="C1076"/>
      <c r="D1076"/>
      <c r="E1076"/>
      <c r="F1076"/>
      <c r="G1076"/>
      <c r="H1076" s="21"/>
      <c r="K1076"/>
      <c r="L1076"/>
      <c r="M1076"/>
      <c r="N1076" s="127"/>
      <c r="O1076" s="3">
        <v>6</v>
      </c>
      <c r="P1076" s="95" t="s">
        <v>9</v>
      </c>
      <c r="Q1076" s="95" t="s">
        <v>9</v>
      </c>
      <c r="R1076" s="95" t="s">
        <v>9</v>
      </c>
      <c r="S1076" s="95" t="s">
        <v>9</v>
      </c>
      <c r="T1076" s="14"/>
      <c r="W1076"/>
      <c r="X1076"/>
      <c r="Y1076"/>
      <c r="Z1076" s="127"/>
      <c r="AA1076" s="3">
        <v>6</v>
      </c>
      <c r="AB1076" s="95" t="s">
        <v>9</v>
      </c>
      <c r="AC1076" s="95" t="s">
        <v>9</v>
      </c>
      <c r="AD1076" s="95" t="s">
        <v>9</v>
      </c>
      <c r="AE1076" s="95" t="s">
        <v>9</v>
      </c>
      <c r="AF1076" s="14"/>
      <c r="AI1076"/>
      <c r="AJ1076"/>
      <c r="AK1076"/>
      <c r="AL1076" s="127"/>
      <c r="AM1076" s="3">
        <v>6</v>
      </c>
      <c r="AN1076" s="95" t="s">
        <v>9</v>
      </c>
      <c r="AO1076" s="95" t="s">
        <v>9</v>
      </c>
      <c r="AP1076" s="95" t="s">
        <v>9</v>
      </c>
      <c r="AQ1076" s="95" t="s">
        <v>9</v>
      </c>
      <c r="AR1076" s="14"/>
      <c r="AU1076"/>
      <c r="AV1076"/>
      <c r="AW1076"/>
      <c r="AX1076" s="127"/>
      <c r="AY1076" s="3">
        <v>6</v>
      </c>
      <c r="AZ1076" s="95" t="s">
        <v>9</v>
      </c>
      <c r="BA1076" s="95" t="s">
        <v>9</v>
      </c>
      <c r="BB1076" s="95" t="s">
        <v>9</v>
      </c>
      <c r="BC1076" s="95" t="s">
        <v>9</v>
      </c>
      <c r="BD1076" s="14"/>
      <c r="BG1076"/>
      <c r="BH1076"/>
      <c r="BI1076"/>
      <c r="BJ1076" s="127"/>
      <c r="BK1076" s="3">
        <v>6</v>
      </c>
      <c r="BL1076" s="95" t="s">
        <v>9</v>
      </c>
      <c r="BM1076" s="95" t="s">
        <v>9</v>
      </c>
      <c r="BN1076" s="95" t="s">
        <v>9</v>
      </c>
      <c r="BO1076" s="95" t="s">
        <v>9</v>
      </c>
      <c r="BP1076" s="14"/>
      <c r="BS1076"/>
      <c r="BT1076"/>
      <c r="BU1076"/>
      <c r="BV1076" s="127"/>
      <c r="BW1076" s="3">
        <v>6</v>
      </c>
      <c r="BX1076" s="95" t="s">
        <v>9</v>
      </c>
      <c r="BY1076" s="95" t="s">
        <v>9</v>
      </c>
      <c r="BZ1076" s="95" t="s">
        <v>9</v>
      </c>
      <c r="CA1076" s="95" t="s">
        <v>9</v>
      </c>
      <c r="CB1076" s="14"/>
      <c r="CE1076"/>
      <c r="CF1076"/>
      <c r="CG1076"/>
      <c r="CH1076" s="127"/>
      <c r="CI1076" s="3">
        <v>6</v>
      </c>
      <c r="CJ1076" s="95" t="s">
        <v>9</v>
      </c>
      <c r="CK1076" s="95" t="s">
        <v>9</v>
      </c>
      <c r="CL1076" s="95" t="s">
        <v>9</v>
      </c>
      <c r="CM1076" s="95" t="s">
        <v>9</v>
      </c>
      <c r="CN1076" s="14"/>
      <c r="CQ1076"/>
      <c r="CR1076"/>
      <c r="CS1076"/>
      <c r="CT1076" s="127"/>
      <c r="CU1076" s="3">
        <v>6</v>
      </c>
      <c r="CV1076" s="95" t="s">
        <v>9</v>
      </c>
      <c r="CW1076" s="95" t="s">
        <v>9</v>
      </c>
      <c r="CX1076" s="95" t="s">
        <v>9</v>
      </c>
      <c r="CY1076" s="95" t="s">
        <v>9</v>
      </c>
      <c r="CZ1076" s="14"/>
      <c r="DC1076"/>
      <c r="DD1076"/>
      <c r="DE1076"/>
      <c r="DF1076" s="127"/>
      <c r="DG1076" s="3">
        <v>6</v>
      </c>
      <c r="DH1076" s="95" t="s">
        <v>9</v>
      </c>
      <c r="DI1076" s="95" t="s">
        <v>9</v>
      </c>
      <c r="DJ1076" s="95" t="s">
        <v>9</v>
      </c>
      <c r="DK1076" s="95" t="s">
        <v>9</v>
      </c>
      <c r="DL1076" s="14"/>
      <c r="DO1076"/>
      <c r="DP1076"/>
      <c r="DQ1076"/>
      <c r="DR1076" s="127"/>
      <c r="DS1076" s="3">
        <v>6</v>
      </c>
      <c r="DT1076" s="95" t="s">
        <v>9</v>
      </c>
      <c r="DU1076" s="95" t="s">
        <v>9</v>
      </c>
      <c r="DV1076" s="95" t="s">
        <v>9</v>
      </c>
      <c r="DW1076" s="95" t="s">
        <v>9</v>
      </c>
      <c r="DX1076" s="14"/>
    </row>
    <row r="1077" spans="1:128">
      <c r="A1077"/>
      <c r="B1077"/>
      <c r="C1077"/>
      <c r="D1077"/>
      <c r="E1077"/>
      <c r="F1077"/>
      <c r="G1077"/>
      <c r="H1077" s="21"/>
      <c r="K1077"/>
      <c r="L1077"/>
      <c r="M1077"/>
      <c r="N1077" s="127"/>
      <c r="O1077" s="3">
        <v>7</v>
      </c>
      <c r="P1077" s="27">
        <f ca="1">P1053+$C$5*IF(AND(O1077=K1047,P1063=1),P1068-P1053,0)</f>
        <v>68.997639597952357</v>
      </c>
      <c r="Q1077" s="27">
        <f ca="1">Q1053+$C$5*IF(AND(O1077=K1047,P1063=2),P1068-Q1053,0)</f>
        <v>3.1004999999999998</v>
      </c>
      <c r="R1077" s="95" t="s">
        <v>9</v>
      </c>
      <c r="S1077" s="95" t="s">
        <v>9</v>
      </c>
      <c r="T1077" s="13"/>
      <c r="W1077"/>
      <c r="X1077"/>
      <c r="Y1077"/>
      <c r="Z1077" s="127"/>
      <c r="AA1077" s="3">
        <v>7</v>
      </c>
      <c r="AB1077" s="27">
        <f ca="1">AB1053+$C$5*IF(AND(AA1077=W1047,AB1063=1),AB1068-AB1053,0)</f>
        <v>68.997639597952357</v>
      </c>
      <c r="AC1077" s="27">
        <f ca="1">AC1053+$C$5*IF(AND(AA1077=W1047,AB1063=2),AB1068-AC1053,0)</f>
        <v>3.1004999999999998</v>
      </c>
      <c r="AD1077" s="95" t="s">
        <v>9</v>
      </c>
      <c r="AE1077" s="95" t="s">
        <v>9</v>
      </c>
      <c r="AF1077" s="13"/>
      <c r="AI1077"/>
      <c r="AJ1077"/>
      <c r="AK1077"/>
      <c r="AL1077" s="127"/>
      <c r="AM1077" s="3">
        <v>7</v>
      </c>
      <c r="AN1077" s="27">
        <f ca="1">AN1053+$C$5*IF(AND(AM1077=AI1047,AN1063=1),AN1068-AN1053,0)</f>
        <v>68.998819679021835</v>
      </c>
      <c r="AO1077" s="27">
        <f ca="1">AO1053+$C$5*IF(AND(AM1077=AI1047,AN1063=2),AN1068-AO1053,0)</f>
        <v>3.1004999999999998</v>
      </c>
      <c r="AP1077" s="95" t="s">
        <v>9</v>
      </c>
      <c r="AQ1077" s="95" t="s">
        <v>9</v>
      </c>
      <c r="AR1077" s="13"/>
      <c r="AU1077"/>
      <c r="AV1077"/>
      <c r="AW1077"/>
      <c r="AX1077" s="127"/>
      <c r="AY1077" s="3">
        <v>7</v>
      </c>
      <c r="AZ1077" s="27">
        <f ca="1">AZ1053+$C$5*IF(AND(AY1077=AU1047,AZ1063=1),AZ1068-AZ1053,0)</f>
        <v>68.998819679021835</v>
      </c>
      <c r="BA1077" s="27">
        <f ca="1">BA1053+$C$5*IF(AND(AY1077=AU1047,AZ1063=2),AZ1068-BA1053,0)</f>
        <v>3.1004999999999998</v>
      </c>
      <c r="BB1077" s="95" t="s">
        <v>9</v>
      </c>
      <c r="BC1077" s="95" t="s">
        <v>9</v>
      </c>
      <c r="BD1077" s="13"/>
      <c r="BG1077"/>
      <c r="BH1077"/>
      <c r="BI1077"/>
      <c r="BJ1077" s="127"/>
      <c r="BK1077" s="3">
        <v>7</v>
      </c>
      <c r="BL1077" s="27">
        <f ca="1">BL1053+$C$5*IF(AND(BK1077=BG1047,BL1063=1),BL1068-BL1053,0)</f>
        <v>68.998819679021835</v>
      </c>
      <c r="BM1077" s="27">
        <f ca="1">BM1053+$C$5*IF(AND(BK1077=BG1047,BL1063=2),BL1068-BM1053,0)</f>
        <v>3.1004999999999998</v>
      </c>
      <c r="BN1077" s="95" t="s">
        <v>9</v>
      </c>
      <c r="BO1077" s="95" t="s">
        <v>9</v>
      </c>
      <c r="BP1077" s="13"/>
      <c r="BS1077"/>
      <c r="BT1077"/>
      <c r="BU1077"/>
      <c r="BV1077" s="127"/>
      <c r="BW1077" s="3">
        <v>7</v>
      </c>
      <c r="BX1077" s="27">
        <f ca="1">BX1053+$C$5*IF(AND(BW1077=BS1047,BX1063=1),BX1068-BX1053,0)</f>
        <v>68.998819679021835</v>
      </c>
      <c r="BY1077" s="27">
        <f ca="1">BY1053+$C$5*IF(AND(BW1077=BS1047,BX1063=2),BX1068-BY1053,0)</f>
        <v>3.1004999999999998</v>
      </c>
      <c r="BZ1077" s="95" t="s">
        <v>9</v>
      </c>
      <c r="CA1077" s="95" t="s">
        <v>9</v>
      </c>
      <c r="CB1077" s="13"/>
      <c r="CE1077"/>
      <c r="CF1077"/>
      <c r="CG1077"/>
      <c r="CH1077" s="127"/>
      <c r="CI1077" s="3">
        <v>7</v>
      </c>
      <c r="CJ1077" s="27">
        <f ca="1">CJ1053+$C$5*IF(AND(CI1077=CE1047,CJ1063=1),CJ1068-CJ1053,0)</f>
        <v>68.998819679021835</v>
      </c>
      <c r="CK1077" s="27">
        <f ca="1">CK1053+$C$5*IF(AND(CI1077=CE1047,CJ1063=2),CJ1068-CK1053,0)</f>
        <v>3.1004999999999998</v>
      </c>
      <c r="CL1077" s="95" t="s">
        <v>9</v>
      </c>
      <c r="CM1077" s="95" t="s">
        <v>9</v>
      </c>
      <c r="CN1077" s="13"/>
      <c r="CQ1077"/>
      <c r="CR1077"/>
      <c r="CS1077"/>
      <c r="CT1077" s="127"/>
      <c r="CU1077" s="3">
        <v>7</v>
      </c>
      <c r="CV1077" s="27">
        <f ca="1">CV1053+$C$5*IF(AND(CU1077=CQ1047,CV1063=1),CV1068-CV1053,0)</f>
        <v>68.998819679021835</v>
      </c>
      <c r="CW1077" s="27">
        <f ca="1">CW1053+$C$5*IF(AND(CU1077=CQ1047,CV1063=2),CV1068-CW1053,0)</f>
        <v>3.1004999999999998</v>
      </c>
      <c r="CX1077" s="95" t="s">
        <v>9</v>
      </c>
      <c r="CY1077" s="95" t="s">
        <v>9</v>
      </c>
      <c r="CZ1077" s="13"/>
      <c r="DC1077"/>
      <c r="DD1077"/>
      <c r="DE1077"/>
      <c r="DF1077" s="127"/>
      <c r="DG1077" s="3">
        <v>7</v>
      </c>
      <c r="DH1077" s="27">
        <f ca="1">DH1053+$C$5*IF(AND(DG1077=DC1047,DH1063=1),DH1068-DH1053,0)</f>
        <v>68.998819679021835</v>
      </c>
      <c r="DI1077" s="27">
        <f ca="1">DI1053+$C$5*IF(AND(DG1077=DC1047,DH1063=2),DH1068-DI1053,0)</f>
        <v>3.1004999999999998</v>
      </c>
      <c r="DJ1077" s="95" t="s">
        <v>9</v>
      </c>
      <c r="DK1077" s="95" t="s">
        <v>9</v>
      </c>
      <c r="DL1077" s="13"/>
      <c r="DO1077"/>
      <c r="DP1077"/>
      <c r="DQ1077"/>
      <c r="DR1077" s="127"/>
      <c r="DS1077" s="3">
        <v>7</v>
      </c>
      <c r="DT1077" s="27">
        <f ca="1">DT1053+$C$5*IF(AND(DS1077=DO1047,DT1063=1),DT1068-DT1053,0)</f>
        <v>68.998819679021835</v>
      </c>
      <c r="DU1077" s="27">
        <f ca="1">DU1053+$C$5*IF(AND(DS1077=DO1047,DT1063=2),DT1068-DU1053,0)</f>
        <v>3.1004999999999998</v>
      </c>
      <c r="DV1077" s="95" t="s">
        <v>9</v>
      </c>
      <c r="DW1077" s="95" t="s">
        <v>9</v>
      </c>
      <c r="DX1077" s="13"/>
    </row>
    <row r="1078" spans="1:128">
      <c r="A1078"/>
      <c r="B1078"/>
      <c r="C1078"/>
      <c r="D1078"/>
      <c r="E1078"/>
      <c r="F1078"/>
      <c r="G1078"/>
      <c r="H1078" s="21"/>
      <c r="K1078"/>
      <c r="L1078"/>
      <c r="M1078"/>
      <c r="N1078" s="127"/>
      <c r="O1078" s="3">
        <v>8</v>
      </c>
      <c r="P1078" s="27">
        <f ca="1">P1054+$C$5*IF(AND(O1078=K1047,P1063=1),P1068-P1054,0)</f>
        <v>99.999999657273293</v>
      </c>
      <c r="Q1078" s="27">
        <f ca="1">Q1054+$C$5*IF(AND(O1078=K1047,P1063=2),P1068-Q1054,0)</f>
        <v>45.56409086227417</v>
      </c>
      <c r="R1078" s="27">
        <f ca="1">R1054+$C$5*IF(AND(O1078=K1047,P1063=3),P1068-R1054,0)</f>
        <v>46.55804292127489</v>
      </c>
      <c r="S1078" s="95" t="s">
        <v>9</v>
      </c>
      <c r="T1078" s="13"/>
      <c r="W1078"/>
      <c r="X1078"/>
      <c r="Y1078"/>
      <c r="Z1078" s="127"/>
      <c r="AA1078" s="3">
        <v>8</v>
      </c>
      <c r="AB1078" s="27">
        <f ca="1">AB1054+$C$5*IF(AND(AA1078=W1047,AB1063=1),AB1068-AB1054,0)</f>
        <v>99.999999657273293</v>
      </c>
      <c r="AC1078" s="27">
        <f ca="1">AC1054+$C$5*IF(AND(AA1078=W1047,AB1063=2),AB1068-AC1054,0)</f>
        <v>45.56409086227417</v>
      </c>
      <c r="AD1078" s="27">
        <f ca="1">AD1054+$C$5*IF(AND(AA1078=W1047,AB1063=3),AB1068-AD1054,0)</f>
        <v>46.55804292127489</v>
      </c>
      <c r="AE1078" s="95" t="s">
        <v>9</v>
      </c>
      <c r="AF1078" s="13"/>
      <c r="AI1078"/>
      <c r="AJ1078"/>
      <c r="AK1078"/>
      <c r="AL1078" s="127"/>
      <c r="AM1078" s="3">
        <v>8</v>
      </c>
      <c r="AN1078" s="27">
        <f ca="1">AN1054+$C$5*IF(AND(AM1078=AI1047,AN1063=1),AN1068-AN1054,0)</f>
        <v>99.999999657273293</v>
      </c>
      <c r="AO1078" s="27">
        <f ca="1">AO1054+$C$5*IF(AND(AM1078=AI1047,AN1063=2),AN1068-AO1054,0)</f>
        <v>45.56409086227417</v>
      </c>
      <c r="AP1078" s="27">
        <f ca="1">AP1054+$C$5*IF(AND(AM1078=AI1047,AN1063=3),AN1068-AP1054,0)</f>
        <v>46.55804292127489</v>
      </c>
      <c r="AQ1078" s="95" t="s">
        <v>9</v>
      </c>
      <c r="AR1078" s="13"/>
      <c r="AU1078"/>
      <c r="AV1078"/>
      <c r="AW1078"/>
      <c r="AX1078" s="127"/>
      <c r="AY1078" s="3">
        <v>8</v>
      </c>
      <c r="AZ1078" s="27">
        <f ca="1">AZ1054+$C$5*IF(AND(AY1078=AU1047,AZ1063=1),AZ1068-AZ1054,0)</f>
        <v>99.999999828636646</v>
      </c>
      <c r="BA1078" s="27">
        <f ca="1">BA1054+$C$5*IF(AND(AY1078=AU1047,AZ1063=2),AZ1068-BA1054,0)</f>
        <v>45.56409086227417</v>
      </c>
      <c r="BB1078" s="27">
        <f ca="1">BB1054+$C$5*IF(AND(AY1078=AU1047,AZ1063=3),AZ1068-BB1054,0)</f>
        <v>46.55804292127489</v>
      </c>
      <c r="BC1078" s="95" t="s">
        <v>9</v>
      </c>
      <c r="BD1078" s="13"/>
      <c r="BG1078"/>
      <c r="BH1078"/>
      <c r="BI1078"/>
      <c r="BJ1078" s="127"/>
      <c r="BK1078" s="3">
        <v>8</v>
      </c>
      <c r="BL1078" s="27">
        <f ca="1">BL1054+$C$5*IF(AND(BK1078=BG1047,BL1063=1),BL1068-BL1054,0)</f>
        <v>99.999999828636646</v>
      </c>
      <c r="BM1078" s="27">
        <f ca="1">BM1054+$C$5*IF(AND(BK1078=BG1047,BL1063=2),BL1068-BM1054,0)</f>
        <v>45.56409086227417</v>
      </c>
      <c r="BN1078" s="27">
        <f ca="1">BN1054+$C$5*IF(AND(BK1078=BG1047,BL1063=3),BL1068-BN1054,0)</f>
        <v>46.55804292127489</v>
      </c>
      <c r="BO1078" s="95" t="s">
        <v>9</v>
      </c>
      <c r="BP1078" s="13"/>
      <c r="BS1078"/>
      <c r="BT1078"/>
      <c r="BU1078"/>
      <c r="BV1078" s="127"/>
      <c r="BW1078" s="3">
        <v>8</v>
      </c>
      <c r="BX1078" s="27">
        <f ca="1">BX1054+$C$5*IF(AND(BW1078=BS1047,BX1063=1),BX1068-BX1054,0)</f>
        <v>99.999999828636646</v>
      </c>
      <c r="BY1078" s="27">
        <f ca="1">BY1054+$C$5*IF(AND(BW1078=BS1047,BX1063=2),BX1068-BY1054,0)</f>
        <v>45.56409086227417</v>
      </c>
      <c r="BZ1078" s="27">
        <f ca="1">BZ1054+$C$5*IF(AND(BW1078=BS1047,BX1063=3),BX1068-BZ1054,0)</f>
        <v>46.55804292127489</v>
      </c>
      <c r="CA1078" s="95" t="s">
        <v>9</v>
      </c>
      <c r="CB1078" s="13"/>
      <c r="CE1078"/>
      <c r="CF1078"/>
      <c r="CG1078"/>
      <c r="CH1078" s="127"/>
      <c r="CI1078" s="3">
        <v>8</v>
      </c>
      <c r="CJ1078" s="27">
        <f ca="1">CJ1054+$C$5*IF(AND(CI1078=CE1047,CJ1063=1),CJ1068-CJ1054,0)</f>
        <v>99.999999828636646</v>
      </c>
      <c r="CK1078" s="27">
        <f ca="1">CK1054+$C$5*IF(AND(CI1078=CE1047,CJ1063=2),CJ1068-CK1054,0)</f>
        <v>45.56409086227417</v>
      </c>
      <c r="CL1078" s="27">
        <f ca="1">CL1054+$C$5*IF(AND(CI1078=CE1047,CJ1063=3),CJ1068-CL1054,0)</f>
        <v>46.55804292127489</v>
      </c>
      <c r="CM1078" s="95" t="s">
        <v>9</v>
      </c>
      <c r="CN1078" s="13"/>
      <c r="CQ1078"/>
      <c r="CR1078"/>
      <c r="CS1078"/>
      <c r="CT1078" s="127"/>
      <c r="CU1078" s="3">
        <v>8</v>
      </c>
      <c r="CV1078" s="27">
        <f ca="1">CV1054+$C$5*IF(AND(CU1078=CQ1047,CV1063=1),CV1068-CV1054,0)</f>
        <v>99.999999828636646</v>
      </c>
      <c r="CW1078" s="27">
        <f ca="1">CW1054+$C$5*IF(AND(CU1078=CQ1047,CV1063=2),CV1068-CW1054,0)</f>
        <v>45.56409086227417</v>
      </c>
      <c r="CX1078" s="27">
        <f ca="1">CX1054+$C$5*IF(AND(CU1078=CQ1047,CV1063=3),CV1068-CX1054,0)</f>
        <v>46.55804292127489</v>
      </c>
      <c r="CY1078" s="95" t="s">
        <v>9</v>
      </c>
      <c r="CZ1078" s="13"/>
      <c r="DC1078"/>
      <c r="DD1078"/>
      <c r="DE1078"/>
      <c r="DF1078" s="127"/>
      <c r="DG1078" s="3">
        <v>8</v>
      </c>
      <c r="DH1078" s="27">
        <f ca="1">DH1054+$C$5*IF(AND(DG1078=DC1047,DH1063=1),DH1068-DH1054,0)</f>
        <v>99.999999828636646</v>
      </c>
      <c r="DI1078" s="27">
        <f ca="1">DI1054+$C$5*IF(AND(DG1078=DC1047,DH1063=2),DH1068-DI1054,0)</f>
        <v>45.56409086227417</v>
      </c>
      <c r="DJ1078" s="27">
        <f ca="1">DJ1054+$C$5*IF(AND(DG1078=DC1047,DH1063=3),DH1068-DJ1054,0)</f>
        <v>46.55804292127489</v>
      </c>
      <c r="DK1078" s="95" t="s">
        <v>9</v>
      </c>
      <c r="DL1078" s="13"/>
      <c r="DO1078"/>
      <c r="DP1078"/>
      <c r="DQ1078"/>
      <c r="DR1078" s="127"/>
      <c r="DS1078" s="3">
        <v>8</v>
      </c>
      <c r="DT1078" s="27">
        <f ca="1">DT1054+$C$5*IF(AND(DS1078=DO1047,DT1063=1),DT1068-DT1054,0)</f>
        <v>99.999999828636646</v>
      </c>
      <c r="DU1078" s="27">
        <f ca="1">DU1054+$C$5*IF(AND(DS1078=DO1047,DT1063=2),DT1068-DU1054,0)</f>
        <v>45.56409086227417</v>
      </c>
      <c r="DV1078" s="27">
        <f ca="1">DV1054+$C$5*IF(AND(DS1078=DO1047,DT1063=3),DT1068-DV1054,0)</f>
        <v>46.55804292127489</v>
      </c>
      <c r="DW1078" s="95" t="s">
        <v>9</v>
      </c>
      <c r="DX1078" s="13"/>
    </row>
    <row r="1079" spans="1:128">
      <c r="A1079"/>
      <c r="B1079"/>
      <c r="C1079"/>
      <c r="D1079"/>
      <c r="E1079"/>
      <c r="F1079"/>
      <c r="G1079"/>
      <c r="H1079" s="21"/>
      <c r="K1079"/>
      <c r="L1079"/>
      <c r="M1079"/>
      <c r="N1079" s="128"/>
      <c r="O1079" s="3" t="s">
        <v>40</v>
      </c>
      <c r="P1079" s="44">
        <v>0</v>
      </c>
      <c r="Q1079" s="44">
        <v>0</v>
      </c>
      <c r="R1079" s="44">
        <v>0</v>
      </c>
      <c r="S1079" s="40">
        <v>0</v>
      </c>
      <c r="T1079" s="12"/>
      <c r="W1079"/>
      <c r="X1079"/>
      <c r="Y1079"/>
      <c r="Z1079" s="128"/>
      <c r="AA1079" s="3" t="s">
        <v>40</v>
      </c>
      <c r="AB1079" s="44">
        <v>0</v>
      </c>
      <c r="AC1079" s="44">
        <v>0</v>
      </c>
      <c r="AD1079" s="44">
        <v>0</v>
      </c>
      <c r="AE1079" s="40">
        <v>0</v>
      </c>
      <c r="AF1079" s="12"/>
      <c r="AI1079"/>
      <c r="AJ1079"/>
      <c r="AK1079"/>
      <c r="AL1079" s="128"/>
      <c r="AM1079" s="3" t="s">
        <v>40</v>
      </c>
      <c r="AN1079" s="44">
        <v>0</v>
      </c>
      <c r="AO1079" s="44">
        <v>0</v>
      </c>
      <c r="AP1079" s="44">
        <v>0</v>
      </c>
      <c r="AQ1079" s="40">
        <v>0</v>
      </c>
      <c r="AR1079" s="12"/>
      <c r="AU1079"/>
      <c r="AV1079"/>
      <c r="AW1079"/>
      <c r="AX1079" s="128"/>
      <c r="AY1079" s="3" t="s">
        <v>40</v>
      </c>
      <c r="AZ1079" s="44">
        <v>0</v>
      </c>
      <c r="BA1079" s="44">
        <v>0</v>
      </c>
      <c r="BB1079" s="44">
        <v>0</v>
      </c>
      <c r="BC1079" s="40">
        <v>0</v>
      </c>
      <c r="BD1079" s="12"/>
      <c r="BG1079"/>
      <c r="BH1079"/>
      <c r="BI1079"/>
      <c r="BJ1079" s="128"/>
      <c r="BK1079" s="3" t="s">
        <v>40</v>
      </c>
      <c r="BL1079" s="44">
        <v>0</v>
      </c>
      <c r="BM1079" s="44">
        <v>0</v>
      </c>
      <c r="BN1079" s="44">
        <v>0</v>
      </c>
      <c r="BO1079" s="40">
        <v>0</v>
      </c>
      <c r="BP1079" s="12"/>
      <c r="BS1079"/>
      <c r="BT1079"/>
      <c r="BU1079"/>
      <c r="BV1079" s="128"/>
      <c r="BW1079" s="3" t="s">
        <v>40</v>
      </c>
      <c r="BX1079" s="44">
        <v>0</v>
      </c>
      <c r="BY1079" s="44">
        <v>0</v>
      </c>
      <c r="BZ1079" s="44">
        <v>0</v>
      </c>
      <c r="CA1079" s="40">
        <v>0</v>
      </c>
      <c r="CB1079" s="12"/>
      <c r="CE1079"/>
      <c r="CF1079"/>
      <c r="CG1079"/>
      <c r="CH1079" s="128"/>
      <c r="CI1079" s="3" t="s">
        <v>40</v>
      </c>
      <c r="CJ1079" s="44">
        <v>0</v>
      </c>
      <c r="CK1079" s="44">
        <v>0</v>
      </c>
      <c r="CL1079" s="44">
        <v>0</v>
      </c>
      <c r="CM1079" s="40">
        <v>0</v>
      </c>
      <c r="CN1079" s="12"/>
      <c r="CQ1079"/>
      <c r="CR1079"/>
      <c r="CS1079"/>
      <c r="CT1079" s="128"/>
      <c r="CU1079" s="3" t="s">
        <v>40</v>
      </c>
      <c r="CV1079" s="44">
        <v>0</v>
      </c>
      <c r="CW1079" s="44">
        <v>0</v>
      </c>
      <c r="CX1079" s="44">
        <v>0</v>
      </c>
      <c r="CY1079" s="40">
        <v>0</v>
      </c>
      <c r="CZ1079" s="12"/>
      <c r="DC1079"/>
      <c r="DD1079"/>
      <c r="DE1079"/>
      <c r="DF1079" s="128"/>
      <c r="DG1079" s="3" t="s">
        <v>40</v>
      </c>
      <c r="DH1079" s="44">
        <v>0</v>
      </c>
      <c r="DI1079" s="44">
        <v>0</v>
      </c>
      <c r="DJ1079" s="44">
        <v>0</v>
      </c>
      <c r="DK1079" s="40">
        <v>0</v>
      </c>
      <c r="DL1079" s="12"/>
      <c r="DO1079"/>
      <c r="DP1079"/>
      <c r="DQ1079"/>
      <c r="DR1079" s="128"/>
      <c r="DS1079" s="3" t="s">
        <v>40</v>
      </c>
      <c r="DT1079" s="44">
        <v>0</v>
      </c>
      <c r="DU1079" s="44">
        <v>0</v>
      </c>
      <c r="DV1079" s="44">
        <v>0</v>
      </c>
      <c r="DW1079" s="40">
        <v>0</v>
      </c>
      <c r="DX1079" s="12"/>
    </row>
    <row r="1080" spans="1:128" ht="13.8" thickBot="1">
      <c r="O1080" s="62"/>
      <c r="AA1080" s="62"/>
      <c r="AM1080" s="62"/>
      <c r="AY1080" s="62"/>
      <c r="BK1080" s="62"/>
      <c r="BW1080" s="62"/>
      <c r="CI1080" s="62"/>
      <c r="CU1080" s="62"/>
      <c r="DG1080" s="62"/>
      <c r="DS1080" s="62"/>
    </row>
    <row r="1081" spans="1:128" ht="15" customHeight="1" thickTop="1" thickBot="1">
      <c r="A1081" s="67"/>
      <c r="B1081" s="75" t="s">
        <v>46</v>
      </c>
      <c r="C1081" s="68">
        <f>C1044+1</f>
        <v>30</v>
      </c>
      <c r="D1081" s="69"/>
      <c r="E1081" s="69"/>
      <c r="F1081" s="69"/>
      <c r="G1081" s="69"/>
      <c r="H1081" s="69"/>
      <c r="I1081" s="73"/>
      <c r="J1081" s="8" t="s">
        <v>55</v>
      </c>
      <c r="K1081" s="71"/>
      <c r="L1081" s="67"/>
      <c r="M1081" s="67"/>
      <c r="N1081" s="67"/>
      <c r="O1081" s="67"/>
      <c r="P1081" s="67"/>
      <c r="Q1081" s="67"/>
      <c r="R1081" s="67"/>
      <c r="S1081" s="67"/>
      <c r="T1081" s="69"/>
      <c r="U1081" s="73"/>
      <c r="V1081" s="8" t="s">
        <v>55</v>
      </c>
      <c r="W1081" s="71"/>
      <c r="X1081" s="67"/>
      <c r="Y1081" s="67"/>
      <c r="Z1081" s="67"/>
      <c r="AA1081" s="67"/>
      <c r="AB1081" s="67"/>
      <c r="AC1081" s="67"/>
      <c r="AD1081" s="67"/>
      <c r="AE1081" s="67"/>
      <c r="AF1081" s="69"/>
      <c r="AG1081" s="73"/>
      <c r="AH1081" s="8" t="s">
        <v>55</v>
      </c>
      <c r="AI1081" s="71"/>
      <c r="AJ1081" s="67"/>
      <c r="AK1081" s="67"/>
      <c r="AL1081" s="67"/>
      <c r="AM1081" s="67"/>
      <c r="AN1081" s="67"/>
      <c r="AO1081" s="67"/>
      <c r="AP1081" s="67"/>
      <c r="AQ1081" s="67"/>
      <c r="AR1081" s="69"/>
      <c r="AS1081" s="73"/>
      <c r="AT1081" s="8" t="s">
        <v>55</v>
      </c>
      <c r="AU1081" s="71"/>
      <c r="AV1081" s="67"/>
      <c r="AW1081" s="67"/>
      <c r="AX1081" s="67"/>
      <c r="AY1081" s="67"/>
      <c r="AZ1081" s="67"/>
      <c r="BA1081" s="67"/>
      <c r="BB1081" s="67"/>
      <c r="BC1081" s="67"/>
      <c r="BD1081" s="69"/>
      <c r="BE1081" s="73"/>
      <c r="BF1081" s="8" t="s">
        <v>55</v>
      </c>
      <c r="BG1081" s="71"/>
      <c r="BH1081" s="67"/>
      <c r="BI1081" s="67"/>
      <c r="BJ1081" s="67"/>
      <c r="BK1081" s="67"/>
      <c r="BL1081" s="67"/>
      <c r="BM1081" s="67"/>
      <c r="BN1081" s="67"/>
      <c r="BO1081" s="67"/>
      <c r="BP1081" s="69"/>
      <c r="BQ1081" s="73"/>
      <c r="BR1081" s="8" t="s">
        <v>55</v>
      </c>
      <c r="BS1081" s="71"/>
      <c r="BT1081" s="67"/>
      <c r="BU1081" s="67"/>
      <c r="BV1081" s="67"/>
      <c r="BW1081" s="67"/>
      <c r="BX1081" s="67"/>
      <c r="BY1081" s="67"/>
      <c r="BZ1081" s="67"/>
      <c r="CA1081" s="67"/>
      <c r="CB1081" s="69"/>
      <c r="CC1081" s="73"/>
      <c r="CD1081" s="8" t="s">
        <v>55</v>
      </c>
      <c r="CE1081" s="71"/>
      <c r="CF1081" s="67"/>
      <c r="CG1081" s="67"/>
      <c r="CH1081" s="67"/>
      <c r="CI1081" s="67"/>
      <c r="CJ1081" s="67"/>
      <c r="CK1081" s="67"/>
      <c r="CL1081" s="67"/>
      <c r="CM1081" s="67"/>
      <c r="CN1081" s="69"/>
      <c r="CO1081" s="73"/>
      <c r="CP1081" s="8" t="s">
        <v>55</v>
      </c>
      <c r="CQ1081" s="71"/>
      <c r="CR1081" s="67"/>
      <c r="CS1081" s="67"/>
      <c r="CT1081" s="67"/>
      <c r="CU1081" s="67"/>
      <c r="CV1081" s="67"/>
      <c r="CW1081" s="67"/>
      <c r="CX1081" s="67"/>
      <c r="CY1081" s="67"/>
      <c r="CZ1081" s="69"/>
      <c r="DA1081" s="73"/>
      <c r="DB1081" s="8" t="s">
        <v>55</v>
      </c>
      <c r="DC1081" s="71"/>
      <c r="DD1081" s="67"/>
      <c r="DE1081" s="67"/>
      <c r="DF1081" s="67"/>
      <c r="DG1081" s="67"/>
      <c r="DH1081" s="67"/>
      <c r="DI1081" s="67"/>
      <c r="DJ1081" s="67"/>
      <c r="DK1081" s="67"/>
      <c r="DL1081" s="69"/>
      <c r="DM1081" s="73"/>
      <c r="DN1081" s="8" t="s">
        <v>55</v>
      </c>
      <c r="DO1081" s="71"/>
      <c r="DP1081" s="67"/>
      <c r="DQ1081" s="67"/>
      <c r="DR1081" s="67"/>
      <c r="DS1081" s="67"/>
      <c r="DT1081" s="67"/>
      <c r="DU1081" s="67"/>
      <c r="DV1081" s="67"/>
      <c r="DW1081" s="67"/>
      <c r="DX1081" s="69"/>
    </row>
    <row r="1082" spans="1:128" ht="13.5" customHeight="1" thickBot="1">
      <c r="A1082"/>
      <c r="E1082"/>
      <c r="F1082"/>
      <c r="G1082"/>
      <c r="H1082" s="21"/>
      <c r="J1082" s="18" t="s">
        <v>53</v>
      </c>
      <c r="K1082" s="17">
        <v>1</v>
      </c>
      <c r="L1082"/>
      <c r="M1082"/>
      <c r="N1082"/>
      <c r="P1082" s="123" t="s">
        <v>12</v>
      </c>
      <c r="Q1082" s="124"/>
      <c r="R1082" s="124"/>
      <c r="S1082" s="125"/>
      <c r="T1082" s="21"/>
      <c r="V1082" s="18" t="s">
        <v>53</v>
      </c>
      <c r="W1082" s="17">
        <f ca="1">S1100</f>
        <v>2</v>
      </c>
      <c r="X1082"/>
      <c r="Y1082"/>
      <c r="Z1082"/>
      <c r="AB1082" s="123" t="s">
        <v>12</v>
      </c>
      <c r="AC1082" s="124"/>
      <c r="AD1082" s="124"/>
      <c r="AE1082" s="125"/>
      <c r="AF1082" s="21"/>
      <c r="AH1082" s="18" t="s">
        <v>53</v>
      </c>
      <c r="AI1082" s="17">
        <f ca="1">AE1100</f>
        <v>2</v>
      </c>
      <c r="AJ1082"/>
      <c r="AK1082"/>
      <c r="AL1082"/>
      <c r="AN1082" s="123" t="s">
        <v>12</v>
      </c>
      <c r="AO1082" s="124"/>
      <c r="AP1082" s="124"/>
      <c r="AQ1082" s="125"/>
      <c r="AR1082" s="21"/>
      <c r="AT1082" s="18" t="s">
        <v>53</v>
      </c>
      <c r="AU1082" s="17">
        <f ca="1">AQ1100</f>
        <v>3</v>
      </c>
      <c r="AV1082"/>
      <c r="AW1082"/>
      <c r="AX1082"/>
      <c r="AZ1082" s="123" t="s">
        <v>12</v>
      </c>
      <c r="BA1082" s="124"/>
      <c r="BB1082" s="124"/>
      <c r="BC1082" s="125"/>
      <c r="BD1082" s="21"/>
      <c r="BF1082" s="18" t="s">
        <v>53</v>
      </c>
      <c r="BG1082" s="17">
        <f ca="1">BC1100</f>
        <v>3</v>
      </c>
      <c r="BH1082"/>
      <c r="BI1082"/>
      <c r="BJ1082"/>
      <c r="BL1082" s="123" t="s">
        <v>12</v>
      </c>
      <c r="BM1082" s="124"/>
      <c r="BN1082" s="124"/>
      <c r="BO1082" s="125"/>
      <c r="BP1082" s="21"/>
      <c r="BR1082" s="18" t="s">
        <v>53</v>
      </c>
      <c r="BS1082" s="17">
        <f ca="1">BO1100</f>
        <v>3</v>
      </c>
      <c r="BT1082"/>
      <c r="BU1082"/>
      <c r="BV1082"/>
      <c r="BX1082" s="123" t="s">
        <v>12</v>
      </c>
      <c r="BY1082" s="124"/>
      <c r="BZ1082" s="124"/>
      <c r="CA1082" s="125"/>
      <c r="CB1082" s="21"/>
      <c r="CD1082" s="18" t="s">
        <v>53</v>
      </c>
      <c r="CE1082" s="17">
        <f ca="1">CA1100</f>
        <v>3</v>
      </c>
      <c r="CF1082"/>
      <c r="CG1082"/>
      <c r="CH1082"/>
      <c r="CJ1082" s="123" t="s">
        <v>12</v>
      </c>
      <c r="CK1082" s="124"/>
      <c r="CL1082" s="124"/>
      <c r="CM1082" s="125"/>
      <c r="CN1082" s="21"/>
      <c r="CP1082" s="18" t="s">
        <v>53</v>
      </c>
      <c r="CQ1082" s="17">
        <f ca="1">CM1100</f>
        <v>3</v>
      </c>
      <c r="CR1082"/>
      <c r="CS1082"/>
      <c r="CT1082"/>
      <c r="CV1082" s="123" t="s">
        <v>12</v>
      </c>
      <c r="CW1082" s="124"/>
      <c r="CX1082" s="124"/>
      <c r="CY1082" s="125"/>
      <c r="CZ1082" s="21"/>
      <c r="DB1082" s="18" t="s">
        <v>53</v>
      </c>
      <c r="DC1082" s="17">
        <f ca="1">CY1100</f>
        <v>3</v>
      </c>
      <c r="DD1082"/>
      <c r="DE1082"/>
      <c r="DF1082"/>
      <c r="DH1082" s="123" t="s">
        <v>12</v>
      </c>
      <c r="DI1082" s="124"/>
      <c r="DJ1082" s="124"/>
      <c r="DK1082" s="125"/>
      <c r="DL1082" s="21"/>
      <c r="DN1082" s="18" t="s">
        <v>53</v>
      </c>
      <c r="DO1082" s="17">
        <f ca="1">DK1100</f>
        <v>3</v>
      </c>
      <c r="DP1082"/>
      <c r="DQ1082"/>
      <c r="DR1082"/>
      <c r="DT1082" s="123" t="s">
        <v>12</v>
      </c>
      <c r="DU1082" s="124"/>
      <c r="DV1082" s="124"/>
      <c r="DW1082" s="125"/>
      <c r="DX1082" s="21"/>
    </row>
    <row r="1083" spans="1:128" ht="13.5" customHeight="1" thickBot="1">
      <c r="A1083"/>
      <c r="B1083" s="63" t="s">
        <v>45</v>
      </c>
      <c r="C1083" s="9" t="str">
        <f ca="1">IF(DO1084=9,"到着","未着")</f>
        <v>到着</v>
      </c>
      <c r="D1083" t="s">
        <v>19</v>
      </c>
      <c r="E1083"/>
      <c r="F1083"/>
      <c r="G1083"/>
      <c r="H1083" s="21"/>
      <c r="J1083" s="18" t="s">
        <v>54</v>
      </c>
      <c r="K1083" s="3">
        <v>1</v>
      </c>
      <c r="L1083"/>
      <c r="M1083"/>
      <c r="N1083"/>
      <c r="O1083" s="9" t="s">
        <v>57</v>
      </c>
      <c r="P1083" s="93" t="s">
        <v>3</v>
      </c>
      <c r="Q1083" s="26" t="s">
        <v>4</v>
      </c>
      <c r="R1083" s="26" t="s">
        <v>5</v>
      </c>
      <c r="S1083" s="3" t="s">
        <v>6</v>
      </c>
      <c r="T1083" s="6"/>
      <c r="V1083" s="18" t="s">
        <v>54</v>
      </c>
      <c r="W1083" s="3">
        <f ca="1">S1101</f>
        <v>1</v>
      </c>
      <c r="X1083"/>
      <c r="Y1083"/>
      <c r="Z1083"/>
      <c r="AA1083" s="9" t="str">
        <f>$O$10</f>
        <v>現Q値</v>
      </c>
      <c r="AB1083" s="93" t="s">
        <v>3</v>
      </c>
      <c r="AC1083" s="26" t="s">
        <v>4</v>
      </c>
      <c r="AD1083" s="26" t="s">
        <v>5</v>
      </c>
      <c r="AE1083" s="3" t="s">
        <v>6</v>
      </c>
      <c r="AF1083" s="6"/>
      <c r="AH1083" s="18" t="s">
        <v>54</v>
      </c>
      <c r="AI1083" s="3">
        <f ca="1">AE1101</f>
        <v>2</v>
      </c>
      <c r="AJ1083"/>
      <c r="AK1083"/>
      <c r="AL1083"/>
      <c r="AM1083" s="9" t="str">
        <f>$O$10</f>
        <v>現Q値</v>
      </c>
      <c r="AN1083" s="93" t="s">
        <v>3</v>
      </c>
      <c r="AO1083" s="26" t="s">
        <v>4</v>
      </c>
      <c r="AP1083" s="26" t="s">
        <v>5</v>
      </c>
      <c r="AQ1083" s="3" t="s">
        <v>6</v>
      </c>
      <c r="AR1083" s="6"/>
      <c r="AT1083" s="18" t="s">
        <v>54</v>
      </c>
      <c r="AU1083" s="3">
        <f ca="1">AQ1101</f>
        <v>2</v>
      </c>
      <c r="AV1083"/>
      <c r="AW1083"/>
      <c r="AX1083"/>
      <c r="AY1083" s="9" t="str">
        <f>$O$10</f>
        <v>現Q値</v>
      </c>
      <c r="AZ1083" s="93" t="s">
        <v>3</v>
      </c>
      <c r="BA1083" s="26" t="s">
        <v>4</v>
      </c>
      <c r="BB1083" s="26" t="s">
        <v>5</v>
      </c>
      <c r="BC1083" s="3" t="s">
        <v>6</v>
      </c>
      <c r="BD1083" s="6"/>
      <c r="BF1083" s="18" t="s">
        <v>54</v>
      </c>
      <c r="BG1083" s="3">
        <f ca="1">BC1101</f>
        <v>3</v>
      </c>
      <c r="BH1083"/>
      <c r="BI1083"/>
      <c r="BJ1083"/>
      <c r="BK1083" s="9" t="str">
        <f>$O$10</f>
        <v>現Q値</v>
      </c>
      <c r="BL1083" s="93" t="s">
        <v>3</v>
      </c>
      <c r="BM1083" s="26" t="s">
        <v>4</v>
      </c>
      <c r="BN1083" s="26" t="s">
        <v>5</v>
      </c>
      <c r="BO1083" s="3" t="s">
        <v>6</v>
      </c>
      <c r="BP1083" s="6"/>
      <c r="BR1083" s="18" t="s">
        <v>54</v>
      </c>
      <c r="BS1083" s="3">
        <f ca="1">BO1101</f>
        <v>3</v>
      </c>
      <c r="BT1083"/>
      <c r="BU1083"/>
      <c r="BV1083"/>
      <c r="BW1083" s="9" t="str">
        <f>$O$10</f>
        <v>現Q値</v>
      </c>
      <c r="BX1083" s="93" t="s">
        <v>3</v>
      </c>
      <c r="BY1083" s="26" t="s">
        <v>4</v>
      </c>
      <c r="BZ1083" s="26" t="s">
        <v>5</v>
      </c>
      <c r="CA1083" s="3" t="s">
        <v>6</v>
      </c>
      <c r="CB1083" s="6"/>
      <c r="CD1083" s="18" t="s">
        <v>54</v>
      </c>
      <c r="CE1083" s="3">
        <f ca="1">CA1101</f>
        <v>3</v>
      </c>
      <c r="CF1083"/>
      <c r="CG1083"/>
      <c r="CH1083"/>
      <c r="CI1083" s="9" t="str">
        <f>$O$10</f>
        <v>現Q値</v>
      </c>
      <c r="CJ1083" s="93" t="s">
        <v>3</v>
      </c>
      <c r="CK1083" s="26" t="s">
        <v>4</v>
      </c>
      <c r="CL1083" s="26" t="s">
        <v>5</v>
      </c>
      <c r="CM1083" s="3" t="s">
        <v>6</v>
      </c>
      <c r="CN1083" s="6"/>
      <c r="CP1083" s="18" t="s">
        <v>54</v>
      </c>
      <c r="CQ1083" s="3">
        <f ca="1">CM1101</f>
        <v>3</v>
      </c>
      <c r="CR1083"/>
      <c r="CS1083"/>
      <c r="CT1083"/>
      <c r="CU1083" s="9" t="str">
        <f>$O$10</f>
        <v>現Q値</v>
      </c>
      <c r="CV1083" s="93" t="s">
        <v>3</v>
      </c>
      <c r="CW1083" s="26" t="s">
        <v>4</v>
      </c>
      <c r="CX1083" s="26" t="s">
        <v>5</v>
      </c>
      <c r="CY1083" s="3" t="s">
        <v>6</v>
      </c>
      <c r="CZ1083" s="6"/>
      <c r="DB1083" s="18" t="s">
        <v>54</v>
      </c>
      <c r="DC1083" s="3">
        <f ca="1">CY1101</f>
        <v>3</v>
      </c>
      <c r="DD1083"/>
      <c r="DE1083"/>
      <c r="DF1083"/>
      <c r="DG1083" s="9" t="str">
        <f>$O$10</f>
        <v>現Q値</v>
      </c>
      <c r="DH1083" s="93" t="s">
        <v>3</v>
      </c>
      <c r="DI1083" s="26" t="s">
        <v>4</v>
      </c>
      <c r="DJ1083" s="26" t="s">
        <v>5</v>
      </c>
      <c r="DK1083" s="3" t="s">
        <v>6</v>
      </c>
      <c r="DL1083" s="6"/>
      <c r="DN1083" s="18" t="s">
        <v>54</v>
      </c>
      <c r="DO1083" s="3">
        <f ca="1">DK1101</f>
        <v>3</v>
      </c>
      <c r="DP1083"/>
      <c r="DQ1083"/>
      <c r="DR1083"/>
      <c r="DS1083" s="9" t="str">
        <f>$O$10</f>
        <v>現Q値</v>
      </c>
      <c r="DT1083" s="93" t="s">
        <v>3</v>
      </c>
      <c r="DU1083" s="26" t="s">
        <v>4</v>
      </c>
      <c r="DV1083" s="26" t="s">
        <v>5</v>
      </c>
      <c r="DW1083" s="3" t="s">
        <v>6</v>
      </c>
      <c r="DX1083" s="6"/>
    </row>
    <row r="1084" spans="1:128" ht="13.5" customHeight="1" thickBot="1">
      <c r="A1084"/>
      <c r="B1084" s="63" t="s">
        <v>10</v>
      </c>
      <c r="C1084" s="78">
        <f ca="1">C1047+IF(C1083="未着",0,1)</f>
        <v>30</v>
      </c>
      <c r="D1084"/>
      <c r="E1084"/>
      <c r="F1084"/>
      <c r="G1084"/>
      <c r="H1084" s="21"/>
      <c r="J1084" s="3" t="s">
        <v>7</v>
      </c>
      <c r="K1084" s="29">
        <f>3*(K1082-1)+K1083</f>
        <v>1</v>
      </c>
      <c r="L1084" s="30" t="s">
        <v>34</v>
      </c>
      <c r="M1084"/>
      <c r="N1084" s="126" t="s">
        <v>7</v>
      </c>
      <c r="O1084" s="17">
        <v>1</v>
      </c>
      <c r="P1084" s="27">
        <f t="array" aca="1" ref="P1084:S1091" ca="1">IF(C1046="到着",DT1071:DW1078,P1047:S1054)</f>
        <v>31.533071922242634</v>
      </c>
      <c r="Q1084" s="95" t="str">
        <f ca="1"/>
        <v>欄外</v>
      </c>
      <c r="R1084" s="95" t="str">
        <f ca="1"/>
        <v>欄外</v>
      </c>
      <c r="S1084" s="15">
        <f ca="1"/>
        <v>32.079893977306781</v>
      </c>
      <c r="T1084" s="12"/>
      <c r="V1084" s="3" t="s">
        <v>7</v>
      </c>
      <c r="W1084" s="29">
        <f ca="1">3*(W1082-1)+W1083</f>
        <v>4</v>
      </c>
      <c r="X1084" s="30" t="s">
        <v>34</v>
      </c>
      <c r="Y1084"/>
      <c r="Z1084" s="126" t="s">
        <v>7</v>
      </c>
      <c r="AA1084" s="17">
        <v>1</v>
      </c>
      <c r="AB1084" s="27">
        <f t="array" ref="AB1084:AE1091" ca="1">P1108:S1115</f>
        <v>31.533071922242634</v>
      </c>
      <c r="AC1084" s="95" t="str">
        <v>欄外</v>
      </c>
      <c r="AD1084" s="95" t="str">
        <v>欄外</v>
      </c>
      <c r="AE1084" s="15">
        <f ca="1"/>
        <v>32.086408691491926</v>
      </c>
      <c r="AF1084" s="12"/>
      <c r="AH1084" s="3" t="s">
        <v>7</v>
      </c>
      <c r="AI1084" s="29">
        <f ca="1">3*(AI1082-1)+AI1083</f>
        <v>5</v>
      </c>
      <c r="AJ1084" s="30" t="s">
        <v>34</v>
      </c>
      <c r="AK1084"/>
      <c r="AL1084" s="126" t="s">
        <v>7</v>
      </c>
      <c r="AM1084" s="17">
        <v>1</v>
      </c>
      <c r="AN1084" s="27">
        <f t="array" ref="AN1084:AQ1091" ca="1">AB1108:AE1115</f>
        <v>31.533071922242634</v>
      </c>
      <c r="AO1084" s="95" t="str">
        <v>欄外</v>
      </c>
      <c r="AP1084" s="95" t="str">
        <v>欄外</v>
      </c>
      <c r="AQ1084" s="15">
        <f ca="1"/>
        <v>32.086408691491926</v>
      </c>
      <c r="AR1084" s="12"/>
      <c r="AT1084" s="3" t="s">
        <v>7</v>
      </c>
      <c r="AU1084" s="29">
        <f ca="1">3*(AU1082-1)+AU1083</f>
        <v>8</v>
      </c>
      <c r="AV1084" s="30" t="s">
        <v>34</v>
      </c>
      <c r="AW1084"/>
      <c r="AX1084" s="126" t="s">
        <v>7</v>
      </c>
      <c r="AY1084" s="17">
        <v>1</v>
      </c>
      <c r="AZ1084" s="27">
        <f t="array" ref="AZ1084:BC1091" ca="1">AN1108:AQ1115</f>
        <v>31.533071922242634</v>
      </c>
      <c r="BA1084" s="95" t="str">
        <v>欄外</v>
      </c>
      <c r="BB1084" s="95" t="str">
        <v>欄外</v>
      </c>
      <c r="BC1084" s="15">
        <f ca="1"/>
        <v>32.086408691491926</v>
      </c>
      <c r="BD1084" s="12"/>
      <c r="BF1084" s="3" t="s">
        <v>7</v>
      </c>
      <c r="BG1084" s="29">
        <f ca="1">3*(BG1082-1)+BG1083</f>
        <v>9</v>
      </c>
      <c r="BH1084" s="30" t="s">
        <v>34</v>
      </c>
      <c r="BI1084"/>
      <c r="BJ1084" s="126" t="s">
        <v>7</v>
      </c>
      <c r="BK1084" s="17">
        <v>1</v>
      </c>
      <c r="BL1084" s="27">
        <f t="array" ref="BL1084:BO1091" ca="1">AZ1108:BC1115</f>
        <v>31.533071922242634</v>
      </c>
      <c r="BM1084" s="95" t="str">
        <v>欄外</v>
      </c>
      <c r="BN1084" s="95" t="str">
        <v>欄外</v>
      </c>
      <c r="BO1084" s="15">
        <f ca="1"/>
        <v>32.086408691491926</v>
      </c>
      <c r="BP1084" s="12"/>
      <c r="BR1084" s="3" t="s">
        <v>7</v>
      </c>
      <c r="BS1084" s="29">
        <f ca="1">3*(BS1082-1)+BS1083</f>
        <v>9</v>
      </c>
      <c r="BT1084" s="30" t="s">
        <v>34</v>
      </c>
      <c r="BU1084"/>
      <c r="BV1084" s="126" t="s">
        <v>7</v>
      </c>
      <c r="BW1084" s="17">
        <v>1</v>
      </c>
      <c r="BX1084" s="27">
        <f t="array" ref="BX1084:CA1091" ca="1">BL1108:BO1115</f>
        <v>31.533071922242634</v>
      </c>
      <c r="BY1084" s="95" t="str">
        <v>欄外</v>
      </c>
      <c r="BZ1084" s="95" t="str">
        <v>欄外</v>
      </c>
      <c r="CA1084" s="15">
        <f ca="1"/>
        <v>32.086408691491926</v>
      </c>
      <c r="CB1084" s="12"/>
      <c r="CD1084" s="3" t="s">
        <v>7</v>
      </c>
      <c r="CE1084" s="29">
        <f ca="1">3*(CE1082-1)+CE1083</f>
        <v>9</v>
      </c>
      <c r="CF1084" s="30" t="s">
        <v>34</v>
      </c>
      <c r="CG1084"/>
      <c r="CH1084" s="126" t="s">
        <v>7</v>
      </c>
      <c r="CI1084" s="17">
        <v>1</v>
      </c>
      <c r="CJ1084" s="27">
        <f t="array" ref="CJ1084:CM1091" ca="1">BX1108:CA1115</f>
        <v>31.533071922242634</v>
      </c>
      <c r="CK1084" s="95" t="str">
        <v>欄外</v>
      </c>
      <c r="CL1084" s="95" t="str">
        <v>欄外</v>
      </c>
      <c r="CM1084" s="15">
        <f ca="1"/>
        <v>32.086408691491926</v>
      </c>
      <c r="CN1084" s="12"/>
      <c r="CP1084" s="3" t="s">
        <v>7</v>
      </c>
      <c r="CQ1084" s="29">
        <f ca="1">3*(CQ1082-1)+CQ1083</f>
        <v>9</v>
      </c>
      <c r="CR1084" s="30" t="s">
        <v>34</v>
      </c>
      <c r="CS1084"/>
      <c r="CT1084" s="126" t="s">
        <v>7</v>
      </c>
      <c r="CU1084" s="17">
        <v>1</v>
      </c>
      <c r="CV1084" s="27">
        <f t="array" ref="CV1084:CY1091" ca="1">CJ1108:CM1115</f>
        <v>31.533071922242634</v>
      </c>
      <c r="CW1084" s="95" t="str">
        <v>欄外</v>
      </c>
      <c r="CX1084" s="95" t="str">
        <v>欄外</v>
      </c>
      <c r="CY1084" s="15">
        <f ca="1"/>
        <v>32.086408691491926</v>
      </c>
      <c r="CZ1084" s="12"/>
      <c r="DB1084" s="3" t="s">
        <v>7</v>
      </c>
      <c r="DC1084" s="29">
        <f ca="1">3*(DC1082-1)+DC1083</f>
        <v>9</v>
      </c>
      <c r="DD1084" s="30" t="s">
        <v>34</v>
      </c>
      <c r="DE1084"/>
      <c r="DF1084" s="126" t="s">
        <v>7</v>
      </c>
      <c r="DG1084" s="17">
        <v>1</v>
      </c>
      <c r="DH1084" s="27">
        <f t="array" ref="DH1084:DK1091" ca="1">CV1108:CY1115</f>
        <v>31.533071922242634</v>
      </c>
      <c r="DI1084" s="95" t="str">
        <v>欄外</v>
      </c>
      <c r="DJ1084" s="95" t="str">
        <v>欄外</v>
      </c>
      <c r="DK1084" s="15">
        <f ca="1"/>
        <v>32.086408691491926</v>
      </c>
      <c r="DL1084" s="12"/>
      <c r="DN1084" s="3" t="s">
        <v>7</v>
      </c>
      <c r="DO1084" s="29">
        <f ca="1">3*(DO1082-1)+DO1083</f>
        <v>9</v>
      </c>
      <c r="DP1084" s="30" t="s">
        <v>34</v>
      </c>
      <c r="DQ1084"/>
      <c r="DR1084" s="126" t="s">
        <v>7</v>
      </c>
      <c r="DS1084" s="17">
        <v>1</v>
      </c>
      <c r="DT1084" s="27">
        <f t="array" ref="DT1084:DW1091" ca="1">DH1108:DK1115</f>
        <v>31.533071922242634</v>
      </c>
      <c r="DU1084" s="95" t="str">
        <v>欄外</v>
      </c>
      <c r="DV1084" s="95" t="str">
        <v>欄外</v>
      </c>
      <c r="DW1084" s="15">
        <f ca="1"/>
        <v>32.086408691491926</v>
      </c>
      <c r="DX1084" s="12"/>
    </row>
    <row r="1085" spans="1:128" ht="13.5" customHeight="1" thickBot="1">
      <c r="A1085"/>
      <c r="B1085"/>
      <c r="C1085"/>
      <c r="D1085"/>
      <c r="E1085"/>
      <c r="F1085"/>
      <c r="G1085"/>
      <c r="H1085" s="21"/>
      <c r="K1085" s="24"/>
      <c r="L1085" s="6"/>
      <c r="M1085"/>
      <c r="N1085" s="127"/>
      <c r="O1085" s="3">
        <v>2</v>
      </c>
      <c r="P1085" s="15">
        <f ca="1"/>
        <v>10.40607930603027</v>
      </c>
      <c r="Q1085" s="95" t="str">
        <f ca="1"/>
        <v>欄外</v>
      </c>
      <c r="R1085" s="27">
        <f ca="1"/>
        <v>18.458272981929774</v>
      </c>
      <c r="S1085" s="15">
        <f ca="1"/>
        <v>47.260588967204086</v>
      </c>
      <c r="T1085" s="12"/>
      <c r="W1085" s="24"/>
      <c r="X1085" s="6"/>
      <c r="Y1085"/>
      <c r="Z1085" s="127"/>
      <c r="AA1085" s="3">
        <v>2</v>
      </c>
      <c r="AB1085" s="15">
        <f ca="1"/>
        <v>10.40607930603027</v>
      </c>
      <c r="AC1085" s="95" t="str">
        <v>欄外</v>
      </c>
      <c r="AD1085" s="27">
        <f ca="1"/>
        <v>18.458272981929774</v>
      </c>
      <c r="AE1085" s="15">
        <f ca="1"/>
        <v>47.260588967204086</v>
      </c>
      <c r="AF1085" s="12"/>
      <c r="AI1085" s="24"/>
      <c r="AJ1085" s="6"/>
      <c r="AK1085"/>
      <c r="AL1085" s="127"/>
      <c r="AM1085" s="3">
        <v>2</v>
      </c>
      <c r="AN1085" s="15">
        <f ca="1"/>
        <v>10.40607930603027</v>
      </c>
      <c r="AO1085" s="95" t="str">
        <v>欄外</v>
      </c>
      <c r="AP1085" s="27">
        <f ca="1"/>
        <v>18.458272981929774</v>
      </c>
      <c r="AQ1085" s="15">
        <f ca="1"/>
        <v>47.260588967204086</v>
      </c>
      <c r="AR1085" s="12"/>
      <c r="AU1085" s="24"/>
      <c r="AV1085" s="6"/>
      <c r="AW1085"/>
      <c r="AX1085" s="127"/>
      <c r="AY1085" s="3">
        <v>2</v>
      </c>
      <c r="AZ1085" s="15">
        <f ca="1"/>
        <v>10.40607930603027</v>
      </c>
      <c r="BA1085" s="95" t="str">
        <v>欄外</v>
      </c>
      <c r="BB1085" s="27">
        <f ca="1"/>
        <v>18.458272981929774</v>
      </c>
      <c r="BC1085" s="15">
        <f ca="1"/>
        <v>47.260588967204086</v>
      </c>
      <c r="BD1085" s="12"/>
      <c r="BG1085" s="24"/>
      <c r="BH1085" s="6"/>
      <c r="BI1085"/>
      <c r="BJ1085" s="127"/>
      <c r="BK1085" s="3">
        <v>2</v>
      </c>
      <c r="BL1085" s="15">
        <f ca="1"/>
        <v>10.40607930603027</v>
      </c>
      <c r="BM1085" s="95" t="str">
        <v>欄外</v>
      </c>
      <c r="BN1085" s="27">
        <f ca="1"/>
        <v>18.458272981929774</v>
      </c>
      <c r="BO1085" s="15">
        <f ca="1"/>
        <v>47.260588967204086</v>
      </c>
      <c r="BP1085" s="12"/>
      <c r="BS1085" s="24"/>
      <c r="BT1085" s="6"/>
      <c r="BU1085"/>
      <c r="BV1085" s="127"/>
      <c r="BW1085" s="3">
        <v>2</v>
      </c>
      <c r="BX1085" s="15">
        <f ca="1"/>
        <v>10.40607930603027</v>
      </c>
      <c r="BY1085" s="95" t="str">
        <v>欄外</v>
      </c>
      <c r="BZ1085" s="27">
        <f ca="1"/>
        <v>18.458272981929774</v>
      </c>
      <c r="CA1085" s="15">
        <f ca="1"/>
        <v>47.260588967204086</v>
      </c>
      <c r="CB1085" s="12"/>
      <c r="CE1085" s="24"/>
      <c r="CF1085" s="6"/>
      <c r="CG1085"/>
      <c r="CH1085" s="127"/>
      <c r="CI1085" s="3">
        <v>2</v>
      </c>
      <c r="CJ1085" s="15">
        <f ca="1"/>
        <v>10.40607930603027</v>
      </c>
      <c r="CK1085" s="95" t="str">
        <v>欄外</v>
      </c>
      <c r="CL1085" s="27">
        <f ca="1"/>
        <v>18.458272981929774</v>
      </c>
      <c r="CM1085" s="15">
        <f ca="1"/>
        <v>47.260588967204086</v>
      </c>
      <c r="CN1085" s="12"/>
      <c r="CQ1085" s="24"/>
      <c r="CR1085" s="6"/>
      <c r="CS1085"/>
      <c r="CT1085" s="127"/>
      <c r="CU1085" s="3">
        <v>2</v>
      </c>
      <c r="CV1085" s="15">
        <f ca="1"/>
        <v>10.40607930603027</v>
      </c>
      <c r="CW1085" s="95" t="str">
        <v>欄外</v>
      </c>
      <c r="CX1085" s="27">
        <f ca="1"/>
        <v>18.458272981929774</v>
      </c>
      <c r="CY1085" s="15">
        <f ca="1"/>
        <v>47.260588967204086</v>
      </c>
      <c r="CZ1085" s="12"/>
      <c r="DC1085" s="24"/>
      <c r="DD1085" s="6"/>
      <c r="DE1085"/>
      <c r="DF1085" s="127"/>
      <c r="DG1085" s="3">
        <v>2</v>
      </c>
      <c r="DH1085" s="15">
        <f ca="1"/>
        <v>10.40607930603027</v>
      </c>
      <c r="DI1085" s="95" t="str">
        <v>欄外</v>
      </c>
      <c r="DJ1085" s="27">
        <f ca="1"/>
        <v>18.458272981929774</v>
      </c>
      <c r="DK1085" s="15">
        <f ca="1"/>
        <v>47.260588967204086</v>
      </c>
      <c r="DL1085" s="12"/>
      <c r="DO1085" s="24"/>
      <c r="DP1085" s="6"/>
      <c r="DQ1085"/>
      <c r="DR1085" s="127"/>
      <c r="DS1085" s="3">
        <v>2</v>
      </c>
      <c r="DT1085" s="15">
        <f ca="1"/>
        <v>10.40607930603027</v>
      </c>
      <c r="DU1085" s="95" t="str">
        <v>欄外</v>
      </c>
      <c r="DV1085" s="27">
        <f ca="1"/>
        <v>18.458272981929774</v>
      </c>
      <c r="DW1085" s="15">
        <f ca="1"/>
        <v>47.260588967204086</v>
      </c>
      <c r="DX1085" s="12"/>
    </row>
    <row r="1086" spans="1:128" ht="13.5" customHeight="1" thickTop="1" thickBot="1">
      <c r="A1086"/>
      <c r="B1086" s="10" t="s">
        <v>15</v>
      </c>
      <c r="C1086"/>
      <c r="D1086"/>
      <c r="E1086"/>
      <c r="F1086"/>
      <c r="G1086"/>
      <c r="H1086" s="21"/>
      <c r="J1086" s="25" t="str">
        <f>IF(AND(K1082=1,K1083=1),"★","")</f>
        <v>★</v>
      </c>
      <c r="K1086" s="93" t="str">
        <f>IF(AND(K1082=1,K1083=2),"★","")</f>
        <v/>
      </c>
      <c r="L1086" s="3" t="str">
        <f>IF(AND(K1082=1,K1083=3),"★","")</f>
        <v/>
      </c>
      <c r="M1086"/>
      <c r="N1086" s="127"/>
      <c r="O1086" s="3">
        <v>3</v>
      </c>
      <c r="P1086" s="95" t="str">
        <f ca="1"/>
        <v>欄外</v>
      </c>
      <c r="Q1086" s="95" t="str">
        <f ca="1"/>
        <v>欄外</v>
      </c>
      <c r="R1086" s="15">
        <f ca="1"/>
        <v>26.900255958557121</v>
      </c>
      <c r="S1086" s="95" t="str">
        <f ca="1"/>
        <v>欄外</v>
      </c>
      <c r="T1086" s="12"/>
      <c r="V1086" s="25" t="str">
        <f ca="1">IF(AND(W1082=1,W1083=1),"★","")</f>
        <v/>
      </c>
      <c r="W1086" s="93" t="str">
        <f ca="1">IF(AND(W1082=1,W1083=2),"★","")</f>
        <v/>
      </c>
      <c r="X1086" s="3" t="str">
        <f ca="1">IF(AND(W1082=1,W1083=3),"★","")</f>
        <v/>
      </c>
      <c r="Y1086"/>
      <c r="Z1086" s="127"/>
      <c r="AA1086" s="3">
        <v>3</v>
      </c>
      <c r="AB1086" s="95" t="str">
        <v>欄外</v>
      </c>
      <c r="AC1086" s="95" t="str">
        <v>欄外</v>
      </c>
      <c r="AD1086" s="15">
        <f ca="1"/>
        <v>26.900255958557121</v>
      </c>
      <c r="AE1086" s="95" t="str">
        <v>欄外</v>
      </c>
      <c r="AF1086" s="12"/>
      <c r="AH1086" s="25" t="str">
        <f ca="1">IF(AND(AI1082=1,AI1083=1),"★","")</f>
        <v/>
      </c>
      <c r="AI1086" s="93" t="str">
        <f ca="1">IF(AND(AI1082=1,AI1083=2),"★","")</f>
        <v/>
      </c>
      <c r="AJ1086" s="3" t="str">
        <f ca="1">IF(AND(AI1082=1,AI1083=3),"★","")</f>
        <v/>
      </c>
      <c r="AK1086"/>
      <c r="AL1086" s="127"/>
      <c r="AM1086" s="3">
        <v>3</v>
      </c>
      <c r="AN1086" s="95" t="str">
        <v>欄外</v>
      </c>
      <c r="AO1086" s="95" t="str">
        <v>欄外</v>
      </c>
      <c r="AP1086" s="15">
        <f ca="1"/>
        <v>26.900255958557121</v>
      </c>
      <c r="AQ1086" s="95" t="str">
        <v>欄外</v>
      </c>
      <c r="AR1086" s="12"/>
      <c r="AT1086" s="25" t="str">
        <f ca="1">IF(AND(AU1082=1,AU1083=1),"★","")</f>
        <v/>
      </c>
      <c r="AU1086" s="93" t="str">
        <f ca="1">IF(AND(AU1082=1,AU1083=2),"★","")</f>
        <v/>
      </c>
      <c r="AV1086" s="3" t="str">
        <f ca="1">IF(AND(AU1082=1,AU1083=3),"★","")</f>
        <v/>
      </c>
      <c r="AW1086"/>
      <c r="AX1086" s="127"/>
      <c r="AY1086" s="3">
        <v>3</v>
      </c>
      <c r="AZ1086" s="95" t="str">
        <v>欄外</v>
      </c>
      <c r="BA1086" s="95" t="str">
        <v>欄外</v>
      </c>
      <c r="BB1086" s="15">
        <f ca="1"/>
        <v>26.900255958557121</v>
      </c>
      <c r="BC1086" s="95" t="str">
        <v>欄外</v>
      </c>
      <c r="BD1086" s="12"/>
      <c r="BF1086" s="25" t="str">
        <f ca="1">IF(AND(BG1082=1,BG1083=1),"★","")</f>
        <v/>
      </c>
      <c r="BG1086" s="93" t="str">
        <f ca="1">IF(AND(BG1082=1,BG1083=2),"★","")</f>
        <v/>
      </c>
      <c r="BH1086" s="3" t="str">
        <f ca="1">IF(AND(BG1082=1,BG1083=3),"★","")</f>
        <v/>
      </c>
      <c r="BI1086"/>
      <c r="BJ1086" s="127"/>
      <c r="BK1086" s="3">
        <v>3</v>
      </c>
      <c r="BL1086" s="95" t="str">
        <v>欄外</v>
      </c>
      <c r="BM1086" s="95" t="str">
        <v>欄外</v>
      </c>
      <c r="BN1086" s="15">
        <f ca="1"/>
        <v>26.900255958557121</v>
      </c>
      <c r="BO1086" s="95" t="str">
        <v>欄外</v>
      </c>
      <c r="BP1086" s="12"/>
      <c r="BR1086" s="25" t="str">
        <f ca="1">IF(AND(BS1082=1,BS1083=1),"★","")</f>
        <v/>
      </c>
      <c r="BS1086" s="93" t="str">
        <f ca="1">IF(AND(BS1082=1,BS1083=2),"★","")</f>
        <v/>
      </c>
      <c r="BT1086" s="3" t="str">
        <f ca="1">IF(AND(BS1082=1,BS1083=3),"★","")</f>
        <v/>
      </c>
      <c r="BU1086"/>
      <c r="BV1086" s="127"/>
      <c r="BW1086" s="3">
        <v>3</v>
      </c>
      <c r="BX1086" s="95" t="str">
        <v>欄外</v>
      </c>
      <c r="BY1086" s="95" t="str">
        <v>欄外</v>
      </c>
      <c r="BZ1086" s="15">
        <f ca="1"/>
        <v>26.900255958557121</v>
      </c>
      <c r="CA1086" s="95" t="str">
        <v>欄外</v>
      </c>
      <c r="CB1086" s="12"/>
      <c r="CD1086" s="25" t="str">
        <f ca="1">IF(AND(CE1082=1,CE1083=1),"★","")</f>
        <v/>
      </c>
      <c r="CE1086" s="93" t="str">
        <f ca="1">IF(AND(CE1082=1,CE1083=2),"★","")</f>
        <v/>
      </c>
      <c r="CF1086" s="3" t="str">
        <f ca="1">IF(AND(CE1082=1,CE1083=3),"★","")</f>
        <v/>
      </c>
      <c r="CG1086"/>
      <c r="CH1086" s="127"/>
      <c r="CI1086" s="3">
        <v>3</v>
      </c>
      <c r="CJ1086" s="95" t="str">
        <v>欄外</v>
      </c>
      <c r="CK1086" s="95" t="str">
        <v>欄外</v>
      </c>
      <c r="CL1086" s="15">
        <f ca="1"/>
        <v>26.900255958557121</v>
      </c>
      <c r="CM1086" s="95" t="str">
        <v>欄外</v>
      </c>
      <c r="CN1086" s="12"/>
      <c r="CP1086" s="25" t="str">
        <f ca="1">IF(AND(CQ1082=1,CQ1083=1),"★","")</f>
        <v/>
      </c>
      <c r="CQ1086" s="93" t="str">
        <f ca="1">IF(AND(CQ1082=1,CQ1083=2),"★","")</f>
        <v/>
      </c>
      <c r="CR1086" s="3" t="str">
        <f ca="1">IF(AND(CQ1082=1,CQ1083=3),"★","")</f>
        <v/>
      </c>
      <c r="CS1086"/>
      <c r="CT1086" s="127"/>
      <c r="CU1086" s="3">
        <v>3</v>
      </c>
      <c r="CV1086" s="95" t="str">
        <v>欄外</v>
      </c>
      <c r="CW1086" s="95" t="str">
        <v>欄外</v>
      </c>
      <c r="CX1086" s="15">
        <f ca="1"/>
        <v>26.900255958557121</v>
      </c>
      <c r="CY1086" s="95" t="str">
        <v>欄外</v>
      </c>
      <c r="CZ1086" s="12"/>
      <c r="DB1086" s="25" t="str">
        <f ca="1">IF(AND(DC1082=1,DC1083=1),"★","")</f>
        <v/>
      </c>
      <c r="DC1086" s="93" t="str">
        <f ca="1">IF(AND(DC1082=1,DC1083=2),"★","")</f>
        <v/>
      </c>
      <c r="DD1086" s="3" t="str">
        <f ca="1">IF(AND(DC1082=1,DC1083=3),"★","")</f>
        <v/>
      </c>
      <c r="DE1086"/>
      <c r="DF1086" s="127"/>
      <c r="DG1086" s="3">
        <v>3</v>
      </c>
      <c r="DH1086" s="95" t="str">
        <v>欄外</v>
      </c>
      <c r="DI1086" s="95" t="str">
        <v>欄外</v>
      </c>
      <c r="DJ1086" s="15">
        <f ca="1"/>
        <v>26.900255958557121</v>
      </c>
      <c r="DK1086" s="95" t="str">
        <v>欄外</v>
      </c>
      <c r="DL1086" s="12"/>
      <c r="DN1086" s="25" t="str">
        <f ca="1">IF(AND(DO1082=1,DO1083=1),"★","")</f>
        <v/>
      </c>
      <c r="DO1086" s="93" t="str">
        <f ca="1">IF(AND(DO1082=1,DO1083=2),"★","")</f>
        <v/>
      </c>
      <c r="DP1086" s="3" t="str">
        <f ca="1">IF(AND(DO1082=1,DO1083=3),"★","")</f>
        <v/>
      </c>
      <c r="DQ1086"/>
      <c r="DR1086" s="127"/>
      <c r="DS1086" s="3">
        <v>3</v>
      </c>
      <c r="DT1086" s="95" t="str">
        <v>欄外</v>
      </c>
      <c r="DU1086" s="95" t="str">
        <v>欄外</v>
      </c>
      <c r="DV1086" s="15">
        <f ca="1"/>
        <v>26.900255958557121</v>
      </c>
      <c r="DW1086" s="95" t="str">
        <v>欄外</v>
      </c>
      <c r="DX1086" s="12"/>
    </row>
    <row r="1087" spans="1:128" ht="13.5" customHeight="1" thickTop="1" thickBot="1">
      <c r="A1087"/>
      <c r="B1087" s="63" t="s">
        <v>14</v>
      </c>
      <c r="C1087" s="79">
        <f ca="1">1-C1047/50</f>
        <v>0.42000000000000004</v>
      </c>
      <c r="D1087"/>
      <c r="E1087"/>
      <c r="F1087"/>
      <c r="G1087"/>
      <c r="H1087" s="21"/>
      <c r="J1087" s="17" t="str">
        <f>IF(AND(K1082=2,K1083=1),"★","")</f>
        <v/>
      </c>
      <c r="K1087" s="3" t="str">
        <f>IF(AND(K1082=2,K1083=2),"★","")</f>
        <v/>
      </c>
      <c r="L1087" s="16" t="str">
        <f>IF(AND(K1082=2,K1083=3),"★","")</f>
        <v/>
      </c>
      <c r="M1087"/>
      <c r="N1087" s="127"/>
      <c r="O1087" s="3">
        <v>4</v>
      </c>
      <c r="P1087" s="27">
        <f ca="1"/>
        <v>47.275604865252966</v>
      </c>
      <c r="Q1087" s="15">
        <f ca="1"/>
        <v>19.565530089378353</v>
      </c>
      <c r="R1087" s="95" t="str">
        <f ca="1"/>
        <v>欄外</v>
      </c>
      <c r="S1087" s="15">
        <f ca="1"/>
        <v>46.99683210410177</v>
      </c>
      <c r="T1087" s="12"/>
      <c r="V1087" s="17" t="str">
        <f ca="1">IF(AND(W1082=2,W1083=1),"★","")</f>
        <v>★</v>
      </c>
      <c r="W1087" s="3" t="str">
        <f ca="1">IF(AND(W1082=2,W1083=2),"★","")</f>
        <v/>
      </c>
      <c r="X1087" s="16" t="str">
        <f ca="1">IF(AND(W1082=2,W1083=3),"★","")</f>
        <v/>
      </c>
      <c r="Y1087"/>
      <c r="Z1087" s="127"/>
      <c r="AA1087" s="3">
        <v>4</v>
      </c>
      <c r="AB1087" s="27">
        <f ca="1"/>
        <v>47.275604865252966</v>
      </c>
      <c r="AC1087" s="15">
        <f ca="1"/>
        <v>19.565530089378353</v>
      </c>
      <c r="AD1087" s="95" t="str">
        <v>欄外</v>
      </c>
      <c r="AE1087" s="15">
        <f ca="1"/>
        <v>46.99683210410177</v>
      </c>
      <c r="AF1087" s="12"/>
      <c r="AH1087" s="17" t="str">
        <f ca="1">IF(AND(AI1082=2,AI1083=1),"★","")</f>
        <v/>
      </c>
      <c r="AI1087" s="3" t="str">
        <f ca="1">IF(AND(AI1082=2,AI1083=2),"★","")</f>
        <v>★</v>
      </c>
      <c r="AJ1087" s="16" t="str">
        <f ca="1">IF(AND(AI1082=2,AI1083=3),"★","")</f>
        <v/>
      </c>
      <c r="AK1087"/>
      <c r="AL1087" s="127"/>
      <c r="AM1087" s="3">
        <v>4</v>
      </c>
      <c r="AN1087" s="27">
        <f ca="1"/>
        <v>47.287790975421657</v>
      </c>
      <c r="AO1087" s="15">
        <f ca="1"/>
        <v>19.565530089378353</v>
      </c>
      <c r="AP1087" s="95" t="str">
        <v>欄外</v>
      </c>
      <c r="AQ1087" s="15">
        <f ca="1"/>
        <v>46.99683210410177</v>
      </c>
      <c r="AR1087" s="12"/>
      <c r="AT1087" s="17" t="str">
        <f ca="1">IF(AND(AU1082=2,AU1083=1),"★","")</f>
        <v/>
      </c>
      <c r="AU1087" s="3" t="str">
        <f ca="1">IF(AND(AU1082=2,AU1083=2),"★","")</f>
        <v/>
      </c>
      <c r="AV1087" s="16" t="str">
        <f ca="1">IF(AND(AU1082=2,AU1083=3),"★","")</f>
        <v/>
      </c>
      <c r="AW1087"/>
      <c r="AX1087" s="127"/>
      <c r="AY1087" s="3">
        <v>4</v>
      </c>
      <c r="AZ1087" s="27">
        <f ca="1"/>
        <v>47.287790975421657</v>
      </c>
      <c r="BA1087" s="15">
        <f ca="1"/>
        <v>19.565530089378353</v>
      </c>
      <c r="BB1087" s="95" t="str">
        <v>欄外</v>
      </c>
      <c r="BC1087" s="15">
        <f ca="1"/>
        <v>46.99683210410177</v>
      </c>
      <c r="BD1087" s="12"/>
      <c r="BF1087" s="17" t="str">
        <f ca="1">IF(AND(BG1082=2,BG1083=1),"★","")</f>
        <v/>
      </c>
      <c r="BG1087" s="3" t="str">
        <f ca="1">IF(AND(BG1082=2,BG1083=2),"★","")</f>
        <v/>
      </c>
      <c r="BH1087" s="16" t="str">
        <f ca="1">IF(AND(BG1082=2,BG1083=3),"★","")</f>
        <v/>
      </c>
      <c r="BI1087"/>
      <c r="BJ1087" s="127"/>
      <c r="BK1087" s="3">
        <v>4</v>
      </c>
      <c r="BL1087" s="27">
        <f ca="1"/>
        <v>47.287790975421657</v>
      </c>
      <c r="BM1087" s="15">
        <f ca="1"/>
        <v>19.565530089378353</v>
      </c>
      <c r="BN1087" s="95" t="str">
        <v>欄外</v>
      </c>
      <c r="BO1087" s="15">
        <f ca="1"/>
        <v>46.99683210410177</v>
      </c>
      <c r="BP1087" s="12"/>
      <c r="BR1087" s="17" t="str">
        <f ca="1">IF(AND(BS1082=2,BS1083=1),"★","")</f>
        <v/>
      </c>
      <c r="BS1087" s="3" t="str">
        <f ca="1">IF(AND(BS1082=2,BS1083=2),"★","")</f>
        <v/>
      </c>
      <c r="BT1087" s="16" t="str">
        <f ca="1">IF(AND(BS1082=2,BS1083=3),"★","")</f>
        <v/>
      </c>
      <c r="BU1087"/>
      <c r="BV1087" s="127"/>
      <c r="BW1087" s="3">
        <v>4</v>
      </c>
      <c r="BX1087" s="27">
        <f ca="1"/>
        <v>47.287790975421657</v>
      </c>
      <c r="BY1087" s="15">
        <f ca="1"/>
        <v>19.565530089378353</v>
      </c>
      <c r="BZ1087" s="95" t="str">
        <v>欄外</v>
      </c>
      <c r="CA1087" s="15">
        <f ca="1"/>
        <v>46.99683210410177</v>
      </c>
      <c r="CB1087" s="12"/>
      <c r="CD1087" s="17" t="str">
        <f ca="1">IF(AND(CE1082=2,CE1083=1),"★","")</f>
        <v/>
      </c>
      <c r="CE1087" s="3" t="str">
        <f ca="1">IF(AND(CE1082=2,CE1083=2),"★","")</f>
        <v/>
      </c>
      <c r="CF1087" s="16" t="str">
        <f ca="1">IF(AND(CE1082=2,CE1083=3),"★","")</f>
        <v/>
      </c>
      <c r="CG1087"/>
      <c r="CH1087" s="127"/>
      <c r="CI1087" s="3">
        <v>4</v>
      </c>
      <c r="CJ1087" s="27">
        <f ca="1"/>
        <v>47.287790975421657</v>
      </c>
      <c r="CK1087" s="15">
        <f ca="1"/>
        <v>19.565530089378353</v>
      </c>
      <c r="CL1087" s="95" t="str">
        <v>欄外</v>
      </c>
      <c r="CM1087" s="15">
        <f ca="1"/>
        <v>46.99683210410177</v>
      </c>
      <c r="CN1087" s="12"/>
      <c r="CP1087" s="17" t="str">
        <f ca="1">IF(AND(CQ1082=2,CQ1083=1),"★","")</f>
        <v/>
      </c>
      <c r="CQ1087" s="3" t="str">
        <f ca="1">IF(AND(CQ1082=2,CQ1083=2),"★","")</f>
        <v/>
      </c>
      <c r="CR1087" s="16" t="str">
        <f ca="1">IF(AND(CQ1082=2,CQ1083=3),"★","")</f>
        <v/>
      </c>
      <c r="CS1087"/>
      <c r="CT1087" s="127"/>
      <c r="CU1087" s="3">
        <v>4</v>
      </c>
      <c r="CV1087" s="27">
        <f ca="1"/>
        <v>47.287790975421657</v>
      </c>
      <c r="CW1087" s="15">
        <f ca="1"/>
        <v>19.565530089378353</v>
      </c>
      <c r="CX1087" s="95" t="str">
        <v>欄外</v>
      </c>
      <c r="CY1087" s="15">
        <f ca="1"/>
        <v>46.99683210410177</v>
      </c>
      <c r="CZ1087" s="12"/>
      <c r="DB1087" s="17" t="str">
        <f ca="1">IF(AND(DC1082=2,DC1083=1),"★","")</f>
        <v/>
      </c>
      <c r="DC1087" s="3" t="str">
        <f ca="1">IF(AND(DC1082=2,DC1083=2),"★","")</f>
        <v/>
      </c>
      <c r="DD1087" s="16" t="str">
        <f ca="1">IF(AND(DC1082=2,DC1083=3),"★","")</f>
        <v/>
      </c>
      <c r="DE1087"/>
      <c r="DF1087" s="127"/>
      <c r="DG1087" s="3">
        <v>4</v>
      </c>
      <c r="DH1087" s="27">
        <f ca="1"/>
        <v>47.287790975421657</v>
      </c>
      <c r="DI1087" s="15">
        <f ca="1"/>
        <v>19.565530089378353</v>
      </c>
      <c r="DJ1087" s="95" t="str">
        <v>欄外</v>
      </c>
      <c r="DK1087" s="15">
        <f ca="1"/>
        <v>46.99683210410177</v>
      </c>
      <c r="DL1087" s="12"/>
      <c r="DN1087" s="17" t="str">
        <f ca="1">IF(AND(DO1082=2,DO1083=1),"★","")</f>
        <v/>
      </c>
      <c r="DO1087" s="3" t="str">
        <f ca="1">IF(AND(DO1082=2,DO1083=2),"★","")</f>
        <v/>
      </c>
      <c r="DP1087" s="16" t="str">
        <f ca="1">IF(AND(DO1082=2,DO1083=3),"★","")</f>
        <v/>
      </c>
      <c r="DQ1087"/>
      <c r="DR1087" s="127"/>
      <c r="DS1087" s="3">
        <v>4</v>
      </c>
      <c r="DT1087" s="27">
        <f ca="1"/>
        <v>47.287790975421657</v>
      </c>
      <c r="DU1087" s="15">
        <f ca="1"/>
        <v>19.565530089378353</v>
      </c>
      <c r="DV1087" s="95" t="str">
        <v>欄外</v>
      </c>
      <c r="DW1087" s="15">
        <f ca="1"/>
        <v>46.99683210410177</v>
      </c>
      <c r="DX1087" s="12"/>
    </row>
    <row r="1088" spans="1:128" ht="13.5" customHeight="1" thickTop="1" thickBot="1">
      <c r="A1088"/>
      <c r="B1088"/>
      <c r="C1088"/>
      <c r="D1088"/>
      <c r="E1088"/>
      <c r="F1088"/>
      <c r="G1088"/>
      <c r="H1088" s="21"/>
      <c r="J1088" s="3" t="str">
        <f>IF(AND(K1082=3,K1083=1),"★","")</f>
        <v/>
      </c>
      <c r="K1088" s="92" t="str">
        <f>IF(AND(K1082=3,K1083=2),"★","")</f>
        <v/>
      </c>
      <c r="L1088" s="37" t="str">
        <f>IF(AND(K1082=3,K1083=3),"★","終")</f>
        <v>終</v>
      </c>
      <c r="M1088"/>
      <c r="N1088" s="127"/>
      <c r="O1088" s="3">
        <v>5</v>
      </c>
      <c r="P1088" s="95" t="str">
        <f ca="1"/>
        <v>欄外</v>
      </c>
      <c r="Q1088" s="27">
        <f ca="1"/>
        <v>29.744044287681572</v>
      </c>
      <c r="R1088" s="27">
        <f ca="1"/>
        <v>21.624271484374994</v>
      </c>
      <c r="S1088" s="27">
        <f ca="1"/>
        <v>68.999967265129072</v>
      </c>
      <c r="T1088" s="12"/>
      <c r="V1088" s="3" t="str">
        <f ca="1">IF(AND(W1082=3,W1083=1),"★","")</f>
        <v/>
      </c>
      <c r="W1088" s="92" t="str">
        <f ca="1">IF(AND(W1082=3,W1083=2),"★","")</f>
        <v/>
      </c>
      <c r="X1088" s="37" t="str">
        <f ca="1">IF(AND(W1082=3,W1083=3),"★","終")</f>
        <v>終</v>
      </c>
      <c r="Y1088"/>
      <c r="Z1088" s="127"/>
      <c r="AA1088" s="3">
        <v>5</v>
      </c>
      <c r="AB1088" s="95" t="str">
        <v>欄外</v>
      </c>
      <c r="AC1088" s="27">
        <f ca="1"/>
        <v>29.744044287681572</v>
      </c>
      <c r="AD1088" s="27">
        <f ca="1"/>
        <v>21.624271484374994</v>
      </c>
      <c r="AE1088" s="27">
        <f ca="1"/>
        <v>68.999967265129072</v>
      </c>
      <c r="AF1088" s="12"/>
      <c r="AH1088" s="3" t="str">
        <f ca="1">IF(AND(AI1082=3,AI1083=1),"★","")</f>
        <v/>
      </c>
      <c r="AI1088" s="92" t="str">
        <f ca="1">IF(AND(AI1082=3,AI1083=2),"★","")</f>
        <v/>
      </c>
      <c r="AJ1088" s="37" t="str">
        <f ca="1">IF(AND(AI1082=3,AI1083=3),"★","終")</f>
        <v>終</v>
      </c>
      <c r="AK1088"/>
      <c r="AL1088" s="127"/>
      <c r="AM1088" s="3">
        <v>5</v>
      </c>
      <c r="AN1088" s="95" t="str">
        <v>欄外</v>
      </c>
      <c r="AO1088" s="27">
        <f ca="1"/>
        <v>29.744044287681572</v>
      </c>
      <c r="AP1088" s="27">
        <f ca="1"/>
        <v>21.624271484374994</v>
      </c>
      <c r="AQ1088" s="27">
        <f ca="1"/>
        <v>68.999967265129072</v>
      </c>
      <c r="AR1088" s="12"/>
      <c r="AT1088" s="3" t="str">
        <f ca="1">IF(AND(AU1082=3,AU1083=1),"★","")</f>
        <v/>
      </c>
      <c r="AU1088" s="92" t="str">
        <f ca="1">IF(AND(AU1082=3,AU1083=2),"★","")</f>
        <v>★</v>
      </c>
      <c r="AV1088" s="37" t="str">
        <f ca="1">IF(AND(AU1082=3,AU1083=3),"★","終")</f>
        <v>終</v>
      </c>
      <c r="AW1088"/>
      <c r="AX1088" s="127"/>
      <c r="AY1088" s="3">
        <v>5</v>
      </c>
      <c r="AZ1088" s="95" t="str">
        <v>欄外</v>
      </c>
      <c r="BA1088" s="27">
        <f ca="1"/>
        <v>29.744044287681572</v>
      </c>
      <c r="BB1088" s="27">
        <f ca="1"/>
        <v>21.624271484374994</v>
      </c>
      <c r="BC1088" s="27">
        <f ca="1"/>
        <v>68.999983572587354</v>
      </c>
      <c r="BD1088" s="12"/>
      <c r="BF1088" s="3" t="str">
        <f ca="1">IF(AND(BG1082=3,BG1083=1),"★","")</f>
        <v/>
      </c>
      <c r="BG1088" s="92" t="str">
        <f ca="1">IF(AND(BG1082=3,BG1083=2),"★","")</f>
        <v/>
      </c>
      <c r="BH1088" s="37" t="str">
        <f ca="1">IF(AND(BG1082=3,BG1083=3),"★","終")</f>
        <v>★</v>
      </c>
      <c r="BI1088"/>
      <c r="BJ1088" s="127"/>
      <c r="BK1088" s="3">
        <v>5</v>
      </c>
      <c r="BL1088" s="95" t="str">
        <v>欄外</v>
      </c>
      <c r="BM1088" s="27">
        <f ca="1"/>
        <v>29.744044287681572</v>
      </c>
      <c r="BN1088" s="27">
        <f ca="1"/>
        <v>21.624271484374994</v>
      </c>
      <c r="BO1088" s="27">
        <f ca="1"/>
        <v>68.999983572587354</v>
      </c>
      <c r="BP1088" s="12"/>
      <c r="BR1088" s="3" t="str">
        <f ca="1">IF(AND(BS1082=3,BS1083=1),"★","")</f>
        <v/>
      </c>
      <c r="BS1088" s="92" t="str">
        <f ca="1">IF(AND(BS1082=3,BS1083=2),"★","")</f>
        <v/>
      </c>
      <c r="BT1088" s="37" t="str">
        <f ca="1">IF(AND(BS1082=3,BS1083=3),"★","終")</f>
        <v>★</v>
      </c>
      <c r="BU1088"/>
      <c r="BV1088" s="127"/>
      <c r="BW1088" s="3">
        <v>5</v>
      </c>
      <c r="BX1088" s="95" t="str">
        <v>欄外</v>
      </c>
      <c r="BY1088" s="27">
        <f ca="1"/>
        <v>29.744044287681572</v>
      </c>
      <c r="BZ1088" s="27">
        <f ca="1"/>
        <v>21.624271484374994</v>
      </c>
      <c r="CA1088" s="27">
        <f ca="1"/>
        <v>68.999983572587354</v>
      </c>
      <c r="CB1088" s="12"/>
      <c r="CD1088" s="3" t="str">
        <f ca="1">IF(AND(CE1082=3,CE1083=1),"★","")</f>
        <v/>
      </c>
      <c r="CE1088" s="92" t="str">
        <f ca="1">IF(AND(CE1082=3,CE1083=2),"★","")</f>
        <v/>
      </c>
      <c r="CF1088" s="37" t="str">
        <f ca="1">IF(AND(CE1082=3,CE1083=3),"★","終")</f>
        <v>★</v>
      </c>
      <c r="CG1088"/>
      <c r="CH1088" s="127"/>
      <c r="CI1088" s="3">
        <v>5</v>
      </c>
      <c r="CJ1088" s="95" t="str">
        <v>欄外</v>
      </c>
      <c r="CK1088" s="27">
        <f ca="1"/>
        <v>29.744044287681572</v>
      </c>
      <c r="CL1088" s="27">
        <f ca="1"/>
        <v>21.624271484374994</v>
      </c>
      <c r="CM1088" s="27">
        <f ca="1"/>
        <v>68.999983572587354</v>
      </c>
      <c r="CN1088" s="12"/>
      <c r="CP1088" s="3" t="str">
        <f ca="1">IF(AND(CQ1082=3,CQ1083=1),"★","")</f>
        <v/>
      </c>
      <c r="CQ1088" s="92" t="str">
        <f ca="1">IF(AND(CQ1082=3,CQ1083=2),"★","")</f>
        <v/>
      </c>
      <c r="CR1088" s="37" t="str">
        <f ca="1">IF(AND(CQ1082=3,CQ1083=3),"★","終")</f>
        <v>★</v>
      </c>
      <c r="CS1088"/>
      <c r="CT1088" s="127"/>
      <c r="CU1088" s="3">
        <v>5</v>
      </c>
      <c r="CV1088" s="95" t="str">
        <v>欄外</v>
      </c>
      <c r="CW1088" s="27">
        <f ca="1"/>
        <v>29.744044287681572</v>
      </c>
      <c r="CX1088" s="27">
        <f ca="1"/>
        <v>21.624271484374994</v>
      </c>
      <c r="CY1088" s="27">
        <f ca="1"/>
        <v>68.999983572587354</v>
      </c>
      <c r="CZ1088" s="12"/>
      <c r="DB1088" s="3" t="str">
        <f ca="1">IF(AND(DC1082=3,DC1083=1),"★","")</f>
        <v/>
      </c>
      <c r="DC1088" s="92" t="str">
        <f ca="1">IF(AND(DC1082=3,DC1083=2),"★","")</f>
        <v/>
      </c>
      <c r="DD1088" s="37" t="str">
        <f ca="1">IF(AND(DC1082=3,DC1083=3),"★","終")</f>
        <v>★</v>
      </c>
      <c r="DE1088"/>
      <c r="DF1088" s="127"/>
      <c r="DG1088" s="3">
        <v>5</v>
      </c>
      <c r="DH1088" s="95" t="str">
        <v>欄外</v>
      </c>
      <c r="DI1088" s="27">
        <f ca="1"/>
        <v>29.744044287681572</v>
      </c>
      <c r="DJ1088" s="27">
        <f ca="1"/>
        <v>21.624271484374994</v>
      </c>
      <c r="DK1088" s="27">
        <f ca="1"/>
        <v>68.999983572587354</v>
      </c>
      <c r="DL1088" s="12"/>
      <c r="DN1088" s="3" t="str">
        <f ca="1">IF(AND(DO1082=3,DO1083=1),"★","")</f>
        <v/>
      </c>
      <c r="DO1088" s="92" t="str">
        <f ca="1">IF(AND(DO1082=3,DO1083=2),"★","")</f>
        <v/>
      </c>
      <c r="DP1088" s="37" t="str">
        <f ca="1">IF(AND(DO1082=3,DO1083=3),"★","終")</f>
        <v>★</v>
      </c>
      <c r="DQ1088"/>
      <c r="DR1088" s="127"/>
      <c r="DS1088" s="3">
        <v>5</v>
      </c>
      <c r="DT1088" s="95" t="str">
        <v>欄外</v>
      </c>
      <c r="DU1088" s="27">
        <f ca="1"/>
        <v>29.744044287681572</v>
      </c>
      <c r="DV1088" s="27">
        <f ca="1"/>
        <v>21.624271484374994</v>
      </c>
      <c r="DW1088" s="27">
        <f ca="1"/>
        <v>68.999983572587354</v>
      </c>
      <c r="DX1088" s="12"/>
    </row>
    <row r="1089" spans="1:128" ht="13.5" customHeight="1" thickTop="1">
      <c r="A1089"/>
      <c r="B1089"/>
      <c r="C1089"/>
      <c r="D1089"/>
      <c r="E1089"/>
      <c r="F1089"/>
      <c r="G1089"/>
      <c r="H1089" s="21"/>
      <c r="M1089"/>
      <c r="N1089" s="127"/>
      <c r="O1089" s="3">
        <v>6</v>
      </c>
      <c r="P1089" s="95" t="str">
        <f ca="1"/>
        <v>欄外</v>
      </c>
      <c r="Q1089" s="95" t="str">
        <f ca="1"/>
        <v>欄外</v>
      </c>
      <c r="R1089" s="95" t="str">
        <f ca="1"/>
        <v>欄外</v>
      </c>
      <c r="S1089" s="95" t="str">
        <f ca="1"/>
        <v>欄外</v>
      </c>
      <c r="T1089" s="12"/>
      <c r="Y1089"/>
      <c r="Z1089" s="127"/>
      <c r="AA1089" s="3">
        <v>6</v>
      </c>
      <c r="AB1089" s="95" t="str">
        <v>欄外</v>
      </c>
      <c r="AC1089" s="95" t="str">
        <v>欄外</v>
      </c>
      <c r="AD1089" s="95" t="str">
        <v>欄外</v>
      </c>
      <c r="AE1089" s="95" t="str">
        <v>欄外</v>
      </c>
      <c r="AF1089" s="12"/>
      <c r="AK1089"/>
      <c r="AL1089" s="127"/>
      <c r="AM1089" s="3">
        <v>6</v>
      </c>
      <c r="AN1089" s="95" t="str">
        <v>欄外</v>
      </c>
      <c r="AO1089" s="95" t="str">
        <v>欄外</v>
      </c>
      <c r="AP1089" s="95" t="str">
        <v>欄外</v>
      </c>
      <c r="AQ1089" s="95" t="str">
        <v>欄外</v>
      </c>
      <c r="AR1089" s="12"/>
      <c r="AW1089"/>
      <c r="AX1089" s="127"/>
      <c r="AY1089" s="3">
        <v>6</v>
      </c>
      <c r="AZ1089" s="95" t="str">
        <v>欄外</v>
      </c>
      <c r="BA1089" s="95" t="str">
        <v>欄外</v>
      </c>
      <c r="BB1089" s="95" t="str">
        <v>欄外</v>
      </c>
      <c r="BC1089" s="95" t="str">
        <v>欄外</v>
      </c>
      <c r="BD1089" s="12"/>
      <c r="BI1089"/>
      <c r="BJ1089" s="127"/>
      <c r="BK1089" s="3">
        <v>6</v>
      </c>
      <c r="BL1089" s="95" t="str">
        <v>欄外</v>
      </c>
      <c r="BM1089" s="95" t="str">
        <v>欄外</v>
      </c>
      <c r="BN1089" s="95" t="str">
        <v>欄外</v>
      </c>
      <c r="BO1089" s="95" t="str">
        <v>欄外</v>
      </c>
      <c r="BP1089" s="12"/>
      <c r="BU1089"/>
      <c r="BV1089" s="127"/>
      <c r="BW1089" s="3">
        <v>6</v>
      </c>
      <c r="BX1089" s="95" t="str">
        <v>欄外</v>
      </c>
      <c r="BY1089" s="95" t="str">
        <v>欄外</v>
      </c>
      <c r="BZ1089" s="95" t="str">
        <v>欄外</v>
      </c>
      <c r="CA1089" s="95" t="str">
        <v>欄外</v>
      </c>
      <c r="CB1089" s="12"/>
      <c r="CG1089"/>
      <c r="CH1089" s="127"/>
      <c r="CI1089" s="3">
        <v>6</v>
      </c>
      <c r="CJ1089" s="95" t="str">
        <v>欄外</v>
      </c>
      <c r="CK1089" s="95" t="str">
        <v>欄外</v>
      </c>
      <c r="CL1089" s="95" t="str">
        <v>欄外</v>
      </c>
      <c r="CM1089" s="95" t="str">
        <v>欄外</v>
      </c>
      <c r="CN1089" s="12"/>
      <c r="CS1089"/>
      <c r="CT1089" s="127"/>
      <c r="CU1089" s="3">
        <v>6</v>
      </c>
      <c r="CV1089" s="95" t="str">
        <v>欄外</v>
      </c>
      <c r="CW1089" s="95" t="str">
        <v>欄外</v>
      </c>
      <c r="CX1089" s="95" t="str">
        <v>欄外</v>
      </c>
      <c r="CY1089" s="95" t="str">
        <v>欄外</v>
      </c>
      <c r="CZ1089" s="12"/>
      <c r="DE1089"/>
      <c r="DF1089" s="127"/>
      <c r="DG1089" s="3">
        <v>6</v>
      </c>
      <c r="DH1089" s="95" t="str">
        <v>欄外</v>
      </c>
      <c r="DI1089" s="95" t="str">
        <v>欄外</v>
      </c>
      <c r="DJ1089" s="95" t="str">
        <v>欄外</v>
      </c>
      <c r="DK1089" s="95" t="str">
        <v>欄外</v>
      </c>
      <c r="DL1089" s="12"/>
      <c r="DQ1089"/>
      <c r="DR1089" s="127"/>
      <c r="DS1089" s="3">
        <v>6</v>
      </c>
      <c r="DT1089" s="95" t="str">
        <v>欄外</v>
      </c>
      <c r="DU1089" s="95" t="str">
        <v>欄外</v>
      </c>
      <c r="DV1089" s="95" t="str">
        <v>欄外</v>
      </c>
      <c r="DW1089" s="95" t="str">
        <v>欄外</v>
      </c>
      <c r="DX1089" s="12"/>
    </row>
    <row r="1090" spans="1:128" ht="13.5" customHeight="1">
      <c r="A1090"/>
      <c r="B1090"/>
      <c r="C1090"/>
      <c r="D1090"/>
      <c r="E1090"/>
      <c r="F1090"/>
      <c r="G1090"/>
      <c r="H1090" s="21"/>
      <c r="M1090"/>
      <c r="N1090" s="127"/>
      <c r="O1090" s="3">
        <v>7</v>
      </c>
      <c r="P1090" s="27">
        <f ca="1"/>
        <v>68.998819679021835</v>
      </c>
      <c r="Q1090" s="27">
        <f ca="1"/>
        <v>3.1004999999999998</v>
      </c>
      <c r="R1090" s="95" t="str">
        <f ca="1"/>
        <v>欄外</v>
      </c>
      <c r="S1090" s="95" t="str">
        <f ca="1"/>
        <v>欄外</v>
      </c>
      <c r="T1090" s="12"/>
      <c r="Y1090"/>
      <c r="Z1090" s="127"/>
      <c r="AA1090" s="3">
        <v>7</v>
      </c>
      <c r="AB1090" s="27">
        <f ca="1"/>
        <v>68.998819679021835</v>
      </c>
      <c r="AC1090" s="27">
        <f ca="1"/>
        <v>3.1004999999999998</v>
      </c>
      <c r="AD1090" s="95" t="str">
        <v>欄外</v>
      </c>
      <c r="AE1090" s="95" t="str">
        <v>欄外</v>
      </c>
      <c r="AF1090" s="12"/>
      <c r="AK1090"/>
      <c r="AL1090" s="127"/>
      <c r="AM1090" s="3">
        <v>7</v>
      </c>
      <c r="AN1090" s="27">
        <f ca="1"/>
        <v>68.998819679021835</v>
      </c>
      <c r="AO1090" s="27">
        <f ca="1"/>
        <v>3.1004999999999998</v>
      </c>
      <c r="AP1090" s="95" t="str">
        <v>欄外</v>
      </c>
      <c r="AQ1090" s="95" t="str">
        <v>欄外</v>
      </c>
      <c r="AR1090" s="12"/>
      <c r="AW1090"/>
      <c r="AX1090" s="127"/>
      <c r="AY1090" s="3">
        <v>7</v>
      </c>
      <c r="AZ1090" s="27">
        <f ca="1"/>
        <v>68.998819679021835</v>
      </c>
      <c r="BA1090" s="27">
        <f ca="1"/>
        <v>3.1004999999999998</v>
      </c>
      <c r="BB1090" s="95" t="str">
        <v>欄外</v>
      </c>
      <c r="BC1090" s="95" t="str">
        <v>欄外</v>
      </c>
      <c r="BD1090" s="12"/>
      <c r="BI1090"/>
      <c r="BJ1090" s="127"/>
      <c r="BK1090" s="3">
        <v>7</v>
      </c>
      <c r="BL1090" s="27">
        <f ca="1"/>
        <v>68.998819679021835</v>
      </c>
      <c r="BM1090" s="27">
        <f ca="1"/>
        <v>3.1004999999999998</v>
      </c>
      <c r="BN1090" s="95" t="str">
        <v>欄外</v>
      </c>
      <c r="BO1090" s="95" t="str">
        <v>欄外</v>
      </c>
      <c r="BP1090" s="12"/>
      <c r="BU1090"/>
      <c r="BV1090" s="127"/>
      <c r="BW1090" s="3">
        <v>7</v>
      </c>
      <c r="BX1090" s="27">
        <f ca="1"/>
        <v>68.998819679021835</v>
      </c>
      <c r="BY1090" s="27">
        <f ca="1"/>
        <v>3.1004999999999998</v>
      </c>
      <c r="BZ1090" s="95" t="str">
        <v>欄外</v>
      </c>
      <c r="CA1090" s="95" t="str">
        <v>欄外</v>
      </c>
      <c r="CB1090" s="12"/>
      <c r="CG1090"/>
      <c r="CH1090" s="127"/>
      <c r="CI1090" s="3">
        <v>7</v>
      </c>
      <c r="CJ1090" s="27">
        <f ca="1"/>
        <v>68.998819679021835</v>
      </c>
      <c r="CK1090" s="27">
        <f ca="1"/>
        <v>3.1004999999999998</v>
      </c>
      <c r="CL1090" s="95" t="str">
        <v>欄外</v>
      </c>
      <c r="CM1090" s="95" t="str">
        <v>欄外</v>
      </c>
      <c r="CN1090" s="12"/>
      <c r="CS1090"/>
      <c r="CT1090" s="127"/>
      <c r="CU1090" s="3">
        <v>7</v>
      </c>
      <c r="CV1090" s="27">
        <f ca="1"/>
        <v>68.998819679021835</v>
      </c>
      <c r="CW1090" s="27">
        <f ca="1"/>
        <v>3.1004999999999998</v>
      </c>
      <c r="CX1090" s="95" t="str">
        <v>欄外</v>
      </c>
      <c r="CY1090" s="95" t="str">
        <v>欄外</v>
      </c>
      <c r="CZ1090" s="12"/>
      <c r="DE1090"/>
      <c r="DF1090" s="127"/>
      <c r="DG1090" s="3">
        <v>7</v>
      </c>
      <c r="DH1090" s="27">
        <f ca="1"/>
        <v>68.998819679021835</v>
      </c>
      <c r="DI1090" s="27">
        <f ca="1"/>
        <v>3.1004999999999998</v>
      </c>
      <c r="DJ1090" s="95" t="str">
        <v>欄外</v>
      </c>
      <c r="DK1090" s="95" t="str">
        <v>欄外</v>
      </c>
      <c r="DL1090" s="12"/>
      <c r="DQ1090"/>
      <c r="DR1090" s="127"/>
      <c r="DS1090" s="3">
        <v>7</v>
      </c>
      <c r="DT1090" s="27">
        <f ca="1"/>
        <v>68.998819679021835</v>
      </c>
      <c r="DU1090" s="27">
        <f ca="1"/>
        <v>3.1004999999999998</v>
      </c>
      <c r="DV1090" s="95" t="str">
        <v>欄外</v>
      </c>
      <c r="DW1090" s="95" t="str">
        <v>欄外</v>
      </c>
      <c r="DX1090" s="12"/>
    </row>
    <row r="1091" spans="1:128" ht="13.5" customHeight="1">
      <c r="A1091"/>
      <c r="B1091"/>
      <c r="C1091"/>
      <c r="D1091"/>
      <c r="E1091"/>
      <c r="F1091"/>
      <c r="G1091"/>
      <c r="H1091" s="21"/>
      <c r="K1091" s="11"/>
      <c r="L1091" s="6"/>
      <c r="M1091"/>
      <c r="N1091" s="127"/>
      <c r="O1091" s="3">
        <v>8</v>
      </c>
      <c r="P1091" s="27">
        <f ca="1"/>
        <v>99.999999828636646</v>
      </c>
      <c r="Q1091" s="27">
        <f ca="1"/>
        <v>45.56409086227417</v>
      </c>
      <c r="R1091" s="27">
        <f ca="1"/>
        <v>46.55804292127489</v>
      </c>
      <c r="S1091" s="95" t="str">
        <f ca="1"/>
        <v>欄外</v>
      </c>
      <c r="T1091" s="12"/>
      <c r="W1091" s="11"/>
      <c r="X1091" s="6"/>
      <c r="Y1091"/>
      <c r="Z1091" s="127"/>
      <c r="AA1091" s="3">
        <v>8</v>
      </c>
      <c r="AB1091" s="27">
        <f ca="1"/>
        <v>99.999999828636646</v>
      </c>
      <c r="AC1091" s="27">
        <f ca="1"/>
        <v>45.56409086227417</v>
      </c>
      <c r="AD1091" s="27">
        <f ca="1"/>
        <v>46.55804292127489</v>
      </c>
      <c r="AE1091" s="95" t="str">
        <v>欄外</v>
      </c>
      <c r="AF1091" s="12"/>
      <c r="AI1091" s="11"/>
      <c r="AJ1091" s="6"/>
      <c r="AK1091"/>
      <c r="AL1091" s="127"/>
      <c r="AM1091" s="3">
        <v>8</v>
      </c>
      <c r="AN1091" s="27">
        <f ca="1"/>
        <v>99.999999828636646</v>
      </c>
      <c r="AO1091" s="27">
        <f ca="1"/>
        <v>45.56409086227417</v>
      </c>
      <c r="AP1091" s="27">
        <f ca="1"/>
        <v>46.55804292127489</v>
      </c>
      <c r="AQ1091" s="95" t="str">
        <v>欄外</v>
      </c>
      <c r="AR1091" s="12"/>
      <c r="AU1091" s="11"/>
      <c r="AV1091" s="6"/>
      <c r="AW1091"/>
      <c r="AX1091" s="127"/>
      <c r="AY1091" s="3">
        <v>8</v>
      </c>
      <c r="AZ1091" s="27">
        <f ca="1"/>
        <v>99.999999828636646</v>
      </c>
      <c r="BA1091" s="27">
        <f ca="1"/>
        <v>45.56409086227417</v>
      </c>
      <c r="BB1091" s="27">
        <f ca="1"/>
        <v>46.55804292127489</v>
      </c>
      <c r="BC1091" s="95" t="str">
        <v>欄外</v>
      </c>
      <c r="BD1091" s="12"/>
      <c r="BG1091" s="11"/>
      <c r="BH1091" s="6"/>
      <c r="BI1091"/>
      <c r="BJ1091" s="127"/>
      <c r="BK1091" s="3">
        <v>8</v>
      </c>
      <c r="BL1091" s="27">
        <f ca="1"/>
        <v>99.999999914318323</v>
      </c>
      <c r="BM1091" s="27">
        <f ca="1"/>
        <v>45.56409086227417</v>
      </c>
      <c r="BN1091" s="27">
        <f ca="1"/>
        <v>46.55804292127489</v>
      </c>
      <c r="BO1091" s="95" t="str">
        <v>欄外</v>
      </c>
      <c r="BP1091" s="12"/>
      <c r="BS1091" s="11"/>
      <c r="BT1091" s="6"/>
      <c r="BU1091"/>
      <c r="BV1091" s="127"/>
      <c r="BW1091" s="3">
        <v>8</v>
      </c>
      <c r="BX1091" s="27">
        <f ca="1"/>
        <v>99.999999914318323</v>
      </c>
      <c r="BY1091" s="27">
        <f ca="1"/>
        <v>45.56409086227417</v>
      </c>
      <c r="BZ1091" s="27">
        <f ca="1"/>
        <v>46.55804292127489</v>
      </c>
      <c r="CA1091" s="95" t="str">
        <v>欄外</v>
      </c>
      <c r="CB1091" s="12"/>
      <c r="CE1091" s="11"/>
      <c r="CF1091" s="6"/>
      <c r="CG1091"/>
      <c r="CH1091" s="127"/>
      <c r="CI1091" s="3">
        <v>8</v>
      </c>
      <c r="CJ1091" s="27">
        <f ca="1"/>
        <v>99.999999914318323</v>
      </c>
      <c r="CK1091" s="27">
        <f ca="1"/>
        <v>45.56409086227417</v>
      </c>
      <c r="CL1091" s="27">
        <f ca="1"/>
        <v>46.55804292127489</v>
      </c>
      <c r="CM1091" s="95" t="str">
        <v>欄外</v>
      </c>
      <c r="CN1091" s="12"/>
      <c r="CQ1091" s="11"/>
      <c r="CR1091" s="6"/>
      <c r="CS1091"/>
      <c r="CT1091" s="127"/>
      <c r="CU1091" s="3">
        <v>8</v>
      </c>
      <c r="CV1091" s="27">
        <f ca="1"/>
        <v>99.999999914318323</v>
      </c>
      <c r="CW1091" s="27">
        <f ca="1"/>
        <v>45.56409086227417</v>
      </c>
      <c r="CX1091" s="27">
        <f ca="1"/>
        <v>46.55804292127489</v>
      </c>
      <c r="CY1091" s="95" t="str">
        <v>欄外</v>
      </c>
      <c r="CZ1091" s="12"/>
      <c r="DC1091" s="11"/>
      <c r="DD1091" s="6"/>
      <c r="DE1091"/>
      <c r="DF1091" s="127"/>
      <c r="DG1091" s="3">
        <v>8</v>
      </c>
      <c r="DH1091" s="27">
        <f ca="1"/>
        <v>99.999999914318323</v>
      </c>
      <c r="DI1091" s="27">
        <f ca="1"/>
        <v>45.56409086227417</v>
      </c>
      <c r="DJ1091" s="27">
        <f ca="1"/>
        <v>46.55804292127489</v>
      </c>
      <c r="DK1091" s="95" t="str">
        <v>欄外</v>
      </c>
      <c r="DL1091" s="12"/>
      <c r="DO1091" s="11"/>
      <c r="DP1091" s="6"/>
      <c r="DQ1091"/>
      <c r="DR1091" s="127"/>
      <c r="DS1091" s="3">
        <v>8</v>
      </c>
      <c r="DT1091" s="27">
        <f ca="1"/>
        <v>99.999999914318323</v>
      </c>
      <c r="DU1091" s="27">
        <f ca="1"/>
        <v>45.56409086227417</v>
      </c>
      <c r="DV1091" s="27">
        <f ca="1"/>
        <v>46.55804292127489</v>
      </c>
      <c r="DW1091" s="95" t="str">
        <v>欄外</v>
      </c>
      <c r="DX1091" s="12"/>
    </row>
    <row r="1092" spans="1:128" ht="13.5" customHeight="1">
      <c r="A1092"/>
      <c r="B1092"/>
      <c r="C1092"/>
      <c r="D1092"/>
      <c r="E1092"/>
      <c r="F1092"/>
      <c r="G1092"/>
      <c r="H1092" s="21"/>
      <c r="J1092" s="11"/>
      <c r="K1092" s="11"/>
      <c r="L1092" s="6"/>
      <c r="M1092"/>
      <c r="N1092" s="128"/>
      <c r="O1092" s="3" t="s">
        <v>66</v>
      </c>
      <c r="P1092" s="44">
        <v>0</v>
      </c>
      <c r="Q1092" s="44">
        <v>0</v>
      </c>
      <c r="R1092" s="44">
        <v>0</v>
      </c>
      <c r="S1092" s="40">
        <v>0</v>
      </c>
      <c r="T1092" s="12"/>
      <c r="V1092" s="11"/>
      <c r="W1092" s="11"/>
      <c r="X1092" s="6"/>
      <c r="Y1092"/>
      <c r="Z1092" s="128"/>
      <c r="AA1092" s="3" t="s">
        <v>41</v>
      </c>
      <c r="AB1092" s="44">
        <v>0</v>
      </c>
      <c r="AC1092" s="44">
        <v>0</v>
      </c>
      <c r="AD1092" s="44">
        <v>0</v>
      </c>
      <c r="AE1092" s="40">
        <v>0</v>
      </c>
      <c r="AF1092" s="12"/>
      <c r="AH1092" s="11"/>
      <c r="AI1092" s="11"/>
      <c r="AJ1092" s="6"/>
      <c r="AK1092"/>
      <c r="AL1092" s="128"/>
      <c r="AM1092" s="3" t="s">
        <v>41</v>
      </c>
      <c r="AN1092" s="44">
        <v>0</v>
      </c>
      <c r="AO1092" s="44">
        <v>0</v>
      </c>
      <c r="AP1092" s="44">
        <v>0</v>
      </c>
      <c r="AQ1092" s="40">
        <v>0</v>
      </c>
      <c r="AR1092" s="12"/>
      <c r="AT1092" s="11"/>
      <c r="AU1092" s="11"/>
      <c r="AV1092" s="6"/>
      <c r="AW1092"/>
      <c r="AX1092" s="128"/>
      <c r="AY1092" s="3" t="s">
        <v>41</v>
      </c>
      <c r="AZ1092" s="44">
        <v>0</v>
      </c>
      <c r="BA1092" s="44">
        <v>0</v>
      </c>
      <c r="BB1092" s="44">
        <v>0</v>
      </c>
      <c r="BC1092" s="40">
        <v>0</v>
      </c>
      <c r="BD1092" s="12"/>
      <c r="BF1092" s="11"/>
      <c r="BG1092" s="11"/>
      <c r="BH1092" s="6"/>
      <c r="BI1092"/>
      <c r="BJ1092" s="128"/>
      <c r="BK1092" s="3" t="s">
        <v>41</v>
      </c>
      <c r="BL1092" s="44">
        <v>0</v>
      </c>
      <c r="BM1092" s="44">
        <v>0</v>
      </c>
      <c r="BN1092" s="44">
        <v>0</v>
      </c>
      <c r="BO1092" s="40">
        <v>0</v>
      </c>
      <c r="BP1092" s="12"/>
      <c r="BR1092" s="11"/>
      <c r="BS1092" s="11"/>
      <c r="BT1092" s="6"/>
      <c r="BU1092"/>
      <c r="BV1092" s="128"/>
      <c r="BW1092" s="3" t="s">
        <v>41</v>
      </c>
      <c r="BX1092" s="44">
        <v>0</v>
      </c>
      <c r="BY1092" s="44">
        <v>0</v>
      </c>
      <c r="BZ1092" s="44">
        <v>0</v>
      </c>
      <c r="CA1092" s="40">
        <v>0</v>
      </c>
      <c r="CB1092" s="12"/>
      <c r="CD1092" s="11"/>
      <c r="CE1092" s="11"/>
      <c r="CF1092" s="6"/>
      <c r="CG1092"/>
      <c r="CH1092" s="128"/>
      <c r="CI1092" s="3" t="s">
        <v>41</v>
      </c>
      <c r="CJ1092" s="44">
        <v>0</v>
      </c>
      <c r="CK1092" s="44">
        <v>0</v>
      </c>
      <c r="CL1092" s="44">
        <v>0</v>
      </c>
      <c r="CM1092" s="40">
        <v>0</v>
      </c>
      <c r="CN1092" s="12"/>
      <c r="CP1092" s="11"/>
      <c r="CQ1092" s="11"/>
      <c r="CR1092" s="6"/>
      <c r="CS1092"/>
      <c r="CT1092" s="128"/>
      <c r="CU1092" s="3" t="s">
        <v>41</v>
      </c>
      <c r="CV1092" s="44">
        <v>0</v>
      </c>
      <c r="CW1092" s="44">
        <v>0</v>
      </c>
      <c r="CX1092" s="44">
        <v>0</v>
      </c>
      <c r="CY1092" s="40">
        <v>0</v>
      </c>
      <c r="CZ1092" s="12"/>
      <c r="DB1092" s="11"/>
      <c r="DC1092" s="11"/>
      <c r="DD1092" s="6"/>
      <c r="DE1092"/>
      <c r="DF1092" s="128"/>
      <c r="DG1092" s="3" t="s">
        <v>41</v>
      </c>
      <c r="DH1092" s="44">
        <v>0</v>
      </c>
      <c r="DI1092" s="44">
        <v>0</v>
      </c>
      <c r="DJ1092" s="44">
        <v>0</v>
      </c>
      <c r="DK1092" s="40">
        <v>0</v>
      </c>
      <c r="DL1092" s="12"/>
      <c r="DN1092" s="11"/>
      <c r="DO1092" s="11"/>
      <c r="DP1092" s="6"/>
      <c r="DQ1092"/>
      <c r="DR1092" s="128"/>
      <c r="DS1092" s="3" t="s">
        <v>41</v>
      </c>
      <c r="DT1092" s="44">
        <v>0</v>
      </c>
      <c r="DU1092" s="44">
        <v>0</v>
      </c>
      <c r="DV1092" s="44">
        <v>0</v>
      </c>
      <c r="DW1092" s="40">
        <v>0</v>
      </c>
      <c r="DX1092" s="12"/>
    </row>
    <row r="1093" spans="1:128" ht="13.5" customHeight="1">
      <c r="A1093"/>
      <c r="B1093"/>
      <c r="C1093"/>
      <c r="D1093"/>
      <c r="E1093"/>
      <c r="F1093"/>
      <c r="G1093"/>
      <c r="H1093" s="21"/>
      <c r="J1093" s="11"/>
      <c r="K1093" s="11"/>
      <c r="L1093" s="6"/>
      <c r="M1093"/>
      <c r="N1093"/>
      <c r="O1093" s="11"/>
      <c r="P1093" s="12"/>
      <c r="Q1093" s="12"/>
      <c r="R1093" s="12"/>
      <c r="S1093" s="12"/>
      <c r="T1093" s="12"/>
      <c r="V1093" s="11"/>
      <c r="W1093" s="11"/>
      <c r="X1093" s="6"/>
      <c r="Y1093"/>
      <c r="Z1093"/>
      <c r="AA1093" s="11"/>
      <c r="AB1093" s="12"/>
      <c r="AC1093" s="12"/>
      <c r="AD1093" s="12"/>
      <c r="AE1093" s="12"/>
      <c r="AF1093" s="12"/>
      <c r="AH1093" s="11"/>
      <c r="AI1093" s="11"/>
      <c r="AJ1093" s="6"/>
      <c r="AK1093"/>
      <c r="AL1093"/>
      <c r="AM1093" s="11"/>
      <c r="AN1093" s="12"/>
      <c r="AO1093" s="12"/>
      <c r="AP1093" s="12"/>
      <c r="AQ1093" s="12"/>
      <c r="AR1093" s="12"/>
      <c r="AT1093" s="11"/>
      <c r="AU1093" s="11"/>
      <c r="AV1093" s="6"/>
      <c r="AW1093"/>
      <c r="AX1093"/>
      <c r="AY1093" s="11"/>
      <c r="AZ1093" s="12"/>
      <c r="BA1093" s="12"/>
      <c r="BB1093" s="12"/>
      <c r="BC1093" s="12"/>
      <c r="BD1093" s="12"/>
      <c r="BF1093" s="11"/>
      <c r="BG1093" s="11"/>
      <c r="BH1093" s="6"/>
      <c r="BI1093"/>
      <c r="BJ1093"/>
      <c r="BK1093" s="11"/>
      <c r="BL1093" s="12"/>
      <c r="BM1093" s="12"/>
      <c r="BN1093" s="12"/>
      <c r="BO1093" s="12"/>
      <c r="BP1093" s="12"/>
      <c r="BR1093" s="11"/>
      <c r="BS1093" s="11"/>
      <c r="BT1093" s="6"/>
      <c r="BU1093"/>
      <c r="BV1093"/>
      <c r="BW1093" s="11"/>
      <c r="BX1093" s="12"/>
      <c r="BY1093" s="12"/>
      <c r="BZ1093" s="12"/>
      <c r="CA1093" s="12"/>
      <c r="CB1093" s="12"/>
      <c r="CD1093" s="11"/>
      <c r="CE1093" s="11"/>
      <c r="CF1093" s="6"/>
      <c r="CG1093"/>
      <c r="CH1093"/>
      <c r="CI1093" s="11"/>
      <c r="CJ1093" s="12"/>
      <c r="CK1093" s="12"/>
      <c r="CL1093" s="12"/>
      <c r="CM1093" s="12"/>
      <c r="CN1093" s="12"/>
      <c r="CP1093" s="11"/>
      <c r="CQ1093" s="11"/>
      <c r="CR1093" s="6"/>
      <c r="CS1093"/>
      <c r="CT1093"/>
      <c r="CU1093" s="11"/>
      <c r="CV1093" s="12"/>
      <c r="CW1093" s="12"/>
      <c r="CX1093" s="12"/>
      <c r="CY1093" s="12"/>
      <c r="CZ1093" s="12"/>
      <c r="DB1093" s="11"/>
      <c r="DC1093" s="11"/>
      <c r="DD1093" s="6"/>
      <c r="DE1093"/>
      <c r="DF1093"/>
      <c r="DG1093" s="11"/>
      <c r="DH1093" s="12"/>
      <c r="DI1093" s="12"/>
      <c r="DJ1093" s="12"/>
      <c r="DK1093" s="12"/>
      <c r="DL1093" s="12"/>
      <c r="DN1093" s="11"/>
      <c r="DO1093" s="11"/>
      <c r="DP1093" s="6"/>
      <c r="DQ1093"/>
      <c r="DR1093"/>
      <c r="DS1093" s="11"/>
      <c r="DT1093" s="12"/>
      <c r="DU1093" s="12"/>
      <c r="DV1093" s="12"/>
      <c r="DW1093" s="12"/>
      <c r="DX1093" s="12"/>
    </row>
    <row r="1094" spans="1:128" ht="13.5" customHeight="1">
      <c r="A1094"/>
      <c r="B1094" t="s">
        <v>63</v>
      </c>
      <c r="C1094"/>
      <c r="D1094"/>
      <c r="E1094"/>
      <c r="F1094"/>
      <c r="G1094"/>
      <c r="H1094" s="21"/>
      <c r="K1094"/>
      <c r="L1094"/>
      <c r="M1094"/>
      <c r="N1094"/>
      <c r="O1094" t="s">
        <v>43</v>
      </c>
      <c r="P1094"/>
      <c r="Q1094"/>
      <c r="R1094"/>
      <c r="S1094"/>
      <c r="T1094" s="21"/>
      <c r="W1094"/>
      <c r="X1094"/>
      <c r="Y1094"/>
      <c r="Z1094"/>
      <c r="AA1094" t="s">
        <v>43</v>
      </c>
      <c r="AB1094"/>
      <c r="AC1094"/>
      <c r="AD1094"/>
      <c r="AE1094"/>
      <c r="AF1094" s="21"/>
      <c r="AI1094"/>
      <c r="AJ1094"/>
      <c r="AK1094"/>
      <c r="AL1094"/>
      <c r="AM1094" t="s">
        <v>43</v>
      </c>
      <c r="AN1094"/>
      <c r="AO1094"/>
      <c r="AP1094"/>
      <c r="AQ1094"/>
      <c r="AR1094" s="21"/>
      <c r="AU1094"/>
      <c r="AV1094"/>
      <c r="AW1094"/>
      <c r="AX1094"/>
      <c r="AY1094" t="s">
        <v>43</v>
      </c>
      <c r="AZ1094"/>
      <c r="BA1094"/>
      <c r="BB1094"/>
      <c r="BC1094"/>
      <c r="BD1094" s="21"/>
      <c r="BG1094"/>
      <c r="BH1094"/>
      <c r="BI1094"/>
      <c r="BJ1094"/>
      <c r="BK1094" t="s">
        <v>43</v>
      </c>
      <c r="BL1094"/>
      <c r="BM1094"/>
      <c r="BN1094"/>
      <c r="BO1094"/>
      <c r="BP1094" s="21"/>
      <c r="BS1094"/>
      <c r="BT1094"/>
      <c r="BU1094"/>
      <c r="BV1094"/>
      <c r="BW1094" t="s">
        <v>43</v>
      </c>
      <c r="BX1094"/>
      <c r="BY1094"/>
      <c r="BZ1094"/>
      <c r="CA1094"/>
      <c r="CB1094" s="21"/>
      <c r="CE1094"/>
      <c r="CF1094"/>
      <c r="CG1094"/>
      <c r="CH1094"/>
      <c r="CI1094" t="s">
        <v>43</v>
      </c>
      <c r="CJ1094"/>
      <c r="CK1094"/>
      <c r="CL1094"/>
      <c r="CM1094"/>
      <c r="CN1094" s="21"/>
      <c r="CQ1094"/>
      <c r="CR1094"/>
      <c r="CS1094"/>
      <c r="CT1094"/>
      <c r="CU1094" t="s">
        <v>43</v>
      </c>
      <c r="CV1094"/>
      <c r="CW1094"/>
      <c r="CX1094"/>
      <c r="CY1094"/>
      <c r="CZ1094" s="21"/>
      <c r="DC1094"/>
      <c r="DD1094"/>
      <c r="DE1094"/>
      <c r="DF1094"/>
      <c r="DG1094" t="s">
        <v>43</v>
      </c>
      <c r="DH1094"/>
      <c r="DI1094"/>
      <c r="DJ1094"/>
      <c r="DK1094"/>
      <c r="DL1094" s="21"/>
      <c r="DO1094"/>
      <c r="DP1094"/>
      <c r="DQ1094"/>
      <c r="DR1094"/>
      <c r="DS1094" t="s">
        <v>43</v>
      </c>
      <c r="DT1094"/>
      <c r="DU1094"/>
      <c r="DV1094"/>
      <c r="DW1094"/>
      <c r="DX1094" s="21"/>
    </row>
    <row r="1095" spans="1:128" ht="13.5" customHeight="1" thickBot="1">
      <c r="A1095"/>
      <c r="B1095"/>
      <c r="C1095"/>
      <c r="D1095" s="123" t="s">
        <v>67</v>
      </c>
      <c r="E1095" s="124"/>
      <c r="F1095" s="124"/>
      <c r="G1095" s="125"/>
      <c r="H1095" s="21"/>
      <c r="K1095" s="3" t="s">
        <v>14</v>
      </c>
      <c r="L1095" s="85">
        <f ca="1">$C1087</f>
        <v>0.42000000000000004</v>
      </c>
      <c r="M1095" s="28"/>
      <c r="N1095" s="28"/>
      <c r="O1095" s="18" t="s">
        <v>25</v>
      </c>
      <c r="P1095" s="53">
        <f ca="1">OFFSET(乱数表!$C$3,$C1081,2*K$7-1)</f>
        <v>0.43926813923689245</v>
      </c>
      <c r="Q1095" s="28" t="s">
        <v>23</v>
      </c>
      <c r="R1095" s="54" t="str">
        <f ca="1">IF(P1095&lt;$C1087,"Explore","Exploit")</f>
        <v>Exploit</v>
      </c>
      <c r="S1095"/>
      <c r="T1095" s="21"/>
      <c r="W1095" s="3" t="s">
        <v>14</v>
      </c>
      <c r="X1095" s="85">
        <f ca="1">$C1087</f>
        <v>0.42000000000000004</v>
      </c>
      <c r="Y1095" s="28"/>
      <c r="Z1095" s="28"/>
      <c r="AA1095" s="18" t="s">
        <v>25</v>
      </c>
      <c r="AB1095" s="53">
        <f ca="1">OFFSET(乱数表!$C$3,$C1081,2*W$7-1)</f>
        <v>0.54554537129661584</v>
      </c>
      <c r="AC1095" s="28" t="s">
        <v>23</v>
      </c>
      <c r="AD1095" s="54" t="str">
        <f ca="1">IF(AB1095&lt;$C1087,"Explore","Exploit")</f>
        <v>Exploit</v>
      </c>
      <c r="AE1095"/>
      <c r="AF1095" s="21"/>
      <c r="AI1095" s="3" t="s">
        <v>14</v>
      </c>
      <c r="AJ1095" s="85">
        <f ca="1">$C1087</f>
        <v>0.42000000000000004</v>
      </c>
      <c r="AK1095" s="28"/>
      <c r="AL1095" s="28"/>
      <c r="AM1095" s="18" t="s">
        <v>25</v>
      </c>
      <c r="AN1095" s="53">
        <f ca="1">OFFSET(乱数表!$C$3,$C1081,2*AI$7-1)</f>
        <v>0.80738066463335378</v>
      </c>
      <c r="AO1095" s="28" t="s">
        <v>23</v>
      </c>
      <c r="AP1095" s="54" t="str">
        <f ca="1">IF(AN1095&lt;$C1087,"Explore","Exploit")</f>
        <v>Exploit</v>
      </c>
      <c r="AQ1095"/>
      <c r="AR1095" s="21"/>
      <c r="AU1095" s="3" t="s">
        <v>14</v>
      </c>
      <c r="AV1095" s="85">
        <f ca="1">$C1087</f>
        <v>0.42000000000000004</v>
      </c>
      <c r="AW1095" s="28"/>
      <c r="AX1095" s="28"/>
      <c r="AY1095" s="18" t="s">
        <v>25</v>
      </c>
      <c r="AZ1095" s="53">
        <f ca="1">OFFSET(乱数表!$C$3,$C1081,2*AU$7-1)</f>
        <v>0.7421658617911957</v>
      </c>
      <c r="BA1095" s="28" t="s">
        <v>23</v>
      </c>
      <c r="BB1095" s="54" t="str">
        <f ca="1">IF(AZ1095&lt;$C1087,"Explore","Exploit")</f>
        <v>Exploit</v>
      </c>
      <c r="BC1095"/>
      <c r="BD1095" s="21"/>
      <c r="BG1095" s="3" t="s">
        <v>14</v>
      </c>
      <c r="BH1095" s="85">
        <f ca="1">$C1087</f>
        <v>0.42000000000000004</v>
      </c>
      <c r="BI1095" s="28"/>
      <c r="BJ1095" s="28"/>
      <c r="BK1095" s="18" t="s">
        <v>25</v>
      </c>
      <c r="BL1095" s="53">
        <f ca="1">OFFSET(乱数表!$C$3,$C1081,2*BG$7-1)</f>
        <v>0.48003987154995409</v>
      </c>
      <c r="BM1095" s="28" t="s">
        <v>23</v>
      </c>
      <c r="BN1095" s="54" t="str">
        <f ca="1">IF(BL1095&lt;$C1087,"Explore","Exploit")</f>
        <v>Exploit</v>
      </c>
      <c r="BO1095"/>
      <c r="BP1095" s="21"/>
      <c r="BS1095" s="3" t="s">
        <v>14</v>
      </c>
      <c r="BT1095" s="85">
        <f ca="1">$C1087</f>
        <v>0.42000000000000004</v>
      </c>
      <c r="BU1095" s="28"/>
      <c r="BV1095" s="28"/>
      <c r="BW1095" s="18" t="s">
        <v>25</v>
      </c>
      <c r="BX1095" s="53">
        <f ca="1">OFFSET(乱数表!$C$3,$C1081,2*BS$7-1)</f>
        <v>0.32153287540503106</v>
      </c>
      <c r="BY1095" s="28" t="s">
        <v>23</v>
      </c>
      <c r="BZ1095" s="54" t="str">
        <f ca="1">IF(BX1095&lt;$C1087,"Explore","Exploit")</f>
        <v>Explore</v>
      </c>
      <c r="CA1095"/>
      <c r="CB1095" s="21"/>
      <c r="CE1095" s="3" t="s">
        <v>14</v>
      </c>
      <c r="CF1095" s="85">
        <f ca="1">$C1087</f>
        <v>0.42000000000000004</v>
      </c>
      <c r="CG1095" s="28"/>
      <c r="CH1095" s="28"/>
      <c r="CI1095" s="18" t="s">
        <v>25</v>
      </c>
      <c r="CJ1095" s="53">
        <f ca="1">OFFSET(乱数表!$C$3,$C1081,2*CE$7-1)</f>
        <v>0.21295684041496332</v>
      </c>
      <c r="CK1095" s="28" t="s">
        <v>23</v>
      </c>
      <c r="CL1095" s="54" t="str">
        <f ca="1">IF(CJ1095&lt;$C1087,"Explore","Exploit")</f>
        <v>Explore</v>
      </c>
      <c r="CM1095"/>
      <c r="CN1095" s="21"/>
      <c r="CQ1095" s="3" t="s">
        <v>14</v>
      </c>
      <c r="CR1095" s="85">
        <f ca="1">$C1087</f>
        <v>0.42000000000000004</v>
      </c>
      <c r="CS1095" s="28"/>
      <c r="CT1095" s="28"/>
      <c r="CU1095" s="18" t="s">
        <v>25</v>
      </c>
      <c r="CV1095" s="53">
        <f ca="1">OFFSET(乱数表!$C$3,$C1081,2*CQ$7-1)</f>
        <v>3.5221986434254005E-3</v>
      </c>
      <c r="CW1095" s="28" t="s">
        <v>23</v>
      </c>
      <c r="CX1095" s="54" t="str">
        <f ca="1">IF(CV1095&lt;$C1087,"Explore","Exploit")</f>
        <v>Explore</v>
      </c>
      <c r="CY1095"/>
      <c r="CZ1095" s="21"/>
      <c r="DC1095" s="3" t="s">
        <v>14</v>
      </c>
      <c r="DD1095" s="85">
        <f ca="1">$C1087</f>
        <v>0.42000000000000004</v>
      </c>
      <c r="DE1095" s="28"/>
      <c r="DF1095" s="28"/>
      <c r="DG1095" s="18" t="s">
        <v>25</v>
      </c>
      <c r="DH1095" s="53">
        <f ca="1">OFFSET(乱数表!$C$3,$C1081,2*DC$7-1)</f>
        <v>0.26325376094567454</v>
      </c>
      <c r="DI1095" s="28" t="s">
        <v>23</v>
      </c>
      <c r="DJ1095" s="54" t="str">
        <f ca="1">IF(DH1095&lt;$C1087,"Explore","Exploit")</f>
        <v>Explore</v>
      </c>
      <c r="DK1095"/>
      <c r="DL1095" s="21"/>
      <c r="DO1095" s="3" t="s">
        <v>14</v>
      </c>
      <c r="DP1095" s="85">
        <f ca="1">$C1087</f>
        <v>0.42000000000000004</v>
      </c>
      <c r="DQ1095" s="28"/>
      <c r="DR1095" s="28"/>
      <c r="DS1095" s="18" t="s">
        <v>25</v>
      </c>
      <c r="DT1095" s="53">
        <f ca="1">OFFSET(乱数表!$C$3,$C1081,2*DO$7-1)</f>
        <v>0.74927884086880359</v>
      </c>
      <c r="DU1095" s="28" t="s">
        <v>23</v>
      </c>
      <c r="DV1095" s="54" t="str">
        <f ca="1">IF(DT1095&lt;$C1087,"Explore","Exploit")</f>
        <v>Exploit</v>
      </c>
      <c r="DW1095"/>
      <c r="DX1095" s="21"/>
    </row>
    <row r="1096" spans="1:128" ht="13.5" customHeight="1">
      <c r="A1096"/>
      <c r="B1096" s="3" t="s">
        <v>7</v>
      </c>
      <c r="C1096" s="3" t="s">
        <v>17</v>
      </c>
      <c r="D1096" s="93" t="s">
        <v>27</v>
      </c>
      <c r="E1096" s="26" t="s">
        <v>28</v>
      </c>
      <c r="F1096" s="26" t="s">
        <v>29</v>
      </c>
      <c r="G1096" s="3" t="s">
        <v>30</v>
      </c>
      <c r="H1096" s="21"/>
      <c r="K1096"/>
      <c r="L1096"/>
      <c r="M1096"/>
      <c r="N1096"/>
      <c r="O1096"/>
      <c r="P1096" s="58" t="s">
        <v>42</v>
      </c>
      <c r="Q1096" s="59" t="s">
        <v>26</v>
      </c>
      <c r="R1096" s="60" t="s">
        <v>38</v>
      </c>
      <c r="S1096"/>
      <c r="T1096" s="21"/>
      <c r="W1096"/>
      <c r="X1096"/>
      <c r="Y1096"/>
      <c r="Z1096"/>
      <c r="AA1096"/>
      <c r="AB1096" s="58" t="s">
        <v>42</v>
      </c>
      <c r="AC1096" s="59" t="s">
        <v>26</v>
      </c>
      <c r="AD1096" s="60" t="s">
        <v>38</v>
      </c>
      <c r="AE1096"/>
      <c r="AF1096" s="21"/>
      <c r="AI1096"/>
      <c r="AJ1096"/>
      <c r="AK1096"/>
      <c r="AL1096"/>
      <c r="AM1096"/>
      <c r="AN1096" s="58" t="s">
        <v>42</v>
      </c>
      <c r="AO1096" s="59" t="s">
        <v>26</v>
      </c>
      <c r="AP1096" s="60" t="s">
        <v>38</v>
      </c>
      <c r="AQ1096"/>
      <c r="AR1096" s="21"/>
      <c r="AU1096"/>
      <c r="AV1096"/>
      <c r="AW1096"/>
      <c r="AX1096"/>
      <c r="AY1096"/>
      <c r="AZ1096" s="58" t="s">
        <v>42</v>
      </c>
      <c r="BA1096" s="59" t="s">
        <v>26</v>
      </c>
      <c r="BB1096" s="60" t="s">
        <v>38</v>
      </c>
      <c r="BC1096"/>
      <c r="BD1096" s="21"/>
      <c r="BG1096"/>
      <c r="BH1096"/>
      <c r="BI1096"/>
      <c r="BJ1096"/>
      <c r="BK1096"/>
      <c r="BL1096" s="58" t="s">
        <v>42</v>
      </c>
      <c r="BM1096" s="59" t="s">
        <v>26</v>
      </c>
      <c r="BN1096" s="60" t="s">
        <v>38</v>
      </c>
      <c r="BO1096"/>
      <c r="BP1096" s="21"/>
      <c r="BS1096"/>
      <c r="BT1096"/>
      <c r="BU1096"/>
      <c r="BV1096"/>
      <c r="BW1096"/>
      <c r="BX1096" s="58" t="s">
        <v>42</v>
      </c>
      <c r="BY1096" s="59" t="s">
        <v>26</v>
      </c>
      <c r="BZ1096" s="60" t="s">
        <v>38</v>
      </c>
      <c r="CA1096"/>
      <c r="CB1096" s="21"/>
      <c r="CE1096"/>
      <c r="CF1096"/>
      <c r="CG1096"/>
      <c r="CH1096"/>
      <c r="CI1096"/>
      <c r="CJ1096" s="58" t="s">
        <v>42</v>
      </c>
      <c r="CK1096" s="59" t="s">
        <v>26</v>
      </c>
      <c r="CL1096" s="60" t="s">
        <v>38</v>
      </c>
      <c r="CM1096"/>
      <c r="CN1096" s="21"/>
      <c r="CQ1096"/>
      <c r="CR1096"/>
      <c r="CS1096"/>
      <c r="CT1096"/>
      <c r="CU1096"/>
      <c r="CV1096" s="58" t="s">
        <v>42</v>
      </c>
      <c r="CW1096" s="59" t="s">
        <v>26</v>
      </c>
      <c r="CX1096" s="60" t="s">
        <v>38</v>
      </c>
      <c r="CY1096"/>
      <c r="CZ1096" s="21"/>
      <c r="DC1096"/>
      <c r="DD1096"/>
      <c r="DE1096"/>
      <c r="DF1096"/>
      <c r="DG1096"/>
      <c r="DH1096" s="58" t="s">
        <v>42</v>
      </c>
      <c r="DI1096" s="59" t="s">
        <v>26</v>
      </c>
      <c r="DJ1096" s="60" t="s">
        <v>38</v>
      </c>
      <c r="DK1096"/>
      <c r="DL1096" s="21"/>
      <c r="DO1096"/>
      <c r="DP1096"/>
      <c r="DQ1096"/>
      <c r="DR1096"/>
      <c r="DS1096"/>
      <c r="DT1096" s="58" t="s">
        <v>42</v>
      </c>
      <c r="DU1096" s="59" t="s">
        <v>26</v>
      </c>
      <c r="DV1096" s="60" t="s">
        <v>38</v>
      </c>
      <c r="DW1096"/>
      <c r="DX1096" s="21"/>
    </row>
    <row r="1097" spans="1:128" ht="13.5" customHeight="1">
      <c r="A1097"/>
      <c r="B1097" s="41">
        <v>1</v>
      </c>
      <c r="C1097" s="41">
        <f t="array" ref="C1097:G1105">$C$24:$G$32</f>
        <v>0</v>
      </c>
      <c r="D1097" s="80">
        <v>0.5</v>
      </c>
      <c r="E1097" s="81">
        <v>0.5</v>
      </c>
      <c r="F1097" s="81">
        <v>0.5</v>
      </c>
      <c r="G1097" s="80">
        <v>1</v>
      </c>
      <c r="H1097" s="6"/>
      <c r="K1097"/>
      <c r="L1097"/>
      <c r="M1097"/>
      <c r="N1097"/>
      <c r="O1097" s="63" t="s">
        <v>24</v>
      </c>
      <c r="P1097" s="55">
        <f ca="1">MAX(OFFSET(O1083,K1084,1):OFFSET(O1083,K1084,4))</f>
        <v>32.079893977306781</v>
      </c>
      <c r="Q1097" s="52"/>
      <c r="R1097" s="22">
        <f ca="1">MATCH(P1097,OFFSET(O1083,K1084,1):OFFSET(O1083,K1084,4),0)</f>
        <v>4</v>
      </c>
      <c r="S1097"/>
      <c r="T1097" s="21"/>
      <c r="W1097"/>
      <c r="X1097"/>
      <c r="Y1097"/>
      <c r="Z1097"/>
      <c r="AA1097" s="63" t="s">
        <v>24</v>
      </c>
      <c r="AB1097" s="55">
        <f ca="1">MAX(OFFSET(AA1083,W1084,1):OFFSET(AA1083,W1084,4))</f>
        <v>47.275604865252966</v>
      </c>
      <c r="AC1097" s="52"/>
      <c r="AD1097" s="22">
        <f ca="1">MATCH(AB1097,OFFSET(AA1083,W1084,1):OFFSET(AA1083,W1084,4),0)</f>
        <v>1</v>
      </c>
      <c r="AE1097"/>
      <c r="AF1097" s="21"/>
      <c r="AI1097"/>
      <c r="AJ1097"/>
      <c r="AK1097"/>
      <c r="AL1097"/>
      <c r="AM1097" s="63" t="s">
        <v>24</v>
      </c>
      <c r="AN1097" s="55">
        <f ca="1">MAX(OFFSET(AM1083,AI1084,1):OFFSET(AM1083,AI1084,4))</f>
        <v>68.999967265129072</v>
      </c>
      <c r="AO1097" s="52"/>
      <c r="AP1097" s="22">
        <f ca="1">MATCH(AN1097,OFFSET(AM1083,AI1084,1):OFFSET(AM1083,AI1084,4),0)</f>
        <v>4</v>
      </c>
      <c r="AQ1097"/>
      <c r="AR1097" s="21"/>
      <c r="AU1097"/>
      <c r="AV1097"/>
      <c r="AW1097"/>
      <c r="AX1097"/>
      <c r="AY1097" s="63" t="s">
        <v>24</v>
      </c>
      <c r="AZ1097" s="55">
        <f ca="1">MAX(OFFSET(AY1083,AU1084,1):OFFSET(AY1083,AU1084,4))</f>
        <v>99.999999828636646</v>
      </c>
      <c r="BA1097" s="52"/>
      <c r="BB1097" s="22">
        <f ca="1">MATCH(AZ1097,OFFSET(AY1083,AU1084,1):OFFSET(AY1083,AU1084,4),0)</f>
        <v>1</v>
      </c>
      <c r="BC1097"/>
      <c r="BD1097" s="21"/>
      <c r="BG1097"/>
      <c r="BH1097"/>
      <c r="BI1097"/>
      <c r="BJ1097"/>
      <c r="BK1097" s="63" t="s">
        <v>24</v>
      </c>
      <c r="BL1097" s="55">
        <f ca="1">MAX(OFFSET(BK1083,BG1084,1):OFFSET(BK1083,BG1084,4))</f>
        <v>0</v>
      </c>
      <c r="BM1097" s="52"/>
      <c r="BN1097" s="22">
        <f ca="1">MATCH(BL1097,OFFSET(BK1083,BG1084,1):OFFSET(BK1083,BG1084,4),0)</f>
        <v>1</v>
      </c>
      <c r="BO1097"/>
      <c r="BP1097" s="21"/>
      <c r="BS1097"/>
      <c r="BT1097"/>
      <c r="BU1097"/>
      <c r="BV1097"/>
      <c r="BW1097" s="63" t="s">
        <v>24</v>
      </c>
      <c r="BX1097" s="55">
        <f ca="1">MAX(OFFSET(BW1083,BS1084,1):OFFSET(BW1083,BS1084,4))</f>
        <v>0</v>
      </c>
      <c r="BY1097" s="52"/>
      <c r="BZ1097" s="22">
        <f ca="1">MATCH(BX1097,OFFSET(BW1083,BS1084,1):OFFSET(BW1083,BS1084,4),0)</f>
        <v>1</v>
      </c>
      <c r="CA1097"/>
      <c r="CB1097" s="21"/>
      <c r="CE1097"/>
      <c r="CF1097"/>
      <c r="CG1097"/>
      <c r="CH1097"/>
      <c r="CI1097" s="63" t="s">
        <v>24</v>
      </c>
      <c r="CJ1097" s="55">
        <f ca="1">MAX(OFFSET(CI1083,CE1084,1):OFFSET(CI1083,CE1084,4))</f>
        <v>0</v>
      </c>
      <c r="CK1097" s="52"/>
      <c r="CL1097" s="22">
        <f ca="1">MATCH(CJ1097,OFFSET(CI1083,CE1084,1):OFFSET(CI1083,CE1084,4),0)</f>
        <v>1</v>
      </c>
      <c r="CM1097"/>
      <c r="CN1097" s="21"/>
      <c r="CQ1097"/>
      <c r="CR1097"/>
      <c r="CS1097"/>
      <c r="CT1097"/>
      <c r="CU1097" s="63" t="s">
        <v>24</v>
      </c>
      <c r="CV1097" s="55">
        <f ca="1">MAX(OFFSET(CU1083,CQ1084,1):OFFSET(CU1083,CQ1084,4))</f>
        <v>0</v>
      </c>
      <c r="CW1097" s="52"/>
      <c r="CX1097" s="22">
        <f ca="1">MATCH(CV1097,OFFSET(CU1083,CQ1084,1):OFFSET(CU1083,CQ1084,4),0)</f>
        <v>1</v>
      </c>
      <c r="CY1097"/>
      <c r="CZ1097" s="21"/>
      <c r="DC1097"/>
      <c r="DD1097"/>
      <c r="DE1097"/>
      <c r="DF1097"/>
      <c r="DG1097" s="63" t="s">
        <v>24</v>
      </c>
      <c r="DH1097" s="55">
        <f ca="1">MAX(OFFSET(DG1083,DC1084,1):OFFSET(DG1083,DC1084,4))</f>
        <v>0</v>
      </c>
      <c r="DI1097" s="52"/>
      <c r="DJ1097" s="22">
        <f ca="1">MATCH(DH1097,OFFSET(DG1083,DC1084,1):OFFSET(DG1083,DC1084,4),0)</f>
        <v>1</v>
      </c>
      <c r="DK1097"/>
      <c r="DL1097" s="21"/>
      <c r="DO1097"/>
      <c r="DP1097"/>
      <c r="DQ1097"/>
      <c r="DR1097"/>
      <c r="DS1097" s="63" t="s">
        <v>24</v>
      </c>
      <c r="DT1097" s="55">
        <f ca="1">MAX(OFFSET(DS1083,DO1083,1):OFFSET(DS1083,DO1083,4))</f>
        <v>26.900255958557121</v>
      </c>
      <c r="DU1097" s="52"/>
      <c r="DV1097" s="22">
        <f ca="1">MATCH(DT1097,OFFSET(DS1083,DO1083,1):OFFSET(DS1083,DO1083,4),0)</f>
        <v>3</v>
      </c>
      <c r="DW1097"/>
      <c r="DX1097" s="21"/>
    </row>
    <row r="1098" spans="1:128" ht="13.5" customHeight="1" thickBot="1">
      <c r="A1098"/>
      <c r="B1098" s="42">
        <v>2</v>
      </c>
      <c r="C1098" s="42">
        <v>0</v>
      </c>
      <c r="D1098" s="82">
        <v>0.33333333333333331</v>
      </c>
      <c r="E1098" s="83">
        <v>0.33333333333333331</v>
      </c>
      <c r="F1098" s="82">
        <v>0.66666666666666663</v>
      </c>
      <c r="G1098" s="82">
        <v>1</v>
      </c>
      <c r="H1098" s="6"/>
      <c r="K1098"/>
      <c r="L1098"/>
      <c r="M1098"/>
      <c r="N1098"/>
      <c r="O1098" s="63" t="s">
        <v>22</v>
      </c>
      <c r="P1098" s="56"/>
      <c r="Q1098" s="57">
        <f ca="1">OFFSET(乱数表!$C$3,$C1081,2*K$7)</f>
        <v>0.9151979616248509</v>
      </c>
      <c r="R1098" s="38">
        <f ca="1">MATCH(Q1098,OFFSET($B1096,K1084,1):OFFSET($B1096,K1084,5))</f>
        <v>4</v>
      </c>
      <c r="S1098"/>
      <c r="T1098" s="21"/>
      <c r="W1098"/>
      <c r="X1098"/>
      <c r="Y1098"/>
      <c r="Z1098"/>
      <c r="AA1098" s="63" t="s">
        <v>22</v>
      </c>
      <c r="AB1098" s="56"/>
      <c r="AC1098" s="57">
        <f ca="1">OFFSET(乱数表!$C$3,$C1081,2*W$7)</f>
        <v>0.92729690733443193</v>
      </c>
      <c r="AD1098" s="38">
        <f ca="1">MATCH(AC1098,OFFSET($B1096,W1084,1):OFFSET($B1096,W1084,5))</f>
        <v>4</v>
      </c>
      <c r="AE1098"/>
      <c r="AF1098" s="21"/>
      <c r="AI1098"/>
      <c r="AJ1098"/>
      <c r="AK1098"/>
      <c r="AL1098"/>
      <c r="AM1098" s="63" t="s">
        <v>22</v>
      </c>
      <c r="AN1098" s="56"/>
      <c r="AO1098" s="57">
        <f ca="1">OFFSET(乱数表!$C$3,$C1081,2*AI$7)</f>
        <v>0.7124082845544023</v>
      </c>
      <c r="AP1098" s="38">
        <f ca="1">MATCH(AO1098,OFFSET($B1096,AI1084,1):OFFSET($B1096,AI1084,5))</f>
        <v>4</v>
      </c>
      <c r="AQ1098"/>
      <c r="AR1098" s="21"/>
      <c r="AU1098"/>
      <c r="AV1098"/>
      <c r="AW1098"/>
      <c r="AX1098"/>
      <c r="AY1098" s="63" t="s">
        <v>22</v>
      </c>
      <c r="AZ1098" s="56"/>
      <c r="BA1098" s="57">
        <f ca="1">OFFSET(乱数表!$C$3,$C1081,2*AU$7)</f>
        <v>0.5905107308405998</v>
      </c>
      <c r="BB1098" s="38">
        <f ca="1">MATCH(BA1098,OFFSET($B1096,AU1084,1):OFFSET($B1096,AU1084,5))</f>
        <v>2</v>
      </c>
      <c r="BC1098"/>
      <c r="BD1098" s="21"/>
      <c r="BG1098"/>
      <c r="BH1098"/>
      <c r="BI1098"/>
      <c r="BJ1098"/>
      <c r="BK1098" s="63" t="s">
        <v>22</v>
      </c>
      <c r="BL1098" s="56"/>
      <c r="BM1098" s="57">
        <f ca="1">OFFSET(乱数表!$C$3,$C1081,2*BG$7)</f>
        <v>0.69216318895229079</v>
      </c>
      <c r="BN1098" s="38">
        <f ca="1">MATCH(BM1098,OFFSET($B1096,BG1084,1):OFFSET($B1096,BG1084,5))</f>
        <v>1</v>
      </c>
      <c r="BO1098"/>
      <c r="BP1098" s="21"/>
      <c r="BS1098"/>
      <c r="BT1098"/>
      <c r="BU1098"/>
      <c r="BV1098"/>
      <c r="BW1098" s="63" t="s">
        <v>22</v>
      </c>
      <c r="BX1098" s="56"/>
      <c r="BY1098" s="57">
        <f ca="1">OFFSET(乱数表!$C$3,$C1081,2*BS$7)</f>
        <v>0.88063108935564016</v>
      </c>
      <c r="BZ1098" s="38">
        <f ca="1">MATCH(BY1098,OFFSET($B1096,BS1084,1):OFFSET($B1096,BS1084,5))</f>
        <v>1</v>
      </c>
      <c r="CA1098"/>
      <c r="CB1098" s="21"/>
      <c r="CE1098"/>
      <c r="CF1098"/>
      <c r="CG1098"/>
      <c r="CH1098"/>
      <c r="CI1098" s="63" t="s">
        <v>22</v>
      </c>
      <c r="CJ1098" s="56"/>
      <c r="CK1098" s="57">
        <f ca="1">OFFSET(乱数表!$C$3,$C1081,2*CE$7)</f>
        <v>0.13502084460544417</v>
      </c>
      <c r="CL1098" s="38">
        <f ca="1">MATCH(CK1098,OFFSET($B1096,CE1084,1):OFFSET($B1096,CE1084,5))</f>
        <v>1</v>
      </c>
      <c r="CM1098"/>
      <c r="CN1098" s="21"/>
      <c r="CQ1098"/>
      <c r="CR1098"/>
      <c r="CS1098"/>
      <c r="CT1098"/>
      <c r="CU1098" s="63" t="s">
        <v>22</v>
      </c>
      <c r="CV1098" s="56"/>
      <c r="CW1098" s="57">
        <f ca="1">OFFSET(乱数表!$C$3,$C1081,2*CQ$7)</f>
        <v>0.12256543488967064</v>
      </c>
      <c r="CX1098" s="38">
        <f ca="1">MATCH(CW1098,OFFSET($B1096,CQ1084,1):OFFSET($B1096,CQ1084,5))</f>
        <v>1</v>
      </c>
      <c r="CY1098"/>
      <c r="CZ1098" s="21"/>
      <c r="DC1098"/>
      <c r="DD1098"/>
      <c r="DE1098"/>
      <c r="DF1098"/>
      <c r="DG1098" s="63" t="s">
        <v>22</v>
      </c>
      <c r="DH1098" s="56"/>
      <c r="DI1098" s="57">
        <f ca="1">OFFSET(乱数表!$C$3,$C1081,2*DC$7)</f>
        <v>0.68789467938935756</v>
      </c>
      <c r="DJ1098" s="38">
        <f ca="1">MATCH(DI1098,OFFSET($B1096,DC1084,1):OFFSET($B1096,DC1084,5))</f>
        <v>1</v>
      </c>
      <c r="DK1098"/>
      <c r="DL1098" s="21"/>
      <c r="DO1098"/>
      <c r="DP1098"/>
      <c r="DQ1098"/>
      <c r="DR1098"/>
      <c r="DS1098" s="63" t="s">
        <v>22</v>
      </c>
      <c r="DT1098" s="56"/>
      <c r="DU1098" s="57">
        <f ca="1">OFFSET(乱数表!$C$3,$C1081,2*DO$7)</f>
        <v>0.2283169142799405</v>
      </c>
      <c r="DV1098" s="38">
        <f ca="1">MATCH(DU1098,OFFSET($B1096,DO1083,1):OFFSET($B1096,DO1083,5))</f>
        <v>3</v>
      </c>
      <c r="DW1098"/>
      <c r="DX1098" s="21"/>
    </row>
    <row r="1099" spans="1:128" ht="13.5" customHeight="1">
      <c r="A1099"/>
      <c r="B1099" s="41">
        <v>3</v>
      </c>
      <c r="C1099" s="41">
        <v>0</v>
      </c>
      <c r="D1099" s="81">
        <v>0</v>
      </c>
      <c r="E1099" s="81">
        <v>0</v>
      </c>
      <c r="F1099" s="80">
        <v>1</v>
      </c>
      <c r="G1099" s="81">
        <v>1</v>
      </c>
      <c r="H1099" s="7"/>
      <c r="K1099"/>
      <c r="L1099"/>
      <c r="M1099"/>
      <c r="N1099"/>
      <c r="O1099" s="6"/>
      <c r="P1099"/>
      <c r="Q1099"/>
      <c r="R1099" t="s">
        <v>56</v>
      </c>
      <c r="S1099"/>
      <c r="T1099" s="21"/>
      <c r="W1099"/>
      <c r="X1099"/>
      <c r="Y1099"/>
      <c r="Z1099"/>
      <c r="AA1099" s="6"/>
      <c r="AB1099"/>
      <c r="AC1099"/>
      <c r="AD1099" t="s">
        <v>56</v>
      </c>
      <c r="AE1099"/>
      <c r="AF1099" s="21"/>
      <c r="AI1099"/>
      <c r="AJ1099"/>
      <c r="AK1099"/>
      <c r="AL1099"/>
      <c r="AM1099" s="6"/>
      <c r="AN1099"/>
      <c r="AO1099"/>
      <c r="AP1099" t="s">
        <v>56</v>
      </c>
      <c r="AQ1099"/>
      <c r="AR1099" s="21"/>
      <c r="AU1099"/>
      <c r="AV1099"/>
      <c r="AW1099"/>
      <c r="AX1099"/>
      <c r="AY1099" s="6"/>
      <c r="AZ1099"/>
      <c r="BA1099"/>
      <c r="BB1099" t="s">
        <v>56</v>
      </c>
      <c r="BC1099"/>
      <c r="BD1099" s="21"/>
      <c r="BG1099"/>
      <c r="BH1099"/>
      <c r="BI1099"/>
      <c r="BJ1099"/>
      <c r="BK1099" s="6"/>
      <c r="BL1099"/>
      <c r="BM1099"/>
      <c r="BN1099" t="s">
        <v>56</v>
      </c>
      <c r="BO1099"/>
      <c r="BP1099" s="21"/>
      <c r="BS1099"/>
      <c r="BT1099"/>
      <c r="BU1099"/>
      <c r="BV1099"/>
      <c r="BW1099" s="6"/>
      <c r="BX1099"/>
      <c r="BY1099"/>
      <c r="BZ1099" t="s">
        <v>56</v>
      </c>
      <c r="CA1099"/>
      <c r="CB1099" s="21"/>
      <c r="CE1099"/>
      <c r="CF1099"/>
      <c r="CG1099"/>
      <c r="CH1099"/>
      <c r="CI1099" s="6"/>
      <c r="CJ1099"/>
      <c r="CK1099"/>
      <c r="CL1099" t="s">
        <v>56</v>
      </c>
      <c r="CM1099"/>
      <c r="CN1099" s="21"/>
      <c r="CQ1099"/>
      <c r="CR1099"/>
      <c r="CS1099"/>
      <c r="CT1099"/>
      <c r="CU1099" s="6"/>
      <c r="CV1099"/>
      <c r="CW1099"/>
      <c r="CX1099" t="s">
        <v>56</v>
      </c>
      <c r="CY1099"/>
      <c r="CZ1099" s="21"/>
      <c r="DC1099"/>
      <c r="DD1099"/>
      <c r="DE1099"/>
      <c r="DF1099"/>
      <c r="DG1099" s="6"/>
      <c r="DH1099"/>
      <c r="DI1099"/>
      <c r="DJ1099" t="s">
        <v>56</v>
      </c>
      <c r="DK1099"/>
      <c r="DL1099" s="21"/>
      <c r="DO1099"/>
      <c r="DP1099"/>
      <c r="DQ1099"/>
      <c r="DR1099"/>
      <c r="DS1099" s="6"/>
      <c r="DT1099"/>
      <c r="DU1099"/>
      <c r="DV1099" t="s">
        <v>56</v>
      </c>
      <c r="DW1099"/>
      <c r="DX1099" s="21"/>
    </row>
    <row r="1100" spans="1:128" ht="13.5" customHeight="1">
      <c r="A1100"/>
      <c r="B1100" s="42">
        <v>4</v>
      </c>
      <c r="C1100" s="42">
        <v>0</v>
      </c>
      <c r="D1100" s="82">
        <v>0.33333333333333331</v>
      </c>
      <c r="E1100" s="82">
        <v>0.66666666666666663</v>
      </c>
      <c r="F1100" s="83">
        <v>0.66666666666666663</v>
      </c>
      <c r="G1100" s="82">
        <v>1</v>
      </c>
      <c r="H1100" s="7"/>
      <c r="K1100"/>
      <c r="L1100"/>
      <c r="M1100"/>
      <c r="N1100"/>
      <c r="O1100" s="63" t="s">
        <v>39</v>
      </c>
      <c r="P1100" s="49">
        <f ca="1">IF(R1095="Exploit",R1097,R1098)</f>
        <v>4</v>
      </c>
      <c r="Q1100" s="28" t="str">
        <f ca="1">"("&amp;OFFSET(O1083,0,P1100)&amp;") →"</f>
        <v>(下) →</v>
      </c>
      <c r="R1100" s="18" t="s">
        <v>53</v>
      </c>
      <c r="S1100" s="3">
        <f ca="1">MIN(K1082+FIXED(1.1*COS(PI()/2*P1100),0),3)</f>
        <v>2</v>
      </c>
      <c r="T1100" s="6"/>
      <c r="W1100"/>
      <c r="X1100"/>
      <c r="Y1100"/>
      <c r="Z1100"/>
      <c r="AA1100" s="63" t="s">
        <v>39</v>
      </c>
      <c r="AB1100" s="49">
        <f ca="1">IF(AD1095="Exploit",AD1097,AD1098)</f>
        <v>1</v>
      </c>
      <c r="AC1100" s="28" t="str">
        <f ca="1">"("&amp;OFFSET(AA1083,0,AB1100)&amp;") →"</f>
        <v>(右) →</v>
      </c>
      <c r="AD1100" s="18" t="s">
        <v>53</v>
      </c>
      <c r="AE1100" s="3">
        <f ca="1">MIN(W1082+FIXED(1.1*COS(PI()/2*AB1100),0),3)</f>
        <v>2</v>
      </c>
      <c r="AF1100" s="6"/>
      <c r="AI1100"/>
      <c r="AJ1100"/>
      <c r="AK1100"/>
      <c r="AL1100"/>
      <c r="AM1100" s="63" t="s">
        <v>39</v>
      </c>
      <c r="AN1100" s="49">
        <f ca="1">IF(AP1095="Exploit",AP1097,AP1098)</f>
        <v>4</v>
      </c>
      <c r="AO1100" s="28" t="str">
        <f ca="1">"("&amp;OFFSET(AM1083,0,AN1100)&amp;") →"</f>
        <v>(下) →</v>
      </c>
      <c r="AP1100" s="18" t="s">
        <v>53</v>
      </c>
      <c r="AQ1100" s="3">
        <f ca="1">MIN(AI1082+FIXED(1.1*COS(PI()/2*AN1100),0),3)</f>
        <v>3</v>
      </c>
      <c r="AR1100" s="6"/>
      <c r="AU1100"/>
      <c r="AV1100"/>
      <c r="AW1100"/>
      <c r="AX1100"/>
      <c r="AY1100" s="63" t="s">
        <v>39</v>
      </c>
      <c r="AZ1100" s="49">
        <f ca="1">IF(BB1095="Exploit",BB1097,BB1098)</f>
        <v>1</v>
      </c>
      <c r="BA1100" s="28" t="str">
        <f ca="1">"("&amp;OFFSET(AY1083,0,AZ1100)&amp;") →"</f>
        <v>(右) →</v>
      </c>
      <c r="BB1100" s="18" t="s">
        <v>53</v>
      </c>
      <c r="BC1100" s="3">
        <f ca="1">MIN(AU1082+FIXED(1.1*COS(PI()/2*AZ1100),0),3)</f>
        <v>3</v>
      </c>
      <c r="BD1100" s="6"/>
      <c r="BG1100"/>
      <c r="BH1100"/>
      <c r="BI1100"/>
      <c r="BJ1100"/>
      <c r="BK1100" s="63" t="s">
        <v>39</v>
      </c>
      <c r="BL1100" s="49">
        <f ca="1">IF(BN1095="Exploit",BN1097,BN1098)</f>
        <v>1</v>
      </c>
      <c r="BM1100" s="28" t="str">
        <f ca="1">"("&amp;OFFSET(BK1083,0,BL1100)&amp;") →"</f>
        <v>(右) →</v>
      </c>
      <c r="BN1100" s="18" t="s">
        <v>53</v>
      </c>
      <c r="BO1100" s="3">
        <f ca="1">MIN(BG1082+FIXED(1.1*COS(PI()/2*BL1100),0),3)</f>
        <v>3</v>
      </c>
      <c r="BP1100" s="6"/>
      <c r="BS1100"/>
      <c r="BT1100"/>
      <c r="BU1100"/>
      <c r="BV1100"/>
      <c r="BW1100" s="63" t="s">
        <v>39</v>
      </c>
      <c r="BX1100" s="49">
        <f ca="1">IF(BZ1095="Exploit",BZ1097,BZ1098)</f>
        <v>1</v>
      </c>
      <c r="BY1100" s="28" t="str">
        <f ca="1">"("&amp;OFFSET(BW1083,0,BX1100)&amp;") →"</f>
        <v>(右) →</v>
      </c>
      <c r="BZ1100" s="18" t="s">
        <v>53</v>
      </c>
      <c r="CA1100" s="3">
        <f ca="1">MIN(BS1082+FIXED(1.1*COS(PI()/2*BX1100),0),3)</f>
        <v>3</v>
      </c>
      <c r="CB1100" s="6"/>
      <c r="CE1100"/>
      <c r="CF1100"/>
      <c r="CG1100"/>
      <c r="CH1100"/>
      <c r="CI1100" s="63" t="s">
        <v>39</v>
      </c>
      <c r="CJ1100" s="49">
        <f ca="1">IF(CL1095="Exploit",CL1097,CL1098)</f>
        <v>1</v>
      </c>
      <c r="CK1100" s="28" t="str">
        <f ca="1">"("&amp;OFFSET(CI1083,0,CJ1100)&amp;") →"</f>
        <v>(右) →</v>
      </c>
      <c r="CL1100" s="18" t="s">
        <v>53</v>
      </c>
      <c r="CM1100" s="3">
        <f ca="1">MIN(CE1082+FIXED(1.1*COS(PI()/2*CJ1100),0),3)</f>
        <v>3</v>
      </c>
      <c r="CN1100" s="6"/>
      <c r="CQ1100"/>
      <c r="CR1100"/>
      <c r="CS1100"/>
      <c r="CT1100"/>
      <c r="CU1100" s="63" t="s">
        <v>39</v>
      </c>
      <c r="CV1100" s="49">
        <f ca="1">IF(CX1095="Exploit",CX1097,CX1098)</f>
        <v>1</v>
      </c>
      <c r="CW1100" s="28" t="str">
        <f ca="1">"("&amp;OFFSET(CU1083,0,CV1100)&amp;") →"</f>
        <v>(右) →</v>
      </c>
      <c r="CX1100" s="18" t="s">
        <v>53</v>
      </c>
      <c r="CY1100" s="3">
        <f ca="1">MIN(CQ1082+FIXED(1.1*COS(PI()/2*CV1100),0),3)</f>
        <v>3</v>
      </c>
      <c r="CZ1100" s="6"/>
      <c r="DC1100"/>
      <c r="DD1100"/>
      <c r="DE1100"/>
      <c r="DF1100"/>
      <c r="DG1100" s="63" t="s">
        <v>39</v>
      </c>
      <c r="DH1100" s="49">
        <f ca="1">IF(DJ1095="Exploit",DJ1097,DJ1098)</f>
        <v>1</v>
      </c>
      <c r="DI1100" s="28" t="str">
        <f ca="1">"("&amp;OFFSET(DG1083,0,DH1100)&amp;") →"</f>
        <v>(右) →</v>
      </c>
      <c r="DJ1100" s="18" t="s">
        <v>53</v>
      </c>
      <c r="DK1100" s="3">
        <f ca="1">MIN(DC1082+FIXED(1.1*COS(PI()/2*DH1100),0),3)</f>
        <v>3</v>
      </c>
      <c r="DL1100" s="6"/>
      <c r="DO1100"/>
      <c r="DP1100"/>
      <c r="DQ1100"/>
      <c r="DR1100"/>
      <c r="DS1100" s="63" t="s">
        <v>39</v>
      </c>
      <c r="DT1100" s="49">
        <f ca="1">IF(DV1095="Exploit",DV1097,DV1098)</f>
        <v>3</v>
      </c>
      <c r="DU1100" s="28" t="str">
        <f ca="1">"("&amp;OFFSET(DS1083,0,DT1100)&amp;") →"</f>
        <v>(左) →</v>
      </c>
      <c r="DV1100" s="18" t="s">
        <v>53</v>
      </c>
      <c r="DW1100" s="3">
        <f ca="1">MIN(DO1082+FIXED(1.1*COS(PI()/2*DT1100),0),3)</f>
        <v>3</v>
      </c>
      <c r="DX1100" s="6"/>
    </row>
    <row r="1101" spans="1:128" ht="13.5" customHeight="1">
      <c r="A1101"/>
      <c r="B1101" s="41">
        <v>5</v>
      </c>
      <c r="C1101" s="41">
        <v>0</v>
      </c>
      <c r="D1101" s="83">
        <v>0</v>
      </c>
      <c r="E1101" s="80">
        <v>0.33333333333333331</v>
      </c>
      <c r="F1101" s="80">
        <v>0.66666666666666663</v>
      </c>
      <c r="G1101" s="80">
        <v>1</v>
      </c>
      <c r="H1101" s="7"/>
      <c r="K1101"/>
      <c r="L1101"/>
      <c r="M1101"/>
      <c r="N1101"/>
      <c r="O1101" s="24" t="s">
        <v>33</v>
      </c>
      <c r="P1101" s="24"/>
      <c r="Q1101"/>
      <c r="R1101" s="18" t="s">
        <v>54</v>
      </c>
      <c r="S1101" s="3">
        <f ca="1">MIN(K1083+FIXED(1.1*SIN(PI()/2*P1100),0),3)</f>
        <v>1</v>
      </c>
      <c r="T1101" s="6"/>
      <c r="W1101"/>
      <c r="X1101"/>
      <c r="Y1101"/>
      <c r="Z1101"/>
      <c r="AA1101" s="24"/>
      <c r="AB1101" s="24" t="s">
        <v>33</v>
      </c>
      <c r="AC1101"/>
      <c r="AD1101" s="18" t="s">
        <v>54</v>
      </c>
      <c r="AE1101" s="3">
        <f ca="1">MIN(W1083+FIXED(1.1*SIN(PI()/2*AB1100),0),3)</f>
        <v>2</v>
      </c>
      <c r="AF1101" s="6"/>
      <c r="AI1101"/>
      <c r="AJ1101"/>
      <c r="AK1101"/>
      <c r="AL1101"/>
      <c r="AM1101" s="24"/>
      <c r="AN1101" s="24" t="s">
        <v>33</v>
      </c>
      <c r="AO1101"/>
      <c r="AP1101" s="18" t="s">
        <v>54</v>
      </c>
      <c r="AQ1101" s="3">
        <f ca="1">MIN(AI1083+FIXED(1.1*SIN(PI()/2*AN1100),0),3)</f>
        <v>2</v>
      </c>
      <c r="AR1101" s="6"/>
      <c r="AU1101"/>
      <c r="AV1101"/>
      <c r="AW1101"/>
      <c r="AX1101"/>
      <c r="AY1101" s="24"/>
      <c r="AZ1101" s="24" t="s">
        <v>33</v>
      </c>
      <c r="BA1101"/>
      <c r="BB1101" s="18" t="s">
        <v>54</v>
      </c>
      <c r="BC1101" s="3">
        <f ca="1">MIN(AU1083+FIXED(1.1*SIN(PI()/2*AZ1100),0),3)</f>
        <v>3</v>
      </c>
      <c r="BD1101" s="6"/>
      <c r="BG1101"/>
      <c r="BH1101"/>
      <c r="BI1101"/>
      <c r="BJ1101"/>
      <c r="BK1101" s="24"/>
      <c r="BL1101" s="24" t="s">
        <v>33</v>
      </c>
      <c r="BM1101"/>
      <c r="BN1101" s="18" t="s">
        <v>54</v>
      </c>
      <c r="BO1101" s="3">
        <f ca="1">MIN(BG1083+FIXED(1.1*SIN(PI()/2*BL1100),0),3)</f>
        <v>3</v>
      </c>
      <c r="BP1101" s="6"/>
      <c r="BS1101"/>
      <c r="BT1101"/>
      <c r="BU1101"/>
      <c r="BV1101"/>
      <c r="BW1101" s="24"/>
      <c r="BX1101" s="24" t="s">
        <v>33</v>
      </c>
      <c r="BY1101"/>
      <c r="BZ1101" s="18" t="s">
        <v>54</v>
      </c>
      <c r="CA1101" s="3">
        <f ca="1">MIN(BS1083+FIXED(1.1*SIN(PI()/2*BX1100),0),3)</f>
        <v>3</v>
      </c>
      <c r="CB1101" s="6"/>
      <c r="CE1101"/>
      <c r="CF1101"/>
      <c r="CG1101"/>
      <c r="CH1101"/>
      <c r="CI1101" s="24"/>
      <c r="CJ1101" s="24" t="s">
        <v>33</v>
      </c>
      <c r="CK1101"/>
      <c r="CL1101" s="18" t="s">
        <v>54</v>
      </c>
      <c r="CM1101" s="3">
        <f ca="1">MIN(CE1083+FIXED(1.1*SIN(PI()/2*CJ1100),0),3)</f>
        <v>3</v>
      </c>
      <c r="CN1101" s="6"/>
      <c r="CQ1101"/>
      <c r="CR1101"/>
      <c r="CS1101"/>
      <c r="CT1101"/>
      <c r="CU1101" s="24"/>
      <c r="CV1101" s="24" t="s">
        <v>33</v>
      </c>
      <c r="CW1101"/>
      <c r="CX1101" s="18" t="s">
        <v>54</v>
      </c>
      <c r="CY1101" s="3">
        <f ca="1">MIN(CQ1083+FIXED(1.1*SIN(PI()/2*CV1100),0),3)</f>
        <v>3</v>
      </c>
      <c r="CZ1101" s="6"/>
      <c r="DC1101"/>
      <c r="DD1101"/>
      <c r="DE1101"/>
      <c r="DF1101"/>
      <c r="DG1101" s="24"/>
      <c r="DH1101" s="24" t="s">
        <v>33</v>
      </c>
      <c r="DI1101"/>
      <c r="DJ1101" s="18" t="s">
        <v>54</v>
      </c>
      <c r="DK1101" s="3">
        <f ca="1">MIN(DC1083+FIXED(1.1*SIN(PI()/2*DH1100),0),3)</f>
        <v>3</v>
      </c>
      <c r="DL1101" s="6"/>
      <c r="DO1101"/>
      <c r="DP1101"/>
      <c r="DQ1101"/>
      <c r="DR1101"/>
      <c r="DS1101" s="24"/>
      <c r="DT1101" s="24" t="s">
        <v>33</v>
      </c>
      <c r="DU1101"/>
      <c r="DV1101" s="18" t="s">
        <v>54</v>
      </c>
      <c r="DW1101" s="3">
        <f ca="1">MIN(DO1083+FIXED(1.1*SIN(PI()/2*DT1100),0),3)</f>
        <v>2</v>
      </c>
      <c r="DX1101" s="6"/>
    </row>
    <row r="1102" spans="1:128" ht="13.5" customHeight="1">
      <c r="A1102"/>
      <c r="B1102" s="42">
        <v>6</v>
      </c>
      <c r="C1102" s="61">
        <v>0</v>
      </c>
      <c r="D1102" s="61">
        <v>0</v>
      </c>
      <c r="E1102" s="61">
        <v>0</v>
      </c>
      <c r="F1102" s="61">
        <v>0</v>
      </c>
      <c r="G1102" s="61">
        <v>0</v>
      </c>
      <c r="H1102" s="7"/>
      <c r="K1102"/>
      <c r="L1102"/>
      <c r="M1102"/>
      <c r="N1102"/>
      <c r="O1102"/>
      <c r="P1102"/>
      <c r="Q1102"/>
      <c r="R1102" s="3" t="s">
        <v>31</v>
      </c>
      <c r="S1102" s="29">
        <f ca="1">3*(S1100-1)+S1101</f>
        <v>4</v>
      </c>
      <c r="T1102" s="30"/>
      <c r="W1102"/>
      <c r="X1102"/>
      <c r="Y1102"/>
      <c r="Z1102"/>
      <c r="AA1102"/>
      <c r="AB1102"/>
      <c r="AC1102"/>
      <c r="AD1102" s="3" t="s">
        <v>32</v>
      </c>
      <c r="AE1102" s="29">
        <f ca="1">3*(AE1100-1)+AE1101</f>
        <v>5</v>
      </c>
      <c r="AF1102" s="6"/>
      <c r="AI1102"/>
      <c r="AJ1102"/>
      <c r="AK1102"/>
      <c r="AL1102"/>
      <c r="AM1102"/>
      <c r="AN1102"/>
      <c r="AO1102"/>
      <c r="AP1102" s="3" t="s">
        <v>32</v>
      </c>
      <c r="AQ1102" s="29">
        <f ca="1">3*(AQ1100-1)+AQ1101</f>
        <v>8</v>
      </c>
      <c r="AR1102" s="6"/>
      <c r="AU1102"/>
      <c r="AV1102"/>
      <c r="AW1102"/>
      <c r="AX1102"/>
      <c r="AY1102"/>
      <c r="AZ1102"/>
      <c r="BA1102"/>
      <c r="BB1102" s="3" t="s">
        <v>32</v>
      </c>
      <c r="BC1102" s="29">
        <f ca="1">3*(BC1100-1)+BC1101</f>
        <v>9</v>
      </c>
      <c r="BD1102" s="6"/>
      <c r="BG1102"/>
      <c r="BH1102"/>
      <c r="BI1102"/>
      <c r="BJ1102"/>
      <c r="BK1102"/>
      <c r="BL1102"/>
      <c r="BM1102"/>
      <c r="BN1102" s="3" t="s">
        <v>32</v>
      </c>
      <c r="BO1102" s="29">
        <f ca="1">3*(BO1100-1)+BO1101</f>
        <v>9</v>
      </c>
      <c r="BP1102" s="6"/>
      <c r="BS1102"/>
      <c r="BT1102"/>
      <c r="BU1102"/>
      <c r="BV1102"/>
      <c r="BW1102"/>
      <c r="BX1102"/>
      <c r="BY1102"/>
      <c r="BZ1102" s="3" t="s">
        <v>32</v>
      </c>
      <c r="CA1102" s="29">
        <f ca="1">3*(CA1100-1)+CA1101</f>
        <v>9</v>
      </c>
      <c r="CB1102" s="6"/>
      <c r="CE1102"/>
      <c r="CF1102"/>
      <c r="CG1102"/>
      <c r="CH1102"/>
      <c r="CI1102"/>
      <c r="CJ1102"/>
      <c r="CK1102"/>
      <c r="CL1102" s="3" t="s">
        <v>32</v>
      </c>
      <c r="CM1102" s="29">
        <f ca="1">3*(CM1100-1)+CM1101</f>
        <v>9</v>
      </c>
      <c r="CN1102" s="6"/>
      <c r="CQ1102"/>
      <c r="CR1102"/>
      <c r="CS1102"/>
      <c r="CT1102"/>
      <c r="CU1102"/>
      <c r="CV1102"/>
      <c r="CW1102"/>
      <c r="CX1102" s="3" t="s">
        <v>32</v>
      </c>
      <c r="CY1102" s="29">
        <f ca="1">3*(CY1100-1)+CY1101</f>
        <v>9</v>
      </c>
      <c r="CZ1102" s="6"/>
      <c r="DC1102"/>
      <c r="DD1102"/>
      <c r="DE1102"/>
      <c r="DF1102"/>
      <c r="DG1102"/>
      <c r="DH1102"/>
      <c r="DI1102"/>
      <c r="DJ1102" s="3" t="s">
        <v>32</v>
      </c>
      <c r="DK1102" s="29">
        <f ca="1">3*(DK1100-1)+DK1101</f>
        <v>9</v>
      </c>
      <c r="DL1102" s="6"/>
      <c r="DO1102"/>
      <c r="DP1102"/>
      <c r="DQ1102"/>
      <c r="DR1102"/>
      <c r="DS1102"/>
      <c r="DT1102"/>
      <c r="DU1102"/>
      <c r="DV1102" s="3" t="s">
        <v>32</v>
      </c>
      <c r="DW1102" s="29">
        <f ca="1">3*(DW1100-1)+DW1101</f>
        <v>8</v>
      </c>
      <c r="DX1102" s="6"/>
    </row>
    <row r="1103" spans="1:128" ht="13.5" customHeight="1">
      <c r="A1103"/>
      <c r="B1103" s="41">
        <v>7</v>
      </c>
      <c r="C1103" s="41">
        <v>0</v>
      </c>
      <c r="D1103" s="80">
        <v>0.5</v>
      </c>
      <c r="E1103" s="80">
        <v>1</v>
      </c>
      <c r="F1103" s="61">
        <v>1</v>
      </c>
      <c r="G1103" s="61">
        <v>1</v>
      </c>
      <c r="H1103" s="7"/>
      <c r="K1103"/>
      <c r="L1103"/>
      <c r="M1103"/>
      <c r="N1103"/>
      <c r="P1103"/>
      <c r="Q1103"/>
      <c r="R1103"/>
      <c r="S1103" s="11" t="s">
        <v>51</v>
      </c>
      <c r="T1103" s="24"/>
      <c r="W1103"/>
      <c r="X1103"/>
      <c r="Y1103"/>
      <c r="Z1103"/>
      <c r="AB1103"/>
      <c r="AC1103"/>
      <c r="AD1103"/>
      <c r="AE1103" s="11" t="s">
        <v>51</v>
      </c>
      <c r="AF1103" s="24"/>
      <c r="AI1103"/>
      <c r="AJ1103"/>
      <c r="AK1103"/>
      <c r="AL1103"/>
      <c r="AN1103"/>
      <c r="AO1103"/>
      <c r="AP1103"/>
      <c r="AQ1103" s="11" t="s">
        <v>51</v>
      </c>
      <c r="AR1103" s="24"/>
      <c r="AU1103"/>
      <c r="AV1103"/>
      <c r="AW1103"/>
      <c r="AX1103"/>
      <c r="AZ1103"/>
      <c r="BA1103"/>
      <c r="BB1103"/>
      <c r="BC1103" s="11" t="s">
        <v>51</v>
      </c>
      <c r="BD1103" s="24"/>
      <c r="BG1103"/>
      <c r="BH1103"/>
      <c r="BI1103"/>
      <c r="BJ1103"/>
      <c r="BL1103"/>
      <c r="BM1103"/>
      <c r="BN1103"/>
      <c r="BO1103" s="11" t="s">
        <v>51</v>
      </c>
      <c r="BP1103" s="24"/>
      <c r="BS1103"/>
      <c r="BT1103"/>
      <c r="BU1103"/>
      <c r="BV1103"/>
      <c r="BX1103"/>
      <c r="BY1103"/>
      <c r="BZ1103"/>
      <c r="CA1103" s="11" t="s">
        <v>51</v>
      </c>
      <c r="CB1103" s="24"/>
      <c r="CE1103"/>
      <c r="CF1103"/>
      <c r="CG1103"/>
      <c r="CH1103"/>
      <c r="CJ1103"/>
      <c r="CK1103"/>
      <c r="CL1103"/>
      <c r="CM1103" s="11" t="s">
        <v>51</v>
      </c>
      <c r="CN1103" s="24"/>
      <c r="CQ1103"/>
      <c r="CR1103"/>
      <c r="CS1103"/>
      <c r="CT1103"/>
      <c r="CV1103"/>
      <c r="CW1103"/>
      <c r="CX1103"/>
      <c r="CY1103" s="11" t="s">
        <v>51</v>
      </c>
      <c r="CZ1103" s="24"/>
      <c r="DC1103"/>
      <c r="DD1103"/>
      <c r="DE1103"/>
      <c r="DF1103"/>
      <c r="DH1103"/>
      <c r="DI1103"/>
      <c r="DJ1103"/>
      <c r="DK1103" s="11" t="s">
        <v>51</v>
      </c>
      <c r="DL1103" s="24"/>
      <c r="DO1103"/>
      <c r="DP1103"/>
      <c r="DQ1103"/>
      <c r="DR1103"/>
      <c r="DT1103"/>
      <c r="DU1103"/>
      <c r="DV1103"/>
      <c r="DW1103" s="11" t="s">
        <v>51</v>
      </c>
      <c r="DX1103" s="24"/>
    </row>
    <row r="1104" spans="1:128" ht="13.5" customHeight="1" thickBot="1">
      <c r="A1104"/>
      <c r="B1104" s="42">
        <v>8</v>
      </c>
      <c r="C1104" s="42">
        <v>0</v>
      </c>
      <c r="D1104" s="82">
        <v>0.33333333333333331</v>
      </c>
      <c r="E1104" s="82">
        <v>0.66666666666666663</v>
      </c>
      <c r="F1104" s="82">
        <v>1</v>
      </c>
      <c r="G1104" s="83">
        <v>1</v>
      </c>
      <c r="H1104" s="7"/>
      <c r="K1104"/>
      <c r="L1104"/>
      <c r="M1104"/>
      <c r="N1104"/>
      <c r="O1104" t="s">
        <v>48</v>
      </c>
      <c r="R1104"/>
      <c r="S1104"/>
      <c r="T1104" s="21"/>
      <c r="W1104"/>
      <c r="X1104"/>
      <c r="Y1104"/>
      <c r="Z1104"/>
      <c r="AA1104" t="s">
        <v>48</v>
      </c>
      <c r="AD1104"/>
      <c r="AE1104"/>
      <c r="AF1104" s="21"/>
      <c r="AI1104"/>
      <c r="AJ1104"/>
      <c r="AK1104"/>
      <c r="AL1104"/>
      <c r="AM1104" t="s">
        <v>48</v>
      </c>
      <c r="AP1104"/>
      <c r="AQ1104"/>
      <c r="AR1104" s="21"/>
      <c r="AU1104"/>
      <c r="AV1104"/>
      <c r="AW1104"/>
      <c r="AX1104"/>
      <c r="AY1104" t="s">
        <v>48</v>
      </c>
      <c r="BB1104"/>
      <c r="BC1104"/>
      <c r="BD1104" s="21"/>
      <c r="BG1104"/>
      <c r="BH1104"/>
      <c r="BI1104"/>
      <c r="BJ1104"/>
      <c r="BK1104" t="s">
        <v>48</v>
      </c>
      <c r="BN1104"/>
      <c r="BO1104"/>
      <c r="BP1104" s="21"/>
      <c r="BS1104"/>
      <c r="BT1104"/>
      <c r="BU1104"/>
      <c r="BV1104"/>
      <c r="BW1104" t="s">
        <v>48</v>
      </c>
      <c r="BZ1104"/>
      <c r="CA1104"/>
      <c r="CB1104" s="21"/>
      <c r="CE1104"/>
      <c r="CF1104"/>
      <c r="CG1104"/>
      <c r="CH1104"/>
      <c r="CI1104" t="s">
        <v>48</v>
      </c>
      <c r="CL1104"/>
      <c r="CM1104"/>
      <c r="CN1104" s="21"/>
      <c r="CQ1104"/>
      <c r="CR1104"/>
      <c r="CS1104"/>
      <c r="CT1104"/>
      <c r="CU1104" t="s">
        <v>48</v>
      </c>
      <c r="CX1104"/>
      <c r="CY1104"/>
      <c r="CZ1104" s="21"/>
      <c r="DC1104"/>
      <c r="DD1104"/>
      <c r="DE1104"/>
      <c r="DF1104"/>
      <c r="DG1104" t="s">
        <v>48</v>
      </c>
      <c r="DJ1104"/>
      <c r="DK1104"/>
      <c r="DL1104" s="21"/>
      <c r="DO1104"/>
      <c r="DP1104"/>
      <c r="DQ1104"/>
      <c r="DR1104"/>
      <c r="DS1104" t="s">
        <v>48</v>
      </c>
      <c r="DU1104" s="30"/>
      <c r="DV1104"/>
      <c r="DW1104"/>
      <c r="DX1104" s="21"/>
    </row>
    <row r="1105" spans="1:128" ht="13.5" customHeight="1" thickBot="1">
      <c r="A1105"/>
      <c r="B1105" s="43" t="s">
        <v>18</v>
      </c>
      <c r="C1105" s="43">
        <v>0</v>
      </c>
      <c r="D1105" s="84">
        <v>1</v>
      </c>
      <c r="E1105" s="84">
        <v>1</v>
      </c>
      <c r="F1105" s="84">
        <v>1</v>
      </c>
      <c r="G1105" s="84">
        <v>1</v>
      </c>
      <c r="H1105" s="7"/>
      <c r="K1105"/>
      <c r="L1105"/>
      <c r="M1105"/>
      <c r="N1105"/>
      <c r="O1105" s="39" t="s">
        <v>52</v>
      </c>
      <c r="P1105" s="33">
        <f ca="1">IF(K1084&lt;9,OFFSET($D$3,S1100,S1101)+$C$4*MAX(OFFSET(O1083,S1102,1):OFFSET(O1083,S1102,4)),0)</f>
        <v>32.092923405677077</v>
      </c>
      <c r="Q1105"/>
      <c r="R1105"/>
      <c r="S1105"/>
      <c r="T1105" s="21"/>
      <c r="W1105"/>
      <c r="X1105"/>
      <c r="Y1105"/>
      <c r="Z1105"/>
      <c r="AA1105" s="39" t="s">
        <v>52</v>
      </c>
      <c r="AB1105" s="33">
        <f ca="1">IF(W1084&lt;9,OFFSET($D$3,AE1100,AE1101)+$C$4*MAX(OFFSET(AA1083,AE1102,1):OFFSET(AA1083,AE1102,4)),0)</f>
        <v>47.299977085590349</v>
      </c>
      <c r="AC1105"/>
      <c r="AD1105"/>
      <c r="AE1105"/>
      <c r="AF1105" s="21"/>
      <c r="AI1105"/>
      <c r="AJ1105"/>
      <c r="AK1105"/>
      <c r="AL1105"/>
      <c r="AM1105" s="39" t="s">
        <v>52</v>
      </c>
      <c r="AN1105" s="33">
        <f ca="1">IF(AI1084&lt;9,OFFSET($D$3,AQ1100,AQ1101)+$C$4*MAX(OFFSET(AM1083,AQ1102,1):OFFSET(AM1083,AQ1102,4)),0)</f>
        <v>68.99999988004565</v>
      </c>
      <c r="AO1105"/>
      <c r="AP1105"/>
      <c r="AQ1105"/>
      <c r="AR1105" s="21"/>
      <c r="AU1105"/>
      <c r="AV1105"/>
      <c r="AW1105"/>
      <c r="AX1105"/>
      <c r="AY1105" s="39" t="s">
        <v>52</v>
      </c>
      <c r="AZ1105" s="33">
        <f ca="1">IF(AU1084&lt;9,OFFSET($D$3,BC1100,BC1101)+$C$4*MAX(OFFSET(AY1083,BC1102,1):OFFSET(AY1083,BC1102,4)),0)</f>
        <v>100</v>
      </c>
      <c r="BA1105"/>
      <c r="BB1105"/>
      <c r="BC1105"/>
      <c r="BD1105" s="21"/>
      <c r="BG1105"/>
      <c r="BH1105"/>
      <c r="BI1105"/>
      <c r="BJ1105"/>
      <c r="BK1105" s="39" t="s">
        <v>52</v>
      </c>
      <c r="BL1105" s="33">
        <f ca="1">IF(BG1084&lt;9,OFFSET($D$3,BO1100,BO1101)+$C$4*MAX(OFFSET(BK1083,BO1102,1):OFFSET(BK1083,BO1102,4)),0)</f>
        <v>0</v>
      </c>
      <c r="BM1105"/>
      <c r="BN1105"/>
      <c r="BO1105"/>
      <c r="BP1105" s="21"/>
      <c r="BS1105"/>
      <c r="BT1105"/>
      <c r="BU1105"/>
      <c r="BV1105"/>
      <c r="BW1105" s="39" t="s">
        <v>52</v>
      </c>
      <c r="BX1105" s="33">
        <f ca="1">IF(BS1084&lt;9,OFFSET($D$3,CA1100,CA1101)+$C$4*MAX(OFFSET(BW1083,CA1102,1):OFFSET(BW1083,CA1102,4)),0)</f>
        <v>0</v>
      </c>
      <c r="BY1105"/>
      <c r="BZ1105"/>
      <c r="CA1105"/>
      <c r="CB1105" s="21"/>
      <c r="CE1105"/>
      <c r="CF1105"/>
      <c r="CG1105"/>
      <c r="CH1105"/>
      <c r="CI1105" s="39" t="s">
        <v>52</v>
      </c>
      <c r="CJ1105" s="33">
        <f ca="1">IF(CE1084&lt;9,OFFSET($D$3,CM1100,CM1101)+$C$4*MAX(OFFSET(CI1083,CM1102,1):OFFSET(CI1083,CM1102,4)),0)</f>
        <v>0</v>
      </c>
      <c r="CK1105"/>
      <c r="CL1105"/>
      <c r="CM1105"/>
      <c r="CN1105" s="21"/>
      <c r="CQ1105"/>
      <c r="CR1105"/>
      <c r="CS1105"/>
      <c r="CT1105"/>
      <c r="CU1105" s="39" t="s">
        <v>52</v>
      </c>
      <c r="CV1105" s="33">
        <f ca="1">IF(CQ1084&lt;9,OFFSET($D$3,CY1100,CY1101)+$C$4*MAX(OFFSET(CU1083,CY1102,1):OFFSET(CU1083,CY1102,4)),0)</f>
        <v>0</v>
      </c>
      <c r="CW1105"/>
      <c r="CX1105"/>
      <c r="CY1105"/>
      <c r="CZ1105" s="21"/>
      <c r="DC1105"/>
      <c r="DD1105"/>
      <c r="DE1105"/>
      <c r="DF1105"/>
      <c r="DG1105" s="39" t="s">
        <v>52</v>
      </c>
      <c r="DH1105" s="33">
        <f ca="1">IF(DC1084&lt;9,OFFSET($D$3,DK1100,DK1101)+$C$4*MAX(OFFSET(DG1083,DK1102,1):OFFSET(DG1083,DK1102,4)),0)</f>
        <v>0</v>
      </c>
      <c r="DI1105"/>
      <c r="DJ1105"/>
      <c r="DK1105"/>
      <c r="DL1105" s="21"/>
      <c r="DO1105"/>
      <c r="DP1105"/>
      <c r="DQ1105"/>
      <c r="DR1105"/>
      <c r="DS1105" s="39" t="s">
        <v>52</v>
      </c>
      <c r="DT1105" s="33">
        <f ca="1">IF(DO1084&lt;9,OFFSET($D$3,DW1100,DW1101)+$C$4*MAX(OFFSET(DS1083,DW1102,1):OFFSET(DS1083,DW1102,4)),0)</f>
        <v>0</v>
      </c>
      <c r="DU1105"/>
      <c r="DV1105"/>
      <c r="DW1105"/>
      <c r="DX1105" s="21"/>
    </row>
    <row r="1106" spans="1:128" ht="13.5" customHeight="1" thickBot="1">
      <c r="A1106"/>
      <c r="H1106" s="7"/>
      <c r="K1106"/>
      <c r="L1106"/>
      <c r="M1106"/>
      <c r="N1106"/>
      <c r="O1106" s="35"/>
      <c r="P1106" s="123" t="s">
        <v>12</v>
      </c>
      <c r="Q1106" s="124"/>
      <c r="R1106" s="124"/>
      <c r="S1106" s="125"/>
      <c r="T1106" s="64"/>
      <c r="W1106"/>
      <c r="X1106"/>
      <c r="Y1106"/>
      <c r="Z1106"/>
      <c r="AA1106" s="5"/>
      <c r="AB1106" s="123" t="s">
        <v>12</v>
      </c>
      <c r="AC1106" s="124"/>
      <c r="AD1106" s="124"/>
      <c r="AE1106" s="125"/>
      <c r="AF1106" s="64"/>
      <c r="AI1106"/>
      <c r="AJ1106"/>
      <c r="AK1106"/>
      <c r="AL1106"/>
      <c r="AM1106" s="5"/>
      <c r="AN1106" s="123" t="s">
        <v>12</v>
      </c>
      <c r="AO1106" s="124"/>
      <c r="AP1106" s="124"/>
      <c r="AQ1106" s="125"/>
      <c r="AR1106" s="64"/>
      <c r="AU1106"/>
      <c r="AV1106"/>
      <c r="AW1106"/>
      <c r="AX1106"/>
      <c r="AY1106" s="5"/>
      <c r="AZ1106" s="123" t="s">
        <v>12</v>
      </c>
      <c r="BA1106" s="124"/>
      <c r="BB1106" s="124"/>
      <c r="BC1106" s="125"/>
      <c r="BD1106" s="64"/>
      <c r="BG1106"/>
      <c r="BH1106"/>
      <c r="BI1106"/>
      <c r="BJ1106"/>
      <c r="BK1106" s="5"/>
      <c r="BL1106" s="123" t="s">
        <v>12</v>
      </c>
      <c r="BM1106" s="124"/>
      <c r="BN1106" s="124"/>
      <c r="BO1106" s="125"/>
      <c r="BP1106" s="64"/>
      <c r="BS1106"/>
      <c r="BT1106"/>
      <c r="BU1106"/>
      <c r="BV1106"/>
      <c r="BW1106" s="5"/>
      <c r="BX1106" s="123" t="s">
        <v>12</v>
      </c>
      <c r="BY1106" s="124"/>
      <c r="BZ1106" s="124"/>
      <c r="CA1106" s="125"/>
      <c r="CB1106" s="64"/>
      <c r="CE1106"/>
      <c r="CF1106"/>
      <c r="CG1106"/>
      <c r="CH1106"/>
      <c r="CI1106" s="5"/>
      <c r="CJ1106" s="123" t="s">
        <v>12</v>
      </c>
      <c r="CK1106" s="124"/>
      <c r="CL1106" s="124"/>
      <c r="CM1106" s="125"/>
      <c r="CN1106" s="64"/>
      <c r="CQ1106"/>
      <c r="CR1106"/>
      <c r="CS1106"/>
      <c r="CT1106"/>
      <c r="CU1106" s="5"/>
      <c r="CV1106" s="123" t="s">
        <v>12</v>
      </c>
      <c r="CW1106" s="124"/>
      <c r="CX1106" s="124"/>
      <c r="CY1106" s="125"/>
      <c r="CZ1106" s="64"/>
      <c r="DC1106"/>
      <c r="DD1106"/>
      <c r="DE1106"/>
      <c r="DF1106"/>
      <c r="DG1106" s="5"/>
      <c r="DH1106" s="123" t="s">
        <v>12</v>
      </c>
      <c r="DI1106" s="124"/>
      <c r="DJ1106" s="124"/>
      <c r="DK1106" s="125"/>
      <c r="DL1106" s="64"/>
      <c r="DO1106"/>
      <c r="DP1106"/>
      <c r="DQ1106"/>
      <c r="DR1106"/>
      <c r="DS1106" s="5"/>
      <c r="DT1106" s="123" t="s">
        <v>12</v>
      </c>
      <c r="DU1106" s="124"/>
      <c r="DV1106" s="124"/>
      <c r="DW1106" s="125"/>
    </row>
    <row r="1107" spans="1:128" ht="13.5" customHeight="1" thickBot="1">
      <c r="A1107"/>
      <c r="B1107"/>
      <c r="C1107"/>
      <c r="D1107"/>
      <c r="E1107"/>
      <c r="F1107" s="95"/>
      <c r="G1107" t="s">
        <v>35</v>
      </c>
      <c r="H1107" s="21"/>
      <c r="K1107"/>
      <c r="L1107"/>
      <c r="M1107"/>
      <c r="N1107"/>
      <c r="O1107" s="23" t="s">
        <v>58</v>
      </c>
      <c r="P1107" s="3" t="s">
        <v>68</v>
      </c>
      <c r="Q1107" s="26" t="s">
        <v>69</v>
      </c>
      <c r="R1107" s="26" t="s">
        <v>70</v>
      </c>
      <c r="S1107" s="3" t="s">
        <v>71</v>
      </c>
      <c r="T1107" s="6"/>
      <c r="W1107"/>
      <c r="X1107"/>
      <c r="Y1107"/>
      <c r="Z1107"/>
      <c r="AA1107" s="23" t="str">
        <f>$O$34</f>
        <v>新Q値</v>
      </c>
      <c r="AB1107" s="3" t="s">
        <v>3</v>
      </c>
      <c r="AC1107" s="26" t="s">
        <v>4</v>
      </c>
      <c r="AD1107" s="26" t="s">
        <v>5</v>
      </c>
      <c r="AE1107" s="3" t="s">
        <v>6</v>
      </c>
      <c r="AF1107" s="6"/>
      <c r="AI1107"/>
      <c r="AJ1107"/>
      <c r="AK1107"/>
      <c r="AL1107"/>
      <c r="AM1107" s="23" t="str">
        <f>$O$34</f>
        <v>新Q値</v>
      </c>
      <c r="AN1107" s="3" t="s">
        <v>3</v>
      </c>
      <c r="AO1107" s="26" t="s">
        <v>4</v>
      </c>
      <c r="AP1107" s="26" t="s">
        <v>5</v>
      </c>
      <c r="AQ1107" s="3" t="s">
        <v>6</v>
      </c>
      <c r="AR1107" s="6"/>
      <c r="AU1107"/>
      <c r="AV1107"/>
      <c r="AW1107"/>
      <c r="AX1107"/>
      <c r="AY1107" s="23" t="str">
        <f>$O$34</f>
        <v>新Q値</v>
      </c>
      <c r="AZ1107" s="3" t="s">
        <v>3</v>
      </c>
      <c r="BA1107" s="26" t="s">
        <v>4</v>
      </c>
      <c r="BB1107" s="26" t="s">
        <v>5</v>
      </c>
      <c r="BC1107" s="3" t="s">
        <v>6</v>
      </c>
      <c r="BD1107" s="6"/>
      <c r="BG1107"/>
      <c r="BH1107"/>
      <c r="BI1107"/>
      <c r="BJ1107"/>
      <c r="BK1107" s="23" t="str">
        <f>$O$34</f>
        <v>新Q値</v>
      </c>
      <c r="BL1107" s="3" t="s">
        <v>3</v>
      </c>
      <c r="BM1107" s="26" t="s">
        <v>4</v>
      </c>
      <c r="BN1107" s="26" t="s">
        <v>5</v>
      </c>
      <c r="BO1107" s="3" t="s">
        <v>6</v>
      </c>
      <c r="BP1107" s="6"/>
      <c r="BS1107"/>
      <c r="BT1107"/>
      <c r="BU1107"/>
      <c r="BV1107"/>
      <c r="BW1107" s="23" t="str">
        <f>$O$34</f>
        <v>新Q値</v>
      </c>
      <c r="BX1107" s="3" t="s">
        <v>3</v>
      </c>
      <c r="BY1107" s="26" t="s">
        <v>4</v>
      </c>
      <c r="BZ1107" s="26" t="s">
        <v>5</v>
      </c>
      <c r="CA1107" s="3" t="s">
        <v>6</v>
      </c>
      <c r="CB1107" s="6"/>
      <c r="CE1107"/>
      <c r="CF1107"/>
      <c r="CG1107"/>
      <c r="CH1107"/>
      <c r="CI1107" s="23" t="str">
        <f>$O$34</f>
        <v>新Q値</v>
      </c>
      <c r="CJ1107" s="3" t="s">
        <v>3</v>
      </c>
      <c r="CK1107" s="26" t="s">
        <v>4</v>
      </c>
      <c r="CL1107" s="26" t="s">
        <v>5</v>
      </c>
      <c r="CM1107" s="3" t="s">
        <v>6</v>
      </c>
      <c r="CN1107" s="6"/>
      <c r="CQ1107"/>
      <c r="CR1107"/>
      <c r="CS1107"/>
      <c r="CT1107"/>
      <c r="CU1107" s="23" t="str">
        <f>$O$34</f>
        <v>新Q値</v>
      </c>
      <c r="CV1107" s="3" t="s">
        <v>3</v>
      </c>
      <c r="CW1107" s="26" t="s">
        <v>4</v>
      </c>
      <c r="CX1107" s="26" t="s">
        <v>5</v>
      </c>
      <c r="CY1107" s="3" t="s">
        <v>6</v>
      </c>
      <c r="CZ1107" s="6"/>
      <c r="DC1107"/>
      <c r="DD1107"/>
      <c r="DE1107"/>
      <c r="DF1107"/>
      <c r="DG1107" s="23" t="str">
        <f>$O$34</f>
        <v>新Q値</v>
      </c>
      <c r="DH1107" s="3" t="s">
        <v>3</v>
      </c>
      <c r="DI1107" s="26" t="s">
        <v>4</v>
      </c>
      <c r="DJ1107" s="26" t="s">
        <v>5</v>
      </c>
      <c r="DK1107" s="3" t="s">
        <v>6</v>
      </c>
      <c r="DL1107" s="6"/>
      <c r="DO1107"/>
      <c r="DP1107"/>
      <c r="DQ1107"/>
      <c r="DR1107"/>
      <c r="DS1107" s="23" t="str">
        <f>$O$34</f>
        <v>新Q値</v>
      </c>
      <c r="DT1107" s="3" t="s">
        <v>3</v>
      </c>
      <c r="DU1107" s="26" t="s">
        <v>4</v>
      </c>
      <c r="DV1107" s="26" t="s">
        <v>5</v>
      </c>
      <c r="DW1107" s="3" t="s">
        <v>6</v>
      </c>
      <c r="DX1107" s="6"/>
    </row>
    <row r="1108" spans="1:128" ht="13.5" customHeight="1">
      <c r="A1108"/>
      <c r="B1108"/>
      <c r="C1108"/>
      <c r="D1108"/>
      <c r="E1108"/>
      <c r="F1108"/>
      <c r="G1108"/>
      <c r="H1108" s="21"/>
      <c r="K1108"/>
      <c r="L1108"/>
      <c r="M1108"/>
      <c r="N1108" s="126" t="s">
        <v>7</v>
      </c>
      <c r="O1108" s="17">
        <v>1</v>
      </c>
      <c r="P1108" s="27">
        <f ca="1">P1084+$C$5*IF(AND(O1108=K1084,P1100=1),P1105-P1084,0)</f>
        <v>31.533071922242634</v>
      </c>
      <c r="Q1108" s="95" t="s">
        <v>9</v>
      </c>
      <c r="R1108" s="95" t="s">
        <v>9</v>
      </c>
      <c r="S1108" s="15">
        <f ca="1">S1084+$C$5*IF(AND(O1108=K1084,P1100=4),P1105-S1084,0)</f>
        <v>32.086408691491926</v>
      </c>
      <c r="T1108" s="14"/>
      <c r="W1108"/>
      <c r="X1108"/>
      <c r="Y1108"/>
      <c r="Z1108" s="126" t="s">
        <v>7</v>
      </c>
      <c r="AA1108" s="17">
        <v>1</v>
      </c>
      <c r="AB1108" s="27">
        <f ca="1">AB1084+$C$5*IF(AND(AA1108=W1084,AB1100=1),AB1105-AB1084,0)</f>
        <v>31.533071922242634</v>
      </c>
      <c r="AC1108" s="95" t="s">
        <v>9</v>
      </c>
      <c r="AD1108" s="95" t="s">
        <v>9</v>
      </c>
      <c r="AE1108" s="15">
        <f ca="1">AE1084+$C$5*IF(AND(AA1108=W1084,AB1100=4),AB1105-AE1084,0)</f>
        <v>32.086408691491926</v>
      </c>
      <c r="AF1108" s="14"/>
      <c r="AI1108"/>
      <c r="AJ1108"/>
      <c r="AK1108"/>
      <c r="AL1108" s="126" t="s">
        <v>7</v>
      </c>
      <c r="AM1108" s="17">
        <v>1</v>
      </c>
      <c r="AN1108" s="27">
        <f ca="1">AN1084+$C$5*IF(AND(AM1108=AI1084,AN1100=1),AN1105-AN1084,0)</f>
        <v>31.533071922242634</v>
      </c>
      <c r="AO1108" s="95" t="s">
        <v>9</v>
      </c>
      <c r="AP1108" s="95" t="s">
        <v>9</v>
      </c>
      <c r="AQ1108" s="15">
        <f ca="1">AQ1084+$C$5*IF(AND(AM1108=AI1084,AN1100=4),AN1105-AQ1084,0)</f>
        <v>32.086408691491926</v>
      </c>
      <c r="AR1108" s="14"/>
      <c r="AU1108"/>
      <c r="AV1108"/>
      <c r="AW1108"/>
      <c r="AX1108" s="126" t="s">
        <v>7</v>
      </c>
      <c r="AY1108" s="17">
        <v>1</v>
      </c>
      <c r="AZ1108" s="27">
        <f ca="1">AZ1084+$C$5*IF(AND(AY1108=AU1084,AZ1100=1),AZ1105-AZ1084,0)</f>
        <v>31.533071922242634</v>
      </c>
      <c r="BA1108" s="95" t="s">
        <v>9</v>
      </c>
      <c r="BB1108" s="95" t="s">
        <v>9</v>
      </c>
      <c r="BC1108" s="15">
        <f ca="1">BC1084+$C$5*IF(AND(AY1108=AU1084,AZ1100=4),AZ1105-BC1084,0)</f>
        <v>32.086408691491926</v>
      </c>
      <c r="BD1108" s="14"/>
      <c r="BG1108"/>
      <c r="BH1108"/>
      <c r="BI1108"/>
      <c r="BJ1108" s="126" t="s">
        <v>7</v>
      </c>
      <c r="BK1108" s="17">
        <v>1</v>
      </c>
      <c r="BL1108" s="27">
        <f ca="1">BL1084+$C$5*IF(AND(BK1108=BG1084,BL1100=1),BL1105-BL1084,0)</f>
        <v>31.533071922242634</v>
      </c>
      <c r="BM1108" s="95" t="s">
        <v>9</v>
      </c>
      <c r="BN1108" s="95" t="s">
        <v>9</v>
      </c>
      <c r="BO1108" s="15">
        <f ca="1">BO1084+$C$5*IF(AND(BK1108=BG1084,BL1100=4),BL1105-BO1084,0)</f>
        <v>32.086408691491926</v>
      </c>
      <c r="BP1108" s="14"/>
      <c r="BS1108"/>
      <c r="BT1108"/>
      <c r="BU1108"/>
      <c r="BV1108" s="126" t="s">
        <v>7</v>
      </c>
      <c r="BW1108" s="17">
        <v>1</v>
      </c>
      <c r="BX1108" s="27">
        <f ca="1">BX1084+$C$5*IF(AND(BW1108=BS1084,BX1100=1),BX1105-BX1084,0)</f>
        <v>31.533071922242634</v>
      </c>
      <c r="BY1108" s="95" t="s">
        <v>9</v>
      </c>
      <c r="BZ1108" s="95" t="s">
        <v>9</v>
      </c>
      <c r="CA1108" s="15">
        <f ca="1">CA1084+$C$5*IF(AND(BW1108=BS1084,BX1100=4),BX1105-CA1084,0)</f>
        <v>32.086408691491926</v>
      </c>
      <c r="CB1108" s="14"/>
      <c r="CE1108"/>
      <c r="CF1108"/>
      <c r="CG1108"/>
      <c r="CH1108" s="126" t="s">
        <v>7</v>
      </c>
      <c r="CI1108" s="17">
        <v>1</v>
      </c>
      <c r="CJ1108" s="27">
        <f ca="1">CJ1084+$C$5*IF(AND(CI1108=CE1084,CJ1100=1),CJ1105-CJ1084,0)</f>
        <v>31.533071922242634</v>
      </c>
      <c r="CK1108" s="95" t="s">
        <v>9</v>
      </c>
      <c r="CL1108" s="95" t="s">
        <v>9</v>
      </c>
      <c r="CM1108" s="15">
        <f ca="1">CM1084+$C$5*IF(AND(CI1108=CE1084,CJ1100=4),CJ1105-CM1084,0)</f>
        <v>32.086408691491926</v>
      </c>
      <c r="CN1108" s="14"/>
      <c r="CQ1108"/>
      <c r="CR1108"/>
      <c r="CS1108"/>
      <c r="CT1108" s="126" t="s">
        <v>7</v>
      </c>
      <c r="CU1108" s="17">
        <v>1</v>
      </c>
      <c r="CV1108" s="27">
        <f ca="1">CV1084+$C$5*IF(AND(CU1108=CQ1084,CV1100=1),CV1105-CV1084,0)</f>
        <v>31.533071922242634</v>
      </c>
      <c r="CW1108" s="95" t="s">
        <v>9</v>
      </c>
      <c r="CX1108" s="95" t="s">
        <v>9</v>
      </c>
      <c r="CY1108" s="15">
        <f ca="1">CY1084+$C$5*IF(AND(CU1108=CQ1084,CV1100=4),CV1105-CY1084,0)</f>
        <v>32.086408691491926</v>
      </c>
      <c r="CZ1108" s="14"/>
      <c r="DC1108"/>
      <c r="DD1108"/>
      <c r="DE1108"/>
      <c r="DF1108" s="126" t="s">
        <v>7</v>
      </c>
      <c r="DG1108" s="17">
        <v>1</v>
      </c>
      <c r="DH1108" s="27">
        <f ca="1">DH1084+$C$5*IF(AND(DG1108=DC1084,DH1100=1),DH1105-DH1084,0)</f>
        <v>31.533071922242634</v>
      </c>
      <c r="DI1108" s="95" t="s">
        <v>9</v>
      </c>
      <c r="DJ1108" s="95" t="s">
        <v>9</v>
      </c>
      <c r="DK1108" s="15">
        <f ca="1">DK1084+$C$5*IF(AND(DG1108=DC1084,DH1100=4),DH1105-DK1084,0)</f>
        <v>32.086408691491926</v>
      </c>
      <c r="DL1108" s="14"/>
      <c r="DO1108"/>
      <c r="DP1108"/>
      <c r="DQ1108"/>
      <c r="DR1108" s="126" t="s">
        <v>7</v>
      </c>
      <c r="DS1108" s="17">
        <v>1</v>
      </c>
      <c r="DT1108" s="27">
        <f ca="1">DT1084+$C$5*IF(AND(DS1108=DO1084,DT1100=1),DT1105-DT1084,0)</f>
        <v>31.533071922242634</v>
      </c>
      <c r="DU1108" s="95" t="s">
        <v>9</v>
      </c>
      <c r="DV1108" s="95" t="s">
        <v>9</v>
      </c>
      <c r="DW1108" s="15">
        <f ca="1">DW1084+$C$5*IF(AND(DS1108=DO1084,DT1100=4),DT1105-DW1084,0)</f>
        <v>32.086408691491926</v>
      </c>
      <c r="DX1108" s="14"/>
    </row>
    <row r="1109" spans="1:128" ht="13.5" customHeight="1">
      <c r="A1109"/>
      <c r="B1109"/>
      <c r="C1109"/>
      <c r="D1109"/>
      <c r="E1109"/>
      <c r="F1109"/>
      <c r="G1109"/>
      <c r="H1109" s="21"/>
      <c r="K1109"/>
      <c r="L1109"/>
      <c r="M1109"/>
      <c r="N1109" s="127"/>
      <c r="O1109" s="3">
        <v>2</v>
      </c>
      <c r="P1109" s="15">
        <f ca="1">P1085+$C$5*IF(AND(O1109=K1084,P1100=1),P1105-P1085,0)</f>
        <v>10.40607930603027</v>
      </c>
      <c r="Q1109" s="95" t="s">
        <v>9</v>
      </c>
      <c r="R1109" s="27">
        <f ca="1">R1085+$C$5*IF(AND(O1109=K1084,P1100=3),P1105-R1085,0)</f>
        <v>18.458272981929774</v>
      </c>
      <c r="S1109" s="15">
        <f ca="1">S1085+$C$5*IF(AND(O1109=K1084,P1100=4),P1105-S1085,0)</f>
        <v>47.260588967204086</v>
      </c>
      <c r="T1109" s="14"/>
      <c r="W1109"/>
      <c r="X1109"/>
      <c r="Y1109"/>
      <c r="Z1109" s="127"/>
      <c r="AA1109" s="3">
        <v>2</v>
      </c>
      <c r="AB1109" s="15">
        <f ca="1">AB1085+$C$5*IF(AND(AA1109=W1084,AB1100=1),AB1105-AB1085,0)</f>
        <v>10.40607930603027</v>
      </c>
      <c r="AC1109" s="95" t="s">
        <v>9</v>
      </c>
      <c r="AD1109" s="27">
        <f ca="1">AD1085+$C$5*IF(AND(AA1109=W1084,AB1100=3),AB1105-AD1085,0)</f>
        <v>18.458272981929774</v>
      </c>
      <c r="AE1109" s="15">
        <f ca="1">AE1085+$C$5*IF(AND(AA1109=W1084,AB1100=4),AB1105-AE1085,0)</f>
        <v>47.260588967204086</v>
      </c>
      <c r="AF1109" s="14"/>
      <c r="AI1109"/>
      <c r="AJ1109"/>
      <c r="AK1109"/>
      <c r="AL1109" s="127"/>
      <c r="AM1109" s="3">
        <v>2</v>
      </c>
      <c r="AN1109" s="15">
        <f ca="1">AN1085+$C$5*IF(AND(AM1109=AI1084,AN1100=1),AN1105-AN1085,0)</f>
        <v>10.40607930603027</v>
      </c>
      <c r="AO1109" s="95" t="s">
        <v>9</v>
      </c>
      <c r="AP1109" s="27">
        <f ca="1">AP1085+$C$5*IF(AND(AM1109=AI1084,AN1100=3),AN1105-AP1085,0)</f>
        <v>18.458272981929774</v>
      </c>
      <c r="AQ1109" s="15">
        <f ca="1">AQ1085+$C$5*IF(AND(AM1109=AI1084,AN1100=4),AN1105-AQ1085,0)</f>
        <v>47.260588967204086</v>
      </c>
      <c r="AR1109" s="14"/>
      <c r="AU1109"/>
      <c r="AV1109"/>
      <c r="AW1109"/>
      <c r="AX1109" s="127"/>
      <c r="AY1109" s="3">
        <v>2</v>
      </c>
      <c r="AZ1109" s="15">
        <f ca="1">AZ1085+$C$5*IF(AND(AY1109=AU1084,AZ1100=1),AZ1105-AZ1085,0)</f>
        <v>10.40607930603027</v>
      </c>
      <c r="BA1109" s="95" t="s">
        <v>9</v>
      </c>
      <c r="BB1109" s="27">
        <f ca="1">BB1085+$C$5*IF(AND(AY1109=AU1084,AZ1100=3),AZ1105-BB1085,0)</f>
        <v>18.458272981929774</v>
      </c>
      <c r="BC1109" s="15">
        <f ca="1">BC1085+$C$5*IF(AND(AY1109=AU1084,AZ1100=4),AZ1105-BC1085,0)</f>
        <v>47.260588967204086</v>
      </c>
      <c r="BD1109" s="14"/>
      <c r="BG1109"/>
      <c r="BH1109"/>
      <c r="BI1109"/>
      <c r="BJ1109" s="127"/>
      <c r="BK1109" s="3">
        <v>2</v>
      </c>
      <c r="BL1109" s="15">
        <f ca="1">BL1085+$C$5*IF(AND(BK1109=BG1084,BL1100=1),BL1105-BL1085,0)</f>
        <v>10.40607930603027</v>
      </c>
      <c r="BM1109" s="95" t="s">
        <v>9</v>
      </c>
      <c r="BN1109" s="27">
        <f ca="1">BN1085+$C$5*IF(AND(BK1109=BG1084,BL1100=3),BL1105-BN1085,0)</f>
        <v>18.458272981929774</v>
      </c>
      <c r="BO1109" s="15">
        <f ca="1">BO1085+$C$5*IF(AND(BK1109=BG1084,BL1100=4),BL1105-BO1085,0)</f>
        <v>47.260588967204086</v>
      </c>
      <c r="BP1109" s="14"/>
      <c r="BS1109"/>
      <c r="BT1109"/>
      <c r="BU1109"/>
      <c r="BV1109" s="127"/>
      <c r="BW1109" s="3">
        <v>2</v>
      </c>
      <c r="BX1109" s="15">
        <f ca="1">BX1085+$C$5*IF(AND(BW1109=BS1084,BX1100=1),BX1105-BX1085,0)</f>
        <v>10.40607930603027</v>
      </c>
      <c r="BY1109" s="95" t="s">
        <v>9</v>
      </c>
      <c r="BZ1109" s="27">
        <f ca="1">BZ1085+$C$5*IF(AND(BW1109=BS1084,BX1100=3),BX1105-BZ1085,0)</f>
        <v>18.458272981929774</v>
      </c>
      <c r="CA1109" s="15">
        <f ca="1">CA1085+$C$5*IF(AND(BW1109=BS1084,BX1100=4),BX1105-CA1085,0)</f>
        <v>47.260588967204086</v>
      </c>
      <c r="CB1109" s="14"/>
      <c r="CE1109"/>
      <c r="CF1109"/>
      <c r="CG1109"/>
      <c r="CH1109" s="127"/>
      <c r="CI1109" s="3">
        <v>2</v>
      </c>
      <c r="CJ1109" s="15">
        <f ca="1">CJ1085+$C$5*IF(AND(CI1109=CE1084,CJ1100=1),CJ1105-CJ1085,0)</f>
        <v>10.40607930603027</v>
      </c>
      <c r="CK1109" s="95" t="s">
        <v>9</v>
      </c>
      <c r="CL1109" s="27">
        <f ca="1">CL1085+$C$5*IF(AND(CI1109=CE1084,CJ1100=3),CJ1105-CL1085,0)</f>
        <v>18.458272981929774</v>
      </c>
      <c r="CM1109" s="15">
        <f ca="1">CM1085+$C$5*IF(AND(CI1109=CE1084,CJ1100=4),CJ1105-CM1085,0)</f>
        <v>47.260588967204086</v>
      </c>
      <c r="CN1109" s="14"/>
      <c r="CQ1109"/>
      <c r="CR1109"/>
      <c r="CS1109"/>
      <c r="CT1109" s="127"/>
      <c r="CU1109" s="3">
        <v>2</v>
      </c>
      <c r="CV1109" s="15">
        <f ca="1">CV1085+$C$5*IF(AND(CU1109=CQ1084,CV1100=1),CV1105-CV1085,0)</f>
        <v>10.40607930603027</v>
      </c>
      <c r="CW1109" s="95" t="s">
        <v>9</v>
      </c>
      <c r="CX1109" s="27">
        <f ca="1">CX1085+$C$5*IF(AND(CU1109=CQ1084,CV1100=3),CV1105-CX1085,0)</f>
        <v>18.458272981929774</v>
      </c>
      <c r="CY1109" s="15">
        <f ca="1">CY1085+$C$5*IF(AND(CU1109=CQ1084,CV1100=4),CV1105-CY1085,0)</f>
        <v>47.260588967204086</v>
      </c>
      <c r="CZ1109" s="14"/>
      <c r="DC1109"/>
      <c r="DD1109"/>
      <c r="DE1109"/>
      <c r="DF1109" s="127"/>
      <c r="DG1109" s="3">
        <v>2</v>
      </c>
      <c r="DH1109" s="15">
        <f ca="1">DH1085+$C$5*IF(AND(DG1109=DC1084,DH1100=1),DH1105-DH1085,0)</f>
        <v>10.40607930603027</v>
      </c>
      <c r="DI1109" s="95" t="s">
        <v>9</v>
      </c>
      <c r="DJ1109" s="27">
        <f ca="1">DJ1085+$C$5*IF(AND(DG1109=DC1084,DH1100=3),DH1105-DJ1085,0)</f>
        <v>18.458272981929774</v>
      </c>
      <c r="DK1109" s="15">
        <f ca="1">DK1085+$C$5*IF(AND(DG1109=DC1084,DH1100=4),DH1105-DK1085,0)</f>
        <v>47.260588967204086</v>
      </c>
      <c r="DL1109" s="14"/>
      <c r="DO1109"/>
      <c r="DP1109"/>
      <c r="DQ1109"/>
      <c r="DR1109" s="127"/>
      <c r="DS1109" s="3">
        <v>2</v>
      </c>
      <c r="DT1109" s="15">
        <f ca="1">DT1085+$C$5*IF(AND(DS1109=DO1083,DT1100=1),DT1105-DT1085,0)</f>
        <v>10.40607930603027</v>
      </c>
      <c r="DU1109" s="95" t="s">
        <v>9</v>
      </c>
      <c r="DV1109" s="27">
        <f ca="1">DV1085+$C$5*IF(AND(DS1109=DO1083,DT1100=3),DT1105-DV1085,0)</f>
        <v>18.458272981929774</v>
      </c>
      <c r="DW1109" s="15">
        <f ca="1">DW1085+$C$5*IF(AND(DS1109=DO1084,DT1100=4),DT1105-DW1085,0)</f>
        <v>47.260588967204086</v>
      </c>
      <c r="DX1109" s="14"/>
    </row>
    <row r="1110" spans="1:128">
      <c r="A1110"/>
      <c r="B1110"/>
      <c r="C1110"/>
      <c r="D1110"/>
      <c r="E1110"/>
      <c r="F1110"/>
      <c r="G1110"/>
      <c r="H1110" s="21"/>
      <c r="K1110"/>
      <c r="L1110"/>
      <c r="M1110"/>
      <c r="N1110" s="127"/>
      <c r="O1110" s="3">
        <v>3</v>
      </c>
      <c r="P1110" s="95" t="s">
        <v>9</v>
      </c>
      <c r="Q1110" s="95" t="s">
        <v>9</v>
      </c>
      <c r="R1110" s="15">
        <f ca="1">R1086+$C$5*IF(AND(O1110=K1084,P1100=3),P1105-R1086,0)</f>
        <v>26.900255958557121</v>
      </c>
      <c r="S1110" s="95" t="s">
        <v>64</v>
      </c>
      <c r="T1110" s="14"/>
      <c r="W1110"/>
      <c r="X1110"/>
      <c r="Y1110"/>
      <c r="Z1110" s="127"/>
      <c r="AA1110" s="3">
        <v>3</v>
      </c>
      <c r="AB1110" s="95" t="s">
        <v>9</v>
      </c>
      <c r="AC1110" s="95" t="s">
        <v>9</v>
      </c>
      <c r="AD1110" s="15">
        <f ca="1">AD1086+$C$5*IF(AND(AA1110=W1084,AB1100=3),AB1105-AD1086,0)</f>
        <v>26.900255958557121</v>
      </c>
      <c r="AE1110" s="95" t="s">
        <v>64</v>
      </c>
      <c r="AF1110" s="14"/>
      <c r="AI1110"/>
      <c r="AJ1110"/>
      <c r="AK1110"/>
      <c r="AL1110" s="127"/>
      <c r="AM1110" s="3">
        <v>3</v>
      </c>
      <c r="AN1110" s="95" t="s">
        <v>9</v>
      </c>
      <c r="AO1110" s="95" t="s">
        <v>9</v>
      </c>
      <c r="AP1110" s="15">
        <f ca="1">AP1086+$C$5*IF(AND(AM1110=AI1084,AN1100=3),AN1105-AP1086,0)</f>
        <v>26.900255958557121</v>
      </c>
      <c r="AQ1110" s="95" t="s">
        <v>64</v>
      </c>
      <c r="AR1110" s="14"/>
      <c r="AU1110"/>
      <c r="AV1110"/>
      <c r="AW1110"/>
      <c r="AX1110" s="127"/>
      <c r="AY1110" s="3">
        <v>3</v>
      </c>
      <c r="AZ1110" s="95" t="s">
        <v>9</v>
      </c>
      <c r="BA1110" s="95" t="s">
        <v>9</v>
      </c>
      <c r="BB1110" s="15">
        <f ca="1">BB1086+$C$5*IF(AND(AY1110=AU1084,AZ1100=3),AZ1105-BB1086,0)</f>
        <v>26.900255958557121</v>
      </c>
      <c r="BC1110" s="95" t="s">
        <v>64</v>
      </c>
      <c r="BD1110" s="14"/>
      <c r="BG1110"/>
      <c r="BH1110"/>
      <c r="BI1110"/>
      <c r="BJ1110" s="127"/>
      <c r="BK1110" s="3">
        <v>3</v>
      </c>
      <c r="BL1110" s="95" t="s">
        <v>9</v>
      </c>
      <c r="BM1110" s="95" t="s">
        <v>9</v>
      </c>
      <c r="BN1110" s="15">
        <f ca="1">BN1086+$C$5*IF(AND(BK1110=BG1084,BL1100=3),BL1105-BN1086,0)</f>
        <v>26.900255958557121</v>
      </c>
      <c r="BO1110" s="95" t="s">
        <v>64</v>
      </c>
      <c r="BP1110" s="14"/>
      <c r="BS1110"/>
      <c r="BT1110"/>
      <c r="BU1110"/>
      <c r="BV1110" s="127"/>
      <c r="BW1110" s="3">
        <v>3</v>
      </c>
      <c r="BX1110" s="95" t="s">
        <v>9</v>
      </c>
      <c r="BY1110" s="95" t="s">
        <v>9</v>
      </c>
      <c r="BZ1110" s="15">
        <f ca="1">BZ1086+$C$5*IF(AND(BW1110=BS1084,BX1100=3),BX1105-BZ1086,0)</f>
        <v>26.900255958557121</v>
      </c>
      <c r="CA1110" s="95" t="s">
        <v>64</v>
      </c>
      <c r="CB1110" s="14"/>
      <c r="CE1110"/>
      <c r="CF1110"/>
      <c r="CG1110"/>
      <c r="CH1110" s="127"/>
      <c r="CI1110" s="3">
        <v>3</v>
      </c>
      <c r="CJ1110" s="95" t="s">
        <v>9</v>
      </c>
      <c r="CK1110" s="95" t="s">
        <v>9</v>
      </c>
      <c r="CL1110" s="15">
        <f ca="1">CL1086+$C$5*IF(AND(CI1110=CE1084,CJ1100=3),CJ1105-CL1086,0)</f>
        <v>26.900255958557121</v>
      </c>
      <c r="CM1110" s="95" t="s">
        <v>64</v>
      </c>
      <c r="CN1110" s="14"/>
      <c r="CQ1110"/>
      <c r="CR1110"/>
      <c r="CS1110"/>
      <c r="CT1110" s="127"/>
      <c r="CU1110" s="3">
        <v>3</v>
      </c>
      <c r="CV1110" s="95" t="s">
        <v>9</v>
      </c>
      <c r="CW1110" s="95" t="s">
        <v>9</v>
      </c>
      <c r="CX1110" s="15">
        <f ca="1">CX1086+$C$5*IF(AND(CU1110=CQ1084,CV1100=3),CV1105-CX1086,0)</f>
        <v>26.900255958557121</v>
      </c>
      <c r="CY1110" s="95" t="s">
        <v>64</v>
      </c>
      <c r="CZ1110" s="14"/>
      <c r="DC1110"/>
      <c r="DD1110"/>
      <c r="DE1110"/>
      <c r="DF1110" s="127"/>
      <c r="DG1110" s="3">
        <v>3</v>
      </c>
      <c r="DH1110" s="95" t="s">
        <v>9</v>
      </c>
      <c r="DI1110" s="95" t="s">
        <v>9</v>
      </c>
      <c r="DJ1110" s="15">
        <f ca="1">DJ1086+$C$5*IF(AND(DG1110=DC1084,DH1100=3),DH1105-DJ1086,0)</f>
        <v>26.900255958557121</v>
      </c>
      <c r="DK1110" s="95" t="s">
        <v>64</v>
      </c>
      <c r="DL1110" s="14"/>
      <c r="DO1110"/>
      <c r="DP1110"/>
      <c r="DQ1110"/>
      <c r="DR1110" s="127"/>
      <c r="DS1110" s="3">
        <v>3</v>
      </c>
      <c r="DT1110" s="95" t="s">
        <v>9</v>
      </c>
      <c r="DU1110" s="95" t="s">
        <v>9</v>
      </c>
      <c r="DV1110" s="15">
        <f ca="1">DV1086+$C$5*IF(AND(DS1110=DO1084,DT1100=3),DT1105-DV1086,0)</f>
        <v>26.900255958557121</v>
      </c>
      <c r="DW1110" s="95" t="s">
        <v>9</v>
      </c>
      <c r="DX1110" s="14"/>
    </row>
    <row r="1111" spans="1:128">
      <c r="A1111"/>
      <c r="B1111"/>
      <c r="C1111"/>
      <c r="D1111"/>
      <c r="E1111"/>
      <c r="F1111"/>
      <c r="G1111"/>
      <c r="H1111" s="21"/>
      <c r="K1111"/>
      <c r="L1111"/>
      <c r="M1111"/>
      <c r="N1111" s="127"/>
      <c r="O1111" s="3">
        <v>4</v>
      </c>
      <c r="P1111" s="27">
        <f ca="1">P1087+$C$5*IF(AND(O1111=K1084,P1100=1),P1105-P1087,0)</f>
        <v>47.275604865252966</v>
      </c>
      <c r="Q1111" s="15">
        <f ca="1">Q1087+$C$5*IF(AND(O1111=K1084,P1100=2),P1105-Q1087,0)</f>
        <v>19.565530089378353</v>
      </c>
      <c r="R1111" s="95" t="s">
        <v>9</v>
      </c>
      <c r="S1111" s="15">
        <f ca="1">S1087+$C$5*IF(AND(O1111=K1084,P1100=4),P1105-S1087,0)</f>
        <v>46.99683210410177</v>
      </c>
      <c r="T1111" s="14"/>
      <c r="W1111"/>
      <c r="X1111"/>
      <c r="Y1111"/>
      <c r="Z1111" s="127"/>
      <c r="AA1111" s="3">
        <v>4</v>
      </c>
      <c r="AB1111" s="27">
        <f ca="1">AB1087+$C$5*IF(AND(AA1111=W1084,AB1100=1),AB1105-AB1087,0)</f>
        <v>47.287790975421657</v>
      </c>
      <c r="AC1111" s="15">
        <f ca="1">AC1087+$C$5*IF(AND(AA1111=W1084,AB1100=2),AB1105-AC1087,0)</f>
        <v>19.565530089378353</v>
      </c>
      <c r="AD1111" s="95" t="s">
        <v>9</v>
      </c>
      <c r="AE1111" s="15">
        <f ca="1">AE1087+$C$5*IF(AND(AA1111=W1084,AB1100=4),AB1105-AE1087,0)</f>
        <v>46.99683210410177</v>
      </c>
      <c r="AF1111" s="14"/>
      <c r="AI1111"/>
      <c r="AJ1111"/>
      <c r="AK1111"/>
      <c r="AL1111" s="127"/>
      <c r="AM1111" s="3">
        <v>4</v>
      </c>
      <c r="AN1111" s="27">
        <f ca="1">AN1087+$C$5*IF(AND(AM1111=AI1084,AN1100=1),AN1105-AN1087,0)</f>
        <v>47.287790975421657</v>
      </c>
      <c r="AO1111" s="15">
        <f ca="1">AO1087+$C$5*IF(AND(AM1111=AI1084,AN1100=2),AN1105-AO1087,0)</f>
        <v>19.565530089378353</v>
      </c>
      <c r="AP1111" s="95" t="s">
        <v>9</v>
      </c>
      <c r="AQ1111" s="15">
        <f ca="1">AQ1087+$C$5*IF(AND(AM1111=AI1084,AN1100=4),AN1105-AQ1087,0)</f>
        <v>46.99683210410177</v>
      </c>
      <c r="AR1111" s="14"/>
      <c r="AU1111"/>
      <c r="AV1111"/>
      <c r="AW1111"/>
      <c r="AX1111" s="127"/>
      <c r="AY1111" s="3">
        <v>4</v>
      </c>
      <c r="AZ1111" s="27">
        <f ca="1">AZ1087+$C$5*IF(AND(AY1111=AU1084,AZ1100=1),AZ1105-AZ1087,0)</f>
        <v>47.287790975421657</v>
      </c>
      <c r="BA1111" s="15">
        <f ca="1">BA1087+$C$5*IF(AND(AY1111=AU1084,AZ1100=2),AZ1105-BA1087,0)</f>
        <v>19.565530089378353</v>
      </c>
      <c r="BB1111" s="95" t="s">
        <v>9</v>
      </c>
      <c r="BC1111" s="15">
        <f ca="1">BC1087+$C$5*IF(AND(AY1111=AU1084,AZ1100=4),AZ1105-BC1087,0)</f>
        <v>46.99683210410177</v>
      </c>
      <c r="BD1111" s="14"/>
      <c r="BG1111"/>
      <c r="BH1111"/>
      <c r="BI1111"/>
      <c r="BJ1111" s="127"/>
      <c r="BK1111" s="3">
        <v>4</v>
      </c>
      <c r="BL1111" s="27">
        <f ca="1">BL1087+$C$5*IF(AND(BK1111=BG1084,BL1100=1),BL1105-BL1087,0)</f>
        <v>47.287790975421657</v>
      </c>
      <c r="BM1111" s="15">
        <f ca="1">BM1087+$C$5*IF(AND(BK1111=BG1084,BL1100=2),BL1105-BM1087,0)</f>
        <v>19.565530089378353</v>
      </c>
      <c r="BN1111" s="95" t="s">
        <v>9</v>
      </c>
      <c r="BO1111" s="15">
        <f ca="1">BO1087+$C$5*IF(AND(BK1111=BG1084,BL1100=4),BL1105-BO1087,0)</f>
        <v>46.99683210410177</v>
      </c>
      <c r="BP1111" s="14"/>
      <c r="BS1111"/>
      <c r="BT1111"/>
      <c r="BU1111"/>
      <c r="BV1111" s="127"/>
      <c r="BW1111" s="3">
        <v>4</v>
      </c>
      <c r="BX1111" s="27">
        <f ca="1">BX1087+$C$5*IF(AND(BW1111=BS1084,BX1100=1),BX1105-BX1087,0)</f>
        <v>47.287790975421657</v>
      </c>
      <c r="BY1111" s="15">
        <f ca="1">BY1087+$C$5*IF(AND(BW1111=BS1084,BX1100=2),BX1105-BY1087,0)</f>
        <v>19.565530089378353</v>
      </c>
      <c r="BZ1111" s="95" t="s">
        <v>9</v>
      </c>
      <c r="CA1111" s="15">
        <f ca="1">CA1087+$C$5*IF(AND(BW1111=BS1084,BX1100=4),BX1105-CA1087,0)</f>
        <v>46.99683210410177</v>
      </c>
      <c r="CB1111" s="14"/>
      <c r="CE1111"/>
      <c r="CF1111"/>
      <c r="CG1111"/>
      <c r="CH1111" s="127"/>
      <c r="CI1111" s="3">
        <v>4</v>
      </c>
      <c r="CJ1111" s="27">
        <f ca="1">CJ1087+$C$5*IF(AND(CI1111=CE1084,CJ1100=1),CJ1105-CJ1087,0)</f>
        <v>47.287790975421657</v>
      </c>
      <c r="CK1111" s="15">
        <f ca="1">CK1087+$C$5*IF(AND(CI1111=CE1084,CJ1100=2),CJ1105-CK1087,0)</f>
        <v>19.565530089378353</v>
      </c>
      <c r="CL1111" s="95" t="s">
        <v>9</v>
      </c>
      <c r="CM1111" s="15">
        <f ca="1">CM1087+$C$5*IF(AND(CI1111=CE1084,CJ1100=4),CJ1105-CM1087,0)</f>
        <v>46.99683210410177</v>
      </c>
      <c r="CN1111" s="14"/>
      <c r="CQ1111"/>
      <c r="CR1111"/>
      <c r="CS1111"/>
      <c r="CT1111" s="127"/>
      <c r="CU1111" s="3">
        <v>4</v>
      </c>
      <c r="CV1111" s="27">
        <f ca="1">CV1087+$C$5*IF(AND(CU1111=CQ1084,CV1100=1),CV1105-CV1087,0)</f>
        <v>47.287790975421657</v>
      </c>
      <c r="CW1111" s="15">
        <f ca="1">CW1087+$C$5*IF(AND(CU1111=CQ1084,CV1100=2),CV1105-CW1087,0)</f>
        <v>19.565530089378353</v>
      </c>
      <c r="CX1111" s="95" t="s">
        <v>9</v>
      </c>
      <c r="CY1111" s="15">
        <f ca="1">CY1087+$C$5*IF(AND(CU1111=CQ1084,CV1100=4),CV1105-CY1087,0)</f>
        <v>46.99683210410177</v>
      </c>
      <c r="CZ1111" s="14"/>
      <c r="DC1111"/>
      <c r="DD1111"/>
      <c r="DE1111"/>
      <c r="DF1111" s="127"/>
      <c r="DG1111" s="3">
        <v>4</v>
      </c>
      <c r="DH1111" s="27">
        <f ca="1">DH1087+$C$5*IF(AND(DG1111=DC1084,DH1100=1),DH1105-DH1087,0)</f>
        <v>47.287790975421657</v>
      </c>
      <c r="DI1111" s="15">
        <f ca="1">DI1087+$C$5*IF(AND(DG1111=DC1084,DH1100=2),DH1105-DI1087,0)</f>
        <v>19.565530089378353</v>
      </c>
      <c r="DJ1111" s="95" t="s">
        <v>9</v>
      </c>
      <c r="DK1111" s="15">
        <f ca="1">DK1087+$C$5*IF(AND(DG1111=DC1084,DH1100=4),DH1105-DK1087,0)</f>
        <v>46.99683210410177</v>
      </c>
      <c r="DL1111" s="14"/>
      <c r="DO1111"/>
      <c r="DP1111"/>
      <c r="DQ1111"/>
      <c r="DR1111" s="127"/>
      <c r="DS1111" s="3">
        <v>4</v>
      </c>
      <c r="DT1111" s="27">
        <f ca="1">DT1087+$C$5*IF(AND(DS1111=DO1084,DT1100=1),DT1105-DT1087,0)</f>
        <v>47.287790975421657</v>
      </c>
      <c r="DU1111" s="15">
        <f ca="1">DU1087+$C$5*IF(AND(DS1111=DO1084,DT1100=2),DT1105-DU1087,0)</f>
        <v>19.565530089378353</v>
      </c>
      <c r="DV1111" s="95" t="s">
        <v>9</v>
      </c>
      <c r="DW1111" s="15">
        <f ca="1">DW1087+$C$5*IF(AND(DS1111=DO1084,DT1100=4),DT1105-DW1087,0)</f>
        <v>46.99683210410177</v>
      </c>
      <c r="DX1111" s="14"/>
    </row>
    <row r="1112" spans="1:128">
      <c r="A1112"/>
      <c r="B1112"/>
      <c r="C1112"/>
      <c r="D1112"/>
      <c r="E1112"/>
      <c r="F1112"/>
      <c r="G1112"/>
      <c r="H1112" s="21"/>
      <c r="K1112"/>
      <c r="L1112"/>
      <c r="M1112"/>
      <c r="N1112" s="127"/>
      <c r="O1112" s="3">
        <v>5</v>
      </c>
      <c r="P1112" s="95" t="s">
        <v>64</v>
      </c>
      <c r="Q1112" s="27">
        <f ca="1">Q1088+$C$5*IF(AND(O1112=K1084,P1100=2),P1105-Q1088,0)</f>
        <v>29.744044287681572</v>
      </c>
      <c r="R1112" s="27">
        <f ca="1">R1088+$C$5*IF(AND(O1112=K1084,P1100=3),P1105-R1088,0)</f>
        <v>21.624271484374994</v>
      </c>
      <c r="S1112" s="27">
        <f ca="1">S1088+$C$5*IF(AND(O1112=K1084,P1100=4),P1105-S1088,0)</f>
        <v>68.999967265129072</v>
      </c>
      <c r="T1112" s="14"/>
      <c r="W1112"/>
      <c r="X1112"/>
      <c r="Y1112"/>
      <c r="Z1112" s="127"/>
      <c r="AA1112" s="3">
        <v>5</v>
      </c>
      <c r="AB1112" s="95" t="s">
        <v>64</v>
      </c>
      <c r="AC1112" s="27">
        <f ca="1">AC1088+$C$5*IF(AND(AA1112=W1084,AB1100=2),AB1105-AC1088,0)</f>
        <v>29.744044287681572</v>
      </c>
      <c r="AD1112" s="27">
        <f ca="1">AD1088+$C$5*IF(AND(AA1112=W1084,AB1100=3),AB1105-AD1088,0)</f>
        <v>21.624271484374994</v>
      </c>
      <c r="AE1112" s="27">
        <f ca="1">AE1088+$C$5*IF(AND(AA1112=W1084,AB1100=4),AB1105-AE1088,0)</f>
        <v>68.999967265129072</v>
      </c>
      <c r="AF1112" s="14"/>
      <c r="AI1112"/>
      <c r="AJ1112"/>
      <c r="AK1112"/>
      <c r="AL1112" s="127"/>
      <c r="AM1112" s="3">
        <v>5</v>
      </c>
      <c r="AN1112" s="95" t="s">
        <v>64</v>
      </c>
      <c r="AO1112" s="27">
        <f ca="1">AO1088+$C$5*IF(AND(AM1112=AI1084,AN1100=2),AN1105-AO1088,0)</f>
        <v>29.744044287681572</v>
      </c>
      <c r="AP1112" s="27">
        <f ca="1">AP1088+$C$5*IF(AND(AM1112=AI1084,AN1100=3),AN1105-AP1088,0)</f>
        <v>21.624271484374994</v>
      </c>
      <c r="AQ1112" s="27">
        <f ca="1">AQ1088+$C$5*IF(AND(AM1112=AI1084,AN1100=4),AN1105-AQ1088,0)</f>
        <v>68.999983572587354</v>
      </c>
      <c r="AR1112" s="14"/>
      <c r="AU1112"/>
      <c r="AV1112"/>
      <c r="AW1112"/>
      <c r="AX1112" s="127"/>
      <c r="AY1112" s="3">
        <v>5</v>
      </c>
      <c r="AZ1112" s="95" t="s">
        <v>64</v>
      </c>
      <c r="BA1112" s="27">
        <f ca="1">BA1088+$C$5*IF(AND(AY1112=AU1084,AZ1100=2),AZ1105-BA1088,0)</f>
        <v>29.744044287681572</v>
      </c>
      <c r="BB1112" s="27">
        <f ca="1">BB1088+$C$5*IF(AND(AY1112=AU1084,AZ1100=3),AZ1105-BB1088,0)</f>
        <v>21.624271484374994</v>
      </c>
      <c r="BC1112" s="27">
        <f ca="1">BC1088+$C$5*IF(AND(AY1112=AU1084,AZ1100=4),AZ1105-BC1088,0)</f>
        <v>68.999983572587354</v>
      </c>
      <c r="BD1112" s="14"/>
      <c r="BG1112"/>
      <c r="BH1112"/>
      <c r="BI1112"/>
      <c r="BJ1112" s="127"/>
      <c r="BK1112" s="3">
        <v>5</v>
      </c>
      <c r="BL1112" s="95" t="s">
        <v>64</v>
      </c>
      <c r="BM1112" s="27">
        <f ca="1">BM1088+$C$5*IF(AND(BK1112=BG1084,BL1100=2),BL1105-BM1088,0)</f>
        <v>29.744044287681572</v>
      </c>
      <c r="BN1112" s="27">
        <f ca="1">BN1088+$C$5*IF(AND(BK1112=BG1084,BL1100=3),BL1105-BN1088,0)</f>
        <v>21.624271484374994</v>
      </c>
      <c r="BO1112" s="27">
        <f ca="1">BO1088+$C$5*IF(AND(BK1112=BG1084,BL1100=4),BL1105-BO1088,0)</f>
        <v>68.999983572587354</v>
      </c>
      <c r="BP1112" s="14"/>
      <c r="BS1112"/>
      <c r="BT1112"/>
      <c r="BU1112"/>
      <c r="BV1112" s="127"/>
      <c r="BW1112" s="3">
        <v>5</v>
      </c>
      <c r="BX1112" s="95" t="s">
        <v>64</v>
      </c>
      <c r="BY1112" s="27">
        <f ca="1">BY1088+$C$5*IF(AND(BW1112=BS1084,BX1100=2),BX1105-BY1088,0)</f>
        <v>29.744044287681572</v>
      </c>
      <c r="BZ1112" s="27">
        <f ca="1">BZ1088+$C$5*IF(AND(BW1112=BS1084,BX1100=3),BX1105-BZ1088,0)</f>
        <v>21.624271484374994</v>
      </c>
      <c r="CA1112" s="27">
        <f ca="1">CA1088+$C$5*IF(AND(BW1112=BS1084,BX1100=4),BX1105-CA1088,0)</f>
        <v>68.999983572587354</v>
      </c>
      <c r="CB1112" s="14"/>
      <c r="CE1112"/>
      <c r="CF1112"/>
      <c r="CG1112"/>
      <c r="CH1112" s="127"/>
      <c r="CI1112" s="3">
        <v>5</v>
      </c>
      <c r="CJ1112" s="95" t="s">
        <v>64</v>
      </c>
      <c r="CK1112" s="27">
        <f ca="1">CK1088+$C$5*IF(AND(CI1112=CE1084,CJ1100=2),CJ1105-CK1088,0)</f>
        <v>29.744044287681572</v>
      </c>
      <c r="CL1112" s="27">
        <f ca="1">CL1088+$C$5*IF(AND(CI1112=CE1084,CJ1100=3),CJ1105-CL1088,0)</f>
        <v>21.624271484374994</v>
      </c>
      <c r="CM1112" s="27">
        <f ca="1">CM1088+$C$5*IF(AND(CI1112=CE1084,CJ1100=4),CJ1105-CM1088,0)</f>
        <v>68.999983572587354</v>
      </c>
      <c r="CN1112" s="14"/>
      <c r="CQ1112"/>
      <c r="CR1112"/>
      <c r="CS1112"/>
      <c r="CT1112" s="127"/>
      <c r="CU1112" s="3">
        <v>5</v>
      </c>
      <c r="CV1112" s="95" t="s">
        <v>64</v>
      </c>
      <c r="CW1112" s="27">
        <f ca="1">CW1088+$C$5*IF(AND(CU1112=CQ1084,CV1100=2),CV1105-CW1088,0)</f>
        <v>29.744044287681572</v>
      </c>
      <c r="CX1112" s="27">
        <f ca="1">CX1088+$C$5*IF(AND(CU1112=CQ1084,CV1100=3),CV1105-CX1088,0)</f>
        <v>21.624271484374994</v>
      </c>
      <c r="CY1112" s="27">
        <f ca="1">CY1088+$C$5*IF(AND(CU1112=CQ1084,CV1100=4),CV1105-CY1088,0)</f>
        <v>68.999983572587354</v>
      </c>
      <c r="CZ1112" s="14"/>
      <c r="DC1112"/>
      <c r="DD1112"/>
      <c r="DE1112"/>
      <c r="DF1112" s="127"/>
      <c r="DG1112" s="3">
        <v>5</v>
      </c>
      <c r="DH1112" s="95" t="s">
        <v>64</v>
      </c>
      <c r="DI1112" s="27">
        <f ca="1">DI1088+$C$5*IF(AND(DG1112=DC1084,DH1100=2),DH1105-DI1088,0)</f>
        <v>29.744044287681572</v>
      </c>
      <c r="DJ1112" s="27">
        <f ca="1">DJ1088+$C$5*IF(AND(DG1112=DC1084,DH1100=3),DH1105-DJ1088,0)</f>
        <v>21.624271484374994</v>
      </c>
      <c r="DK1112" s="27">
        <f ca="1">DK1088+$C$5*IF(AND(DG1112=DC1084,DH1100=4),DH1105-DK1088,0)</f>
        <v>68.999983572587354</v>
      </c>
      <c r="DL1112" s="14"/>
      <c r="DO1112"/>
      <c r="DP1112"/>
      <c r="DQ1112"/>
      <c r="DR1112" s="127"/>
      <c r="DS1112" s="3">
        <v>5</v>
      </c>
      <c r="DT1112" s="95" t="s">
        <v>9</v>
      </c>
      <c r="DU1112" s="27">
        <f ca="1">DU1088+$C$5*IF(AND(DS1112=DO1084,DT1100=2),DT1105-DU1088,0)</f>
        <v>29.744044287681572</v>
      </c>
      <c r="DV1112" s="27">
        <f ca="1">DV1088+$C$5*IF(AND(DS1112=DO1084,DT1100=3),DT1105-DV1088,0)</f>
        <v>21.624271484374994</v>
      </c>
      <c r="DW1112" s="27">
        <f ca="1">DW1088+$C$5*IF(AND(DS1112=DO1084,DT1100=4),DT1105-DW1088,0)</f>
        <v>68.999983572587354</v>
      </c>
      <c r="DX1112" s="14"/>
    </row>
    <row r="1113" spans="1:128">
      <c r="A1113"/>
      <c r="B1113"/>
      <c r="C1113"/>
      <c r="D1113"/>
      <c r="E1113"/>
      <c r="F1113"/>
      <c r="G1113"/>
      <c r="H1113" s="21"/>
      <c r="K1113"/>
      <c r="L1113"/>
      <c r="M1113"/>
      <c r="N1113" s="127"/>
      <c r="O1113" s="3">
        <v>6</v>
      </c>
      <c r="P1113" s="95" t="s">
        <v>9</v>
      </c>
      <c r="Q1113" s="95" t="s">
        <v>9</v>
      </c>
      <c r="R1113" s="95" t="s">
        <v>9</v>
      </c>
      <c r="S1113" s="95" t="s">
        <v>9</v>
      </c>
      <c r="T1113" s="14"/>
      <c r="W1113"/>
      <c r="X1113"/>
      <c r="Y1113"/>
      <c r="Z1113" s="127"/>
      <c r="AA1113" s="3">
        <v>6</v>
      </c>
      <c r="AB1113" s="95" t="s">
        <v>9</v>
      </c>
      <c r="AC1113" s="95" t="s">
        <v>9</v>
      </c>
      <c r="AD1113" s="95" t="s">
        <v>9</v>
      </c>
      <c r="AE1113" s="95" t="s">
        <v>9</v>
      </c>
      <c r="AF1113" s="14"/>
      <c r="AI1113"/>
      <c r="AJ1113"/>
      <c r="AK1113"/>
      <c r="AL1113" s="127"/>
      <c r="AM1113" s="3">
        <v>6</v>
      </c>
      <c r="AN1113" s="95" t="s">
        <v>9</v>
      </c>
      <c r="AO1113" s="95" t="s">
        <v>9</v>
      </c>
      <c r="AP1113" s="95" t="s">
        <v>9</v>
      </c>
      <c r="AQ1113" s="95" t="s">
        <v>9</v>
      </c>
      <c r="AR1113" s="14"/>
      <c r="AU1113"/>
      <c r="AV1113"/>
      <c r="AW1113"/>
      <c r="AX1113" s="127"/>
      <c r="AY1113" s="3">
        <v>6</v>
      </c>
      <c r="AZ1113" s="95" t="s">
        <v>9</v>
      </c>
      <c r="BA1113" s="95" t="s">
        <v>9</v>
      </c>
      <c r="BB1113" s="95" t="s">
        <v>9</v>
      </c>
      <c r="BC1113" s="95" t="s">
        <v>9</v>
      </c>
      <c r="BD1113" s="14"/>
      <c r="BG1113"/>
      <c r="BH1113"/>
      <c r="BI1113"/>
      <c r="BJ1113" s="127"/>
      <c r="BK1113" s="3">
        <v>6</v>
      </c>
      <c r="BL1113" s="95" t="s">
        <v>9</v>
      </c>
      <c r="BM1113" s="95" t="s">
        <v>9</v>
      </c>
      <c r="BN1113" s="95" t="s">
        <v>9</v>
      </c>
      <c r="BO1113" s="95" t="s">
        <v>9</v>
      </c>
      <c r="BP1113" s="14"/>
      <c r="BS1113"/>
      <c r="BT1113"/>
      <c r="BU1113"/>
      <c r="BV1113" s="127"/>
      <c r="BW1113" s="3">
        <v>6</v>
      </c>
      <c r="BX1113" s="95" t="s">
        <v>9</v>
      </c>
      <c r="BY1113" s="95" t="s">
        <v>9</v>
      </c>
      <c r="BZ1113" s="95" t="s">
        <v>9</v>
      </c>
      <c r="CA1113" s="95" t="s">
        <v>9</v>
      </c>
      <c r="CB1113" s="14"/>
      <c r="CE1113"/>
      <c r="CF1113"/>
      <c r="CG1113"/>
      <c r="CH1113" s="127"/>
      <c r="CI1113" s="3">
        <v>6</v>
      </c>
      <c r="CJ1113" s="95" t="s">
        <v>9</v>
      </c>
      <c r="CK1113" s="95" t="s">
        <v>9</v>
      </c>
      <c r="CL1113" s="95" t="s">
        <v>9</v>
      </c>
      <c r="CM1113" s="95" t="s">
        <v>9</v>
      </c>
      <c r="CN1113" s="14"/>
      <c r="CQ1113"/>
      <c r="CR1113"/>
      <c r="CS1113"/>
      <c r="CT1113" s="127"/>
      <c r="CU1113" s="3">
        <v>6</v>
      </c>
      <c r="CV1113" s="95" t="s">
        <v>9</v>
      </c>
      <c r="CW1113" s="95" t="s">
        <v>9</v>
      </c>
      <c r="CX1113" s="95" t="s">
        <v>9</v>
      </c>
      <c r="CY1113" s="95" t="s">
        <v>9</v>
      </c>
      <c r="CZ1113" s="14"/>
      <c r="DC1113"/>
      <c r="DD1113"/>
      <c r="DE1113"/>
      <c r="DF1113" s="127"/>
      <c r="DG1113" s="3">
        <v>6</v>
      </c>
      <c r="DH1113" s="95" t="s">
        <v>9</v>
      </c>
      <c r="DI1113" s="95" t="s">
        <v>9</v>
      </c>
      <c r="DJ1113" s="95" t="s">
        <v>9</v>
      </c>
      <c r="DK1113" s="95" t="s">
        <v>9</v>
      </c>
      <c r="DL1113" s="14"/>
      <c r="DO1113"/>
      <c r="DP1113"/>
      <c r="DQ1113"/>
      <c r="DR1113" s="127"/>
      <c r="DS1113" s="3">
        <v>6</v>
      </c>
      <c r="DT1113" s="95" t="s">
        <v>9</v>
      </c>
      <c r="DU1113" s="95" t="s">
        <v>9</v>
      </c>
      <c r="DV1113" s="95" t="s">
        <v>9</v>
      </c>
      <c r="DW1113" s="95" t="s">
        <v>9</v>
      </c>
      <c r="DX1113" s="14"/>
    </row>
    <row r="1114" spans="1:128">
      <c r="A1114"/>
      <c r="B1114"/>
      <c r="C1114"/>
      <c r="D1114"/>
      <c r="E1114"/>
      <c r="F1114"/>
      <c r="G1114"/>
      <c r="H1114" s="21"/>
      <c r="K1114"/>
      <c r="L1114"/>
      <c r="M1114"/>
      <c r="N1114" s="127"/>
      <c r="O1114" s="3">
        <v>7</v>
      </c>
      <c r="P1114" s="27">
        <f ca="1">P1090+$C$5*IF(AND(O1114=K1084,P1100=1),P1105-P1090,0)</f>
        <v>68.998819679021835</v>
      </c>
      <c r="Q1114" s="27">
        <f ca="1">Q1090+$C$5*IF(AND(O1114=K1084,P1100=2),P1105-Q1090,0)</f>
        <v>3.1004999999999998</v>
      </c>
      <c r="R1114" s="95" t="s">
        <v>9</v>
      </c>
      <c r="S1114" s="95" t="s">
        <v>9</v>
      </c>
      <c r="T1114" s="13"/>
      <c r="W1114"/>
      <c r="X1114"/>
      <c r="Y1114"/>
      <c r="Z1114" s="127"/>
      <c r="AA1114" s="3">
        <v>7</v>
      </c>
      <c r="AB1114" s="27">
        <f ca="1">AB1090+$C$5*IF(AND(AA1114=W1084,AB1100=1),AB1105-AB1090,0)</f>
        <v>68.998819679021835</v>
      </c>
      <c r="AC1114" s="27">
        <f ca="1">AC1090+$C$5*IF(AND(AA1114=W1084,AB1100=2),AB1105-AC1090,0)</f>
        <v>3.1004999999999998</v>
      </c>
      <c r="AD1114" s="95" t="s">
        <v>9</v>
      </c>
      <c r="AE1114" s="95" t="s">
        <v>9</v>
      </c>
      <c r="AF1114" s="13"/>
      <c r="AI1114"/>
      <c r="AJ1114"/>
      <c r="AK1114"/>
      <c r="AL1114" s="127"/>
      <c r="AM1114" s="3">
        <v>7</v>
      </c>
      <c r="AN1114" s="27">
        <f ca="1">AN1090+$C$5*IF(AND(AM1114=AI1084,AN1100=1),AN1105-AN1090,0)</f>
        <v>68.998819679021835</v>
      </c>
      <c r="AO1114" s="27">
        <f ca="1">AO1090+$C$5*IF(AND(AM1114=AI1084,AN1100=2),AN1105-AO1090,0)</f>
        <v>3.1004999999999998</v>
      </c>
      <c r="AP1114" s="95" t="s">
        <v>9</v>
      </c>
      <c r="AQ1114" s="95" t="s">
        <v>9</v>
      </c>
      <c r="AR1114" s="13"/>
      <c r="AU1114"/>
      <c r="AV1114"/>
      <c r="AW1114"/>
      <c r="AX1114" s="127"/>
      <c r="AY1114" s="3">
        <v>7</v>
      </c>
      <c r="AZ1114" s="27">
        <f ca="1">AZ1090+$C$5*IF(AND(AY1114=AU1084,AZ1100=1),AZ1105-AZ1090,0)</f>
        <v>68.998819679021835</v>
      </c>
      <c r="BA1114" s="27">
        <f ca="1">BA1090+$C$5*IF(AND(AY1114=AU1084,AZ1100=2),AZ1105-BA1090,0)</f>
        <v>3.1004999999999998</v>
      </c>
      <c r="BB1114" s="95" t="s">
        <v>9</v>
      </c>
      <c r="BC1114" s="95" t="s">
        <v>9</v>
      </c>
      <c r="BD1114" s="13"/>
      <c r="BG1114"/>
      <c r="BH1114"/>
      <c r="BI1114"/>
      <c r="BJ1114" s="127"/>
      <c r="BK1114" s="3">
        <v>7</v>
      </c>
      <c r="BL1114" s="27">
        <f ca="1">BL1090+$C$5*IF(AND(BK1114=BG1084,BL1100=1),BL1105-BL1090,0)</f>
        <v>68.998819679021835</v>
      </c>
      <c r="BM1114" s="27">
        <f ca="1">BM1090+$C$5*IF(AND(BK1114=BG1084,BL1100=2),BL1105-BM1090,0)</f>
        <v>3.1004999999999998</v>
      </c>
      <c r="BN1114" s="95" t="s">
        <v>9</v>
      </c>
      <c r="BO1114" s="95" t="s">
        <v>9</v>
      </c>
      <c r="BP1114" s="13"/>
      <c r="BS1114"/>
      <c r="BT1114"/>
      <c r="BU1114"/>
      <c r="BV1114" s="127"/>
      <c r="BW1114" s="3">
        <v>7</v>
      </c>
      <c r="BX1114" s="27">
        <f ca="1">BX1090+$C$5*IF(AND(BW1114=BS1084,BX1100=1),BX1105-BX1090,0)</f>
        <v>68.998819679021835</v>
      </c>
      <c r="BY1114" s="27">
        <f ca="1">BY1090+$C$5*IF(AND(BW1114=BS1084,BX1100=2),BX1105-BY1090,0)</f>
        <v>3.1004999999999998</v>
      </c>
      <c r="BZ1114" s="95" t="s">
        <v>9</v>
      </c>
      <c r="CA1114" s="95" t="s">
        <v>9</v>
      </c>
      <c r="CB1114" s="13"/>
      <c r="CE1114"/>
      <c r="CF1114"/>
      <c r="CG1114"/>
      <c r="CH1114" s="127"/>
      <c r="CI1114" s="3">
        <v>7</v>
      </c>
      <c r="CJ1114" s="27">
        <f ca="1">CJ1090+$C$5*IF(AND(CI1114=CE1084,CJ1100=1),CJ1105-CJ1090,0)</f>
        <v>68.998819679021835</v>
      </c>
      <c r="CK1114" s="27">
        <f ca="1">CK1090+$C$5*IF(AND(CI1114=CE1084,CJ1100=2),CJ1105-CK1090,0)</f>
        <v>3.1004999999999998</v>
      </c>
      <c r="CL1114" s="95" t="s">
        <v>9</v>
      </c>
      <c r="CM1114" s="95" t="s">
        <v>9</v>
      </c>
      <c r="CN1114" s="13"/>
      <c r="CQ1114"/>
      <c r="CR1114"/>
      <c r="CS1114"/>
      <c r="CT1114" s="127"/>
      <c r="CU1114" s="3">
        <v>7</v>
      </c>
      <c r="CV1114" s="27">
        <f ca="1">CV1090+$C$5*IF(AND(CU1114=CQ1084,CV1100=1),CV1105-CV1090,0)</f>
        <v>68.998819679021835</v>
      </c>
      <c r="CW1114" s="27">
        <f ca="1">CW1090+$C$5*IF(AND(CU1114=CQ1084,CV1100=2),CV1105-CW1090,0)</f>
        <v>3.1004999999999998</v>
      </c>
      <c r="CX1114" s="95" t="s">
        <v>9</v>
      </c>
      <c r="CY1114" s="95" t="s">
        <v>9</v>
      </c>
      <c r="CZ1114" s="13"/>
      <c r="DC1114"/>
      <c r="DD1114"/>
      <c r="DE1114"/>
      <c r="DF1114" s="127"/>
      <c r="DG1114" s="3">
        <v>7</v>
      </c>
      <c r="DH1114" s="27">
        <f ca="1">DH1090+$C$5*IF(AND(DG1114=DC1084,DH1100=1),DH1105-DH1090,0)</f>
        <v>68.998819679021835</v>
      </c>
      <c r="DI1114" s="27">
        <f ca="1">DI1090+$C$5*IF(AND(DG1114=DC1084,DH1100=2),DH1105-DI1090,0)</f>
        <v>3.1004999999999998</v>
      </c>
      <c r="DJ1114" s="95" t="s">
        <v>9</v>
      </c>
      <c r="DK1114" s="95" t="s">
        <v>9</v>
      </c>
      <c r="DL1114" s="13"/>
      <c r="DO1114"/>
      <c r="DP1114"/>
      <c r="DQ1114"/>
      <c r="DR1114" s="127"/>
      <c r="DS1114" s="3">
        <v>7</v>
      </c>
      <c r="DT1114" s="27">
        <f ca="1">DT1090+$C$5*IF(AND(DS1114=DO1084,DT1100=1),DT1105-DT1090,0)</f>
        <v>68.998819679021835</v>
      </c>
      <c r="DU1114" s="27">
        <f ca="1">DU1090+$C$5*IF(AND(DS1114=DO1084,DT1100=2),DT1105-DU1090,0)</f>
        <v>3.1004999999999998</v>
      </c>
      <c r="DV1114" s="95" t="s">
        <v>9</v>
      </c>
      <c r="DW1114" s="95" t="s">
        <v>9</v>
      </c>
      <c r="DX1114" s="13"/>
    </row>
    <row r="1115" spans="1:128">
      <c r="A1115"/>
      <c r="B1115"/>
      <c r="C1115"/>
      <c r="D1115"/>
      <c r="E1115"/>
      <c r="F1115"/>
      <c r="G1115"/>
      <c r="H1115" s="21"/>
      <c r="K1115"/>
      <c r="L1115"/>
      <c r="M1115"/>
      <c r="N1115" s="127"/>
      <c r="O1115" s="3">
        <v>8</v>
      </c>
      <c r="P1115" s="27">
        <f ca="1">P1091+$C$5*IF(AND(O1115=K1084,P1100=1),P1105-P1091,0)</f>
        <v>99.999999828636646</v>
      </c>
      <c r="Q1115" s="27">
        <f ca="1">Q1091+$C$5*IF(AND(O1115=K1084,P1100=2),P1105-Q1091,0)</f>
        <v>45.56409086227417</v>
      </c>
      <c r="R1115" s="27">
        <f ca="1">R1091+$C$5*IF(AND(O1115=K1084,P1100=3),P1105-R1091,0)</f>
        <v>46.55804292127489</v>
      </c>
      <c r="S1115" s="95" t="s">
        <v>9</v>
      </c>
      <c r="T1115" s="13"/>
      <c r="W1115"/>
      <c r="X1115"/>
      <c r="Y1115"/>
      <c r="Z1115" s="127"/>
      <c r="AA1115" s="3">
        <v>8</v>
      </c>
      <c r="AB1115" s="27">
        <f ca="1">AB1091+$C$5*IF(AND(AA1115=W1084,AB1100=1),AB1105-AB1091,0)</f>
        <v>99.999999828636646</v>
      </c>
      <c r="AC1115" s="27">
        <f ca="1">AC1091+$C$5*IF(AND(AA1115=W1084,AB1100=2),AB1105-AC1091,0)</f>
        <v>45.56409086227417</v>
      </c>
      <c r="AD1115" s="27">
        <f ca="1">AD1091+$C$5*IF(AND(AA1115=W1084,AB1100=3),AB1105-AD1091,0)</f>
        <v>46.55804292127489</v>
      </c>
      <c r="AE1115" s="95" t="s">
        <v>9</v>
      </c>
      <c r="AF1115" s="13"/>
      <c r="AI1115"/>
      <c r="AJ1115"/>
      <c r="AK1115"/>
      <c r="AL1115" s="127"/>
      <c r="AM1115" s="3">
        <v>8</v>
      </c>
      <c r="AN1115" s="27">
        <f ca="1">AN1091+$C$5*IF(AND(AM1115=AI1084,AN1100=1),AN1105-AN1091,0)</f>
        <v>99.999999828636646</v>
      </c>
      <c r="AO1115" s="27">
        <f ca="1">AO1091+$C$5*IF(AND(AM1115=AI1084,AN1100=2),AN1105-AO1091,0)</f>
        <v>45.56409086227417</v>
      </c>
      <c r="AP1115" s="27">
        <f ca="1">AP1091+$C$5*IF(AND(AM1115=AI1084,AN1100=3),AN1105-AP1091,0)</f>
        <v>46.55804292127489</v>
      </c>
      <c r="AQ1115" s="95" t="s">
        <v>9</v>
      </c>
      <c r="AR1115" s="13"/>
      <c r="AU1115"/>
      <c r="AV1115"/>
      <c r="AW1115"/>
      <c r="AX1115" s="127"/>
      <c r="AY1115" s="3">
        <v>8</v>
      </c>
      <c r="AZ1115" s="27">
        <f ca="1">AZ1091+$C$5*IF(AND(AY1115=AU1084,AZ1100=1),AZ1105-AZ1091,0)</f>
        <v>99.999999914318323</v>
      </c>
      <c r="BA1115" s="27">
        <f ca="1">BA1091+$C$5*IF(AND(AY1115=AU1084,AZ1100=2),AZ1105-BA1091,0)</f>
        <v>45.56409086227417</v>
      </c>
      <c r="BB1115" s="27">
        <f ca="1">BB1091+$C$5*IF(AND(AY1115=AU1084,AZ1100=3),AZ1105-BB1091,0)</f>
        <v>46.55804292127489</v>
      </c>
      <c r="BC1115" s="95" t="s">
        <v>9</v>
      </c>
      <c r="BD1115" s="13"/>
      <c r="BG1115"/>
      <c r="BH1115"/>
      <c r="BI1115"/>
      <c r="BJ1115" s="127"/>
      <c r="BK1115" s="3">
        <v>8</v>
      </c>
      <c r="BL1115" s="27">
        <f ca="1">BL1091+$C$5*IF(AND(BK1115=BG1084,BL1100=1),BL1105-BL1091,0)</f>
        <v>99.999999914318323</v>
      </c>
      <c r="BM1115" s="27">
        <f ca="1">BM1091+$C$5*IF(AND(BK1115=BG1084,BL1100=2),BL1105-BM1091,0)</f>
        <v>45.56409086227417</v>
      </c>
      <c r="BN1115" s="27">
        <f ca="1">BN1091+$C$5*IF(AND(BK1115=BG1084,BL1100=3),BL1105-BN1091,0)</f>
        <v>46.55804292127489</v>
      </c>
      <c r="BO1115" s="95" t="s">
        <v>9</v>
      </c>
      <c r="BP1115" s="13"/>
      <c r="BS1115"/>
      <c r="BT1115"/>
      <c r="BU1115"/>
      <c r="BV1115" s="127"/>
      <c r="BW1115" s="3">
        <v>8</v>
      </c>
      <c r="BX1115" s="27">
        <f ca="1">BX1091+$C$5*IF(AND(BW1115=BS1084,BX1100=1),BX1105-BX1091,0)</f>
        <v>99.999999914318323</v>
      </c>
      <c r="BY1115" s="27">
        <f ca="1">BY1091+$C$5*IF(AND(BW1115=BS1084,BX1100=2),BX1105-BY1091,0)</f>
        <v>45.56409086227417</v>
      </c>
      <c r="BZ1115" s="27">
        <f ca="1">BZ1091+$C$5*IF(AND(BW1115=BS1084,BX1100=3),BX1105-BZ1091,0)</f>
        <v>46.55804292127489</v>
      </c>
      <c r="CA1115" s="95" t="s">
        <v>9</v>
      </c>
      <c r="CB1115" s="13"/>
      <c r="CE1115"/>
      <c r="CF1115"/>
      <c r="CG1115"/>
      <c r="CH1115" s="127"/>
      <c r="CI1115" s="3">
        <v>8</v>
      </c>
      <c r="CJ1115" s="27">
        <f ca="1">CJ1091+$C$5*IF(AND(CI1115=CE1084,CJ1100=1),CJ1105-CJ1091,0)</f>
        <v>99.999999914318323</v>
      </c>
      <c r="CK1115" s="27">
        <f ca="1">CK1091+$C$5*IF(AND(CI1115=CE1084,CJ1100=2),CJ1105-CK1091,0)</f>
        <v>45.56409086227417</v>
      </c>
      <c r="CL1115" s="27">
        <f ca="1">CL1091+$C$5*IF(AND(CI1115=CE1084,CJ1100=3),CJ1105-CL1091,0)</f>
        <v>46.55804292127489</v>
      </c>
      <c r="CM1115" s="95" t="s">
        <v>9</v>
      </c>
      <c r="CN1115" s="13"/>
      <c r="CQ1115"/>
      <c r="CR1115"/>
      <c r="CS1115"/>
      <c r="CT1115" s="127"/>
      <c r="CU1115" s="3">
        <v>8</v>
      </c>
      <c r="CV1115" s="27">
        <f ca="1">CV1091+$C$5*IF(AND(CU1115=CQ1084,CV1100=1),CV1105-CV1091,0)</f>
        <v>99.999999914318323</v>
      </c>
      <c r="CW1115" s="27">
        <f ca="1">CW1091+$C$5*IF(AND(CU1115=CQ1084,CV1100=2),CV1105-CW1091,0)</f>
        <v>45.56409086227417</v>
      </c>
      <c r="CX1115" s="27">
        <f ca="1">CX1091+$C$5*IF(AND(CU1115=CQ1084,CV1100=3),CV1105-CX1091,0)</f>
        <v>46.55804292127489</v>
      </c>
      <c r="CY1115" s="95" t="s">
        <v>9</v>
      </c>
      <c r="CZ1115" s="13"/>
      <c r="DC1115"/>
      <c r="DD1115"/>
      <c r="DE1115"/>
      <c r="DF1115" s="127"/>
      <c r="DG1115" s="3">
        <v>8</v>
      </c>
      <c r="DH1115" s="27">
        <f ca="1">DH1091+$C$5*IF(AND(DG1115=DC1084,DH1100=1),DH1105-DH1091,0)</f>
        <v>99.999999914318323</v>
      </c>
      <c r="DI1115" s="27">
        <f ca="1">DI1091+$C$5*IF(AND(DG1115=DC1084,DH1100=2),DH1105-DI1091,0)</f>
        <v>45.56409086227417</v>
      </c>
      <c r="DJ1115" s="27">
        <f ca="1">DJ1091+$C$5*IF(AND(DG1115=DC1084,DH1100=3),DH1105-DJ1091,0)</f>
        <v>46.55804292127489</v>
      </c>
      <c r="DK1115" s="95" t="s">
        <v>9</v>
      </c>
      <c r="DL1115" s="13"/>
      <c r="DO1115"/>
      <c r="DP1115"/>
      <c r="DQ1115"/>
      <c r="DR1115" s="127"/>
      <c r="DS1115" s="3">
        <v>8</v>
      </c>
      <c r="DT1115" s="27">
        <f ca="1">DT1091+$C$5*IF(AND(DS1115=DO1084,DT1100=1),DT1105-DT1091,0)</f>
        <v>99.999999914318323</v>
      </c>
      <c r="DU1115" s="27">
        <f ca="1">DU1091+$C$5*IF(AND(DS1115=DO1084,DT1100=2),DT1105-DU1091,0)</f>
        <v>45.56409086227417</v>
      </c>
      <c r="DV1115" s="27">
        <f ca="1">DV1091+$C$5*IF(AND(DS1115=DO1084,DT1100=3),DT1105-DV1091,0)</f>
        <v>46.55804292127489</v>
      </c>
      <c r="DW1115" s="95" t="s">
        <v>9</v>
      </c>
      <c r="DX1115" s="13"/>
    </row>
    <row r="1116" spans="1:128">
      <c r="A1116"/>
      <c r="B1116"/>
      <c r="C1116"/>
      <c r="D1116"/>
      <c r="E1116"/>
      <c r="F1116"/>
      <c r="G1116"/>
      <c r="H1116" s="21"/>
      <c r="K1116"/>
      <c r="L1116"/>
      <c r="M1116"/>
      <c r="N1116" s="128"/>
      <c r="O1116" s="3" t="s">
        <v>40</v>
      </c>
      <c r="P1116" s="44">
        <v>0</v>
      </c>
      <c r="Q1116" s="44">
        <v>0</v>
      </c>
      <c r="R1116" s="44">
        <v>0</v>
      </c>
      <c r="S1116" s="40">
        <v>0</v>
      </c>
      <c r="T1116" s="12"/>
      <c r="W1116"/>
      <c r="X1116"/>
      <c r="Y1116"/>
      <c r="Z1116" s="128"/>
      <c r="AA1116" s="3" t="s">
        <v>40</v>
      </c>
      <c r="AB1116" s="44">
        <v>0</v>
      </c>
      <c r="AC1116" s="44">
        <v>0</v>
      </c>
      <c r="AD1116" s="44">
        <v>0</v>
      </c>
      <c r="AE1116" s="40">
        <v>0</v>
      </c>
      <c r="AF1116" s="12"/>
      <c r="AI1116"/>
      <c r="AJ1116"/>
      <c r="AK1116"/>
      <c r="AL1116" s="128"/>
      <c r="AM1116" s="3" t="s">
        <v>40</v>
      </c>
      <c r="AN1116" s="44">
        <v>0</v>
      </c>
      <c r="AO1116" s="44">
        <v>0</v>
      </c>
      <c r="AP1116" s="44">
        <v>0</v>
      </c>
      <c r="AQ1116" s="40">
        <v>0</v>
      </c>
      <c r="AR1116" s="12"/>
      <c r="AU1116"/>
      <c r="AV1116"/>
      <c r="AW1116"/>
      <c r="AX1116" s="128"/>
      <c r="AY1116" s="3" t="s">
        <v>40</v>
      </c>
      <c r="AZ1116" s="44">
        <v>0</v>
      </c>
      <c r="BA1116" s="44">
        <v>0</v>
      </c>
      <c r="BB1116" s="44">
        <v>0</v>
      </c>
      <c r="BC1116" s="40">
        <v>0</v>
      </c>
      <c r="BD1116" s="12"/>
      <c r="BG1116"/>
      <c r="BH1116"/>
      <c r="BI1116"/>
      <c r="BJ1116" s="128"/>
      <c r="BK1116" s="3" t="s">
        <v>40</v>
      </c>
      <c r="BL1116" s="44">
        <v>0</v>
      </c>
      <c r="BM1116" s="44">
        <v>0</v>
      </c>
      <c r="BN1116" s="44">
        <v>0</v>
      </c>
      <c r="BO1116" s="40">
        <v>0</v>
      </c>
      <c r="BP1116" s="12"/>
      <c r="BS1116"/>
      <c r="BT1116"/>
      <c r="BU1116"/>
      <c r="BV1116" s="128"/>
      <c r="BW1116" s="3" t="s">
        <v>40</v>
      </c>
      <c r="BX1116" s="44">
        <v>0</v>
      </c>
      <c r="BY1116" s="44">
        <v>0</v>
      </c>
      <c r="BZ1116" s="44">
        <v>0</v>
      </c>
      <c r="CA1116" s="40">
        <v>0</v>
      </c>
      <c r="CB1116" s="12"/>
      <c r="CE1116"/>
      <c r="CF1116"/>
      <c r="CG1116"/>
      <c r="CH1116" s="128"/>
      <c r="CI1116" s="3" t="s">
        <v>40</v>
      </c>
      <c r="CJ1116" s="44">
        <v>0</v>
      </c>
      <c r="CK1116" s="44">
        <v>0</v>
      </c>
      <c r="CL1116" s="44">
        <v>0</v>
      </c>
      <c r="CM1116" s="40">
        <v>0</v>
      </c>
      <c r="CN1116" s="12"/>
      <c r="CQ1116"/>
      <c r="CR1116"/>
      <c r="CS1116"/>
      <c r="CT1116" s="128"/>
      <c r="CU1116" s="3" t="s">
        <v>40</v>
      </c>
      <c r="CV1116" s="44">
        <v>0</v>
      </c>
      <c r="CW1116" s="44">
        <v>0</v>
      </c>
      <c r="CX1116" s="44">
        <v>0</v>
      </c>
      <c r="CY1116" s="40">
        <v>0</v>
      </c>
      <c r="CZ1116" s="12"/>
      <c r="DC1116"/>
      <c r="DD1116"/>
      <c r="DE1116"/>
      <c r="DF1116" s="128"/>
      <c r="DG1116" s="3" t="s">
        <v>40</v>
      </c>
      <c r="DH1116" s="44">
        <v>0</v>
      </c>
      <c r="DI1116" s="44">
        <v>0</v>
      </c>
      <c r="DJ1116" s="44">
        <v>0</v>
      </c>
      <c r="DK1116" s="40">
        <v>0</v>
      </c>
      <c r="DL1116" s="12"/>
      <c r="DO1116"/>
      <c r="DP1116"/>
      <c r="DQ1116"/>
      <c r="DR1116" s="128"/>
      <c r="DS1116" s="3" t="s">
        <v>40</v>
      </c>
      <c r="DT1116" s="44">
        <v>0</v>
      </c>
      <c r="DU1116" s="44">
        <v>0</v>
      </c>
      <c r="DV1116" s="44">
        <v>0</v>
      </c>
      <c r="DW1116" s="40">
        <v>0</v>
      </c>
      <c r="DX1116" s="12"/>
    </row>
    <row r="1117" spans="1:128" ht="13.8" thickBot="1">
      <c r="O1117" s="62"/>
      <c r="AA1117" s="62"/>
      <c r="AM1117" s="62"/>
      <c r="AY1117" s="62"/>
      <c r="BK1117" s="62"/>
      <c r="BW1117" s="62"/>
      <c r="CI1117" s="62"/>
      <c r="CU1117" s="62"/>
      <c r="DG1117" s="62"/>
      <c r="DS1117" s="62"/>
    </row>
    <row r="1118" spans="1:128" ht="15" customHeight="1" thickTop="1" thickBot="1">
      <c r="A1118" s="67"/>
      <c r="B1118" s="75" t="s">
        <v>46</v>
      </c>
      <c r="C1118" s="68">
        <f>C1081+1</f>
        <v>31</v>
      </c>
      <c r="D1118" s="69"/>
      <c r="E1118" s="69"/>
      <c r="F1118" s="69"/>
      <c r="G1118" s="69"/>
      <c r="H1118" s="69"/>
      <c r="I1118" s="73"/>
      <c r="J1118" s="8" t="s">
        <v>55</v>
      </c>
      <c r="K1118" s="71"/>
      <c r="L1118" s="67"/>
      <c r="M1118" s="67"/>
      <c r="N1118" s="67"/>
      <c r="O1118" s="67"/>
      <c r="P1118" s="67"/>
      <c r="Q1118" s="67"/>
      <c r="R1118" s="67"/>
      <c r="S1118" s="67"/>
      <c r="T1118" s="69"/>
      <c r="U1118" s="73"/>
      <c r="V1118" s="8" t="s">
        <v>55</v>
      </c>
      <c r="W1118" s="71"/>
      <c r="X1118" s="67"/>
      <c r="Y1118" s="67"/>
      <c r="Z1118" s="67"/>
      <c r="AA1118" s="67"/>
      <c r="AB1118" s="67"/>
      <c r="AC1118" s="67"/>
      <c r="AD1118" s="67"/>
      <c r="AE1118" s="67"/>
      <c r="AF1118" s="69"/>
      <c r="AG1118" s="73"/>
      <c r="AH1118" s="8" t="s">
        <v>55</v>
      </c>
      <c r="AI1118" s="71"/>
      <c r="AJ1118" s="67"/>
      <c r="AK1118" s="67"/>
      <c r="AL1118" s="67"/>
      <c r="AM1118" s="67"/>
      <c r="AN1118" s="67"/>
      <c r="AO1118" s="67"/>
      <c r="AP1118" s="67"/>
      <c r="AQ1118" s="67"/>
      <c r="AR1118" s="69"/>
      <c r="AS1118" s="73"/>
      <c r="AT1118" s="8" t="s">
        <v>55</v>
      </c>
      <c r="AU1118" s="71"/>
      <c r="AV1118" s="67"/>
      <c r="AW1118" s="67"/>
      <c r="AX1118" s="67"/>
      <c r="AY1118" s="67"/>
      <c r="AZ1118" s="67"/>
      <c r="BA1118" s="67"/>
      <c r="BB1118" s="67"/>
      <c r="BC1118" s="67"/>
      <c r="BD1118" s="69"/>
      <c r="BE1118" s="73"/>
      <c r="BF1118" s="8" t="s">
        <v>55</v>
      </c>
      <c r="BG1118" s="71"/>
      <c r="BH1118" s="67"/>
      <c r="BI1118" s="67"/>
      <c r="BJ1118" s="67"/>
      <c r="BK1118" s="67"/>
      <c r="BL1118" s="67"/>
      <c r="BM1118" s="67"/>
      <c r="BN1118" s="67"/>
      <c r="BO1118" s="67"/>
      <c r="BP1118" s="69"/>
      <c r="BQ1118" s="73"/>
      <c r="BR1118" s="8" t="s">
        <v>55</v>
      </c>
      <c r="BS1118" s="71"/>
      <c r="BT1118" s="67"/>
      <c r="BU1118" s="67"/>
      <c r="BV1118" s="67"/>
      <c r="BW1118" s="67"/>
      <c r="BX1118" s="67"/>
      <c r="BY1118" s="67"/>
      <c r="BZ1118" s="67"/>
      <c r="CA1118" s="67"/>
      <c r="CB1118" s="69"/>
      <c r="CC1118" s="73"/>
      <c r="CD1118" s="8" t="s">
        <v>55</v>
      </c>
      <c r="CE1118" s="71"/>
      <c r="CF1118" s="67"/>
      <c r="CG1118" s="67"/>
      <c r="CH1118" s="67"/>
      <c r="CI1118" s="67"/>
      <c r="CJ1118" s="67"/>
      <c r="CK1118" s="67"/>
      <c r="CL1118" s="67"/>
      <c r="CM1118" s="67"/>
      <c r="CN1118" s="69"/>
      <c r="CO1118" s="73"/>
      <c r="CP1118" s="8" t="s">
        <v>55</v>
      </c>
      <c r="CQ1118" s="71"/>
      <c r="CR1118" s="67"/>
      <c r="CS1118" s="67"/>
      <c r="CT1118" s="67"/>
      <c r="CU1118" s="67"/>
      <c r="CV1118" s="67"/>
      <c r="CW1118" s="67"/>
      <c r="CX1118" s="67"/>
      <c r="CY1118" s="67"/>
      <c r="CZ1118" s="69"/>
      <c r="DA1118" s="73"/>
      <c r="DB1118" s="8" t="s">
        <v>55</v>
      </c>
      <c r="DC1118" s="71"/>
      <c r="DD1118" s="67"/>
      <c r="DE1118" s="67"/>
      <c r="DF1118" s="67"/>
      <c r="DG1118" s="67"/>
      <c r="DH1118" s="67"/>
      <c r="DI1118" s="67"/>
      <c r="DJ1118" s="67"/>
      <c r="DK1118" s="67"/>
      <c r="DL1118" s="69"/>
      <c r="DM1118" s="73"/>
      <c r="DN1118" s="8" t="s">
        <v>55</v>
      </c>
      <c r="DO1118" s="71"/>
      <c r="DP1118" s="67"/>
      <c r="DQ1118" s="67"/>
      <c r="DR1118" s="67"/>
      <c r="DS1118" s="67"/>
      <c r="DT1118" s="67"/>
      <c r="DU1118" s="67"/>
      <c r="DV1118" s="67"/>
      <c r="DW1118" s="67"/>
      <c r="DX1118" s="69"/>
    </row>
    <row r="1119" spans="1:128" ht="13.5" customHeight="1" thickBot="1">
      <c r="A1119"/>
      <c r="E1119"/>
      <c r="F1119"/>
      <c r="G1119"/>
      <c r="H1119" s="21"/>
      <c r="J1119" s="18" t="s">
        <v>53</v>
      </c>
      <c r="K1119" s="17">
        <v>1</v>
      </c>
      <c r="L1119"/>
      <c r="M1119"/>
      <c r="N1119"/>
      <c r="P1119" s="123" t="s">
        <v>12</v>
      </c>
      <c r="Q1119" s="124"/>
      <c r="R1119" s="124"/>
      <c r="S1119" s="125"/>
      <c r="T1119" s="21"/>
      <c r="V1119" s="18" t="s">
        <v>53</v>
      </c>
      <c r="W1119" s="17">
        <f ca="1">S1137</f>
        <v>2</v>
      </c>
      <c r="X1119"/>
      <c r="Y1119"/>
      <c r="Z1119"/>
      <c r="AB1119" s="123" t="s">
        <v>12</v>
      </c>
      <c r="AC1119" s="124"/>
      <c r="AD1119" s="124"/>
      <c r="AE1119" s="125"/>
      <c r="AF1119" s="21"/>
      <c r="AH1119" s="18" t="s">
        <v>53</v>
      </c>
      <c r="AI1119" s="17">
        <f ca="1">AE1137</f>
        <v>3</v>
      </c>
      <c r="AJ1119"/>
      <c r="AK1119"/>
      <c r="AL1119"/>
      <c r="AN1119" s="123" t="s">
        <v>12</v>
      </c>
      <c r="AO1119" s="124"/>
      <c r="AP1119" s="124"/>
      <c r="AQ1119" s="125"/>
      <c r="AR1119" s="21"/>
      <c r="AT1119" s="18" t="s">
        <v>53</v>
      </c>
      <c r="AU1119" s="17">
        <f ca="1">AQ1137</f>
        <v>3</v>
      </c>
      <c r="AV1119"/>
      <c r="AW1119"/>
      <c r="AX1119"/>
      <c r="AZ1119" s="123" t="s">
        <v>12</v>
      </c>
      <c r="BA1119" s="124"/>
      <c r="BB1119" s="124"/>
      <c r="BC1119" s="125"/>
      <c r="BD1119" s="21"/>
      <c r="BF1119" s="18" t="s">
        <v>53</v>
      </c>
      <c r="BG1119" s="17">
        <f ca="1">BC1137</f>
        <v>3</v>
      </c>
      <c r="BH1119"/>
      <c r="BI1119"/>
      <c r="BJ1119"/>
      <c r="BL1119" s="123" t="s">
        <v>12</v>
      </c>
      <c r="BM1119" s="124"/>
      <c r="BN1119" s="124"/>
      <c r="BO1119" s="125"/>
      <c r="BP1119" s="21"/>
      <c r="BR1119" s="18" t="s">
        <v>53</v>
      </c>
      <c r="BS1119" s="17">
        <f ca="1">BO1137</f>
        <v>3</v>
      </c>
      <c r="BT1119"/>
      <c r="BU1119"/>
      <c r="BV1119"/>
      <c r="BX1119" s="123" t="s">
        <v>12</v>
      </c>
      <c r="BY1119" s="124"/>
      <c r="BZ1119" s="124"/>
      <c r="CA1119" s="125"/>
      <c r="CB1119" s="21"/>
      <c r="CD1119" s="18" t="s">
        <v>53</v>
      </c>
      <c r="CE1119" s="17">
        <f ca="1">CA1137</f>
        <v>3</v>
      </c>
      <c r="CF1119"/>
      <c r="CG1119"/>
      <c r="CH1119"/>
      <c r="CJ1119" s="123" t="s">
        <v>12</v>
      </c>
      <c r="CK1119" s="124"/>
      <c r="CL1119" s="124"/>
      <c r="CM1119" s="125"/>
      <c r="CN1119" s="21"/>
      <c r="CP1119" s="18" t="s">
        <v>53</v>
      </c>
      <c r="CQ1119" s="17">
        <f ca="1">CM1137</f>
        <v>3</v>
      </c>
      <c r="CR1119"/>
      <c r="CS1119"/>
      <c r="CT1119"/>
      <c r="CV1119" s="123" t="s">
        <v>12</v>
      </c>
      <c r="CW1119" s="124"/>
      <c r="CX1119" s="124"/>
      <c r="CY1119" s="125"/>
      <c r="CZ1119" s="21"/>
      <c r="DB1119" s="18" t="s">
        <v>53</v>
      </c>
      <c r="DC1119" s="17">
        <f ca="1">CY1137</f>
        <v>3</v>
      </c>
      <c r="DD1119"/>
      <c r="DE1119"/>
      <c r="DF1119"/>
      <c r="DH1119" s="123" t="s">
        <v>12</v>
      </c>
      <c r="DI1119" s="124"/>
      <c r="DJ1119" s="124"/>
      <c r="DK1119" s="125"/>
      <c r="DL1119" s="21"/>
      <c r="DN1119" s="18" t="s">
        <v>53</v>
      </c>
      <c r="DO1119" s="17">
        <f ca="1">DK1137</f>
        <v>3</v>
      </c>
      <c r="DP1119"/>
      <c r="DQ1119"/>
      <c r="DR1119"/>
      <c r="DT1119" s="123" t="s">
        <v>12</v>
      </c>
      <c r="DU1119" s="124"/>
      <c r="DV1119" s="124"/>
      <c r="DW1119" s="125"/>
      <c r="DX1119" s="21"/>
    </row>
    <row r="1120" spans="1:128" ht="13.5" customHeight="1" thickBot="1">
      <c r="A1120"/>
      <c r="B1120" s="63" t="s">
        <v>45</v>
      </c>
      <c r="C1120" s="9" t="str">
        <f ca="1">IF(DO1121=9,"到着","未着")</f>
        <v>到着</v>
      </c>
      <c r="D1120" t="s">
        <v>19</v>
      </c>
      <c r="E1120"/>
      <c r="F1120"/>
      <c r="G1120"/>
      <c r="H1120" s="21"/>
      <c r="J1120" s="18" t="s">
        <v>54</v>
      </c>
      <c r="K1120" s="3">
        <v>1</v>
      </c>
      <c r="L1120"/>
      <c r="M1120"/>
      <c r="N1120"/>
      <c r="O1120" s="9" t="s">
        <v>57</v>
      </c>
      <c r="P1120" s="93" t="s">
        <v>3</v>
      </c>
      <c r="Q1120" s="26" t="s">
        <v>4</v>
      </c>
      <c r="R1120" s="26" t="s">
        <v>5</v>
      </c>
      <c r="S1120" s="3" t="s">
        <v>6</v>
      </c>
      <c r="T1120" s="6"/>
      <c r="V1120" s="18" t="s">
        <v>54</v>
      </c>
      <c r="W1120" s="3">
        <f ca="1">S1138</f>
        <v>1</v>
      </c>
      <c r="X1120"/>
      <c r="Y1120"/>
      <c r="Z1120"/>
      <c r="AA1120" s="9" t="str">
        <f>$O$10</f>
        <v>現Q値</v>
      </c>
      <c r="AB1120" s="93" t="s">
        <v>3</v>
      </c>
      <c r="AC1120" s="26" t="s">
        <v>4</v>
      </c>
      <c r="AD1120" s="26" t="s">
        <v>5</v>
      </c>
      <c r="AE1120" s="3" t="s">
        <v>6</v>
      </c>
      <c r="AF1120" s="6"/>
      <c r="AH1120" s="18" t="s">
        <v>54</v>
      </c>
      <c r="AI1120" s="3">
        <f ca="1">AE1138</f>
        <v>1</v>
      </c>
      <c r="AJ1120"/>
      <c r="AK1120"/>
      <c r="AL1120"/>
      <c r="AM1120" s="9" t="str">
        <f>$O$10</f>
        <v>現Q値</v>
      </c>
      <c r="AN1120" s="93" t="s">
        <v>3</v>
      </c>
      <c r="AO1120" s="26" t="s">
        <v>4</v>
      </c>
      <c r="AP1120" s="26" t="s">
        <v>5</v>
      </c>
      <c r="AQ1120" s="3" t="s">
        <v>6</v>
      </c>
      <c r="AR1120" s="6"/>
      <c r="AT1120" s="18" t="s">
        <v>54</v>
      </c>
      <c r="AU1120" s="3">
        <f ca="1">AQ1138</f>
        <v>2</v>
      </c>
      <c r="AV1120"/>
      <c r="AW1120"/>
      <c r="AX1120"/>
      <c r="AY1120" s="9" t="str">
        <f>$O$10</f>
        <v>現Q値</v>
      </c>
      <c r="AZ1120" s="93" t="s">
        <v>3</v>
      </c>
      <c r="BA1120" s="26" t="s">
        <v>4</v>
      </c>
      <c r="BB1120" s="26" t="s">
        <v>5</v>
      </c>
      <c r="BC1120" s="3" t="s">
        <v>6</v>
      </c>
      <c r="BD1120" s="6"/>
      <c r="BF1120" s="18" t="s">
        <v>54</v>
      </c>
      <c r="BG1120" s="3">
        <f ca="1">BC1138</f>
        <v>3</v>
      </c>
      <c r="BH1120"/>
      <c r="BI1120"/>
      <c r="BJ1120"/>
      <c r="BK1120" s="9" t="str">
        <f>$O$10</f>
        <v>現Q値</v>
      </c>
      <c r="BL1120" s="93" t="s">
        <v>3</v>
      </c>
      <c r="BM1120" s="26" t="s">
        <v>4</v>
      </c>
      <c r="BN1120" s="26" t="s">
        <v>5</v>
      </c>
      <c r="BO1120" s="3" t="s">
        <v>6</v>
      </c>
      <c r="BP1120" s="6"/>
      <c r="BR1120" s="18" t="s">
        <v>54</v>
      </c>
      <c r="BS1120" s="3">
        <f ca="1">BO1138</f>
        <v>3</v>
      </c>
      <c r="BT1120"/>
      <c r="BU1120"/>
      <c r="BV1120"/>
      <c r="BW1120" s="9" t="str">
        <f>$O$10</f>
        <v>現Q値</v>
      </c>
      <c r="BX1120" s="93" t="s">
        <v>3</v>
      </c>
      <c r="BY1120" s="26" t="s">
        <v>4</v>
      </c>
      <c r="BZ1120" s="26" t="s">
        <v>5</v>
      </c>
      <c r="CA1120" s="3" t="s">
        <v>6</v>
      </c>
      <c r="CB1120" s="6"/>
      <c r="CD1120" s="18" t="s">
        <v>54</v>
      </c>
      <c r="CE1120" s="3">
        <f ca="1">CA1138</f>
        <v>3</v>
      </c>
      <c r="CF1120"/>
      <c r="CG1120"/>
      <c r="CH1120"/>
      <c r="CI1120" s="9" t="str">
        <f>$O$10</f>
        <v>現Q値</v>
      </c>
      <c r="CJ1120" s="93" t="s">
        <v>3</v>
      </c>
      <c r="CK1120" s="26" t="s">
        <v>4</v>
      </c>
      <c r="CL1120" s="26" t="s">
        <v>5</v>
      </c>
      <c r="CM1120" s="3" t="s">
        <v>6</v>
      </c>
      <c r="CN1120" s="6"/>
      <c r="CP1120" s="18" t="s">
        <v>54</v>
      </c>
      <c r="CQ1120" s="3">
        <f ca="1">CM1138</f>
        <v>3</v>
      </c>
      <c r="CR1120"/>
      <c r="CS1120"/>
      <c r="CT1120"/>
      <c r="CU1120" s="9" t="str">
        <f>$O$10</f>
        <v>現Q値</v>
      </c>
      <c r="CV1120" s="93" t="s">
        <v>3</v>
      </c>
      <c r="CW1120" s="26" t="s">
        <v>4</v>
      </c>
      <c r="CX1120" s="26" t="s">
        <v>5</v>
      </c>
      <c r="CY1120" s="3" t="s">
        <v>6</v>
      </c>
      <c r="CZ1120" s="6"/>
      <c r="DB1120" s="18" t="s">
        <v>54</v>
      </c>
      <c r="DC1120" s="3">
        <f ca="1">CY1138</f>
        <v>3</v>
      </c>
      <c r="DD1120"/>
      <c r="DE1120"/>
      <c r="DF1120"/>
      <c r="DG1120" s="9" t="str">
        <f>$O$10</f>
        <v>現Q値</v>
      </c>
      <c r="DH1120" s="93" t="s">
        <v>3</v>
      </c>
      <c r="DI1120" s="26" t="s">
        <v>4</v>
      </c>
      <c r="DJ1120" s="26" t="s">
        <v>5</v>
      </c>
      <c r="DK1120" s="3" t="s">
        <v>6</v>
      </c>
      <c r="DL1120" s="6"/>
      <c r="DN1120" s="18" t="s">
        <v>54</v>
      </c>
      <c r="DO1120" s="3">
        <f ca="1">DK1138</f>
        <v>3</v>
      </c>
      <c r="DP1120"/>
      <c r="DQ1120"/>
      <c r="DR1120"/>
      <c r="DS1120" s="9" t="str">
        <f>$O$10</f>
        <v>現Q値</v>
      </c>
      <c r="DT1120" s="93" t="s">
        <v>3</v>
      </c>
      <c r="DU1120" s="26" t="s">
        <v>4</v>
      </c>
      <c r="DV1120" s="26" t="s">
        <v>5</v>
      </c>
      <c r="DW1120" s="3" t="s">
        <v>6</v>
      </c>
      <c r="DX1120" s="6"/>
    </row>
    <row r="1121" spans="1:128" ht="13.5" customHeight="1" thickBot="1">
      <c r="A1121"/>
      <c r="B1121" s="63" t="s">
        <v>10</v>
      </c>
      <c r="C1121" s="78">
        <f ca="1">C1084+IF(C1120="未着",0,1)</f>
        <v>31</v>
      </c>
      <c r="D1121"/>
      <c r="E1121"/>
      <c r="F1121"/>
      <c r="G1121"/>
      <c r="H1121" s="21"/>
      <c r="J1121" s="3" t="s">
        <v>7</v>
      </c>
      <c r="K1121" s="29">
        <f>3*(K1119-1)+K1120</f>
        <v>1</v>
      </c>
      <c r="L1121" s="30" t="s">
        <v>34</v>
      </c>
      <c r="M1121"/>
      <c r="N1121" s="126" t="s">
        <v>7</v>
      </c>
      <c r="O1121" s="17">
        <v>1</v>
      </c>
      <c r="P1121" s="27">
        <f t="array" aca="1" ref="P1121:S1128" ca="1">IF(C1083="到着",DT1108:DW1115,P1084:S1091)</f>
        <v>31.533071922242634</v>
      </c>
      <c r="Q1121" s="95" t="str">
        <f ca="1"/>
        <v>欄外</v>
      </c>
      <c r="R1121" s="95" t="str">
        <f ca="1"/>
        <v>欄外</v>
      </c>
      <c r="S1121" s="15">
        <f ca="1"/>
        <v>32.086408691491926</v>
      </c>
      <c r="T1121" s="12"/>
      <c r="V1121" s="3" t="s">
        <v>7</v>
      </c>
      <c r="W1121" s="29">
        <f ca="1">3*(W1119-1)+W1120</f>
        <v>4</v>
      </c>
      <c r="X1121" s="30" t="s">
        <v>34</v>
      </c>
      <c r="Y1121"/>
      <c r="Z1121" s="126" t="s">
        <v>7</v>
      </c>
      <c r="AA1121" s="17">
        <v>1</v>
      </c>
      <c r="AB1121" s="27">
        <f t="array" ref="AB1121:AE1128" ca="1">P1145:S1152</f>
        <v>31.533071922242634</v>
      </c>
      <c r="AC1121" s="95" t="str">
        <v>欄外</v>
      </c>
      <c r="AD1121" s="95" t="str">
        <v>欄外</v>
      </c>
      <c r="AE1121" s="15">
        <f ca="1"/>
        <v>32.093931187143539</v>
      </c>
      <c r="AF1121" s="12"/>
      <c r="AH1121" s="3" t="s">
        <v>7</v>
      </c>
      <c r="AI1121" s="29">
        <f ca="1">3*(AI1119-1)+AI1120</f>
        <v>7</v>
      </c>
      <c r="AJ1121" s="30" t="s">
        <v>34</v>
      </c>
      <c r="AK1121"/>
      <c r="AL1121" s="126" t="s">
        <v>7</v>
      </c>
      <c r="AM1121" s="17">
        <v>1</v>
      </c>
      <c r="AN1121" s="27">
        <f t="array" ref="AN1121:AQ1128" ca="1">AB1145:AE1152</f>
        <v>31.533071922242634</v>
      </c>
      <c r="AO1121" s="95" t="str">
        <v>欄外</v>
      </c>
      <c r="AP1121" s="95" t="str">
        <v>欄外</v>
      </c>
      <c r="AQ1121" s="15">
        <f ca="1"/>
        <v>32.093931187143539</v>
      </c>
      <c r="AR1121" s="12"/>
      <c r="AT1121" s="3" t="s">
        <v>7</v>
      </c>
      <c r="AU1121" s="29">
        <f ca="1">3*(AU1119-1)+AU1120</f>
        <v>8</v>
      </c>
      <c r="AV1121" s="30" t="s">
        <v>34</v>
      </c>
      <c r="AW1121"/>
      <c r="AX1121" s="126" t="s">
        <v>7</v>
      </c>
      <c r="AY1121" s="17">
        <v>1</v>
      </c>
      <c r="AZ1121" s="27">
        <f t="array" ref="AZ1121:BC1128" ca="1">AN1145:AQ1152</f>
        <v>31.533071922242634</v>
      </c>
      <c r="BA1121" s="95" t="str">
        <v>欄外</v>
      </c>
      <c r="BB1121" s="95" t="str">
        <v>欄外</v>
      </c>
      <c r="BC1121" s="15">
        <f ca="1"/>
        <v>32.093931187143539</v>
      </c>
      <c r="BD1121" s="12"/>
      <c r="BF1121" s="3" t="s">
        <v>7</v>
      </c>
      <c r="BG1121" s="29">
        <f ca="1">3*(BG1119-1)+BG1120</f>
        <v>9</v>
      </c>
      <c r="BH1121" s="30" t="s">
        <v>34</v>
      </c>
      <c r="BI1121"/>
      <c r="BJ1121" s="126" t="s">
        <v>7</v>
      </c>
      <c r="BK1121" s="17">
        <v>1</v>
      </c>
      <c r="BL1121" s="27">
        <f t="array" ref="BL1121:BO1128" ca="1">AZ1145:BC1152</f>
        <v>31.533071922242634</v>
      </c>
      <c r="BM1121" s="95" t="str">
        <v>欄外</v>
      </c>
      <c r="BN1121" s="95" t="str">
        <v>欄外</v>
      </c>
      <c r="BO1121" s="15">
        <f ca="1"/>
        <v>32.093931187143539</v>
      </c>
      <c r="BP1121" s="12"/>
      <c r="BR1121" s="3" t="s">
        <v>7</v>
      </c>
      <c r="BS1121" s="29">
        <f ca="1">3*(BS1119-1)+BS1120</f>
        <v>9</v>
      </c>
      <c r="BT1121" s="30" t="s">
        <v>34</v>
      </c>
      <c r="BU1121"/>
      <c r="BV1121" s="126" t="s">
        <v>7</v>
      </c>
      <c r="BW1121" s="17">
        <v>1</v>
      </c>
      <c r="BX1121" s="27">
        <f t="array" ref="BX1121:CA1128" ca="1">BL1145:BO1152</f>
        <v>31.533071922242634</v>
      </c>
      <c r="BY1121" s="95" t="str">
        <v>欄外</v>
      </c>
      <c r="BZ1121" s="95" t="str">
        <v>欄外</v>
      </c>
      <c r="CA1121" s="15">
        <f ca="1"/>
        <v>32.093931187143539</v>
      </c>
      <c r="CB1121" s="12"/>
      <c r="CD1121" s="3" t="s">
        <v>7</v>
      </c>
      <c r="CE1121" s="29">
        <f ca="1">3*(CE1119-1)+CE1120</f>
        <v>9</v>
      </c>
      <c r="CF1121" s="30" t="s">
        <v>34</v>
      </c>
      <c r="CG1121"/>
      <c r="CH1121" s="126" t="s">
        <v>7</v>
      </c>
      <c r="CI1121" s="17">
        <v>1</v>
      </c>
      <c r="CJ1121" s="27">
        <f t="array" ref="CJ1121:CM1128" ca="1">BX1145:CA1152</f>
        <v>31.533071922242634</v>
      </c>
      <c r="CK1121" s="95" t="str">
        <v>欄外</v>
      </c>
      <c r="CL1121" s="95" t="str">
        <v>欄外</v>
      </c>
      <c r="CM1121" s="15">
        <f ca="1"/>
        <v>32.093931187143539</v>
      </c>
      <c r="CN1121" s="12"/>
      <c r="CP1121" s="3" t="s">
        <v>7</v>
      </c>
      <c r="CQ1121" s="29">
        <f ca="1">3*(CQ1119-1)+CQ1120</f>
        <v>9</v>
      </c>
      <c r="CR1121" s="30" t="s">
        <v>34</v>
      </c>
      <c r="CS1121"/>
      <c r="CT1121" s="126" t="s">
        <v>7</v>
      </c>
      <c r="CU1121" s="17">
        <v>1</v>
      </c>
      <c r="CV1121" s="27">
        <f t="array" ref="CV1121:CY1128" ca="1">CJ1145:CM1152</f>
        <v>31.533071922242634</v>
      </c>
      <c r="CW1121" s="95" t="str">
        <v>欄外</v>
      </c>
      <c r="CX1121" s="95" t="str">
        <v>欄外</v>
      </c>
      <c r="CY1121" s="15">
        <f ca="1"/>
        <v>32.093931187143539</v>
      </c>
      <c r="CZ1121" s="12"/>
      <c r="DB1121" s="3" t="s">
        <v>7</v>
      </c>
      <c r="DC1121" s="29">
        <f ca="1">3*(DC1119-1)+DC1120</f>
        <v>9</v>
      </c>
      <c r="DD1121" s="30" t="s">
        <v>34</v>
      </c>
      <c r="DE1121"/>
      <c r="DF1121" s="126" t="s">
        <v>7</v>
      </c>
      <c r="DG1121" s="17">
        <v>1</v>
      </c>
      <c r="DH1121" s="27">
        <f t="array" ref="DH1121:DK1128" ca="1">CV1145:CY1152</f>
        <v>31.533071922242634</v>
      </c>
      <c r="DI1121" s="95" t="str">
        <v>欄外</v>
      </c>
      <c r="DJ1121" s="95" t="str">
        <v>欄外</v>
      </c>
      <c r="DK1121" s="15">
        <f ca="1"/>
        <v>32.093931187143539</v>
      </c>
      <c r="DL1121" s="12"/>
      <c r="DN1121" s="3" t="s">
        <v>7</v>
      </c>
      <c r="DO1121" s="29">
        <f ca="1">3*(DO1119-1)+DO1120</f>
        <v>9</v>
      </c>
      <c r="DP1121" s="30" t="s">
        <v>34</v>
      </c>
      <c r="DQ1121"/>
      <c r="DR1121" s="126" t="s">
        <v>7</v>
      </c>
      <c r="DS1121" s="17">
        <v>1</v>
      </c>
      <c r="DT1121" s="27">
        <f t="array" ref="DT1121:DW1128" ca="1">DH1145:DK1152</f>
        <v>31.533071922242634</v>
      </c>
      <c r="DU1121" s="95" t="str">
        <v>欄外</v>
      </c>
      <c r="DV1121" s="95" t="str">
        <v>欄外</v>
      </c>
      <c r="DW1121" s="15">
        <f ca="1"/>
        <v>32.093931187143539</v>
      </c>
      <c r="DX1121" s="12"/>
    </row>
    <row r="1122" spans="1:128" ht="13.5" customHeight="1" thickBot="1">
      <c r="A1122"/>
      <c r="B1122"/>
      <c r="C1122"/>
      <c r="D1122"/>
      <c r="E1122"/>
      <c r="F1122"/>
      <c r="G1122"/>
      <c r="H1122" s="21"/>
      <c r="K1122" s="24"/>
      <c r="L1122" s="6"/>
      <c r="M1122"/>
      <c r="N1122" s="127"/>
      <c r="O1122" s="3">
        <v>2</v>
      </c>
      <c r="P1122" s="15">
        <f ca="1"/>
        <v>10.40607930603027</v>
      </c>
      <c r="Q1122" s="95" t="str">
        <f ca="1"/>
        <v>欄外</v>
      </c>
      <c r="R1122" s="27">
        <f ca="1"/>
        <v>18.458272981929774</v>
      </c>
      <c r="S1122" s="15">
        <f ca="1"/>
        <v>47.260588967204086</v>
      </c>
      <c r="T1122" s="12"/>
      <c r="W1122" s="24"/>
      <c r="X1122" s="6"/>
      <c r="Y1122"/>
      <c r="Z1122" s="127"/>
      <c r="AA1122" s="3">
        <v>2</v>
      </c>
      <c r="AB1122" s="15">
        <f ca="1"/>
        <v>10.40607930603027</v>
      </c>
      <c r="AC1122" s="95" t="str">
        <v>欄外</v>
      </c>
      <c r="AD1122" s="27">
        <f ca="1"/>
        <v>18.458272981929774</v>
      </c>
      <c r="AE1122" s="15">
        <f ca="1"/>
        <v>47.260588967204086</v>
      </c>
      <c r="AF1122" s="12"/>
      <c r="AI1122" s="24"/>
      <c r="AJ1122" s="6"/>
      <c r="AK1122"/>
      <c r="AL1122" s="127"/>
      <c r="AM1122" s="3">
        <v>2</v>
      </c>
      <c r="AN1122" s="15">
        <f ca="1"/>
        <v>10.40607930603027</v>
      </c>
      <c r="AO1122" s="95" t="str">
        <v>欄外</v>
      </c>
      <c r="AP1122" s="27">
        <f ca="1"/>
        <v>18.458272981929774</v>
      </c>
      <c r="AQ1122" s="15">
        <f ca="1"/>
        <v>47.260588967204086</v>
      </c>
      <c r="AR1122" s="12"/>
      <c r="AU1122" s="24"/>
      <c r="AV1122" s="6"/>
      <c r="AW1122"/>
      <c r="AX1122" s="127"/>
      <c r="AY1122" s="3">
        <v>2</v>
      </c>
      <c r="AZ1122" s="15">
        <f ca="1"/>
        <v>10.40607930603027</v>
      </c>
      <c r="BA1122" s="95" t="str">
        <v>欄外</v>
      </c>
      <c r="BB1122" s="27">
        <f ca="1"/>
        <v>18.458272981929774</v>
      </c>
      <c r="BC1122" s="15">
        <f ca="1"/>
        <v>47.260588967204086</v>
      </c>
      <c r="BD1122" s="12"/>
      <c r="BG1122" s="24"/>
      <c r="BH1122" s="6"/>
      <c r="BI1122"/>
      <c r="BJ1122" s="127"/>
      <c r="BK1122" s="3">
        <v>2</v>
      </c>
      <c r="BL1122" s="15">
        <f ca="1"/>
        <v>10.40607930603027</v>
      </c>
      <c r="BM1122" s="95" t="str">
        <v>欄外</v>
      </c>
      <c r="BN1122" s="27">
        <f ca="1"/>
        <v>18.458272981929774</v>
      </c>
      <c r="BO1122" s="15">
        <f ca="1"/>
        <v>47.260588967204086</v>
      </c>
      <c r="BP1122" s="12"/>
      <c r="BS1122" s="24"/>
      <c r="BT1122" s="6"/>
      <c r="BU1122"/>
      <c r="BV1122" s="127"/>
      <c r="BW1122" s="3">
        <v>2</v>
      </c>
      <c r="BX1122" s="15">
        <f ca="1"/>
        <v>10.40607930603027</v>
      </c>
      <c r="BY1122" s="95" t="str">
        <v>欄外</v>
      </c>
      <c r="BZ1122" s="27">
        <f ca="1"/>
        <v>18.458272981929774</v>
      </c>
      <c r="CA1122" s="15">
        <f ca="1"/>
        <v>47.260588967204086</v>
      </c>
      <c r="CB1122" s="12"/>
      <c r="CE1122" s="24"/>
      <c r="CF1122" s="6"/>
      <c r="CG1122"/>
      <c r="CH1122" s="127"/>
      <c r="CI1122" s="3">
        <v>2</v>
      </c>
      <c r="CJ1122" s="15">
        <f ca="1"/>
        <v>10.40607930603027</v>
      </c>
      <c r="CK1122" s="95" t="str">
        <v>欄外</v>
      </c>
      <c r="CL1122" s="27">
        <f ca="1"/>
        <v>18.458272981929774</v>
      </c>
      <c r="CM1122" s="15">
        <f ca="1"/>
        <v>47.260588967204086</v>
      </c>
      <c r="CN1122" s="12"/>
      <c r="CQ1122" s="24"/>
      <c r="CR1122" s="6"/>
      <c r="CS1122"/>
      <c r="CT1122" s="127"/>
      <c r="CU1122" s="3">
        <v>2</v>
      </c>
      <c r="CV1122" s="15">
        <f ca="1"/>
        <v>10.40607930603027</v>
      </c>
      <c r="CW1122" s="95" t="str">
        <v>欄外</v>
      </c>
      <c r="CX1122" s="27">
        <f ca="1"/>
        <v>18.458272981929774</v>
      </c>
      <c r="CY1122" s="15">
        <f ca="1"/>
        <v>47.260588967204086</v>
      </c>
      <c r="CZ1122" s="12"/>
      <c r="DC1122" s="24"/>
      <c r="DD1122" s="6"/>
      <c r="DE1122"/>
      <c r="DF1122" s="127"/>
      <c r="DG1122" s="3">
        <v>2</v>
      </c>
      <c r="DH1122" s="15">
        <f ca="1"/>
        <v>10.40607930603027</v>
      </c>
      <c r="DI1122" s="95" t="str">
        <v>欄外</v>
      </c>
      <c r="DJ1122" s="27">
        <f ca="1"/>
        <v>18.458272981929774</v>
      </c>
      <c r="DK1122" s="15">
        <f ca="1"/>
        <v>47.260588967204086</v>
      </c>
      <c r="DL1122" s="12"/>
      <c r="DO1122" s="24"/>
      <c r="DP1122" s="6"/>
      <c r="DQ1122"/>
      <c r="DR1122" s="127"/>
      <c r="DS1122" s="3">
        <v>2</v>
      </c>
      <c r="DT1122" s="15">
        <f ca="1"/>
        <v>10.40607930603027</v>
      </c>
      <c r="DU1122" s="95" t="str">
        <v>欄外</v>
      </c>
      <c r="DV1122" s="27">
        <f ca="1"/>
        <v>18.458272981929774</v>
      </c>
      <c r="DW1122" s="15">
        <f ca="1"/>
        <v>47.260588967204086</v>
      </c>
      <c r="DX1122" s="12"/>
    </row>
    <row r="1123" spans="1:128" ht="13.5" customHeight="1" thickTop="1" thickBot="1">
      <c r="A1123"/>
      <c r="B1123" s="10" t="s">
        <v>15</v>
      </c>
      <c r="C1123"/>
      <c r="D1123"/>
      <c r="E1123"/>
      <c r="F1123"/>
      <c r="G1123"/>
      <c r="H1123" s="21"/>
      <c r="J1123" s="25" t="str">
        <f>IF(AND(K1119=1,K1120=1),"★","")</f>
        <v>★</v>
      </c>
      <c r="K1123" s="93" t="str">
        <f>IF(AND(K1119=1,K1120=2),"★","")</f>
        <v/>
      </c>
      <c r="L1123" s="3" t="str">
        <f>IF(AND(K1119=1,K1120=3),"★","")</f>
        <v/>
      </c>
      <c r="M1123"/>
      <c r="N1123" s="127"/>
      <c r="O1123" s="3">
        <v>3</v>
      </c>
      <c r="P1123" s="95" t="str">
        <f ca="1"/>
        <v>欄外</v>
      </c>
      <c r="Q1123" s="95" t="str">
        <f ca="1"/>
        <v>欄外</v>
      </c>
      <c r="R1123" s="15">
        <f ca="1"/>
        <v>26.900255958557121</v>
      </c>
      <c r="S1123" s="95" t="str">
        <f ca="1"/>
        <v>欄外</v>
      </c>
      <c r="T1123" s="12"/>
      <c r="V1123" s="25" t="str">
        <f ca="1">IF(AND(W1119=1,W1120=1),"★","")</f>
        <v/>
      </c>
      <c r="W1123" s="93" t="str">
        <f ca="1">IF(AND(W1119=1,W1120=2),"★","")</f>
        <v/>
      </c>
      <c r="X1123" s="3" t="str">
        <f ca="1">IF(AND(W1119=1,W1120=3),"★","")</f>
        <v/>
      </c>
      <c r="Y1123"/>
      <c r="Z1123" s="127"/>
      <c r="AA1123" s="3">
        <v>3</v>
      </c>
      <c r="AB1123" s="95" t="str">
        <v>欄外</v>
      </c>
      <c r="AC1123" s="95" t="str">
        <v>欄外</v>
      </c>
      <c r="AD1123" s="15">
        <f ca="1"/>
        <v>26.900255958557121</v>
      </c>
      <c r="AE1123" s="95" t="str">
        <v>欄外</v>
      </c>
      <c r="AF1123" s="12"/>
      <c r="AH1123" s="25" t="str">
        <f ca="1">IF(AND(AI1119=1,AI1120=1),"★","")</f>
        <v/>
      </c>
      <c r="AI1123" s="93" t="str">
        <f ca="1">IF(AND(AI1119=1,AI1120=2),"★","")</f>
        <v/>
      </c>
      <c r="AJ1123" s="3" t="str">
        <f ca="1">IF(AND(AI1119=1,AI1120=3),"★","")</f>
        <v/>
      </c>
      <c r="AK1123"/>
      <c r="AL1123" s="127"/>
      <c r="AM1123" s="3">
        <v>3</v>
      </c>
      <c r="AN1123" s="95" t="str">
        <v>欄外</v>
      </c>
      <c r="AO1123" s="95" t="str">
        <v>欄外</v>
      </c>
      <c r="AP1123" s="15">
        <f ca="1"/>
        <v>26.900255958557121</v>
      </c>
      <c r="AQ1123" s="95" t="str">
        <v>欄外</v>
      </c>
      <c r="AR1123" s="12"/>
      <c r="AT1123" s="25" t="str">
        <f ca="1">IF(AND(AU1119=1,AU1120=1),"★","")</f>
        <v/>
      </c>
      <c r="AU1123" s="93" t="str">
        <f ca="1">IF(AND(AU1119=1,AU1120=2),"★","")</f>
        <v/>
      </c>
      <c r="AV1123" s="3" t="str">
        <f ca="1">IF(AND(AU1119=1,AU1120=3),"★","")</f>
        <v/>
      </c>
      <c r="AW1123"/>
      <c r="AX1123" s="127"/>
      <c r="AY1123" s="3">
        <v>3</v>
      </c>
      <c r="AZ1123" s="95" t="str">
        <v>欄外</v>
      </c>
      <c r="BA1123" s="95" t="str">
        <v>欄外</v>
      </c>
      <c r="BB1123" s="15">
        <f ca="1"/>
        <v>26.900255958557121</v>
      </c>
      <c r="BC1123" s="95" t="str">
        <v>欄外</v>
      </c>
      <c r="BD1123" s="12"/>
      <c r="BF1123" s="25" t="str">
        <f ca="1">IF(AND(BG1119=1,BG1120=1),"★","")</f>
        <v/>
      </c>
      <c r="BG1123" s="93" t="str">
        <f ca="1">IF(AND(BG1119=1,BG1120=2),"★","")</f>
        <v/>
      </c>
      <c r="BH1123" s="3" t="str">
        <f ca="1">IF(AND(BG1119=1,BG1120=3),"★","")</f>
        <v/>
      </c>
      <c r="BI1123"/>
      <c r="BJ1123" s="127"/>
      <c r="BK1123" s="3">
        <v>3</v>
      </c>
      <c r="BL1123" s="95" t="str">
        <v>欄外</v>
      </c>
      <c r="BM1123" s="95" t="str">
        <v>欄外</v>
      </c>
      <c r="BN1123" s="15">
        <f ca="1"/>
        <v>26.900255958557121</v>
      </c>
      <c r="BO1123" s="95" t="str">
        <v>欄外</v>
      </c>
      <c r="BP1123" s="12"/>
      <c r="BR1123" s="25" t="str">
        <f ca="1">IF(AND(BS1119=1,BS1120=1),"★","")</f>
        <v/>
      </c>
      <c r="BS1123" s="93" t="str">
        <f ca="1">IF(AND(BS1119=1,BS1120=2),"★","")</f>
        <v/>
      </c>
      <c r="BT1123" s="3" t="str">
        <f ca="1">IF(AND(BS1119=1,BS1120=3),"★","")</f>
        <v/>
      </c>
      <c r="BU1123"/>
      <c r="BV1123" s="127"/>
      <c r="BW1123" s="3">
        <v>3</v>
      </c>
      <c r="BX1123" s="95" t="str">
        <v>欄外</v>
      </c>
      <c r="BY1123" s="95" t="str">
        <v>欄外</v>
      </c>
      <c r="BZ1123" s="15">
        <f ca="1"/>
        <v>26.900255958557121</v>
      </c>
      <c r="CA1123" s="95" t="str">
        <v>欄外</v>
      </c>
      <c r="CB1123" s="12"/>
      <c r="CD1123" s="25" t="str">
        <f ca="1">IF(AND(CE1119=1,CE1120=1),"★","")</f>
        <v/>
      </c>
      <c r="CE1123" s="93" t="str">
        <f ca="1">IF(AND(CE1119=1,CE1120=2),"★","")</f>
        <v/>
      </c>
      <c r="CF1123" s="3" t="str">
        <f ca="1">IF(AND(CE1119=1,CE1120=3),"★","")</f>
        <v/>
      </c>
      <c r="CG1123"/>
      <c r="CH1123" s="127"/>
      <c r="CI1123" s="3">
        <v>3</v>
      </c>
      <c r="CJ1123" s="95" t="str">
        <v>欄外</v>
      </c>
      <c r="CK1123" s="95" t="str">
        <v>欄外</v>
      </c>
      <c r="CL1123" s="15">
        <f ca="1"/>
        <v>26.900255958557121</v>
      </c>
      <c r="CM1123" s="95" t="str">
        <v>欄外</v>
      </c>
      <c r="CN1123" s="12"/>
      <c r="CP1123" s="25" t="str">
        <f ca="1">IF(AND(CQ1119=1,CQ1120=1),"★","")</f>
        <v/>
      </c>
      <c r="CQ1123" s="93" t="str">
        <f ca="1">IF(AND(CQ1119=1,CQ1120=2),"★","")</f>
        <v/>
      </c>
      <c r="CR1123" s="3" t="str">
        <f ca="1">IF(AND(CQ1119=1,CQ1120=3),"★","")</f>
        <v/>
      </c>
      <c r="CS1123"/>
      <c r="CT1123" s="127"/>
      <c r="CU1123" s="3">
        <v>3</v>
      </c>
      <c r="CV1123" s="95" t="str">
        <v>欄外</v>
      </c>
      <c r="CW1123" s="95" t="str">
        <v>欄外</v>
      </c>
      <c r="CX1123" s="15">
        <f ca="1"/>
        <v>26.900255958557121</v>
      </c>
      <c r="CY1123" s="95" t="str">
        <v>欄外</v>
      </c>
      <c r="CZ1123" s="12"/>
      <c r="DB1123" s="25" t="str">
        <f ca="1">IF(AND(DC1119=1,DC1120=1),"★","")</f>
        <v/>
      </c>
      <c r="DC1123" s="93" t="str">
        <f ca="1">IF(AND(DC1119=1,DC1120=2),"★","")</f>
        <v/>
      </c>
      <c r="DD1123" s="3" t="str">
        <f ca="1">IF(AND(DC1119=1,DC1120=3),"★","")</f>
        <v/>
      </c>
      <c r="DE1123"/>
      <c r="DF1123" s="127"/>
      <c r="DG1123" s="3">
        <v>3</v>
      </c>
      <c r="DH1123" s="95" t="str">
        <v>欄外</v>
      </c>
      <c r="DI1123" s="95" t="str">
        <v>欄外</v>
      </c>
      <c r="DJ1123" s="15">
        <f ca="1"/>
        <v>26.900255958557121</v>
      </c>
      <c r="DK1123" s="95" t="str">
        <v>欄外</v>
      </c>
      <c r="DL1123" s="12"/>
      <c r="DN1123" s="25" t="str">
        <f ca="1">IF(AND(DO1119=1,DO1120=1),"★","")</f>
        <v/>
      </c>
      <c r="DO1123" s="93" t="str">
        <f ca="1">IF(AND(DO1119=1,DO1120=2),"★","")</f>
        <v/>
      </c>
      <c r="DP1123" s="3" t="str">
        <f ca="1">IF(AND(DO1119=1,DO1120=3),"★","")</f>
        <v/>
      </c>
      <c r="DQ1123"/>
      <c r="DR1123" s="127"/>
      <c r="DS1123" s="3">
        <v>3</v>
      </c>
      <c r="DT1123" s="95" t="str">
        <v>欄外</v>
      </c>
      <c r="DU1123" s="95" t="str">
        <v>欄外</v>
      </c>
      <c r="DV1123" s="15">
        <f ca="1"/>
        <v>26.900255958557121</v>
      </c>
      <c r="DW1123" s="95" t="str">
        <v>欄外</v>
      </c>
      <c r="DX1123" s="12"/>
    </row>
    <row r="1124" spans="1:128" ht="13.5" customHeight="1" thickTop="1" thickBot="1">
      <c r="A1124"/>
      <c r="B1124" s="63" t="s">
        <v>14</v>
      </c>
      <c r="C1124" s="79">
        <f ca="1">1-C1084/50</f>
        <v>0.4</v>
      </c>
      <c r="D1124"/>
      <c r="E1124"/>
      <c r="F1124"/>
      <c r="G1124"/>
      <c r="H1124" s="21"/>
      <c r="J1124" s="17" t="str">
        <f>IF(AND(K1119=2,K1120=1),"★","")</f>
        <v/>
      </c>
      <c r="K1124" s="3" t="str">
        <f>IF(AND(K1119=2,K1120=2),"★","")</f>
        <v/>
      </c>
      <c r="L1124" s="16" t="str">
        <f>IF(AND(K1119=2,K1120=3),"★","")</f>
        <v/>
      </c>
      <c r="M1124"/>
      <c r="N1124" s="127"/>
      <c r="O1124" s="3">
        <v>4</v>
      </c>
      <c r="P1124" s="27">
        <f ca="1"/>
        <v>47.287790975421657</v>
      </c>
      <c r="Q1124" s="15">
        <f ca="1"/>
        <v>19.565530089378353</v>
      </c>
      <c r="R1124" s="95" t="str">
        <f ca="1"/>
        <v>欄外</v>
      </c>
      <c r="S1124" s="15">
        <f ca="1"/>
        <v>46.99683210410177</v>
      </c>
      <c r="T1124" s="12"/>
      <c r="V1124" s="17" t="str">
        <f ca="1">IF(AND(W1119=2,W1120=1),"★","")</f>
        <v>★</v>
      </c>
      <c r="W1124" s="3" t="str">
        <f ca="1">IF(AND(W1119=2,W1120=2),"★","")</f>
        <v/>
      </c>
      <c r="X1124" s="16" t="str">
        <f ca="1">IF(AND(W1119=2,W1120=3),"★","")</f>
        <v/>
      </c>
      <c r="Y1124"/>
      <c r="Z1124" s="127"/>
      <c r="AA1124" s="3">
        <v>4</v>
      </c>
      <c r="AB1124" s="27">
        <f ca="1"/>
        <v>47.287790975421657</v>
      </c>
      <c r="AC1124" s="15">
        <f ca="1"/>
        <v>19.565530089378353</v>
      </c>
      <c r="AD1124" s="95" t="str">
        <v>欄外</v>
      </c>
      <c r="AE1124" s="15">
        <f ca="1"/>
        <v>46.99683210410177</v>
      </c>
      <c r="AF1124" s="12"/>
      <c r="AH1124" s="17" t="str">
        <f ca="1">IF(AND(AI1119=2,AI1120=1),"★","")</f>
        <v/>
      </c>
      <c r="AI1124" s="3" t="str">
        <f ca="1">IF(AND(AI1119=2,AI1120=2),"★","")</f>
        <v/>
      </c>
      <c r="AJ1124" s="16" t="str">
        <f ca="1">IF(AND(AI1119=2,AI1120=3),"★","")</f>
        <v/>
      </c>
      <c r="AK1124"/>
      <c r="AL1124" s="127"/>
      <c r="AM1124" s="3">
        <v>4</v>
      </c>
      <c r="AN1124" s="27">
        <f ca="1"/>
        <v>47.287790975421657</v>
      </c>
      <c r="AO1124" s="15">
        <f ca="1"/>
        <v>19.565530089378353</v>
      </c>
      <c r="AP1124" s="95" t="str">
        <v>欄外</v>
      </c>
      <c r="AQ1124" s="15">
        <f ca="1"/>
        <v>47.148002939708526</v>
      </c>
      <c r="AR1124" s="12"/>
      <c r="AT1124" s="17" t="str">
        <f ca="1">IF(AND(AU1119=2,AU1120=1),"★","")</f>
        <v/>
      </c>
      <c r="AU1124" s="3" t="str">
        <f ca="1">IF(AND(AU1119=2,AU1120=2),"★","")</f>
        <v/>
      </c>
      <c r="AV1124" s="16" t="str">
        <f ca="1">IF(AND(AU1119=2,AU1120=3),"★","")</f>
        <v/>
      </c>
      <c r="AW1124"/>
      <c r="AX1124" s="127"/>
      <c r="AY1124" s="3">
        <v>4</v>
      </c>
      <c r="AZ1124" s="27">
        <f ca="1"/>
        <v>47.287790975421657</v>
      </c>
      <c r="BA1124" s="15">
        <f ca="1"/>
        <v>19.565530089378353</v>
      </c>
      <c r="BB1124" s="95" t="str">
        <v>欄外</v>
      </c>
      <c r="BC1124" s="15">
        <f ca="1"/>
        <v>47.148002939708526</v>
      </c>
      <c r="BD1124" s="12"/>
      <c r="BF1124" s="17" t="str">
        <f ca="1">IF(AND(BG1119=2,BG1120=1),"★","")</f>
        <v/>
      </c>
      <c r="BG1124" s="3" t="str">
        <f ca="1">IF(AND(BG1119=2,BG1120=2),"★","")</f>
        <v/>
      </c>
      <c r="BH1124" s="16" t="str">
        <f ca="1">IF(AND(BG1119=2,BG1120=3),"★","")</f>
        <v/>
      </c>
      <c r="BI1124"/>
      <c r="BJ1124" s="127"/>
      <c r="BK1124" s="3">
        <v>4</v>
      </c>
      <c r="BL1124" s="27">
        <f ca="1"/>
        <v>47.287790975421657</v>
      </c>
      <c r="BM1124" s="15">
        <f ca="1"/>
        <v>19.565530089378353</v>
      </c>
      <c r="BN1124" s="95" t="str">
        <v>欄外</v>
      </c>
      <c r="BO1124" s="15">
        <f ca="1"/>
        <v>47.148002939708526</v>
      </c>
      <c r="BP1124" s="12"/>
      <c r="BR1124" s="17" t="str">
        <f ca="1">IF(AND(BS1119=2,BS1120=1),"★","")</f>
        <v/>
      </c>
      <c r="BS1124" s="3" t="str">
        <f ca="1">IF(AND(BS1119=2,BS1120=2),"★","")</f>
        <v/>
      </c>
      <c r="BT1124" s="16" t="str">
        <f ca="1">IF(AND(BS1119=2,BS1120=3),"★","")</f>
        <v/>
      </c>
      <c r="BU1124"/>
      <c r="BV1124" s="127"/>
      <c r="BW1124" s="3">
        <v>4</v>
      </c>
      <c r="BX1124" s="27">
        <f ca="1"/>
        <v>47.287790975421657</v>
      </c>
      <c r="BY1124" s="15">
        <f ca="1"/>
        <v>19.565530089378353</v>
      </c>
      <c r="BZ1124" s="95" t="str">
        <v>欄外</v>
      </c>
      <c r="CA1124" s="15">
        <f ca="1"/>
        <v>47.148002939708526</v>
      </c>
      <c r="CB1124" s="12"/>
      <c r="CD1124" s="17" t="str">
        <f ca="1">IF(AND(CE1119=2,CE1120=1),"★","")</f>
        <v/>
      </c>
      <c r="CE1124" s="3" t="str">
        <f ca="1">IF(AND(CE1119=2,CE1120=2),"★","")</f>
        <v/>
      </c>
      <c r="CF1124" s="16" t="str">
        <f ca="1">IF(AND(CE1119=2,CE1120=3),"★","")</f>
        <v/>
      </c>
      <c r="CG1124"/>
      <c r="CH1124" s="127"/>
      <c r="CI1124" s="3">
        <v>4</v>
      </c>
      <c r="CJ1124" s="27">
        <f ca="1"/>
        <v>47.287790975421657</v>
      </c>
      <c r="CK1124" s="15">
        <f ca="1"/>
        <v>19.565530089378353</v>
      </c>
      <c r="CL1124" s="95" t="str">
        <v>欄外</v>
      </c>
      <c r="CM1124" s="15">
        <f ca="1"/>
        <v>47.148002939708526</v>
      </c>
      <c r="CN1124" s="12"/>
      <c r="CP1124" s="17" t="str">
        <f ca="1">IF(AND(CQ1119=2,CQ1120=1),"★","")</f>
        <v/>
      </c>
      <c r="CQ1124" s="3" t="str">
        <f ca="1">IF(AND(CQ1119=2,CQ1120=2),"★","")</f>
        <v/>
      </c>
      <c r="CR1124" s="16" t="str">
        <f ca="1">IF(AND(CQ1119=2,CQ1120=3),"★","")</f>
        <v/>
      </c>
      <c r="CS1124"/>
      <c r="CT1124" s="127"/>
      <c r="CU1124" s="3">
        <v>4</v>
      </c>
      <c r="CV1124" s="27">
        <f ca="1"/>
        <v>47.287790975421657</v>
      </c>
      <c r="CW1124" s="15">
        <f ca="1"/>
        <v>19.565530089378353</v>
      </c>
      <c r="CX1124" s="95" t="str">
        <v>欄外</v>
      </c>
      <c r="CY1124" s="15">
        <f ca="1"/>
        <v>47.148002939708526</v>
      </c>
      <c r="CZ1124" s="12"/>
      <c r="DB1124" s="17" t="str">
        <f ca="1">IF(AND(DC1119=2,DC1120=1),"★","")</f>
        <v/>
      </c>
      <c r="DC1124" s="3" t="str">
        <f ca="1">IF(AND(DC1119=2,DC1120=2),"★","")</f>
        <v/>
      </c>
      <c r="DD1124" s="16" t="str">
        <f ca="1">IF(AND(DC1119=2,DC1120=3),"★","")</f>
        <v/>
      </c>
      <c r="DE1124"/>
      <c r="DF1124" s="127"/>
      <c r="DG1124" s="3">
        <v>4</v>
      </c>
      <c r="DH1124" s="27">
        <f ca="1"/>
        <v>47.287790975421657</v>
      </c>
      <c r="DI1124" s="15">
        <f ca="1"/>
        <v>19.565530089378353</v>
      </c>
      <c r="DJ1124" s="95" t="str">
        <v>欄外</v>
      </c>
      <c r="DK1124" s="15">
        <f ca="1"/>
        <v>47.148002939708526</v>
      </c>
      <c r="DL1124" s="12"/>
      <c r="DN1124" s="17" t="str">
        <f ca="1">IF(AND(DO1119=2,DO1120=1),"★","")</f>
        <v/>
      </c>
      <c r="DO1124" s="3" t="str">
        <f ca="1">IF(AND(DO1119=2,DO1120=2),"★","")</f>
        <v/>
      </c>
      <c r="DP1124" s="16" t="str">
        <f ca="1">IF(AND(DO1119=2,DO1120=3),"★","")</f>
        <v/>
      </c>
      <c r="DQ1124"/>
      <c r="DR1124" s="127"/>
      <c r="DS1124" s="3">
        <v>4</v>
      </c>
      <c r="DT1124" s="27">
        <f ca="1"/>
        <v>47.287790975421657</v>
      </c>
      <c r="DU1124" s="15">
        <f ca="1"/>
        <v>19.565530089378353</v>
      </c>
      <c r="DV1124" s="95" t="str">
        <v>欄外</v>
      </c>
      <c r="DW1124" s="15">
        <f ca="1"/>
        <v>47.148002939708526</v>
      </c>
      <c r="DX1124" s="12"/>
    </row>
    <row r="1125" spans="1:128" ht="13.5" customHeight="1" thickTop="1" thickBot="1">
      <c r="A1125"/>
      <c r="B1125"/>
      <c r="C1125"/>
      <c r="D1125"/>
      <c r="E1125"/>
      <c r="F1125"/>
      <c r="G1125"/>
      <c r="H1125" s="21"/>
      <c r="J1125" s="3" t="str">
        <f>IF(AND(K1119=3,K1120=1),"★","")</f>
        <v/>
      </c>
      <c r="K1125" s="92" t="str">
        <f>IF(AND(K1119=3,K1120=2),"★","")</f>
        <v/>
      </c>
      <c r="L1125" s="37" t="str">
        <f>IF(AND(K1119=3,K1120=3),"★","終")</f>
        <v>終</v>
      </c>
      <c r="M1125"/>
      <c r="N1125" s="127"/>
      <c r="O1125" s="3">
        <v>5</v>
      </c>
      <c r="P1125" s="95" t="str">
        <f ca="1"/>
        <v>欄外</v>
      </c>
      <c r="Q1125" s="27">
        <f ca="1"/>
        <v>29.744044287681572</v>
      </c>
      <c r="R1125" s="27">
        <f ca="1"/>
        <v>21.624271484374994</v>
      </c>
      <c r="S1125" s="27">
        <f ca="1"/>
        <v>68.999983572587354</v>
      </c>
      <c r="T1125" s="12"/>
      <c r="V1125" s="3" t="str">
        <f ca="1">IF(AND(W1119=3,W1120=1),"★","")</f>
        <v/>
      </c>
      <c r="W1125" s="92" t="str">
        <f ca="1">IF(AND(W1119=3,W1120=2),"★","")</f>
        <v/>
      </c>
      <c r="X1125" s="37" t="str">
        <f ca="1">IF(AND(W1119=3,W1120=3),"★","終")</f>
        <v>終</v>
      </c>
      <c r="Y1125"/>
      <c r="Z1125" s="127"/>
      <c r="AA1125" s="3">
        <v>5</v>
      </c>
      <c r="AB1125" s="95" t="str">
        <v>欄外</v>
      </c>
      <c r="AC1125" s="27">
        <f ca="1"/>
        <v>29.744044287681572</v>
      </c>
      <c r="AD1125" s="27">
        <f ca="1"/>
        <v>21.624271484374994</v>
      </c>
      <c r="AE1125" s="27">
        <f ca="1"/>
        <v>68.999983572587354</v>
      </c>
      <c r="AF1125" s="12"/>
      <c r="AH1125" s="3" t="str">
        <f ca="1">IF(AND(AI1119=3,AI1120=1),"★","")</f>
        <v>★</v>
      </c>
      <c r="AI1125" s="92" t="str">
        <f ca="1">IF(AND(AI1119=3,AI1120=2),"★","")</f>
        <v/>
      </c>
      <c r="AJ1125" s="37" t="str">
        <f ca="1">IF(AND(AI1119=3,AI1120=3),"★","終")</f>
        <v>終</v>
      </c>
      <c r="AK1125"/>
      <c r="AL1125" s="127"/>
      <c r="AM1125" s="3">
        <v>5</v>
      </c>
      <c r="AN1125" s="95" t="str">
        <v>欄外</v>
      </c>
      <c r="AO1125" s="27">
        <f ca="1"/>
        <v>29.744044287681572</v>
      </c>
      <c r="AP1125" s="27">
        <f ca="1"/>
        <v>21.624271484374994</v>
      </c>
      <c r="AQ1125" s="27">
        <f ca="1"/>
        <v>68.999983572587354</v>
      </c>
      <c r="AR1125" s="12"/>
      <c r="AT1125" s="3" t="str">
        <f ca="1">IF(AND(AU1119=3,AU1120=1),"★","")</f>
        <v/>
      </c>
      <c r="AU1125" s="92" t="str">
        <f ca="1">IF(AND(AU1119=3,AU1120=2),"★","")</f>
        <v>★</v>
      </c>
      <c r="AV1125" s="37" t="str">
        <f ca="1">IF(AND(AU1119=3,AU1120=3),"★","終")</f>
        <v>終</v>
      </c>
      <c r="AW1125"/>
      <c r="AX1125" s="127"/>
      <c r="AY1125" s="3">
        <v>5</v>
      </c>
      <c r="AZ1125" s="95" t="str">
        <v>欄外</v>
      </c>
      <c r="BA1125" s="27">
        <f ca="1"/>
        <v>29.744044287681572</v>
      </c>
      <c r="BB1125" s="27">
        <f ca="1"/>
        <v>21.624271484374994</v>
      </c>
      <c r="BC1125" s="27">
        <f ca="1"/>
        <v>68.999983572587354</v>
      </c>
      <c r="BD1125" s="12"/>
      <c r="BF1125" s="3" t="str">
        <f ca="1">IF(AND(BG1119=3,BG1120=1),"★","")</f>
        <v/>
      </c>
      <c r="BG1125" s="92" t="str">
        <f ca="1">IF(AND(BG1119=3,BG1120=2),"★","")</f>
        <v/>
      </c>
      <c r="BH1125" s="37" t="str">
        <f ca="1">IF(AND(BG1119=3,BG1120=3),"★","終")</f>
        <v>★</v>
      </c>
      <c r="BI1125"/>
      <c r="BJ1125" s="127"/>
      <c r="BK1125" s="3">
        <v>5</v>
      </c>
      <c r="BL1125" s="95" t="str">
        <v>欄外</v>
      </c>
      <c r="BM1125" s="27">
        <f ca="1"/>
        <v>29.744044287681572</v>
      </c>
      <c r="BN1125" s="27">
        <f ca="1"/>
        <v>21.624271484374994</v>
      </c>
      <c r="BO1125" s="27">
        <f ca="1"/>
        <v>68.999983572587354</v>
      </c>
      <c r="BP1125" s="12"/>
      <c r="BR1125" s="3" t="str">
        <f ca="1">IF(AND(BS1119=3,BS1120=1),"★","")</f>
        <v/>
      </c>
      <c r="BS1125" s="92" t="str">
        <f ca="1">IF(AND(BS1119=3,BS1120=2),"★","")</f>
        <v/>
      </c>
      <c r="BT1125" s="37" t="str">
        <f ca="1">IF(AND(BS1119=3,BS1120=3),"★","終")</f>
        <v>★</v>
      </c>
      <c r="BU1125"/>
      <c r="BV1125" s="127"/>
      <c r="BW1125" s="3">
        <v>5</v>
      </c>
      <c r="BX1125" s="95" t="str">
        <v>欄外</v>
      </c>
      <c r="BY1125" s="27">
        <f ca="1"/>
        <v>29.744044287681572</v>
      </c>
      <c r="BZ1125" s="27">
        <f ca="1"/>
        <v>21.624271484374994</v>
      </c>
      <c r="CA1125" s="27">
        <f ca="1"/>
        <v>68.999983572587354</v>
      </c>
      <c r="CB1125" s="12"/>
      <c r="CD1125" s="3" t="str">
        <f ca="1">IF(AND(CE1119=3,CE1120=1),"★","")</f>
        <v/>
      </c>
      <c r="CE1125" s="92" t="str">
        <f ca="1">IF(AND(CE1119=3,CE1120=2),"★","")</f>
        <v/>
      </c>
      <c r="CF1125" s="37" t="str">
        <f ca="1">IF(AND(CE1119=3,CE1120=3),"★","終")</f>
        <v>★</v>
      </c>
      <c r="CG1125"/>
      <c r="CH1125" s="127"/>
      <c r="CI1125" s="3">
        <v>5</v>
      </c>
      <c r="CJ1125" s="95" t="str">
        <v>欄外</v>
      </c>
      <c r="CK1125" s="27">
        <f ca="1"/>
        <v>29.744044287681572</v>
      </c>
      <c r="CL1125" s="27">
        <f ca="1"/>
        <v>21.624271484374994</v>
      </c>
      <c r="CM1125" s="27">
        <f ca="1"/>
        <v>68.999983572587354</v>
      </c>
      <c r="CN1125" s="12"/>
      <c r="CP1125" s="3" t="str">
        <f ca="1">IF(AND(CQ1119=3,CQ1120=1),"★","")</f>
        <v/>
      </c>
      <c r="CQ1125" s="92" t="str">
        <f ca="1">IF(AND(CQ1119=3,CQ1120=2),"★","")</f>
        <v/>
      </c>
      <c r="CR1125" s="37" t="str">
        <f ca="1">IF(AND(CQ1119=3,CQ1120=3),"★","終")</f>
        <v>★</v>
      </c>
      <c r="CS1125"/>
      <c r="CT1125" s="127"/>
      <c r="CU1125" s="3">
        <v>5</v>
      </c>
      <c r="CV1125" s="95" t="str">
        <v>欄外</v>
      </c>
      <c r="CW1125" s="27">
        <f ca="1"/>
        <v>29.744044287681572</v>
      </c>
      <c r="CX1125" s="27">
        <f ca="1"/>
        <v>21.624271484374994</v>
      </c>
      <c r="CY1125" s="27">
        <f ca="1"/>
        <v>68.999983572587354</v>
      </c>
      <c r="CZ1125" s="12"/>
      <c r="DB1125" s="3" t="str">
        <f ca="1">IF(AND(DC1119=3,DC1120=1),"★","")</f>
        <v/>
      </c>
      <c r="DC1125" s="92" t="str">
        <f ca="1">IF(AND(DC1119=3,DC1120=2),"★","")</f>
        <v/>
      </c>
      <c r="DD1125" s="37" t="str">
        <f ca="1">IF(AND(DC1119=3,DC1120=3),"★","終")</f>
        <v>★</v>
      </c>
      <c r="DE1125"/>
      <c r="DF1125" s="127"/>
      <c r="DG1125" s="3">
        <v>5</v>
      </c>
      <c r="DH1125" s="95" t="str">
        <v>欄外</v>
      </c>
      <c r="DI1125" s="27">
        <f ca="1"/>
        <v>29.744044287681572</v>
      </c>
      <c r="DJ1125" s="27">
        <f ca="1"/>
        <v>21.624271484374994</v>
      </c>
      <c r="DK1125" s="27">
        <f ca="1"/>
        <v>68.999983572587354</v>
      </c>
      <c r="DL1125" s="12"/>
      <c r="DN1125" s="3" t="str">
        <f ca="1">IF(AND(DO1119=3,DO1120=1),"★","")</f>
        <v/>
      </c>
      <c r="DO1125" s="92" t="str">
        <f ca="1">IF(AND(DO1119=3,DO1120=2),"★","")</f>
        <v/>
      </c>
      <c r="DP1125" s="37" t="str">
        <f ca="1">IF(AND(DO1119=3,DO1120=3),"★","終")</f>
        <v>★</v>
      </c>
      <c r="DQ1125"/>
      <c r="DR1125" s="127"/>
      <c r="DS1125" s="3">
        <v>5</v>
      </c>
      <c r="DT1125" s="95" t="str">
        <v>欄外</v>
      </c>
      <c r="DU1125" s="27">
        <f ca="1"/>
        <v>29.744044287681572</v>
      </c>
      <c r="DV1125" s="27">
        <f ca="1"/>
        <v>21.624271484374994</v>
      </c>
      <c r="DW1125" s="27">
        <f ca="1"/>
        <v>68.999983572587354</v>
      </c>
      <c r="DX1125" s="12"/>
    </row>
    <row r="1126" spans="1:128" ht="13.5" customHeight="1" thickTop="1">
      <c r="A1126"/>
      <c r="B1126"/>
      <c r="C1126"/>
      <c r="D1126"/>
      <c r="E1126"/>
      <c r="F1126"/>
      <c r="G1126"/>
      <c r="H1126" s="21"/>
      <c r="M1126"/>
      <c r="N1126" s="127"/>
      <c r="O1126" s="3">
        <v>6</v>
      </c>
      <c r="P1126" s="95" t="str">
        <f ca="1"/>
        <v>欄外</v>
      </c>
      <c r="Q1126" s="95" t="str">
        <f ca="1"/>
        <v>欄外</v>
      </c>
      <c r="R1126" s="95" t="str">
        <f ca="1"/>
        <v>欄外</v>
      </c>
      <c r="S1126" s="95" t="str">
        <f ca="1"/>
        <v>欄外</v>
      </c>
      <c r="T1126" s="12"/>
      <c r="Y1126"/>
      <c r="Z1126" s="127"/>
      <c r="AA1126" s="3">
        <v>6</v>
      </c>
      <c r="AB1126" s="95" t="str">
        <v>欄外</v>
      </c>
      <c r="AC1126" s="95" t="str">
        <v>欄外</v>
      </c>
      <c r="AD1126" s="95" t="str">
        <v>欄外</v>
      </c>
      <c r="AE1126" s="95" t="str">
        <v>欄外</v>
      </c>
      <c r="AF1126" s="12"/>
      <c r="AK1126"/>
      <c r="AL1126" s="127"/>
      <c r="AM1126" s="3">
        <v>6</v>
      </c>
      <c r="AN1126" s="95" t="str">
        <v>欄外</v>
      </c>
      <c r="AO1126" s="95" t="str">
        <v>欄外</v>
      </c>
      <c r="AP1126" s="95" t="str">
        <v>欄外</v>
      </c>
      <c r="AQ1126" s="95" t="str">
        <v>欄外</v>
      </c>
      <c r="AR1126" s="12"/>
      <c r="AW1126"/>
      <c r="AX1126" s="127"/>
      <c r="AY1126" s="3">
        <v>6</v>
      </c>
      <c r="AZ1126" s="95" t="str">
        <v>欄外</v>
      </c>
      <c r="BA1126" s="95" t="str">
        <v>欄外</v>
      </c>
      <c r="BB1126" s="95" t="str">
        <v>欄外</v>
      </c>
      <c r="BC1126" s="95" t="str">
        <v>欄外</v>
      </c>
      <c r="BD1126" s="12"/>
      <c r="BI1126"/>
      <c r="BJ1126" s="127"/>
      <c r="BK1126" s="3">
        <v>6</v>
      </c>
      <c r="BL1126" s="95" t="str">
        <v>欄外</v>
      </c>
      <c r="BM1126" s="95" t="str">
        <v>欄外</v>
      </c>
      <c r="BN1126" s="95" t="str">
        <v>欄外</v>
      </c>
      <c r="BO1126" s="95" t="str">
        <v>欄外</v>
      </c>
      <c r="BP1126" s="12"/>
      <c r="BU1126"/>
      <c r="BV1126" s="127"/>
      <c r="BW1126" s="3">
        <v>6</v>
      </c>
      <c r="BX1126" s="95" t="str">
        <v>欄外</v>
      </c>
      <c r="BY1126" s="95" t="str">
        <v>欄外</v>
      </c>
      <c r="BZ1126" s="95" t="str">
        <v>欄外</v>
      </c>
      <c r="CA1126" s="95" t="str">
        <v>欄外</v>
      </c>
      <c r="CB1126" s="12"/>
      <c r="CG1126"/>
      <c r="CH1126" s="127"/>
      <c r="CI1126" s="3">
        <v>6</v>
      </c>
      <c r="CJ1126" s="95" t="str">
        <v>欄外</v>
      </c>
      <c r="CK1126" s="95" t="str">
        <v>欄外</v>
      </c>
      <c r="CL1126" s="95" t="str">
        <v>欄外</v>
      </c>
      <c r="CM1126" s="95" t="str">
        <v>欄外</v>
      </c>
      <c r="CN1126" s="12"/>
      <c r="CS1126"/>
      <c r="CT1126" s="127"/>
      <c r="CU1126" s="3">
        <v>6</v>
      </c>
      <c r="CV1126" s="95" t="str">
        <v>欄外</v>
      </c>
      <c r="CW1126" s="95" t="str">
        <v>欄外</v>
      </c>
      <c r="CX1126" s="95" t="str">
        <v>欄外</v>
      </c>
      <c r="CY1126" s="95" t="str">
        <v>欄外</v>
      </c>
      <c r="CZ1126" s="12"/>
      <c r="DE1126"/>
      <c r="DF1126" s="127"/>
      <c r="DG1126" s="3">
        <v>6</v>
      </c>
      <c r="DH1126" s="95" t="str">
        <v>欄外</v>
      </c>
      <c r="DI1126" s="95" t="str">
        <v>欄外</v>
      </c>
      <c r="DJ1126" s="95" t="str">
        <v>欄外</v>
      </c>
      <c r="DK1126" s="95" t="str">
        <v>欄外</v>
      </c>
      <c r="DL1126" s="12"/>
      <c r="DQ1126"/>
      <c r="DR1126" s="127"/>
      <c r="DS1126" s="3">
        <v>6</v>
      </c>
      <c r="DT1126" s="95" t="str">
        <v>欄外</v>
      </c>
      <c r="DU1126" s="95" t="str">
        <v>欄外</v>
      </c>
      <c r="DV1126" s="95" t="str">
        <v>欄外</v>
      </c>
      <c r="DW1126" s="95" t="str">
        <v>欄外</v>
      </c>
      <c r="DX1126" s="12"/>
    </row>
    <row r="1127" spans="1:128" ht="13.5" customHeight="1">
      <c r="A1127"/>
      <c r="B1127"/>
      <c r="C1127"/>
      <c r="D1127"/>
      <c r="E1127"/>
      <c r="F1127"/>
      <c r="G1127"/>
      <c r="H1127" s="21"/>
      <c r="M1127"/>
      <c r="N1127" s="127"/>
      <c r="O1127" s="3">
        <v>7</v>
      </c>
      <c r="P1127" s="27">
        <f ca="1"/>
        <v>68.998819679021835</v>
      </c>
      <c r="Q1127" s="27">
        <f ca="1"/>
        <v>3.1004999999999998</v>
      </c>
      <c r="R1127" s="95" t="str">
        <f ca="1"/>
        <v>欄外</v>
      </c>
      <c r="S1127" s="95" t="str">
        <f ca="1"/>
        <v>欄外</v>
      </c>
      <c r="T1127" s="12"/>
      <c r="Y1127"/>
      <c r="Z1127" s="127"/>
      <c r="AA1127" s="3">
        <v>7</v>
      </c>
      <c r="AB1127" s="27">
        <f ca="1"/>
        <v>68.998819679021835</v>
      </c>
      <c r="AC1127" s="27">
        <f ca="1"/>
        <v>3.1004999999999998</v>
      </c>
      <c r="AD1127" s="95" t="str">
        <v>欄外</v>
      </c>
      <c r="AE1127" s="95" t="str">
        <v>欄外</v>
      </c>
      <c r="AF1127" s="12"/>
      <c r="AK1127"/>
      <c r="AL1127" s="127"/>
      <c r="AM1127" s="3">
        <v>7</v>
      </c>
      <c r="AN1127" s="27">
        <f ca="1"/>
        <v>68.998819679021835</v>
      </c>
      <c r="AO1127" s="27">
        <f ca="1"/>
        <v>3.1004999999999998</v>
      </c>
      <c r="AP1127" s="95" t="str">
        <v>欄外</v>
      </c>
      <c r="AQ1127" s="95" t="str">
        <v>欄外</v>
      </c>
      <c r="AR1127" s="12"/>
      <c r="AW1127"/>
      <c r="AX1127" s="127"/>
      <c r="AY1127" s="3">
        <v>7</v>
      </c>
      <c r="AZ1127" s="27">
        <f ca="1"/>
        <v>68.999409809522319</v>
      </c>
      <c r="BA1127" s="27">
        <f ca="1"/>
        <v>3.1004999999999998</v>
      </c>
      <c r="BB1127" s="95" t="str">
        <v>欄外</v>
      </c>
      <c r="BC1127" s="95" t="str">
        <v>欄外</v>
      </c>
      <c r="BD1127" s="12"/>
      <c r="BI1127"/>
      <c r="BJ1127" s="127"/>
      <c r="BK1127" s="3">
        <v>7</v>
      </c>
      <c r="BL1127" s="27">
        <f ca="1"/>
        <v>68.999409809522319</v>
      </c>
      <c r="BM1127" s="27">
        <f ca="1"/>
        <v>3.1004999999999998</v>
      </c>
      <c r="BN1127" s="95" t="str">
        <v>欄外</v>
      </c>
      <c r="BO1127" s="95" t="str">
        <v>欄外</v>
      </c>
      <c r="BP1127" s="12"/>
      <c r="BU1127"/>
      <c r="BV1127" s="127"/>
      <c r="BW1127" s="3">
        <v>7</v>
      </c>
      <c r="BX1127" s="27">
        <f ca="1"/>
        <v>68.999409809522319</v>
      </c>
      <c r="BY1127" s="27">
        <f ca="1"/>
        <v>3.1004999999999998</v>
      </c>
      <c r="BZ1127" s="95" t="str">
        <v>欄外</v>
      </c>
      <c r="CA1127" s="95" t="str">
        <v>欄外</v>
      </c>
      <c r="CB1127" s="12"/>
      <c r="CG1127"/>
      <c r="CH1127" s="127"/>
      <c r="CI1127" s="3">
        <v>7</v>
      </c>
      <c r="CJ1127" s="27">
        <f ca="1"/>
        <v>68.999409809522319</v>
      </c>
      <c r="CK1127" s="27">
        <f ca="1"/>
        <v>3.1004999999999998</v>
      </c>
      <c r="CL1127" s="95" t="str">
        <v>欄外</v>
      </c>
      <c r="CM1127" s="95" t="str">
        <v>欄外</v>
      </c>
      <c r="CN1127" s="12"/>
      <c r="CS1127"/>
      <c r="CT1127" s="127"/>
      <c r="CU1127" s="3">
        <v>7</v>
      </c>
      <c r="CV1127" s="27">
        <f ca="1"/>
        <v>68.999409809522319</v>
      </c>
      <c r="CW1127" s="27">
        <f ca="1"/>
        <v>3.1004999999999998</v>
      </c>
      <c r="CX1127" s="95" t="str">
        <v>欄外</v>
      </c>
      <c r="CY1127" s="95" t="str">
        <v>欄外</v>
      </c>
      <c r="CZ1127" s="12"/>
      <c r="DE1127"/>
      <c r="DF1127" s="127"/>
      <c r="DG1127" s="3">
        <v>7</v>
      </c>
      <c r="DH1127" s="27">
        <f ca="1"/>
        <v>68.999409809522319</v>
      </c>
      <c r="DI1127" s="27">
        <f ca="1"/>
        <v>3.1004999999999998</v>
      </c>
      <c r="DJ1127" s="95" t="str">
        <v>欄外</v>
      </c>
      <c r="DK1127" s="95" t="str">
        <v>欄外</v>
      </c>
      <c r="DL1127" s="12"/>
      <c r="DQ1127"/>
      <c r="DR1127" s="127"/>
      <c r="DS1127" s="3">
        <v>7</v>
      </c>
      <c r="DT1127" s="27">
        <f ca="1"/>
        <v>68.999409809522319</v>
      </c>
      <c r="DU1127" s="27">
        <f ca="1"/>
        <v>3.1004999999999998</v>
      </c>
      <c r="DV1127" s="95" t="str">
        <v>欄外</v>
      </c>
      <c r="DW1127" s="95" t="str">
        <v>欄外</v>
      </c>
      <c r="DX1127" s="12"/>
    </row>
    <row r="1128" spans="1:128" ht="13.5" customHeight="1">
      <c r="A1128"/>
      <c r="B1128"/>
      <c r="C1128"/>
      <c r="D1128"/>
      <c r="E1128"/>
      <c r="F1128"/>
      <c r="G1128"/>
      <c r="H1128" s="21"/>
      <c r="K1128" s="11"/>
      <c r="L1128" s="6"/>
      <c r="M1128"/>
      <c r="N1128" s="127"/>
      <c r="O1128" s="3">
        <v>8</v>
      </c>
      <c r="P1128" s="27">
        <f ca="1"/>
        <v>99.999999914318323</v>
      </c>
      <c r="Q1128" s="27">
        <f ca="1"/>
        <v>45.56409086227417</v>
      </c>
      <c r="R1128" s="27">
        <f ca="1"/>
        <v>46.55804292127489</v>
      </c>
      <c r="S1128" s="95" t="str">
        <f ca="1"/>
        <v>欄外</v>
      </c>
      <c r="T1128" s="12"/>
      <c r="W1128" s="11"/>
      <c r="X1128" s="6"/>
      <c r="Y1128"/>
      <c r="Z1128" s="127"/>
      <c r="AA1128" s="3">
        <v>8</v>
      </c>
      <c r="AB1128" s="27">
        <f ca="1"/>
        <v>99.999999914318323</v>
      </c>
      <c r="AC1128" s="27">
        <f ca="1"/>
        <v>45.56409086227417</v>
      </c>
      <c r="AD1128" s="27">
        <f ca="1"/>
        <v>46.55804292127489</v>
      </c>
      <c r="AE1128" s="95" t="str">
        <v>欄外</v>
      </c>
      <c r="AF1128" s="12"/>
      <c r="AI1128" s="11"/>
      <c r="AJ1128" s="6"/>
      <c r="AK1128"/>
      <c r="AL1128" s="127"/>
      <c r="AM1128" s="3">
        <v>8</v>
      </c>
      <c r="AN1128" s="27">
        <f ca="1"/>
        <v>99.999999914318323</v>
      </c>
      <c r="AO1128" s="27">
        <f ca="1"/>
        <v>45.56409086227417</v>
      </c>
      <c r="AP1128" s="27">
        <f ca="1"/>
        <v>46.55804292127489</v>
      </c>
      <c r="AQ1128" s="95" t="str">
        <v>欄外</v>
      </c>
      <c r="AR1128" s="12"/>
      <c r="AU1128" s="11"/>
      <c r="AV1128" s="6"/>
      <c r="AW1128"/>
      <c r="AX1128" s="127"/>
      <c r="AY1128" s="3">
        <v>8</v>
      </c>
      <c r="AZ1128" s="27">
        <f ca="1"/>
        <v>99.999999914318323</v>
      </c>
      <c r="BA1128" s="27">
        <f ca="1"/>
        <v>45.56409086227417</v>
      </c>
      <c r="BB1128" s="27">
        <f ca="1"/>
        <v>46.55804292127489</v>
      </c>
      <c r="BC1128" s="95" t="str">
        <v>欄外</v>
      </c>
      <c r="BD1128" s="12"/>
      <c r="BG1128" s="11"/>
      <c r="BH1128" s="6"/>
      <c r="BI1128"/>
      <c r="BJ1128" s="127"/>
      <c r="BK1128" s="3">
        <v>8</v>
      </c>
      <c r="BL1128" s="27">
        <f ca="1"/>
        <v>99.999999957159162</v>
      </c>
      <c r="BM1128" s="27">
        <f ca="1"/>
        <v>45.56409086227417</v>
      </c>
      <c r="BN1128" s="27">
        <f ca="1"/>
        <v>46.55804292127489</v>
      </c>
      <c r="BO1128" s="95" t="str">
        <v>欄外</v>
      </c>
      <c r="BP1128" s="12"/>
      <c r="BS1128" s="11"/>
      <c r="BT1128" s="6"/>
      <c r="BU1128"/>
      <c r="BV1128" s="127"/>
      <c r="BW1128" s="3">
        <v>8</v>
      </c>
      <c r="BX1128" s="27">
        <f ca="1"/>
        <v>99.999999957159162</v>
      </c>
      <c r="BY1128" s="27">
        <f ca="1"/>
        <v>45.56409086227417</v>
      </c>
      <c r="BZ1128" s="27">
        <f ca="1"/>
        <v>46.55804292127489</v>
      </c>
      <c r="CA1128" s="95" t="str">
        <v>欄外</v>
      </c>
      <c r="CB1128" s="12"/>
      <c r="CE1128" s="11"/>
      <c r="CF1128" s="6"/>
      <c r="CG1128"/>
      <c r="CH1128" s="127"/>
      <c r="CI1128" s="3">
        <v>8</v>
      </c>
      <c r="CJ1128" s="27">
        <f ca="1"/>
        <v>99.999999957159162</v>
      </c>
      <c r="CK1128" s="27">
        <f ca="1"/>
        <v>45.56409086227417</v>
      </c>
      <c r="CL1128" s="27">
        <f ca="1"/>
        <v>46.55804292127489</v>
      </c>
      <c r="CM1128" s="95" t="str">
        <v>欄外</v>
      </c>
      <c r="CN1128" s="12"/>
      <c r="CQ1128" s="11"/>
      <c r="CR1128" s="6"/>
      <c r="CS1128"/>
      <c r="CT1128" s="127"/>
      <c r="CU1128" s="3">
        <v>8</v>
      </c>
      <c r="CV1128" s="27">
        <f ca="1"/>
        <v>99.999999957159162</v>
      </c>
      <c r="CW1128" s="27">
        <f ca="1"/>
        <v>45.56409086227417</v>
      </c>
      <c r="CX1128" s="27">
        <f ca="1"/>
        <v>46.55804292127489</v>
      </c>
      <c r="CY1128" s="95" t="str">
        <v>欄外</v>
      </c>
      <c r="CZ1128" s="12"/>
      <c r="DC1128" s="11"/>
      <c r="DD1128" s="6"/>
      <c r="DE1128"/>
      <c r="DF1128" s="127"/>
      <c r="DG1128" s="3">
        <v>8</v>
      </c>
      <c r="DH1128" s="27">
        <f ca="1"/>
        <v>99.999999957159162</v>
      </c>
      <c r="DI1128" s="27">
        <f ca="1"/>
        <v>45.56409086227417</v>
      </c>
      <c r="DJ1128" s="27">
        <f ca="1"/>
        <v>46.55804292127489</v>
      </c>
      <c r="DK1128" s="95" t="str">
        <v>欄外</v>
      </c>
      <c r="DL1128" s="12"/>
      <c r="DO1128" s="11"/>
      <c r="DP1128" s="6"/>
      <c r="DQ1128"/>
      <c r="DR1128" s="127"/>
      <c r="DS1128" s="3">
        <v>8</v>
      </c>
      <c r="DT1128" s="27">
        <f ca="1"/>
        <v>99.999999957159162</v>
      </c>
      <c r="DU1128" s="27">
        <f ca="1"/>
        <v>45.56409086227417</v>
      </c>
      <c r="DV1128" s="27">
        <f ca="1"/>
        <v>46.55804292127489</v>
      </c>
      <c r="DW1128" s="95" t="str">
        <v>欄外</v>
      </c>
      <c r="DX1128" s="12"/>
    </row>
    <row r="1129" spans="1:128" ht="13.5" customHeight="1">
      <c r="A1129"/>
      <c r="B1129"/>
      <c r="C1129"/>
      <c r="D1129"/>
      <c r="E1129"/>
      <c r="F1129"/>
      <c r="G1129"/>
      <c r="H1129" s="21"/>
      <c r="J1129" s="11"/>
      <c r="K1129" s="11"/>
      <c r="L1129" s="6"/>
      <c r="M1129"/>
      <c r="N1129" s="128"/>
      <c r="O1129" s="3" t="s">
        <v>66</v>
      </c>
      <c r="P1129" s="44">
        <v>0</v>
      </c>
      <c r="Q1129" s="44">
        <v>0</v>
      </c>
      <c r="R1129" s="44">
        <v>0</v>
      </c>
      <c r="S1129" s="40">
        <v>0</v>
      </c>
      <c r="T1129" s="12"/>
      <c r="V1129" s="11"/>
      <c r="W1129" s="11"/>
      <c r="X1129" s="6"/>
      <c r="Y1129"/>
      <c r="Z1129" s="128"/>
      <c r="AA1129" s="3" t="s">
        <v>41</v>
      </c>
      <c r="AB1129" s="44">
        <v>0</v>
      </c>
      <c r="AC1129" s="44">
        <v>0</v>
      </c>
      <c r="AD1129" s="44">
        <v>0</v>
      </c>
      <c r="AE1129" s="40">
        <v>0</v>
      </c>
      <c r="AF1129" s="12"/>
      <c r="AH1129" s="11"/>
      <c r="AI1129" s="11"/>
      <c r="AJ1129" s="6"/>
      <c r="AK1129"/>
      <c r="AL1129" s="128"/>
      <c r="AM1129" s="3" t="s">
        <v>41</v>
      </c>
      <c r="AN1129" s="44">
        <v>0</v>
      </c>
      <c r="AO1129" s="44">
        <v>0</v>
      </c>
      <c r="AP1129" s="44">
        <v>0</v>
      </c>
      <c r="AQ1129" s="40">
        <v>0</v>
      </c>
      <c r="AR1129" s="12"/>
      <c r="AT1129" s="11"/>
      <c r="AU1129" s="11"/>
      <c r="AV1129" s="6"/>
      <c r="AW1129"/>
      <c r="AX1129" s="128"/>
      <c r="AY1129" s="3" t="s">
        <v>41</v>
      </c>
      <c r="AZ1129" s="44">
        <v>0</v>
      </c>
      <c r="BA1129" s="44">
        <v>0</v>
      </c>
      <c r="BB1129" s="44">
        <v>0</v>
      </c>
      <c r="BC1129" s="40">
        <v>0</v>
      </c>
      <c r="BD1129" s="12"/>
      <c r="BF1129" s="11"/>
      <c r="BG1129" s="11"/>
      <c r="BH1129" s="6"/>
      <c r="BI1129"/>
      <c r="BJ1129" s="128"/>
      <c r="BK1129" s="3" t="s">
        <v>41</v>
      </c>
      <c r="BL1129" s="44">
        <v>0</v>
      </c>
      <c r="BM1129" s="44">
        <v>0</v>
      </c>
      <c r="BN1129" s="44">
        <v>0</v>
      </c>
      <c r="BO1129" s="40">
        <v>0</v>
      </c>
      <c r="BP1129" s="12"/>
      <c r="BR1129" s="11"/>
      <c r="BS1129" s="11"/>
      <c r="BT1129" s="6"/>
      <c r="BU1129"/>
      <c r="BV1129" s="128"/>
      <c r="BW1129" s="3" t="s">
        <v>41</v>
      </c>
      <c r="BX1129" s="44">
        <v>0</v>
      </c>
      <c r="BY1129" s="44">
        <v>0</v>
      </c>
      <c r="BZ1129" s="44">
        <v>0</v>
      </c>
      <c r="CA1129" s="40">
        <v>0</v>
      </c>
      <c r="CB1129" s="12"/>
      <c r="CD1129" s="11"/>
      <c r="CE1129" s="11"/>
      <c r="CF1129" s="6"/>
      <c r="CG1129"/>
      <c r="CH1129" s="128"/>
      <c r="CI1129" s="3" t="s">
        <v>41</v>
      </c>
      <c r="CJ1129" s="44">
        <v>0</v>
      </c>
      <c r="CK1129" s="44">
        <v>0</v>
      </c>
      <c r="CL1129" s="44">
        <v>0</v>
      </c>
      <c r="CM1129" s="40">
        <v>0</v>
      </c>
      <c r="CN1129" s="12"/>
      <c r="CP1129" s="11"/>
      <c r="CQ1129" s="11"/>
      <c r="CR1129" s="6"/>
      <c r="CS1129"/>
      <c r="CT1129" s="128"/>
      <c r="CU1129" s="3" t="s">
        <v>41</v>
      </c>
      <c r="CV1129" s="44">
        <v>0</v>
      </c>
      <c r="CW1129" s="44">
        <v>0</v>
      </c>
      <c r="CX1129" s="44">
        <v>0</v>
      </c>
      <c r="CY1129" s="40">
        <v>0</v>
      </c>
      <c r="CZ1129" s="12"/>
      <c r="DB1129" s="11"/>
      <c r="DC1129" s="11"/>
      <c r="DD1129" s="6"/>
      <c r="DE1129"/>
      <c r="DF1129" s="128"/>
      <c r="DG1129" s="3" t="s">
        <v>41</v>
      </c>
      <c r="DH1129" s="44">
        <v>0</v>
      </c>
      <c r="DI1129" s="44">
        <v>0</v>
      </c>
      <c r="DJ1129" s="44">
        <v>0</v>
      </c>
      <c r="DK1129" s="40">
        <v>0</v>
      </c>
      <c r="DL1129" s="12"/>
      <c r="DN1129" s="11"/>
      <c r="DO1129" s="11"/>
      <c r="DP1129" s="6"/>
      <c r="DQ1129"/>
      <c r="DR1129" s="128"/>
      <c r="DS1129" s="3" t="s">
        <v>41</v>
      </c>
      <c r="DT1129" s="44">
        <v>0</v>
      </c>
      <c r="DU1129" s="44">
        <v>0</v>
      </c>
      <c r="DV1129" s="44">
        <v>0</v>
      </c>
      <c r="DW1129" s="40">
        <v>0</v>
      </c>
      <c r="DX1129" s="12"/>
    </row>
    <row r="1130" spans="1:128" ht="13.5" customHeight="1">
      <c r="A1130"/>
      <c r="B1130"/>
      <c r="C1130"/>
      <c r="D1130"/>
      <c r="E1130"/>
      <c r="F1130"/>
      <c r="G1130"/>
      <c r="H1130" s="21"/>
      <c r="J1130" s="11"/>
      <c r="K1130" s="11"/>
      <c r="L1130" s="6"/>
      <c r="M1130"/>
      <c r="N1130"/>
      <c r="O1130" s="11"/>
      <c r="P1130" s="12"/>
      <c r="Q1130" s="12"/>
      <c r="R1130" s="12"/>
      <c r="S1130" s="12"/>
      <c r="T1130" s="12"/>
      <c r="V1130" s="11"/>
      <c r="W1130" s="11"/>
      <c r="X1130" s="6"/>
      <c r="Y1130"/>
      <c r="Z1130"/>
      <c r="AA1130" s="11"/>
      <c r="AB1130" s="12"/>
      <c r="AC1130" s="12"/>
      <c r="AD1130" s="12"/>
      <c r="AE1130" s="12"/>
      <c r="AF1130" s="12"/>
      <c r="AH1130" s="11"/>
      <c r="AI1130" s="11"/>
      <c r="AJ1130" s="6"/>
      <c r="AK1130"/>
      <c r="AL1130"/>
      <c r="AM1130" s="11"/>
      <c r="AN1130" s="12"/>
      <c r="AO1130" s="12"/>
      <c r="AP1130" s="12"/>
      <c r="AQ1130" s="12"/>
      <c r="AR1130" s="12"/>
      <c r="AT1130" s="11"/>
      <c r="AU1130" s="11"/>
      <c r="AV1130" s="6"/>
      <c r="AW1130"/>
      <c r="AX1130"/>
      <c r="AY1130" s="11"/>
      <c r="AZ1130" s="12"/>
      <c r="BA1130" s="12"/>
      <c r="BB1130" s="12"/>
      <c r="BC1130" s="12"/>
      <c r="BD1130" s="12"/>
      <c r="BF1130" s="11"/>
      <c r="BG1130" s="11"/>
      <c r="BH1130" s="6"/>
      <c r="BI1130"/>
      <c r="BJ1130"/>
      <c r="BK1130" s="11"/>
      <c r="BL1130" s="12"/>
      <c r="BM1130" s="12"/>
      <c r="BN1130" s="12"/>
      <c r="BO1130" s="12"/>
      <c r="BP1130" s="12"/>
      <c r="BR1130" s="11"/>
      <c r="BS1130" s="11"/>
      <c r="BT1130" s="6"/>
      <c r="BU1130"/>
      <c r="BV1130"/>
      <c r="BW1130" s="11"/>
      <c r="BX1130" s="12"/>
      <c r="BY1130" s="12"/>
      <c r="BZ1130" s="12"/>
      <c r="CA1130" s="12"/>
      <c r="CB1130" s="12"/>
      <c r="CD1130" s="11"/>
      <c r="CE1130" s="11"/>
      <c r="CF1130" s="6"/>
      <c r="CG1130"/>
      <c r="CH1130"/>
      <c r="CI1130" s="11"/>
      <c r="CJ1130" s="12"/>
      <c r="CK1130" s="12"/>
      <c r="CL1130" s="12"/>
      <c r="CM1130" s="12"/>
      <c r="CN1130" s="12"/>
      <c r="CP1130" s="11"/>
      <c r="CQ1130" s="11"/>
      <c r="CR1130" s="6"/>
      <c r="CS1130"/>
      <c r="CT1130"/>
      <c r="CU1130" s="11"/>
      <c r="CV1130" s="12"/>
      <c r="CW1130" s="12"/>
      <c r="CX1130" s="12"/>
      <c r="CY1130" s="12"/>
      <c r="CZ1130" s="12"/>
      <c r="DB1130" s="11"/>
      <c r="DC1130" s="11"/>
      <c r="DD1130" s="6"/>
      <c r="DE1130"/>
      <c r="DF1130"/>
      <c r="DG1130" s="11"/>
      <c r="DH1130" s="12"/>
      <c r="DI1130" s="12"/>
      <c r="DJ1130" s="12"/>
      <c r="DK1130" s="12"/>
      <c r="DL1130" s="12"/>
      <c r="DN1130" s="11"/>
      <c r="DO1130" s="11"/>
      <c r="DP1130" s="6"/>
      <c r="DQ1130"/>
      <c r="DR1130"/>
      <c r="DS1130" s="11"/>
      <c r="DT1130" s="12"/>
      <c r="DU1130" s="12"/>
      <c r="DV1130" s="12"/>
      <c r="DW1130" s="12"/>
      <c r="DX1130" s="12"/>
    </row>
    <row r="1131" spans="1:128" ht="13.5" customHeight="1">
      <c r="A1131"/>
      <c r="B1131" t="s">
        <v>63</v>
      </c>
      <c r="C1131"/>
      <c r="D1131"/>
      <c r="E1131"/>
      <c r="F1131"/>
      <c r="G1131"/>
      <c r="H1131" s="21"/>
      <c r="K1131"/>
      <c r="L1131"/>
      <c r="M1131"/>
      <c r="N1131"/>
      <c r="O1131" t="s">
        <v>43</v>
      </c>
      <c r="P1131"/>
      <c r="Q1131"/>
      <c r="R1131"/>
      <c r="S1131"/>
      <c r="T1131" s="21"/>
      <c r="W1131"/>
      <c r="X1131"/>
      <c r="Y1131"/>
      <c r="Z1131"/>
      <c r="AA1131" t="s">
        <v>43</v>
      </c>
      <c r="AB1131"/>
      <c r="AC1131"/>
      <c r="AD1131"/>
      <c r="AE1131"/>
      <c r="AF1131" s="21"/>
      <c r="AI1131"/>
      <c r="AJ1131"/>
      <c r="AK1131"/>
      <c r="AL1131"/>
      <c r="AM1131" t="s">
        <v>43</v>
      </c>
      <c r="AN1131"/>
      <c r="AO1131"/>
      <c r="AP1131"/>
      <c r="AQ1131"/>
      <c r="AR1131" s="21"/>
      <c r="AU1131"/>
      <c r="AV1131"/>
      <c r="AW1131"/>
      <c r="AX1131"/>
      <c r="AY1131" t="s">
        <v>43</v>
      </c>
      <c r="AZ1131"/>
      <c r="BA1131"/>
      <c r="BB1131"/>
      <c r="BC1131"/>
      <c r="BD1131" s="21"/>
      <c r="BG1131"/>
      <c r="BH1131"/>
      <c r="BI1131"/>
      <c r="BJ1131"/>
      <c r="BK1131" t="s">
        <v>43</v>
      </c>
      <c r="BL1131"/>
      <c r="BM1131"/>
      <c r="BN1131"/>
      <c r="BO1131"/>
      <c r="BP1131" s="21"/>
      <c r="BS1131"/>
      <c r="BT1131"/>
      <c r="BU1131"/>
      <c r="BV1131"/>
      <c r="BW1131" t="s">
        <v>43</v>
      </c>
      <c r="BX1131"/>
      <c r="BY1131"/>
      <c r="BZ1131"/>
      <c r="CA1131"/>
      <c r="CB1131" s="21"/>
      <c r="CE1131"/>
      <c r="CF1131"/>
      <c r="CG1131"/>
      <c r="CH1131"/>
      <c r="CI1131" t="s">
        <v>43</v>
      </c>
      <c r="CJ1131"/>
      <c r="CK1131"/>
      <c r="CL1131"/>
      <c r="CM1131"/>
      <c r="CN1131" s="21"/>
      <c r="CQ1131"/>
      <c r="CR1131"/>
      <c r="CS1131"/>
      <c r="CT1131"/>
      <c r="CU1131" t="s">
        <v>43</v>
      </c>
      <c r="CV1131"/>
      <c r="CW1131"/>
      <c r="CX1131"/>
      <c r="CY1131"/>
      <c r="CZ1131" s="21"/>
      <c r="DC1131"/>
      <c r="DD1131"/>
      <c r="DE1131"/>
      <c r="DF1131"/>
      <c r="DG1131" t="s">
        <v>43</v>
      </c>
      <c r="DH1131"/>
      <c r="DI1131"/>
      <c r="DJ1131"/>
      <c r="DK1131"/>
      <c r="DL1131" s="21"/>
      <c r="DO1131"/>
      <c r="DP1131"/>
      <c r="DQ1131"/>
      <c r="DR1131"/>
      <c r="DS1131" t="s">
        <v>43</v>
      </c>
      <c r="DT1131"/>
      <c r="DU1131"/>
      <c r="DV1131"/>
      <c r="DW1131"/>
      <c r="DX1131" s="21"/>
    </row>
    <row r="1132" spans="1:128" ht="13.5" customHeight="1" thickBot="1">
      <c r="A1132"/>
      <c r="B1132"/>
      <c r="C1132"/>
      <c r="D1132" s="123" t="s">
        <v>67</v>
      </c>
      <c r="E1132" s="124"/>
      <c r="F1132" s="124"/>
      <c r="G1132" s="125"/>
      <c r="H1132" s="21"/>
      <c r="K1132" s="3" t="s">
        <v>14</v>
      </c>
      <c r="L1132" s="85">
        <f ca="1">$C1124</f>
        <v>0.4</v>
      </c>
      <c r="M1132" s="28"/>
      <c r="N1132" s="28"/>
      <c r="O1132" s="18" t="s">
        <v>25</v>
      </c>
      <c r="P1132" s="53">
        <f ca="1">OFFSET(乱数表!$C$3,$C1118,2*K$7-1)</f>
        <v>0.2129307186846352</v>
      </c>
      <c r="Q1132" s="28" t="s">
        <v>23</v>
      </c>
      <c r="R1132" s="54" t="str">
        <f ca="1">IF(P1132&lt;$C1124,"Explore","Exploit")</f>
        <v>Explore</v>
      </c>
      <c r="S1132"/>
      <c r="T1132" s="21"/>
      <c r="W1132" s="3" t="s">
        <v>14</v>
      </c>
      <c r="X1132" s="85">
        <f ca="1">$C1124</f>
        <v>0.4</v>
      </c>
      <c r="Y1132" s="28"/>
      <c r="Z1132" s="28"/>
      <c r="AA1132" s="18" t="s">
        <v>25</v>
      </c>
      <c r="AB1132" s="53">
        <f ca="1">OFFSET(乱数表!$C$3,$C1118,2*W$7-1)</f>
        <v>0.25871828201701697</v>
      </c>
      <c r="AC1132" s="28" t="s">
        <v>23</v>
      </c>
      <c r="AD1132" s="54" t="str">
        <f ca="1">IF(AB1132&lt;$C1124,"Explore","Exploit")</f>
        <v>Explore</v>
      </c>
      <c r="AE1132"/>
      <c r="AF1132" s="21"/>
      <c r="AI1132" s="3" t="s">
        <v>14</v>
      </c>
      <c r="AJ1132" s="85">
        <f ca="1">$C1124</f>
        <v>0.4</v>
      </c>
      <c r="AK1132" s="28"/>
      <c r="AL1132" s="28"/>
      <c r="AM1132" s="18" t="s">
        <v>25</v>
      </c>
      <c r="AN1132" s="53">
        <f ca="1">OFFSET(乱数表!$C$3,$C1118,2*AI$7-1)</f>
        <v>0.145812886463762</v>
      </c>
      <c r="AO1132" s="28" t="s">
        <v>23</v>
      </c>
      <c r="AP1132" s="54" t="str">
        <f ca="1">IF(AN1132&lt;$C1124,"Explore","Exploit")</f>
        <v>Explore</v>
      </c>
      <c r="AQ1132"/>
      <c r="AR1132" s="21"/>
      <c r="AU1132" s="3" t="s">
        <v>14</v>
      </c>
      <c r="AV1132" s="85">
        <f ca="1">$C1124</f>
        <v>0.4</v>
      </c>
      <c r="AW1132" s="28"/>
      <c r="AX1132" s="28"/>
      <c r="AY1132" s="18" t="s">
        <v>25</v>
      </c>
      <c r="AZ1132" s="53">
        <f ca="1">OFFSET(乱数表!$C$3,$C1118,2*AU$7-1)</f>
        <v>0.61196032292168412</v>
      </c>
      <c r="BA1132" s="28" t="s">
        <v>23</v>
      </c>
      <c r="BB1132" s="54" t="str">
        <f ca="1">IF(AZ1132&lt;$C1124,"Explore","Exploit")</f>
        <v>Exploit</v>
      </c>
      <c r="BC1132"/>
      <c r="BD1132" s="21"/>
      <c r="BG1132" s="3" t="s">
        <v>14</v>
      </c>
      <c r="BH1132" s="85">
        <f ca="1">$C1124</f>
        <v>0.4</v>
      </c>
      <c r="BI1132" s="28"/>
      <c r="BJ1132" s="28"/>
      <c r="BK1132" s="18" t="s">
        <v>25</v>
      </c>
      <c r="BL1132" s="53">
        <f ca="1">OFFSET(乱数表!$C$3,$C1118,2*BG$7-1)</f>
        <v>0.78395308705543743</v>
      </c>
      <c r="BM1132" s="28" t="s">
        <v>23</v>
      </c>
      <c r="BN1132" s="54" t="str">
        <f ca="1">IF(BL1132&lt;$C1124,"Explore","Exploit")</f>
        <v>Exploit</v>
      </c>
      <c r="BO1132"/>
      <c r="BP1132" s="21"/>
      <c r="BS1132" s="3" t="s">
        <v>14</v>
      </c>
      <c r="BT1132" s="85">
        <f ca="1">$C1124</f>
        <v>0.4</v>
      </c>
      <c r="BU1132" s="28"/>
      <c r="BV1132" s="28"/>
      <c r="BW1132" s="18" t="s">
        <v>25</v>
      </c>
      <c r="BX1132" s="53">
        <f ca="1">OFFSET(乱数表!$C$3,$C1118,2*BS$7-1)</f>
        <v>3.1836369390839447E-2</v>
      </c>
      <c r="BY1132" s="28" t="s">
        <v>23</v>
      </c>
      <c r="BZ1132" s="54" t="str">
        <f ca="1">IF(BX1132&lt;$C1124,"Explore","Exploit")</f>
        <v>Explore</v>
      </c>
      <c r="CA1132"/>
      <c r="CB1132" s="21"/>
      <c r="CE1132" s="3" t="s">
        <v>14</v>
      </c>
      <c r="CF1132" s="85">
        <f ca="1">$C1124</f>
        <v>0.4</v>
      </c>
      <c r="CG1132" s="28"/>
      <c r="CH1132" s="28"/>
      <c r="CI1132" s="18" t="s">
        <v>25</v>
      </c>
      <c r="CJ1132" s="53">
        <f ca="1">OFFSET(乱数表!$C$3,$C1118,2*CE$7-1)</f>
        <v>0.23061021273146154</v>
      </c>
      <c r="CK1132" s="28" t="s">
        <v>23</v>
      </c>
      <c r="CL1132" s="54" t="str">
        <f ca="1">IF(CJ1132&lt;$C1124,"Explore","Exploit")</f>
        <v>Explore</v>
      </c>
      <c r="CM1132"/>
      <c r="CN1132" s="21"/>
      <c r="CQ1132" s="3" t="s">
        <v>14</v>
      </c>
      <c r="CR1132" s="85">
        <f ca="1">$C1124</f>
        <v>0.4</v>
      </c>
      <c r="CS1132" s="28"/>
      <c r="CT1132" s="28"/>
      <c r="CU1132" s="18" t="s">
        <v>25</v>
      </c>
      <c r="CV1132" s="53">
        <f ca="1">OFFSET(乱数表!$C$3,$C1118,2*CQ$7-1)</f>
        <v>0.98480518441550613</v>
      </c>
      <c r="CW1132" s="28" t="s">
        <v>23</v>
      </c>
      <c r="CX1132" s="54" t="str">
        <f ca="1">IF(CV1132&lt;$C1124,"Explore","Exploit")</f>
        <v>Exploit</v>
      </c>
      <c r="CY1132"/>
      <c r="CZ1132" s="21"/>
      <c r="DC1132" s="3" t="s">
        <v>14</v>
      </c>
      <c r="DD1132" s="85">
        <f ca="1">$C1124</f>
        <v>0.4</v>
      </c>
      <c r="DE1132" s="28"/>
      <c r="DF1132" s="28"/>
      <c r="DG1132" s="18" t="s">
        <v>25</v>
      </c>
      <c r="DH1132" s="53">
        <f ca="1">OFFSET(乱数表!$C$3,$C1118,2*DC$7-1)</f>
        <v>0.1747683696196306</v>
      </c>
      <c r="DI1132" s="28" t="s">
        <v>23</v>
      </c>
      <c r="DJ1132" s="54" t="str">
        <f ca="1">IF(DH1132&lt;$C1124,"Explore","Exploit")</f>
        <v>Explore</v>
      </c>
      <c r="DK1132"/>
      <c r="DL1132" s="21"/>
      <c r="DO1132" s="3" t="s">
        <v>14</v>
      </c>
      <c r="DP1132" s="85">
        <f ca="1">$C1124</f>
        <v>0.4</v>
      </c>
      <c r="DQ1132" s="28"/>
      <c r="DR1132" s="28"/>
      <c r="DS1132" s="18" t="s">
        <v>25</v>
      </c>
      <c r="DT1132" s="53">
        <f ca="1">OFFSET(乱数表!$C$3,$C1118,2*DO$7-1)</f>
        <v>0.96050880140843231</v>
      </c>
      <c r="DU1132" s="28" t="s">
        <v>23</v>
      </c>
      <c r="DV1132" s="54" t="str">
        <f ca="1">IF(DT1132&lt;$C1124,"Explore","Exploit")</f>
        <v>Exploit</v>
      </c>
      <c r="DW1132"/>
      <c r="DX1132" s="21"/>
    </row>
    <row r="1133" spans="1:128" ht="13.5" customHeight="1">
      <c r="A1133"/>
      <c r="B1133" s="3" t="s">
        <v>7</v>
      </c>
      <c r="C1133" s="3" t="s">
        <v>17</v>
      </c>
      <c r="D1133" s="93" t="s">
        <v>27</v>
      </c>
      <c r="E1133" s="26" t="s">
        <v>28</v>
      </c>
      <c r="F1133" s="26" t="s">
        <v>29</v>
      </c>
      <c r="G1133" s="3" t="s">
        <v>30</v>
      </c>
      <c r="H1133" s="21"/>
      <c r="K1133"/>
      <c r="L1133"/>
      <c r="M1133"/>
      <c r="N1133"/>
      <c r="O1133"/>
      <c r="P1133" s="58" t="s">
        <v>42</v>
      </c>
      <c r="Q1133" s="59" t="s">
        <v>26</v>
      </c>
      <c r="R1133" s="60" t="s">
        <v>38</v>
      </c>
      <c r="S1133"/>
      <c r="T1133" s="21"/>
      <c r="W1133"/>
      <c r="X1133"/>
      <c r="Y1133"/>
      <c r="Z1133"/>
      <c r="AA1133"/>
      <c r="AB1133" s="58" t="s">
        <v>42</v>
      </c>
      <c r="AC1133" s="59" t="s">
        <v>26</v>
      </c>
      <c r="AD1133" s="60" t="s">
        <v>38</v>
      </c>
      <c r="AE1133"/>
      <c r="AF1133" s="21"/>
      <c r="AI1133"/>
      <c r="AJ1133"/>
      <c r="AK1133"/>
      <c r="AL1133"/>
      <c r="AM1133"/>
      <c r="AN1133" s="58" t="s">
        <v>42</v>
      </c>
      <c r="AO1133" s="59" t="s">
        <v>26</v>
      </c>
      <c r="AP1133" s="60" t="s">
        <v>38</v>
      </c>
      <c r="AQ1133"/>
      <c r="AR1133" s="21"/>
      <c r="AU1133"/>
      <c r="AV1133"/>
      <c r="AW1133"/>
      <c r="AX1133"/>
      <c r="AY1133"/>
      <c r="AZ1133" s="58" t="s">
        <v>42</v>
      </c>
      <c r="BA1133" s="59" t="s">
        <v>26</v>
      </c>
      <c r="BB1133" s="60" t="s">
        <v>38</v>
      </c>
      <c r="BC1133"/>
      <c r="BD1133" s="21"/>
      <c r="BG1133"/>
      <c r="BH1133"/>
      <c r="BI1133"/>
      <c r="BJ1133"/>
      <c r="BK1133"/>
      <c r="BL1133" s="58" t="s">
        <v>42</v>
      </c>
      <c r="BM1133" s="59" t="s">
        <v>26</v>
      </c>
      <c r="BN1133" s="60" t="s">
        <v>38</v>
      </c>
      <c r="BO1133"/>
      <c r="BP1133" s="21"/>
      <c r="BS1133"/>
      <c r="BT1133"/>
      <c r="BU1133"/>
      <c r="BV1133"/>
      <c r="BW1133"/>
      <c r="BX1133" s="58" t="s">
        <v>42</v>
      </c>
      <c r="BY1133" s="59" t="s">
        <v>26</v>
      </c>
      <c r="BZ1133" s="60" t="s">
        <v>38</v>
      </c>
      <c r="CA1133"/>
      <c r="CB1133" s="21"/>
      <c r="CE1133"/>
      <c r="CF1133"/>
      <c r="CG1133"/>
      <c r="CH1133"/>
      <c r="CI1133"/>
      <c r="CJ1133" s="58" t="s">
        <v>42</v>
      </c>
      <c r="CK1133" s="59" t="s">
        <v>26</v>
      </c>
      <c r="CL1133" s="60" t="s">
        <v>38</v>
      </c>
      <c r="CM1133"/>
      <c r="CN1133" s="21"/>
      <c r="CQ1133"/>
      <c r="CR1133"/>
      <c r="CS1133"/>
      <c r="CT1133"/>
      <c r="CU1133"/>
      <c r="CV1133" s="58" t="s">
        <v>42</v>
      </c>
      <c r="CW1133" s="59" t="s">
        <v>26</v>
      </c>
      <c r="CX1133" s="60" t="s">
        <v>38</v>
      </c>
      <c r="CY1133"/>
      <c r="CZ1133" s="21"/>
      <c r="DC1133"/>
      <c r="DD1133"/>
      <c r="DE1133"/>
      <c r="DF1133"/>
      <c r="DG1133"/>
      <c r="DH1133" s="58" t="s">
        <v>42</v>
      </c>
      <c r="DI1133" s="59" t="s">
        <v>26</v>
      </c>
      <c r="DJ1133" s="60" t="s">
        <v>38</v>
      </c>
      <c r="DK1133"/>
      <c r="DL1133" s="21"/>
      <c r="DO1133"/>
      <c r="DP1133"/>
      <c r="DQ1133"/>
      <c r="DR1133"/>
      <c r="DS1133"/>
      <c r="DT1133" s="58" t="s">
        <v>42</v>
      </c>
      <c r="DU1133" s="59" t="s">
        <v>26</v>
      </c>
      <c r="DV1133" s="60" t="s">
        <v>38</v>
      </c>
      <c r="DW1133"/>
      <c r="DX1133" s="21"/>
    </row>
    <row r="1134" spans="1:128" ht="13.5" customHeight="1">
      <c r="A1134"/>
      <c r="B1134" s="41">
        <v>1</v>
      </c>
      <c r="C1134" s="41">
        <f t="array" ref="C1134:G1142">$C$24:$G$32</f>
        <v>0</v>
      </c>
      <c r="D1134" s="80">
        <v>0.5</v>
      </c>
      <c r="E1134" s="81">
        <v>0.5</v>
      </c>
      <c r="F1134" s="81">
        <v>0.5</v>
      </c>
      <c r="G1134" s="80">
        <v>1</v>
      </c>
      <c r="H1134" s="6"/>
      <c r="K1134"/>
      <c r="L1134"/>
      <c r="M1134"/>
      <c r="N1134"/>
      <c r="O1134" s="63" t="s">
        <v>24</v>
      </c>
      <c r="P1134" s="55">
        <f ca="1">MAX(OFFSET(O1120,K1121,1):OFFSET(O1120,K1121,4))</f>
        <v>32.086408691491926</v>
      </c>
      <c r="Q1134" s="52"/>
      <c r="R1134" s="22">
        <f ca="1">MATCH(P1134,OFFSET(O1120,K1121,1):OFFSET(O1120,K1121,4),0)</f>
        <v>4</v>
      </c>
      <c r="S1134"/>
      <c r="T1134" s="21"/>
      <c r="W1134"/>
      <c r="X1134"/>
      <c r="Y1134"/>
      <c r="Z1134"/>
      <c r="AA1134" s="63" t="s">
        <v>24</v>
      </c>
      <c r="AB1134" s="55">
        <f ca="1">MAX(OFFSET(AA1120,W1121,1):OFFSET(AA1120,W1121,4))</f>
        <v>47.287790975421657</v>
      </c>
      <c r="AC1134" s="52"/>
      <c r="AD1134" s="22">
        <f ca="1">MATCH(AB1134,OFFSET(AA1120,W1121,1):OFFSET(AA1120,W1121,4),0)</f>
        <v>1</v>
      </c>
      <c r="AE1134"/>
      <c r="AF1134" s="21"/>
      <c r="AI1134"/>
      <c r="AJ1134"/>
      <c r="AK1134"/>
      <c r="AL1134"/>
      <c r="AM1134" s="63" t="s">
        <v>24</v>
      </c>
      <c r="AN1134" s="55">
        <f ca="1">MAX(OFFSET(AM1120,AI1121,1):OFFSET(AM1120,AI1121,4))</f>
        <v>68.998819679021835</v>
      </c>
      <c r="AO1134" s="52"/>
      <c r="AP1134" s="22">
        <f ca="1">MATCH(AN1134,OFFSET(AM1120,AI1121,1):OFFSET(AM1120,AI1121,4),0)</f>
        <v>1</v>
      </c>
      <c r="AQ1134"/>
      <c r="AR1134" s="21"/>
      <c r="AU1134"/>
      <c r="AV1134"/>
      <c r="AW1134"/>
      <c r="AX1134"/>
      <c r="AY1134" s="63" t="s">
        <v>24</v>
      </c>
      <c r="AZ1134" s="55">
        <f ca="1">MAX(OFFSET(AY1120,AU1121,1):OFFSET(AY1120,AU1121,4))</f>
        <v>99.999999914318323</v>
      </c>
      <c r="BA1134" s="52"/>
      <c r="BB1134" s="22">
        <f ca="1">MATCH(AZ1134,OFFSET(AY1120,AU1121,1):OFFSET(AY1120,AU1121,4),0)</f>
        <v>1</v>
      </c>
      <c r="BC1134"/>
      <c r="BD1134" s="21"/>
      <c r="BG1134"/>
      <c r="BH1134"/>
      <c r="BI1134"/>
      <c r="BJ1134"/>
      <c r="BK1134" s="63" t="s">
        <v>24</v>
      </c>
      <c r="BL1134" s="55">
        <f ca="1">MAX(OFFSET(BK1120,BG1121,1):OFFSET(BK1120,BG1121,4))</f>
        <v>0</v>
      </c>
      <c r="BM1134" s="52"/>
      <c r="BN1134" s="22">
        <f ca="1">MATCH(BL1134,OFFSET(BK1120,BG1121,1):OFFSET(BK1120,BG1121,4),0)</f>
        <v>1</v>
      </c>
      <c r="BO1134"/>
      <c r="BP1134" s="21"/>
      <c r="BS1134"/>
      <c r="BT1134"/>
      <c r="BU1134"/>
      <c r="BV1134"/>
      <c r="BW1134" s="63" t="s">
        <v>24</v>
      </c>
      <c r="BX1134" s="55">
        <f ca="1">MAX(OFFSET(BW1120,BS1121,1):OFFSET(BW1120,BS1121,4))</f>
        <v>0</v>
      </c>
      <c r="BY1134" s="52"/>
      <c r="BZ1134" s="22">
        <f ca="1">MATCH(BX1134,OFFSET(BW1120,BS1121,1):OFFSET(BW1120,BS1121,4),0)</f>
        <v>1</v>
      </c>
      <c r="CA1134"/>
      <c r="CB1134" s="21"/>
      <c r="CE1134"/>
      <c r="CF1134"/>
      <c r="CG1134"/>
      <c r="CH1134"/>
      <c r="CI1134" s="63" t="s">
        <v>24</v>
      </c>
      <c r="CJ1134" s="55">
        <f ca="1">MAX(OFFSET(CI1120,CE1121,1):OFFSET(CI1120,CE1121,4))</f>
        <v>0</v>
      </c>
      <c r="CK1134" s="52"/>
      <c r="CL1134" s="22">
        <f ca="1">MATCH(CJ1134,OFFSET(CI1120,CE1121,1):OFFSET(CI1120,CE1121,4),0)</f>
        <v>1</v>
      </c>
      <c r="CM1134"/>
      <c r="CN1134" s="21"/>
      <c r="CQ1134"/>
      <c r="CR1134"/>
      <c r="CS1134"/>
      <c r="CT1134"/>
      <c r="CU1134" s="63" t="s">
        <v>24</v>
      </c>
      <c r="CV1134" s="55">
        <f ca="1">MAX(OFFSET(CU1120,CQ1121,1):OFFSET(CU1120,CQ1121,4))</f>
        <v>0</v>
      </c>
      <c r="CW1134" s="52"/>
      <c r="CX1134" s="22">
        <f ca="1">MATCH(CV1134,OFFSET(CU1120,CQ1121,1):OFFSET(CU1120,CQ1121,4),0)</f>
        <v>1</v>
      </c>
      <c r="CY1134"/>
      <c r="CZ1134" s="21"/>
      <c r="DC1134"/>
      <c r="DD1134"/>
      <c r="DE1134"/>
      <c r="DF1134"/>
      <c r="DG1134" s="63" t="s">
        <v>24</v>
      </c>
      <c r="DH1134" s="55">
        <f ca="1">MAX(OFFSET(DG1120,DC1121,1):OFFSET(DG1120,DC1121,4))</f>
        <v>0</v>
      </c>
      <c r="DI1134" s="52"/>
      <c r="DJ1134" s="22">
        <f ca="1">MATCH(DH1134,OFFSET(DG1120,DC1121,1):OFFSET(DG1120,DC1121,4),0)</f>
        <v>1</v>
      </c>
      <c r="DK1134"/>
      <c r="DL1134" s="21"/>
      <c r="DO1134"/>
      <c r="DP1134"/>
      <c r="DQ1134"/>
      <c r="DR1134"/>
      <c r="DS1134" s="63" t="s">
        <v>24</v>
      </c>
      <c r="DT1134" s="55">
        <f ca="1">MAX(OFFSET(DS1120,DO1120,1):OFFSET(DS1120,DO1120,4))</f>
        <v>26.900255958557121</v>
      </c>
      <c r="DU1134" s="52"/>
      <c r="DV1134" s="22">
        <f ca="1">MATCH(DT1134,OFFSET(DS1120,DO1120,1):OFFSET(DS1120,DO1120,4),0)</f>
        <v>3</v>
      </c>
      <c r="DW1134"/>
      <c r="DX1134" s="21"/>
    </row>
    <row r="1135" spans="1:128" ht="13.5" customHeight="1" thickBot="1">
      <c r="A1135"/>
      <c r="B1135" s="42">
        <v>2</v>
      </c>
      <c r="C1135" s="42">
        <v>0</v>
      </c>
      <c r="D1135" s="82">
        <v>0.33333333333333331</v>
      </c>
      <c r="E1135" s="83">
        <v>0.33333333333333331</v>
      </c>
      <c r="F1135" s="82">
        <v>0.66666666666666663</v>
      </c>
      <c r="G1135" s="82">
        <v>1</v>
      </c>
      <c r="H1135" s="6"/>
      <c r="K1135"/>
      <c r="L1135"/>
      <c r="M1135"/>
      <c r="N1135"/>
      <c r="O1135" s="63" t="s">
        <v>22</v>
      </c>
      <c r="P1135" s="56"/>
      <c r="Q1135" s="57">
        <f ca="1">OFFSET(乱数表!$C$3,$C1118,2*K$7)</f>
        <v>0.91152890666649888</v>
      </c>
      <c r="R1135" s="38">
        <f ca="1">MATCH(Q1135,OFFSET($B1133,K1121,1):OFFSET($B1133,K1121,5))</f>
        <v>4</v>
      </c>
      <c r="S1135"/>
      <c r="T1135" s="21"/>
      <c r="W1135"/>
      <c r="X1135"/>
      <c r="Y1135"/>
      <c r="Z1135"/>
      <c r="AA1135" s="63" t="s">
        <v>22</v>
      </c>
      <c r="AB1135" s="56"/>
      <c r="AC1135" s="57">
        <f ca="1">OFFSET(乱数表!$C$3,$C1118,2*W$7)</f>
        <v>0.69779842545997028</v>
      </c>
      <c r="AD1135" s="38">
        <f ca="1">MATCH(AC1135,OFFSET($B1133,W1121,1):OFFSET($B1133,W1121,5))</f>
        <v>4</v>
      </c>
      <c r="AE1135"/>
      <c r="AF1135" s="21"/>
      <c r="AI1135"/>
      <c r="AJ1135"/>
      <c r="AK1135"/>
      <c r="AL1135"/>
      <c r="AM1135" s="63" t="s">
        <v>22</v>
      </c>
      <c r="AN1135" s="56"/>
      <c r="AO1135" s="57">
        <f ca="1">OFFSET(乱数表!$C$3,$C1118,2*AI$7)</f>
        <v>0.14666344545447652</v>
      </c>
      <c r="AP1135" s="38">
        <f ca="1">MATCH(AO1135,OFFSET($B1133,AI1121,1):OFFSET($B1133,AI1121,5))</f>
        <v>1</v>
      </c>
      <c r="AQ1135"/>
      <c r="AR1135" s="21"/>
      <c r="AU1135"/>
      <c r="AV1135"/>
      <c r="AW1135"/>
      <c r="AX1135"/>
      <c r="AY1135" s="63" t="s">
        <v>22</v>
      </c>
      <c r="AZ1135" s="56"/>
      <c r="BA1135" s="57">
        <f ca="1">OFFSET(乱数表!$C$3,$C1118,2*AU$7)</f>
        <v>0.5715697656863461</v>
      </c>
      <c r="BB1135" s="38">
        <f ca="1">MATCH(BA1135,OFFSET($B1133,AU1121,1):OFFSET($B1133,AU1121,5))</f>
        <v>2</v>
      </c>
      <c r="BC1135"/>
      <c r="BD1135" s="21"/>
      <c r="BG1135"/>
      <c r="BH1135"/>
      <c r="BI1135"/>
      <c r="BJ1135"/>
      <c r="BK1135" s="63" t="s">
        <v>22</v>
      </c>
      <c r="BL1135" s="56"/>
      <c r="BM1135" s="57">
        <f ca="1">OFFSET(乱数表!$C$3,$C1118,2*BG$7)</f>
        <v>0.27406393698599107</v>
      </c>
      <c r="BN1135" s="38">
        <f ca="1">MATCH(BM1135,OFFSET($B1133,BG1121,1):OFFSET($B1133,BG1121,5))</f>
        <v>1</v>
      </c>
      <c r="BO1135"/>
      <c r="BP1135" s="21"/>
      <c r="BS1135"/>
      <c r="BT1135"/>
      <c r="BU1135"/>
      <c r="BV1135"/>
      <c r="BW1135" s="63" t="s">
        <v>22</v>
      </c>
      <c r="BX1135" s="56"/>
      <c r="BY1135" s="57">
        <f ca="1">OFFSET(乱数表!$C$3,$C1118,2*BS$7)</f>
        <v>2.9823690571380568E-2</v>
      </c>
      <c r="BZ1135" s="38">
        <f ca="1">MATCH(BY1135,OFFSET($B1133,BS1121,1):OFFSET($B1133,BS1121,5))</f>
        <v>1</v>
      </c>
      <c r="CA1135"/>
      <c r="CB1135" s="21"/>
      <c r="CE1135"/>
      <c r="CF1135"/>
      <c r="CG1135"/>
      <c r="CH1135"/>
      <c r="CI1135" s="63" t="s">
        <v>22</v>
      </c>
      <c r="CJ1135" s="56"/>
      <c r="CK1135" s="57">
        <f ca="1">OFFSET(乱数表!$C$3,$C1118,2*CE$7)</f>
        <v>0.79323179527925591</v>
      </c>
      <c r="CL1135" s="38">
        <f ca="1">MATCH(CK1135,OFFSET($B1133,CE1121,1):OFFSET($B1133,CE1121,5))</f>
        <v>1</v>
      </c>
      <c r="CM1135"/>
      <c r="CN1135" s="21"/>
      <c r="CQ1135"/>
      <c r="CR1135"/>
      <c r="CS1135"/>
      <c r="CT1135"/>
      <c r="CU1135" s="63" t="s">
        <v>22</v>
      </c>
      <c r="CV1135" s="56"/>
      <c r="CW1135" s="57">
        <f ca="1">OFFSET(乱数表!$C$3,$C1118,2*CQ$7)</f>
        <v>0.44355738649061038</v>
      </c>
      <c r="CX1135" s="38">
        <f ca="1">MATCH(CW1135,OFFSET($B1133,CQ1121,1):OFFSET($B1133,CQ1121,5))</f>
        <v>1</v>
      </c>
      <c r="CY1135"/>
      <c r="CZ1135" s="21"/>
      <c r="DC1135"/>
      <c r="DD1135"/>
      <c r="DE1135"/>
      <c r="DF1135"/>
      <c r="DG1135" s="63" t="s">
        <v>22</v>
      </c>
      <c r="DH1135" s="56"/>
      <c r="DI1135" s="57">
        <f ca="1">OFFSET(乱数表!$C$3,$C1118,2*DC$7)</f>
        <v>0.55329367239466509</v>
      </c>
      <c r="DJ1135" s="38">
        <f ca="1">MATCH(DI1135,OFFSET($B1133,DC1121,1):OFFSET($B1133,DC1121,5))</f>
        <v>1</v>
      </c>
      <c r="DK1135"/>
      <c r="DL1135" s="21"/>
      <c r="DO1135"/>
      <c r="DP1135"/>
      <c r="DQ1135"/>
      <c r="DR1135"/>
      <c r="DS1135" s="63" t="s">
        <v>22</v>
      </c>
      <c r="DT1135" s="56"/>
      <c r="DU1135" s="57">
        <f ca="1">OFFSET(乱数表!$C$3,$C1118,2*DO$7)</f>
        <v>0.53658176993712436</v>
      </c>
      <c r="DV1135" s="38">
        <f ca="1">MATCH(DU1135,OFFSET($B1133,DO1120,1):OFFSET($B1133,DO1120,5))</f>
        <v>3</v>
      </c>
      <c r="DW1135"/>
      <c r="DX1135" s="21"/>
    </row>
    <row r="1136" spans="1:128" ht="13.5" customHeight="1">
      <c r="A1136"/>
      <c r="B1136" s="41">
        <v>3</v>
      </c>
      <c r="C1136" s="41">
        <v>0</v>
      </c>
      <c r="D1136" s="81">
        <v>0</v>
      </c>
      <c r="E1136" s="81">
        <v>0</v>
      </c>
      <c r="F1136" s="80">
        <v>1</v>
      </c>
      <c r="G1136" s="81">
        <v>1</v>
      </c>
      <c r="H1136" s="7"/>
      <c r="K1136"/>
      <c r="L1136"/>
      <c r="M1136"/>
      <c r="N1136"/>
      <c r="O1136" s="6"/>
      <c r="P1136"/>
      <c r="Q1136"/>
      <c r="R1136" t="s">
        <v>56</v>
      </c>
      <c r="S1136"/>
      <c r="T1136" s="21"/>
      <c r="W1136"/>
      <c r="X1136"/>
      <c r="Y1136"/>
      <c r="Z1136"/>
      <c r="AA1136" s="6"/>
      <c r="AB1136"/>
      <c r="AC1136"/>
      <c r="AD1136" t="s">
        <v>56</v>
      </c>
      <c r="AE1136"/>
      <c r="AF1136" s="21"/>
      <c r="AI1136"/>
      <c r="AJ1136"/>
      <c r="AK1136"/>
      <c r="AL1136"/>
      <c r="AM1136" s="6"/>
      <c r="AN1136"/>
      <c r="AO1136"/>
      <c r="AP1136" t="s">
        <v>56</v>
      </c>
      <c r="AQ1136"/>
      <c r="AR1136" s="21"/>
      <c r="AU1136"/>
      <c r="AV1136"/>
      <c r="AW1136"/>
      <c r="AX1136"/>
      <c r="AY1136" s="6"/>
      <c r="AZ1136"/>
      <c r="BA1136"/>
      <c r="BB1136" t="s">
        <v>56</v>
      </c>
      <c r="BC1136"/>
      <c r="BD1136" s="21"/>
      <c r="BG1136"/>
      <c r="BH1136"/>
      <c r="BI1136"/>
      <c r="BJ1136"/>
      <c r="BK1136" s="6"/>
      <c r="BL1136"/>
      <c r="BM1136"/>
      <c r="BN1136" t="s">
        <v>56</v>
      </c>
      <c r="BO1136"/>
      <c r="BP1136" s="21"/>
      <c r="BS1136"/>
      <c r="BT1136"/>
      <c r="BU1136"/>
      <c r="BV1136"/>
      <c r="BW1136" s="6"/>
      <c r="BX1136"/>
      <c r="BY1136"/>
      <c r="BZ1136" t="s">
        <v>56</v>
      </c>
      <c r="CA1136"/>
      <c r="CB1136" s="21"/>
      <c r="CE1136"/>
      <c r="CF1136"/>
      <c r="CG1136"/>
      <c r="CH1136"/>
      <c r="CI1136" s="6"/>
      <c r="CJ1136"/>
      <c r="CK1136"/>
      <c r="CL1136" t="s">
        <v>56</v>
      </c>
      <c r="CM1136"/>
      <c r="CN1136" s="21"/>
      <c r="CQ1136"/>
      <c r="CR1136"/>
      <c r="CS1136"/>
      <c r="CT1136"/>
      <c r="CU1136" s="6"/>
      <c r="CV1136"/>
      <c r="CW1136"/>
      <c r="CX1136" t="s">
        <v>56</v>
      </c>
      <c r="CY1136"/>
      <c r="CZ1136" s="21"/>
      <c r="DC1136"/>
      <c r="DD1136"/>
      <c r="DE1136"/>
      <c r="DF1136"/>
      <c r="DG1136" s="6"/>
      <c r="DH1136"/>
      <c r="DI1136"/>
      <c r="DJ1136" t="s">
        <v>56</v>
      </c>
      <c r="DK1136"/>
      <c r="DL1136" s="21"/>
      <c r="DO1136"/>
      <c r="DP1136"/>
      <c r="DQ1136"/>
      <c r="DR1136"/>
      <c r="DS1136" s="6"/>
      <c r="DT1136"/>
      <c r="DU1136"/>
      <c r="DV1136" t="s">
        <v>56</v>
      </c>
      <c r="DW1136"/>
      <c r="DX1136" s="21"/>
    </row>
    <row r="1137" spans="1:128" ht="13.5" customHeight="1">
      <c r="A1137"/>
      <c r="B1137" s="42">
        <v>4</v>
      </c>
      <c r="C1137" s="42">
        <v>0</v>
      </c>
      <c r="D1137" s="82">
        <v>0.33333333333333331</v>
      </c>
      <c r="E1137" s="82">
        <v>0.66666666666666663</v>
      </c>
      <c r="F1137" s="83">
        <v>0.66666666666666663</v>
      </c>
      <c r="G1137" s="82">
        <v>1</v>
      </c>
      <c r="H1137" s="7"/>
      <c r="K1137"/>
      <c r="L1137"/>
      <c r="M1137"/>
      <c r="N1137"/>
      <c r="O1137" s="63" t="s">
        <v>39</v>
      </c>
      <c r="P1137" s="49">
        <f ca="1">IF(R1132="Exploit",R1134,R1135)</f>
        <v>4</v>
      </c>
      <c r="Q1137" s="28" t="str">
        <f ca="1">"("&amp;OFFSET(O1120,0,P1137)&amp;") →"</f>
        <v>(下) →</v>
      </c>
      <c r="R1137" s="18" t="s">
        <v>53</v>
      </c>
      <c r="S1137" s="3">
        <f ca="1">MIN(K1119+FIXED(1.1*COS(PI()/2*P1137),0),3)</f>
        <v>2</v>
      </c>
      <c r="T1137" s="6"/>
      <c r="W1137"/>
      <c r="X1137"/>
      <c r="Y1137"/>
      <c r="Z1137"/>
      <c r="AA1137" s="63" t="s">
        <v>39</v>
      </c>
      <c r="AB1137" s="49">
        <f ca="1">IF(AD1132="Exploit",AD1134,AD1135)</f>
        <v>4</v>
      </c>
      <c r="AC1137" s="28" t="str">
        <f ca="1">"("&amp;OFFSET(AA1120,0,AB1137)&amp;") →"</f>
        <v>(下) →</v>
      </c>
      <c r="AD1137" s="18" t="s">
        <v>53</v>
      </c>
      <c r="AE1137" s="3">
        <f ca="1">MIN(W1119+FIXED(1.1*COS(PI()/2*AB1137),0),3)</f>
        <v>3</v>
      </c>
      <c r="AF1137" s="6"/>
      <c r="AI1137"/>
      <c r="AJ1137"/>
      <c r="AK1137"/>
      <c r="AL1137"/>
      <c r="AM1137" s="63" t="s">
        <v>39</v>
      </c>
      <c r="AN1137" s="49">
        <f ca="1">IF(AP1132="Exploit",AP1134,AP1135)</f>
        <v>1</v>
      </c>
      <c r="AO1137" s="28" t="str">
        <f ca="1">"("&amp;OFFSET(AM1120,0,AN1137)&amp;") →"</f>
        <v>(右) →</v>
      </c>
      <c r="AP1137" s="18" t="s">
        <v>53</v>
      </c>
      <c r="AQ1137" s="3">
        <f ca="1">MIN(AI1119+FIXED(1.1*COS(PI()/2*AN1137),0),3)</f>
        <v>3</v>
      </c>
      <c r="AR1137" s="6"/>
      <c r="AU1137"/>
      <c r="AV1137"/>
      <c r="AW1137"/>
      <c r="AX1137"/>
      <c r="AY1137" s="63" t="s">
        <v>39</v>
      </c>
      <c r="AZ1137" s="49">
        <f ca="1">IF(BB1132="Exploit",BB1134,BB1135)</f>
        <v>1</v>
      </c>
      <c r="BA1137" s="28" t="str">
        <f ca="1">"("&amp;OFFSET(AY1120,0,AZ1137)&amp;") →"</f>
        <v>(右) →</v>
      </c>
      <c r="BB1137" s="18" t="s">
        <v>53</v>
      </c>
      <c r="BC1137" s="3">
        <f ca="1">MIN(AU1119+FIXED(1.1*COS(PI()/2*AZ1137),0),3)</f>
        <v>3</v>
      </c>
      <c r="BD1137" s="6"/>
      <c r="BG1137"/>
      <c r="BH1137"/>
      <c r="BI1137"/>
      <c r="BJ1137"/>
      <c r="BK1137" s="63" t="s">
        <v>39</v>
      </c>
      <c r="BL1137" s="49">
        <f ca="1">IF(BN1132="Exploit",BN1134,BN1135)</f>
        <v>1</v>
      </c>
      <c r="BM1137" s="28" t="str">
        <f ca="1">"("&amp;OFFSET(BK1120,0,BL1137)&amp;") →"</f>
        <v>(右) →</v>
      </c>
      <c r="BN1137" s="18" t="s">
        <v>53</v>
      </c>
      <c r="BO1137" s="3">
        <f ca="1">MIN(BG1119+FIXED(1.1*COS(PI()/2*BL1137),0),3)</f>
        <v>3</v>
      </c>
      <c r="BP1137" s="6"/>
      <c r="BS1137"/>
      <c r="BT1137"/>
      <c r="BU1137"/>
      <c r="BV1137"/>
      <c r="BW1137" s="63" t="s">
        <v>39</v>
      </c>
      <c r="BX1137" s="49">
        <f ca="1">IF(BZ1132="Exploit",BZ1134,BZ1135)</f>
        <v>1</v>
      </c>
      <c r="BY1137" s="28" t="str">
        <f ca="1">"("&amp;OFFSET(BW1120,0,BX1137)&amp;") →"</f>
        <v>(右) →</v>
      </c>
      <c r="BZ1137" s="18" t="s">
        <v>53</v>
      </c>
      <c r="CA1137" s="3">
        <f ca="1">MIN(BS1119+FIXED(1.1*COS(PI()/2*BX1137),0),3)</f>
        <v>3</v>
      </c>
      <c r="CB1137" s="6"/>
      <c r="CE1137"/>
      <c r="CF1137"/>
      <c r="CG1137"/>
      <c r="CH1137"/>
      <c r="CI1137" s="63" t="s">
        <v>39</v>
      </c>
      <c r="CJ1137" s="49">
        <f ca="1">IF(CL1132="Exploit",CL1134,CL1135)</f>
        <v>1</v>
      </c>
      <c r="CK1137" s="28" t="str">
        <f ca="1">"("&amp;OFFSET(CI1120,0,CJ1137)&amp;") →"</f>
        <v>(右) →</v>
      </c>
      <c r="CL1137" s="18" t="s">
        <v>53</v>
      </c>
      <c r="CM1137" s="3">
        <f ca="1">MIN(CE1119+FIXED(1.1*COS(PI()/2*CJ1137),0),3)</f>
        <v>3</v>
      </c>
      <c r="CN1137" s="6"/>
      <c r="CQ1137"/>
      <c r="CR1137"/>
      <c r="CS1137"/>
      <c r="CT1137"/>
      <c r="CU1137" s="63" t="s">
        <v>39</v>
      </c>
      <c r="CV1137" s="49">
        <f ca="1">IF(CX1132="Exploit",CX1134,CX1135)</f>
        <v>1</v>
      </c>
      <c r="CW1137" s="28" t="str">
        <f ca="1">"("&amp;OFFSET(CU1120,0,CV1137)&amp;") →"</f>
        <v>(右) →</v>
      </c>
      <c r="CX1137" s="18" t="s">
        <v>53</v>
      </c>
      <c r="CY1137" s="3">
        <f ca="1">MIN(CQ1119+FIXED(1.1*COS(PI()/2*CV1137),0),3)</f>
        <v>3</v>
      </c>
      <c r="CZ1137" s="6"/>
      <c r="DC1137"/>
      <c r="DD1137"/>
      <c r="DE1137"/>
      <c r="DF1137"/>
      <c r="DG1137" s="63" t="s">
        <v>39</v>
      </c>
      <c r="DH1137" s="49">
        <f ca="1">IF(DJ1132="Exploit",DJ1134,DJ1135)</f>
        <v>1</v>
      </c>
      <c r="DI1137" s="28" t="str">
        <f ca="1">"("&amp;OFFSET(DG1120,0,DH1137)&amp;") →"</f>
        <v>(右) →</v>
      </c>
      <c r="DJ1137" s="18" t="s">
        <v>53</v>
      </c>
      <c r="DK1137" s="3">
        <f ca="1">MIN(DC1119+FIXED(1.1*COS(PI()/2*DH1137),0),3)</f>
        <v>3</v>
      </c>
      <c r="DL1137" s="6"/>
      <c r="DO1137"/>
      <c r="DP1137"/>
      <c r="DQ1137"/>
      <c r="DR1137"/>
      <c r="DS1137" s="63" t="s">
        <v>39</v>
      </c>
      <c r="DT1137" s="49">
        <f ca="1">IF(DV1132="Exploit",DV1134,DV1135)</f>
        <v>3</v>
      </c>
      <c r="DU1137" s="28" t="str">
        <f ca="1">"("&amp;OFFSET(DS1120,0,DT1137)&amp;") →"</f>
        <v>(左) →</v>
      </c>
      <c r="DV1137" s="18" t="s">
        <v>53</v>
      </c>
      <c r="DW1137" s="3">
        <f ca="1">MIN(DO1119+FIXED(1.1*COS(PI()/2*DT1137),0),3)</f>
        <v>3</v>
      </c>
      <c r="DX1137" s="6"/>
    </row>
    <row r="1138" spans="1:128" ht="13.5" customHeight="1">
      <c r="A1138"/>
      <c r="B1138" s="41">
        <v>5</v>
      </c>
      <c r="C1138" s="41">
        <v>0</v>
      </c>
      <c r="D1138" s="83">
        <v>0</v>
      </c>
      <c r="E1138" s="80">
        <v>0.33333333333333331</v>
      </c>
      <c r="F1138" s="80">
        <v>0.66666666666666663</v>
      </c>
      <c r="G1138" s="80">
        <v>1</v>
      </c>
      <c r="H1138" s="7"/>
      <c r="K1138"/>
      <c r="L1138"/>
      <c r="M1138"/>
      <c r="N1138"/>
      <c r="O1138" s="24" t="s">
        <v>33</v>
      </c>
      <c r="P1138" s="24"/>
      <c r="Q1138"/>
      <c r="R1138" s="18" t="s">
        <v>54</v>
      </c>
      <c r="S1138" s="3">
        <f ca="1">MIN(K1120+FIXED(1.1*SIN(PI()/2*P1137),0),3)</f>
        <v>1</v>
      </c>
      <c r="T1138" s="6"/>
      <c r="W1138"/>
      <c r="X1138"/>
      <c r="Y1138"/>
      <c r="Z1138"/>
      <c r="AA1138" s="24"/>
      <c r="AB1138" s="24" t="s">
        <v>33</v>
      </c>
      <c r="AC1138"/>
      <c r="AD1138" s="18" t="s">
        <v>54</v>
      </c>
      <c r="AE1138" s="3">
        <f ca="1">MIN(W1120+FIXED(1.1*SIN(PI()/2*AB1137),0),3)</f>
        <v>1</v>
      </c>
      <c r="AF1138" s="6"/>
      <c r="AI1138"/>
      <c r="AJ1138"/>
      <c r="AK1138"/>
      <c r="AL1138"/>
      <c r="AM1138" s="24"/>
      <c r="AN1138" s="24" t="s">
        <v>33</v>
      </c>
      <c r="AO1138"/>
      <c r="AP1138" s="18" t="s">
        <v>54</v>
      </c>
      <c r="AQ1138" s="3">
        <f ca="1">MIN(AI1120+FIXED(1.1*SIN(PI()/2*AN1137),0),3)</f>
        <v>2</v>
      </c>
      <c r="AR1138" s="6"/>
      <c r="AU1138"/>
      <c r="AV1138"/>
      <c r="AW1138"/>
      <c r="AX1138"/>
      <c r="AY1138" s="24"/>
      <c r="AZ1138" s="24" t="s">
        <v>33</v>
      </c>
      <c r="BA1138"/>
      <c r="BB1138" s="18" t="s">
        <v>54</v>
      </c>
      <c r="BC1138" s="3">
        <f ca="1">MIN(AU1120+FIXED(1.1*SIN(PI()/2*AZ1137),0),3)</f>
        <v>3</v>
      </c>
      <c r="BD1138" s="6"/>
      <c r="BG1138"/>
      <c r="BH1138"/>
      <c r="BI1138"/>
      <c r="BJ1138"/>
      <c r="BK1138" s="24"/>
      <c r="BL1138" s="24" t="s">
        <v>33</v>
      </c>
      <c r="BM1138"/>
      <c r="BN1138" s="18" t="s">
        <v>54</v>
      </c>
      <c r="BO1138" s="3">
        <f ca="1">MIN(BG1120+FIXED(1.1*SIN(PI()/2*BL1137),0),3)</f>
        <v>3</v>
      </c>
      <c r="BP1138" s="6"/>
      <c r="BS1138"/>
      <c r="BT1138"/>
      <c r="BU1138"/>
      <c r="BV1138"/>
      <c r="BW1138" s="24"/>
      <c r="BX1138" s="24" t="s">
        <v>33</v>
      </c>
      <c r="BY1138"/>
      <c r="BZ1138" s="18" t="s">
        <v>54</v>
      </c>
      <c r="CA1138" s="3">
        <f ca="1">MIN(BS1120+FIXED(1.1*SIN(PI()/2*BX1137),0),3)</f>
        <v>3</v>
      </c>
      <c r="CB1138" s="6"/>
      <c r="CE1138"/>
      <c r="CF1138"/>
      <c r="CG1138"/>
      <c r="CH1138"/>
      <c r="CI1138" s="24"/>
      <c r="CJ1138" s="24" t="s">
        <v>33</v>
      </c>
      <c r="CK1138"/>
      <c r="CL1138" s="18" t="s">
        <v>54</v>
      </c>
      <c r="CM1138" s="3">
        <f ca="1">MIN(CE1120+FIXED(1.1*SIN(PI()/2*CJ1137),0),3)</f>
        <v>3</v>
      </c>
      <c r="CN1138" s="6"/>
      <c r="CQ1138"/>
      <c r="CR1138"/>
      <c r="CS1138"/>
      <c r="CT1138"/>
      <c r="CU1138" s="24"/>
      <c r="CV1138" s="24" t="s">
        <v>33</v>
      </c>
      <c r="CW1138"/>
      <c r="CX1138" s="18" t="s">
        <v>54</v>
      </c>
      <c r="CY1138" s="3">
        <f ca="1">MIN(CQ1120+FIXED(1.1*SIN(PI()/2*CV1137),0),3)</f>
        <v>3</v>
      </c>
      <c r="CZ1138" s="6"/>
      <c r="DC1138"/>
      <c r="DD1138"/>
      <c r="DE1138"/>
      <c r="DF1138"/>
      <c r="DG1138" s="24"/>
      <c r="DH1138" s="24" t="s">
        <v>33</v>
      </c>
      <c r="DI1138"/>
      <c r="DJ1138" s="18" t="s">
        <v>54</v>
      </c>
      <c r="DK1138" s="3">
        <f ca="1">MIN(DC1120+FIXED(1.1*SIN(PI()/2*DH1137),0),3)</f>
        <v>3</v>
      </c>
      <c r="DL1138" s="6"/>
      <c r="DO1138"/>
      <c r="DP1138"/>
      <c r="DQ1138"/>
      <c r="DR1138"/>
      <c r="DS1138" s="24"/>
      <c r="DT1138" s="24" t="s">
        <v>33</v>
      </c>
      <c r="DU1138"/>
      <c r="DV1138" s="18" t="s">
        <v>54</v>
      </c>
      <c r="DW1138" s="3">
        <f ca="1">MIN(DO1120+FIXED(1.1*SIN(PI()/2*DT1137),0),3)</f>
        <v>2</v>
      </c>
      <c r="DX1138" s="6"/>
    </row>
    <row r="1139" spans="1:128" ht="13.5" customHeight="1">
      <c r="A1139"/>
      <c r="B1139" s="42">
        <v>6</v>
      </c>
      <c r="C1139" s="61">
        <v>0</v>
      </c>
      <c r="D1139" s="61">
        <v>0</v>
      </c>
      <c r="E1139" s="61">
        <v>0</v>
      </c>
      <c r="F1139" s="61">
        <v>0</v>
      </c>
      <c r="G1139" s="61">
        <v>0</v>
      </c>
      <c r="H1139" s="7"/>
      <c r="K1139"/>
      <c r="L1139"/>
      <c r="M1139"/>
      <c r="N1139"/>
      <c r="O1139"/>
      <c r="P1139"/>
      <c r="Q1139"/>
      <c r="R1139" s="3" t="s">
        <v>31</v>
      </c>
      <c r="S1139" s="29">
        <f ca="1">3*(S1137-1)+S1138</f>
        <v>4</v>
      </c>
      <c r="T1139" s="30"/>
      <c r="W1139"/>
      <c r="X1139"/>
      <c r="Y1139"/>
      <c r="Z1139"/>
      <c r="AA1139"/>
      <c r="AB1139"/>
      <c r="AC1139"/>
      <c r="AD1139" s="3" t="s">
        <v>32</v>
      </c>
      <c r="AE1139" s="29">
        <f ca="1">3*(AE1137-1)+AE1138</f>
        <v>7</v>
      </c>
      <c r="AF1139" s="6"/>
      <c r="AI1139"/>
      <c r="AJ1139"/>
      <c r="AK1139"/>
      <c r="AL1139"/>
      <c r="AM1139"/>
      <c r="AN1139"/>
      <c r="AO1139"/>
      <c r="AP1139" s="3" t="s">
        <v>32</v>
      </c>
      <c r="AQ1139" s="29">
        <f ca="1">3*(AQ1137-1)+AQ1138</f>
        <v>8</v>
      </c>
      <c r="AR1139" s="6"/>
      <c r="AU1139"/>
      <c r="AV1139"/>
      <c r="AW1139"/>
      <c r="AX1139"/>
      <c r="AY1139"/>
      <c r="AZ1139"/>
      <c r="BA1139"/>
      <c r="BB1139" s="3" t="s">
        <v>32</v>
      </c>
      <c r="BC1139" s="29">
        <f ca="1">3*(BC1137-1)+BC1138</f>
        <v>9</v>
      </c>
      <c r="BD1139" s="6"/>
      <c r="BG1139"/>
      <c r="BH1139"/>
      <c r="BI1139"/>
      <c r="BJ1139"/>
      <c r="BK1139"/>
      <c r="BL1139"/>
      <c r="BM1139"/>
      <c r="BN1139" s="3" t="s">
        <v>32</v>
      </c>
      <c r="BO1139" s="29">
        <f ca="1">3*(BO1137-1)+BO1138</f>
        <v>9</v>
      </c>
      <c r="BP1139" s="6"/>
      <c r="BS1139"/>
      <c r="BT1139"/>
      <c r="BU1139"/>
      <c r="BV1139"/>
      <c r="BW1139"/>
      <c r="BX1139"/>
      <c r="BY1139"/>
      <c r="BZ1139" s="3" t="s">
        <v>32</v>
      </c>
      <c r="CA1139" s="29">
        <f ca="1">3*(CA1137-1)+CA1138</f>
        <v>9</v>
      </c>
      <c r="CB1139" s="6"/>
      <c r="CE1139"/>
      <c r="CF1139"/>
      <c r="CG1139"/>
      <c r="CH1139"/>
      <c r="CI1139"/>
      <c r="CJ1139"/>
      <c r="CK1139"/>
      <c r="CL1139" s="3" t="s">
        <v>32</v>
      </c>
      <c r="CM1139" s="29">
        <f ca="1">3*(CM1137-1)+CM1138</f>
        <v>9</v>
      </c>
      <c r="CN1139" s="6"/>
      <c r="CQ1139"/>
      <c r="CR1139"/>
      <c r="CS1139"/>
      <c r="CT1139"/>
      <c r="CU1139"/>
      <c r="CV1139"/>
      <c r="CW1139"/>
      <c r="CX1139" s="3" t="s">
        <v>32</v>
      </c>
      <c r="CY1139" s="29">
        <f ca="1">3*(CY1137-1)+CY1138</f>
        <v>9</v>
      </c>
      <c r="CZ1139" s="6"/>
      <c r="DC1139"/>
      <c r="DD1139"/>
      <c r="DE1139"/>
      <c r="DF1139"/>
      <c r="DG1139"/>
      <c r="DH1139"/>
      <c r="DI1139"/>
      <c r="DJ1139" s="3" t="s">
        <v>32</v>
      </c>
      <c r="DK1139" s="29">
        <f ca="1">3*(DK1137-1)+DK1138</f>
        <v>9</v>
      </c>
      <c r="DL1139" s="6"/>
      <c r="DO1139"/>
      <c r="DP1139"/>
      <c r="DQ1139"/>
      <c r="DR1139"/>
      <c r="DS1139"/>
      <c r="DT1139"/>
      <c r="DU1139"/>
      <c r="DV1139" s="3" t="s">
        <v>32</v>
      </c>
      <c r="DW1139" s="29">
        <f ca="1">3*(DW1137-1)+DW1138</f>
        <v>8</v>
      </c>
      <c r="DX1139" s="6"/>
    </row>
    <row r="1140" spans="1:128" ht="13.5" customHeight="1">
      <c r="A1140"/>
      <c r="B1140" s="41">
        <v>7</v>
      </c>
      <c r="C1140" s="41">
        <v>0</v>
      </c>
      <c r="D1140" s="80">
        <v>0.5</v>
      </c>
      <c r="E1140" s="80">
        <v>1</v>
      </c>
      <c r="F1140" s="61">
        <v>1</v>
      </c>
      <c r="G1140" s="61">
        <v>1</v>
      </c>
      <c r="H1140" s="7"/>
      <c r="K1140"/>
      <c r="L1140"/>
      <c r="M1140"/>
      <c r="N1140"/>
      <c r="P1140"/>
      <c r="Q1140"/>
      <c r="R1140"/>
      <c r="S1140" s="11" t="s">
        <v>51</v>
      </c>
      <c r="T1140" s="24"/>
      <c r="W1140"/>
      <c r="X1140"/>
      <c r="Y1140"/>
      <c r="Z1140"/>
      <c r="AB1140"/>
      <c r="AC1140"/>
      <c r="AD1140"/>
      <c r="AE1140" s="11" t="s">
        <v>51</v>
      </c>
      <c r="AF1140" s="24"/>
      <c r="AI1140"/>
      <c r="AJ1140"/>
      <c r="AK1140"/>
      <c r="AL1140"/>
      <c r="AN1140"/>
      <c r="AO1140"/>
      <c r="AP1140"/>
      <c r="AQ1140" s="11" t="s">
        <v>51</v>
      </c>
      <c r="AR1140" s="24"/>
      <c r="AU1140"/>
      <c r="AV1140"/>
      <c r="AW1140"/>
      <c r="AX1140"/>
      <c r="AZ1140"/>
      <c r="BA1140"/>
      <c r="BB1140"/>
      <c r="BC1140" s="11" t="s">
        <v>51</v>
      </c>
      <c r="BD1140" s="24"/>
      <c r="BG1140"/>
      <c r="BH1140"/>
      <c r="BI1140"/>
      <c r="BJ1140"/>
      <c r="BL1140"/>
      <c r="BM1140"/>
      <c r="BN1140"/>
      <c r="BO1140" s="11" t="s">
        <v>51</v>
      </c>
      <c r="BP1140" s="24"/>
      <c r="BS1140"/>
      <c r="BT1140"/>
      <c r="BU1140"/>
      <c r="BV1140"/>
      <c r="BX1140"/>
      <c r="BY1140"/>
      <c r="BZ1140"/>
      <c r="CA1140" s="11" t="s">
        <v>51</v>
      </c>
      <c r="CB1140" s="24"/>
      <c r="CE1140"/>
      <c r="CF1140"/>
      <c r="CG1140"/>
      <c r="CH1140"/>
      <c r="CJ1140"/>
      <c r="CK1140"/>
      <c r="CL1140"/>
      <c r="CM1140" s="11" t="s">
        <v>51</v>
      </c>
      <c r="CN1140" s="24"/>
      <c r="CQ1140"/>
      <c r="CR1140"/>
      <c r="CS1140"/>
      <c r="CT1140"/>
      <c r="CV1140"/>
      <c r="CW1140"/>
      <c r="CX1140"/>
      <c r="CY1140" s="11" t="s">
        <v>51</v>
      </c>
      <c r="CZ1140" s="24"/>
      <c r="DC1140"/>
      <c r="DD1140"/>
      <c r="DE1140"/>
      <c r="DF1140"/>
      <c r="DH1140"/>
      <c r="DI1140"/>
      <c r="DJ1140"/>
      <c r="DK1140" s="11" t="s">
        <v>51</v>
      </c>
      <c r="DL1140" s="24"/>
      <c r="DO1140"/>
      <c r="DP1140"/>
      <c r="DQ1140"/>
      <c r="DR1140"/>
      <c r="DT1140"/>
      <c r="DU1140"/>
      <c r="DV1140"/>
      <c r="DW1140" s="11" t="s">
        <v>51</v>
      </c>
      <c r="DX1140" s="24"/>
    </row>
    <row r="1141" spans="1:128" ht="13.5" customHeight="1" thickBot="1">
      <c r="A1141"/>
      <c r="B1141" s="42">
        <v>8</v>
      </c>
      <c r="C1141" s="42">
        <v>0</v>
      </c>
      <c r="D1141" s="82">
        <v>0.33333333333333331</v>
      </c>
      <c r="E1141" s="82">
        <v>0.66666666666666663</v>
      </c>
      <c r="F1141" s="82">
        <v>1</v>
      </c>
      <c r="G1141" s="83">
        <v>1</v>
      </c>
      <c r="H1141" s="7"/>
      <c r="K1141"/>
      <c r="L1141"/>
      <c r="M1141"/>
      <c r="N1141"/>
      <c r="O1141" t="s">
        <v>48</v>
      </c>
      <c r="R1141"/>
      <c r="S1141"/>
      <c r="T1141" s="21"/>
      <c r="W1141"/>
      <c r="X1141"/>
      <c r="Y1141"/>
      <c r="Z1141"/>
      <c r="AA1141" t="s">
        <v>48</v>
      </c>
      <c r="AD1141"/>
      <c r="AE1141"/>
      <c r="AF1141" s="21"/>
      <c r="AI1141"/>
      <c r="AJ1141"/>
      <c r="AK1141"/>
      <c r="AL1141"/>
      <c r="AM1141" t="s">
        <v>48</v>
      </c>
      <c r="AP1141"/>
      <c r="AQ1141"/>
      <c r="AR1141" s="21"/>
      <c r="AU1141"/>
      <c r="AV1141"/>
      <c r="AW1141"/>
      <c r="AX1141"/>
      <c r="AY1141" t="s">
        <v>48</v>
      </c>
      <c r="BB1141"/>
      <c r="BC1141"/>
      <c r="BD1141" s="21"/>
      <c r="BG1141"/>
      <c r="BH1141"/>
      <c r="BI1141"/>
      <c r="BJ1141"/>
      <c r="BK1141" t="s">
        <v>48</v>
      </c>
      <c r="BN1141"/>
      <c r="BO1141"/>
      <c r="BP1141" s="21"/>
      <c r="BS1141"/>
      <c r="BT1141"/>
      <c r="BU1141"/>
      <c r="BV1141"/>
      <c r="BW1141" t="s">
        <v>48</v>
      </c>
      <c r="BZ1141"/>
      <c r="CA1141"/>
      <c r="CB1141" s="21"/>
      <c r="CE1141"/>
      <c r="CF1141"/>
      <c r="CG1141"/>
      <c r="CH1141"/>
      <c r="CI1141" t="s">
        <v>48</v>
      </c>
      <c r="CL1141"/>
      <c r="CM1141"/>
      <c r="CN1141" s="21"/>
      <c r="CQ1141"/>
      <c r="CR1141"/>
      <c r="CS1141"/>
      <c r="CT1141"/>
      <c r="CU1141" t="s">
        <v>48</v>
      </c>
      <c r="CX1141"/>
      <c r="CY1141"/>
      <c r="CZ1141" s="21"/>
      <c r="DC1141"/>
      <c r="DD1141"/>
      <c r="DE1141"/>
      <c r="DF1141"/>
      <c r="DG1141" t="s">
        <v>48</v>
      </c>
      <c r="DJ1141"/>
      <c r="DK1141"/>
      <c r="DL1141" s="21"/>
      <c r="DO1141"/>
      <c r="DP1141"/>
      <c r="DQ1141"/>
      <c r="DR1141"/>
      <c r="DS1141" t="s">
        <v>48</v>
      </c>
      <c r="DU1141" s="30"/>
      <c r="DV1141"/>
      <c r="DW1141"/>
      <c r="DX1141" s="21"/>
    </row>
    <row r="1142" spans="1:128" ht="13.5" customHeight="1" thickBot="1">
      <c r="A1142"/>
      <c r="B1142" s="43" t="s">
        <v>18</v>
      </c>
      <c r="C1142" s="43">
        <v>0</v>
      </c>
      <c r="D1142" s="84">
        <v>1</v>
      </c>
      <c r="E1142" s="84">
        <v>1</v>
      </c>
      <c r="F1142" s="84">
        <v>1</v>
      </c>
      <c r="G1142" s="84">
        <v>1</v>
      </c>
      <c r="H1142" s="7"/>
      <c r="K1142"/>
      <c r="L1142"/>
      <c r="M1142"/>
      <c r="N1142"/>
      <c r="O1142" s="39" t="s">
        <v>52</v>
      </c>
      <c r="P1142" s="33">
        <f ca="1">IF(K1121&lt;9,OFFSET($D$3,S1137,S1138)+$C$4*MAX(OFFSET(O1120,S1139,1):OFFSET(O1120,S1139,4)),0)</f>
        <v>32.10145368279516</v>
      </c>
      <c r="Q1142"/>
      <c r="R1142"/>
      <c r="S1142"/>
      <c r="T1142" s="21"/>
      <c r="W1142"/>
      <c r="X1142"/>
      <c r="Y1142"/>
      <c r="Z1142"/>
      <c r="AA1142" s="39" t="s">
        <v>52</v>
      </c>
      <c r="AB1142" s="33">
        <f ca="1">IF(W1121&lt;9,OFFSET($D$3,AE1137,AE1138)+$C$4*MAX(OFFSET(AA1120,AE1139,1):OFFSET(AA1120,AE1139,4)),0)</f>
        <v>47.299173775315282</v>
      </c>
      <c r="AC1142"/>
      <c r="AD1142"/>
      <c r="AE1142"/>
      <c r="AF1142" s="21"/>
      <c r="AI1142"/>
      <c r="AJ1142"/>
      <c r="AK1142"/>
      <c r="AL1142"/>
      <c r="AM1142" s="39" t="s">
        <v>52</v>
      </c>
      <c r="AN1142" s="33">
        <f ca="1">IF(AI1121&lt;9,OFFSET($D$3,AQ1137,AQ1138)+$C$4*MAX(OFFSET(AM1120,AQ1139,1):OFFSET(AM1120,AQ1139,4)),0)</f>
        <v>68.999999940022818</v>
      </c>
      <c r="AO1142"/>
      <c r="AP1142"/>
      <c r="AQ1142"/>
      <c r="AR1142" s="21"/>
      <c r="AU1142"/>
      <c r="AV1142"/>
      <c r="AW1142"/>
      <c r="AX1142"/>
      <c r="AY1142" s="39" t="s">
        <v>52</v>
      </c>
      <c r="AZ1142" s="33">
        <f ca="1">IF(AU1121&lt;9,OFFSET($D$3,BC1137,BC1138)+$C$4*MAX(OFFSET(AY1120,BC1139,1):OFFSET(AY1120,BC1139,4)),0)</f>
        <v>100</v>
      </c>
      <c r="BA1142"/>
      <c r="BB1142"/>
      <c r="BC1142"/>
      <c r="BD1142" s="21"/>
      <c r="BG1142"/>
      <c r="BH1142"/>
      <c r="BI1142"/>
      <c r="BJ1142"/>
      <c r="BK1142" s="39" t="s">
        <v>52</v>
      </c>
      <c r="BL1142" s="33">
        <f ca="1">IF(BG1121&lt;9,OFFSET($D$3,BO1137,BO1138)+$C$4*MAX(OFFSET(BK1120,BO1139,1):OFFSET(BK1120,BO1139,4)),0)</f>
        <v>0</v>
      </c>
      <c r="BM1142"/>
      <c r="BN1142"/>
      <c r="BO1142"/>
      <c r="BP1142" s="21"/>
      <c r="BS1142"/>
      <c r="BT1142"/>
      <c r="BU1142"/>
      <c r="BV1142"/>
      <c r="BW1142" s="39" t="s">
        <v>52</v>
      </c>
      <c r="BX1142" s="33">
        <f ca="1">IF(BS1121&lt;9,OFFSET($D$3,CA1137,CA1138)+$C$4*MAX(OFFSET(BW1120,CA1139,1):OFFSET(BW1120,CA1139,4)),0)</f>
        <v>0</v>
      </c>
      <c r="BY1142"/>
      <c r="BZ1142"/>
      <c r="CA1142"/>
      <c r="CB1142" s="21"/>
      <c r="CE1142"/>
      <c r="CF1142"/>
      <c r="CG1142"/>
      <c r="CH1142"/>
      <c r="CI1142" s="39" t="s">
        <v>52</v>
      </c>
      <c r="CJ1142" s="33">
        <f ca="1">IF(CE1121&lt;9,OFFSET($D$3,CM1137,CM1138)+$C$4*MAX(OFFSET(CI1120,CM1139,1):OFFSET(CI1120,CM1139,4)),0)</f>
        <v>0</v>
      </c>
      <c r="CK1142"/>
      <c r="CL1142"/>
      <c r="CM1142"/>
      <c r="CN1142" s="21"/>
      <c r="CQ1142"/>
      <c r="CR1142"/>
      <c r="CS1142"/>
      <c r="CT1142"/>
      <c r="CU1142" s="39" t="s">
        <v>52</v>
      </c>
      <c r="CV1142" s="33">
        <f ca="1">IF(CQ1121&lt;9,OFFSET($D$3,CY1137,CY1138)+$C$4*MAX(OFFSET(CU1120,CY1139,1):OFFSET(CU1120,CY1139,4)),0)</f>
        <v>0</v>
      </c>
      <c r="CW1142"/>
      <c r="CX1142"/>
      <c r="CY1142"/>
      <c r="CZ1142" s="21"/>
      <c r="DC1142"/>
      <c r="DD1142"/>
      <c r="DE1142"/>
      <c r="DF1142"/>
      <c r="DG1142" s="39" t="s">
        <v>52</v>
      </c>
      <c r="DH1142" s="33">
        <f ca="1">IF(DC1121&lt;9,OFFSET($D$3,DK1137,DK1138)+$C$4*MAX(OFFSET(DG1120,DK1139,1):OFFSET(DG1120,DK1139,4)),0)</f>
        <v>0</v>
      </c>
      <c r="DI1142"/>
      <c r="DJ1142"/>
      <c r="DK1142"/>
      <c r="DL1142" s="21"/>
      <c r="DO1142"/>
      <c r="DP1142"/>
      <c r="DQ1142"/>
      <c r="DR1142"/>
      <c r="DS1142" s="39" t="s">
        <v>52</v>
      </c>
      <c r="DT1142" s="33">
        <f ca="1">IF(DO1121&lt;9,OFFSET($D$3,DW1137,DW1138)+$C$4*MAX(OFFSET(DS1120,DW1139,1):OFFSET(DS1120,DW1139,4)),0)</f>
        <v>0</v>
      </c>
      <c r="DU1142"/>
      <c r="DV1142"/>
      <c r="DW1142"/>
      <c r="DX1142" s="21"/>
    </row>
    <row r="1143" spans="1:128" ht="13.5" customHeight="1" thickBot="1">
      <c r="A1143"/>
      <c r="H1143" s="7"/>
      <c r="K1143"/>
      <c r="L1143"/>
      <c r="M1143"/>
      <c r="N1143"/>
      <c r="O1143" s="35"/>
      <c r="P1143" s="123" t="s">
        <v>12</v>
      </c>
      <c r="Q1143" s="124"/>
      <c r="R1143" s="124"/>
      <c r="S1143" s="125"/>
      <c r="T1143" s="64"/>
      <c r="W1143"/>
      <c r="X1143"/>
      <c r="Y1143"/>
      <c r="Z1143"/>
      <c r="AA1143" s="5"/>
      <c r="AB1143" s="123" t="s">
        <v>12</v>
      </c>
      <c r="AC1143" s="124"/>
      <c r="AD1143" s="124"/>
      <c r="AE1143" s="125"/>
      <c r="AF1143" s="64"/>
      <c r="AI1143"/>
      <c r="AJ1143"/>
      <c r="AK1143"/>
      <c r="AL1143"/>
      <c r="AM1143" s="5"/>
      <c r="AN1143" s="123" t="s">
        <v>12</v>
      </c>
      <c r="AO1143" s="124"/>
      <c r="AP1143" s="124"/>
      <c r="AQ1143" s="125"/>
      <c r="AR1143" s="64"/>
      <c r="AU1143"/>
      <c r="AV1143"/>
      <c r="AW1143"/>
      <c r="AX1143"/>
      <c r="AY1143" s="5"/>
      <c r="AZ1143" s="123" t="s">
        <v>12</v>
      </c>
      <c r="BA1143" s="124"/>
      <c r="BB1143" s="124"/>
      <c r="BC1143" s="125"/>
      <c r="BD1143" s="64"/>
      <c r="BG1143"/>
      <c r="BH1143"/>
      <c r="BI1143"/>
      <c r="BJ1143"/>
      <c r="BK1143" s="5"/>
      <c r="BL1143" s="123" t="s">
        <v>12</v>
      </c>
      <c r="BM1143" s="124"/>
      <c r="BN1143" s="124"/>
      <c r="BO1143" s="125"/>
      <c r="BP1143" s="64"/>
      <c r="BS1143"/>
      <c r="BT1143"/>
      <c r="BU1143"/>
      <c r="BV1143"/>
      <c r="BW1143" s="5"/>
      <c r="BX1143" s="123" t="s">
        <v>12</v>
      </c>
      <c r="BY1143" s="124"/>
      <c r="BZ1143" s="124"/>
      <c r="CA1143" s="125"/>
      <c r="CB1143" s="64"/>
      <c r="CE1143"/>
      <c r="CF1143"/>
      <c r="CG1143"/>
      <c r="CH1143"/>
      <c r="CI1143" s="5"/>
      <c r="CJ1143" s="123" t="s">
        <v>12</v>
      </c>
      <c r="CK1143" s="124"/>
      <c r="CL1143" s="124"/>
      <c r="CM1143" s="125"/>
      <c r="CN1143" s="64"/>
      <c r="CQ1143"/>
      <c r="CR1143"/>
      <c r="CS1143"/>
      <c r="CT1143"/>
      <c r="CU1143" s="5"/>
      <c r="CV1143" s="123" t="s">
        <v>12</v>
      </c>
      <c r="CW1143" s="124"/>
      <c r="CX1143" s="124"/>
      <c r="CY1143" s="125"/>
      <c r="CZ1143" s="64"/>
      <c r="DC1143"/>
      <c r="DD1143"/>
      <c r="DE1143"/>
      <c r="DF1143"/>
      <c r="DG1143" s="5"/>
      <c r="DH1143" s="123" t="s">
        <v>12</v>
      </c>
      <c r="DI1143" s="124"/>
      <c r="DJ1143" s="124"/>
      <c r="DK1143" s="125"/>
      <c r="DL1143" s="64"/>
      <c r="DO1143"/>
      <c r="DP1143"/>
      <c r="DQ1143"/>
      <c r="DR1143"/>
      <c r="DS1143" s="5"/>
      <c r="DT1143" s="123" t="s">
        <v>12</v>
      </c>
      <c r="DU1143" s="124"/>
      <c r="DV1143" s="124"/>
      <c r="DW1143" s="125"/>
    </row>
    <row r="1144" spans="1:128" ht="13.5" customHeight="1" thickBot="1">
      <c r="A1144"/>
      <c r="B1144"/>
      <c r="C1144"/>
      <c r="D1144"/>
      <c r="E1144"/>
      <c r="F1144" s="95"/>
      <c r="G1144" t="s">
        <v>35</v>
      </c>
      <c r="H1144" s="21"/>
      <c r="K1144"/>
      <c r="L1144"/>
      <c r="M1144"/>
      <c r="N1144"/>
      <c r="O1144" s="23" t="s">
        <v>58</v>
      </c>
      <c r="P1144" s="3" t="s">
        <v>68</v>
      </c>
      <c r="Q1144" s="26" t="s">
        <v>69</v>
      </c>
      <c r="R1144" s="26" t="s">
        <v>70</v>
      </c>
      <c r="S1144" s="3" t="s">
        <v>71</v>
      </c>
      <c r="T1144" s="6"/>
      <c r="W1144"/>
      <c r="X1144"/>
      <c r="Y1144"/>
      <c r="Z1144"/>
      <c r="AA1144" s="23" t="str">
        <f>$O$34</f>
        <v>新Q値</v>
      </c>
      <c r="AB1144" s="3" t="s">
        <v>3</v>
      </c>
      <c r="AC1144" s="26" t="s">
        <v>4</v>
      </c>
      <c r="AD1144" s="26" t="s">
        <v>5</v>
      </c>
      <c r="AE1144" s="3" t="s">
        <v>6</v>
      </c>
      <c r="AF1144" s="6"/>
      <c r="AI1144"/>
      <c r="AJ1144"/>
      <c r="AK1144"/>
      <c r="AL1144"/>
      <c r="AM1144" s="23" t="str">
        <f>$O$34</f>
        <v>新Q値</v>
      </c>
      <c r="AN1144" s="3" t="s">
        <v>3</v>
      </c>
      <c r="AO1144" s="26" t="s">
        <v>4</v>
      </c>
      <c r="AP1144" s="26" t="s">
        <v>5</v>
      </c>
      <c r="AQ1144" s="3" t="s">
        <v>6</v>
      </c>
      <c r="AR1144" s="6"/>
      <c r="AU1144"/>
      <c r="AV1144"/>
      <c r="AW1144"/>
      <c r="AX1144"/>
      <c r="AY1144" s="23" t="str">
        <f>$O$34</f>
        <v>新Q値</v>
      </c>
      <c r="AZ1144" s="3" t="s">
        <v>3</v>
      </c>
      <c r="BA1144" s="26" t="s">
        <v>4</v>
      </c>
      <c r="BB1144" s="26" t="s">
        <v>5</v>
      </c>
      <c r="BC1144" s="3" t="s">
        <v>6</v>
      </c>
      <c r="BD1144" s="6"/>
      <c r="BG1144"/>
      <c r="BH1144"/>
      <c r="BI1144"/>
      <c r="BJ1144"/>
      <c r="BK1144" s="23" t="str">
        <f>$O$34</f>
        <v>新Q値</v>
      </c>
      <c r="BL1144" s="3" t="s">
        <v>3</v>
      </c>
      <c r="BM1144" s="26" t="s">
        <v>4</v>
      </c>
      <c r="BN1144" s="26" t="s">
        <v>5</v>
      </c>
      <c r="BO1144" s="3" t="s">
        <v>6</v>
      </c>
      <c r="BP1144" s="6"/>
      <c r="BS1144"/>
      <c r="BT1144"/>
      <c r="BU1144"/>
      <c r="BV1144"/>
      <c r="BW1144" s="23" t="str">
        <f>$O$34</f>
        <v>新Q値</v>
      </c>
      <c r="BX1144" s="3" t="s">
        <v>3</v>
      </c>
      <c r="BY1144" s="26" t="s">
        <v>4</v>
      </c>
      <c r="BZ1144" s="26" t="s">
        <v>5</v>
      </c>
      <c r="CA1144" s="3" t="s">
        <v>6</v>
      </c>
      <c r="CB1144" s="6"/>
      <c r="CE1144"/>
      <c r="CF1144"/>
      <c r="CG1144"/>
      <c r="CH1144"/>
      <c r="CI1144" s="23" t="str">
        <f>$O$34</f>
        <v>新Q値</v>
      </c>
      <c r="CJ1144" s="3" t="s">
        <v>3</v>
      </c>
      <c r="CK1144" s="26" t="s">
        <v>4</v>
      </c>
      <c r="CL1144" s="26" t="s">
        <v>5</v>
      </c>
      <c r="CM1144" s="3" t="s">
        <v>6</v>
      </c>
      <c r="CN1144" s="6"/>
      <c r="CQ1144"/>
      <c r="CR1144"/>
      <c r="CS1144"/>
      <c r="CT1144"/>
      <c r="CU1144" s="23" t="str">
        <f>$O$34</f>
        <v>新Q値</v>
      </c>
      <c r="CV1144" s="3" t="s">
        <v>3</v>
      </c>
      <c r="CW1144" s="26" t="s">
        <v>4</v>
      </c>
      <c r="CX1144" s="26" t="s">
        <v>5</v>
      </c>
      <c r="CY1144" s="3" t="s">
        <v>6</v>
      </c>
      <c r="CZ1144" s="6"/>
      <c r="DC1144"/>
      <c r="DD1144"/>
      <c r="DE1144"/>
      <c r="DF1144"/>
      <c r="DG1144" s="23" t="str">
        <f>$O$34</f>
        <v>新Q値</v>
      </c>
      <c r="DH1144" s="3" t="s">
        <v>3</v>
      </c>
      <c r="DI1144" s="26" t="s">
        <v>4</v>
      </c>
      <c r="DJ1144" s="26" t="s">
        <v>5</v>
      </c>
      <c r="DK1144" s="3" t="s">
        <v>6</v>
      </c>
      <c r="DL1144" s="6"/>
      <c r="DO1144"/>
      <c r="DP1144"/>
      <c r="DQ1144"/>
      <c r="DR1144"/>
      <c r="DS1144" s="23" t="str">
        <f>$O$34</f>
        <v>新Q値</v>
      </c>
      <c r="DT1144" s="3" t="s">
        <v>3</v>
      </c>
      <c r="DU1144" s="26" t="s">
        <v>4</v>
      </c>
      <c r="DV1144" s="26" t="s">
        <v>5</v>
      </c>
      <c r="DW1144" s="3" t="s">
        <v>6</v>
      </c>
      <c r="DX1144" s="6"/>
    </row>
    <row r="1145" spans="1:128" ht="13.5" customHeight="1">
      <c r="A1145"/>
      <c r="B1145"/>
      <c r="C1145"/>
      <c r="D1145"/>
      <c r="E1145"/>
      <c r="F1145"/>
      <c r="G1145"/>
      <c r="H1145" s="21"/>
      <c r="K1145"/>
      <c r="L1145"/>
      <c r="M1145"/>
      <c r="N1145" s="126" t="s">
        <v>7</v>
      </c>
      <c r="O1145" s="17">
        <v>1</v>
      </c>
      <c r="P1145" s="27">
        <f ca="1">P1121+$C$5*IF(AND(O1145=K1121,P1137=1),P1142-P1121,0)</f>
        <v>31.533071922242634</v>
      </c>
      <c r="Q1145" s="95" t="s">
        <v>9</v>
      </c>
      <c r="R1145" s="95" t="s">
        <v>9</v>
      </c>
      <c r="S1145" s="15">
        <f ca="1">S1121+$C$5*IF(AND(O1145=K1121,P1137=4),P1142-S1121,0)</f>
        <v>32.093931187143539</v>
      </c>
      <c r="T1145" s="14"/>
      <c r="W1145"/>
      <c r="X1145"/>
      <c r="Y1145"/>
      <c r="Z1145" s="126" t="s">
        <v>7</v>
      </c>
      <c r="AA1145" s="17">
        <v>1</v>
      </c>
      <c r="AB1145" s="27">
        <f ca="1">AB1121+$C$5*IF(AND(AA1145=W1121,AB1137=1),AB1142-AB1121,0)</f>
        <v>31.533071922242634</v>
      </c>
      <c r="AC1145" s="95" t="s">
        <v>9</v>
      </c>
      <c r="AD1145" s="95" t="s">
        <v>9</v>
      </c>
      <c r="AE1145" s="15">
        <f ca="1">AE1121+$C$5*IF(AND(AA1145=W1121,AB1137=4),AB1142-AE1121,0)</f>
        <v>32.093931187143539</v>
      </c>
      <c r="AF1145" s="14"/>
      <c r="AI1145"/>
      <c r="AJ1145"/>
      <c r="AK1145"/>
      <c r="AL1145" s="126" t="s">
        <v>7</v>
      </c>
      <c r="AM1145" s="17">
        <v>1</v>
      </c>
      <c r="AN1145" s="27">
        <f ca="1">AN1121+$C$5*IF(AND(AM1145=AI1121,AN1137=1),AN1142-AN1121,0)</f>
        <v>31.533071922242634</v>
      </c>
      <c r="AO1145" s="95" t="s">
        <v>9</v>
      </c>
      <c r="AP1145" s="95" t="s">
        <v>9</v>
      </c>
      <c r="AQ1145" s="15">
        <f ca="1">AQ1121+$C$5*IF(AND(AM1145=AI1121,AN1137=4),AN1142-AQ1121,0)</f>
        <v>32.093931187143539</v>
      </c>
      <c r="AR1145" s="14"/>
      <c r="AU1145"/>
      <c r="AV1145"/>
      <c r="AW1145"/>
      <c r="AX1145" s="126" t="s">
        <v>7</v>
      </c>
      <c r="AY1145" s="17">
        <v>1</v>
      </c>
      <c r="AZ1145" s="27">
        <f ca="1">AZ1121+$C$5*IF(AND(AY1145=AU1121,AZ1137=1),AZ1142-AZ1121,0)</f>
        <v>31.533071922242634</v>
      </c>
      <c r="BA1145" s="95" t="s">
        <v>9</v>
      </c>
      <c r="BB1145" s="95" t="s">
        <v>9</v>
      </c>
      <c r="BC1145" s="15">
        <f ca="1">BC1121+$C$5*IF(AND(AY1145=AU1121,AZ1137=4),AZ1142-BC1121,0)</f>
        <v>32.093931187143539</v>
      </c>
      <c r="BD1145" s="14"/>
      <c r="BG1145"/>
      <c r="BH1145"/>
      <c r="BI1145"/>
      <c r="BJ1145" s="126" t="s">
        <v>7</v>
      </c>
      <c r="BK1145" s="17">
        <v>1</v>
      </c>
      <c r="BL1145" s="27">
        <f ca="1">BL1121+$C$5*IF(AND(BK1145=BG1121,BL1137=1),BL1142-BL1121,0)</f>
        <v>31.533071922242634</v>
      </c>
      <c r="BM1145" s="95" t="s">
        <v>9</v>
      </c>
      <c r="BN1145" s="95" t="s">
        <v>9</v>
      </c>
      <c r="BO1145" s="15">
        <f ca="1">BO1121+$C$5*IF(AND(BK1145=BG1121,BL1137=4),BL1142-BO1121,0)</f>
        <v>32.093931187143539</v>
      </c>
      <c r="BP1145" s="14"/>
      <c r="BS1145"/>
      <c r="BT1145"/>
      <c r="BU1145"/>
      <c r="BV1145" s="126" t="s">
        <v>7</v>
      </c>
      <c r="BW1145" s="17">
        <v>1</v>
      </c>
      <c r="BX1145" s="27">
        <f ca="1">BX1121+$C$5*IF(AND(BW1145=BS1121,BX1137=1),BX1142-BX1121,0)</f>
        <v>31.533071922242634</v>
      </c>
      <c r="BY1145" s="95" t="s">
        <v>9</v>
      </c>
      <c r="BZ1145" s="95" t="s">
        <v>9</v>
      </c>
      <c r="CA1145" s="15">
        <f ca="1">CA1121+$C$5*IF(AND(BW1145=BS1121,BX1137=4),BX1142-CA1121,0)</f>
        <v>32.093931187143539</v>
      </c>
      <c r="CB1145" s="14"/>
      <c r="CE1145"/>
      <c r="CF1145"/>
      <c r="CG1145"/>
      <c r="CH1145" s="126" t="s">
        <v>7</v>
      </c>
      <c r="CI1145" s="17">
        <v>1</v>
      </c>
      <c r="CJ1145" s="27">
        <f ca="1">CJ1121+$C$5*IF(AND(CI1145=CE1121,CJ1137=1),CJ1142-CJ1121,0)</f>
        <v>31.533071922242634</v>
      </c>
      <c r="CK1145" s="95" t="s">
        <v>9</v>
      </c>
      <c r="CL1145" s="95" t="s">
        <v>9</v>
      </c>
      <c r="CM1145" s="15">
        <f ca="1">CM1121+$C$5*IF(AND(CI1145=CE1121,CJ1137=4),CJ1142-CM1121,0)</f>
        <v>32.093931187143539</v>
      </c>
      <c r="CN1145" s="14"/>
      <c r="CQ1145"/>
      <c r="CR1145"/>
      <c r="CS1145"/>
      <c r="CT1145" s="126" t="s">
        <v>7</v>
      </c>
      <c r="CU1145" s="17">
        <v>1</v>
      </c>
      <c r="CV1145" s="27">
        <f ca="1">CV1121+$C$5*IF(AND(CU1145=CQ1121,CV1137=1),CV1142-CV1121,0)</f>
        <v>31.533071922242634</v>
      </c>
      <c r="CW1145" s="95" t="s">
        <v>9</v>
      </c>
      <c r="CX1145" s="95" t="s">
        <v>9</v>
      </c>
      <c r="CY1145" s="15">
        <f ca="1">CY1121+$C$5*IF(AND(CU1145=CQ1121,CV1137=4),CV1142-CY1121,0)</f>
        <v>32.093931187143539</v>
      </c>
      <c r="CZ1145" s="14"/>
      <c r="DC1145"/>
      <c r="DD1145"/>
      <c r="DE1145"/>
      <c r="DF1145" s="126" t="s">
        <v>7</v>
      </c>
      <c r="DG1145" s="17">
        <v>1</v>
      </c>
      <c r="DH1145" s="27">
        <f ca="1">DH1121+$C$5*IF(AND(DG1145=DC1121,DH1137=1),DH1142-DH1121,0)</f>
        <v>31.533071922242634</v>
      </c>
      <c r="DI1145" s="95" t="s">
        <v>9</v>
      </c>
      <c r="DJ1145" s="95" t="s">
        <v>9</v>
      </c>
      <c r="DK1145" s="15">
        <f ca="1">DK1121+$C$5*IF(AND(DG1145=DC1121,DH1137=4),DH1142-DK1121,0)</f>
        <v>32.093931187143539</v>
      </c>
      <c r="DL1145" s="14"/>
      <c r="DO1145"/>
      <c r="DP1145"/>
      <c r="DQ1145"/>
      <c r="DR1145" s="126" t="s">
        <v>7</v>
      </c>
      <c r="DS1145" s="17">
        <v>1</v>
      </c>
      <c r="DT1145" s="27">
        <f ca="1">DT1121+$C$5*IF(AND(DS1145=DO1121,DT1137=1),DT1142-DT1121,0)</f>
        <v>31.533071922242634</v>
      </c>
      <c r="DU1145" s="95" t="s">
        <v>9</v>
      </c>
      <c r="DV1145" s="95" t="s">
        <v>9</v>
      </c>
      <c r="DW1145" s="15">
        <f ca="1">DW1121+$C$5*IF(AND(DS1145=DO1121,DT1137=4),DT1142-DW1121,0)</f>
        <v>32.093931187143539</v>
      </c>
      <c r="DX1145" s="14"/>
    </row>
    <row r="1146" spans="1:128" ht="13.5" customHeight="1">
      <c r="A1146"/>
      <c r="B1146"/>
      <c r="C1146"/>
      <c r="D1146"/>
      <c r="E1146"/>
      <c r="F1146"/>
      <c r="G1146"/>
      <c r="H1146" s="21"/>
      <c r="K1146"/>
      <c r="L1146"/>
      <c r="M1146"/>
      <c r="N1146" s="127"/>
      <c r="O1146" s="3">
        <v>2</v>
      </c>
      <c r="P1146" s="15">
        <f ca="1">P1122+$C$5*IF(AND(O1146=K1121,P1137=1),P1142-P1122,0)</f>
        <v>10.40607930603027</v>
      </c>
      <c r="Q1146" s="95" t="s">
        <v>9</v>
      </c>
      <c r="R1146" s="27">
        <f ca="1">R1122+$C$5*IF(AND(O1146=K1121,P1137=3),P1142-R1122,0)</f>
        <v>18.458272981929774</v>
      </c>
      <c r="S1146" s="15">
        <f ca="1">S1122+$C$5*IF(AND(O1146=K1121,P1137=4),P1142-S1122,0)</f>
        <v>47.260588967204086</v>
      </c>
      <c r="T1146" s="14"/>
      <c r="W1146"/>
      <c r="X1146"/>
      <c r="Y1146"/>
      <c r="Z1146" s="127"/>
      <c r="AA1146" s="3">
        <v>2</v>
      </c>
      <c r="AB1146" s="15">
        <f ca="1">AB1122+$C$5*IF(AND(AA1146=W1121,AB1137=1),AB1142-AB1122,0)</f>
        <v>10.40607930603027</v>
      </c>
      <c r="AC1146" s="95" t="s">
        <v>9</v>
      </c>
      <c r="AD1146" s="27">
        <f ca="1">AD1122+$C$5*IF(AND(AA1146=W1121,AB1137=3),AB1142-AD1122,0)</f>
        <v>18.458272981929774</v>
      </c>
      <c r="AE1146" s="15">
        <f ca="1">AE1122+$C$5*IF(AND(AA1146=W1121,AB1137=4),AB1142-AE1122,0)</f>
        <v>47.260588967204086</v>
      </c>
      <c r="AF1146" s="14"/>
      <c r="AI1146"/>
      <c r="AJ1146"/>
      <c r="AK1146"/>
      <c r="AL1146" s="127"/>
      <c r="AM1146" s="3">
        <v>2</v>
      </c>
      <c r="AN1146" s="15">
        <f ca="1">AN1122+$C$5*IF(AND(AM1146=AI1121,AN1137=1),AN1142-AN1122,0)</f>
        <v>10.40607930603027</v>
      </c>
      <c r="AO1146" s="95" t="s">
        <v>9</v>
      </c>
      <c r="AP1146" s="27">
        <f ca="1">AP1122+$C$5*IF(AND(AM1146=AI1121,AN1137=3),AN1142-AP1122,0)</f>
        <v>18.458272981929774</v>
      </c>
      <c r="AQ1146" s="15">
        <f ca="1">AQ1122+$C$5*IF(AND(AM1146=AI1121,AN1137=4),AN1142-AQ1122,0)</f>
        <v>47.260588967204086</v>
      </c>
      <c r="AR1146" s="14"/>
      <c r="AU1146"/>
      <c r="AV1146"/>
      <c r="AW1146"/>
      <c r="AX1146" s="127"/>
      <c r="AY1146" s="3">
        <v>2</v>
      </c>
      <c r="AZ1146" s="15">
        <f ca="1">AZ1122+$C$5*IF(AND(AY1146=AU1121,AZ1137=1),AZ1142-AZ1122,0)</f>
        <v>10.40607930603027</v>
      </c>
      <c r="BA1146" s="95" t="s">
        <v>9</v>
      </c>
      <c r="BB1146" s="27">
        <f ca="1">BB1122+$C$5*IF(AND(AY1146=AU1121,AZ1137=3),AZ1142-BB1122,0)</f>
        <v>18.458272981929774</v>
      </c>
      <c r="BC1146" s="15">
        <f ca="1">BC1122+$C$5*IF(AND(AY1146=AU1121,AZ1137=4),AZ1142-BC1122,0)</f>
        <v>47.260588967204086</v>
      </c>
      <c r="BD1146" s="14"/>
      <c r="BG1146"/>
      <c r="BH1146"/>
      <c r="BI1146"/>
      <c r="BJ1146" s="127"/>
      <c r="BK1146" s="3">
        <v>2</v>
      </c>
      <c r="BL1146" s="15">
        <f ca="1">BL1122+$C$5*IF(AND(BK1146=BG1121,BL1137=1),BL1142-BL1122,0)</f>
        <v>10.40607930603027</v>
      </c>
      <c r="BM1146" s="95" t="s">
        <v>9</v>
      </c>
      <c r="BN1146" s="27">
        <f ca="1">BN1122+$C$5*IF(AND(BK1146=BG1121,BL1137=3),BL1142-BN1122,0)</f>
        <v>18.458272981929774</v>
      </c>
      <c r="BO1146" s="15">
        <f ca="1">BO1122+$C$5*IF(AND(BK1146=BG1121,BL1137=4),BL1142-BO1122,0)</f>
        <v>47.260588967204086</v>
      </c>
      <c r="BP1146" s="14"/>
      <c r="BS1146"/>
      <c r="BT1146"/>
      <c r="BU1146"/>
      <c r="BV1146" s="127"/>
      <c r="BW1146" s="3">
        <v>2</v>
      </c>
      <c r="BX1146" s="15">
        <f ca="1">BX1122+$C$5*IF(AND(BW1146=BS1121,BX1137=1),BX1142-BX1122,0)</f>
        <v>10.40607930603027</v>
      </c>
      <c r="BY1146" s="95" t="s">
        <v>9</v>
      </c>
      <c r="BZ1146" s="27">
        <f ca="1">BZ1122+$C$5*IF(AND(BW1146=BS1121,BX1137=3),BX1142-BZ1122,0)</f>
        <v>18.458272981929774</v>
      </c>
      <c r="CA1146" s="15">
        <f ca="1">CA1122+$C$5*IF(AND(BW1146=BS1121,BX1137=4),BX1142-CA1122,0)</f>
        <v>47.260588967204086</v>
      </c>
      <c r="CB1146" s="14"/>
      <c r="CE1146"/>
      <c r="CF1146"/>
      <c r="CG1146"/>
      <c r="CH1146" s="127"/>
      <c r="CI1146" s="3">
        <v>2</v>
      </c>
      <c r="CJ1146" s="15">
        <f ca="1">CJ1122+$C$5*IF(AND(CI1146=CE1121,CJ1137=1),CJ1142-CJ1122,0)</f>
        <v>10.40607930603027</v>
      </c>
      <c r="CK1146" s="95" t="s">
        <v>9</v>
      </c>
      <c r="CL1146" s="27">
        <f ca="1">CL1122+$C$5*IF(AND(CI1146=CE1121,CJ1137=3),CJ1142-CL1122,0)</f>
        <v>18.458272981929774</v>
      </c>
      <c r="CM1146" s="15">
        <f ca="1">CM1122+$C$5*IF(AND(CI1146=CE1121,CJ1137=4),CJ1142-CM1122,0)</f>
        <v>47.260588967204086</v>
      </c>
      <c r="CN1146" s="14"/>
      <c r="CQ1146"/>
      <c r="CR1146"/>
      <c r="CS1146"/>
      <c r="CT1146" s="127"/>
      <c r="CU1146" s="3">
        <v>2</v>
      </c>
      <c r="CV1146" s="15">
        <f ca="1">CV1122+$C$5*IF(AND(CU1146=CQ1121,CV1137=1),CV1142-CV1122,0)</f>
        <v>10.40607930603027</v>
      </c>
      <c r="CW1146" s="95" t="s">
        <v>9</v>
      </c>
      <c r="CX1146" s="27">
        <f ca="1">CX1122+$C$5*IF(AND(CU1146=CQ1121,CV1137=3),CV1142-CX1122,0)</f>
        <v>18.458272981929774</v>
      </c>
      <c r="CY1146" s="15">
        <f ca="1">CY1122+$C$5*IF(AND(CU1146=CQ1121,CV1137=4),CV1142-CY1122,0)</f>
        <v>47.260588967204086</v>
      </c>
      <c r="CZ1146" s="14"/>
      <c r="DC1146"/>
      <c r="DD1146"/>
      <c r="DE1146"/>
      <c r="DF1146" s="127"/>
      <c r="DG1146" s="3">
        <v>2</v>
      </c>
      <c r="DH1146" s="15">
        <f ca="1">DH1122+$C$5*IF(AND(DG1146=DC1121,DH1137=1),DH1142-DH1122,0)</f>
        <v>10.40607930603027</v>
      </c>
      <c r="DI1146" s="95" t="s">
        <v>9</v>
      </c>
      <c r="DJ1146" s="27">
        <f ca="1">DJ1122+$C$5*IF(AND(DG1146=DC1121,DH1137=3),DH1142-DJ1122,0)</f>
        <v>18.458272981929774</v>
      </c>
      <c r="DK1146" s="15">
        <f ca="1">DK1122+$C$5*IF(AND(DG1146=DC1121,DH1137=4),DH1142-DK1122,0)</f>
        <v>47.260588967204086</v>
      </c>
      <c r="DL1146" s="14"/>
      <c r="DO1146"/>
      <c r="DP1146"/>
      <c r="DQ1146"/>
      <c r="DR1146" s="127"/>
      <c r="DS1146" s="3">
        <v>2</v>
      </c>
      <c r="DT1146" s="15">
        <f ca="1">DT1122+$C$5*IF(AND(DS1146=DO1120,DT1137=1),DT1142-DT1122,0)</f>
        <v>10.40607930603027</v>
      </c>
      <c r="DU1146" s="95" t="s">
        <v>9</v>
      </c>
      <c r="DV1146" s="27">
        <f ca="1">DV1122+$C$5*IF(AND(DS1146=DO1120,DT1137=3),DT1142-DV1122,0)</f>
        <v>18.458272981929774</v>
      </c>
      <c r="DW1146" s="15">
        <f ca="1">DW1122+$C$5*IF(AND(DS1146=DO1121,DT1137=4),DT1142-DW1122,0)</f>
        <v>47.260588967204086</v>
      </c>
      <c r="DX1146" s="14"/>
    </row>
    <row r="1147" spans="1:128">
      <c r="A1147"/>
      <c r="B1147"/>
      <c r="C1147"/>
      <c r="D1147"/>
      <c r="E1147"/>
      <c r="F1147"/>
      <c r="G1147"/>
      <c r="H1147" s="21"/>
      <c r="K1147"/>
      <c r="L1147"/>
      <c r="M1147"/>
      <c r="N1147" s="127"/>
      <c r="O1147" s="3">
        <v>3</v>
      </c>
      <c r="P1147" s="95" t="s">
        <v>9</v>
      </c>
      <c r="Q1147" s="95" t="s">
        <v>9</v>
      </c>
      <c r="R1147" s="15">
        <f ca="1">R1123+$C$5*IF(AND(O1147=K1121,P1137=3),P1142-R1123,0)</f>
        <v>26.900255958557121</v>
      </c>
      <c r="S1147" s="95" t="s">
        <v>64</v>
      </c>
      <c r="T1147" s="14"/>
      <c r="W1147"/>
      <c r="X1147"/>
      <c r="Y1147"/>
      <c r="Z1147" s="127"/>
      <c r="AA1147" s="3">
        <v>3</v>
      </c>
      <c r="AB1147" s="95" t="s">
        <v>9</v>
      </c>
      <c r="AC1147" s="95" t="s">
        <v>9</v>
      </c>
      <c r="AD1147" s="15">
        <f ca="1">AD1123+$C$5*IF(AND(AA1147=W1121,AB1137=3),AB1142-AD1123,0)</f>
        <v>26.900255958557121</v>
      </c>
      <c r="AE1147" s="95" t="s">
        <v>64</v>
      </c>
      <c r="AF1147" s="14"/>
      <c r="AI1147"/>
      <c r="AJ1147"/>
      <c r="AK1147"/>
      <c r="AL1147" s="127"/>
      <c r="AM1147" s="3">
        <v>3</v>
      </c>
      <c r="AN1147" s="95" t="s">
        <v>9</v>
      </c>
      <c r="AO1147" s="95" t="s">
        <v>9</v>
      </c>
      <c r="AP1147" s="15">
        <f ca="1">AP1123+$C$5*IF(AND(AM1147=AI1121,AN1137=3),AN1142-AP1123,0)</f>
        <v>26.900255958557121</v>
      </c>
      <c r="AQ1147" s="95" t="s">
        <v>64</v>
      </c>
      <c r="AR1147" s="14"/>
      <c r="AU1147"/>
      <c r="AV1147"/>
      <c r="AW1147"/>
      <c r="AX1147" s="127"/>
      <c r="AY1147" s="3">
        <v>3</v>
      </c>
      <c r="AZ1147" s="95" t="s">
        <v>9</v>
      </c>
      <c r="BA1147" s="95" t="s">
        <v>9</v>
      </c>
      <c r="BB1147" s="15">
        <f ca="1">BB1123+$C$5*IF(AND(AY1147=AU1121,AZ1137=3),AZ1142-BB1123,0)</f>
        <v>26.900255958557121</v>
      </c>
      <c r="BC1147" s="95" t="s">
        <v>64</v>
      </c>
      <c r="BD1147" s="14"/>
      <c r="BG1147"/>
      <c r="BH1147"/>
      <c r="BI1147"/>
      <c r="BJ1147" s="127"/>
      <c r="BK1147" s="3">
        <v>3</v>
      </c>
      <c r="BL1147" s="95" t="s">
        <v>9</v>
      </c>
      <c r="BM1147" s="95" t="s">
        <v>9</v>
      </c>
      <c r="BN1147" s="15">
        <f ca="1">BN1123+$C$5*IF(AND(BK1147=BG1121,BL1137=3),BL1142-BN1123,0)</f>
        <v>26.900255958557121</v>
      </c>
      <c r="BO1147" s="95" t="s">
        <v>64</v>
      </c>
      <c r="BP1147" s="14"/>
      <c r="BS1147"/>
      <c r="BT1147"/>
      <c r="BU1147"/>
      <c r="BV1147" s="127"/>
      <c r="BW1147" s="3">
        <v>3</v>
      </c>
      <c r="BX1147" s="95" t="s">
        <v>9</v>
      </c>
      <c r="BY1147" s="95" t="s">
        <v>9</v>
      </c>
      <c r="BZ1147" s="15">
        <f ca="1">BZ1123+$C$5*IF(AND(BW1147=BS1121,BX1137=3),BX1142-BZ1123,0)</f>
        <v>26.900255958557121</v>
      </c>
      <c r="CA1147" s="95" t="s">
        <v>64</v>
      </c>
      <c r="CB1147" s="14"/>
      <c r="CE1147"/>
      <c r="CF1147"/>
      <c r="CG1147"/>
      <c r="CH1147" s="127"/>
      <c r="CI1147" s="3">
        <v>3</v>
      </c>
      <c r="CJ1147" s="95" t="s">
        <v>9</v>
      </c>
      <c r="CK1147" s="95" t="s">
        <v>9</v>
      </c>
      <c r="CL1147" s="15">
        <f ca="1">CL1123+$C$5*IF(AND(CI1147=CE1121,CJ1137=3),CJ1142-CL1123,0)</f>
        <v>26.900255958557121</v>
      </c>
      <c r="CM1147" s="95" t="s">
        <v>64</v>
      </c>
      <c r="CN1147" s="14"/>
      <c r="CQ1147"/>
      <c r="CR1147"/>
      <c r="CS1147"/>
      <c r="CT1147" s="127"/>
      <c r="CU1147" s="3">
        <v>3</v>
      </c>
      <c r="CV1147" s="95" t="s">
        <v>9</v>
      </c>
      <c r="CW1147" s="95" t="s">
        <v>9</v>
      </c>
      <c r="CX1147" s="15">
        <f ca="1">CX1123+$C$5*IF(AND(CU1147=CQ1121,CV1137=3),CV1142-CX1123,0)</f>
        <v>26.900255958557121</v>
      </c>
      <c r="CY1147" s="95" t="s">
        <v>64</v>
      </c>
      <c r="CZ1147" s="14"/>
      <c r="DC1147"/>
      <c r="DD1147"/>
      <c r="DE1147"/>
      <c r="DF1147" s="127"/>
      <c r="DG1147" s="3">
        <v>3</v>
      </c>
      <c r="DH1147" s="95" t="s">
        <v>9</v>
      </c>
      <c r="DI1147" s="95" t="s">
        <v>9</v>
      </c>
      <c r="DJ1147" s="15">
        <f ca="1">DJ1123+$C$5*IF(AND(DG1147=DC1121,DH1137=3),DH1142-DJ1123,0)</f>
        <v>26.900255958557121</v>
      </c>
      <c r="DK1147" s="95" t="s">
        <v>64</v>
      </c>
      <c r="DL1147" s="14"/>
      <c r="DO1147"/>
      <c r="DP1147"/>
      <c r="DQ1147"/>
      <c r="DR1147" s="127"/>
      <c r="DS1147" s="3">
        <v>3</v>
      </c>
      <c r="DT1147" s="95" t="s">
        <v>9</v>
      </c>
      <c r="DU1147" s="95" t="s">
        <v>9</v>
      </c>
      <c r="DV1147" s="15">
        <f ca="1">DV1123+$C$5*IF(AND(DS1147=DO1121,DT1137=3),DT1142-DV1123,0)</f>
        <v>26.900255958557121</v>
      </c>
      <c r="DW1147" s="95" t="s">
        <v>9</v>
      </c>
      <c r="DX1147" s="14"/>
    </row>
    <row r="1148" spans="1:128">
      <c r="A1148"/>
      <c r="B1148"/>
      <c r="C1148"/>
      <c r="D1148"/>
      <c r="E1148"/>
      <c r="F1148"/>
      <c r="G1148"/>
      <c r="H1148" s="21"/>
      <c r="K1148"/>
      <c r="L1148"/>
      <c r="M1148"/>
      <c r="N1148" s="127"/>
      <c r="O1148" s="3">
        <v>4</v>
      </c>
      <c r="P1148" s="27">
        <f ca="1">P1124+$C$5*IF(AND(O1148=K1121,P1137=1),P1142-P1124,0)</f>
        <v>47.287790975421657</v>
      </c>
      <c r="Q1148" s="15">
        <f ca="1">Q1124+$C$5*IF(AND(O1148=K1121,P1137=2),P1142-Q1124,0)</f>
        <v>19.565530089378353</v>
      </c>
      <c r="R1148" s="95" t="s">
        <v>9</v>
      </c>
      <c r="S1148" s="15">
        <f ca="1">S1124+$C$5*IF(AND(O1148=K1121,P1137=4),P1142-S1124,0)</f>
        <v>46.99683210410177</v>
      </c>
      <c r="T1148" s="14"/>
      <c r="W1148"/>
      <c r="X1148"/>
      <c r="Y1148"/>
      <c r="Z1148" s="127"/>
      <c r="AA1148" s="3">
        <v>4</v>
      </c>
      <c r="AB1148" s="27">
        <f ca="1">AB1124+$C$5*IF(AND(AA1148=W1121,AB1137=1),AB1142-AB1124,0)</f>
        <v>47.287790975421657</v>
      </c>
      <c r="AC1148" s="15">
        <f ca="1">AC1124+$C$5*IF(AND(AA1148=W1121,AB1137=2),AB1142-AC1124,0)</f>
        <v>19.565530089378353</v>
      </c>
      <c r="AD1148" s="95" t="s">
        <v>9</v>
      </c>
      <c r="AE1148" s="15">
        <f ca="1">AE1124+$C$5*IF(AND(AA1148=W1121,AB1137=4),AB1142-AE1124,0)</f>
        <v>47.148002939708526</v>
      </c>
      <c r="AF1148" s="14"/>
      <c r="AI1148"/>
      <c r="AJ1148"/>
      <c r="AK1148"/>
      <c r="AL1148" s="127"/>
      <c r="AM1148" s="3">
        <v>4</v>
      </c>
      <c r="AN1148" s="27">
        <f ca="1">AN1124+$C$5*IF(AND(AM1148=AI1121,AN1137=1),AN1142-AN1124,0)</f>
        <v>47.287790975421657</v>
      </c>
      <c r="AO1148" s="15">
        <f ca="1">AO1124+$C$5*IF(AND(AM1148=AI1121,AN1137=2),AN1142-AO1124,0)</f>
        <v>19.565530089378353</v>
      </c>
      <c r="AP1148" s="95" t="s">
        <v>9</v>
      </c>
      <c r="AQ1148" s="15">
        <f ca="1">AQ1124+$C$5*IF(AND(AM1148=AI1121,AN1137=4),AN1142-AQ1124,0)</f>
        <v>47.148002939708526</v>
      </c>
      <c r="AR1148" s="14"/>
      <c r="AU1148"/>
      <c r="AV1148"/>
      <c r="AW1148"/>
      <c r="AX1148" s="127"/>
      <c r="AY1148" s="3">
        <v>4</v>
      </c>
      <c r="AZ1148" s="27">
        <f ca="1">AZ1124+$C$5*IF(AND(AY1148=AU1121,AZ1137=1),AZ1142-AZ1124,0)</f>
        <v>47.287790975421657</v>
      </c>
      <c r="BA1148" s="15">
        <f ca="1">BA1124+$C$5*IF(AND(AY1148=AU1121,AZ1137=2),AZ1142-BA1124,0)</f>
        <v>19.565530089378353</v>
      </c>
      <c r="BB1148" s="95" t="s">
        <v>9</v>
      </c>
      <c r="BC1148" s="15">
        <f ca="1">BC1124+$C$5*IF(AND(AY1148=AU1121,AZ1137=4),AZ1142-BC1124,0)</f>
        <v>47.148002939708526</v>
      </c>
      <c r="BD1148" s="14"/>
      <c r="BG1148"/>
      <c r="BH1148"/>
      <c r="BI1148"/>
      <c r="BJ1148" s="127"/>
      <c r="BK1148" s="3">
        <v>4</v>
      </c>
      <c r="BL1148" s="27">
        <f ca="1">BL1124+$C$5*IF(AND(BK1148=BG1121,BL1137=1),BL1142-BL1124,0)</f>
        <v>47.287790975421657</v>
      </c>
      <c r="BM1148" s="15">
        <f ca="1">BM1124+$C$5*IF(AND(BK1148=BG1121,BL1137=2),BL1142-BM1124,0)</f>
        <v>19.565530089378353</v>
      </c>
      <c r="BN1148" s="95" t="s">
        <v>9</v>
      </c>
      <c r="BO1148" s="15">
        <f ca="1">BO1124+$C$5*IF(AND(BK1148=BG1121,BL1137=4),BL1142-BO1124,0)</f>
        <v>47.148002939708526</v>
      </c>
      <c r="BP1148" s="14"/>
      <c r="BS1148"/>
      <c r="BT1148"/>
      <c r="BU1148"/>
      <c r="BV1148" s="127"/>
      <c r="BW1148" s="3">
        <v>4</v>
      </c>
      <c r="BX1148" s="27">
        <f ca="1">BX1124+$C$5*IF(AND(BW1148=BS1121,BX1137=1),BX1142-BX1124,0)</f>
        <v>47.287790975421657</v>
      </c>
      <c r="BY1148" s="15">
        <f ca="1">BY1124+$C$5*IF(AND(BW1148=BS1121,BX1137=2),BX1142-BY1124,0)</f>
        <v>19.565530089378353</v>
      </c>
      <c r="BZ1148" s="95" t="s">
        <v>9</v>
      </c>
      <c r="CA1148" s="15">
        <f ca="1">CA1124+$C$5*IF(AND(BW1148=BS1121,BX1137=4),BX1142-CA1124,0)</f>
        <v>47.148002939708526</v>
      </c>
      <c r="CB1148" s="14"/>
      <c r="CE1148"/>
      <c r="CF1148"/>
      <c r="CG1148"/>
      <c r="CH1148" s="127"/>
      <c r="CI1148" s="3">
        <v>4</v>
      </c>
      <c r="CJ1148" s="27">
        <f ca="1">CJ1124+$C$5*IF(AND(CI1148=CE1121,CJ1137=1),CJ1142-CJ1124,0)</f>
        <v>47.287790975421657</v>
      </c>
      <c r="CK1148" s="15">
        <f ca="1">CK1124+$C$5*IF(AND(CI1148=CE1121,CJ1137=2),CJ1142-CK1124,0)</f>
        <v>19.565530089378353</v>
      </c>
      <c r="CL1148" s="95" t="s">
        <v>9</v>
      </c>
      <c r="CM1148" s="15">
        <f ca="1">CM1124+$C$5*IF(AND(CI1148=CE1121,CJ1137=4),CJ1142-CM1124,0)</f>
        <v>47.148002939708526</v>
      </c>
      <c r="CN1148" s="14"/>
      <c r="CQ1148"/>
      <c r="CR1148"/>
      <c r="CS1148"/>
      <c r="CT1148" s="127"/>
      <c r="CU1148" s="3">
        <v>4</v>
      </c>
      <c r="CV1148" s="27">
        <f ca="1">CV1124+$C$5*IF(AND(CU1148=CQ1121,CV1137=1),CV1142-CV1124,0)</f>
        <v>47.287790975421657</v>
      </c>
      <c r="CW1148" s="15">
        <f ca="1">CW1124+$C$5*IF(AND(CU1148=CQ1121,CV1137=2),CV1142-CW1124,0)</f>
        <v>19.565530089378353</v>
      </c>
      <c r="CX1148" s="95" t="s">
        <v>9</v>
      </c>
      <c r="CY1148" s="15">
        <f ca="1">CY1124+$C$5*IF(AND(CU1148=CQ1121,CV1137=4),CV1142-CY1124,0)</f>
        <v>47.148002939708526</v>
      </c>
      <c r="CZ1148" s="14"/>
      <c r="DC1148"/>
      <c r="DD1148"/>
      <c r="DE1148"/>
      <c r="DF1148" s="127"/>
      <c r="DG1148" s="3">
        <v>4</v>
      </c>
      <c r="DH1148" s="27">
        <f ca="1">DH1124+$C$5*IF(AND(DG1148=DC1121,DH1137=1),DH1142-DH1124,0)</f>
        <v>47.287790975421657</v>
      </c>
      <c r="DI1148" s="15">
        <f ca="1">DI1124+$C$5*IF(AND(DG1148=DC1121,DH1137=2),DH1142-DI1124,0)</f>
        <v>19.565530089378353</v>
      </c>
      <c r="DJ1148" s="95" t="s">
        <v>9</v>
      </c>
      <c r="DK1148" s="15">
        <f ca="1">DK1124+$C$5*IF(AND(DG1148=DC1121,DH1137=4),DH1142-DK1124,0)</f>
        <v>47.148002939708526</v>
      </c>
      <c r="DL1148" s="14"/>
      <c r="DO1148"/>
      <c r="DP1148"/>
      <c r="DQ1148"/>
      <c r="DR1148" s="127"/>
      <c r="DS1148" s="3">
        <v>4</v>
      </c>
      <c r="DT1148" s="27">
        <f ca="1">DT1124+$C$5*IF(AND(DS1148=DO1121,DT1137=1),DT1142-DT1124,0)</f>
        <v>47.287790975421657</v>
      </c>
      <c r="DU1148" s="15">
        <f ca="1">DU1124+$C$5*IF(AND(DS1148=DO1121,DT1137=2),DT1142-DU1124,0)</f>
        <v>19.565530089378353</v>
      </c>
      <c r="DV1148" s="95" t="s">
        <v>9</v>
      </c>
      <c r="DW1148" s="15">
        <f ca="1">DW1124+$C$5*IF(AND(DS1148=DO1121,DT1137=4),DT1142-DW1124,0)</f>
        <v>47.148002939708526</v>
      </c>
      <c r="DX1148" s="14"/>
    </row>
    <row r="1149" spans="1:128">
      <c r="A1149"/>
      <c r="B1149"/>
      <c r="C1149"/>
      <c r="D1149"/>
      <c r="E1149"/>
      <c r="F1149"/>
      <c r="G1149"/>
      <c r="H1149" s="21"/>
      <c r="K1149"/>
      <c r="L1149"/>
      <c r="M1149"/>
      <c r="N1149" s="127"/>
      <c r="O1149" s="3">
        <v>5</v>
      </c>
      <c r="P1149" s="95" t="s">
        <v>64</v>
      </c>
      <c r="Q1149" s="27">
        <f ca="1">Q1125+$C$5*IF(AND(O1149=K1121,P1137=2),P1142-Q1125,0)</f>
        <v>29.744044287681572</v>
      </c>
      <c r="R1149" s="27">
        <f ca="1">R1125+$C$5*IF(AND(O1149=K1121,P1137=3),P1142-R1125,0)</f>
        <v>21.624271484374994</v>
      </c>
      <c r="S1149" s="27">
        <f ca="1">S1125+$C$5*IF(AND(O1149=K1121,P1137=4),P1142-S1125,0)</f>
        <v>68.999983572587354</v>
      </c>
      <c r="T1149" s="14"/>
      <c r="W1149"/>
      <c r="X1149"/>
      <c r="Y1149"/>
      <c r="Z1149" s="127"/>
      <c r="AA1149" s="3">
        <v>5</v>
      </c>
      <c r="AB1149" s="95" t="s">
        <v>64</v>
      </c>
      <c r="AC1149" s="27">
        <f ca="1">AC1125+$C$5*IF(AND(AA1149=W1121,AB1137=2),AB1142-AC1125,0)</f>
        <v>29.744044287681572</v>
      </c>
      <c r="AD1149" s="27">
        <f ca="1">AD1125+$C$5*IF(AND(AA1149=W1121,AB1137=3),AB1142-AD1125,0)</f>
        <v>21.624271484374994</v>
      </c>
      <c r="AE1149" s="27">
        <f ca="1">AE1125+$C$5*IF(AND(AA1149=W1121,AB1137=4),AB1142-AE1125,0)</f>
        <v>68.999983572587354</v>
      </c>
      <c r="AF1149" s="14"/>
      <c r="AI1149"/>
      <c r="AJ1149"/>
      <c r="AK1149"/>
      <c r="AL1149" s="127"/>
      <c r="AM1149" s="3">
        <v>5</v>
      </c>
      <c r="AN1149" s="95" t="s">
        <v>64</v>
      </c>
      <c r="AO1149" s="27">
        <f ca="1">AO1125+$C$5*IF(AND(AM1149=AI1121,AN1137=2),AN1142-AO1125,0)</f>
        <v>29.744044287681572</v>
      </c>
      <c r="AP1149" s="27">
        <f ca="1">AP1125+$C$5*IF(AND(AM1149=AI1121,AN1137=3),AN1142-AP1125,0)</f>
        <v>21.624271484374994</v>
      </c>
      <c r="AQ1149" s="27">
        <f ca="1">AQ1125+$C$5*IF(AND(AM1149=AI1121,AN1137=4),AN1142-AQ1125,0)</f>
        <v>68.999983572587354</v>
      </c>
      <c r="AR1149" s="14"/>
      <c r="AU1149"/>
      <c r="AV1149"/>
      <c r="AW1149"/>
      <c r="AX1149" s="127"/>
      <c r="AY1149" s="3">
        <v>5</v>
      </c>
      <c r="AZ1149" s="95" t="s">
        <v>64</v>
      </c>
      <c r="BA1149" s="27">
        <f ca="1">BA1125+$C$5*IF(AND(AY1149=AU1121,AZ1137=2),AZ1142-BA1125,0)</f>
        <v>29.744044287681572</v>
      </c>
      <c r="BB1149" s="27">
        <f ca="1">BB1125+$C$5*IF(AND(AY1149=AU1121,AZ1137=3),AZ1142-BB1125,0)</f>
        <v>21.624271484374994</v>
      </c>
      <c r="BC1149" s="27">
        <f ca="1">BC1125+$C$5*IF(AND(AY1149=AU1121,AZ1137=4),AZ1142-BC1125,0)</f>
        <v>68.999983572587354</v>
      </c>
      <c r="BD1149" s="14"/>
      <c r="BG1149"/>
      <c r="BH1149"/>
      <c r="BI1149"/>
      <c r="BJ1149" s="127"/>
      <c r="BK1149" s="3">
        <v>5</v>
      </c>
      <c r="BL1149" s="95" t="s">
        <v>64</v>
      </c>
      <c r="BM1149" s="27">
        <f ca="1">BM1125+$C$5*IF(AND(BK1149=BG1121,BL1137=2),BL1142-BM1125,0)</f>
        <v>29.744044287681572</v>
      </c>
      <c r="BN1149" s="27">
        <f ca="1">BN1125+$C$5*IF(AND(BK1149=BG1121,BL1137=3),BL1142-BN1125,0)</f>
        <v>21.624271484374994</v>
      </c>
      <c r="BO1149" s="27">
        <f ca="1">BO1125+$C$5*IF(AND(BK1149=BG1121,BL1137=4),BL1142-BO1125,0)</f>
        <v>68.999983572587354</v>
      </c>
      <c r="BP1149" s="14"/>
      <c r="BS1149"/>
      <c r="BT1149"/>
      <c r="BU1149"/>
      <c r="BV1149" s="127"/>
      <c r="BW1149" s="3">
        <v>5</v>
      </c>
      <c r="BX1149" s="95" t="s">
        <v>64</v>
      </c>
      <c r="BY1149" s="27">
        <f ca="1">BY1125+$C$5*IF(AND(BW1149=BS1121,BX1137=2),BX1142-BY1125,0)</f>
        <v>29.744044287681572</v>
      </c>
      <c r="BZ1149" s="27">
        <f ca="1">BZ1125+$C$5*IF(AND(BW1149=BS1121,BX1137=3),BX1142-BZ1125,0)</f>
        <v>21.624271484374994</v>
      </c>
      <c r="CA1149" s="27">
        <f ca="1">CA1125+$C$5*IF(AND(BW1149=BS1121,BX1137=4),BX1142-CA1125,0)</f>
        <v>68.999983572587354</v>
      </c>
      <c r="CB1149" s="14"/>
      <c r="CE1149"/>
      <c r="CF1149"/>
      <c r="CG1149"/>
      <c r="CH1149" s="127"/>
      <c r="CI1149" s="3">
        <v>5</v>
      </c>
      <c r="CJ1149" s="95" t="s">
        <v>64</v>
      </c>
      <c r="CK1149" s="27">
        <f ca="1">CK1125+$C$5*IF(AND(CI1149=CE1121,CJ1137=2),CJ1142-CK1125,0)</f>
        <v>29.744044287681572</v>
      </c>
      <c r="CL1149" s="27">
        <f ca="1">CL1125+$C$5*IF(AND(CI1149=CE1121,CJ1137=3),CJ1142-CL1125,0)</f>
        <v>21.624271484374994</v>
      </c>
      <c r="CM1149" s="27">
        <f ca="1">CM1125+$C$5*IF(AND(CI1149=CE1121,CJ1137=4),CJ1142-CM1125,0)</f>
        <v>68.999983572587354</v>
      </c>
      <c r="CN1149" s="14"/>
      <c r="CQ1149"/>
      <c r="CR1149"/>
      <c r="CS1149"/>
      <c r="CT1149" s="127"/>
      <c r="CU1149" s="3">
        <v>5</v>
      </c>
      <c r="CV1149" s="95" t="s">
        <v>64</v>
      </c>
      <c r="CW1149" s="27">
        <f ca="1">CW1125+$C$5*IF(AND(CU1149=CQ1121,CV1137=2),CV1142-CW1125,0)</f>
        <v>29.744044287681572</v>
      </c>
      <c r="CX1149" s="27">
        <f ca="1">CX1125+$C$5*IF(AND(CU1149=CQ1121,CV1137=3),CV1142-CX1125,0)</f>
        <v>21.624271484374994</v>
      </c>
      <c r="CY1149" s="27">
        <f ca="1">CY1125+$C$5*IF(AND(CU1149=CQ1121,CV1137=4),CV1142-CY1125,0)</f>
        <v>68.999983572587354</v>
      </c>
      <c r="CZ1149" s="14"/>
      <c r="DC1149"/>
      <c r="DD1149"/>
      <c r="DE1149"/>
      <c r="DF1149" s="127"/>
      <c r="DG1149" s="3">
        <v>5</v>
      </c>
      <c r="DH1149" s="95" t="s">
        <v>64</v>
      </c>
      <c r="DI1149" s="27">
        <f ca="1">DI1125+$C$5*IF(AND(DG1149=DC1121,DH1137=2),DH1142-DI1125,0)</f>
        <v>29.744044287681572</v>
      </c>
      <c r="DJ1149" s="27">
        <f ca="1">DJ1125+$C$5*IF(AND(DG1149=DC1121,DH1137=3),DH1142-DJ1125,0)</f>
        <v>21.624271484374994</v>
      </c>
      <c r="DK1149" s="27">
        <f ca="1">DK1125+$C$5*IF(AND(DG1149=DC1121,DH1137=4),DH1142-DK1125,0)</f>
        <v>68.999983572587354</v>
      </c>
      <c r="DL1149" s="14"/>
      <c r="DO1149"/>
      <c r="DP1149"/>
      <c r="DQ1149"/>
      <c r="DR1149" s="127"/>
      <c r="DS1149" s="3">
        <v>5</v>
      </c>
      <c r="DT1149" s="95" t="s">
        <v>9</v>
      </c>
      <c r="DU1149" s="27">
        <f ca="1">DU1125+$C$5*IF(AND(DS1149=DO1121,DT1137=2),DT1142-DU1125,0)</f>
        <v>29.744044287681572</v>
      </c>
      <c r="DV1149" s="27">
        <f ca="1">DV1125+$C$5*IF(AND(DS1149=DO1121,DT1137=3),DT1142-DV1125,0)</f>
        <v>21.624271484374994</v>
      </c>
      <c r="DW1149" s="27">
        <f ca="1">DW1125+$C$5*IF(AND(DS1149=DO1121,DT1137=4),DT1142-DW1125,0)</f>
        <v>68.999983572587354</v>
      </c>
      <c r="DX1149" s="14"/>
    </row>
    <row r="1150" spans="1:128">
      <c r="A1150"/>
      <c r="B1150"/>
      <c r="C1150"/>
      <c r="D1150"/>
      <c r="E1150"/>
      <c r="F1150"/>
      <c r="G1150"/>
      <c r="H1150" s="21"/>
      <c r="K1150"/>
      <c r="L1150"/>
      <c r="M1150"/>
      <c r="N1150" s="127"/>
      <c r="O1150" s="3">
        <v>6</v>
      </c>
      <c r="P1150" s="95" t="s">
        <v>9</v>
      </c>
      <c r="Q1150" s="95" t="s">
        <v>9</v>
      </c>
      <c r="R1150" s="95" t="s">
        <v>9</v>
      </c>
      <c r="S1150" s="95" t="s">
        <v>9</v>
      </c>
      <c r="T1150" s="14"/>
      <c r="W1150"/>
      <c r="X1150"/>
      <c r="Y1150"/>
      <c r="Z1150" s="127"/>
      <c r="AA1150" s="3">
        <v>6</v>
      </c>
      <c r="AB1150" s="95" t="s">
        <v>9</v>
      </c>
      <c r="AC1150" s="95" t="s">
        <v>9</v>
      </c>
      <c r="AD1150" s="95" t="s">
        <v>9</v>
      </c>
      <c r="AE1150" s="95" t="s">
        <v>9</v>
      </c>
      <c r="AF1150" s="14"/>
      <c r="AI1150"/>
      <c r="AJ1150"/>
      <c r="AK1150"/>
      <c r="AL1150" s="127"/>
      <c r="AM1150" s="3">
        <v>6</v>
      </c>
      <c r="AN1150" s="95" t="s">
        <v>9</v>
      </c>
      <c r="AO1150" s="95" t="s">
        <v>9</v>
      </c>
      <c r="AP1150" s="95" t="s">
        <v>9</v>
      </c>
      <c r="AQ1150" s="95" t="s">
        <v>9</v>
      </c>
      <c r="AR1150" s="14"/>
      <c r="AU1150"/>
      <c r="AV1150"/>
      <c r="AW1150"/>
      <c r="AX1150" s="127"/>
      <c r="AY1150" s="3">
        <v>6</v>
      </c>
      <c r="AZ1150" s="95" t="s">
        <v>9</v>
      </c>
      <c r="BA1150" s="95" t="s">
        <v>9</v>
      </c>
      <c r="BB1150" s="95" t="s">
        <v>9</v>
      </c>
      <c r="BC1150" s="95" t="s">
        <v>9</v>
      </c>
      <c r="BD1150" s="14"/>
      <c r="BG1150"/>
      <c r="BH1150"/>
      <c r="BI1150"/>
      <c r="BJ1150" s="127"/>
      <c r="BK1150" s="3">
        <v>6</v>
      </c>
      <c r="BL1150" s="95" t="s">
        <v>9</v>
      </c>
      <c r="BM1150" s="95" t="s">
        <v>9</v>
      </c>
      <c r="BN1150" s="95" t="s">
        <v>9</v>
      </c>
      <c r="BO1150" s="95" t="s">
        <v>9</v>
      </c>
      <c r="BP1150" s="14"/>
      <c r="BS1150"/>
      <c r="BT1150"/>
      <c r="BU1150"/>
      <c r="BV1150" s="127"/>
      <c r="BW1150" s="3">
        <v>6</v>
      </c>
      <c r="BX1150" s="95" t="s">
        <v>9</v>
      </c>
      <c r="BY1150" s="95" t="s">
        <v>9</v>
      </c>
      <c r="BZ1150" s="95" t="s">
        <v>9</v>
      </c>
      <c r="CA1150" s="95" t="s">
        <v>9</v>
      </c>
      <c r="CB1150" s="14"/>
      <c r="CE1150"/>
      <c r="CF1150"/>
      <c r="CG1150"/>
      <c r="CH1150" s="127"/>
      <c r="CI1150" s="3">
        <v>6</v>
      </c>
      <c r="CJ1150" s="95" t="s">
        <v>9</v>
      </c>
      <c r="CK1150" s="95" t="s">
        <v>9</v>
      </c>
      <c r="CL1150" s="95" t="s">
        <v>9</v>
      </c>
      <c r="CM1150" s="95" t="s">
        <v>9</v>
      </c>
      <c r="CN1150" s="14"/>
      <c r="CQ1150"/>
      <c r="CR1150"/>
      <c r="CS1150"/>
      <c r="CT1150" s="127"/>
      <c r="CU1150" s="3">
        <v>6</v>
      </c>
      <c r="CV1150" s="95" t="s">
        <v>9</v>
      </c>
      <c r="CW1150" s="95" t="s">
        <v>9</v>
      </c>
      <c r="CX1150" s="95" t="s">
        <v>9</v>
      </c>
      <c r="CY1150" s="95" t="s">
        <v>9</v>
      </c>
      <c r="CZ1150" s="14"/>
      <c r="DC1150"/>
      <c r="DD1150"/>
      <c r="DE1150"/>
      <c r="DF1150" s="127"/>
      <c r="DG1150" s="3">
        <v>6</v>
      </c>
      <c r="DH1150" s="95" t="s">
        <v>9</v>
      </c>
      <c r="DI1150" s="95" t="s">
        <v>9</v>
      </c>
      <c r="DJ1150" s="95" t="s">
        <v>9</v>
      </c>
      <c r="DK1150" s="95" t="s">
        <v>9</v>
      </c>
      <c r="DL1150" s="14"/>
      <c r="DO1150"/>
      <c r="DP1150"/>
      <c r="DQ1150"/>
      <c r="DR1150" s="127"/>
      <c r="DS1150" s="3">
        <v>6</v>
      </c>
      <c r="DT1150" s="95" t="s">
        <v>9</v>
      </c>
      <c r="DU1150" s="95" t="s">
        <v>9</v>
      </c>
      <c r="DV1150" s="95" t="s">
        <v>9</v>
      </c>
      <c r="DW1150" s="95" t="s">
        <v>9</v>
      </c>
      <c r="DX1150" s="14"/>
    </row>
    <row r="1151" spans="1:128">
      <c r="A1151"/>
      <c r="B1151"/>
      <c r="C1151"/>
      <c r="D1151"/>
      <c r="E1151"/>
      <c r="F1151"/>
      <c r="G1151"/>
      <c r="H1151" s="21"/>
      <c r="K1151"/>
      <c r="L1151"/>
      <c r="M1151"/>
      <c r="N1151" s="127"/>
      <c r="O1151" s="3">
        <v>7</v>
      </c>
      <c r="P1151" s="27">
        <f ca="1">P1127+$C$5*IF(AND(O1151=K1121,P1137=1),P1142-P1127,0)</f>
        <v>68.998819679021835</v>
      </c>
      <c r="Q1151" s="27">
        <f ca="1">Q1127+$C$5*IF(AND(O1151=K1121,P1137=2),P1142-Q1127,0)</f>
        <v>3.1004999999999998</v>
      </c>
      <c r="R1151" s="95" t="s">
        <v>9</v>
      </c>
      <c r="S1151" s="95" t="s">
        <v>9</v>
      </c>
      <c r="T1151" s="13"/>
      <c r="W1151"/>
      <c r="X1151"/>
      <c r="Y1151"/>
      <c r="Z1151" s="127"/>
      <c r="AA1151" s="3">
        <v>7</v>
      </c>
      <c r="AB1151" s="27">
        <f ca="1">AB1127+$C$5*IF(AND(AA1151=W1121,AB1137=1),AB1142-AB1127,0)</f>
        <v>68.998819679021835</v>
      </c>
      <c r="AC1151" s="27">
        <f ca="1">AC1127+$C$5*IF(AND(AA1151=W1121,AB1137=2),AB1142-AC1127,0)</f>
        <v>3.1004999999999998</v>
      </c>
      <c r="AD1151" s="95" t="s">
        <v>9</v>
      </c>
      <c r="AE1151" s="95" t="s">
        <v>9</v>
      </c>
      <c r="AF1151" s="13"/>
      <c r="AI1151"/>
      <c r="AJ1151"/>
      <c r="AK1151"/>
      <c r="AL1151" s="127"/>
      <c r="AM1151" s="3">
        <v>7</v>
      </c>
      <c r="AN1151" s="27">
        <f ca="1">AN1127+$C$5*IF(AND(AM1151=AI1121,AN1137=1),AN1142-AN1127,0)</f>
        <v>68.999409809522319</v>
      </c>
      <c r="AO1151" s="27">
        <f ca="1">AO1127+$C$5*IF(AND(AM1151=AI1121,AN1137=2),AN1142-AO1127,0)</f>
        <v>3.1004999999999998</v>
      </c>
      <c r="AP1151" s="95" t="s">
        <v>9</v>
      </c>
      <c r="AQ1151" s="95" t="s">
        <v>9</v>
      </c>
      <c r="AR1151" s="13"/>
      <c r="AU1151"/>
      <c r="AV1151"/>
      <c r="AW1151"/>
      <c r="AX1151" s="127"/>
      <c r="AY1151" s="3">
        <v>7</v>
      </c>
      <c r="AZ1151" s="27">
        <f ca="1">AZ1127+$C$5*IF(AND(AY1151=AU1121,AZ1137=1),AZ1142-AZ1127,0)</f>
        <v>68.999409809522319</v>
      </c>
      <c r="BA1151" s="27">
        <f ca="1">BA1127+$C$5*IF(AND(AY1151=AU1121,AZ1137=2),AZ1142-BA1127,0)</f>
        <v>3.1004999999999998</v>
      </c>
      <c r="BB1151" s="95" t="s">
        <v>9</v>
      </c>
      <c r="BC1151" s="95" t="s">
        <v>9</v>
      </c>
      <c r="BD1151" s="13"/>
      <c r="BG1151"/>
      <c r="BH1151"/>
      <c r="BI1151"/>
      <c r="BJ1151" s="127"/>
      <c r="BK1151" s="3">
        <v>7</v>
      </c>
      <c r="BL1151" s="27">
        <f ca="1">BL1127+$C$5*IF(AND(BK1151=BG1121,BL1137=1),BL1142-BL1127,0)</f>
        <v>68.999409809522319</v>
      </c>
      <c r="BM1151" s="27">
        <f ca="1">BM1127+$C$5*IF(AND(BK1151=BG1121,BL1137=2),BL1142-BM1127,0)</f>
        <v>3.1004999999999998</v>
      </c>
      <c r="BN1151" s="95" t="s">
        <v>9</v>
      </c>
      <c r="BO1151" s="95" t="s">
        <v>9</v>
      </c>
      <c r="BP1151" s="13"/>
      <c r="BS1151"/>
      <c r="BT1151"/>
      <c r="BU1151"/>
      <c r="BV1151" s="127"/>
      <c r="BW1151" s="3">
        <v>7</v>
      </c>
      <c r="BX1151" s="27">
        <f ca="1">BX1127+$C$5*IF(AND(BW1151=BS1121,BX1137=1),BX1142-BX1127,0)</f>
        <v>68.999409809522319</v>
      </c>
      <c r="BY1151" s="27">
        <f ca="1">BY1127+$C$5*IF(AND(BW1151=BS1121,BX1137=2),BX1142-BY1127,0)</f>
        <v>3.1004999999999998</v>
      </c>
      <c r="BZ1151" s="95" t="s">
        <v>9</v>
      </c>
      <c r="CA1151" s="95" t="s">
        <v>9</v>
      </c>
      <c r="CB1151" s="13"/>
      <c r="CE1151"/>
      <c r="CF1151"/>
      <c r="CG1151"/>
      <c r="CH1151" s="127"/>
      <c r="CI1151" s="3">
        <v>7</v>
      </c>
      <c r="CJ1151" s="27">
        <f ca="1">CJ1127+$C$5*IF(AND(CI1151=CE1121,CJ1137=1),CJ1142-CJ1127,0)</f>
        <v>68.999409809522319</v>
      </c>
      <c r="CK1151" s="27">
        <f ca="1">CK1127+$C$5*IF(AND(CI1151=CE1121,CJ1137=2),CJ1142-CK1127,0)</f>
        <v>3.1004999999999998</v>
      </c>
      <c r="CL1151" s="95" t="s">
        <v>9</v>
      </c>
      <c r="CM1151" s="95" t="s">
        <v>9</v>
      </c>
      <c r="CN1151" s="13"/>
      <c r="CQ1151"/>
      <c r="CR1151"/>
      <c r="CS1151"/>
      <c r="CT1151" s="127"/>
      <c r="CU1151" s="3">
        <v>7</v>
      </c>
      <c r="CV1151" s="27">
        <f ca="1">CV1127+$C$5*IF(AND(CU1151=CQ1121,CV1137=1),CV1142-CV1127,0)</f>
        <v>68.999409809522319</v>
      </c>
      <c r="CW1151" s="27">
        <f ca="1">CW1127+$C$5*IF(AND(CU1151=CQ1121,CV1137=2),CV1142-CW1127,0)</f>
        <v>3.1004999999999998</v>
      </c>
      <c r="CX1151" s="95" t="s">
        <v>9</v>
      </c>
      <c r="CY1151" s="95" t="s">
        <v>9</v>
      </c>
      <c r="CZ1151" s="13"/>
      <c r="DC1151"/>
      <c r="DD1151"/>
      <c r="DE1151"/>
      <c r="DF1151" s="127"/>
      <c r="DG1151" s="3">
        <v>7</v>
      </c>
      <c r="DH1151" s="27">
        <f ca="1">DH1127+$C$5*IF(AND(DG1151=DC1121,DH1137=1),DH1142-DH1127,0)</f>
        <v>68.999409809522319</v>
      </c>
      <c r="DI1151" s="27">
        <f ca="1">DI1127+$C$5*IF(AND(DG1151=DC1121,DH1137=2),DH1142-DI1127,0)</f>
        <v>3.1004999999999998</v>
      </c>
      <c r="DJ1151" s="95" t="s">
        <v>9</v>
      </c>
      <c r="DK1151" s="95" t="s">
        <v>9</v>
      </c>
      <c r="DL1151" s="13"/>
      <c r="DO1151"/>
      <c r="DP1151"/>
      <c r="DQ1151"/>
      <c r="DR1151" s="127"/>
      <c r="DS1151" s="3">
        <v>7</v>
      </c>
      <c r="DT1151" s="27">
        <f ca="1">DT1127+$C$5*IF(AND(DS1151=DO1121,DT1137=1),DT1142-DT1127,0)</f>
        <v>68.999409809522319</v>
      </c>
      <c r="DU1151" s="27">
        <f ca="1">DU1127+$C$5*IF(AND(DS1151=DO1121,DT1137=2),DT1142-DU1127,0)</f>
        <v>3.1004999999999998</v>
      </c>
      <c r="DV1151" s="95" t="s">
        <v>9</v>
      </c>
      <c r="DW1151" s="95" t="s">
        <v>9</v>
      </c>
      <c r="DX1151" s="13"/>
    </row>
    <row r="1152" spans="1:128">
      <c r="A1152"/>
      <c r="B1152"/>
      <c r="C1152"/>
      <c r="D1152"/>
      <c r="E1152"/>
      <c r="F1152"/>
      <c r="G1152"/>
      <c r="H1152" s="21"/>
      <c r="K1152"/>
      <c r="L1152"/>
      <c r="M1152"/>
      <c r="N1152" s="127"/>
      <c r="O1152" s="3">
        <v>8</v>
      </c>
      <c r="P1152" s="27">
        <f ca="1">P1128+$C$5*IF(AND(O1152=K1121,P1137=1),P1142-P1128,0)</f>
        <v>99.999999914318323</v>
      </c>
      <c r="Q1152" s="27">
        <f ca="1">Q1128+$C$5*IF(AND(O1152=K1121,P1137=2),P1142-Q1128,0)</f>
        <v>45.56409086227417</v>
      </c>
      <c r="R1152" s="27">
        <f ca="1">R1128+$C$5*IF(AND(O1152=K1121,P1137=3),P1142-R1128,0)</f>
        <v>46.55804292127489</v>
      </c>
      <c r="S1152" s="95" t="s">
        <v>9</v>
      </c>
      <c r="T1152" s="13"/>
      <c r="W1152"/>
      <c r="X1152"/>
      <c r="Y1152"/>
      <c r="Z1152" s="127"/>
      <c r="AA1152" s="3">
        <v>8</v>
      </c>
      <c r="AB1152" s="27">
        <f ca="1">AB1128+$C$5*IF(AND(AA1152=W1121,AB1137=1),AB1142-AB1128,0)</f>
        <v>99.999999914318323</v>
      </c>
      <c r="AC1152" s="27">
        <f ca="1">AC1128+$C$5*IF(AND(AA1152=W1121,AB1137=2),AB1142-AC1128,0)</f>
        <v>45.56409086227417</v>
      </c>
      <c r="AD1152" s="27">
        <f ca="1">AD1128+$C$5*IF(AND(AA1152=W1121,AB1137=3),AB1142-AD1128,0)</f>
        <v>46.55804292127489</v>
      </c>
      <c r="AE1152" s="95" t="s">
        <v>9</v>
      </c>
      <c r="AF1152" s="13"/>
      <c r="AI1152"/>
      <c r="AJ1152"/>
      <c r="AK1152"/>
      <c r="AL1152" s="127"/>
      <c r="AM1152" s="3">
        <v>8</v>
      </c>
      <c r="AN1152" s="27">
        <f ca="1">AN1128+$C$5*IF(AND(AM1152=AI1121,AN1137=1),AN1142-AN1128,0)</f>
        <v>99.999999914318323</v>
      </c>
      <c r="AO1152" s="27">
        <f ca="1">AO1128+$C$5*IF(AND(AM1152=AI1121,AN1137=2),AN1142-AO1128,0)</f>
        <v>45.56409086227417</v>
      </c>
      <c r="AP1152" s="27">
        <f ca="1">AP1128+$C$5*IF(AND(AM1152=AI1121,AN1137=3),AN1142-AP1128,0)</f>
        <v>46.55804292127489</v>
      </c>
      <c r="AQ1152" s="95" t="s">
        <v>9</v>
      </c>
      <c r="AR1152" s="13"/>
      <c r="AU1152"/>
      <c r="AV1152"/>
      <c r="AW1152"/>
      <c r="AX1152" s="127"/>
      <c r="AY1152" s="3">
        <v>8</v>
      </c>
      <c r="AZ1152" s="27">
        <f ca="1">AZ1128+$C$5*IF(AND(AY1152=AU1121,AZ1137=1),AZ1142-AZ1128,0)</f>
        <v>99.999999957159162</v>
      </c>
      <c r="BA1152" s="27">
        <f ca="1">BA1128+$C$5*IF(AND(AY1152=AU1121,AZ1137=2),AZ1142-BA1128,0)</f>
        <v>45.56409086227417</v>
      </c>
      <c r="BB1152" s="27">
        <f ca="1">BB1128+$C$5*IF(AND(AY1152=AU1121,AZ1137=3),AZ1142-BB1128,0)</f>
        <v>46.55804292127489</v>
      </c>
      <c r="BC1152" s="95" t="s">
        <v>9</v>
      </c>
      <c r="BD1152" s="13"/>
      <c r="BG1152"/>
      <c r="BH1152"/>
      <c r="BI1152"/>
      <c r="BJ1152" s="127"/>
      <c r="BK1152" s="3">
        <v>8</v>
      </c>
      <c r="BL1152" s="27">
        <f ca="1">BL1128+$C$5*IF(AND(BK1152=BG1121,BL1137=1),BL1142-BL1128,0)</f>
        <v>99.999999957159162</v>
      </c>
      <c r="BM1152" s="27">
        <f ca="1">BM1128+$C$5*IF(AND(BK1152=BG1121,BL1137=2),BL1142-BM1128,0)</f>
        <v>45.56409086227417</v>
      </c>
      <c r="BN1152" s="27">
        <f ca="1">BN1128+$C$5*IF(AND(BK1152=BG1121,BL1137=3),BL1142-BN1128,0)</f>
        <v>46.55804292127489</v>
      </c>
      <c r="BO1152" s="95" t="s">
        <v>9</v>
      </c>
      <c r="BP1152" s="13"/>
      <c r="BS1152"/>
      <c r="BT1152"/>
      <c r="BU1152"/>
      <c r="BV1152" s="127"/>
      <c r="BW1152" s="3">
        <v>8</v>
      </c>
      <c r="BX1152" s="27">
        <f ca="1">BX1128+$C$5*IF(AND(BW1152=BS1121,BX1137=1),BX1142-BX1128,0)</f>
        <v>99.999999957159162</v>
      </c>
      <c r="BY1152" s="27">
        <f ca="1">BY1128+$C$5*IF(AND(BW1152=BS1121,BX1137=2),BX1142-BY1128,0)</f>
        <v>45.56409086227417</v>
      </c>
      <c r="BZ1152" s="27">
        <f ca="1">BZ1128+$C$5*IF(AND(BW1152=BS1121,BX1137=3),BX1142-BZ1128,0)</f>
        <v>46.55804292127489</v>
      </c>
      <c r="CA1152" s="95" t="s">
        <v>9</v>
      </c>
      <c r="CB1152" s="13"/>
      <c r="CE1152"/>
      <c r="CF1152"/>
      <c r="CG1152"/>
      <c r="CH1152" s="127"/>
      <c r="CI1152" s="3">
        <v>8</v>
      </c>
      <c r="CJ1152" s="27">
        <f ca="1">CJ1128+$C$5*IF(AND(CI1152=CE1121,CJ1137=1),CJ1142-CJ1128,0)</f>
        <v>99.999999957159162</v>
      </c>
      <c r="CK1152" s="27">
        <f ca="1">CK1128+$C$5*IF(AND(CI1152=CE1121,CJ1137=2),CJ1142-CK1128,0)</f>
        <v>45.56409086227417</v>
      </c>
      <c r="CL1152" s="27">
        <f ca="1">CL1128+$C$5*IF(AND(CI1152=CE1121,CJ1137=3),CJ1142-CL1128,0)</f>
        <v>46.55804292127489</v>
      </c>
      <c r="CM1152" s="95" t="s">
        <v>9</v>
      </c>
      <c r="CN1152" s="13"/>
      <c r="CQ1152"/>
      <c r="CR1152"/>
      <c r="CS1152"/>
      <c r="CT1152" s="127"/>
      <c r="CU1152" s="3">
        <v>8</v>
      </c>
      <c r="CV1152" s="27">
        <f ca="1">CV1128+$C$5*IF(AND(CU1152=CQ1121,CV1137=1),CV1142-CV1128,0)</f>
        <v>99.999999957159162</v>
      </c>
      <c r="CW1152" s="27">
        <f ca="1">CW1128+$C$5*IF(AND(CU1152=CQ1121,CV1137=2),CV1142-CW1128,0)</f>
        <v>45.56409086227417</v>
      </c>
      <c r="CX1152" s="27">
        <f ca="1">CX1128+$C$5*IF(AND(CU1152=CQ1121,CV1137=3),CV1142-CX1128,0)</f>
        <v>46.55804292127489</v>
      </c>
      <c r="CY1152" s="95" t="s">
        <v>9</v>
      </c>
      <c r="CZ1152" s="13"/>
      <c r="DC1152"/>
      <c r="DD1152"/>
      <c r="DE1152"/>
      <c r="DF1152" s="127"/>
      <c r="DG1152" s="3">
        <v>8</v>
      </c>
      <c r="DH1152" s="27">
        <f ca="1">DH1128+$C$5*IF(AND(DG1152=DC1121,DH1137=1),DH1142-DH1128,0)</f>
        <v>99.999999957159162</v>
      </c>
      <c r="DI1152" s="27">
        <f ca="1">DI1128+$C$5*IF(AND(DG1152=DC1121,DH1137=2),DH1142-DI1128,0)</f>
        <v>45.56409086227417</v>
      </c>
      <c r="DJ1152" s="27">
        <f ca="1">DJ1128+$C$5*IF(AND(DG1152=DC1121,DH1137=3),DH1142-DJ1128,0)</f>
        <v>46.55804292127489</v>
      </c>
      <c r="DK1152" s="95" t="s">
        <v>9</v>
      </c>
      <c r="DL1152" s="13"/>
      <c r="DO1152"/>
      <c r="DP1152"/>
      <c r="DQ1152"/>
      <c r="DR1152" s="127"/>
      <c r="DS1152" s="3">
        <v>8</v>
      </c>
      <c r="DT1152" s="27">
        <f ca="1">DT1128+$C$5*IF(AND(DS1152=DO1121,DT1137=1),DT1142-DT1128,0)</f>
        <v>99.999999957159162</v>
      </c>
      <c r="DU1152" s="27">
        <f ca="1">DU1128+$C$5*IF(AND(DS1152=DO1121,DT1137=2),DT1142-DU1128,0)</f>
        <v>45.56409086227417</v>
      </c>
      <c r="DV1152" s="27">
        <f ca="1">DV1128+$C$5*IF(AND(DS1152=DO1121,DT1137=3),DT1142-DV1128,0)</f>
        <v>46.55804292127489</v>
      </c>
      <c r="DW1152" s="95" t="s">
        <v>9</v>
      </c>
      <c r="DX1152" s="13"/>
    </row>
    <row r="1153" spans="1:128">
      <c r="A1153"/>
      <c r="B1153"/>
      <c r="C1153"/>
      <c r="D1153"/>
      <c r="E1153"/>
      <c r="F1153"/>
      <c r="G1153"/>
      <c r="H1153" s="21"/>
      <c r="K1153"/>
      <c r="L1153"/>
      <c r="M1153"/>
      <c r="N1153" s="128"/>
      <c r="O1153" s="3" t="s">
        <v>40</v>
      </c>
      <c r="P1153" s="44">
        <v>0</v>
      </c>
      <c r="Q1153" s="44">
        <v>0</v>
      </c>
      <c r="R1153" s="44">
        <v>0</v>
      </c>
      <c r="S1153" s="40">
        <v>0</v>
      </c>
      <c r="T1153" s="12"/>
      <c r="W1153"/>
      <c r="X1153"/>
      <c r="Y1153"/>
      <c r="Z1153" s="128"/>
      <c r="AA1153" s="3" t="s">
        <v>40</v>
      </c>
      <c r="AB1153" s="44">
        <v>0</v>
      </c>
      <c r="AC1153" s="44">
        <v>0</v>
      </c>
      <c r="AD1153" s="44">
        <v>0</v>
      </c>
      <c r="AE1153" s="40">
        <v>0</v>
      </c>
      <c r="AF1153" s="12"/>
      <c r="AI1153"/>
      <c r="AJ1153"/>
      <c r="AK1153"/>
      <c r="AL1153" s="128"/>
      <c r="AM1153" s="3" t="s">
        <v>40</v>
      </c>
      <c r="AN1153" s="44">
        <v>0</v>
      </c>
      <c r="AO1153" s="44">
        <v>0</v>
      </c>
      <c r="AP1153" s="44">
        <v>0</v>
      </c>
      <c r="AQ1153" s="40">
        <v>0</v>
      </c>
      <c r="AR1153" s="12"/>
      <c r="AU1153"/>
      <c r="AV1153"/>
      <c r="AW1153"/>
      <c r="AX1153" s="128"/>
      <c r="AY1153" s="3" t="s">
        <v>40</v>
      </c>
      <c r="AZ1153" s="44">
        <v>0</v>
      </c>
      <c r="BA1153" s="44">
        <v>0</v>
      </c>
      <c r="BB1153" s="44">
        <v>0</v>
      </c>
      <c r="BC1153" s="40">
        <v>0</v>
      </c>
      <c r="BD1153" s="12"/>
      <c r="BG1153"/>
      <c r="BH1153"/>
      <c r="BI1153"/>
      <c r="BJ1153" s="128"/>
      <c r="BK1153" s="3" t="s">
        <v>40</v>
      </c>
      <c r="BL1153" s="44">
        <v>0</v>
      </c>
      <c r="BM1153" s="44">
        <v>0</v>
      </c>
      <c r="BN1153" s="44">
        <v>0</v>
      </c>
      <c r="BO1153" s="40">
        <v>0</v>
      </c>
      <c r="BP1153" s="12"/>
      <c r="BS1153"/>
      <c r="BT1153"/>
      <c r="BU1153"/>
      <c r="BV1153" s="128"/>
      <c r="BW1153" s="3" t="s">
        <v>40</v>
      </c>
      <c r="BX1153" s="44">
        <v>0</v>
      </c>
      <c r="BY1153" s="44">
        <v>0</v>
      </c>
      <c r="BZ1153" s="44">
        <v>0</v>
      </c>
      <c r="CA1153" s="40">
        <v>0</v>
      </c>
      <c r="CB1153" s="12"/>
      <c r="CE1153"/>
      <c r="CF1153"/>
      <c r="CG1153"/>
      <c r="CH1153" s="128"/>
      <c r="CI1153" s="3" t="s">
        <v>40</v>
      </c>
      <c r="CJ1153" s="44">
        <v>0</v>
      </c>
      <c r="CK1153" s="44">
        <v>0</v>
      </c>
      <c r="CL1153" s="44">
        <v>0</v>
      </c>
      <c r="CM1153" s="40">
        <v>0</v>
      </c>
      <c r="CN1153" s="12"/>
      <c r="CQ1153"/>
      <c r="CR1153"/>
      <c r="CS1153"/>
      <c r="CT1153" s="128"/>
      <c r="CU1153" s="3" t="s">
        <v>40</v>
      </c>
      <c r="CV1153" s="44">
        <v>0</v>
      </c>
      <c r="CW1153" s="44">
        <v>0</v>
      </c>
      <c r="CX1153" s="44">
        <v>0</v>
      </c>
      <c r="CY1153" s="40">
        <v>0</v>
      </c>
      <c r="CZ1153" s="12"/>
      <c r="DC1153"/>
      <c r="DD1153"/>
      <c r="DE1153"/>
      <c r="DF1153" s="128"/>
      <c r="DG1153" s="3" t="s">
        <v>40</v>
      </c>
      <c r="DH1153" s="44">
        <v>0</v>
      </c>
      <c r="DI1153" s="44">
        <v>0</v>
      </c>
      <c r="DJ1153" s="44">
        <v>0</v>
      </c>
      <c r="DK1153" s="40">
        <v>0</v>
      </c>
      <c r="DL1153" s="12"/>
      <c r="DO1153"/>
      <c r="DP1153"/>
      <c r="DQ1153"/>
      <c r="DR1153" s="128"/>
      <c r="DS1153" s="3" t="s">
        <v>40</v>
      </c>
      <c r="DT1153" s="44">
        <v>0</v>
      </c>
      <c r="DU1153" s="44">
        <v>0</v>
      </c>
      <c r="DV1153" s="44">
        <v>0</v>
      </c>
      <c r="DW1153" s="40">
        <v>0</v>
      </c>
      <c r="DX1153" s="12"/>
    </row>
    <row r="1154" spans="1:128" ht="13.8" thickBot="1">
      <c r="O1154" s="62"/>
      <c r="AA1154" s="62"/>
      <c r="AM1154" s="62"/>
      <c r="AY1154" s="62"/>
      <c r="BK1154" s="62"/>
      <c r="BW1154" s="62"/>
      <c r="CI1154" s="62"/>
      <c r="CU1154" s="62"/>
      <c r="DG1154" s="62"/>
      <c r="DS1154" s="62"/>
    </row>
    <row r="1155" spans="1:128" ht="15" customHeight="1" thickTop="1" thickBot="1">
      <c r="A1155" s="67"/>
      <c r="B1155" s="75" t="s">
        <v>46</v>
      </c>
      <c r="C1155" s="68">
        <f>C1118+1</f>
        <v>32</v>
      </c>
      <c r="D1155" s="69"/>
      <c r="E1155" s="69"/>
      <c r="F1155" s="69"/>
      <c r="G1155" s="69"/>
      <c r="H1155" s="69"/>
      <c r="I1155" s="73"/>
      <c r="J1155" s="8" t="s">
        <v>55</v>
      </c>
      <c r="K1155" s="71"/>
      <c r="L1155" s="67"/>
      <c r="M1155" s="67"/>
      <c r="N1155" s="67"/>
      <c r="O1155" s="67"/>
      <c r="P1155" s="67"/>
      <c r="Q1155" s="67"/>
      <c r="R1155" s="67"/>
      <c r="S1155" s="67"/>
      <c r="T1155" s="69"/>
      <c r="U1155" s="73"/>
      <c r="V1155" s="8" t="s">
        <v>55</v>
      </c>
      <c r="W1155" s="71"/>
      <c r="X1155" s="67"/>
      <c r="Y1155" s="67"/>
      <c r="Z1155" s="67"/>
      <c r="AA1155" s="67"/>
      <c r="AB1155" s="67"/>
      <c r="AC1155" s="67"/>
      <c r="AD1155" s="67"/>
      <c r="AE1155" s="67"/>
      <c r="AF1155" s="69"/>
      <c r="AG1155" s="73"/>
      <c r="AH1155" s="8" t="s">
        <v>55</v>
      </c>
      <c r="AI1155" s="71"/>
      <c r="AJ1155" s="67"/>
      <c r="AK1155" s="67"/>
      <c r="AL1155" s="67"/>
      <c r="AM1155" s="67"/>
      <c r="AN1155" s="67"/>
      <c r="AO1155" s="67"/>
      <c r="AP1155" s="67"/>
      <c r="AQ1155" s="67"/>
      <c r="AR1155" s="69"/>
      <c r="AS1155" s="73"/>
      <c r="AT1155" s="8" t="s">
        <v>55</v>
      </c>
      <c r="AU1155" s="71"/>
      <c r="AV1155" s="67"/>
      <c r="AW1155" s="67"/>
      <c r="AX1155" s="67"/>
      <c r="AY1155" s="67"/>
      <c r="AZ1155" s="67"/>
      <c r="BA1155" s="67"/>
      <c r="BB1155" s="67"/>
      <c r="BC1155" s="67"/>
      <c r="BD1155" s="69"/>
      <c r="BE1155" s="73"/>
      <c r="BF1155" s="8" t="s">
        <v>55</v>
      </c>
      <c r="BG1155" s="71"/>
      <c r="BH1155" s="67"/>
      <c r="BI1155" s="67"/>
      <c r="BJ1155" s="67"/>
      <c r="BK1155" s="67"/>
      <c r="BL1155" s="67"/>
      <c r="BM1155" s="67"/>
      <c r="BN1155" s="67"/>
      <c r="BO1155" s="67"/>
      <c r="BP1155" s="69"/>
      <c r="BQ1155" s="73"/>
      <c r="BR1155" s="8" t="s">
        <v>55</v>
      </c>
      <c r="BS1155" s="71"/>
      <c r="BT1155" s="67"/>
      <c r="BU1155" s="67"/>
      <c r="BV1155" s="67"/>
      <c r="BW1155" s="67"/>
      <c r="BX1155" s="67"/>
      <c r="BY1155" s="67"/>
      <c r="BZ1155" s="67"/>
      <c r="CA1155" s="67"/>
      <c r="CB1155" s="69"/>
      <c r="CC1155" s="73"/>
      <c r="CD1155" s="8" t="s">
        <v>55</v>
      </c>
      <c r="CE1155" s="71"/>
      <c r="CF1155" s="67"/>
      <c r="CG1155" s="67"/>
      <c r="CH1155" s="67"/>
      <c r="CI1155" s="67"/>
      <c r="CJ1155" s="67"/>
      <c r="CK1155" s="67"/>
      <c r="CL1155" s="67"/>
      <c r="CM1155" s="67"/>
      <c r="CN1155" s="69"/>
      <c r="CO1155" s="73"/>
      <c r="CP1155" s="8" t="s">
        <v>55</v>
      </c>
      <c r="CQ1155" s="71"/>
      <c r="CR1155" s="67"/>
      <c r="CS1155" s="67"/>
      <c r="CT1155" s="67"/>
      <c r="CU1155" s="67"/>
      <c r="CV1155" s="67"/>
      <c r="CW1155" s="67"/>
      <c r="CX1155" s="67"/>
      <c r="CY1155" s="67"/>
      <c r="CZ1155" s="69"/>
      <c r="DA1155" s="73"/>
      <c r="DB1155" s="8" t="s">
        <v>55</v>
      </c>
      <c r="DC1155" s="71"/>
      <c r="DD1155" s="67"/>
      <c r="DE1155" s="67"/>
      <c r="DF1155" s="67"/>
      <c r="DG1155" s="67"/>
      <c r="DH1155" s="67"/>
      <c r="DI1155" s="67"/>
      <c r="DJ1155" s="67"/>
      <c r="DK1155" s="67"/>
      <c r="DL1155" s="69"/>
      <c r="DM1155" s="73"/>
      <c r="DN1155" s="8" t="s">
        <v>55</v>
      </c>
      <c r="DO1155" s="71"/>
      <c r="DP1155" s="67"/>
      <c r="DQ1155" s="67"/>
      <c r="DR1155" s="67"/>
      <c r="DS1155" s="67"/>
      <c r="DT1155" s="67"/>
      <c r="DU1155" s="67"/>
      <c r="DV1155" s="67"/>
      <c r="DW1155" s="67"/>
      <c r="DX1155" s="69"/>
    </row>
    <row r="1156" spans="1:128" ht="13.5" customHeight="1" thickBot="1">
      <c r="A1156"/>
      <c r="E1156"/>
      <c r="F1156"/>
      <c r="G1156"/>
      <c r="H1156" s="21"/>
      <c r="J1156" s="18" t="s">
        <v>53</v>
      </c>
      <c r="K1156" s="17">
        <v>1</v>
      </c>
      <c r="L1156"/>
      <c r="M1156"/>
      <c r="N1156"/>
      <c r="P1156" s="123" t="s">
        <v>12</v>
      </c>
      <c r="Q1156" s="124"/>
      <c r="R1156" s="124"/>
      <c r="S1156" s="125"/>
      <c r="T1156" s="21"/>
      <c r="V1156" s="18" t="s">
        <v>53</v>
      </c>
      <c r="W1156" s="17">
        <f ca="1">S1174</f>
        <v>2</v>
      </c>
      <c r="X1156"/>
      <c r="Y1156"/>
      <c r="Z1156"/>
      <c r="AB1156" s="123" t="s">
        <v>12</v>
      </c>
      <c r="AC1156" s="124"/>
      <c r="AD1156" s="124"/>
      <c r="AE1156" s="125"/>
      <c r="AF1156" s="21"/>
      <c r="AH1156" s="18" t="s">
        <v>53</v>
      </c>
      <c r="AI1156" s="17">
        <f ca="1">AE1174</f>
        <v>3</v>
      </c>
      <c r="AJ1156"/>
      <c r="AK1156"/>
      <c r="AL1156"/>
      <c r="AN1156" s="123" t="s">
        <v>12</v>
      </c>
      <c r="AO1156" s="124"/>
      <c r="AP1156" s="124"/>
      <c r="AQ1156" s="125"/>
      <c r="AR1156" s="21"/>
      <c r="AT1156" s="18" t="s">
        <v>53</v>
      </c>
      <c r="AU1156" s="17">
        <f ca="1">AQ1174</f>
        <v>2</v>
      </c>
      <c r="AV1156"/>
      <c r="AW1156"/>
      <c r="AX1156"/>
      <c r="AZ1156" s="123" t="s">
        <v>12</v>
      </c>
      <c r="BA1156" s="124"/>
      <c r="BB1156" s="124"/>
      <c r="BC1156" s="125"/>
      <c r="BD1156" s="21"/>
      <c r="BF1156" s="18" t="s">
        <v>53</v>
      </c>
      <c r="BG1156" s="17">
        <f ca="1">BC1174</f>
        <v>3</v>
      </c>
      <c r="BH1156"/>
      <c r="BI1156"/>
      <c r="BJ1156"/>
      <c r="BL1156" s="123" t="s">
        <v>12</v>
      </c>
      <c r="BM1156" s="124"/>
      <c r="BN1156" s="124"/>
      <c r="BO1156" s="125"/>
      <c r="BP1156" s="21"/>
      <c r="BR1156" s="18" t="s">
        <v>53</v>
      </c>
      <c r="BS1156" s="17">
        <f ca="1">BO1174</f>
        <v>3</v>
      </c>
      <c r="BT1156"/>
      <c r="BU1156"/>
      <c r="BV1156"/>
      <c r="BX1156" s="123" t="s">
        <v>12</v>
      </c>
      <c r="BY1156" s="124"/>
      <c r="BZ1156" s="124"/>
      <c r="CA1156" s="125"/>
      <c r="CB1156" s="21"/>
      <c r="CD1156" s="18" t="s">
        <v>53</v>
      </c>
      <c r="CE1156" s="17">
        <f ca="1">CA1174</f>
        <v>3</v>
      </c>
      <c r="CF1156"/>
      <c r="CG1156"/>
      <c r="CH1156"/>
      <c r="CJ1156" s="123" t="s">
        <v>12</v>
      </c>
      <c r="CK1156" s="124"/>
      <c r="CL1156" s="124"/>
      <c r="CM1156" s="125"/>
      <c r="CN1156" s="21"/>
      <c r="CP1156" s="18" t="s">
        <v>53</v>
      </c>
      <c r="CQ1156" s="17">
        <f ca="1">CM1174</f>
        <v>3</v>
      </c>
      <c r="CR1156"/>
      <c r="CS1156"/>
      <c r="CT1156"/>
      <c r="CV1156" s="123" t="s">
        <v>12</v>
      </c>
      <c r="CW1156" s="124"/>
      <c r="CX1156" s="124"/>
      <c r="CY1156" s="125"/>
      <c r="CZ1156" s="21"/>
      <c r="DB1156" s="18" t="s">
        <v>53</v>
      </c>
      <c r="DC1156" s="17">
        <f ca="1">CY1174</f>
        <v>3</v>
      </c>
      <c r="DD1156"/>
      <c r="DE1156"/>
      <c r="DF1156"/>
      <c r="DH1156" s="123" t="s">
        <v>12</v>
      </c>
      <c r="DI1156" s="124"/>
      <c r="DJ1156" s="124"/>
      <c r="DK1156" s="125"/>
      <c r="DL1156" s="21"/>
      <c r="DN1156" s="18" t="s">
        <v>53</v>
      </c>
      <c r="DO1156" s="17">
        <f ca="1">DK1174</f>
        <v>3</v>
      </c>
      <c r="DP1156"/>
      <c r="DQ1156"/>
      <c r="DR1156"/>
      <c r="DT1156" s="123" t="s">
        <v>12</v>
      </c>
      <c r="DU1156" s="124"/>
      <c r="DV1156" s="124"/>
      <c r="DW1156" s="125"/>
      <c r="DX1156" s="21"/>
    </row>
    <row r="1157" spans="1:128" ht="13.5" customHeight="1" thickBot="1">
      <c r="A1157"/>
      <c r="B1157" s="63" t="s">
        <v>45</v>
      </c>
      <c r="C1157" s="9" t="str">
        <f ca="1">IF(DO1158=9,"到着","未着")</f>
        <v>到着</v>
      </c>
      <c r="D1157" t="s">
        <v>19</v>
      </c>
      <c r="E1157"/>
      <c r="F1157"/>
      <c r="G1157"/>
      <c r="H1157" s="21"/>
      <c r="J1157" s="18" t="s">
        <v>54</v>
      </c>
      <c r="K1157" s="3">
        <v>1</v>
      </c>
      <c r="L1157"/>
      <c r="M1157"/>
      <c r="N1157"/>
      <c r="O1157" s="9" t="s">
        <v>57</v>
      </c>
      <c r="P1157" s="93" t="s">
        <v>3</v>
      </c>
      <c r="Q1157" s="26" t="s">
        <v>4</v>
      </c>
      <c r="R1157" s="26" t="s">
        <v>5</v>
      </c>
      <c r="S1157" s="3" t="s">
        <v>6</v>
      </c>
      <c r="T1157" s="6"/>
      <c r="V1157" s="18" t="s">
        <v>54</v>
      </c>
      <c r="W1157" s="3">
        <f ca="1">S1175</f>
        <v>1</v>
      </c>
      <c r="X1157"/>
      <c r="Y1157"/>
      <c r="Z1157"/>
      <c r="AA1157" s="9" t="str">
        <f>$O$10</f>
        <v>現Q値</v>
      </c>
      <c r="AB1157" s="93" t="s">
        <v>3</v>
      </c>
      <c r="AC1157" s="26" t="s">
        <v>4</v>
      </c>
      <c r="AD1157" s="26" t="s">
        <v>5</v>
      </c>
      <c r="AE1157" s="3" t="s">
        <v>6</v>
      </c>
      <c r="AF1157" s="6"/>
      <c r="AH1157" s="18" t="s">
        <v>54</v>
      </c>
      <c r="AI1157" s="3">
        <f ca="1">AE1175</f>
        <v>1</v>
      </c>
      <c r="AJ1157"/>
      <c r="AK1157"/>
      <c r="AL1157"/>
      <c r="AM1157" s="9" t="str">
        <f>$O$10</f>
        <v>現Q値</v>
      </c>
      <c r="AN1157" s="93" t="s">
        <v>3</v>
      </c>
      <c r="AO1157" s="26" t="s">
        <v>4</v>
      </c>
      <c r="AP1157" s="26" t="s">
        <v>5</v>
      </c>
      <c r="AQ1157" s="3" t="s">
        <v>6</v>
      </c>
      <c r="AR1157" s="6"/>
      <c r="AT1157" s="18" t="s">
        <v>54</v>
      </c>
      <c r="AU1157" s="3">
        <f ca="1">AQ1175</f>
        <v>1</v>
      </c>
      <c r="AV1157"/>
      <c r="AW1157"/>
      <c r="AX1157"/>
      <c r="AY1157" s="9" t="str">
        <f>$O$10</f>
        <v>現Q値</v>
      </c>
      <c r="AZ1157" s="93" t="s">
        <v>3</v>
      </c>
      <c r="BA1157" s="26" t="s">
        <v>4</v>
      </c>
      <c r="BB1157" s="26" t="s">
        <v>5</v>
      </c>
      <c r="BC1157" s="3" t="s">
        <v>6</v>
      </c>
      <c r="BD1157" s="6"/>
      <c r="BF1157" s="18" t="s">
        <v>54</v>
      </c>
      <c r="BG1157" s="3">
        <f ca="1">BC1175</f>
        <v>1</v>
      </c>
      <c r="BH1157"/>
      <c r="BI1157"/>
      <c r="BJ1157"/>
      <c r="BK1157" s="9" t="str">
        <f>$O$10</f>
        <v>現Q値</v>
      </c>
      <c r="BL1157" s="93" t="s">
        <v>3</v>
      </c>
      <c r="BM1157" s="26" t="s">
        <v>4</v>
      </c>
      <c r="BN1157" s="26" t="s">
        <v>5</v>
      </c>
      <c r="BO1157" s="3" t="s">
        <v>6</v>
      </c>
      <c r="BP1157" s="6"/>
      <c r="BR1157" s="18" t="s">
        <v>54</v>
      </c>
      <c r="BS1157" s="3">
        <f ca="1">BO1175</f>
        <v>2</v>
      </c>
      <c r="BT1157"/>
      <c r="BU1157"/>
      <c r="BV1157"/>
      <c r="BW1157" s="9" t="str">
        <f>$O$10</f>
        <v>現Q値</v>
      </c>
      <c r="BX1157" s="93" t="s">
        <v>3</v>
      </c>
      <c r="BY1157" s="26" t="s">
        <v>4</v>
      </c>
      <c r="BZ1157" s="26" t="s">
        <v>5</v>
      </c>
      <c r="CA1157" s="3" t="s">
        <v>6</v>
      </c>
      <c r="CB1157" s="6"/>
      <c r="CD1157" s="18" t="s">
        <v>54</v>
      </c>
      <c r="CE1157" s="3">
        <f ca="1">CA1175</f>
        <v>1</v>
      </c>
      <c r="CF1157"/>
      <c r="CG1157"/>
      <c r="CH1157"/>
      <c r="CI1157" s="9" t="str">
        <f>$O$10</f>
        <v>現Q値</v>
      </c>
      <c r="CJ1157" s="93" t="s">
        <v>3</v>
      </c>
      <c r="CK1157" s="26" t="s">
        <v>4</v>
      </c>
      <c r="CL1157" s="26" t="s">
        <v>5</v>
      </c>
      <c r="CM1157" s="3" t="s">
        <v>6</v>
      </c>
      <c r="CN1157" s="6"/>
      <c r="CP1157" s="18" t="s">
        <v>54</v>
      </c>
      <c r="CQ1157" s="3">
        <f ca="1">CM1175</f>
        <v>2</v>
      </c>
      <c r="CR1157"/>
      <c r="CS1157"/>
      <c r="CT1157"/>
      <c r="CU1157" s="9" t="str">
        <f>$O$10</f>
        <v>現Q値</v>
      </c>
      <c r="CV1157" s="93" t="s">
        <v>3</v>
      </c>
      <c r="CW1157" s="26" t="s">
        <v>4</v>
      </c>
      <c r="CX1157" s="26" t="s">
        <v>5</v>
      </c>
      <c r="CY1157" s="3" t="s">
        <v>6</v>
      </c>
      <c r="CZ1157" s="6"/>
      <c r="DB1157" s="18" t="s">
        <v>54</v>
      </c>
      <c r="DC1157" s="3">
        <f ca="1">CY1175</f>
        <v>3</v>
      </c>
      <c r="DD1157"/>
      <c r="DE1157"/>
      <c r="DF1157"/>
      <c r="DG1157" s="9" t="str">
        <f>$O$10</f>
        <v>現Q値</v>
      </c>
      <c r="DH1157" s="93" t="s">
        <v>3</v>
      </c>
      <c r="DI1157" s="26" t="s">
        <v>4</v>
      </c>
      <c r="DJ1157" s="26" t="s">
        <v>5</v>
      </c>
      <c r="DK1157" s="3" t="s">
        <v>6</v>
      </c>
      <c r="DL1157" s="6"/>
      <c r="DN1157" s="18" t="s">
        <v>54</v>
      </c>
      <c r="DO1157" s="3">
        <f ca="1">DK1175</f>
        <v>3</v>
      </c>
      <c r="DP1157"/>
      <c r="DQ1157"/>
      <c r="DR1157"/>
      <c r="DS1157" s="9" t="str">
        <f>$O$10</f>
        <v>現Q値</v>
      </c>
      <c r="DT1157" s="93" t="s">
        <v>3</v>
      </c>
      <c r="DU1157" s="26" t="s">
        <v>4</v>
      </c>
      <c r="DV1157" s="26" t="s">
        <v>5</v>
      </c>
      <c r="DW1157" s="3" t="s">
        <v>6</v>
      </c>
      <c r="DX1157" s="6"/>
    </row>
    <row r="1158" spans="1:128" ht="13.5" customHeight="1" thickBot="1">
      <c r="A1158"/>
      <c r="B1158" s="63" t="s">
        <v>10</v>
      </c>
      <c r="C1158" s="78">
        <f ca="1">C1121+IF(C1157="未着",0,1)</f>
        <v>32</v>
      </c>
      <c r="D1158"/>
      <c r="E1158"/>
      <c r="F1158"/>
      <c r="G1158"/>
      <c r="H1158" s="21"/>
      <c r="J1158" s="3" t="s">
        <v>7</v>
      </c>
      <c r="K1158" s="29">
        <f>3*(K1156-1)+K1157</f>
        <v>1</v>
      </c>
      <c r="L1158" s="30" t="s">
        <v>34</v>
      </c>
      <c r="M1158"/>
      <c r="N1158" s="126" t="s">
        <v>7</v>
      </c>
      <c r="O1158" s="17">
        <v>1</v>
      </c>
      <c r="P1158" s="27">
        <f t="array" aca="1" ref="P1158:S1165" ca="1">IF(C1120="到着",DT1145:DW1152,P1121:S1128)</f>
        <v>31.533071922242634</v>
      </c>
      <c r="Q1158" s="95" t="str">
        <f ca="1"/>
        <v>欄外</v>
      </c>
      <c r="R1158" s="95" t="str">
        <f ca="1"/>
        <v>欄外</v>
      </c>
      <c r="S1158" s="15">
        <f ca="1"/>
        <v>32.093931187143539</v>
      </c>
      <c r="T1158" s="12"/>
      <c r="V1158" s="3" t="s">
        <v>7</v>
      </c>
      <c r="W1158" s="29">
        <f ca="1">3*(W1156-1)+W1157</f>
        <v>4</v>
      </c>
      <c r="X1158" s="30" t="s">
        <v>34</v>
      </c>
      <c r="Y1158"/>
      <c r="Z1158" s="126" t="s">
        <v>7</v>
      </c>
      <c r="AA1158" s="17">
        <v>1</v>
      </c>
      <c r="AB1158" s="27">
        <f t="array" ref="AB1158:AE1165" ca="1">P1182:S1189</f>
        <v>31.533071922242634</v>
      </c>
      <c r="AC1158" s="95" t="str">
        <v>欄外</v>
      </c>
      <c r="AD1158" s="95" t="str">
        <v>欄外</v>
      </c>
      <c r="AE1158" s="15">
        <f ca="1"/>
        <v>32.097692434969346</v>
      </c>
      <c r="AF1158" s="12"/>
      <c r="AH1158" s="3" t="s">
        <v>7</v>
      </c>
      <c r="AI1158" s="29">
        <f ca="1">3*(AI1156-1)+AI1157</f>
        <v>7</v>
      </c>
      <c r="AJ1158" s="30" t="s">
        <v>34</v>
      </c>
      <c r="AK1158"/>
      <c r="AL1158" s="126" t="s">
        <v>7</v>
      </c>
      <c r="AM1158" s="17">
        <v>1</v>
      </c>
      <c r="AN1158" s="27">
        <f t="array" ref="AN1158:AQ1165" ca="1">AB1182:AE1189</f>
        <v>31.533071922242634</v>
      </c>
      <c r="AO1158" s="95" t="str">
        <v>欄外</v>
      </c>
      <c r="AP1158" s="95" t="str">
        <v>欄外</v>
      </c>
      <c r="AQ1158" s="15">
        <f ca="1"/>
        <v>32.097692434969346</v>
      </c>
      <c r="AR1158" s="12"/>
      <c r="AT1158" s="3" t="s">
        <v>7</v>
      </c>
      <c r="AU1158" s="29">
        <f ca="1">3*(AU1156-1)+AU1157</f>
        <v>4</v>
      </c>
      <c r="AV1158" s="30" t="s">
        <v>34</v>
      </c>
      <c r="AW1158"/>
      <c r="AX1158" s="126" t="s">
        <v>7</v>
      </c>
      <c r="AY1158" s="17">
        <v>1</v>
      </c>
      <c r="AZ1158" s="27">
        <f t="array" ref="AZ1158:BC1165" ca="1">AN1182:AQ1189</f>
        <v>31.533071922242634</v>
      </c>
      <c r="BA1158" s="95" t="str">
        <v>欄外</v>
      </c>
      <c r="BB1158" s="95" t="str">
        <v>欄外</v>
      </c>
      <c r="BC1158" s="15">
        <f ca="1"/>
        <v>32.097692434969346</v>
      </c>
      <c r="BD1158" s="12"/>
      <c r="BF1158" s="3" t="s">
        <v>7</v>
      </c>
      <c r="BG1158" s="29">
        <f ca="1">3*(BG1156-1)+BG1157</f>
        <v>7</v>
      </c>
      <c r="BH1158" s="30" t="s">
        <v>34</v>
      </c>
      <c r="BI1158"/>
      <c r="BJ1158" s="126" t="s">
        <v>7</v>
      </c>
      <c r="BK1158" s="17">
        <v>1</v>
      </c>
      <c r="BL1158" s="27">
        <f t="array" ref="BL1158:BO1165" ca="1">AZ1182:BC1189</f>
        <v>31.533071922242634</v>
      </c>
      <c r="BM1158" s="95" t="str">
        <v>欄外</v>
      </c>
      <c r="BN1158" s="95" t="str">
        <v>欄外</v>
      </c>
      <c r="BO1158" s="15">
        <f ca="1"/>
        <v>32.097692434969346</v>
      </c>
      <c r="BP1158" s="12"/>
      <c r="BR1158" s="3" t="s">
        <v>7</v>
      </c>
      <c r="BS1158" s="29">
        <f ca="1">3*(BS1156-1)+BS1157</f>
        <v>8</v>
      </c>
      <c r="BT1158" s="30" t="s">
        <v>34</v>
      </c>
      <c r="BU1158"/>
      <c r="BV1158" s="126" t="s">
        <v>7</v>
      </c>
      <c r="BW1158" s="17">
        <v>1</v>
      </c>
      <c r="BX1158" s="27">
        <f t="array" ref="BX1158:CA1165" ca="1">BL1182:BO1189</f>
        <v>31.533071922242634</v>
      </c>
      <c r="BY1158" s="95" t="str">
        <v>欄外</v>
      </c>
      <c r="BZ1158" s="95" t="str">
        <v>欄外</v>
      </c>
      <c r="CA1158" s="15">
        <f ca="1"/>
        <v>32.097692434969346</v>
      </c>
      <c r="CB1158" s="12"/>
      <c r="CD1158" s="3" t="s">
        <v>7</v>
      </c>
      <c r="CE1158" s="29">
        <f ca="1">3*(CE1156-1)+CE1157</f>
        <v>7</v>
      </c>
      <c r="CF1158" s="30" t="s">
        <v>34</v>
      </c>
      <c r="CG1158"/>
      <c r="CH1158" s="126" t="s">
        <v>7</v>
      </c>
      <c r="CI1158" s="17">
        <v>1</v>
      </c>
      <c r="CJ1158" s="27">
        <f t="array" ref="CJ1158:CM1165" ca="1">BX1182:CA1189</f>
        <v>31.533071922242634</v>
      </c>
      <c r="CK1158" s="95" t="str">
        <v>欄外</v>
      </c>
      <c r="CL1158" s="95" t="str">
        <v>欄外</v>
      </c>
      <c r="CM1158" s="15">
        <f ca="1"/>
        <v>32.097692434969346</v>
      </c>
      <c r="CN1158" s="12"/>
      <c r="CP1158" s="3" t="s">
        <v>7</v>
      </c>
      <c r="CQ1158" s="29">
        <f ca="1">3*(CQ1156-1)+CQ1157</f>
        <v>8</v>
      </c>
      <c r="CR1158" s="30" t="s">
        <v>34</v>
      </c>
      <c r="CS1158"/>
      <c r="CT1158" s="126" t="s">
        <v>7</v>
      </c>
      <c r="CU1158" s="17">
        <v>1</v>
      </c>
      <c r="CV1158" s="27">
        <f t="array" ref="CV1158:CY1165" ca="1">CJ1182:CM1189</f>
        <v>31.533071922242634</v>
      </c>
      <c r="CW1158" s="95" t="str">
        <v>欄外</v>
      </c>
      <c r="CX1158" s="95" t="str">
        <v>欄外</v>
      </c>
      <c r="CY1158" s="15">
        <f ca="1"/>
        <v>32.097692434969346</v>
      </c>
      <c r="CZ1158" s="12"/>
      <c r="DB1158" s="3" t="s">
        <v>7</v>
      </c>
      <c r="DC1158" s="29">
        <f ca="1">3*(DC1156-1)+DC1157</f>
        <v>9</v>
      </c>
      <c r="DD1158" s="30" t="s">
        <v>34</v>
      </c>
      <c r="DE1158"/>
      <c r="DF1158" s="126" t="s">
        <v>7</v>
      </c>
      <c r="DG1158" s="17">
        <v>1</v>
      </c>
      <c r="DH1158" s="27">
        <f t="array" ref="DH1158:DK1165" ca="1">CV1182:CY1189</f>
        <v>31.533071922242634</v>
      </c>
      <c r="DI1158" s="95" t="str">
        <v>欄外</v>
      </c>
      <c r="DJ1158" s="95" t="str">
        <v>欄外</v>
      </c>
      <c r="DK1158" s="15">
        <f ca="1"/>
        <v>32.097692434969346</v>
      </c>
      <c r="DL1158" s="12"/>
      <c r="DN1158" s="3" t="s">
        <v>7</v>
      </c>
      <c r="DO1158" s="29">
        <f ca="1">3*(DO1156-1)+DO1157</f>
        <v>9</v>
      </c>
      <c r="DP1158" s="30" t="s">
        <v>34</v>
      </c>
      <c r="DQ1158"/>
      <c r="DR1158" s="126" t="s">
        <v>7</v>
      </c>
      <c r="DS1158" s="17">
        <v>1</v>
      </c>
      <c r="DT1158" s="27">
        <f t="array" ref="DT1158:DW1165" ca="1">DH1182:DK1189</f>
        <v>31.533071922242634</v>
      </c>
      <c r="DU1158" s="95" t="str">
        <v>欄外</v>
      </c>
      <c r="DV1158" s="95" t="str">
        <v>欄外</v>
      </c>
      <c r="DW1158" s="15">
        <f ca="1"/>
        <v>32.097692434969346</v>
      </c>
      <c r="DX1158" s="12"/>
    </row>
    <row r="1159" spans="1:128" ht="13.5" customHeight="1" thickBot="1">
      <c r="A1159"/>
      <c r="B1159"/>
      <c r="C1159"/>
      <c r="D1159"/>
      <c r="E1159"/>
      <c r="F1159"/>
      <c r="G1159"/>
      <c r="H1159" s="21"/>
      <c r="K1159" s="24"/>
      <c r="L1159" s="6"/>
      <c r="M1159"/>
      <c r="N1159" s="127"/>
      <c r="O1159" s="3">
        <v>2</v>
      </c>
      <c r="P1159" s="15">
        <f ca="1"/>
        <v>10.40607930603027</v>
      </c>
      <c r="Q1159" s="95" t="str">
        <f ca="1"/>
        <v>欄外</v>
      </c>
      <c r="R1159" s="27">
        <f ca="1"/>
        <v>18.458272981929774</v>
      </c>
      <c r="S1159" s="15">
        <f ca="1"/>
        <v>47.260588967204086</v>
      </c>
      <c r="T1159" s="12"/>
      <c r="W1159" s="24"/>
      <c r="X1159" s="6"/>
      <c r="Y1159"/>
      <c r="Z1159" s="127"/>
      <c r="AA1159" s="3">
        <v>2</v>
      </c>
      <c r="AB1159" s="15">
        <f ca="1"/>
        <v>10.40607930603027</v>
      </c>
      <c r="AC1159" s="95" t="str">
        <v>欄外</v>
      </c>
      <c r="AD1159" s="27">
        <f ca="1"/>
        <v>18.458272981929774</v>
      </c>
      <c r="AE1159" s="15">
        <f ca="1"/>
        <v>47.260588967204086</v>
      </c>
      <c r="AF1159" s="12"/>
      <c r="AI1159" s="24"/>
      <c r="AJ1159" s="6"/>
      <c r="AK1159"/>
      <c r="AL1159" s="127"/>
      <c r="AM1159" s="3">
        <v>2</v>
      </c>
      <c r="AN1159" s="15">
        <f ca="1"/>
        <v>10.40607930603027</v>
      </c>
      <c r="AO1159" s="95" t="str">
        <v>欄外</v>
      </c>
      <c r="AP1159" s="27">
        <f ca="1"/>
        <v>18.458272981929774</v>
      </c>
      <c r="AQ1159" s="15">
        <f ca="1"/>
        <v>47.260588967204086</v>
      </c>
      <c r="AR1159" s="12"/>
      <c r="AU1159" s="24"/>
      <c r="AV1159" s="6"/>
      <c r="AW1159"/>
      <c r="AX1159" s="127"/>
      <c r="AY1159" s="3">
        <v>2</v>
      </c>
      <c r="AZ1159" s="15">
        <f ca="1"/>
        <v>10.40607930603027</v>
      </c>
      <c r="BA1159" s="95" t="str">
        <v>欄外</v>
      </c>
      <c r="BB1159" s="27">
        <f ca="1"/>
        <v>18.458272981929774</v>
      </c>
      <c r="BC1159" s="15">
        <f ca="1"/>
        <v>47.260588967204086</v>
      </c>
      <c r="BD1159" s="12"/>
      <c r="BG1159" s="24"/>
      <c r="BH1159" s="6"/>
      <c r="BI1159"/>
      <c r="BJ1159" s="127"/>
      <c r="BK1159" s="3">
        <v>2</v>
      </c>
      <c r="BL1159" s="15">
        <f ca="1"/>
        <v>10.40607930603027</v>
      </c>
      <c r="BM1159" s="95" t="str">
        <v>欄外</v>
      </c>
      <c r="BN1159" s="27">
        <f ca="1"/>
        <v>18.458272981929774</v>
      </c>
      <c r="BO1159" s="15">
        <f ca="1"/>
        <v>47.260588967204086</v>
      </c>
      <c r="BP1159" s="12"/>
      <c r="BS1159" s="24"/>
      <c r="BT1159" s="6"/>
      <c r="BU1159"/>
      <c r="BV1159" s="127"/>
      <c r="BW1159" s="3">
        <v>2</v>
      </c>
      <c r="BX1159" s="15">
        <f ca="1"/>
        <v>10.40607930603027</v>
      </c>
      <c r="BY1159" s="95" t="str">
        <v>欄外</v>
      </c>
      <c r="BZ1159" s="27">
        <f ca="1"/>
        <v>18.458272981929774</v>
      </c>
      <c r="CA1159" s="15">
        <f ca="1"/>
        <v>47.260588967204086</v>
      </c>
      <c r="CB1159" s="12"/>
      <c r="CE1159" s="24"/>
      <c r="CF1159" s="6"/>
      <c r="CG1159"/>
      <c r="CH1159" s="127"/>
      <c r="CI1159" s="3">
        <v>2</v>
      </c>
      <c r="CJ1159" s="15">
        <f ca="1"/>
        <v>10.40607930603027</v>
      </c>
      <c r="CK1159" s="95" t="str">
        <v>欄外</v>
      </c>
      <c r="CL1159" s="27">
        <f ca="1"/>
        <v>18.458272981929774</v>
      </c>
      <c r="CM1159" s="15">
        <f ca="1"/>
        <v>47.260588967204086</v>
      </c>
      <c r="CN1159" s="12"/>
      <c r="CQ1159" s="24"/>
      <c r="CR1159" s="6"/>
      <c r="CS1159"/>
      <c r="CT1159" s="127"/>
      <c r="CU1159" s="3">
        <v>2</v>
      </c>
      <c r="CV1159" s="15">
        <f ca="1"/>
        <v>10.40607930603027</v>
      </c>
      <c r="CW1159" s="95" t="str">
        <v>欄外</v>
      </c>
      <c r="CX1159" s="27">
        <f ca="1"/>
        <v>18.458272981929774</v>
      </c>
      <c r="CY1159" s="15">
        <f ca="1"/>
        <v>47.260588967204086</v>
      </c>
      <c r="CZ1159" s="12"/>
      <c r="DC1159" s="24"/>
      <c r="DD1159" s="6"/>
      <c r="DE1159"/>
      <c r="DF1159" s="127"/>
      <c r="DG1159" s="3">
        <v>2</v>
      </c>
      <c r="DH1159" s="15">
        <f ca="1"/>
        <v>10.40607930603027</v>
      </c>
      <c r="DI1159" s="95" t="str">
        <v>欄外</v>
      </c>
      <c r="DJ1159" s="27">
        <f ca="1"/>
        <v>18.458272981929774</v>
      </c>
      <c r="DK1159" s="15">
        <f ca="1"/>
        <v>47.260588967204086</v>
      </c>
      <c r="DL1159" s="12"/>
      <c r="DO1159" s="24"/>
      <c r="DP1159" s="6"/>
      <c r="DQ1159"/>
      <c r="DR1159" s="127"/>
      <c r="DS1159" s="3">
        <v>2</v>
      </c>
      <c r="DT1159" s="15">
        <f ca="1"/>
        <v>10.40607930603027</v>
      </c>
      <c r="DU1159" s="95" t="str">
        <v>欄外</v>
      </c>
      <c r="DV1159" s="27">
        <f ca="1"/>
        <v>18.458272981929774</v>
      </c>
      <c r="DW1159" s="15">
        <f ca="1"/>
        <v>47.260588967204086</v>
      </c>
      <c r="DX1159" s="12"/>
    </row>
    <row r="1160" spans="1:128" ht="13.5" customHeight="1" thickTop="1" thickBot="1">
      <c r="A1160"/>
      <c r="B1160" s="10" t="s">
        <v>15</v>
      </c>
      <c r="C1160"/>
      <c r="D1160"/>
      <c r="E1160"/>
      <c r="F1160"/>
      <c r="G1160"/>
      <c r="H1160" s="21"/>
      <c r="J1160" s="25" t="str">
        <f>IF(AND(K1156=1,K1157=1),"★","")</f>
        <v>★</v>
      </c>
      <c r="K1160" s="93" t="str">
        <f>IF(AND(K1156=1,K1157=2),"★","")</f>
        <v/>
      </c>
      <c r="L1160" s="3" t="str">
        <f>IF(AND(K1156=1,K1157=3),"★","")</f>
        <v/>
      </c>
      <c r="M1160"/>
      <c r="N1160" s="127"/>
      <c r="O1160" s="3">
        <v>3</v>
      </c>
      <c r="P1160" s="95" t="str">
        <f ca="1"/>
        <v>欄外</v>
      </c>
      <c r="Q1160" s="95" t="str">
        <f ca="1"/>
        <v>欄外</v>
      </c>
      <c r="R1160" s="15">
        <f ca="1"/>
        <v>26.900255958557121</v>
      </c>
      <c r="S1160" s="95" t="str">
        <f ca="1"/>
        <v>欄外</v>
      </c>
      <c r="T1160" s="12"/>
      <c r="V1160" s="25" t="str">
        <f ca="1">IF(AND(W1156=1,W1157=1),"★","")</f>
        <v/>
      </c>
      <c r="W1160" s="93" t="str">
        <f ca="1">IF(AND(W1156=1,W1157=2),"★","")</f>
        <v/>
      </c>
      <c r="X1160" s="3" t="str">
        <f ca="1">IF(AND(W1156=1,W1157=3),"★","")</f>
        <v/>
      </c>
      <c r="Y1160"/>
      <c r="Z1160" s="127"/>
      <c r="AA1160" s="3">
        <v>3</v>
      </c>
      <c r="AB1160" s="95" t="str">
        <v>欄外</v>
      </c>
      <c r="AC1160" s="95" t="str">
        <v>欄外</v>
      </c>
      <c r="AD1160" s="15">
        <f ca="1"/>
        <v>26.900255958557121</v>
      </c>
      <c r="AE1160" s="95" t="str">
        <v>欄外</v>
      </c>
      <c r="AF1160" s="12"/>
      <c r="AH1160" s="25" t="str">
        <f ca="1">IF(AND(AI1156=1,AI1157=1),"★","")</f>
        <v/>
      </c>
      <c r="AI1160" s="93" t="str">
        <f ca="1">IF(AND(AI1156=1,AI1157=2),"★","")</f>
        <v/>
      </c>
      <c r="AJ1160" s="3" t="str">
        <f ca="1">IF(AND(AI1156=1,AI1157=3),"★","")</f>
        <v/>
      </c>
      <c r="AK1160"/>
      <c r="AL1160" s="127"/>
      <c r="AM1160" s="3">
        <v>3</v>
      </c>
      <c r="AN1160" s="95" t="str">
        <v>欄外</v>
      </c>
      <c r="AO1160" s="95" t="str">
        <v>欄外</v>
      </c>
      <c r="AP1160" s="15">
        <f ca="1"/>
        <v>26.900255958557121</v>
      </c>
      <c r="AQ1160" s="95" t="str">
        <v>欄外</v>
      </c>
      <c r="AR1160" s="12"/>
      <c r="AT1160" s="25" t="str">
        <f ca="1">IF(AND(AU1156=1,AU1157=1),"★","")</f>
        <v/>
      </c>
      <c r="AU1160" s="93" t="str">
        <f ca="1">IF(AND(AU1156=1,AU1157=2),"★","")</f>
        <v/>
      </c>
      <c r="AV1160" s="3" t="str">
        <f ca="1">IF(AND(AU1156=1,AU1157=3),"★","")</f>
        <v/>
      </c>
      <c r="AW1160"/>
      <c r="AX1160" s="127"/>
      <c r="AY1160" s="3">
        <v>3</v>
      </c>
      <c r="AZ1160" s="95" t="str">
        <v>欄外</v>
      </c>
      <c r="BA1160" s="95" t="str">
        <v>欄外</v>
      </c>
      <c r="BB1160" s="15">
        <f ca="1"/>
        <v>26.900255958557121</v>
      </c>
      <c r="BC1160" s="95" t="str">
        <v>欄外</v>
      </c>
      <c r="BD1160" s="12"/>
      <c r="BF1160" s="25" t="str">
        <f ca="1">IF(AND(BG1156=1,BG1157=1),"★","")</f>
        <v/>
      </c>
      <c r="BG1160" s="93" t="str">
        <f ca="1">IF(AND(BG1156=1,BG1157=2),"★","")</f>
        <v/>
      </c>
      <c r="BH1160" s="3" t="str">
        <f ca="1">IF(AND(BG1156=1,BG1157=3),"★","")</f>
        <v/>
      </c>
      <c r="BI1160"/>
      <c r="BJ1160" s="127"/>
      <c r="BK1160" s="3">
        <v>3</v>
      </c>
      <c r="BL1160" s="95" t="str">
        <v>欄外</v>
      </c>
      <c r="BM1160" s="95" t="str">
        <v>欄外</v>
      </c>
      <c r="BN1160" s="15">
        <f ca="1"/>
        <v>26.900255958557121</v>
      </c>
      <c r="BO1160" s="95" t="str">
        <v>欄外</v>
      </c>
      <c r="BP1160" s="12"/>
      <c r="BR1160" s="25" t="str">
        <f ca="1">IF(AND(BS1156=1,BS1157=1),"★","")</f>
        <v/>
      </c>
      <c r="BS1160" s="93" t="str">
        <f ca="1">IF(AND(BS1156=1,BS1157=2),"★","")</f>
        <v/>
      </c>
      <c r="BT1160" s="3" t="str">
        <f ca="1">IF(AND(BS1156=1,BS1157=3),"★","")</f>
        <v/>
      </c>
      <c r="BU1160"/>
      <c r="BV1160" s="127"/>
      <c r="BW1160" s="3">
        <v>3</v>
      </c>
      <c r="BX1160" s="95" t="str">
        <v>欄外</v>
      </c>
      <c r="BY1160" s="95" t="str">
        <v>欄外</v>
      </c>
      <c r="BZ1160" s="15">
        <f ca="1"/>
        <v>26.900255958557121</v>
      </c>
      <c r="CA1160" s="95" t="str">
        <v>欄外</v>
      </c>
      <c r="CB1160" s="12"/>
      <c r="CD1160" s="25" t="str">
        <f ca="1">IF(AND(CE1156=1,CE1157=1),"★","")</f>
        <v/>
      </c>
      <c r="CE1160" s="93" t="str">
        <f ca="1">IF(AND(CE1156=1,CE1157=2),"★","")</f>
        <v/>
      </c>
      <c r="CF1160" s="3" t="str">
        <f ca="1">IF(AND(CE1156=1,CE1157=3),"★","")</f>
        <v/>
      </c>
      <c r="CG1160"/>
      <c r="CH1160" s="127"/>
      <c r="CI1160" s="3">
        <v>3</v>
      </c>
      <c r="CJ1160" s="95" t="str">
        <v>欄外</v>
      </c>
      <c r="CK1160" s="95" t="str">
        <v>欄外</v>
      </c>
      <c r="CL1160" s="15">
        <f ca="1"/>
        <v>26.900255958557121</v>
      </c>
      <c r="CM1160" s="95" t="str">
        <v>欄外</v>
      </c>
      <c r="CN1160" s="12"/>
      <c r="CP1160" s="25" t="str">
        <f ca="1">IF(AND(CQ1156=1,CQ1157=1),"★","")</f>
        <v/>
      </c>
      <c r="CQ1160" s="93" t="str">
        <f ca="1">IF(AND(CQ1156=1,CQ1157=2),"★","")</f>
        <v/>
      </c>
      <c r="CR1160" s="3" t="str">
        <f ca="1">IF(AND(CQ1156=1,CQ1157=3),"★","")</f>
        <v/>
      </c>
      <c r="CS1160"/>
      <c r="CT1160" s="127"/>
      <c r="CU1160" s="3">
        <v>3</v>
      </c>
      <c r="CV1160" s="95" t="str">
        <v>欄外</v>
      </c>
      <c r="CW1160" s="95" t="str">
        <v>欄外</v>
      </c>
      <c r="CX1160" s="15">
        <f ca="1"/>
        <v>26.900255958557121</v>
      </c>
      <c r="CY1160" s="95" t="str">
        <v>欄外</v>
      </c>
      <c r="CZ1160" s="12"/>
      <c r="DB1160" s="25" t="str">
        <f ca="1">IF(AND(DC1156=1,DC1157=1),"★","")</f>
        <v/>
      </c>
      <c r="DC1160" s="93" t="str">
        <f ca="1">IF(AND(DC1156=1,DC1157=2),"★","")</f>
        <v/>
      </c>
      <c r="DD1160" s="3" t="str">
        <f ca="1">IF(AND(DC1156=1,DC1157=3),"★","")</f>
        <v/>
      </c>
      <c r="DE1160"/>
      <c r="DF1160" s="127"/>
      <c r="DG1160" s="3">
        <v>3</v>
      </c>
      <c r="DH1160" s="95" t="str">
        <v>欄外</v>
      </c>
      <c r="DI1160" s="95" t="str">
        <v>欄外</v>
      </c>
      <c r="DJ1160" s="15">
        <f ca="1"/>
        <v>26.900255958557121</v>
      </c>
      <c r="DK1160" s="95" t="str">
        <v>欄外</v>
      </c>
      <c r="DL1160" s="12"/>
      <c r="DN1160" s="25" t="str">
        <f ca="1">IF(AND(DO1156=1,DO1157=1),"★","")</f>
        <v/>
      </c>
      <c r="DO1160" s="93" t="str">
        <f ca="1">IF(AND(DO1156=1,DO1157=2),"★","")</f>
        <v/>
      </c>
      <c r="DP1160" s="3" t="str">
        <f ca="1">IF(AND(DO1156=1,DO1157=3),"★","")</f>
        <v/>
      </c>
      <c r="DQ1160"/>
      <c r="DR1160" s="127"/>
      <c r="DS1160" s="3">
        <v>3</v>
      </c>
      <c r="DT1160" s="95" t="str">
        <v>欄外</v>
      </c>
      <c r="DU1160" s="95" t="str">
        <v>欄外</v>
      </c>
      <c r="DV1160" s="15">
        <f ca="1"/>
        <v>26.900255958557121</v>
      </c>
      <c r="DW1160" s="95" t="str">
        <v>欄外</v>
      </c>
      <c r="DX1160" s="12"/>
    </row>
    <row r="1161" spans="1:128" ht="13.5" customHeight="1" thickTop="1" thickBot="1">
      <c r="A1161"/>
      <c r="B1161" s="63" t="s">
        <v>14</v>
      </c>
      <c r="C1161" s="79">
        <f ca="1">1-C1121/50</f>
        <v>0.38</v>
      </c>
      <c r="D1161"/>
      <c r="E1161"/>
      <c r="F1161"/>
      <c r="G1161"/>
      <c r="H1161" s="21"/>
      <c r="J1161" s="17" t="str">
        <f>IF(AND(K1156=2,K1157=1),"★","")</f>
        <v/>
      </c>
      <c r="K1161" s="3" t="str">
        <f>IF(AND(K1156=2,K1157=2),"★","")</f>
        <v/>
      </c>
      <c r="L1161" s="16" t="str">
        <f>IF(AND(K1156=2,K1157=3),"★","")</f>
        <v/>
      </c>
      <c r="M1161"/>
      <c r="N1161" s="127"/>
      <c r="O1161" s="3">
        <v>4</v>
      </c>
      <c r="P1161" s="27">
        <f ca="1"/>
        <v>47.287790975421657</v>
      </c>
      <c r="Q1161" s="15">
        <f ca="1"/>
        <v>19.565530089378353</v>
      </c>
      <c r="R1161" s="95" t="str">
        <f ca="1"/>
        <v>欄外</v>
      </c>
      <c r="S1161" s="15">
        <f ca="1"/>
        <v>47.148002939708526</v>
      </c>
      <c r="T1161" s="12"/>
      <c r="V1161" s="17" t="str">
        <f ca="1">IF(AND(W1156=2,W1157=1),"★","")</f>
        <v>★</v>
      </c>
      <c r="W1161" s="3" t="str">
        <f ca="1">IF(AND(W1156=2,W1157=2),"★","")</f>
        <v/>
      </c>
      <c r="X1161" s="16" t="str">
        <f ca="1">IF(AND(W1156=2,W1157=3),"★","")</f>
        <v/>
      </c>
      <c r="Y1161"/>
      <c r="Z1161" s="127"/>
      <c r="AA1161" s="3">
        <v>4</v>
      </c>
      <c r="AB1161" s="27">
        <f ca="1"/>
        <v>47.287790975421657</v>
      </c>
      <c r="AC1161" s="15">
        <f ca="1"/>
        <v>19.565530089378353</v>
      </c>
      <c r="AD1161" s="95" t="str">
        <v>欄外</v>
      </c>
      <c r="AE1161" s="15">
        <f ca="1"/>
        <v>47.148002939708526</v>
      </c>
      <c r="AF1161" s="12"/>
      <c r="AH1161" s="17" t="str">
        <f ca="1">IF(AND(AI1156=2,AI1157=1),"★","")</f>
        <v/>
      </c>
      <c r="AI1161" s="3" t="str">
        <f ca="1">IF(AND(AI1156=2,AI1157=2),"★","")</f>
        <v/>
      </c>
      <c r="AJ1161" s="16" t="str">
        <f ca="1">IF(AND(AI1156=2,AI1157=3),"★","")</f>
        <v/>
      </c>
      <c r="AK1161"/>
      <c r="AL1161" s="127"/>
      <c r="AM1161" s="3">
        <v>4</v>
      </c>
      <c r="AN1161" s="27">
        <f ca="1"/>
        <v>47.287790975421657</v>
      </c>
      <c r="AO1161" s="15">
        <f ca="1"/>
        <v>19.565530089378353</v>
      </c>
      <c r="AP1161" s="95" t="str">
        <v>欄外</v>
      </c>
      <c r="AQ1161" s="15">
        <f ca="1"/>
        <v>47.22379490318707</v>
      </c>
      <c r="AR1161" s="12"/>
      <c r="AT1161" s="17" t="str">
        <f ca="1">IF(AND(AU1156=2,AU1157=1),"★","")</f>
        <v>★</v>
      </c>
      <c r="AU1161" s="3" t="str">
        <f ca="1">IF(AND(AU1156=2,AU1157=2),"★","")</f>
        <v/>
      </c>
      <c r="AV1161" s="16" t="str">
        <f ca="1">IF(AND(AU1156=2,AU1157=3),"★","")</f>
        <v/>
      </c>
      <c r="AW1161"/>
      <c r="AX1161" s="127"/>
      <c r="AY1161" s="3">
        <v>4</v>
      </c>
      <c r="AZ1161" s="27">
        <f ca="1"/>
        <v>47.287790975421657</v>
      </c>
      <c r="BA1161" s="15">
        <f ca="1"/>
        <v>19.565530089378353</v>
      </c>
      <c r="BB1161" s="95" t="str">
        <v>欄外</v>
      </c>
      <c r="BC1161" s="15">
        <f ca="1"/>
        <v>47.22379490318707</v>
      </c>
      <c r="BD1161" s="12"/>
      <c r="BF1161" s="17" t="str">
        <f ca="1">IF(AND(BG1156=2,BG1157=1),"★","")</f>
        <v/>
      </c>
      <c r="BG1161" s="3" t="str">
        <f ca="1">IF(AND(BG1156=2,BG1157=2),"★","")</f>
        <v/>
      </c>
      <c r="BH1161" s="16" t="str">
        <f ca="1">IF(AND(BG1156=2,BG1157=3),"★","")</f>
        <v/>
      </c>
      <c r="BI1161"/>
      <c r="BJ1161" s="127"/>
      <c r="BK1161" s="3">
        <v>4</v>
      </c>
      <c r="BL1161" s="27">
        <f ca="1"/>
        <v>47.287790975421657</v>
      </c>
      <c r="BM1161" s="15">
        <f ca="1"/>
        <v>19.565530089378353</v>
      </c>
      <c r="BN1161" s="95" t="str">
        <v>欄外</v>
      </c>
      <c r="BO1161" s="15">
        <f ca="1"/>
        <v>47.261690884926345</v>
      </c>
      <c r="BP1161" s="12"/>
      <c r="BR1161" s="17" t="str">
        <f ca="1">IF(AND(BS1156=2,BS1157=1),"★","")</f>
        <v/>
      </c>
      <c r="BS1161" s="3" t="str">
        <f ca="1">IF(AND(BS1156=2,BS1157=2),"★","")</f>
        <v/>
      </c>
      <c r="BT1161" s="16" t="str">
        <f ca="1">IF(AND(BS1156=2,BS1157=3),"★","")</f>
        <v/>
      </c>
      <c r="BU1161"/>
      <c r="BV1161" s="127"/>
      <c r="BW1161" s="3">
        <v>4</v>
      </c>
      <c r="BX1161" s="27">
        <f ca="1"/>
        <v>47.287790975421657</v>
      </c>
      <c r="BY1161" s="15">
        <f ca="1"/>
        <v>19.565530089378353</v>
      </c>
      <c r="BZ1161" s="95" t="str">
        <v>欄外</v>
      </c>
      <c r="CA1161" s="15">
        <f ca="1"/>
        <v>47.261690884926345</v>
      </c>
      <c r="CB1161" s="12"/>
      <c r="CD1161" s="17" t="str">
        <f ca="1">IF(AND(CE1156=2,CE1157=1),"★","")</f>
        <v/>
      </c>
      <c r="CE1161" s="3" t="str">
        <f ca="1">IF(AND(CE1156=2,CE1157=2),"★","")</f>
        <v/>
      </c>
      <c r="CF1161" s="16" t="str">
        <f ca="1">IF(AND(CE1156=2,CE1157=3),"★","")</f>
        <v/>
      </c>
      <c r="CG1161"/>
      <c r="CH1161" s="127"/>
      <c r="CI1161" s="3">
        <v>4</v>
      </c>
      <c r="CJ1161" s="27">
        <f ca="1"/>
        <v>47.287790975421657</v>
      </c>
      <c r="CK1161" s="15">
        <f ca="1"/>
        <v>19.565530089378353</v>
      </c>
      <c r="CL1161" s="95" t="str">
        <v>欄外</v>
      </c>
      <c r="CM1161" s="15">
        <f ca="1"/>
        <v>47.261690884926345</v>
      </c>
      <c r="CN1161" s="12"/>
      <c r="CP1161" s="17" t="str">
        <f ca="1">IF(AND(CQ1156=2,CQ1157=1),"★","")</f>
        <v/>
      </c>
      <c r="CQ1161" s="3" t="str">
        <f ca="1">IF(AND(CQ1156=2,CQ1157=2),"★","")</f>
        <v/>
      </c>
      <c r="CR1161" s="16" t="str">
        <f ca="1">IF(AND(CQ1156=2,CQ1157=3),"★","")</f>
        <v/>
      </c>
      <c r="CS1161"/>
      <c r="CT1161" s="127"/>
      <c r="CU1161" s="3">
        <v>4</v>
      </c>
      <c r="CV1161" s="27">
        <f ca="1"/>
        <v>47.287790975421657</v>
      </c>
      <c r="CW1161" s="15">
        <f ca="1"/>
        <v>19.565530089378353</v>
      </c>
      <c r="CX1161" s="95" t="str">
        <v>欄外</v>
      </c>
      <c r="CY1161" s="15">
        <f ca="1"/>
        <v>47.261690884926345</v>
      </c>
      <c r="CZ1161" s="12"/>
      <c r="DB1161" s="17" t="str">
        <f ca="1">IF(AND(DC1156=2,DC1157=1),"★","")</f>
        <v/>
      </c>
      <c r="DC1161" s="3" t="str">
        <f ca="1">IF(AND(DC1156=2,DC1157=2),"★","")</f>
        <v/>
      </c>
      <c r="DD1161" s="16" t="str">
        <f ca="1">IF(AND(DC1156=2,DC1157=3),"★","")</f>
        <v/>
      </c>
      <c r="DE1161"/>
      <c r="DF1161" s="127"/>
      <c r="DG1161" s="3">
        <v>4</v>
      </c>
      <c r="DH1161" s="27">
        <f ca="1"/>
        <v>47.287790975421657</v>
      </c>
      <c r="DI1161" s="15">
        <f ca="1"/>
        <v>19.565530089378353</v>
      </c>
      <c r="DJ1161" s="95" t="str">
        <v>欄外</v>
      </c>
      <c r="DK1161" s="15">
        <f ca="1"/>
        <v>47.261690884926345</v>
      </c>
      <c r="DL1161" s="12"/>
      <c r="DN1161" s="17" t="str">
        <f ca="1">IF(AND(DO1156=2,DO1157=1),"★","")</f>
        <v/>
      </c>
      <c r="DO1161" s="3" t="str">
        <f ca="1">IF(AND(DO1156=2,DO1157=2),"★","")</f>
        <v/>
      </c>
      <c r="DP1161" s="16" t="str">
        <f ca="1">IF(AND(DO1156=2,DO1157=3),"★","")</f>
        <v/>
      </c>
      <c r="DQ1161"/>
      <c r="DR1161" s="127"/>
      <c r="DS1161" s="3">
        <v>4</v>
      </c>
      <c r="DT1161" s="27">
        <f ca="1"/>
        <v>47.287790975421657</v>
      </c>
      <c r="DU1161" s="15">
        <f ca="1"/>
        <v>19.565530089378353</v>
      </c>
      <c r="DV1161" s="95" t="str">
        <v>欄外</v>
      </c>
      <c r="DW1161" s="15">
        <f ca="1"/>
        <v>47.261690884926345</v>
      </c>
      <c r="DX1161" s="12"/>
    </row>
    <row r="1162" spans="1:128" ht="13.5" customHeight="1" thickTop="1" thickBot="1">
      <c r="A1162"/>
      <c r="B1162"/>
      <c r="C1162"/>
      <c r="D1162"/>
      <c r="E1162"/>
      <c r="F1162"/>
      <c r="G1162"/>
      <c r="H1162" s="21"/>
      <c r="J1162" s="3" t="str">
        <f>IF(AND(K1156=3,K1157=1),"★","")</f>
        <v/>
      </c>
      <c r="K1162" s="92" t="str">
        <f>IF(AND(K1156=3,K1157=2),"★","")</f>
        <v/>
      </c>
      <c r="L1162" s="37" t="str">
        <f>IF(AND(K1156=3,K1157=3),"★","終")</f>
        <v>終</v>
      </c>
      <c r="M1162"/>
      <c r="N1162" s="127"/>
      <c r="O1162" s="3">
        <v>5</v>
      </c>
      <c r="P1162" s="95" t="str">
        <f ca="1"/>
        <v>欄外</v>
      </c>
      <c r="Q1162" s="27">
        <f ca="1"/>
        <v>29.744044287681572</v>
      </c>
      <c r="R1162" s="27">
        <f ca="1"/>
        <v>21.624271484374994</v>
      </c>
      <c r="S1162" s="27">
        <f ca="1"/>
        <v>68.999983572587354</v>
      </c>
      <c r="T1162" s="12"/>
      <c r="V1162" s="3" t="str">
        <f ca="1">IF(AND(W1156=3,W1157=1),"★","")</f>
        <v/>
      </c>
      <c r="W1162" s="92" t="str">
        <f ca="1">IF(AND(W1156=3,W1157=2),"★","")</f>
        <v/>
      </c>
      <c r="X1162" s="37" t="str">
        <f ca="1">IF(AND(W1156=3,W1157=3),"★","終")</f>
        <v>終</v>
      </c>
      <c r="Y1162"/>
      <c r="Z1162" s="127"/>
      <c r="AA1162" s="3">
        <v>5</v>
      </c>
      <c r="AB1162" s="95" t="str">
        <v>欄外</v>
      </c>
      <c r="AC1162" s="27">
        <f ca="1"/>
        <v>29.744044287681572</v>
      </c>
      <c r="AD1162" s="27">
        <f ca="1"/>
        <v>21.624271484374994</v>
      </c>
      <c r="AE1162" s="27">
        <f ca="1"/>
        <v>68.999983572587354</v>
      </c>
      <c r="AF1162" s="12"/>
      <c r="AH1162" s="3" t="str">
        <f ca="1">IF(AND(AI1156=3,AI1157=1),"★","")</f>
        <v>★</v>
      </c>
      <c r="AI1162" s="92" t="str">
        <f ca="1">IF(AND(AI1156=3,AI1157=2),"★","")</f>
        <v/>
      </c>
      <c r="AJ1162" s="37" t="str">
        <f ca="1">IF(AND(AI1156=3,AI1157=3),"★","終")</f>
        <v>終</v>
      </c>
      <c r="AK1162"/>
      <c r="AL1162" s="127"/>
      <c r="AM1162" s="3">
        <v>5</v>
      </c>
      <c r="AN1162" s="95" t="str">
        <v>欄外</v>
      </c>
      <c r="AO1162" s="27">
        <f ca="1"/>
        <v>29.744044287681572</v>
      </c>
      <c r="AP1162" s="27">
        <f ca="1"/>
        <v>21.624271484374994</v>
      </c>
      <c r="AQ1162" s="27">
        <f ca="1"/>
        <v>68.999983572587354</v>
      </c>
      <c r="AR1162" s="12"/>
      <c r="AT1162" s="3" t="str">
        <f ca="1">IF(AND(AU1156=3,AU1157=1),"★","")</f>
        <v/>
      </c>
      <c r="AU1162" s="92" t="str">
        <f ca="1">IF(AND(AU1156=3,AU1157=2),"★","")</f>
        <v/>
      </c>
      <c r="AV1162" s="37" t="str">
        <f ca="1">IF(AND(AU1156=3,AU1157=3),"★","終")</f>
        <v>終</v>
      </c>
      <c r="AW1162"/>
      <c r="AX1162" s="127"/>
      <c r="AY1162" s="3">
        <v>5</v>
      </c>
      <c r="AZ1162" s="95" t="str">
        <v>欄外</v>
      </c>
      <c r="BA1162" s="27">
        <f ca="1"/>
        <v>29.744044287681572</v>
      </c>
      <c r="BB1162" s="27">
        <f ca="1"/>
        <v>21.624271484374994</v>
      </c>
      <c r="BC1162" s="27">
        <f ca="1"/>
        <v>68.999983572587354</v>
      </c>
      <c r="BD1162" s="12"/>
      <c r="BF1162" s="3" t="str">
        <f ca="1">IF(AND(BG1156=3,BG1157=1),"★","")</f>
        <v>★</v>
      </c>
      <c r="BG1162" s="92" t="str">
        <f ca="1">IF(AND(BG1156=3,BG1157=2),"★","")</f>
        <v/>
      </c>
      <c r="BH1162" s="37" t="str">
        <f ca="1">IF(AND(BG1156=3,BG1157=3),"★","終")</f>
        <v>終</v>
      </c>
      <c r="BI1162"/>
      <c r="BJ1162" s="127"/>
      <c r="BK1162" s="3">
        <v>5</v>
      </c>
      <c r="BL1162" s="95" t="str">
        <v>欄外</v>
      </c>
      <c r="BM1162" s="27">
        <f ca="1"/>
        <v>29.744044287681572</v>
      </c>
      <c r="BN1162" s="27">
        <f ca="1"/>
        <v>21.624271484374994</v>
      </c>
      <c r="BO1162" s="27">
        <f ca="1"/>
        <v>68.999983572587354</v>
      </c>
      <c r="BP1162" s="12"/>
      <c r="BR1162" s="3" t="str">
        <f ca="1">IF(AND(BS1156=3,BS1157=1),"★","")</f>
        <v/>
      </c>
      <c r="BS1162" s="92" t="str">
        <f ca="1">IF(AND(BS1156=3,BS1157=2),"★","")</f>
        <v>★</v>
      </c>
      <c r="BT1162" s="37" t="str">
        <f ca="1">IF(AND(BS1156=3,BS1157=3),"★","終")</f>
        <v>終</v>
      </c>
      <c r="BU1162"/>
      <c r="BV1162" s="127"/>
      <c r="BW1162" s="3">
        <v>5</v>
      </c>
      <c r="BX1162" s="95" t="str">
        <v>欄外</v>
      </c>
      <c r="BY1162" s="27">
        <f ca="1"/>
        <v>29.744044287681572</v>
      </c>
      <c r="BZ1162" s="27">
        <f ca="1"/>
        <v>21.624271484374994</v>
      </c>
      <c r="CA1162" s="27">
        <f ca="1"/>
        <v>68.999983572587354</v>
      </c>
      <c r="CB1162" s="12"/>
      <c r="CD1162" s="3" t="str">
        <f ca="1">IF(AND(CE1156=3,CE1157=1),"★","")</f>
        <v>★</v>
      </c>
      <c r="CE1162" s="92" t="str">
        <f ca="1">IF(AND(CE1156=3,CE1157=2),"★","")</f>
        <v/>
      </c>
      <c r="CF1162" s="37" t="str">
        <f ca="1">IF(AND(CE1156=3,CE1157=3),"★","終")</f>
        <v>終</v>
      </c>
      <c r="CG1162"/>
      <c r="CH1162" s="127"/>
      <c r="CI1162" s="3">
        <v>5</v>
      </c>
      <c r="CJ1162" s="95" t="str">
        <v>欄外</v>
      </c>
      <c r="CK1162" s="27">
        <f ca="1"/>
        <v>29.744044287681572</v>
      </c>
      <c r="CL1162" s="27">
        <f ca="1"/>
        <v>21.624271484374994</v>
      </c>
      <c r="CM1162" s="27">
        <f ca="1"/>
        <v>68.999983572587354</v>
      </c>
      <c r="CN1162" s="12"/>
      <c r="CP1162" s="3" t="str">
        <f ca="1">IF(AND(CQ1156=3,CQ1157=1),"★","")</f>
        <v/>
      </c>
      <c r="CQ1162" s="92" t="str">
        <f ca="1">IF(AND(CQ1156=3,CQ1157=2),"★","")</f>
        <v>★</v>
      </c>
      <c r="CR1162" s="37" t="str">
        <f ca="1">IF(AND(CQ1156=3,CQ1157=3),"★","終")</f>
        <v>終</v>
      </c>
      <c r="CS1162"/>
      <c r="CT1162" s="127"/>
      <c r="CU1162" s="3">
        <v>5</v>
      </c>
      <c r="CV1162" s="95" t="str">
        <v>欄外</v>
      </c>
      <c r="CW1162" s="27">
        <f ca="1"/>
        <v>29.744044287681572</v>
      </c>
      <c r="CX1162" s="27">
        <f ca="1"/>
        <v>21.624271484374994</v>
      </c>
      <c r="CY1162" s="27">
        <f ca="1"/>
        <v>68.999983572587354</v>
      </c>
      <c r="CZ1162" s="12"/>
      <c r="DB1162" s="3" t="str">
        <f ca="1">IF(AND(DC1156=3,DC1157=1),"★","")</f>
        <v/>
      </c>
      <c r="DC1162" s="92" t="str">
        <f ca="1">IF(AND(DC1156=3,DC1157=2),"★","")</f>
        <v/>
      </c>
      <c r="DD1162" s="37" t="str">
        <f ca="1">IF(AND(DC1156=3,DC1157=3),"★","終")</f>
        <v>★</v>
      </c>
      <c r="DE1162"/>
      <c r="DF1162" s="127"/>
      <c r="DG1162" s="3">
        <v>5</v>
      </c>
      <c r="DH1162" s="95" t="str">
        <v>欄外</v>
      </c>
      <c r="DI1162" s="27">
        <f ca="1"/>
        <v>29.744044287681572</v>
      </c>
      <c r="DJ1162" s="27">
        <f ca="1"/>
        <v>21.624271484374994</v>
      </c>
      <c r="DK1162" s="27">
        <f ca="1"/>
        <v>68.999983572587354</v>
      </c>
      <c r="DL1162" s="12"/>
      <c r="DN1162" s="3" t="str">
        <f ca="1">IF(AND(DO1156=3,DO1157=1),"★","")</f>
        <v/>
      </c>
      <c r="DO1162" s="92" t="str">
        <f ca="1">IF(AND(DO1156=3,DO1157=2),"★","")</f>
        <v/>
      </c>
      <c r="DP1162" s="37" t="str">
        <f ca="1">IF(AND(DO1156=3,DO1157=3),"★","終")</f>
        <v>★</v>
      </c>
      <c r="DQ1162"/>
      <c r="DR1162" s="127"/>
      <c r="DS1162" s="3">
        <v>5</v>
      </c>
      <c r="DT1162" s="95" t="str">
        <v>欄外</v>
      </c>
      <c r="DU1162" s="27">
        <f ca="1"/>
        <v>29.744044287681572</v>
      </c>
      <c r="DV1162" s="27">
        <f ca="1"/>
        <v>21.624271484374994</v>
      </c>
      <c r="DW1162" s="27">
        <f ca="1"/>
        <v>68.999983572587354</v>
      </c>
      <c r="DX1162" s="12"/>
    </row>
    <row r="1163" spans="1:128" ht="13.5" customHeight="1" thickTop="1">
      <c r="A1163"/>
      <c r="B1163"/>
      <c r="C1163"/>
      <c r="D1163"/>
      <c r="E1163"/>
      <c r="F1163"/>
      <c r="G1163"/>
      <c r="H1163" s="21"/>
      <c r="M1163"/>
      <c r="N1163" s="127"/>
      <c r="O1163" s="3">
        <v>6</v>
      </c>
      <c r="P1163" s="95" t="str">
        <f ca="1"/>
        <v>欄外</v>
      </c>
      <c r="Q1163" s="95" t="str">
        <f ca="1"/>
        <v>欄外</v>
      </c>
      <c r="R1163" s="95" t="str">
        <f ca="1"/>
        <v>欄外</v>
      </c>
      <c r="S1163" s="95" t="str">
        <f ca="1"/>
        <v>欄外</v>
      </c>
      <c r="T1163" s="12"/>
      <c r="Y1163"/>
      <c r="Z1163" s="127"/>
      <c r="AA1163" s="3">
        <v>6</v>
      </c>
      <c r="AB1163" s="95" t="str">
        <v>欄外</v>
      </c>
      <c r="AC1163" s="95" t="str">
        <v>欄外</v>
      </c>
      <c r="AD1163" s="95" t="str">
        <v>欄外</v>
      </c>
      <c r="AE1163" s="95" t="str">
        <v>欄外</v>
      </c>
      <c r="AF1163" s="12"/>
      <c r="AK1163"/>
      <c r="AL1163" s="127"/>
      <c r="AM1163" s="3">
        <v>6</v>
      </c>
      <c r="AN1163" s="95" t="str">
        <v>欄外</v>
      </c>
      <c r="AO1163" s="95" t="str">
        <v>欄外</v>
      </c>
      <c r="AP1163" s="95" t="str">
        <v>欄外</v>
      </c>
      <c r="AQ1163" s="95" t="str">
        <v>欄外</v>
      </c>
      <c r="AR1163" s="12"/>
      <c r="AW1163"/>
      <c r="AX1163" s="127"/>
      <c r="AY1163" s="3">
        <v>6</v>
      </c>
      <c r="AZ1163" s="95" t="str">
        <v>欄外</v>
      </c>
      <c r="BA1163" s="95" t="str">
        <v>欄外</v>
      </c>
      <c r="BB1163" s="95" t="str">
        <v>欄外</v>
      </c>
      <c r="BC1163" s="95" t="str">
        <v>欄外</v>
      </c>
      <c r="BD1163" s="12"/>
      <c r="BI1163"/>
      <c r="BJ1163" s="127"/>
      <c r="BK1163" s="3">
        <v>6</v>
      </c>
      <c r="BL1163" s="95" t="str">
        <v>欄外</v>
      </c>
      <c r="BM1163" s="95" t="str">
        <v>欄外</v>
      </c>
      <c r="BN1163" s="95" t="str">
        <v>欄外</v>
      </c>
      <c r="BO1163" s="95" t="str">
        <v>欄外</v>
      </c>
      <c r="BP1163" s="12"/>
      <c r="BU1163"/>
      <c r="BV1163" s="127"/>
      <c r="BW1163" s="3">
        <v>6</v>
      </c>
      <c r="BX1163" s="95" t="str">
        <v>欄外</v>
      </c>
      <c r="BY1163" s="95" t="str">
        <v>欄外</v>
      </c>
      <c r="BZ1163" s="95" t="str">
        <v>欄外</v>
      </c>
      <c r="CA1163" s="95" t="str">
        <v>欄外</v>
      </c>
      <c r="CB1163" s="12"/>
      <c r="CG1163"/>
      <c r="CH1163" s="127"/>
      <c r="CI1163" s="3">
        <v>6</v>
      </c>
      <c r="CJ1163" s="95" t="str">
        <v>欄外</v>
      </c>
      <c r="CK1163" s="95" t="str">
        <v>欄外</v>
      </c>
      <c r="CL1163" s="95" t="str">
        <v>欄外</v>
      </c>
      <c r="CM1163" s="95" t="str">
        <v>欄外</v>
      </c>
      <c r="CN1163" s="12"/>
      <c r="CS1163"/>
      <c r="CT1163" s="127"/>
      <c r="CU1163" s="3">
        <v>6</v>
      </c>
      <c r="CV1163" s="95" t="str">
        <v>欄外</v>
      </c>
      <c r="CW1163" s="95" t="str">
        <v>欄外</v>
      </c>
      <c r="CX1163" s="95" t="str">
        <v>欄外</v>
      </c>
      <c r="CY1163" s="95" t="str">
        <v>欄外</v>
      </c>
      <c r="CZ1163" s="12"/>
      <c r="DE1163"/>
      <c r="DF1163" s="127"/>
      <c r="DG1163" s="3">
        <v>6</v>
      </c>
      <c r="DH1163" s="95" t="str">
        <v>欄外</v>
      </c>
      <c r="DI1163" s="95" t="str">
        <v>欄外</v>
      </c>
      <c r="DJ1163" s="95" t="str">
        <v>欄外</v>
      </c>
      <c r="DK1163" s="95" t="str">
        <v>欄外</v>
      </c>
      <c r="DL1163" s="12"/>
      <c r="DQ1163"/>
      <c r="DR1163" s="127"/>
      <c r="DS1163" s="3">
        <v>6</v>
      </c>
      <c r="DT1163" s="95" t="str">
        <v>欄外</v>
      </c>
      <c r="DU1163" s="95" t="str">
        <v>欄外</v>
      </c>
      <c r="DV1163" s="95" t="str">
        <v>欄外</v>
      </c>
      <c r="DW1163" s="95" t="str">
        <v>欄外</v>
      </c>
      <c r="DX1163" s="12"/>
    </row>
    <row r="1164" spans="1:128" ht="13.5" customHeight="1">
      <c r="A1164"/>
      <c r="B1164"/>
      <c r="C1164"/>
      <c r="D1164"/>
      <c r="E1164"/>
      <c r="F1164"/>
      <c r="G1164"/>
      <c r="H1164" s="21"/>
      <c r="M1164"/>
      <c r="N1164" s="127"/>
      <c r="O1164" s="3">
        <v>7</v>
      </c>
      <c r="P1164" s="27">
        <f ca="1"/>
        <v>68.999409809522319</v>
      </c>
      <c r="Q1164" s="27">
        <f ca="1"/>
        <v>3.1004999999999998</v>
      </c>
      <c r="R1164" s="95" t="str">
        <f ca="1"/>
        <v>欄外</v>
      </c>
      <c r="S1164" s="95" t="str">
        <f ca="1"/>
        <v>欄外</v>
      </c>
      <c r="T1164" s="12"/>
      <c r="Y1164"/>
      <c r="Z1164" s="127"/>
      <c r="AA1164" s="3">
        <v>7</v>
      </c>
      <c r="AB1164" s="27">
        <f ca="1"/>
        <v>68.999409809522319</v>
      </c>
      <c r="AC1164" s="27">
        <f ca="1"/>
        <v>3.1004999999999998</v>
      </c>
      <c r="AD1164" s="95" t="str">
        <v>欄外</v>
      </c>
      <c r="AE1164" s="95" t="str">
        <v>欄外</v>
      </c>
      <c r="AF1164" s="12"/>
      <c r="AK1164"/>
      <c r="AL1164" s="127"/>
      <c r="AM1164" s="3">
        <v>7</v>
      </c>
      <c r="AN1164" s="27">
        <f ca="1"/>
        <v>68.999409809522319</v>
      </c>
      <c r="AO1164" s="27">
        <f ca="1"/>
        <v>3.1004999999999998</v>
      </c>
      <c r="AP1164" s="95" t="str">
        <v>欄外</v>
      </c>
      <c r="AQ1164" s="95" t="str">
        <v>欄外</v>
      </c>
      <c r="AR1164" s="12"/>
      <c r="AW1164"/>
      <c r="AX1164" s="127"/>
      <c r="AY1164" s="3">
        <v>7</v>
      </c>
      <c r="AZ1164" s="27">
        <f ca="1"/>
        <v>68.999409809522319</v>
      </c>
      <c r="BA1164" s="27">
        <f ca="1"/>
        <v>17.600976841397578</v>
      </c>
      <c r="BB1164" s="95" t="str">
        <v>欄外</v>
      </c>
      <c r="BC1164" s="95" t="str">
        <v>欄外</v>
      </c>
      <c r="BD1164" s="12"/>
      <c r="BI1164"/>
      <c r="BJ1164" s="127"/>
      <c r="BK1164" s="3">
        <v>7</v>
      </c>
      <c r="BL1164" s="27">
        <f ca="1"/>
        <v>68.999409809522319</v>
      </c>
      <c r="BM1164" s="27">
        <f ca="1"/>
        <v>17.600976841397578</v>
      </c>
      <c r="BN1164" s="95" t="str">
        <v>欄外</v>
      </c>
      <c r="BO1164" s="95" t="str">
        <v>欄外</v>
      </c>
      <c r="BP1164" s="12"/>
      <c r="BU1164"/>
      <c r="BV1164" s="127"/>
      <c r="BW1164" s="3">
        <v>7</v>
      </c>
      <c r="BX1164" s="27">
        <f ca="1"/>
        <v>68.999704889766861</v>
      </c>
      <c r="BY1164" s="27">
        <f ca="1"/>
        <v>17.600976841397578</v>
      </c>
      <c r="BZ1164" s="95" t="str">
        <v>欄外</v>
      </c>
      <c r="CA1164" s="95" t="str">
        <v>欄外</v>
      </c>
      <c r="CB1164" s="12"/>
      <c r="CG1164"/>
      <c r="CH1164" s="127"/>
      <c r="CI1164" s="3">
        <v>7</v>
      </c>
      <c r="CJ1164" s="27">
        <f ca="1"/>
        <v>68.999704889766861</v>
      </c>
      <c r="CK1164" s="27">
        <f ca="1"/>
        <v>17.600976841397578</v>
      </c>
      <c r="CL1164" s="95" t="str">
        <v>欄外</v>
      </c>
      <c r="CM1164" s="95" t="str">
        <v>欄外</v>
      </c>
      <c r="CN1164" s="12"/>
      <c r="CS1164"/>
      <c r="CT1164" s="127"/>
      <c r="CU1164" s="3">
        <v>7</v>
      </c>
      <c r="CV1164" s="27">
        <f ca="1"/>
        <v>68.999852429889131</v>
      </c>
      <c r="CW1164" s="27">
        <f ca="1"/>
        <v>17.600976841397578</v>
      </c>
      <c r="CX1164" s="95" t="str">
        <v>欄外</v>
      </c>
      <c r="CY1164" s="95" t="str">
        <v>欄外</v>
      </c>
      <c r="CZ1164" s="12"/>
      <c r="DE1164"/>
      <c r="DF1164" s="127"/>
      <c r="DG1164" s="3">
        <v>7</v>
      </c>
      <c r="DH1164" s="27">
        <f ca="1"/>
        <v>68.999852429889131</v>
      </c>
      <c r="DI1164" s="27">
        <f ca="1"/>
        <v>17.600976841397578</v>
      </c>
      <c r="DJ1164" s="95" t="str">
        <v>欄外</v>
      </c>
      <c r="DK1164" s="95" t="str">
        <v>欄外</v>
      </c>
      <c r="DL1164" s="12"/>
      <c r="DQ1164"/>
      <c r="DR1164" s="127"/>
      <c r="DS1164" s="3">
        <v>7</v>
      </c>
      <c r="DT1164" s="27">
        <f ca="1"/>
        <v>68.999852429889131</v>
      </c>
      <c r="DU1164" s="27">
        <f ca="1"/>
        <v>17.600976841397578</v>
      </c>
      <c r="DV1164" s="95" t="str">
        <v>欄外</v>
      </c>
      <c r="DW1164" s="95" t="str">
        <v>欄外</v>
      </c>
      <c r="DX1164" s="12"/>
    </row>
    <row r="1165" spans="1:128" ht="13.5" customHeight="1">
      <c r="A1165"/>
      <c r="B1165"/>
      <c r="C1165"/>
      <c r="D1165"/>
      <c r="E1165"/>
      <c r="F1165"/>
      <c r="G1165"/>
      <c r="H1165" s="21"/>
      <c r="K1165" s="11"/>
      <c r="L1165" s="6"/>
      <c r="M1165"/>
      <c r="N1165" s="127"/>
      <c r="O1165" s="3">
        <v>8</v>
      </c>
      <c r="P1165" s="27">
        <f ca="1"/>
        <v>99.999999957159162</v>
      </c>
      <c r="Q1165" s="27">
        <f ca="1"/>
        <v>45.56409086227417</v>
      </c>
      <c r="R1165" s="27">
        <f ca="1"/>
        <v>46.55804292127489</v>
      </c>
      <c r="S1165" s="95" t="str">
        <f ca="1"/>
        <v>欄外</v>
      </c>
      <c r="T1165" s="12"/>
      <c r="W1165" s="11"/>
      <c r="X1165" s="6"/>
      <c r="Y1165"/>
      <c r="Z1165" s="127"/>
      <c r="AA1165" s="3">
        <v>8</v>
      </c>
      <c r="AB1165" s="27">
        <f ca="1"/>
        <v>99.999999957159162</v>
      </c>
      <c r="AC1165" s="27">
        <f ca="1"/>
        <v>45.56409086227417</v>
      </c>
      <c r="AD1165" s="27">
        <f ca="1"/>
        <v>46.55804292127489</v>
      </c>
      <c r="AE1165" s="95" t="str">
        <v>欄外</v>
      </c>
      <c r="AF1165" s="12"/>
      <c r="AI1165" s="11"/>
      <c r="AJ1165" s="6"/>
      <c r="AK1165"/>
      <c r="AL1165" s="127"/>
      <c r="AM1165" s="3">
        <v>8</v>
      </c>
      <c r="AN1165" s="27">
        <f ca="1"/>
        <v>99.999999957159162</v>
      </c>
      <c r="AO1165" s="27">
        <f ca="1"/>
        <v>45.56409086227417</v>
      </c>
      <c r="AP1165" s="27">
        <f ca="1"/>
        <v>46.55804292127489</v>
      </c>
      <c r="AQ1165" s="95" t="str">
        <v>欄外</v>
      </c>
      <c r="AR1165" s="12"/>
      <c r="AU1165" s="11"/>
      <c r="AV1165" s="6"/>
      <c r="AW1165"/>
      <c r="AX1165" s="127"/>
      <c r="AY1165" s="3">
        <v>8</v>
      </c>
      <c r="AZ1165" s="27">
        <f ca="1"/>
        <v>99.999999957159162</v>
      </c>
      <c r="BA1165" s="27">
        <f ca="1"/>
        <v>45.56409086227417</v>
      </c>
      <c r="BB1165" s="27">
        <f ca="1"/>
        <v>46.55804292127489</v>
      </c>
      <c r="BC1165" s="95" t="str">
        <v>欄外</v>
      </c>
      <c r="BD1165" s="12"/>
      <c r="BG1165" s="11"/>
      <c r="BH1165" s="6"/>
      <c r="BI1165"/>
      <c r="BJ1165" s="127"/>
      <c r="BK1165" s="3">
        <v>8</v>
      </c>
      <c r="BL1165" s="27">
        <f ca="1"/>
        <v>99.999999957159162</v>
      </c>
      <c r="BM1165" s="27">
        <f ca="1"/>
        <v>45.56409086227417</v>
      </c>
      <c r="BN1165" s="27">
        <f ca="1"/>
        <v>46.55804292127489</v>
      </c>
      <c r="BO1165" s="95" t="str">
        <v>欄外</v>
      </c>
      <c r="BP1165" s="12"/>
      <c r="BS1165" s="11"/>
      <c r="BT1165" s="6"/>
      <c r="BU1165"/>
      <c r="BV1165" s="127"/>
      <c r="BW1165" s="3">
        <v>8</v>
      </c>
      <c r="BX1165" s="27">
        <f ca="1"/>
        <v>99.999999957159162</v>
      </c>
      <c r="BY1165" s="27">
        <f ca="1"/>
        <v>45.56409086227417</v>
      </c>
      <c r="BZ1165" s="27">
        <f ca="1"/>
        <v>46.55804292127489</v>
      </c>
      <c r="CA1165" s="95" t="str">
        <v>欄外</v>
      </c>
      <c r="CB1165" s="12"/>
      <c r="CE1165" s="11"/>
      <c r="CF1165" s="6"/>
      <c r="CG1165"/>
      <c r="CH1165" s="127"/>
      <c r="CI1165" s="3">
        <v>8</v>
      </c>
      <c r="CJ1165" s="27">
        <f ca="1"/>
        <v>99.999999957159162</v>
      </c>
      <c r="CK1165" s="27">
        <f ca="1"/>
        <v>45.56409086227417</v>
      </c>
      <c r="CL1165" s="27">
        <f ca="1"/>
        <v>46.928918172055845</v>
      </c>
      <c r="CM1165" s="95" t="str">
        <v>欄外</v>
      </c>
      <c r="CN1165" s="12"/>
      <c r="CQ1165" s="11"/>
      <c r="CR1165" s="6"/>
      <c r="CS1165"/>
      <c r="CT1165" s="127"/>
      <c r="CU1165" s="3">
        <v>8</v>
      </c>
      <c r="CV1165" s="27">
        <f ca="1"/>
        <v>99.999999957159162</v>
      </c>
      <c r="CW1165" s="27">
        <f ca="1"/>
        <v>45.56409086227417</v>
      </c>
      <c r="CX1165" s="27">
        <f ca="1"/>
        <v>46.928918172055845</v>
      </c>
      <c r="CY1165" s="95" t="str">
        <v>欄外</v>
      </c>
      <c r="CZ1165" s="12"/>
      <c r="DC1165" s="11"/>
      <c r="DD1165" s="6"/>
      <c r="DE1165"/>
      <c r="DF1165" s="127"/>
      <c r="DG1165" s="3">
        <v>8</v>
      </c>
      <c r="DH1165" s="27">
        <f ca="1"/>
        <v>99.999999978579581</v>
      </c>
      <c r="DI1165" s="27">
        <f ca="1"/>
        <v>45.56409086227417</v>
      </c>
      <c r="DJ1165" s="27">
        <f ca="1"/>
        <v>46.928918172055845</v>
      </c>
      <c r="DK1165" s="95" t="str">
        <v>欄外</v>
      </c>
      <c r="DL1165" s="12"/>
      <c r="DO1165" s="11"/>
      <c r="DP1165" s="6"/>
      <c r="DQ1165"/>
      <c r="DR1165" s="127"/>
      <c r="DS1165" s="3">
        <v>8</v>
      </c>
      <c r="DT1165" s="27">
        <f ca="1"/>
        <v>99.999999978579581</v>
      </c>
      <c r="DU1165" s="27">
        <f ca="1"/>
        <v>45.56409086227417</v>
      </c>
      <c r="DV1165" s="27">
        <f ca="1"/>
        <v>46.928918172055845</v>
      </c>
      <c r="DW1165" s="95" t="str">
        <v>欄外</v>
      </c>
      <c r="DX1165" s="12"/>
    </row>
    <row r="1166" spans="1:128" ht="13.5" customHeight="1">
      <c r="A1166"/>
      <c r="B1166"/>
      <c r="C1166"/>
      <c r="D1166"/>
      <c r="E1166"/>
      <c r="F1166"/>
      <c r="G1166"/>
      <c r="H1166" s="21"/>
      <c r="J1166" s="11"/>
      <c r="K1166" s="11"/>
      <c r="L1166" s="6"/>
      <c r="M1166"/>
      <c r="N1166" s="128"/>
      <c r="O1166" s="3" t="s">
        <v>66</v>
      </c>
      <c r="P1166" s="44">
        <v>0</v>
      </c>
      <c r="Q1166" s="44">
        <v>0</v>
      </c>
      <c r="R1166" s="44">
        <v>0</v>
      </c>
      <c r="S1166" s="40">
        <v>0</v>
      </c>
      <c r="T1166" s="12"/>
      <c r="V1166" s="11"/>
      <c r="W1166" s="11"/>
      <c r="X1166" s="6"/>
      <c r="Y1166"/>
      <c r="Z1166" s="128"/>
      <c r="AA1166" s="3" t="s">
        <v>41</v>
      </c>
      <c r="AB1166" s="44">
        <v>0</v>
      </c>
      <c r="AC1166" s="44">
        <v>0</v>
      </c>
      <c r="AD1166" s="44">
        <v>0</v>
      </c>
      <c r="AE1166" s="40">
        <v>0</v>
      </c>
      <c r="AF1166" s="12"/>
      <c r="AH1166" s="11"/>
      <c r="AI1166" s="11"/>
      <c r="AJ1166" s="6"/>
      <c r="AK1166"/>
      <c r="AL1166" s="128"/>
      <c r="AM1166" s="3" t="s">
        <v>41</v>
      </c>
      <c r="AN1166" s="44">
        <v>0</v>
      </c>
      <c r="AO1166" s="44">
        <v>0</v>
      </c>
      <c r="AP1166" s="44">
        <v>0</v>
      </c>
      <c r="AQ1166" s="40">
        <v>0</v>
      </c>
      <c r="AR1166" s="12"/>
      <c r="AT1166" s="11"/>
      <c r="AU1166" s="11"/>
      <c r="AV1166" s="6"/>
      <c r="AW1166"/>
      <c r="AX1166" s="128"/>
      <c r="AY1166" s="3" t="s">
        <v>41</v>
      </c>
      <c r="AZ1166" s="44">
        <v>0</v>
      </c>
      <c r="BA1166" s="44">
        <v>0</v>
      </c>
      <c r="BB1166" s="44">
        <v>0</v>
      </c>
      <c r="BC1166" s="40">
        <v>0</v>
      </c>
      <c r="BD1166" s="12"/>
      <c r="BF1166" s="11"/>
      <c r="BG1166" s="11"/>
      <c r="BH1166" s="6"/>
      <c r="BI1166"/>
      <c r="BJ1166" s="128"/>
      <c r="BK1166" s="3" t="s">
        <v>41</v>
      </c>
      <c r="BL1166" s="44">
        <v>0</v>
      </c>
      <c r="BM1166" s="44">
        <v>0</v>
      </c>
      <c r="BN1166" s="44">
        <v>0</v>
      </c>
      <c r="BO1166" s="40">
        <v>0</v>
      </c>
      <c r="BP1166" s="12"/>
      <c r="BR1166" s="11"/>
      <c r="BS1166" s="11"/>
      <c r="BT1166" s="6"/>
      <c r="BU1166"/>
      <c r="BV1166" s="128"/>
      <c r="BW1166" s="3" t="s">
        <v>41</v>
      </c>
      <c r="BX1166" s="44">
        <v>0</v>
      </c>
      <c r="BY1166" s="44">
        <v>0</v>
      </c>
      <c r="BZ1166" s="44">
        <v>0</v>
      </c>
      <c r="CA1166" s="40">
        <v>0</v>
      </c>
      <c r="CB1166" s="12"/>
      <c r="CD1166" s="11"/>
      <c r="CE1166" s="11"/>
      <c r="CF1166" s="6"/>
      <c r="CG1166"/>
      <c r="CH1166" s="128"/>
      <c r="CI1166" s="3" t="s">
        <v>41</v>
      </c>
      <c r="CJ1166" s="44">
        <v>0</v>
      </c>
      <c r="CK1166" s="44">
        <v>0</v>
      </c>
      <c r="CL1166" s="44">
        <v>0</v>
      </c>
      <c r="CM1166" s="40">
        <v>0</v>
      </c>
      <c r="CN1166" s="12"/>
      <c r="CP1166" s="11"/>
      <c r="CQ1166" s="11"/>
      <c r="CR1166" s="6"/>
      <c r="CS1166"/>
      <c r="CT1166" s="128"/>
      <c r="CU1166" s="3" t="s">
        <v>41</v>
      </c>
      <c r="CV1166" s="44">
        <v>0</v>
      </c>
      <c r="CW1166" s="44">
        <v>0</v>
      </c>
      <c r="CX1166" s="44">
        <v>0</v>
      </c>
      <c r="CY1166" s="40">
        <v>0</v>
      </c>
      <c r="CZ1166" s="12"/>
      <c r="DB1166" s="11"/>
      <c r="DC1166" s="11"/>
      <c r="DD1166" s="6"/>
      <c r="DE1166"/>
      <c r="DF1166" s="128"/>
      <c r="DG1166" s="3" t="s">
        <v>41</v>
      </c>
      <c r="DH1166" s="44">
        <v>0</v>
      </c>
      <c r="DI1166" s="44">
        <v>0</v>
      </c>
      <c r="DJ1166" s="44">
        <v>0</v>
      </c>
      <c r="DK1166" s="40">
        <v>0</v>
      </c>
      <c r="DL1166" s="12"/>
      <c r="DN1166" s="11"/>
      <c r="DO1166" s="11"/>
      <c r="DP1166" s="6"/>
      <c r="DQ1166"/>
      <c r="DR1166" s="128"/>
      <c r="DS1166" s="3" t="s">
        <v>41</v>
      </c>
      <c r="DT1166" s="44">
        <v>0</v>
      </c>
      <c r="DU1166" s="44">
        <v>0</v>
      </c>
      <c r="DV1166" s="44">
        <v>0</v>
      </c>
      <c r="DW1166" s="40">
        <v>0</v>
      </c>
      <c r="DX1166" s="12"/>
    </row>
    <row r="1167" spans="1:128" ht="13.5" customHeight="1">
      <c r="A1167"/>
      <c r="B1167"/>
      <c r="C1167"/>
      <c r="D1167"/>
      <c r="E1167"/>
      <c r="F1167"/>
      <c r="G1167"/>
      <c r="H1167" s="21"/>
      <c r="J1167" s="11"/>
      <c r="K1167" s="11"/>
      <c r="L1167" s="6"/>
      <c r="M1167"/>
      <c r="N1167"/>
      <c r="O1167" s="11"/>
      <c r="P1167" s="12"/>
      <c r="Q1167" s="12"/>
      <c r="R1167" s="12"/>
      <c r="S1167" s="12"/>
      <c r="T1167" s="12"/>
      <c r="V1167" s="11"/>
      <c r="W1167" s="11"/>
      <c r="X1167" s="6"/>
      <c r="Y1167"/>
      <c r="Z1167"/>
      <c r="AA1167" s="11"/>
      <c r="AB1167" s="12"/>
      <c r="AC1167" s="12"/>
      <c r="AD1167" s="12"/>
      <c r="AE1167" s="12"/>
      <c r="AF1167" s="12"/>
      <c r="AH1167" s="11"/>
      <c r="AI1167" s="11"/>
      <c r="AJ1167" s="6"/>
      <c r="AK1167"/>
      <c r="AL1167"/>
      <c r="AM1167" s="11"/>
      <c r="AN1167" s="12"/>
      <c r="AO1167" s="12"/>
      <c r="AP1167" s="12"/>
      <c r="AQ1167" s="12"/>
      <c r="AR1167" s="12"/>
      <c r="AT1167" s="11"/>
      <c r="AU1167" s="11"/>
      <c r="AV1167" s="6"/>
      <c r="AW1167"/>
      <c r="AX1167"/>
      <c r="AY1167" s="11"/>
      <c r="AZ1167" s="12"/>
      <c r="BA1167" s="12"/>
      <c r="BB1167" s="12"/>
      <c r="BC1167" s="12"/>
      <c r="BD1167" s="12"/>
      <c r="BF1167" s="11"/>
      <c r="BG1167" s="11"/>
      <c r="BH1167" s="6"/>
      <c r="BI1167"/>
      <c r="BJ1167"/>
      <c r="BK1167" s="11"/>
      <c r="BL1167" s="12"/>
      <c r="BM1167" s="12"/>
      <c r="BN1167" s="12"/>
      <c r="BO1167" s="12"/>
      <c r="BP1167" s="12"/>
      <c r="BR1167" s="11"/>
      <c r="BS1167" s="11"/>
      <c r="BT1167" s="6"/>
      <c r="BU1167"/>
      <c r="BV1167"/>
      <c r="BW1167" s="11"/>
      <c r="BX1167" s="12"/>
      <c r="BY1167" s="12"/>
      <c r="BZ1167" s="12"/>
      <c r="CA1167" s="12"/>
      <c r="CB1167" s="12"/>
      <c r="CD1167" s="11"/>
      <c r="CE1167" s="11"/>
      <c r="CF1167" s="6"/>
      <c r="CG1167"/>
      <c r="CH1167"/>
      <c r="CI1167" s="11"/>
      <c r="CJ1167" s="12"/>
      <c r="CK1167" s="12"/>
      <c r="CL1167" s="12"/>
      <c r="CM1167" s="12"/>
      <c r="CN1167" s="12"/>
      <c r="CP1167" s="11"/>
      <c r="CQ1167" s="11"/>
      <c r="CR1167" s="6"/>
      <c r="CS1167"/>
      <c r="CT1167"/>
      <c r="CU1167" s="11"/>
      <c r="CV1167" s="12"/>
      <c r="CW1167" s="12"/>
      <c r="CX1167" s="12"/>
      <c r="CY1167" s="12"/>
      <c r="CZ1167" s="12"/>
      <c r="DB1167" s="11"/>
      <c r="DC1167" s="11"/>
      <c r="DD1167" s="6"/>
      <c r="DE1167"/>
      <c r="DF1167"/>
      <c r="DG1167" s="11"/>
      <c r="DH1167" s="12"/>
      <c r="DI1167" s="12"/>
      <c r="DJ1167" s="12"/>
      <c r="DK1167" s="12"/>
      <c r="DL1167" s="12"/>
      <c r="DN1167" s="11"/>
      <c r="DO1167" s="11"/>
      <c r="DP1167" s="6"/>
      <c r="DQ1167"/>
      <c r="DR1167"/>
      <c r="DS1167" s="11"/>
      <c r="DT1167" s="12"/>
      <c r="DU1167" s="12"/>
      <c r="DV1167" s="12"/>
      <c r="DW1167" s="12"/>
      <c r="DX1167" s="12"/>
    </row>
    <row r="1168" spans="1:128" ht="13.5" customHeight="1">
      <c r="A1168"/>
      <c r="B1168" t="s">
        <v>63</v>
      </c>
      <c r="C1168"/>
      <c r="D1168"/>
      <c r="E1168"/>
      <c r="F1168"/>
      <c r="G1168"/>
      <c r="H1168" s="21"/>
      <c r="K1168"/>
      <c r="L1168"/>
      <c r="M1168"/>
      <c r="N1168"/>
      <c r="O1168" t="s">
        <v>43</v>
      </c>
      <c r="P1168"/>
      <c r="Q1168"/>
      <c r="R1168"/>
      <c r="S1168"/>
      <c r="T1168" s="21"/>
      <c r="W1168"/>
      <c r="X1168"/>
      <c r="Y1168"/>
      <c r="Z1168"/>
      <c r="AA1168" t="s">
        <v>43</v>
      </c>
      <c r="AB1168"/>
      <c r="AC1168"/>
      <c r="AD1168"/>
      <c r="AE1168"/>
      <c r="AF1168" s="21"/>
      <c r="AI1168"/>
      <c r="AJ1168"/>
      <c r="AK1168"/>
      <c r="AL1168"/>
      <c r="AM1168" t="s">
        <v>43</v>
      </c>
      <c r="AN1168"/>
      <c r="AO1168"/>
      <c r="AP1168"/>
      <c r="AQ1168"/>
      <c r="AR1168" s="21"/>
      <c r="AU1168"/>
      <c r="AV1168"/>
      <c r="AW1168"/>
      <c r="AX1168"/>
      <c r="AY1168" t="s">
        <v>43</v>
      </c>
      <c r="AZ1168"/>
      <c r="BA1168"/>
      <c r="BB1168"/>
      <c r="BC1168"/>
      <c r="BD1168" s="21"/>
      <c r="BG1168"/>
      <c r="BH1168"/>
      <c r="BI1168"/>
      <c r="BJ1168"/>
      <c r="BK1168" t="s">
        <v>43</v>
      </c>
      <c r="BL1168"/>
      <c r="BM1168"/>
      <c r="BN1168"/>
      <c r="BO1168"/>
      <c r="BP1168" s="21"/>
      <c r="BS1168"/>
      <c r="BT1168"/>
      <c r="BU1168"/>
      <c r="BV1168"/>
      <c r="BW1168" t="s">
        <v>43</v>
      </c>
      <c r="BX1168"/>
      <c r="BY1168"/>
      <c r="BZ1168"/>
      <c r="CA1168"/>
      <c r="CB1168" s="21"/>
      <c r="CE1168"/>
      <c r="CF1168"/>
      <c r="CG1168"/>
      <c r="CH1168"/>
      <c r="CI1168" t="s">
        <v>43</v>
      </c>
      <c r="CJ1168"/>
      <c r="CK1168"/>
      <c r="CL1168"/>
      <c r="CM1168"/>
      <c r="CN1168" s="21"/>
      <c r="CQ1168"/>
      <c r="CR1168"/>
      <c r="CS1168"/>
      <c r="CT1168"/>
      <c r="CU1168" t="s">
        <v>43</v>
      </c>
      <c r="CV1168"/>
      <c r="CW1168"/>
      <c r="CX1168"/>
      <c r="CY1168"/>
      <c r="CZ1168" s="21"/>
      <c r="DC1168"/>
      <c r="DD1168"/>
      <c r="DE1168"/>
      <c r="DF1168"/>
      <c r="DG1168" t="s">
        <v>43</v>
      </c>
      <c r="DH1168"/>
      <c r="DI1168"/>
      <c r="DJ1168"/>
      <c r="DK1168"/>
      <c r="DL1168" s="21"/>
      <c r="DO1168"/>
      <c r="DP1168"/>
      <c r="DQ1168"/>
      <c r="DR1168"/>
      <c r="DS1168" t="s">
        <v>43</v>
      </c>
      <c r="DT1168"/>
      <c r="DU1168"/>
      <c r="DV1168"/>
      <c r="DW1168"/>
      <c r="DX1168" s="21"/>
    </row>
    <row r="1169" spans="1:128" ht="13.5" customHeight="1" thickBot="1">
      <c r="A1169"/>
      <c r="B1169"/>
      <c r="C1169"/>
      <c r="D1169" s="123" t="s">
        <v>67</v>
      </c>
      <c r="E1169" s="124"/>
      <c r="F1169" s="124"/>
      <c r="G1169" s="125"/>
      <c r="H1169" s="21"/>
      <c r="K1169" s="3" t="s">
        <v>14</v>
      </c>
      <c r="L1169" s="85">
        <f ca="1">$C1161</f>
        <v>0.38</v>
      </c>
      <c r="M1169" s="28"/>
      <c r="N1169" s="28"/>
      <c r="O1169" s="18" t="s">
        <v>25</v>
      </c>
      <c r="P1169" s="53">
        <f ca="1">OFFSET(乱数表!$C$3,$C1155,2*K$7-1)</f>
        <v>0.90842255451430276</v>
      </c>
      <c r="Q1169" s="28" t="s">
        <v>23</v>
      </c>
      <c r="R1169" s="54" t="str">
        <f ca="1">IF(P1169&lt;$C1161,"Explore","Exploit")</f>
        <v>Exploit</v>
      </c>
      <c r="S1169"/>
      <c r="T1169" s="21"/>
      <c r="W1169" s="3" t="s">
        <v>14</v>
      </c>
      <c r="X1169" s="85">
        <f ca="1">$C1161</f>
        <v>0.38</v>
      </c>
      <c r="Y1169" s="28"/>
      <c r="Z1169" s="28"/>
      <c r="AA1169" s="18" t="s">
        <v>25</v>
      </c>
      <c r="AB1169" s="53">
        <f ca="1">OFFSET(乱数表!$C$3,$C1155,2*W$7-1)</f>
        <v>3.5008051510207916E-2</v>
      </c>
      <c r="AC1169" s="28" t="s">
        <v>23</v>
      </c>
      <c r="AD1169" s="54" t="str">
        <f ca="1">IF(AB1169&lt;$C1161,"Explore","Exploit")</f>
        <v>Explore</v>
      </c>
      <c r="AE1169"/>
      <c r="AF1169" s="21"/>
      <c r="AI1169" s="3" t="s">
        <v>14</v>
      </c>
      <c r="AJ1169" s="85">
        <f ca="1">$C1161</f>
        <v>0.38</v>
      </c>
      <c r="AK1169" s="28"/>
      <c r="AL1169" s="28"/>
      <c r="AM1169" s="18" t="s">
        <v>25</v>
      </c>
      <c r="AN1169" s="53">
        <f ca="1">OFFSET(乱数表!$C$3,$C1155,2*AI$7-1)</f>
        <v>0.23900026875150149</v>
      </c>
      <c r="AO1169" s="28" t="s">
        <v>23</v>
      </c>
      <c r="AP1169" s="54" t="str">
        <f ca="1">IF(AN1169&lt;$C1161,"Explore","Exploit")</f>
        <v>Explore</v>
      </c>
      <c r="AQ1169"/>
      <c r="AR1169" s="21"/>
      <c r="AU1169" s="3" t="s">
        <v>14</v>
      </c>
      <c r="AV1169" s="85">
        <f ca="1">$C1161</f>
        <v>0.38</v>
      </c>
      <c r="AW1169" s="28"/>
      <c r="AX1169" s="28"/>
      <c r="AY1169" s="18" t="s">
        <v>25</v>
      </c>
      <c r="AZ1169" s="53">
        <f ca="1">OFFSET(乱数表!$C$3,$C1155,2*AU$7-1)</f>
        <v>0.17374939572186077</v>
      </c>
      <c r="BA1169" s="28" t="s">
        <v>23</v>
      </c>
      <c r="BB1169" s="54" t="str">
        <f ca="1">IF(AZ1169&lt;$C1161,"Explore","Exploit")</f>
        <v>Explore</v>
      </c>
      <c r="BC1169"/>
      <c r="BD1169" s="21"/>
      <c r="BG1169" s="3" t="s">
        <v>14</v>
      </c>
      <c r="BH1169" s="85">
        <f ca="1">$C1161</f>
        <v>0.38</v>
      </c>
      <c r="BI1169" s="28"/>
      <c r="BJ1169" s="28"/>
      <c r="BK1169" s="18" t="s">
        <v>25</v>
      </c>
      <c r="BL1169" s="53">
        <f ca="1">OFFSET(乱数表!$C$3,$C1155,2*BG$7-1)</f>
        <v>0.7431682680563767</v>
      </c>
      <c r="BM1169" s="28" t="s">
        <v>23</v>
      </c>
      <c r="BN1169" s="54" t="str">
        <f ca="1">IF(BL1169&lt;$C1161,"Explore","Exploit")</f>
        <v>Exploit</v>
      </c>
      <c r="BO1169"/>
      <c r="BP1169" s="21"/>
      <c r="BS1169" s="3" t="s">
        <v>14</v>
      </c>
      <c r="BT1169" s="85">
        <f ca="1">$C1161</f>
        <v>0.38</v>
      </c>
      <c r="BU1169" s="28"/>
      <c r="BV1169" s="28"/>
      <c r="BW1169" s="18" t="s">
        <v>25</v>
      </c>
      <c r="BX1169" s="53">
        <f ca="1">OFFSET(乱数表!$C$3,$C1155,2*BS$7-1)</f>
        <v>0.32658630799426613</v>
      </c>
      <c r="BY1169" s="28" t="s">
        <v>23</v>
      </c>
      <c r="BZ1169" s="54" t="str">
        <f ca="1">IF(BX1169&lt;$C1161,"Explore","Exploit")</f>
        <v>Explore</v>
      </c>
      <c r="CA1169"/>
      <c r="CB1169" s="21"/>
      <c r="CE1169" s="3" t="s">
        <v>14</v>
      </c>
      <c r="CF1169" s="85">
        <f ca="1">$C1161</f>
        <v>0.38</v>
      </c>
      <c r="CG1169" s="28"/>
      <c r="CH1169" s="28"/>
      <c r="CI1169" s="18" t="s">
        <v>25</v>
      </c>
      <c r="CJ1169" s="53">
        <f ca="1">OFFSET(乱数表!$C$3,$C1155,2*CE$7-1)</f>
        <v>0.23853499951160884</v>
      </c>
      <c r="CK1169" s="28" t="s">
        <v>23</v>
      </c>
      <c r="CL1169" s="54" t="str">
        <f ca="1">IF(CJ1169&lt;$C1161,"Explore","Exploit")</f>
        <v>Explore</v>
      </c>
      <c r="CM1169"/>
      <c r="CN1169" s="21"/>
      <c r="CQ1169" s="3" t="s">
        <v>14</v>
      </c>
      <c r="CR1169" s="85">
        <f ca="1">$C1161</f>
        <v>0.38</v>
      </c>
      <c r="CS1169" s="28"/>
      <c r="CT1169" s="28"/>
      <c r="CU1169" s="18" t="s">
        <v>25</v>
      </c>
      <c r="CV1169" s="53">
        <f ca="1">OFFSET(乱数表!$C$3,$C1155,2*CQ$7-1)</f>
        <v>0.21678042513242601</v>
      </c>
      <c r="CW1169" s="28" t="s">
        <v>23</v>
      </c>
      <c r="CX1169" s="54" t="str">
        <f ca="1">IF(CV1169&lt;$C1161,"Explore","Exploit")</f>
        <v>Explore</v>
      </c>
      <c r="CY1169"/>
      <c r="CZ1169" s="21"/>
      <c r="DC1169" s="3" t="s">
        <v>14</v>
      </c>
      <c r="DD1169" s="85">
        <f ca="1">$C1161</f>
        <v>0.38</v>
      </c>
      <c r="DE1169" s="28"/>
      <c r="DF1169" s="28"/>
      <c r="DG1169" s="18" t="s">
        <v>25</v>
      </c>
      <c r="DH1169" s="53">
        <f ca="1">OFFSET(乱数表!$C$3,$C1155,2*DC$7-1)</f>
        <v>0.98992666460523471</v>
      </c>
      <c r="DI1169" s="28" t="s">
        <v>23</v>
      </c>
      <c r="DJ1169" s="54" t="str">
        <f ca="1">IF(DH1169&lt;$C1161,"Explore","Exploit")</f>
        <v>Exploit</v>
      </c>
      <c r="DK1169"/>
      <c r="DL1169" s="21"/>
      <c r="DO1169" s="3" t="s">
        <v>14</v>
      </c>
      <c r="DP1169" s="85">
        <f ca="1">$C1161</f>
        <v>0.38</v>
      </c>
      <c r="DQ1169" s="28"/>
      <c r="DR1169" s="28"/>
      <c r="DS1169" s="18" t="s">
        <v>25</v>
      </c>
      <c r="DT1169" s="53">
        <f ca="1">OFFSET(乱数表!$C$3,$C1155,2*DO$7-1)</f>
        <v>0.19864442693832129</v>
      </c>
      <c r="DU1169" s="28" t="s">
        <v>23</v>
      </c>
      <c r="DV1169" s="54" t="str">
        <f ca="1">IF(DT1169&lt;$C1161,"Explore","Exploit")</f>
        <v>Explore</v>
      </c>
      <c r="DW1169"/>
      <c r="DX1169" s="21"/>
    </row>
    <row r="1170" spans="1:128" ht="13.5" customHeight="1">
      <c r="A1170"/>
      <c r="B1170" s="3" t="s">
        <v>7</v>
      </c>
      <c r="C1170" s="3" t="s">
        <v>17</v>
      </c>
      <c r="D1170" s="93" t="s">
        <v>27</v>
      </c>
      <c r="E1170" s="26" t="s">
        <v>28</v>
      </c>
      <c r="F1170" s="26" t="s">
        <v>29</v>
      </c>
      <c r="G1170" s="3" t="s">
        <v>30</v>
      </c>
      <c r="H1170" s="21"/>
      <c r="K1170"/>
      <c r="L1170"/>
      <c r="M1170"/>
      <c r="N1170"/>
      <c r="O1170"/>
      <c r="P1170" s="58" t="s">
        <v>42</v>
      </c>
      <c r="Q1170" s="59" t="s">
        <v>26</v>
      </c>
      <c r="R1170" s="60" t="s">
        <v>38</v>
      </c>
      <c r="S1170"/>
      <c r="T1170" s="21"/>
      <c r="W1170"/>
      <c r="X1170"/>
      <c r="Y1170"/>
      <c r="Z1170"/>
      <c r="AA1170"/>
      <c r="AB1170" s="58" t="s">
        <v>42</v>
      </c>
      <c r="AC1170" s="59" t="s">
        <v>26</v>
      </c>
      <c r="AD1170" s="60" t="s">
        <v>38</v>
      </c>
      <c r="AE1170"/>
      <c r="AF1170" s="21"/>
      <c r="AI1170"/>
      <c r="AJ1170"/>
      <c r="AK1170"/>
      <c r="AL1170"/>
      <c r="AM1170"/>
      <c r="AN1170" s="58" t="s">
        <v>42</v>
      </c>
      <c r="AO1170" s="59" t="s">
        <v>26</v>
      </c>
      <c r="AP1170" s="60" t="s">
        <v>38</v>
      </c>
      <c r="AQ1170"/>
      <c r="AR1170" s="21"/>
      <c r="AU1170"/>
      <c r="AV1170"/>
      <c r="AW1170"/>
      <c r="AX1170"/>
      <c r="AY1170"/>
      <c r="AZ1170" s="58" t="s">
        <v>42</v>
      </c>
      <c r="BA1170" s="59" t="s">
        <v>26</v>
      </c>
      <c r="BB1170" s="60" t="s">
        <v>38</v>
      </c>
      <c r="BC1170"/>
      <c r="BD1170" s="21"/>
      <c r="BG1170"/>
      <c r="BH1170"/>
      <c r="BI1170"/>
      <c r="BJ1170"/>
      <c r="BK1170"/>
      <c r="BL1170" s="58" t="s">
        <v>42</v>
      </c>
      <c r="BM1170" s="59" t="s">
        <v>26</v>
      </c>
      <c r="BN1170" s="60" t="s">
        <v>38</v>
      </c>
      <c r="BO1170"/>
      <c r="BP1170" s="21"/>
      <c r="BS1170"/>
      <c r="BT1170"/>
      <c r="BU1170"/>
      <c r="BV1170"/>
      <c r="BW1170"/>
      <c r="BX1170" s="58" t="s">
        <v>42</v>
      </c>
      <c r="BY1170" s="59" t="s">
        <v>26</v>
      </c>
      <c r="BZ1170" s="60" t="s">
        <v>38</v>
      </c>
      <c r="CA1170"/>
      <c r="CB1170" s="21"/>
      <c r="CE1170"/>
      <c r="CF1170"/>
      <c r="CG1170"/>
      <c r="CH1170"/>
      <c r="CI1170"/>
      <c r="CJ1170" s="58" t="s">
        <v>42</v>
      </c>
      <c r="CK1170" s="59" t="s">
        <v>26</v>
      </c>
      <c r="CL1170" s="60" t="s">
        <v>38</v>
      </c>
      <c r="CM1170"/>
      <c r="CN1170" s="21"/>
      <c r="CQ1170"/>
      <c r="CR1170"/>
      <c r="CS1170"/>
      <c r="CT1170"/>
      <c r="CU1170"/>
      <c r="CV1170" s="58" t="s">
        <v>42</v>
      </c>
      <c r="CW1170" s="59" t="s">
        <v>26</v>
      </c>
      <c r="CX1170" s="60" t="s">
        <v>38</v>
      </c>
      <c r="CY1170"/>
      <c r="CZ1170" s="21"/>
      <c r="DC1170"/>
      <c r="DD1170"/>
      <c r="DE1170"/>
      <c r="DF1170"/>
      <c r="DG1170"/>
      <c r="DH1170" s="58" t="s">
        <v>42</v>
      </c>
      <c r="DI1170" s="59" t="s">
        <v>26</v>
      </c>
      <c r="DJ1170" s="60" t="s">
        <v>38</v>
      </c>
      <c r="DK1170"/>
      <c r="DL1170" s="21"/>
      <c r="DO1170"/>
      <c r="DP1170"/>
      <c r="DQ1170"/>
      <c r="DR1170"/>
      <c r="DS1170"/>
      <c r="DT1170" s="58" t="s">
        <v>42</v>
      </c>
      <c r="DU1170" s="59" t="s">
        <v>26</v>
      </c>
      <c r="DV1170" s="60" t="s">
        <v>38</v>
      </c>
      <c r="DW1170"/>
      <c r="DX1170" s="21"/>
    </row>
    <row r="1171" spans="1:128" ht="13.5" customHeight="1">
      <c r="A1171"/>
      <c r="B1171" s="41">
        <v>1</v>
      </c>
      <c r="C1171" s="41">
        <f t="array" ref="C1171:G1179">$C$24:$G$32</f>
        <v>0</v>
      </c>
      <c r="D1171" s="80">
        <v>0.5</v>
      </c>
      <c r="E1171" s="81">
        <v>0.5</v>
      </c>
      <c r="F1171" s="81">
        <v>0.5</v>
      </c>
      <c r="G1171" s="80">
        <v>1</v>
      </c>
      <c r="H1171" s="6"/>
      <c r="K1171"/>
      <c r="L1171"/>
      <c r="M1171"/>
      <c r="N1171"/>
      <c r="O1171" s="63" t="s">
        <v>24</v>
      </c>
      <c r="P1171" s="55">
        <f ca="1">MAX(OFFSET(O1157,K1158,1):OFFSET(O1157,K1158,4))</f>
        <v>32.093931187143539</v>
      </c>
      <c r="Q1171" s="52"/>
      <c r="R1171" s="22">
        <f ca="1">MATCH(P1171,OFFSET(O1157,K1158,1):OFFSET(O1157,K1158,4),0)</f>
        <v>4</v>
      </c>
      <c r="S1171"/>
      <c r="T1171" s="21"/>
      <c r="W1171"/>
      <c r="X1171"/>
      <c r="Y1171"/>
      <c r="Z1171"/>
      <c r="AA1171" s="63" t="s">
        <v>24</v>
      </c>
      <c r="AB1171" s="55">
        <f ca="1">MAX(OFFSET(AA1157,W1158,1):OFFSET(AA1157,W1158,4))</f>
        <v>47.287790975421657</v>
      </c>
      <c r="AC1171" s="52"/>
      <c r="AD1171" s="22">
        <f ca="1">MATCH(AB1171,OFFSET(AA1157,W1158,1):OFFSET(AA1157,W1158,4),0)</f>
        <v>1</v>
      </c>
      <c r="AE1171"/>
      <c r="AF1171" s="21"/>
      <c r="AI1171"/>
      <c r="AJ1171"/>
      <c r="AK1171"/>
      <c r="AL1171"/>
      <c r="AM1171" s="63" t="s">
        <v>24</v>
      </c>
      <c r="AN1171" s="55">
        <f ca="1">MAX(OFFSET(AM1157,AI1158,1):OFFSET(AM1157,AI1158,4))</f>
        <v>68.999409809522319</v>
      </c>
      <c r="AO1171" s="52"/>
      <c r="AP1171" s="22">
        <f ca="1">MATCH(AN1171,OFFSET(AM1157,AI1158,1):OFFSET(AM1157,AI1158,4),0)</f>
        <v>1</v>
      </c>
      <c r="AQ1171"/>
      <c r="AR1171" s="21"/>
      <c r="AU1171"/>
      <c r="AV1171"/>
      <c r="AW1171"/>
      <c r="AX1171"/>
      <c r="AY1171" s="63" t="s">
        <v>24</v>
      </c>
      <c r="AZ1171" s="55">
        <f ca="1">MAX(OFFSET(AY1157,AU1158,1):OFFSET(AY1157,AU1158,4))</f>
        <v>47.287790975421657</v>
      </c>
      <c r="BA1171" s="52"/>
      <c r="BB1171" s="22">
        <f ca="1">MATCH(AZ1171,OFFSET(AY1157,AU1158,1):OFFSET(AY1157,AU1158,4),0)</f>
        <v>1</v>
      </c>
      <c r="BC1171"/>
      <c r="BD1171" s="21"/>
      <c r="BG1171"/>
      <c r="BH1171"/>
      <c r="BI1171"/>
      <c r="BJ1171"/>
      <c r="BK1171" s="63" t="s">
        <v>24</v>
      </c>
      <c r="BL1171" s="55">
        <f ca="1">MAX(OFFSET(BK1157,BG1158,1):OFFSET(BK1157,BG1158,4))</f>
        <v>68.999409809522319</v>
      </c>
      <c r="BM1171" s="52"/>
      <c r="BN1171" s="22">
        <f ca="1">MATCH(BL1171,OFFSET(BK1157,BG1158,1):OFFSET(BK1157,BG1158,4),0)</f>
        <v>1</v>
      </c>
      <c r="BO1171"/>
      <c r="BP1171" s="21"/>
      <c r="BS1171"/>
      <c r="BT1171"/>
      <c r="BU1171"/>
      <c r="BV1171"/>
      <c r="BW1171" s="63" t="s">
        <v>24</v>
      </c>
      <c r="BX1171" s="55">
        <f ca="1">MAX(OFFSET(BW1157,BS1158,1):OFFSET(BW1157,BS1158,4))</f>
        <v>99.999999957159162</v>
      </c>
      <c r="BY1171" s="52"/>
      <c r="BZ1171" s="22">
        <f ca="1">MATCH(BX1171,OFFSET(BW1157,BS1158,1):OFFSET(BW1157,BS1158,4),0)</f>
        <v>1</v>
      </c>
      <c r="CA1171"/>
      <c r="CB1171" s="21"/>
      <c r="CE1171"/>
      <c r="CF1171"/>
      <c r="CG1171"/>
      <c r="CH1171"/>
      <c r="CI1171" s="63" t="s">
        <v>24</v>
      </c>
      <c r="CJ1171" s="55">
        <f ca="1">MAX(OFFSET(CI1157,CE1158,1):OFFSET(CI1157,CE1158,4))</f>
        <v>68.999704889766861</v>
      </c>
      <c r="CK1171" s="52"/>
      <c r="CL1171" s="22">
        <f ca="1">MATCH(CJ1171,OFFSET(CI1157,CE1158,1):OFFSET(CI1157,CE1158,4),0)</f>
        <v>1</v>
      </c>
      <c r="CM1171"/>
      <c r="CN1171" s="21"/>
      <c r="CQ1171"/>
      <c r="CR1171"/>
      <c r="CS1171"/>
      <c r="CT1171"/>
      <c r="CU1171" s="63" t="s">
        <v>24</v>
      </c>
      <c r="CV1171" s="55">
        <f ca="1">MAX(OFFSET(CU1157,CQ1158,1):OFFSET(CU1157,CQ1158,4))</f>
        <v>99.999999957159162</v>
      </c>
      <c r="CW1171" s="52"/>
      <c r="CX1171" s="22">
        <f ca="1">MATCH(CV1171,OFFSET(CU1157,CQ1158,1):OFFSET(CU1157,CQ1158,4),0)</f>
        <v>1</v>
      </c>
      <c r="CY1171"/>
      <c r="CZ1171" s="21"/>
      <c r="DC1171"/>
      <c r="DD1171"/>
      <c r="DE1171"/>
      <c r="DF1171"/>
      <c r="DG1171" s="63" t="s">
        <v>24</v>
      </c>
      <c r="DH1171" s="55">
        <f ca="1">MAX(OFFSET(DG1157,DC1158,1):OFFSET(DG1157,DC1158,4))</f>
        <v>0</v>
      </c>
      <c r="DI1171" s="52"/>
      <c r="DJ1171" s="22">
        <f ca="1">MATCH(DH1171,OFFSET(DG1157,DC1158,1):OFFSET(DG1157,DC1158,4),0)</f>
        <v>1</v>
      </c>
      <c r="DK1171"/>
      <c r="DL1171" s="21"/>
      <c r="DO1171"/>
      <c r="DP1171"/>
      <c r="DQ1171"/>
      <c r="DR1171"/>
      <c r="DS1171" s="63" t="s">
        <v>24</v>
      </c>
      <c r="DT1171" s="55">
        <f ca="1">MAX(OFFSET(DS1157,DO1157,1):OFFSET(DS1157,DO1157,4))</f>
        <v>26.900255958557121</v>
      </c>
      <c r="DU1171" s="52"/>
      <c r="DV1171" s="22">
        <f ca="1">MATCH(DT1171,OFFSET(DS1157,DO1157,1):OFFSET(DS1157,DO1157,4),0)</f>
        <v>3</v>
      </c>
      <c r="DW1171"/>
      <c r="DX1171" s="21"/>
    </row>
    <row r="1172" spans="1:128" ht="13.5" customHeight="1" thickBot="1">
      <c r="A1172"/>
      <c r="B1172" s="42">
        <v>2</v>
      </c>
      <c r="C1172" s="42">
        <v>0</v>
      </c>
      <c r="D1172" s="82">
        <v>0.33333333333333331</v>
      </c>
      <c r="E1172" s="83">
        <v>0.33333333333333331</v>
      </c>
      <c r="F1172" s="82">
        <v>0.66666666666666663</v>
      </c>
      <c r="G1172" s="82">
        <v>1</v>
      </c>
      <c r="H1172" s="6"/>
      <c r="K1172"/>
      <c r="L1172"/>
      <c r="M1172"/>
      <c r="N1172"/>
      <c r="O1172" s="63" t="s">
        <v>22</v>
      </c>
      <c r="P1172" s="56"/>
      <c r="Q1172" s="57">
        <f ca="1">OFFSET(乱数表!$C$3,$C1155,2*K$7)</f>
        <v>0.27629396883388779</v>
      </c>
      <c r="R1172" s="38">
        <f ca="1">MATCH(Q1172,OFFSET($B1170,K1158,1):OFFSET($B1170,K1158,5))</f>
        <v>1</v>
      </c>
      <c r="S1172"/>
      <c r="T1172" s="21"/>
      <c r="W1172"/>
      <c r="X1172"/>
      <c r="Y1172"/>
      <c r="Z1172"/>
      <c r="AA1172" s="63" t="s">
        <v>22</v>
      </c>
      <c r="AB1172" s="56"/>
      <c r="AC1172" s="57">
        <f ca="1">OFFSET(乱数表!$C$3,$C1155,2*W$7)</f>
        <v>0.78683598840435087</v>
      </c>
      <c r="AD1172" s="38">
        <f ca="1">MATCH(AC1172,OFFSET($B1170,W1158,1):OFFSET($B1170,W1158,5))</f>
        <v>4</v>
      </c>
      <c r="AE1172"/>
      <c r="AF1172" s="21"/>
      <c r="AI1172"/>
      <c r="AJ1172"/>
      <c r="AK1172"/>
      <c r="AL1172"/>
      <c r="AM1172" s="63" t="s">
        <v>22</v>
      </c>
      <c r="AN1172" s="56"/>
      <c r="AO1172" s="57">
        <f ca="1">OFFSET(乱数表!$C$3,$C1155,2*AI$7)</f>
        <v>0.5</v>
      </c>
      <c r="AP1172" s="38">
        <f ca="1">MATCH(AO1172,OFFSET($B1170,AI1158,1):OFFSET($B1170,AI1158,5))</f>
        <v>2</v>
      </c>
      <c r="AQ1172"/>
      <c r="AR1172" s="21"/>
      <c r="AU1172"/>
      <c r="AV1172"/>
      <c r="AW1172"/>
      <c r="AX1172"/>
      <c r="AY1172" s="63" t="s">
        <v>22</v>
      </c>
      <c r="AZ1172" s="56"/>
      <c r="BA1172" s="57">
        <f ca="1">OFFSET(乱数表!$C$3,$C1155,2*AU$7)</f>
        <v>0.81371927937587696</v>
      </c>
      <c r="BB1172" s="38">
        <f ca="1">MATCH(BA1172,OFFSET($B1170,AU1158,1):OFFSET($B1170,AU1158,5))</f>
        <v>4</v>
      </c>
      <c r="BC1172"/>
      <c r="BD1172" s="21"/>
      <c r="BG1172"/>
      <c r="BH1172"/>
      <c r="BI1172"/>
      <c r="BJ1172"/>
      <c r="BK1172" s="63" t="s">
        <v>22</v>
      </c>
      <c r="BL1172" s="56"/>
      <c r="BM1172" s="57">
        <f ca="1">OFFSET(乱数表!$C$3,$C1155,2*BG$7)</f>
        <v>0.6984528197320018</v>
      </c>
      <c r="BN1172" s="38">
        <f ca="1">MATCH(BM1172,OFFSET($B1170,BG1158,1):OFFSET($B1170,BG1158,5))</f>
        <v>2</v>
      </c>
      <c r="BO1172"/>
      <c r="BP1172" s="21"/>
      <c r="BS1172"/>
      <c r="BT1172"/>
      <c r="BU1172"/>
      <c r="BV1172"/>
      <c r="BW1172" s="63" t="s">
        <v>22</v>
      </c>
      <c r="BX1172" s="56"/>
      <c r="BY1172" s="57">
        <f ca="1">OFFSET(乱数表!$C$3,$C1155,2*BS$7)</f>
        <v>0.68969199418367466</v>
      </c>
      <c r="BZ1172" s="38">
        <f ca="1">MATCH(BY1172,OFFSET($B1170,BS1158,1):OFFSET($B1170,BS1158,5))</f>
        <v>3</v>
      </c>
      <c r="CA1172"/>
      <c r="CB1172" s="21"/>
      <c r="CE1172"/>
      <c r="CF1172"/>
      <c r="CG1172"/>
      <c r="CH1172"/>
      <c r="CI1172" s="63" t="s">
        <v>22</v>
      </c>
      <c r="CJ1172" s="56"/>
      <c r="CK1172" s="57">
        <f ca="1">OFFSET(乱数表!$C$3,$C1155,2*CE$7)</f>
        <v>0.18880568624386895</v>
      </c>
      <c r="CL1172" s="38">
        <f ca="1">MATCH(CK1172,OFFSET($B1170,CE1158,1):OFFSET($B1170,CE1158,5))</f>
        <v>1</v>
      </c>
      <c r="CM1172"/>
      <c r="CN1172" s="21"/>
      <c r="CQ1172"/>
      <c r="CR1172"/>
      <c r="CS1172"/>
      <c r="CT1172"/>
      <c r="CU1172" s="63" t="s">
        <v>22</v>
      </c>
      <c r="CV1172" s="56"/>
      <c r="CW1172" s="57">
        <f ca="1">OFFSET(乱数表!$C$3,$C1155,2*CQ$7)</f>
        <v>0.1</v>
      </c>
      <c r="CX1172" s="38">
        <f ca="1">MATCH(CW1172,OFFSET($B1170,CQ1158,1):OFFSET($B1170,CQ1158,5))</f>
        <v>1</v>
      </c>
      <c r="CY1172"/>
      <c r="CZ1172" s="21"/>
      <c r="DC1172"/>
      <c r="DD1172"/>
      <c r="DE1172"/>
      <c r="DF1172"/>
      <c r="DG1172" s="63" t="s">
        <v>22</v>
      </c>
      <c r="DH1172" s="56"/>
      <c r="DI1172" s="57">
        <f ca="1">OFFSET(乱数表!$C$3,$C1155,2*DC$7)</f>
        <v>0.34044449519401387</v>
      </c>
      <c r="DJ1172" s="38">
        <f ca="1">MATCH(DI1172,OFFSET($B1170,DC1158,1):OFFSET($B1170,DC1158,5))</f>
        <v>1</v>
      </c>
      <c r="DK1172"/>
      <c r="DL1172" s="21"/>
      <c r="DO1172"/>
      <c r="DP1172"/>
      <c r="DQ1172"/>
      <c r="DR1172"/>
      <c r="DS1172" s="63" t="s">
        <v>22</v>
      </c>
      <c r="DT1172" s="56"/>
      <c r="DU1172" s="57">
        <f ca="1">OFFSET(乱数表!$C$3,$C1155,2*DO$7)</f>
        <v>0.86900611756667401</v>
      </c>
      <c r="DV1172" s="38">
        <f ca="1">MATCH(DU1172,OFFSET($B1170,DO1157,1):OFFSET($B1170,DO1157,5))</f>
        <v>3</v>
      </c>
      <c r="DW1172"/>
      <c r="DX1172" s="21"/>
    </row>
    <row r="1173" spans="1:128" ht="13.5" customHeight="1">
      <c r="A1173"/>
      <c r="B1173" s="41">
        <v>3</v>
      </c>
      <c r="C1173" s="41">
        <v>0</v>
      </c>
      <c r="D1173" s="81">
        <v>0</v>
      </c>
      <c r="E1173" s="81">
        <v>0</v>
      </c>
      <c r="F1173" s="80">
        <v>1</v>
      </c>
      <c r="G1173" s="81">
        <v>1</v>
      </c>
      <c r="H1173" s="7"/>
      <c r="K1173"/>
      <c r="L1173"/>
      <c r="M1173"/>
      <c r="N1173"/>
      <c r="O1173" s="6"/>
      <c r="P1173"/>
      <c r="Q1173"/>
      <c r="R1173" t="s">
        <v>56</v>
      </c>
      <c r="S1173"/>
      <c r="T1173" s="21"/>
      <c r="W1173"/>
      <c r="X1173"/>
      <c r="Y1173"/>
      <c r="Z1173"/>
      <c r="AA1173" s="6"/>
      <c r="AB1173"/>
      <c r="AC1173"/>
      <c r="AD1173" t="s">
        <v>56</v>
      </c>
      <c r="AE1173"/>
      <c r="AF1173" s="21"/>
      <c r="AI1173"/>
      <c r="AJ1173"/>
      <c r="AK1173"/>
      <c r="AL1173"/>
      <c r="AM1173" s="6"/>
      <c r="AN1173"/>
      <c r="AO1173"/>
      <c r="AP1173" t="s">
        <v>56</v>
      </c>
      <c r="AQ1173"/>
      <c r="AR1173" s="21"/>
      <c r="AU1173"/>
      <c r="AV1173"/>
      <c r="AW1173"/>
      <c r="AX1173"/>
      <c r="AY1173" s="6"/>
      <c r="AZ1173"/>
      <c r="BA1173"/>
      <c r="BB1173" t="s">
        <v>56</v>
      </c>
      <c r="BC1173"/>
      <c r="BD1173" s="21"/>
      <c r="BG1173"/>
      <c r="BH1173"/>
      <c r="BI1173"/>
      <c r="BJ1173"/>
      <c r="BK1173" s="6"/>
      <c r="BL1173"/>
      <c r="BM1173"/>
      <c r="BN1173" t="s">
        <v>56</v>
      </c>
      <c r="BO1173"/>
      <c r="BP1173" s="21"/>
      <c r="BS1173"/>
      <c r="BT1173"/>
      <c r="BU1173"/>
      <c r="BV1173"/>
      <c r="BW1173" s="6"/>
      <c r="BX1173"/>
      <c r="BY1173"/>
      <c r="BZ1173" t="s">
        <v>56</v>
      </c>
      <c r="CA1173"/>
      <c r="CB1173" s="21"/>
      <c r="CE1173"/>
      <c r="CF1173"/>
      <c r="CG1173"/>
      <c r="CH1173"/>
      <c r="CI1173" s="6"/>
      <c r="CJ1173"/>
      <c r="CK1173"/>
      <c r="CL1173" t="s">
        <v>56</v>
      </c>
      <c r="CM1173"/>
      <c r="CN1173" s="21"/>
      <c r="CQ1173"/>
      <c r="CR1173"/>
      <c r="CS1173"/>
      <c r="CT1173"/>
      <c r="CU1173" s="6"/>
      <c r="CV1173"/>
      <c r="CW1173"/>
      <c r="CX1173" t="s">
        <v>56</v>
      </c>
      <c r="CY1173"/>
      <c r="CZ1173" s="21"/>
      <c r="DC1173"/>
      <c r="DD1173"/>
      <c r="DE1173"/>
      <c r="DF1173"/>
      <c r="DG1173" s="6"/>
      <c r="DH1173"/>
      <c r="DI1173"/>
      <c r="DJ1173" t="s">
        <v>56</v>
      </c>
      <c r="DK1173"/>
      <c r="DL1173" s="21"/>
      <c r="DO1173"/>
      <c r="DP1173"/>
      <c r="DQ1173"/>
      <c r="DR1173"/>
      <c r="DS1173" s="6"/>
      <c r="DT1173"/>
      <c r="DU1173"/>
      <c r="DV1173" t="s">
        <v>56</v>
      </c>
      <c r="DW1173"/>
      <c r="DX1173" s="21"/>
    </row>
    <row r="1174" spans="1:128" ht="13.5" customHeight="1">
      <c r="A1174"/>
      <c r="B1174" s="42">
        <v>4</v>
      </c>
      <c r="C1174" s="42">
        <v>0</v>
      </c>
      <c r="D1174" s="82">
        <v>0.33333333333333331</v>
      </c>
      <c r="E1174" s="82">
        <v>0.66666666666666663</v>
      </c>
      <c r="F1174" s="83">
        <v>0.66666666666666663</v>
      </c>
      <c r="G1174" s="82">
        <v>1</v>
      </c>
      <c r="H1174" s="7"/>
      <c r="K1174"/>
      <c r="L1174"/>
      <c r="M1174"/>
      <c r="N1174"/>
      <c r="O1174" s="63" t="s">
        <v>39</v>
      </c>
      <c r="P1174" s="49">
        <f ca="1">IF(R1169="Exploit",R1171,R1172)</f>
        <v>4</v>
      </c>
      <c r="Q1174" s="28" t="str">
        <f ca="1">"("&amp;OFFSET(O1157,0,P1174)&amp;") →"</f>
        <v>(下) →</v>
      </c>
      <c r="R1174" s="18" t="s">
        <v>53</v>
      </c>
      <c r="S1174" s="3">
        <f ca="1">MIN(K1156+FIXED(1.1*COS(PI()/2*P1174),0),3)</f>
        <v>2</v>
      </c>
      <c r="T1174" s="6"/>
      <c r="W1174"/>
      <c r="X1174"/>
      <c r="Y1174"/>
      <c r="Z1174"/>
      <c r="AA1174" s="63" t="s">
        <v>39</v>
      </c>
      <c r="AB1174" s="49">
        <f ca="1">IF(AD1169="Exploit",AD1171,AD1172)</f>
        <v>4</v>
      </c>
      <c r="AC1174" s="28" t="str">
        <f ca="1">"("&amp;OFFSET(AA1157,0,AB1174)&amp;") →"</f>
        <v>(下) →</v>
      </c>
      <c r="AD1174" s="18" t="s">
        <v>53</v>
      </c>
      <c r="AE1174" s="3">
        <f ca="1">MIN(W1156+FIXED(1.1*COS(PI()/2*AB1174),0),3)</f>
        <v>3</v>
      </c>
      <c r="AF1174" s="6"/>
      <c r="AI1174"/>
      <c r="AJ1174"/>
      <c r="AK1174"/>
      <c r="AL1174"/>
      <c r="AM1174" s="63" t="s">
        <v>39</v>
      </c>
      <c r="AN1174" s="49">
        <f ca="1">IF(AP1169="Exploit",AP1171,AP1172)</f>
        <v>2</v>
      </c>
      <c r="AO1174" s="28" t="str">
        <f ca="1">"("&amp;OFFSET(AM1157,0,AN1174)&amp;") →"</f>
        <v>(上) →</v>
      </c>
      <c r="AP1174" s="18" t="s">
        <v>53</v>
      </c>
      <c r="AQ1174" s="3">
        <f ca="1">MIN(AI1156+FIXED(1.1*COS(PI()/2*AN1174),0),3)</f>
        <v>2</v>
      </c>
      <c r="AR1174" s="6"/>
      <c r="AU1174"/>
      <c r="AV1174"/>
      <c r="AW1174"/>
      <c r="AX1174"/>
      <c r="AY1174" s="63" t="s">
        <v>39</v>
      </c>
      <c r="AZ1174" s="49">
        <f ca="1">IF(BB1169="Exploit",BB1171,BB1172)</f>
        <v>4</v>
      </c>
      <c r="BA1174" s="28" t="str">
        <f ca="1">"("&amp;OFFSET(AY1157,0,AZ1174)&amp;") →"</f>
        <v>(下) →</v>
      </c>
      <c r="BB1174" s="18" t="s">
        <v>53</v>
      </c>
      <c r="BC1174" s="3">
        <f ca="1">MIN(AU1156+FIXED(1.1*COS(PI()/2*AZ1174),0),3)</f>
        <v>3</v>
      </c>
      <c r="BD1174" s="6"/>
      <c r="BG1174"/>
      <c r="BH1174"/>
      <c r="BI1174"/>
      <c r="BJ1174"/>
      <c r="BK1174" s="63" t="s">
        <v>39</v>
      </c>
      <c r="BL1174" s="49">
        <f ca="1">IF(BN1169="Exploit",BN1171,BN1172)</f>
        <v>1</v>
      </c>
      <c r="BM1174" s="28" t="str">
        <f ca="1">"("&amp;OFFSET(BK1157,0,BL1174)&amp;") →"</f>
        <v>(右) →</v>
      </c>
      <c r="BN1174" s="18" t="s">
        <v>53</v>
      </c>
      <c r="BO1174" s="3">
        <f ca="1">MIN(BG1156+FIXED(1.1*COS(PI()/2*BL1174),0),3)</f>
        <v>3</v>
      </c>
      <c r="BP1174" s="6"/>
      <c r="BS1174"/>
      <c r="BT1174"/>
      <c r="BU1174"/>
      <c r="BV1174"/>
      <c r="BW1174" s="63" t="s">
        <v>39</v>
      </c>
      <c r="BX1174" s="49">
        <f ca="1">IF(BZ1169="Exploit",BZ1171,BZ1172)</f>
        <v>3</v>
      </c>
      <c r="BY1174" s="28" t="str">
        <f ca="1">"("&amp;OFFSET(BW1157,0,BX1174)&amp;") →"</f>
        <v>(左) →</v>
      </c>
      <c r="BZ1174" s="18" t="s">
        <v>53</v>
      </c>
      <c r="CA1174" s="3">
        <f ca="1">MIN(BS1156+FIXED(1.1*COS(PI()/2*BX1174),0),3)</f>
        <v>3</v>
      </c>
      <c r="CB1174" s="6"/>
      <c r="CE1174"/>
      <c r="CF1174"/>
      <c r="CG1174"/>
      <c r="CH1174"/>
      <c r="CI1174" s="63" t="s">
        <v>39</v>
      </c>
      <c r="CJ1174" s="49">
        <f ca="1">IF(CL1169="Exploit",CL1171,CL1172)</f>
        <v>1</v>
      </c>
      <c r="CK1174" s="28" t="str">
        <f ca="1">"("&amp;OFFSET(CI1157,0,CJ1174)&amp;") →"</f>
        <v>(右) →</v>
      </c>
      <c r="CL1174" s="18" t="s">
        <v>53</v>
      </c>
      <c r="CM1174" s="3">
        <f ca="1">MIN(CE1156+FIXED(1.1*COS(PI()/2*CJ1174),0),3)</f>
        <v>3</v>
      </c>
      <c r="CN1174" s="6"/>
      <c r="CQ1174"/>
      <c r="CR1174"/>
      <c r="CS1174"/>
      <c r="CT1174"/>
      <c r="CU1174" s="63" t="s">
        <v>39</v>
      </c>
      <c r="CV1174" s="49">
        <f ca="1">IF(CX1169="Exploit",CX1171,CX1172)</f>
        <v>1</v>
      </c>
      <c r="CW1174" s="28" t="str">
        <f ca="1">"("&amp;OFFSET(CU1157,0,CV1174)&amp;") →"</f>
        <v>(右) →</v>
      </c>
      <c r="CX1174" s="18" t="s">
        <v>53</v>
      </c>
      <c r="CY1174" s="3">
        <f ca="1">MIN(CQ1156+FIXED(1.1*COS(PI()/2*CV1174),0),3)</f>
        <v>3</v>
      </c>
      <c r="CZ1174" s="6"/>
      <c r="DC1174"/>
      <c r="DD1174"/>
      <c r="DE1174"/>
      <c r="DF1174"/>
      <c r="DG1174" s="63" t="s">
        <v>39</v>
      </c>
      <c r="DH1174" s="49">
        <f ca="1">IF(DJ1169="Exploit",DJ1171,DJ1172)</f>
        <v>1</v>
      </c>
      <c r="DI1174" s="28" t="str">
        <f ca="1">"("&amp;OFFSET(DG1157,0,DH1174)&amp;") →"</f>
        <v>(右) →</v>
      </c>
      <c r="DJ1174" s="18" t="s">
        <v>53</v>
      </c>
      <c r="DK1174" s="3">
        <f ca="1">MIN(DC1156+FIXED(1.1*COS(PI()/2*DH1174),0),3)</f>
        <v>3</v>
      </c>
      <c r="DL1174" s="6"/>
      <c r="DO1174"/>
      <c r="DP1174"/>
      <c r="DQ1174"/>
      <c r="DR1174"/>
      <c r="DS1174" s="63" t="s">
        <v>39</v>
      </c>
      <c r="DT1174" s="49">
        <f ca="1">IF(DV1169="Exploit",DV1171,DV1172)</f>
        <v>3</v>
      </c>
      <c r="DU1174" s="28" t="str">
        <f ca="1">"("&amp;OFFSET(DS1157,0,DT1174)&amp;") →"</f>
        <v>(左) →</v>
      </c>
      <c r="DV1174" s="18" t="s">
        <v>53</v>
      </c>
      <c r="DW1174" s="3">
        <f ca="1">MIN(DO1156+FIXED(1.1*COS(PI()/2*DT1174),0),3)</f>
        <v>3</v>
      </c>
      <c r="DX1174" s="6"/>
    </row>
    <row r="1175" spans="1:128" ht="13.5" customHeight="1">
      <c r="A1175"/>
      <c r="B1175" s="41">
        <v>5</v>
      </c>
      <c r="C1175" s="41">
        <v>0</v>
      </c>
      <c r="D1175" s="83">
        <v>0</v>
      </c>
      <c r="E1175" s="80">
        <v>0.33333333333333331</v>
      </c>
      <c r="F1175" s="80">
        <v>0.66666666666666663</v>
      </c>
      <c r="G1175" s="80">
        <v>1</v>
      </c>
      <c r="H1175" s="7"/>
      <c r="K1175"/>
      <c r="L1175"/>
      <c r="M1175"/>
      <c r="N1175"/>
      <c r="O1175" s="24" t="s">
        <v>33</v>
      </c>
      <c r="P1175" s="24"/>
      <c r="Q1175"/>
      <c r="R1175" s="18" t="s">
        <v>54</v>
      </c>
      <c r="S1175" s="3">
        <f ca="1">MIN(K1157+FIXED(1.1*SIN(PI()/2*P1174),0),3)</f>
        <v>1</v>
      </c>
      <c r="T1175" s="6"/>
      <c r="W1175"/>
      <c r="X1175"/>
      <c r="Y1175"/>
      <c r="Z1175"/>
      <c r="AA1175" s="24"/>
      <c r="AB1175" s="24" t="s">
        <v>33</v>
      </c>
      <c r="AC1175"/>
      <c r="AD1175" s="18" t="s">
        <v>54</v>
      </c>
      <c r="AE1175" s="3">
        <f ca="1">MIN(W1157+FIXED(1.1*SIN(PI()/2*AB1174),0),3)</f>
        <v>1</v>
      </c>
      <c r="AF1175" s="6"/>
      <c r="AI1175"/>
      <c r="AJ1175"/>
      <c r="AK1175"/>
      <c r="AL1175"/>
      <c r="AM1175" s="24"/>
      <c r="AN1175" s="24" t="s">
        <v>33</v>
      </c>
      <c r="AO1175"/>
      <c r="AP1175" s="18" t="s">
        <v>54</v>
      </c>
      <c r="AQ1175" s="3">
        <f ca="1">MIN(AI1157+FIXED(1.1*SIN(PI()/2*AN1174),0),3)</f>
        <v>1</v>
      </c>
      <c r="AR1175" s="6"/>
      <c r="AU1175"/>
      <c r="AV1175"/>
      <c r="AW1175"/>
      <c r="AX1175"/>
      <c r="AY1175" s="24"/>
      <c r="AZ1175" s="24" t="s">
        <v>33</v>
      </c>
      <c r="BA1175"/>
      <c r="BB1175" s="18" t="s">
        <v>54</v>
      </c>
      <c r="BC1175" s="3">
        <f ca="1">MIN(AU1157+FIXED(1.1*SIN(PI()/2*AZ1174),0),3)</f>
        <v>1</v>
      </c>
      <c r="BD1175" s="6"/>
      <c r="BG1175"/>
      <c r="BH1175"/>
      <c r="BI1175"/>
      <c r="BJ1175"/>
      <c r="BK1175" s="24"/>
      <c r="BL1175" s="24" t="s">
        <v>33</v>
      </c>
      <c r="BM1175"/>
      <c r="BN1175" s="18" t="s">
        <v>54</v>
      </c>
      <c r="BO1175" s="3">
        <f ca="1">MIN(BG1157+FIXED(1.1*SIN(PI()/2*BL1174),0),3)</f>
        <v>2</v>
      </c>
      <c r="BP1175" s="6"/>
      <c r="BS1175"/>
      <c r="BT1175"/>
      <c r="BU1175"/>
      <c r="BV1175"/>
      <c r="BW1175" s="24"/>
      <c r="BX1175" s="24" t="s">
        <v>33</v>
      </c>
      <c r="BY1175"/>
      <c r="BZ1175" s="18" t="s">
        <v>54</v>
      </c>
      <c r="CA1175" s="3">
        <f ca="1">MIN(BS1157+FIXED(1.1*SIN(PI()/2*BX1174),0),3)</f>
        <v>1</v>
      </c>
      <c r="CB1175" s="6"/>
      <c r="CE1175"/>
      <c r="CF1175"/>
      <c r="CG1175"/>
      <c r="CH1175"/>
      <c r="CI1175" s="24"/>
      <c r="CJ1175" s="24" t="s">
        <v>33</v>
      </c>
      <c r="CK1175"/>
      <c r="CL1175" s="18" t="s">
        <v>54</v>
      </c>
      <c r="CM1175" s="3">
        <f ca="1">MIN(CE1157+FIXED(1.1*SIN(PI()/2*CJ1174),0),3)</f>
        <v>2</v>
      </c>
      <c r="CN1175" s="6"/>
      <c r="CQ1175"/>
      <c r="CR1175"/>
      <c r="CS1175"/>
      <c r="CT1175"/>
      <c r="CU1175" s="24"/>
      <c r="CV1175" s="24" t="s">
        <v>33</v>
      </c>
      <c r="CW1175"/>
      <c r="CX1175" s="18" t="s">
        <v>54</v>
      </c>
      <c r="CY1175" s="3">
        <f ca="1">MIN(CQ1157+FIXED(1.1*SIN(PI()/2*CV1174),0),3)</f>
        <v>3</v>
      </c>
      <c r="CZ1175" s="6"/>
      <c r="DC1175"/>
      <c r="DD1175"/>
      <c r="DE1175"/>
      <c r="DF1175"/>
      <c r="DG1175" s="24"/>
      <c r="DH1175" s="24" t="s">
        <v>33</v>
      </c>
      <c r="DI1175"/>
      <c r="DJ1175" s="18" t="s">
        <v>54</v>
      </c>
      <c r="DK1175" s="3">
        <f ca="1">MIN(DC1157+FIXED(1.1*SIN(PI()/2*DH1174),0),3)</f>
        <v>3</v>
      </c>
      <c r="DL1175" s="6"/>
      <c r="DO1175"/>
      <c r="DP1175"/>
      <c r="DQ1175"/>
      <c r="DR1175"/>
      <c r="DS1175" s="24"/>
      <c r="DT1175" s="24" t="s">
        <v>33</v>
      </c>
      <c r="DU1175"/>
      <c r="DV1175" s="18" t="s">
        <v>54</v>
      </c>
      <c r="DW1175" s="3">
        <f ca="1">MIN(DO1157+FIXED(1.1*SIN(PI()/2*DT1174),0),3)</f>
        <v>2</v>
      </c>
      <c r="DX1175" s="6"/>
    </row>
    <row r="1176" spans="1:128" ht="13.5" customHeight="1">
      <c r="A1176"/>
      <c r="B1176" s="42">
        <v>6</v>
      </c>
      <c r="C1176" s="61">
        <v>0</v>
      </c>
      <c r="D1176" s="61">
        <v>0</v>
      </c>
      <c r="E1176" s="61">
        <v>0</v>
      </c>
      <c r="F1176" s="61">
        <v>0</v>
      </c>
      <c r="G1176" s="61">
        <v>0</v>
      </c>
      <c r="H1176" s="7"/>
      <c r="K1176"/>
      <c r="L1176"/>
      <c r="M1176"/>
      <c r="N1176"/>
      <c r="O1176"/>
      <c r="P1176"/>
      <c r="Q1176"/>
      <c r="R1176" s="3" t="s">
        <v>31</v>
      </c>
      <c r="S1176" s="29">
        <f ca="1">3*(S1174-1)+S1175</f>
        <v>4</v>
      </c>
      <c r="T1176" s="30"/>
      <c r="W1176"/>
      <c r="X1176"/>
      <c r="Y1176"/>
      <c r="Z1176"/>
      <c r="AA1176"/>
      <c r="AB1176"/>
      <c r="AC1176"/>
      <c r="AD1176" s="3" t="s">
        <v>32</v>
      </c>
      <c r="AE1176" s="29">
        <f ca="1">3*(AE1174-1)+AE1175</f>
        <v>7</v>
      </c>
      <c r="AF1176" s="6"/>
      <c r="AI1176"/>
      <c r="AJ1176"/>
      <c r="AK1176"/>
      <c r="AL1176"/>
      <c r="AM1176"/>
      <c r="AN1176"/>
      <c r="AO1176"/>
      <c r="AP1176" s="3" t="s">
        <v>32</v>
      </c>
      <c r="AQ1176" s="29">
        <f ca="1">3*(AQ1174-1)+AQ1175</f>
        <v>4</v>
      </c>
      <c r="AR1176" s="6"/>
      <c r="AU1176"/>
      <c r="AV1176"/>
      <c r="AW1176"/>
      <c r="AX1176"/>
      <c r="AY1176"/>
      <c r="AZ1176"/>
      <c r="BA1176"/>
      <c r="BB1176" s="3" t="s">
        <v>32</v>
      </c>
      <c r="BC1176" s="29">
        <f ca="1">3*(BC1174-1)+BC1175</f>
        <v>7</v>
      </c>
      <c r="BD1176" s="6"/>
      <c r="BG1176"/>
      <c r="BH1176"/>
      <c r="BI1176"/>
      <c r="BJ1176"/>
      <c r="BK1176"/>
      <c r="BL1176"/>
      <c r="BM1176"/>
      <c r="BN1176" s="3" t="s">
        <v>32</v>
      </c>
      <c r="BO1176" s="29">
        <f ca="1">3*(BO1174-1)+BO1175</f>
        <v>8</v>
      </c>
      <c r="BP1176" s="6"/>
      <c r="BS1176"/>
      <c r="BT1176"/>
      <c r="BU1176"/>
      <c r="BV1176"/>
      <c r="BW1176"/>
      <c r="BX1176"/>
      <c r="BY1176"/>
      <c r="BZ1176" s="3" t="s">
        <v>32</v>
      </c>
      <c r="CA1176" s="29">
        <f ca="1">3*(CA1174-1)+CA1175</f>
        <v>7</v>
      </c>
      <c r="CB1176" s="6"/>
      <c r="CE1176"/>
      <c r="CF1176"/>
      <c r="CG1176"/>
      <c r="CH1176"/>
      <c r="CI1176"/>
      <c r="CJ1176"/>
      <c r="CK1176"/>
      <c r="CL1176" s="3" t="s">
        <v>32</v>
      </c>
      <c r="CM1176" s="29">
        <f ca="1">3*(CM1174-1)+CM1175</f>
        <v>8</v>
      </c>
      <c r="CN1176" s="6"/>
      <c r="CQ1176"/>
      <c r="CR1176"/>
      <c r="CS1176"/>
      <c r="CT1176"/>
      <c r="CU1176"/>
      <c r="CV1176"/>
      <c r="CW1176"/>
      <c r="CX1176" s="3" t="s">
        <v>32</v>
      </c>
      <c r="CY1176" s="29">
        <f ca="1">3*(CY1174-1)+CY1175</f>
        <v>9</v>
      </c>
      <c r="CZ1176" s="6"/>
      <c r="DC1176"/>
      <c r="DD1176"/>
      <c r="DE1176"/>
      <c r="DF1176"/>
      <c r="DG1176"/>
      <c r="DH1176"/>
      <c r="DI1176"/>
      <c r="DJ1176" s="3" t="s">
        <v>32</v>
      </c>
      <c r="DK1176" s="29">
        <f ca="1">3*(DK1174-1)+DK1175</f>
        <v>9</v>
      </c>
      <c r="DL1176" s="6"/>
      <c r="DO1176"/>
      <c r="DP1176"/>
      <c r="DQ1176"/>
      <c r="DR1176"/>
      <c r="DS1176"/>
      <c r="DT1176"/>
      <c r="DU1176"/>
      <c r="DV1176" s="3" t="s">
        <v>32</v>
      </c>
      <c r="DW1176" s="29">
        <f ca="1">3*(DW1174-1)+DW1175</f>
        <v>8</v>
      </c>
      <c r="DX1176" s="6"/>
    </row>
    <row r="1177" spans="1:128" ht="13.5" customHeight="1">
      <c r="A1177"/>
      <c r="B1177" s="41">
        <v>7</v>
      </c>
      <c r="C1177" s="41">
        <v>0</v>
      </c>
      <c r="D1177" s="80">
        <v>0.5</v>
      </c>
      <c r="E1177" s="80">
        <v>1</v>
      </c>
      <c r="F1177" s="61">
        <v>1</v>
      </c>
      <c r="G1177" s="61">
        <v>1</v>
      </c>
      <c r="H1177" s="7"/>
      <c r="K1177"/>
      <c r="L1177"/>
      <c r="M1177"/>
      <c r="N1177"/>
      <c r="P1177"/>
      <c r="Q1177"/>
      <c r="R1177"/>
      <c r="S1177" s="11" t="s">
        <v>51</v>
      </c>
      <c r="T1177" s="24"/>
      <c r="W1177"/>
      <c r="X1177"/>
      <c r="Y1177"/>
      <c r="Z1177"/>
      <c r="AB1177"/>
      <c r="AC1177"/>
      <c r="AD1177"/>
      <c r="AE1177" s="11" t="s">
        <v>51</v>
      </c>
      <c r="AF1177" s="24"/>
      <c r="AI1177"/>
      <c r="AJ1177"/>
      <c r="AK1177"/>
      <c r="AL1177"/>
      <c r="AN1177"/>
      <c r="AO1177"/>
      <c r="AP1177"/>
      <c r="AQ1177" s="11" t="s">
        <v>51</v>
      </c>
      <c r="AR1177" s="24"/>
      <c r="AU1177"/>
      <c r="AV1177"/>
      <c r="AW1177"/>
      <c r="AX1177"/>
      <c r="AZ1177"/>
      <c r="BA1177"/>
      <c r="BB1177"/>
      <c r="BC1177" s="11" t="s">
        <v>51</v>
      </c>
      <c r="BD1177" s="24"/>
      <c r="BG1177"/>
      <c r="BH1177"/>
      <c r="BI1177"/>
      <c r="BJ1177"/>
      <c r="BL1177"/>
      <c r="BM1177"/>
      <c r="BN1177"/>
      <c r="BO1177" s="11" t="s">
        <v>51</v>
      </c>
      <c r="BP1177" s="24"/>
      <c r="BS1177"/>
      <c r="BT1177"/>
      <c r="BU1177"/>
      <c r="BV1177"/>
      <c r="BX1177"/>
      <c r="BY1177"/>
      <c r="BZ1177"/>
      <c r="CA1177" s="11" t="s">
        <v>51</v>
      </c>
      <c r="CB1177" s="24"/>
      <c r="CE1177"/>
      <c r="CF1177"/>
      <c r="CG1177"/>
      <c r="CH1177"/>
      <c r="CJ1177"/>
      <c r="CK1177"/>
      <c r="CL1177"/>
      <c r="CM1177" s="11" t="s">
        <v>51</v>
      </c>
      <c r="CN1177" s="24"/>
      <c r="CQ1177"/>
      <c r="CR1177"/>
      <c r="CS1177"/>
      <c r="CT1177"/>
      <c r="CV1177"/>
      <c r="CW1177"/>
      <c r="CX1177"/>
      <c r="CY1177" s="11" t="s">
        <v>51</v>
      </c>
      <c r="CZ1177" s="24"/>
      <c r="DC1177"/>
      <c r="DD1177"/>
      <c r="DE1177"/>
      <c r="DF1177"/>
      <c r="DH1177"/>
      <c r="DI1177"/>
      <c r="DJ1177"/>
      <c r="DK1177" s="11" t="s">
        <v>51</v>
      </c>
      <c r="DL1177" s="24"/>
      <c r="DO1177"/>
      <c r="DP1177"/>
      <c r="DQ1177"/>
      <c r="DR1177"/>
      <c r="DT1177"/>
      <c r="DU1177"/>
      <c r="DV1177"/>
      <c r="DW1177" s="11" t="s">
        <v>51</v>
      </c>
      <c r="DX1177" s="24"/>
    </row>
    <row r="1178" spans="1:128" ht="13.5" customHeight="1" thickBot="1">
      <c r="A1178"/>
      <c r="B1178" s="42">
        <v>8</v>
      </c>
      <c r="C1178" s="42">
        <v>0</v>
      </c>
      <c r="D1178" s="82">
        <v>0.33333333333333331</v>
      </c>
      <c r="E1178" s="82">
        <v>0.66666666666666663</v>
      </c>
      <c r="F1178" s="82">
        <v>1</v>
      </c>
      <c r="G1178" s="83">
        <v>1</v>
      </c>
      <c r="H1178" s="7"/>
      <c r="K1178"/>
      <c r="L1178"/>
      <c r="M1178"/>
      <c r="N1178"/>
      <c r="O1178" t="s">
        <v>48</v>
      </c>
      <c r="R1178"/>
      <c r="S1178"/>
      <c r="T1178" s="21"/>
      <c r="W1178"/>
      <c r="X1178"/>
      <c r="Y1178"/>
      <c r="Z1178"/>
      <c r="AA1178" t="s">
        <v>48</v>
      </c>
      <c r="AD1178"/>
      <c r="AE1178"/>
      <c r="AF1178" s="21"/>
      <c r="AI1178"/>
      <c r="AJ1178"/>
      <c r="AK1178"/>
      <c r="AL1178"/>
      <c r="AM1178" t="s">
        <v>48</v>
      </c>
      <c r="AP1178"/>
      <c r="AQ1178"/>
      <c r="AR1178" s="21"/>
      <c r="AU1178"/>
      <c r="AV1178"/>
      <c r="AW1178"/>
      <c r="AX1178"/>
      <c r="AY1178" t="s">
        <v>48</v>
      </c>
      <c r="BB1178"/>
      <c r="BC1178"/>
      <c r="BD1178" s="21"/>
      <c r="BG1178"/>
      <c r="BH1178"/>
      <c r="BI1178"/>
      <c r="BJ1178"/>
      <c r="BK1178" t="s">
        <v>48</v>
      </c>
      <c r="BN1178"/>
      <c r="BO1178"/>
      <c r="BP1178" s="21"/>
      <c r="BS1178"/>
      <c r="BT1178"/>
      <c r="BU1178"/>
      <c r="BV1178"/>
      <c r="BW1178" t="s">
        <v>48</v>
      </c>
      <c r="BZ1178"/>
      <c r="CA1178"/>
      <c r="CB1178" s="21"/>
      <c r="CE1178"/>
      <c r="CF1178"/>
      <c r="CG1178"/>
      <c r="CH1178"/>
      <c r="CI1178" t="s">
        <v>48</v>
      </c>
      <c r="CL1178"/>
      <c r="CM1178"/>
      <c r="CN1178" s="21"/>
      <c r="CQ1178"/>
      <c r="CR1178"/>
      <c r="CS1178"/>
      <c r="CT1178"/>
      <c r="CU1178" t="s">
        <v>48</v>
      </c>
      <c r="CX1178"/>
      <c r="CY1178"/>
      <c r="CZ1178" s="21"/>
      <c r="DC1178"/>
      <c r="DD1178"/>
      <c r="DE1178"/>
      <c r="DF1178"/>
      <c r="DG1178" t="s">
        <v>48</v>
      </c>
      <c r="DJ1178"/>
      <c r="DK1178"/>
      <c r="DL1178" s="21"/>
      <c r="DO1178"/>
      <c r="DP1178"/>
      <c r="DQ1178"/>
      <c r="DR1178"/>
      <c r="DS1178" t="s">
        <v>48</v>
      </c>
      <c r="DU1178" s="30"/>
      <c r="DV1178"/>
      <c r="DW1178"/>
      <c r="DX1178" s="21"/>
    </row>
    <row r="1179" spans="1:128" ht="13.5" customHeight="1" thickBot="1">
      <c r="A1179"/>
      <c r="B1179" s="43" t="s">
        <v>18</v>
      </c>
      <c r="C1179" s="43">
        <v>0</v>
      </c>
      <c r="D1179" s="84">
        <v>1</v>
      </c>
      <c r="E1179" s="84">
        <v>1</v>
      </c>
      <c r="F1179" s="84">
        <v>1</v>
      </c>
      <c r="G1179" s="84">
        <v>1</v>
      </c>
      <c r="H1179" s="7"/>
      <c r="K1179"/>
      <c r="L1179"/>
      <c r="M1179"/>
      <c r="N1179"/>
      <c r="O1179" s="39" t="s">
        <v>52</v>
      </c>
      <c r="P1179" s="33">
        <f ca="1">IF(K1158&lt;9,OFFSET($D$3,S1174,S1175)+$C$4*MAX(OFFSET(O1157,S1176,1):OFFSET(O1157,S1176,4)),0)</f>
        <v>32.10145368279516</v>
      </c>
      <c r="Q1179"/>
      <c r="R1179"/>
      <c r="S1179"/>
      <c r="T1179" s="21"/>
      <c r="W1179"/>
      <c r="X1179"/>
      <c r="Y1179"/>
      <c r="Z1179"/>
      <c r="AA1179" s="39" t="s">
        <v>52</v>
      </c>
      <c r="AB1179" s="33">
        <f ca="1">IF(W1158&lt;9,OFFSET($D$3,AE1174,AE1175)+$C$4*MAX(OFFSET(AA1157,AE1176,1):OFFSET(AA1157,AE1176,4)),0)</f>
        <v>47.299586866665621</v>
      </c>
      <c r="AC1179"/>
      <c r="AD1179"/>
      <c r="AE1179"/>
      <c r="AF1179" s="21"/>
      <c r="AI1179"/>
      <c r="AJ1179"/>
      <c r="AK1179"/>
      <c r="AL1179"/>
      <c r="AM1179" s="39" t="s">
        <v>52</v>
      </c>
      <c r="AN1179" s="33">
        <f ca="1">IF(AI1158&lt;9,OFFSET($D$3,AQ1174,AQ1175)+$C$4*MAX(OFFSET(AM1157,AQ1176,1):OFFSET(AM1157,AQ1176,4)),0)</f>
        <v>32.10145368279516</v>
      </c>
      <c r="AO1179"/>
      <c r="AP1179"/>
      <c r="AQ1179"/>
      <c r="AR1179" s="21"/>
      <c r="AU1179"/>
      <c r="AV1179"/>
      <c r="AW1179"/>
      <c r="AX1179"/>
      <c r="AY1179" s="39" t="s">
        <v>52</v>
      </c>
      <c r="AZ1179" s="33">
        <f ca="1">IF(AU1158&lt;9,OFFSET($D$3,BC1174,BC1175)+$C$4*MAX(OFFSET(AY1157,BC1176,1):OFFSET(AY1157,BC1176,4)),0)</f>
        <v>47.299586866665621</v>
      </c>
      <c r="BA1179"/>
      <c r="BB1179"/>
      <c r="BC1179"/>
      <c r="BD1179" s="21"/>
      <c r="BG1179"/>
      <c r="BH1179"/>
      <c r="BI1179"/>
      <c r="BJ1179"/>
      <c r="BK1179" s="39" t="s">
        <v>52</v>
      </c>
      <c r="BL1179" s="33">
        <f ca="1">IF(BG1158&lt;9,OFFSET($D$3,BO1174,BO1175)+$C$4*MAX(OFFSET(BK1157,BO1176,1):OFFSET(BK1157,BO1176,4)),0)</f>
        <v>68.999999970011402</v>
      </c>
      <c r="BM1179"/>
      <c r="BN1179"/>
      <c r="BO1179"/>
      <c r="BP1179" s="21"/>
      <c r="BS1179"/>
      <c r="BT1179"/>
      <c r="BU1179"/>
      <c r="BV1179"/>
      <c r="BW1179" s="39" t="s">
        <v>52</v>
      </c>
      <c r="BX1179" s="33">
        <f ca="1">IF(BS1158&lt;9,OFFSET($D$3,CA1174,CA1175)+$C$4*MAX(OFFSET(BW1157,CA1176,1):OFFSET(BW1157,CA1176,4)),0)</f>
        <v>47.2997934228368</v>
      </c>
      <c r="BY1179"/>
      <c r="BZ1179"/>
      <c r="CA1179"/>
      <c r="CB1179" s="21"/>
      <c r="CE1179"/>
      <c r="CF1179"/>
      <c r="CG1179"/>
      <c r="CH1179"/>
      <c r="CI1179" s="39" t="s">
        <v>52</v>
      </c>
      <c r="CJ1179" s="33">
        <f ca="1">IF(CE1158&lt;9,OFFSET($D$3,CM1174,CM1175)+$C$4*MAX(OFFSET(CI1157,CM1176,1):OFFSET(CI1157,CM1176,4)),0)</f>
        <v>68.999999970011402</v>
      </c>
      <c r="CK1179"/>
      <c r="CL1179"/>
      <c r="CM1179"/>
      <c r="CN1179" s="21"/>
      <c r="CQ1179"/>
      <c r="CR1179"/>
      <c r="CS1179"/>
      <c r="CT1179"/>
      <c r="CU1179" s="39" t="s">
        <v>52</v>
      </c>
      <c r="CV1179" s="33">
        <f ca="1">IF(CQ1158&lt;9,OFFSET($D$3,CY1174,CY1175)+$C$4*MAX(OFFSET(CU1157,CY1176,1):OFFSET(CU1157,CY1176,4)),0)</f>
        <v>100</v>
      </c>
      <c r="CW1179"/>
      <c r="CX1179"/>
      <c r="CY1179"/>
      <c r="CZ1179" s="21"/>
      <c r="DC1179"/>
      <c r="DD1179"/>
      <c r="DE1179"/>
      <c r="DF1179"/>
      <c r="DG1179" s="39" t="s">
        <v>52</v>
      </c>
      <c r="DH1179" s="33">
        <f ca="1">IF(DC1158&lt;9,OFFSET($D$3,DK1174,DK1175)+$C$4*MAX(OFFSET(DG1157,DK1176,1):OFFSET(DG1157,DK1176,4)),0)</f>
        <v>0</v>
      </c>
      <c r="DI1179"/>
      <c r="DJ1179"/>
      <c r="DK1179"/>
      <c r="DL1179" s="21"/>
      <c r="DO1179"/>
      <c r="DP1179"/>
      <c r="DQ1179"/>
      <c r="DR1179"/>
      <c r="DS1179" s="39" t="s">
        <v>52</v>
      </c>
      <c r="DT1179" s="33">
        <f ca="1">IF(DO1158&lt;9,OFFSET($D$3,DW1174,DW1175)+$C$4*MAX(OFFSET(DS1157,DW1176,1):OFFSET(DS1157,DW1176,4)),0)</f>
        <v>0</v>
      </c>
      <c r="DU1179"/>
      <c r="DV1179"/>
      <c r="DW1179"/>
      <c r="DX1179" s="21"/>
    </row>
    <row r="1180" spans="1:128" ht="13.5" customHeight="1" thickBot="1">
      <c r="A1180"/>
      <c r="H1180" s="7"/>
      <c r="K1180"/>
      <c r="L1180"/>
      <c r="M1180"/>
      <c r="N1180"/>
      <c r="O1180" s="35"/>
      <c r="P1180" s="123" t="s">
        <v>12</v>
      </c>
      <c r="Q1180" s="124"/>
      <c r="R1180" s="124"/>
      <c r="S1180" s="125"/>
      <c r="T1180" s="64"/>
      <c r="W1180"/>
      <c r="X1180"/>
      <c r="Y1180"/>
      <c r="Z1180"/>
      <c r="AA1180" s="5"/>
      <c r="AB1180" s="123" t="s">
        <v>12</v>
      </c>
      <c r="AC1180" s="124"/>
      <c r="AD1180" s="124"/>
      <c r="AE1180" s="125"/>
      <c r="AF1180" s="64"/>
      <c r="AI1180"/>
      <c r="AJ1180"/>
      <c r="AK1180"/>
      <c r="AL1180"/>
      <c r="AM1180" s="5"/>
      <c r="AN1180" s="123" t="s">
        <v>12</v>
      </c>
      <c r="AO1180" s="124"/>
      <c r="AP1180" s="124"/>
      <c r="AQ1180" s="125"/>
      <c r="AR1180" s="64"/>
      <c r="AU1180"/>
      <c r="AV1180"/>
      <c r="AW1180"/>
      <c r="AX1180"/>
      <c r="AY1180" s="5"/>
      <c r="AZ1180" s="123" t="s">
        <v>12</v>
      </c>
      <c r="BA1180" s="124"/>
      <c r="BB1180" s="124"/>
      <c r="BC1180" s="125"/>
      <c r="BD1180" s="64"/>
      <c r="BG1180"/>
      <c r="BH1180"/>
      <c r="BI1180"/>
      <c r="BJ1180"/>
      <c r="BK1180" s="5"/>
      <c r="BL1180" s="123" t="s">
        <v>12</v>
      </c>
      <c r="BM1180" s="124"/>
      <c r="BN1180" s="124"/>
      <c r="BO1180" s="125"/>
      <c r="BP1180" s="64"/>
      <c r="BS1180"/>
      <c r="BT1180"/>
      <c r="BU1180"/>
      <c r="BV1180"/>
      <c r="BW1180" s="5"/>
      <c r="BX1180" s="123" t="s">
        <v>12</v>
      </c>
      <c r="BY1180" s="124"/>
      <c r="BZ1180" s="124"/>
      <c r="CA1180" s="125"/>
      <c r="CB1180" s="64"/>
      <c r="CE1180"/>
      <c r="CF1180"/>
      <c r="CG1180"/>
      <c r="CH1180"/>
      <c r="CI1180" s="5"/>
      <c r="CJ1180" s="123" t="s">
        <v>12</v>
      </c>
      <c r="CK1180" s="124"/>
      <c r="CL1180" s="124"/>
      <c r="CM1180" s="125"/>
      <c r="CN1180" s="64"/>
      <c r="CQ1180"/>
      <c r="CR1180"/>
      <c r="CS1180"/>
      <c r="CT1180"/>
      <c r="CU1180" s="5"/>
      <c r="CV1180" s="123" t="s">
        <v>12</v>
      </c>
      <c r="CW1180" s="124"/>
      <c r="CX1180" s="124"/>
      <c r="CY1180" s="125"/>
      <c r="CZ1180" s="64"/>
      <c r="DC1180"/>
      <c r="DD1180"/>
      <c r="DE1180"/>
      <c r="DF1180"/>
      <c r="DG1180" s="5"/>
      <c r="DH1180" s="123" t="s">
        <v>12</v>
      </c>
      <c r="DI1180" s="124"/>
      <c r="DJ1180" s="124"/>
      <c r="DK1180" s="125"/>
      <c r="DL1180" s="64"/>
      <c r="DO1180"/>
      <c r="DP1180"/>
      <c r="DQ1180"/>
      <c r="DR1180"/>
      <c r="DS1180" s="5"/>
      <c r="DT1180" s="123" t="s">
        <v>12</v>
      </c>
      <c r="DU1180" s="124"/>
      <c r="DV1180" s="124"/>
      <c r="DW1180" s="125"/>
    </row>
    <row r="1181" spans="1:128" ht="13.5" customHeight="1" thickBot="1">
      <c r="A1181"/>
      <c r="B1181"/>
      <c r="C1181"/>
      <c r="D1181"/>
      <c r="E1181"/>
      <c r="F1181" s="95"/>
      <c r="G1181" t="s">
        <v>35</v>
      </c>
      <c r="H1181" s="21"/>
      <c r="K1181"/>
      <c r="L1181"/>
      <c r="M1181"/>
      <c r="N1181"/>
      <c r="O1181" s="23" t="s">
        <v>58</v>
      </c>
      <c r="P1181" s="3" t="s">
        <v>68</v>
      </c>
      <c r="Q1181" s="26" t="s">
        <v>69</v>
      </c>
      <c r="R1181" s="26" t="s">
        <v>70</v>
      </c>
      <c r="S1181" s="3" t="s">
        <v>71</v>
      </c>
      <c r="T1181" s="6"/>
      <c r="W1181"/>
      <c r="X1181"/>
      <c r="Y1181"/>
      <c r="Z1181"/>
      <c r="AA1181" s="23" t="str">
        <f>$O$34</f>
        <v>新Q値</v>
      </c>
      <c r="AB1181" s="3" t="s">
        <v>3</v>
      </c>
      <c r="AC1181" s="26" t="s">
        <v>4</v>
      </c>
      <c r="AD1181" s="26" t="s">
        <v>5</v>
      </c>
      <c r="AE1181" s="3" t="s">
        <v>6</v>
      </c>
      <c r="AF1181" s="6"/>
      <c r="AI1181"/>
      <c r="AJ1181"/>
      <c r="AK1181"/>
      <c r="AL1181"/>
      <c r="AM1181" s="23" t="str">
        <f>$O$34</f>
        <v>新Q値</v>
      </c>
      <c r="AN1181" s="3" t="s">
        <v>3</v>
      </c>
      <c r="AO1181" s="26" t="s">
        <v>4</v>
      </c>
      <c r="AP1181" s="26" t="s">
        <v>5</v>
      </c>
      <c r="AQ1181" s="3" t="s">
        <v>6</v>
      </c>
      <c r="AR1181" s="6"/>
      <c r="AU1181"/>
      <c r="AV1181"/>
      <c r="AW1181"/>
      <c r="AX1181"/>
      <c r="AY1181" s="23" t="str">
        <f>$O$34</f>
        <v>新Q値</v>
      </c>
      <c r="AZ1181" s="3" t="s">
        <v>3</v>
      </c>
      <c r="BA1181" s="26" t="s">
        <v>4</v>
      </c>
      <c r="BB1181" s="26" t="s">
        <v>5</v>
      </c>
      <c r="BC1181" s="3" t="s">
        <v>6</v>
      </c>
      <c r="BD1181" s="6"/>
      <c r="BG1181"/>
      <c r="BH1181"/>
      <c r="BI1181"/>
      <c r="BJ1181"/>
      <c r="BK1181" s="23" t="str">
        <f>$O$34</f>
        <v>新Q値</v>
      </c>
      <c r="BL1181" s="3" t="s">
        <v>3</v>
      </c>
      <c r="BM1181" s="26" t="s">
        <v>4</v>
      </c>
      <c r="BN1181" s="26" t="s">
        <v>5</v>
      </c>
      <c r="BO1181" s="3" t="s">
        <v>6</v>
      </c>
      <c r="BP1181" s="6"/>
      <c r="BS1181"/>
      <c r="BT1181"/>
      <c r="BU1181"/>
      <c r="BV1181"/>
      <c r="BW1181" s="23" t="str">
        <f>$O$34</f>
        <v>新Q値</v>
      </c>
      <c r="BX1181" s="3" t="s">
        <v>3</v>
      </c>
      <c r="BY1181" s="26" t="s">
        <v>4</v>
      </c>
      <c r="BZ1181" s="26" t="s">
        <v>5</v>
      </c>
      <c r="CA1181" s="3" t="s">
        <v>6</v>
      </c>
      <c r="CB1181" s="6"/>
      <c r="CE1181"/>
      <c r="CF1181"/>
      <c r="CG1181"/>
      <c r="CH1181"/>
      <c r="CI1181" s="23" t="str">
        <f>$O$34</f>
        <v>新Q値</v>
      </c>
      <c r="CJ1181" s="3" t="s">
        <v>3</v>
      </c>
      <c r="CK1181" s="26" t="s">
        <v>4</v>
      </c>
      <c r="CL1181" s="26" t="s">
        <v>5</v>
      </c>
      <c r="CM1181" s="3" t="s">
        <v>6</v>
      </c>
      <c r="CN1181" s="6"/>
      <c r="CQ1181"/>
      <c r="CR1181"/>
      <c r="CS1181"/>
      <c r="CT1181"/>
      <c r="CU1181" s="23" t="str">
        <f>$O$34</f>
        <v>新Q値</v>
      </c>
      <c r="CV1181" s="3" t="s">
        <v>3</v>
      </c>
      <c r="CW1181" s="26" t="s">
        <v>4</v>
      </c>
      <c r="CX1181" s="26" t="s">
        <v>5</v>
      </c>
      <c r="CY1181" s="3" t="s">
        <v>6</v>
      </c>
      <c r="CZ1181" s="6"/>
      <c r="DC1181"/>
      <c r="DD1181"/>
      <c r="DE1181"/>
      <c r="DF1181"/>
      <c r="DG1181" s="23" t="str">
        <f>$O$34</f>
        <v>新Q値</v>
      </c>
      <c r="DH1181" s="3" t="s">
        <v>3</v>
      </c>
      <c r="DI1181" s="26" t="s">
        <v>4</v>
      </c>
      <c r="DJ1181" s="26" t="s">
        <v>5</v>
      </c>
      <c r="DK1181" s="3" t="s">
        <v>6</v>
      </c>
      <c r="DL1181" s="6"/>
      <c r="DO1181"/>
      <c r="DP1181"/>
      <c r="DQ1181"/>
      <c r="DR1181"/>
      <c r="DS1181" s="23" t="str">
        <f>$O$34</f>
        <v>新Q値</v>
      </c>
      <c r="DT1181" s="3" t="s">
        <v>3</v>
      </c>
      <c r="DU1181" s="26" t="s">
        <v>4</v>
      </c>
      <c r="DV1181" s="26" t="s">
        <v>5</v>
      </c>
      <c r="DW1181" s="3" t="s">
        <v>6</v>
      </c>
      <c r="DX1181" s="6"/>
    </row>
    <row r="1182" spans="1:128" ht="13.5" customHeight="1">
      <c r="A1182"/>
      <c r="B1182"/>
      <c r="C1182"/>
      <c r="D1182"/>
      <c r="E1182"/>
      <c r="F1182"/>
      <c r="G1182"/>
      <c r="H1182" s="21"/>
      <c r="K1182"/>
      <c r="L1182"/>
      <c r="M1182"/>
      <c r="N1182" s="126" t="s">
        <v>7</v>
      </c>
      <c r="O1182" s="17">
        <v>1</v>
      </c>
      <c r="P1182" s="27">
        <f ca="1">P1158+$C$5*IF(AND(O1182=K1158,P1174=1),P1179-P1158,0)</f>
        <v>31.533071922242634</v>
      </c>
      <c r="Q1182" s="95" t="s">
        <v>9</v>
      </c>
      <c r="R1182" s="95" t="s">
        <v>9</v>
      </c>
      <c r="S1182" s="15">
        <f ca="1">S1158+$C$5*IF(AND(O1182=K1158,P1174=4),P1179-S1158,0)</f>
        <v>32.097692434969346</v>
      </c>
      <c r="T1182" s="14"/>
      <c r="W1182"/>
      <c r="X1182"/>
      <c r="Y1182"/>
      <c r="Z1182" s="126" t="s">
        <v>7</v>
      </c>
      <c r="AA1182" s="17">
        <v>1</v>
      </c>
      <c r="AB1182" s="27">
        <f ca="1">AB1158+$C$5*IF(AND(AA1182=W1158,AB1174=1),AB1179-AB1158,0)</f>
        <v>31.533071922242634</v>
      </c>
      <c r="AC1182" s="95" t="s">
        <v>9</v>
      </c>
      <c r="AD1182" s="95" t="s">
        <v>9</v>
      </c>
      <c r="AE1182" s="15">
        <f ca="1">AE1158+$C$5*IF(AND(AA1182=W1158,AB1174=4),AB1179-AE1158,0)</f>
        <v>32.097692434969346</v>
      </c>
      <c r="AF1182" s="14"/>
      <c r="AI1182"/>
      <c r="AJ1182"/>
      <c r="AK1182"/>
      <c r="AL1182" s="126" t="s">
        <v>7</v>
      </c>
      <c r="AM1182" s="17">
        <v>1</v>
      </c>
      <c r="AN1182" s="27">
        <f ca="1">AN1158+$C$5*IF(AND(AM1182=AI1158,AN1174=1),AN1179-AN1158,0)</f>
        <v>31.533071922242634</v>
      </c>
      <c r="AO1182" s="95" t="s">
        <v>9</v>
      </c>
      <c r="AP1182" s="95" t="s">
        <v>9</v>
      </c>
      <c r="AQ1182" s="15">
        <f ca="1">AQ1158+$C$5*IF(AND(AM1182=AI1158,AN1174=4),AN1179-AQ1158,0)</f>
        <v>32.097692434969346</v>
      </c>
      <c r="AR1182" s="14"/>
      <c r="AU1182"/>
      <c r="AV1182"/>
      <c r="AW1182"/>
      <c r="AX1182" s="126" t="s">
        <v>7</v>
      </c>
      <c r="AY1182" s="17">
        <v>1</v>
      </c>
      <c r="AZ1182" s="27">
        <f ca="1">AZ1158+$C$5*IF(AND(AY1182=AU1158,AZ1174=1),AZ1179-AZ1158,0)</f>
        <v>31.533071922242634</v>
      </c>
      <c r="BA1182" s="95" t="s">
        <v>9</v>
      </c>
      <c r="BB1182" s="95" t="s">
        <v>9</v>
      </c>
      <c r="BC1182" s="15">
        <f ca="1">BC1158+$C$5*IF(AND(AY1182=AU1158,AZ1174=4),AZ1179-BC1158,0)</f>
        <v>32.097692434969346</v>
      </c>
      <c r="BD1182" s="14"/>
      <c r="BG1182"/>
      <c r="BH1182"/>
      <c r="BI1182"/>
      <c r="BJ1182" s="126" t="s">
        <v>7</v>
      </c>
      <c r="BK1182" s="17">
        <v>1</v>
      </c>
      <c r="BL1182" s="27">
        <f ca="1">BL1158+$C$5*IF(AND(BK1182=BG1158,BL1174=1),BL1179-BL1158,0)</f>
        <v>31.533071922242634</v>
      </c>
      <c r="BM1182" s="95" t="s">
        <v>9</v>
      </c>
      <c r="BN1182" s="95" t="s">
        <v>9</v>
      </c>
      <c r="BO1182" s="15">
        <f ca="1">BO1158+$C$5*IF(AND(BK1182=BG1158,BL1174=4),BL1179-BO1158,0)</f>
        <v>32.097692434969346</v>
      </c>
      <c r="BP1182" s="14"/>
      <c r="BS1182"/>
      <c r="BT1182"/>
      <c r="BU1182"/>
      <c r="BV1182" s="126" t="s">
        <v>7</v>
      </c>
      <c r="BW1182" s="17">
        <v>1</v>
      </c>
      <c r="BX1182" s="27">
        <f ca="1">BX1158+$C$5*IF(AND(BW1182=BS1158,BX1174=1),BX1179-BX1158,0)</f>
        <v>31.533071922242634</v>
      </c>
      <c r="BY1182" s="95" t="s">
        <v>9</v>
      </c>
      <c r="BZ1182" s="95" t="s">
        <v>9</v>
      </c>
      <c r="CA1182" s="15">
        <f ca="1">CA1158+$C$5*IF(AND(BW1182=BS1158,BX1174=4),BX1179-CA1158,0)</f>
        <v>32.097692434969346</v>
      </c>
      <c r="CB1182" s="14"/>
      <c r="CE1182"/>
      <c r="CF1182"/>
      <c r="CG1182"/>
      <c r="CH1182" s="126" t="s">
        <v>7</v>
      </c>
      <c r="CI1182" s="17">
        <v>1</v>
      </c>
      <c r="CJ1182" s="27">
        <f ca="1">CJ1158+$C$5*IF(AND(CI1182=CE1158,CJ1174=1),CJ1179-CJ1158,0)</f>
        <v>31.533071922242634</v>
      </c>
      <c r="CK1182" s="95" t="s">
        <v>9</v>
      </c>
      <c r="CL1182" s="95" t="s">
        <v>9</v>
      </c>
      <c r="CM1182" s="15">
        <f ca="1">CM1158+$C$5*IF(AND(CI1182=CE1158,CJ1174=4),CJ1179-CM1158,0)</f>
        <v>32.097692434969346</v>
      </c>
      <c r="CN1182" s="14"/>
      <c r="CQ1182"/>
      <c r="CR1182"/>
      <c r="CS1182"/>
      <c r="CT1182" s="126" t="s">
        <v>7</v>
      </c>
      <c r="CU1182" s="17">
        <v>1</v>
      </c>
      <c r="CV1182" s="27">
        <f ca="1">CV1158+$C$5*IF(AND(CU1182=CQ1158,CV1174=1),CV1179-CV1158,0)</f>
        <v>31.533071922242634</v>
      </c>
      <c r="CW1182" s="95" t="s">
        <v>9</v>
      </c>
      <c r="CX1182" s="95" t="s">
        <v>9</v>
      </c>
      <c r="CY1182" s="15">
        <f ca="1">CY1158+$C$5*IF(AND(CU1182=CQ1158,CV1174=4),CV1179-CY1158,0)</f>
        <v>32.097692434969346</v>
      </c>
      <c r="CZ1182" s="14"/>
      <c r="DC1182"/>
      <c r="DD1182"/>
      <c r="DE1182"/>
      <c r="DF1182" s="126" t="s">
        <v>7</v>
      </c>
      <c r="DG1182" s="17">
        <v>1</v>
      </c>
      <c r="DH1182" s="27">
        <f ca="1">DH1158+$C$5*IF(AND(DG1182=DC1158,DH1174=1),DH1179-DH1158,0)</f>
        <v>31.533071922242634</v>
      </c>
      <c r="DI1182" s="95" t="s">
        <v>9</v>
      </c>
      <c r="DJ1182" s="95" t="s">
        <v>9</v>
      </c>
      <c r="DK1182" s="15">
        <f ca="1">DK1158+$C$5*IF(AND(DG1182=DC1158,DH1174=4),DH1179-DK1158,0)</f>
        <v>32.097692434969346</v>
      </c>
      <c r="DL1182" s="14"/>
      <c r="DO1182"/>
      <c r="DP1182"/>
      <c r="DQ1182"/>
      <c r="DR1182" s="126" t="s">
        <v>7</v>
      </c>
      <c r="DS1182" s="17">
        <v>1</v>
      </c>
      <c r="DT1182" s="27">
        <f ca="1">DT1158+$C$5*IF(AND(DS1182=DO1158,DT1174=1),DT1179-DT1158,0)</f>
        <v>31.533071922242634</v>
      </c>
      <c r="DU1182" s="95" t="s">
        <v>9</v>
      </c>
      <c r="DV1182" s="95" t="s">
        <v>9</v>
      </c>
      <c r="DW1182" s="15">
        <f ca="1">DW1158+$C$5*IF(AND(DS1182=DO1158,DT1174=4),DT1179-DW1158,0)</f>
        <v>32.097692434969346</v>
      </c>
      <c r="DX1182" s="14"/>
    </row>
    <row r="1183" spans="1:128" ht="13.5" customHeight="1">
      <c r="A1183"/>
      <c r="B1183"/>
      <c r="C1183"/>
      <c r="D1183"/>
      <c r="E1183"/>
      <c r="F1183"/>
      <c r="G1183"/>
      <c r="H1183" s="21"/>
      <c r="K1183"/>
      <c r="L1183"/>
      <c r="M1183"/>
      <c r="N1183" s="127"/>
      <c r="O1183" s="3">
        <v>2</v>
      </c>
      <c r="P1183" s="15">
        <f ca="1">P1159+$C$5*IF(AND(O1183=K1158,P1174=1),P1179-P1159,0)</f>
        <v>10.40607930603027</v>
      </c>
      <c r="Q1183" s="95" t="s">
        <v>9</v>
      </c>
      <c r="R1183" s="27">
        <f ca="1">R1159+$C$5*IF(AND(O1183=K1158,P1174=3),P1179-R1159,0)</f>
        <v>18.458272981929774</v>
      </c>
      <c r="S1183" s="15">
        <f ca="1">S1159+$C$5*IF(AND(O1183=K1158,P1174=4),P1179-S1159,0)</f>
        <v>47.260588967204086</v>
      </c>
      <c r="T1183" s="14"/>
      <c r="W1183"/>
      <c r="X1183"/>
      <c r="Y1183"/>
      <c r="Z1183" s="127"/>
      <c r="AA1183" s="3">
        <v>2</v>
      </c>
      <c r="AB1183" s="15">
        <f ca="1">AB1159+$C$5*IF(AND(AA1183=W1158,AB1174=1),AB1179-AB1159,0)</f>
        <v>10.40607930603027</v>
      </c>
      <c r="AC1183" s="95" t="s">
        <v>9</v>
      </c>
      <c r="AD1183" s="27">
        <f ca="1">AD1159+$C$5*IF(AND(AA1183=W1158,AB1174=3),AB1179-AD1159,0)</f>
        <v>18.458272981929774</v>
      </c>
      <c r="AE1183" s="15">
        <f ca="1">AE1159+$C$5*IF(AND(AA1183=W1158,AB1174=4),AB1179-AE1159,0)</f>
        <v>47.260588967204086</v>
      </c>
      <c r="AF1183" s="14"/>
      <c r="AI1183"/>
      <c r="AJ1183"/>
      <c r="AK1183"/>
      <c r="AL1183" s="127"/>
      <c r="AM1183" s="3">
        <v>2</v>
      </c>
      <c r="AN1183" s="15">
        <f ca="1">AN1159+$C$5*IF(AND(AM1183=AI1158,AN1174=1),AN1179-AN1159,0)</f>
        <v>10.40607930603027</v>
      </c>
      <c r="AO1183" s="95" t="s">
        <v>9</v>
      </c>
      <c r="AP1183" s="27">
        <f ca="1">AP1159+$C$5*IF(AND(AM1183=AI1158,AN1174=3),AN1179-AP1159,0)</f>
        <v>18.458272981929774</v>
      </c>
      <c r="AQ1183" s="15">
        <f ca="1">AQ1159+$C$5*IF(AND(AM1183=AI1158,AN1174=4),AN1179-AQ1159,0)</f>
        <v>47.260588967204086</v>
      </c>
      <c r="AR1183" s="14"/>
      <c r="AU1183"/>
      <c r="AV1183"/>
      <c r="AW1183"/>
      <c r="AX1183" s="127"/>
      <c r="AY1183" s="3">
        <v>2</v>
      </c>
      <c r="AZ1183" s="15">
        <f ca="1">AZ1159+$C$5*IF(AND(AY1183=AU1158,AZ1174=1),AZ1179-AZ1159,0)</f>
        <v>10.40607930603027</v>
      </c>
      <c r="BA1183" s="95" t="s">
        <v>9</v>
      </c>
      <c r="BB1183" s="27">
        <f ca="1">BB1159+$C$5*IF(AND(AY1183=AU1158,AZ1174=3),AZ1179-BB1159,0)</f>
        <v>18.458272981929774</v>
      </c>
      <c r="BC1183" s="15">
        <f ca="1">BC1159+$C$5*IF(AND(AY1183=AU1158,AZ1174=4),AZ1179-BC1159,0)</f>
        <v>47.260588967204086</v>
      </c>
      <c r="BD1183" s="14"/>
      <c r="BG1183"/>
      <c r="BH1183"/>
      <c r="BI1183"/>
      <c r="BJ1183" s="127"/>
      <c r="BK1183" s="3">
        <v>2</v>
      </c>
      <c r="BL1183" s="15">
        <f ca="1">BL1159+$C$5*IF(AND(BK1183=BG1158,BL1174=1),BL1179-BL1159,0)</f>
        <v>10.40607930603027</v>
      </c>
      <c r="BM1183" s="95" t="s">
        <v>9</v>
      </c>
      <c r="BN1183" s="27">
        <f ca="1">BN1159+$C$5*IF(AND(BK1183=BG1158,BL1174=3),BL1179-BN1159,0)</f>
        <v>18.458272981929774</v>
      </c>
      <c r="BO1183" s="15">
        <f ca="1">BO1159+$C$5*IF(AND(BK1183=BG1158,BL1174=4),BL1179-BO1159,0)</f>
        <v>47.260588967204086</v>
      </c>
      <c r="BP1183" s="14"/>
      <c r="BS1183"/>
      <c r="BT1183"/>
      <c r="BU1183"/>
      <c r="BV1183" s="127"/>
      <c r="BW1183" s="3">
        <v>2</v>
      </c>
      <c r="BX1183" s="15">
        <f ca="1">BX1159+$C$5*IF(AND(BW1183=BS1158,BX1174=1),BX1179-BX1159,0)</f>
        <v>10.40607930603027</v>
      </c>
      <c r="BY1183" s="95" t="s">
        <v>9</v>
      </c>
      <c r="BZ1183" s="27">
        <f ca="1">BZ1159+$C$5*IF(AND(BW1183=BS1158,BX1174=3),BX1179-BZ1159,0)</f>
        <v>18.458272981929774</v>
      </c>
      <c r="CA1183" s="15">
        <f ca="1">CA1159+$C$5*IF(AND(BW1183=BS1158,BX1174=4),BX1179-CA1159,0)</f>
        <v>47.260588967204086</v>
      </c>
      <c r="CB1183" s="14"/>
      <c r="CE1183"/>
      <c r="CF1183"/>
      <c r="CG1183"/>
      <c r="CH1183" s="127"/>
      <c r="CI1183" s="3">
        <v>2</v>
      </c>
      <c r="CJ1183" s="15">
        <f ca="1">CJ1159+$C$5*IF(AND(CI1183=CE1158,CJ1174=1),CJ1179-CJ1159,0)</f>
        <v>10.40607930603027</v>
      </c>
      <c r="CK1183" s="95" t="s">
        <v>9</v>
      </c>
      <c r="CL1183" s="27">
        <f ca="1">CL1159+$C$5*IF(AND(CI1183=CE1158,CJ1174=3),CJ1179-CL1159,0)</f>
        <v>18.458272981929774</v>
      </c>
      <c r="CM1183" s="15">
        <f ca="1">CM1159+$C$5*IF(AND(CI1183=CE1158,CJ1174=4),CJ1179-CM1159,0)</f>
        <v>47.260588967204086</v>
      </c>
      <c r="CN1183" s="14"/>
      <c r="CQ1183"/>
      <c r="CR1183"/>
      <c r="CS1183"/>
      <c r="CT1183" s="127"/>
      <c r="CU1183" s="3">
        <v>2</v>
      </c>
      <c r="CV1183" s="15">
        <f ca="1">CV1159+$C$5*IF(AND(CU1183=CQ1158,CV1174=1),CV1179-CV1159,0)</f>
        <v>10.40607930603027</v>
      </c>
      <c r="CW1183" s="95" t="s">
        <v>9</v>
      </c>
      <c r="CX1183" s="27">
        <f ca="1">CX1159+$C$5*IF(AND(CU1183=CQ1158,CV1174=3),CV1179-CX1159,0)</f>
        <v>18.458272981929774</v>
      </c>
      <c r="CY1183" s="15">
        <f ca="1">CY1159+$C$5*IF(AND(CU1183=CQ1158,CV1174=4),CV1179-CY1159,0)</f>
        <v>47.260588967204086</v>
      </c>
      <c r="CZ1183" s="14"/>
      <c r="DC1183"/>
      <c r="DD1183"/>
      <c r="DE1183"/>
      <c r="DF1183" s="127"/>
      <c r="DG1183" s="3">
        <v>2</v>
      </c>
      <c r="DH1183" s="15">
        <f ca="1">DH1159+$C$5*IF(AND(DG1183=DC1158,DH1174=1),DH1179-DH1159,0)</f>
        <v>10.40607930603027</v>
      </c>
      <c r="DI1183" s="95" t="s">
        <v>9</v>
      </c>
      <c r="DJ1183" s="27">
        <f ca="1">DJ1159+$C$5*IF(AND(DG1183=DC1158,DH1174=3),DH1179-DJ1159,0)</f>
        <v>18.458272981929774</v>
      </c>
      <c r="DK1183" s="15">
        <f ca="1">DK1159+$C$5*IF(AND(DG1183=DC1158,DH1174=4),DH1179-DK1159,0)</f>
        <v>47.260588967204086</v>
      </c>
      <c r="DL1183" s="14"/>
      <c r="DO1183"/>
      <c r="DP1183"/>
      <c r="DQ1183"/>
      <c r="DR1183" s="127"/>
      <c r="DS1183" s="3">
        <v>2</v>
      </c>
      <c r="DT1183" s="15">
        <f ca="1">DT1159+$C$5*IF(AND(DS1183=DO1157,DT1174=1),DT1179-DT1159,0)</f>
        <v>10.40607930603027</v>
      </c>
      <c r="DU1183" s="95" t="s">
        <v>9</v>
      </c>
      <c r="DV1183" s="27">
        <f ca="1">DV1159+$C$5*IF(AND(DS1183=DO1157,DT1174=3),DT1179-DV1159,0)</f>
        <v>18.458272981929774</v>
      </c>
      <c r="DW1183" s="15">
        <f ca="1">DW1159+$C$5*IF(AND(DS1183=DO1158,DT1174=4),DT1179-DW1159,0)</f>
        <v>47.260588967204086</v>
      </c>
      <c r="DX1183" s="14"/>
    </row>
    <row r="1184" spans="1:128">
      <c r="A1184"/>
      <c r="B1184"/>
      <c r="C1184"/>
      <c r="D1184"/>
      <c r="E1184"/>
      <c r="F1184"/>
      <c r="G1184"/>
      <c r="H1184" s="21"/>
      <c r="K1184"/>
      <c r="L1184"/>
      <c r="M1184"/>
      <c r="N1184" s="127"/>
      <c r="O1184" s="3">
        <v>3</v>
      </c>
      <c r="P1184" s="95" t="s">
        <v>9</v>
      </c>
      <c r="Q1184" s="95" t="s">
        <v>9</v>
      </c>
      <c r="R1184" s="15">
        <f ca="1">R1160+$C$5*IF(AND(O1184=K1158,P1174=3),P1179-R1160,0)</f>
        <v>26.900255958557121</v>
      </c>
      <c r="S1184" s="95" t="s">
        <v>64</v>
      </c>
      <c r="T1184" s="14"/>
      <c r="W1184"/>
      <c r="X1184"/>
      <c r="Y1184"/>
      <c r="Z1184" s="127"/>
      <c r="AA1184" s="3">
        <v>3</v>
      </c>
      <c r="AB1184" s="95" t="s">
        <v>9</v>
      </c>
      <c r="AC1184" s="95" t="s">
        <v>9</v>
      </c>
      <c r="AD1184" s="15">
        <f ca="1">AD1160+$C$5*IF(AND(AA1184=W1158,AB1174=3),AB1179-AD1160,0)</f>
        <v>26.900255958557121</v>
      </c>
      <c r="AE1184" s="95" t="s">
        <v>64</v>
      </c>
      <c r="AF1184" s="14"/>
      <c r="AI1184"/>
      <c r="AJ1184"/>
      <c r="AK1184"/>
      <c r="AL1184" s="127"/>
      <c r="AM1184" s="3">
        <v>3</v>
      </c>
      <c r="AN1184" s="95" t="s">
        <v>9</v>
      </c>
      <c r="AO1184" s="95" t="s">
        <v>9</v>
      </c>
      <c r="AP1184" s="15">
        <f ca="1">AP1160+$C$5*IF(AND(AM1184=AI1158,AN1174=3),AN1179-AP1160,0)</f>
        <v>26.900255958557121</v>
      </c>
      <c r="AQ1184" s="95" t="s">
        <v>64</v>
      </c>
      <c r="AR1184" s="14"/>
      <c r="AU1184"/>
      <c r="AV1184"/>
      <c r="AW1184"/>
      <c r="AX1184" s="127"/>
      <c r="AY1184" s="3">
        <v>3</v>
      </c>
      <c r="AZ1184" s="95" t="s">
        <v>9</v>
      </c>
      <c r="BA1184" s="95" t="s">
        <v>9</v>
      </c>
      <c r="BB1184" s="15">
        <f ca="1">BB1160+$C$5*IF(AND(AY1184=AU1158,AZ1174=3),AZ1179-BB1160,0)</f>
        <v>26.900255958557121</v>
      </c>
      <c r="BC1184" s="95" t="s">
        <v>64</v>
      </c>
      <c r="BD1184" s="14"/>
      <c r="BG1184"/>
      <c r="BH1184"/>
      <c r="BI1184"/>
      <c r="BJ1184" s="127"/>
      <c r="BK1184" s="3">
        <v>3</v>
      </c>
      <c r="BL1184" s="95" t="s">
        <v>9</v>
      </c>
      <c r="BM1184" s="95" t="s">
        <v>9</v>
      </c>
      <c r="BN1184" s="15">
        <f ca="1">BN1160+$C$5*IF(AND(BK1184=BG1158,BL1174=3),BL1179-BN1160,0)</f>
        <v>26.900255958557121</v>
      </c>
      <c r="BO1184" s="95" t="s">
        <v>64</v>
      </c>
      <c r="BP1184" s="14"/>
      <c r="BS1184"/>
      <c r="BT1184"/>
      <c r="BU1184"/>
      <c r="BV1184" s="127"/>
      <c r="BW1184" s="3">
        <v>3</v>
      </c>
      <c r="BX1184" s="95" t="s">
        <v>9</v>
      </c>
      <c r="BY1184" s="95" t="s">
        <v>9</v>
      </c>
      <c r="BZ1184" s="15">
        <f ca="1">BZ1160+$C$5*IF(AND(BW1184=BS1158,BX1174=3),BX1179-BZ1160,0)</f>
        <v>26.900255958557121</v>
      </c>
      <c r="CA1184" s="95" t="s">
        <v>64</v>
      </c>
      <c r="CB1184" s="14"/>
      <c r="CE1184"/>
      <c r="CF1184"/>
      <c r="CG1184"/>
      <c r="CH1184" s="127"/>
      <c r="CI1184" s="3">
        <v>3</v>
      </c>
      <c r="CJ1184" s="95" t="s">
        <v>9</v>
      </c>
      <c r="CK1184" s="95" t="s">
        <v>9</v>
      </c>
      <c r="CL1184" s="15">
        <f ca="1">CL1160+$C$5*IF(AND(CI1184=CE1158,CJ1174=3),CJ1179-CL1160,0)</f>
        <v>26.900255958557121</v>
      </c>
      <c r="CM1184" s="95" t="s">
        <v>64</v>
      </c>
      <c r="CN1184" s="14"/>
      <c r="CQ1184"/>
      <c r="CR1184"/>
      <c r="CS1184"/>
      <c r="CT1184" s="127"/>
      <c r="CU1184" s="3">
        <v>3</v>
      </c>
      <c r="CV1184" s="95" t="s">
        <v>9</v>
      </c>
      <c r="CW1184" s="95" t="s">
        <v>9</v>
      </c>
      <c r="CX1184" s="15">
        <f ca="1">CX1160+$C$5*IF(AND(CU1184=CQ1158,CV1174=3),CV1179-CX1160,0)</f>
        <v>26.900255958557121</v>
      </c>
      <c r="CY1184" s="95" t="s">
        <v>64</v>
      </c>
      <c r="CZ1184" s="14"/>
      <c r="DC1184"/>
      <c r="DD1184"/>
      <c r="DE1184"/>
      <c r="DF1184" s="127"/>
      <c r="DG1184" s="3">
        <v>3</v>
      </c>
      <c r="DH1184" s="95" t="s">
        <v>9</v>
      </c>
      <c r="DI1184" s="95" t="s">
        <v>9</v>
      </c>
      <c r="DJ1184" s="15">
        <f ca="1">DJ1160+$C$5*IF(AND(DG1184=DC1158,DH1174=3),DH1179-DJ1160,0)</f>
        <v>26.900255958557121</v>
      </c>
      <c r="DK1184" s="95" t="s">
        <v>64</v>
      </c>
      <c r="DL1184" s="14"/>
      <c r="DO1184"/>
      <c r="DP1184"/>
      <c r="DQ1184"/>
      <c r="DR1184" s="127"/>
      <c r="DS1184" s="3">
        <v>3</v>
      </c>
      <c r="DT1184" s="95" t="s">
        <v>9</v>
      </c>
      <c r="DU1184" s="95" t="s">
        <v>9</v>
      </c>
      <c r="DV1184" s="15">
        <f ca="1">DV1160+$C$5*IF(AND(DS1184=DO1158,DT1174=3),DT1179-DV1160,0)</f>
        <v>26.900255958557121</v>
      </c>
      <c r="DW1184" s="95" t="s">
        <v>9</v>
      </c>
      <c r="DX1184" s="14"/>
    </row>
    <row r="1185" spans="1:128">
      <c r="A1185"/>
      <c r="B1185"/>
      <c r="C1185"/>
      <c r="D1185"/>
      <c r="E1185"/>
      <c r="F1185"/>
      <c r="G1185"/>
      <c r="H1185" s="21"/>
      <c r="K1185"/>
      <c r="L1185"/>
      <c r="M1185"/>
      <c r="N1185" s="127"/>
      <c r="O1185" s="3">
        <v>4</v>
      </c>
      <c r="P1185" s="27">
        <f ca="1">P1161+$C$5*IF(AND(O1185=K1158,P1174=1),P1179-P1161,0)</f>
        <v>47.287790975421657</v>
      </c>
      <c r="Q1185" s="15">
        <f ca="1">Q1161+$C$5*IF(AND(O1185=K1158,P1174=2),P1179-Q1161,0)</f>
        <v>19.565530089378353</v>
      </c>
      <c r="R1185" s="95" t="s">
        <v>9</v>
      </c>
      <c r="S1185" s="15">
        <f ca="1">S1161+$C$5*IF(AND(O1185=K1158,P1174=4),P1179-S1161,0)</f>
        <v>47.148002939708526</v>
      </c>
      <c r="T1185" s="14"/>
      <c r="W1185"/>
      <c r="X1185"/>
      <c r="Y1185"/>
      <c r="Z1185" s="127"/>
      <c r="AA1185" s="3">
        <v>4</v>
      </c>
      <c r="AB1185" s="27">
        <f ca="1">AB1161+$C$5*IF(AND(AA1185=W1158,AB1174=1),AB1179-AB1161,0)</f>
        <v>47.287790975421657</v>
      </c>
      <c r="AC1185" s="15">
        <f ca="1">AC1161+$C$5*IF(AND(AA1185=W1158,AB1174=2),AB1179-AC1161,0)</f>
        <v>19.565530089378353</v>
      </c>
      <c r="AD1185" s="95" t="s">
        <v>9</v>
      </c>
      <c r="AE1185" s="15">
        <f ca="1">AE1161+$C$5*IF(AND(AA1185=W1158,AB1174=4),AB1179-AE1161,0)</f>
        <v>47.22379490318707</v>
      </c>
      <c r="AF1185" s="14"/>
      <c r="AI1185"/>
      <c r="AJ1185"/>
      <c r="AK1185"/>
      <c r="AL1185" s="127"/>
      <c r="AM1185" s="3">
        <v>4</v>
      </c>
      <c r="AN1185" s="27">
        <f ca="1">AN1161+$C$5*IF(AND(AM1185=AI1158,AN1174=1),AN1179-AN1161,0)</f>
        <v>47.287790975421657</v>
      </c>
      <c r="AO1185" s="15">
        <f ca="1">AO1161+$C$5*IF(AND(AM1185=AI1158,AN1174=2),AN1179-AO1161,0)</f>
        <v>19.565530089378353</v>
      </c>
      <c r="AP1185" s="95" t="s">
        <v>9</v>
      </c>
      <c r="AQ1185" s="15">
        <f ca="1">AQ1161+$C$5*IF(AND(AM1185=AI1158,AN1174=4),AN1179-AQ1161,0)</f>
        <v>47.22379490318707</v>
      </c>
      <c r="AR1185" s="14"/>
      <c r="AU1185"/>
      <c r="AV1185"/>
      <c r="AW1185"/>
      <c r="AX1185" s="127"/>
      <c r="AY1185" s="3">
        <v>4</v>
      </c>
      <c r="AZ1185" s="27">
        <f ca="1">AZ1161+$C$5*IF(AND(AY1185=AU1158,AZ1174=1),AZ1179-AZ1161,0)</f>
        <v>47.287790975421657</v>
      </c>
      <c r="BA1185" s="15">
        <f ca="1">BA1161+$C$5*IF(AND(AY1185=AU1158,AZ1174=2),AZ1179-BA1161,0)</f>
        <v>19.565530089378353</v>
      </c>
      <c r="BB1185" s="95" t="s">
        <v>9</v>
      </c>
      <c r="BC1185" s="15">
        <f ca="1">BC1161+$C$5*IF(AND(AY1185=AU1158,AZ1174=4),AZ1179-BC1161,0)</f>
        <v>47.261690884926345</v>
      </c>
      <c r="BD1185" s="14"/>
      <c r="BG1185"/>
      <c r="BH1185"/>
      <c r="BI1185"/>
      <c r="BJ1185" s="127"/>
      <c r="BK1185" s="3">
        <v>4</v>
      </c>
      <c r="BL1185" s="27">
        <f ca="1">BL1161+$C$5*IF(AND(BK1185=BG1158,BL1174=1),BL1179-BL1161,0)</f>
        <v>47.287790975421657</v>
      </c>
      <c r="BM1185" s="15">
        <f ca="1">BM1161+$C$5*IF(AND(BK1185=BG1158,BL1174=2),BL1179-BM1161,0)</f>
        <v>19.565530089378353</v>
      </c>
      <c r="BN1185" s="95" t="s">
        <v>9</v>
      </c>
      <c r="BO1185" s="15">
        <f ca="1">BO1161+$C$5*IF(AND(BK1185=BG1158,BL1174=4),BL1179-BO1161,0)</f>
        <v>47.261690884926345</v>
      </c>
      <c r="BP1185" s="14"/>
      <c r="BS1185"/>
      <c r="BT1185"/>
      <c r="BU1185"/>
      <c r="BV1185" s="127"/>
      <c r="BW1185" s="3">
        <v>4</v>
      </c>
      <c r="BX1185" s="27">
        <f ca="1">BX1161+$C$5*IF(AND(BW1185=BS1158,BX1174=1),BX1179-BX1161,0)</f>
        <v>47.287790975421657</v>
      </c>
      <c r="BY1185" s="15">
        <f ca="1">BY1161+$C$5*IF(AND(BW1185=BS1158,BX1174=2),BX1179-BY1161,0)</f>
        <v>19.565530089378353</v>
      </c>
      <c r="BZ1185" s="95" t="s">
        <v>9</v>
      </c>
      <c r="CA1185" s="15">
        <f ca="1">CA1161+$C$5*IF(AND(BW1185=BS1158,BX1174=4),BX1179-CA1161,0)</f>
        <v>47.261690884926345</v>
      </c>
      <c r="CB1185" s="14"/>
      <c r="CE1185"/>
      <c r="CF1185"/>
      <c r="CG1185"/>
      <c r="CH1185" s="127"/>
      <c r="CI1185" s="3">
        <v>4</v>
      </c>
      <c r="CJ1185" s="27">
        <f ca="1">CJ1161+$C$5*IF(AND(CI1185=CE1158,CJ1174=1),CJ1179-CJ1161,0)</f>
        <v>47.287790975421657</v>
      </c>
      <c r="CK1185" s="15">
        <f ca="1">CK1161+$C$5*IF(AND(CI1185=CE1158,CJ1174=2),CJ1179-CK1161,0)</f>
        <v>19.565530089378353</v>
      </c>
      <c r="CL1185" s="95" t="s">
        <v>9</v>
      </c>
      <c r="CM1185" s="15">
        <f ca="1">CM1161+$C$5*IF(AND(CI1185=CE1158,CJ1174=4),CJ1179-CM1161,0)</f>
        <v>47.261690884926345</v>
      </c>
      <c r="CN1185" s="14"/>
      <c r="CQ1185"/>
      <c r="CR1185"/>
      <c r="CS1185"/>
      <c r="CT1185" s="127"/>
      <c r="CU1185" s="3">
        <v>4</v>
      </c>
      <c r="CV1185" s="27">
        <f ca="1">CV1161+$C$5*IF(AND(CU1185=CQ1158,CV1174=1),CV1179-CV1161,0)</f>
        <v>47.287790975421657</v>
      </c>
      <c r="CW1185" s="15">
        <f ca="1">CW1161+$C$5*IF(AND(CU1185=CQ1158,CV1174=2),CV1179-CW1161,0)</f>
        <v>19.565530089378353</v>
      </c>
      <c r="CX1185" s="95" t="s">
        <v>9</v>
      </c>
      <c r="CY1185" s="15">
        <f ca="1">CY1161+$C$5*IF(AND(CU1185=CQ1158,CV1174=4),CV1179-CY1161,0)</f>
        <v>47.261690884926345</v>
      </c>
      <c r="CZ1185" s="14"/>
      <c r="DC1185"/>
      <c r="DD1185"/>
      <c r="DE1185"/>
      <c r="DF1185" s="127"/>
      <c r="DG1185" s="3">
        <v>4</v>
      </c>
      <c r="DH1185" s="27">
        <f ca="1">DH1161+$C$5*IF(AND(DG1185=DC1158,DH1174=1),DH1179-DH1161,0)</f>
        <v>47.287790975421657</v>
      </c>
      <c r="DI1185" s="15">
        <f ca="1">DI1161+$C$5*IF(AND(DG1185=DC1158,DH1174=2),DH1179-DI1161,0)</f>
        <v>19.565530089378353</v>
      </c>
      <c r="DJ1185" s="95" t="s">
        <v>9</v>
      </c>
      <c r="DK1185" s="15">
        <f ca="1">DK1161+$C$5*IF(AND(DG1185=DC1158,DH1174=4),DH1179-DK1161,0)</f>
        <v>47.261690884926345</v>
      </c>
      <c r="DL1185" s="14"/>
      <c r="DO1185"/>
      <c r="DP1185"/>
      <c r="DQ1185"/>
      <c r="DR1185" s="127"/>
      <c r="DS1185" s="3">
        <v>4</v>
      </c>
      <c r="DT1185" s="27">
        <f ca="1">DT1161+$C$5*IF(AND(DS1185=DO1158,DT1174=1),DT1179-DT1161,0)</f>
        <v>47.287790975421657</v>
      </c>
      <c r="DU1185" s="15">
        <f ca="1">DU1161+$C$5*IF(AND(DS1185=DO1158,DT1174=2),DT1179-DU1161,0)</f>
        <v>19.565530089378353</v>
      </c>
      <c r="DV1185" s="95" t="s">
        <v>9</v>
      </c>
      <c r="DW1185" s="15">
        <f ca="1">DW1161+$C$5*IF(AND(DS1185=DO1158,DT1174=4),DT1179-DW1161,0)</f>
        <v>47.261690884926345</v>
      </c>
      <c r="DX1185" s="14"/>
    </row>
    <row r="1186" spans="1:128">
      <c r="A1186"/>
      <c r="B1186"/>
      <c r="C1186"/>
      <c r="D1186"/>
      <c r="E1186"/>
      <c r="F1186"/>
      <c r="G1186"/>
      <c r="H1186" s="21"/>
      <c r="K1186"/>
      <c r="L1186"/>
      <c r="M1186"/>
      <c r="N1186" s="127"/>
      <c r="O1186" s="3">
        <v>5</v>
      </c>
      <c r="P1186" s="95" t="s">
        <v>64</v>
      </c>
      <c r="Q1186" s="27">
        <f ca="1">Q1162+$C$5*IF(AND(O1186=K1158,P1174=2),P1179-Q1162,0)</f>
        <v>29.744044287681572</v>
      </c>
      <c r="R1186" s="27">
        <f ca="1">R1162+$C$5*IF(AND(O1186=K1158,P1174=3),P1179-R1162,0)</f>
        <v>21.624271484374994</v>
      </c>
      <c r="S1186" s="27">
        <f ca="1">S1162+$C$5*IF(AND(O1186=K1158,P1174=4),P1179-S1162,0)</f>
        <v>68.999983572587354</v>
      </c>
      <c r="T1186" s="14"/>
      <c r="W1186"/>
      <c r="X1186"/>
      <c r="Y1186"/>
      <c r="Z1186" s="127"/>
      <c r="AA1186" s="3">
        <v>5</v>
      </c>
      <c r="AB1186" s="95" t="s">
        <v>64</v>
      </c>
      <c r="AC1186" s="27">
        <f ca="1">AC1162+$C$5*IF(AND(AA1186=W1158,AB1174=2),AB1179-AC1162,0)</f>
        <v>29.744044287681572</v>
      </c>
      <c r="AD1186" s="27">
        <f ca="1">AD1162+$C$5*IF(AND(AA1186=W1158,AB1174=3),AB1179-AD1162,0)</f>
        <v>21.624271484374994</v>
      </c>
      <c r="AE1186" s="27">
        <f ca="1">AE1162+$C$5*IF(AND(AA1186=W1158,AB1174=4),AB1179-AE1162,0)</f>
        <v>68.999983572587354</v>
      </c>
      <c r="AF1186" s="14"/>
      <c r="AI1186"/>
      <c r="AJ1186"/>
      <c r="AK1186"/>
      <c r="AL1186" s="127"/>
      <c r="AM1186" s="3">
        <v>5</v>
      </c>
      <c r="AN1186" s="95" t="s">
        <v>64</v>
      </c>
      <c r="AO1186" s="27">
        <f ca="1">AO1162+$C$5*IF(AND(AM1186=AI1158,AN1174=2),AN1179-AO1162,0)</f>
        <v>29.744044287681572</v>
      </c>
      <c r="AP1186" s="27">
        <f ca="1">AP1162+$C$5*IF(AND(AM1186=AI1158,AN1174=3),AN1179-AP1162,0)</f>
        <v>21.624271484374994</v>
      </c>
      <c r="AQ1186" s="27">
        <f ca="1">AQ1162+$C$5*IF(AND(AM1186=AI1158,AN1174=4),AN1179-AQ1162,0)</f>
        <v>68.999983572587354</v>
      </c>
      <c r="AR1186" s="14"/>
      <c r="AU1186"/>
      <c r="AV1186"/>
      <c r="AW1186"/>
      <c r="AX1186" s="127"/>
      <c r="AY1186" s="3">
        <v>5</v>
      </c>
      <c r="AZ1186" s="95" t="s">
        <v>64</v>
      </c>
      <c r="BA1186" s="27">
        <f ca="1">BA1162+$C$5*IF(AND(AY1186=AU1158,AZ1174=2),AZ1179-BA1162,0)</f>
        <v>29.744044287681572</v>
      </c>
      <c r="BB1186" s="27">
        <f ca="1">BB1162+$C$5*IF(AND(AY1186=AU1158,AZ1174=3),AZ1179-BB1162,0)</f>
        <v>21.624271484374994</v>
      </c>
      <c r="BC1186" s="27">
        <f ca="1">BC1162+$C$5*IF(AND(AY1186=AU1158,AZ1174=4),AZ1179-BC1162,0)</f>
        <v>68.999983572587354</v>
      </c>
      <c r="BD1186" s="14"/>
      <c r="BG1186"/>
      <c r="BH1186"/>
      <c r="BI1186"/>
      <c r="BJ1186" s="127"/>
      <c r="BK1186" s="3">
        <v>5</v>
      </c>
      <c r="BL1186" s="95" t="s">
        <v>64</v>
      </c>
      <c r="BM1186" s="27">
        <f ca="1">BM1162+$C$5*IF(AND(BK1186=BG1158,BL1174=2),BL1179-BM1162,0)</f>
        <v>29.744044287681572</v>
      </c>
      <c r="BN1186" s="27">
        <f ca="1">BN1162+$C$5*IF(AND(BK1186=BG1158,BL1174=3),BL1179-BN1162,0)</f>
        <v>21.624271484374994</v>
      </c>
      <c r="BO1186" s="27">
        <f ca="1">BO1162+$C$5*IF(AND(BK1186=BG1158,BL1174=4),BL1179-BO1162,0)</f>
        <v>68.999983572587354</v>
      </c>
      <c r="BP1186" s="14"/>
      <c r="BS1186"/>
      <c r="BT1186"/>
      <c r="BU1186"/>
      <c r="BV1186" s="127"/>
      <c r="BW1186" s="3">
        <v>5</v>
      </c>
      <c r="BX1186" s="95" t="s">
        <v>64</v>
      </c>
      <c r="BY1186" s="27">
        <f ca="1">BY1162+$C$5*IF(AND(BW1186=BS1158,BX1174=2),BX1179-BY1162,0)</f>
        <v>29.744044287681572</v>
      </c>
      <c r="BZ1186" s="27">
        <f ca="1">BZ1162+$C$5*IF(AND(BW1186=BS1158,BX1174=3),BX1179-BZ1162,0)</f>
        <v>21.624271484374994</v>
      </c>
      <c r="CA1186" s="27">
        <f ca="1">CA1162+$C$5*IF(AND(BW1186=BS1158,BX1174=4),BX1179-CA1162,0)</f>
        <v>68.999983572587354</v>
      </c>
      <c r="CB1186" s="14"/>
      <c r="CE1186"/>
      <c r="CF1186"/>
      <c r="CG1186"/>
      <c r="CH1186" s="127"/>
      <c r="CI1186" s="3">
        <v>5</v>
      </c>
      <c r="CJ1186" s="95" t="s">
        <v>64</v>
      </c>
      <c r="CK1186" s="27">
        <f ca="1">CK1162+$C$5*IF(AND(CI1186=CE1158,CJ1174=2),CJ1179-CK1162,0)</f>
        <v>29.744044287681572</v>
      </c>
      <c r="CL1186" s="27">
        <f ca="1">CL1162+$C$5*IF(AND(CI1186=CE1158,CJ1174=3),CJ1179-CL1162,0)</f>
        <v>21.624271484374994</v>
      </c>
      <c r="CM1186" s="27">
        <f ca="1">CM1162+$C$5*IF(AND(CI1186=CE1158,CJ1174=4),CJ1179-CM1162,0)</f>
        <v>68.999983572587354</v>
      </c>
      <c r="CN1186" s="14"/>
      <c r="CQ1186"/>
      <c r="CR1186"/>
      <c r="CS1186"/>
      <c r="CT1186" s="127"/>
      <c r="CU1186" s="3">
        <v>5</v>
      </c>
      <c r="CV1186" s="95" t="s">
        <v>64</v>
      </c>
      <c r="CW1186" s="27">
        <f ca="1">CW1162+$C$5*IF(AND(CU1186=CQ1158,CV1174=2),CV1179-CW1162,0)</f>
        <v>29.744044287681572</v>
      </c>
      <c r="CX1186" s="27">
        <f ca="1">CX1162+$C$5*IF(AND(CU1186=CQ1158,CV1174=3),CV1179-CX1162,0)</f>
        <v>21.624271484374994</v>
      </c>
      <c r="CY1186" s="27">
        <f ca="1">CY1162+$C$5*IF(AND(CU1186=CQ1158,CV1174=4),CV1179-CY1162,0)</f>
        <v>68.999983572587354</v>
      </c>
      <c r="CZ1186" s="14"/>
      <c r="DC1186"/>
      <c r="DD1186"/>
      <c r="DE1186"/>
      <c r="DF1186" s="127"/>
      <c r="DG1186" s="3">
        <v>5</v>
      </c>
      <c r="DH1186" s="95" t="s">
        <v>64</v>
      </c>
      <c r="DI1186" s="27">
        <f ca="1">DI1162+$C$5*IF(AND(DG1186=DC1158,DH1174=2),DH1179-DI1162,0)</f>
        <v>29.744044287681572</v>
      </c>
      <c r="DJ1186" s="27">
        <f ca="1">DJ1162+$C$5*IF(AND(DG1186=DC1158,DH1174=3),DH1179-DJ1162,0)</f>
        <v>21.624271484374994</v>
      </c>
      <c r="DK1186" s="27">
        <f ca="1">DK1162+$C$5*IF(AND(DG1186=DC1158,DH1174=4),DH1179-DK1162,0)</f>
        <v>68.999983572587354</v>
      </c>
      <c r="DL1186" s="14"/>
      <c r="DO1186"/>
      <c r="DP1186"/>
      <c r="DQ1186"/>
      <c r="DR1186" s="127"/>
      <c r="DS1186" s="3">
        <v>5</v>
      </c>
      <c r="DT1186" s="95" t="s">
        <v>9</v>
      </c>
      <c r="DU1186" s="27">
        <f ca="1">DU1162+$C$5*IF(AND(DS1186=DO1158,DT1174=2),DT1179-DU1162,0)</f>
        <v>29.744044287681572</v>
      </c>
      <c r="DV1186" s="27">
        <f ca="1">DV1162+$C$5*IF(AND(DS1186=DO1158,DT1174=3),DT1179-DV1162,0)</f>
        <v>21.624271484374994</v>
      </c>
      <c r="DW1186" s="27">
        <f ca="1">DW1162+$C$5*IF(AND(DS1186=DO1158,DT1174=4),DT1179-DW1162,0)</f>
        <v>68.999983572587354</v>
      </c>
      <c r="DX1186" s="14"/>
    </row>
    <row r="1187" spans="1:128">
      <c r="A1187"/>
      <c r="B1187"/>
      <c r="C1187"/>
      <c r="D1187"/>
      <c r="E1187"/>
      <c r="F1187"/>
      <c r="G1187"/>
      <c r="H1187" s="21"/>
      <c r="K1187"/>
      <c r="L1187"/>
      <c r="M1187"/>
      <c r="N1187" s="127"/>
      <c r="O1187" s="3">
        <v>6</v>
      </c>
      <c r="P1187" s="95" t="s">
        <v>9</v>
      </c>
      <c r="Q1187" s="95" t="s">
        <v>9</v>
      </c>
      <c r="R1187" s="95" t="s">
        <v>9</v>
      </c>
      <c r="S1187" s="95" t="s">
        <v>9</v>
      </c>
      <c r="T1187" s="14"/>
      <c r="W1187"/>
      <c r="X1187"/>
      <c r="Y1187"/>
      <c r="Z1187" s="127"/>
      <c r="AA1187" s="3">
        <v>6</v>
      </c>
      <c r="AB1187" s="95" t="s">
        <v>9</v>
      </c>
      <c r="AC1187" s="95" t="s">
        <v>9</v>
      </c>
      <c r="AD1187" s="95" t="s">
        <v>9</v>
      </c>
      <c r="AE1187" s="95" t="s">
        <v>9</v>
      </c>
      <c r="AF1187" s="14"/>
      <c r="AI1187"/>
      <c r="AJ1187"/>
      <c r="AK1187"/>
      <c r="AL1187" s="127"/>
      <c r="AM1187" s="3">
        <v>6</v>
      </c>
      <c r="AN1187" s="95" t="s">
        <v>9</v>
      </c>
      <c r="AO1187" s="95" t="s">
        <v>9</v>
      </c>
      <c r="AP1187" s="95" t="s">
        <v>9</v>
      </c>
      <c r="AQ1187" s="95" t="s">
        <v>9</v>
      </c>
      <c r="AR1187" s="14"/>
      <c r="AU1187"/>
      <c r="AV1187"/>
      <c r="AW1187"/>
      <c r="AX1187" s="127"/>
      <c r="AY1187" s="3">
        <v>6</v>
      </c>
      <c r="AZ1187" s="95" t="s">
        <v>9</v>
      </c>
      <c r="BA1187" s="95" t="s">
        <v>9</v>
      </c>
      <c r="BB1187" s="95" t="s">
        <v>9</v>
      </c>
      <c r="BC1187" s="95" t="s">
        <v>9</v>
      </c>
      <c r="BD1187" s="14"/>
      <c r="BG1187"/>
      <c r="BH1187"/>
      <c r="BI1187"/>
      <c r="BJ1187" s="127"/>
      <c r="BK1187" s="3">
        <v>6</v>
      </c>
      <c r="BL1187" s="95" t="s">
        <v>9</v>
      </c>
      <c r="BM1187" s="95" t="s">
        <v>9</v>
      </c>
      <c r="BN1187" s="95" t="s">
        <v>9</v>
      </c>
      <c r="BO1187" s="95" t="s">
        <v>9</v>
      </c>
      <c r="BP1187" s="14"/>
      <c r="BS1187"/>
      <c r="BT1187"/>
      <c r="BU1187"/>
      <c r="BV1187" s="127"/>
      <c r="BW1187" s="3">
        <v>6</v>
      </c>
      <c r="BX1187" s="95" t="s">
        <v>9</v>
      </c>
      <c r="BY1187" s="95" t="s">
        <v>9</v>
      </c>
      <c r="BZ1187" s="95" t="s">
        <v>9</v>
      </c>
      <c r="CA1187" s="95" t="s">
        <v>9</v>
      </c>
      <c r="CB1187" s="14"/>
      <c r="CE1187"/>
      <c r="CF1187"/>
      <c r="CG1187"/>
      <c r="CH1187" s="127"/>
      <c r="CI1187" s="3">
        <v>6</v>
      </c>
      <c r="CJ1187" s="95" t="s">
        <v>9</v>
      </c>
      <c r="CK1187" s="95" t="s">
        <v>9</v>
      </c>
      <c r="CL1187" s="95" t="s">
        <v>9</v>
      </c>
      <c r="CM1187" s="95" t="s">
        <v>9</v>
      </c>
      <c r="CN1187" s="14"/>
      <c r="CQ1187"/>
      <c r="CR1187"/>
      <c r="CS1187"/>
      <c r="CT1187" s="127"/>
      <c r="CU1187" s="3">
        <v>6</v>
      </c>
      <c r="CV1187" s="95" t="s">
        <v>9</v>
      </c>
      <c r="CW1187" s="95" t="s">
        <v>9</v>
      </c>
      <c r="CX1187" s="95" t="s">
        <v>9</v>
      </c>
      <c r="CY1187" s="95" t="s">
        <v>9</v>
      </c>
      <c r="CZ1187" s="14"/>
      <c r="DC1187"/>
      <c r="DD1187"/>
      <c r="DE1187"/>
      <c r="DF1187" s="127"/>
      <c r="DG1187" s="3">
        <v>6</v>
      </c>
      <c r="DH1187" s="95" t="s">
        <v>9</v>
      </c>
      <c r="DI1187" s="95" t="s">
        <v>9</v>
      </c>
      <c r="DJ1187" s="95" t="s">
        <v>9</v>
      </c>
      <c r="DK1187" s="95" t="s">
        <v>9</v>
      </c>
      <c r="DL1187" s="14"/>
      <c r="DO1187"/>
      <c r="DP1187"/>
      <c r="DQ1187"/>
      <c r="DR1187" s="127"/>
      <c r="DS1187" s="3">
        <v>6</v>
      </c>
      <c r="DT1187" s="95" t="s">
        <v>9</v>
      </c>
      <c r="DU1187" s="95" t="s">
        <v>9</v>
      </c>
      <c r="DV1187" s="95" t="s">
        <v>9</v>
      </c>
      <c r="DW1187" s="95" t="s">
        <v>9</v>
      </c>
      <c r="DX1187" s="14"/>
    </row>
    <row r="1188" spans="1:128">
      <c r="A1188"/>
      <c r="B1188"/>
      <c r="C1188"/>
      <c r="D1188"/>
      <c r="E1188"/>
      <c r="F1188"/>
      <c r="G1188"/>
      <c r="H1188" s="21"/>
      <c r="K1188"/>
      <c r="L1188"/>
      <c r="M1188"/>
      <c r="N1188" s="127"/>
      <c r="O1188" s="3">
        <v>7</v>
      </c>
      <c r="P1188" s="27">
        <f ca="1">P1164+$C$5*IF(AND(O1188=K1158,P1174=1),P1179-P1164,0)</f>
        <v>68.999409809522319</v>
      </c>
      <c r="Q1188" s="27">
        <f ca="1">Q1164+$C$5*IF(AND(O1188=K1158,P1174=2),P1179-Q1164,0)</f>
        <v>3.1004999999999998</v>
      </c>
      <c r="R1188" s="95" t="s">
        <v>9</v>
      </c>
      <c r="S1188" s="95" t="s">
        <v>9</v>
      </c>
      <c r="T1188" s="13"/>
      <c r="W1188"/>
      <c r="X1188"/>
      <c r="Y1188"/>
      <c r="Z1188" s="127"/>
      <c r="AA1188" s="3">
        <v>7</v>
      </c>
      <c r="AB1188" s="27">
        <f ca="1">AB1164+$C$5*IF(AND(AA1188=W1158,AB1174=1),AB1179-AB1164,0)</f>
        <v>68.999409809522319</v>
      </c>
      <c r="AC1188" s="27">
        <f ca="1">AC1164+$C$5*IF(AND(AA1188=W1158,AB1174=2),AB1179-AC1164,0)</f>
        <v>3.1004999999999998</v>
      </c>
      <c r="AD1188" s="95" t="s">
        <v>9</v>
      </c>
      <c r="AE1188" s="95" t="s">
        <v>9</v>
      </c>
      <c r="AF1188" s="13"/>
      <c r="AI1188"/>
      <c r="AJ1188"/>
      <c r="AK1188"/>
      <c r="AL1188" s="127"/>
      <c r="AM1188" s="3">
        <v>7</v>
      </c>
      <c r="AN1188" s="27">
        <f ca="1">AN1164+$C$5*IF(AND(AM1188=AI1158,AN1174=1),AN1179-AN1164,0)</f>
        <v>68.999409809522319</v>
      </c>
      <c r="AO1188" s="27">
        <f ca="1">AO1164+$C$5*IF(AND(AM1188=AI1158,AN1174=2),AN1179-AO1164,0)</f>
        <v>17.600976841397578</v>
      </c>
      <c r="AP1188" s="95" t="s">
        <v>9</v>
      </c>
      <c r="AQ1188" s="95" t="s">
        <v>9</v>
      </c>
      <c r="AR1188" s="13"/>
      <c r="AU1188"/>
      <c r="AV1188"/>
      <c r="AW1188"/>
      <c r="AX1188" s="127"/>
      <c r="AY1188" s="3">
        <v>7</v>
      </c>
      <c r="AZ1188" s="27">
        <f ca="1">AZ1164+$C$5*IF(AND(AY1188=AU1158,AZ1174=1),AZ1179-AZ1164,0)</f>
        <v>68.999409809522319</v>
      </c>
      <c r="BA1188" s="27">
        <f ca="1">BA1164+$C$5*IF(AND(AY1188=AU1158,AZ1174=2),AZ1179-BA1164,0)</f>
        <v>17.600976841397578</v>
      </c>
      <c r="BB1188" s="95" t="s">
        <v>9</v>
      </c>
      <c r="BC1188" s="95" t="s">
        <v>9</v>
      </c>
      <c r="BD1188" s="13"/>
      <c r="BG1188"/>
      <c r="BH1188"/>
      <c r="BI1188"/>
      <c r="BJ1188" s="127"/>
      <c r="BK1188" s="3">
        <v>7</v>
      </c>
      <c r="BL1188" s="27">
        <f ca="1">BL1164+$C$5*IF(AND(BK1188=BG1158,BL1174=1),BL1179-BL1164,0)</f>
        <v>68.999704889766861</v>
      </c>
      <c r="BM1188" s="27">
        <f ca="1">BM1164+$C$5*IF(AND(BK1188=BG1158,BL1174=2),BL1179-BM1164,0)</f>
        <v>17.600976841397578</v>
      </c>
      <c r="BN1188" s="95" t="s">
        <v>9</v>
      </c>
      <c r="BO1188" s="95" t="s">
        <v>9</v>
      </c>
      <c r="BP1188" s="13"/>
      <c r="BS1188"/>
      <c r="BT1188"/>
      <c r="BU1188"/>
      <c r="BV1188" s="127"/>
      <c r="BW1188" s="3">
        <v>7</v>
      </c>
      <c r="BX1188" s="27">
        <f ca="1">BX1164+$C$5*IF(AND(BW1188=BS1158,BX1174=1),BX1179-BX1164,0)</f>
        <v>68.999704889766861</v>
      </c>
      <c r="BY1188" s="27">
        <f ca="1">BY1164+$C$5*IF(AND(BW1188=BS1158,BX1174=2),BX1179-BY1164,0)</f>
        <v>17.600976841397578</v>
      </c>
      <c r="BZ1188" s="95" t="s">
        <v>9</v>
      </c>
      <c r="CA1188" s="95" t="s">
        <v>9</v>
      </c>
      <c r="CB1188" s="13"/>
      <c r="CE1188"/>
      <c r="CF1188"/>
      <c r="CG1188"/>
      <c r="CH1188" s="127"/>
      <c r="CI1188" s="3">
        <v>7</v>
      </c>
      <c r="CJ1188" s="27">
        <f ca="1">CJ1164+$C$5*IF(AND(CI1188=CE1158,CJ1174=1),CJ1179-CJ1164,0)</f>
        <v>68.999852429889131</v>
      </c>
      <c r="CK1188" s="27">
        <f ca="1">CK1164+$C$5*IF(AND(CI1188=CE1158,CJ1174=2),CJ1179-CK1164,0)</f>
        <v>17.600976841397578</v>
      </c>
      <c r="CL1188" s="95" t="s">
        <v>9</v>
      </c>
      <c r="CM1188" s="95" t="s">
        <v>9</v>
      </c>
      <c r="CN1188" s="13"/>
      <c r="CQ1188"/>
      <c r="CR1188"/>
      <c r="CS1188"/>
      <c r="CT1188" s="127"/>
      <c r="CU1188" s="3">
        <v>7</v>
      </c>
      <c r="CV1188" s="27">
        <f ca="1">CV1164+$C$5*IF(AND(CU1188=CQ1158,CV1174=1),CV1179-CV1164,0)</f>
        <v>68.999852429889131</v>
      </c>
      <c r="CW1188" s="27">
        <f ca="1">CW1164+$C$5*IF(AND(CU1188=CQ1158,CV1174=2),CV1179-CW1164,0)</f>
        <v>17.600976841397578</v>
      </c>
      <c r="CX1188" s="95" t="s">
        <v>9</v>
      </c>
      <c r="CY1188" s="95" t="s">
        <v>9</v>
      </c>
      <c r="CZ1188" s="13"/>
      <c r="DC1188"/>
      <c r="DD1188"/>
      <c r="DE1188"/>
      <c r="DF1188" s="127"/>
      <c r="DG1188" s="3">
        <v>7</v>
      </c>
      <c r="DH1188" s="27">
        <f ca="1">DH1164+$C$5*IF(AND(DG1188=DC1158,DH1174=1),DH1179-DH1164,0)</f>
        <v>68.999852429889131</v>
      </c>
      <c r="DI1188" s="27">
        <f ca="1">DI1164+$C$5*IF(AND(DG1188=DC1158,DH1174=2),DH1179-DI1164,0)</f>
        <v>17.600976841397578</v>
      </c>
      <c r="DJ1188" s="95" t="s">
        <v>9</v>
      </c>
      <c r="DK1188" s="95" t="s">
        <v>9</v>
      </c>
      <c r="DL1188" s="13"/>
      <c r="DO1188"/>
      <c r="DP1188"/>
      <c r="DQ1188"/>
      <c r="DR1188" s="127"/>
      <c r="DS1188" s="3">
        <v>7</v>
      </c>
      <c r="DT1188" s="27">
        <f ca="1">DT1164+$C$5*IF(AND(DS1188=DO1158,DT1174=1),DT1179-DT1164,0)</f>
        <v>68.999852429889131</v>
      </c>
      <c r="DU1188" s="27">
        <f ca="1">DU1164+$C$5*IF(AND(DS1188=DO1158,DT1174=2),DT1179-DU1164,0)</f>
        <v>17.600976841397578</v>
      </c>
      <c r="DV1188" s="95" t="s">
        <v>9</v>
      </c>
      <c r="DW1188" s="95" t="s">
        <v>9</v>
      </c>
      <c r="DX1188" s="13"/>
    </row>
    <row r="1189" spans="1:128">
      <c r="A1189"/>
      <c r="B1189"/>
      <c r="C1189"/>
      <c r="D1189"/>
      <c r="E1189"/>
      <c r="F1189"/>
      <c r="G1189"/>
      <c r="H1189" s="21"/>
      <c r="K1189"/>
      <c r="L1189"/>
      <c r="M1189"/>
      <c r="N1189" s="127"/>
      <c r="O1189" s="3">
        <v>8</v>
      </c>
      <c r="P1189" s="27">
        <f ca="1">P1165+$C$5*IF(AND(O1189=K1158,P1174=1),P1179-P1165,0)</f>
        <v>99.999999957159162</v>
      </c>
      <c r="Q1189" s="27">
        <f ca="1">Q1165+$C$5*IF(AND(O1189=K1158,P1174=2),P1179-Q1165,0)</f>
        <v>45.56409086227417</v>
      </c>
      <c r="R1189" s="27">
        <f ca="1">R1165+$C$5*IF(AND(O1189=K1158,P1174=3),P1179-R1165,0)</f>
        <v>46.55804292127489</v>
      </c>
      <c r="S1189" s="95" t="s">
        <v>9</v>
      </c>
      <c r="T1189" s="13"/>
      <c r="W1189"/>
      <c r="X1189"/>
      <c r="Y1189"/>
      <c r="Z1189" s="127"/>
      <c r="AA1189" s="3">
        <v>8</v>
      </c>
      <c r="AB1189" s="27">
        <f ca="1">AB1165+$C$5*IF(AND(AA1189=W1158,AB1174=1),AB1179-AB1165,0)</f>
        <v>99.999999957159162</v>
      </c>
      <c r="AC1189" s="27">
        <f ca="1">AC1165+$C$5*IF(AND(AA1189=W1158,AB1174=2),AB1179-AC1165,0)</f>
        <v>45.56409086227417</v>
      </c>
      <c r="AD1189" s="27">
        <f ca="1">AD1165+$C$5*IF(AND(AA1189=W1158,AB1174=3),AB1179-AD1165,0)</f>
        <v>46.55804292127489</v>
      </c>
      <c r="AE1189" s="95" t="s">
        <v>9</v>
      </c>
      <c r="AF1189" s="13"/>
      <c r="AI1189"/>
      <c r="AJ1189"/>
      <c r="AK1189"/>
      <c r="AL1189" s="127"/>
      <c r="AM1189" s="3">
        <v>8</v>
      </c>
      <c r="AN1189" s="27">
        <f ca="1">AN1165+$C$5*IF(AND(AM1189=AI1158,AN1174=1),AN1179-AN1165,0)</f>
        <v>99.999999957159162</v>
      </c>
      <c r="AO1189" s="27">
        <f ca="1">AO1165+$C$5*IF(AND(AM1189=AI1158,AN1174=2),AN1179-AO1165,0)</f>
        <v>45.56409086227417</v>
      </c>
      <c r="AP1189" s="27">
        <f ca="1">AP1165+$C$5*IF(AND(AM1189=AI1158,AN1174=3),AN1179-AP1165,0)</f>
        <v>46.55804292127489</v>
      </c>
      <c r="AQ1189" s="95" t="s">
        <v>9</v>
      </c>
      <c r="AR1189" s="13"/>
      <c r="AU1189"/>
      <c r="AV1189"/>
      <c r="AW1189"/>
      <c r="AX1189" s="127"/>
      <c r="AY1189" s="3">
        <v>8</v>
      </c>
      <c r="AZ1189" s="27">
        <f ca="1">AZ1165+$C$5*IF(AND(AY1189=AU1158,AZ1174=1),AZ1179-AZ1165,0)</f>
        <v>99.999999957159162</v>
      </c>
      <c r="BA1189" s="27">
        <f ca="1">BA1165+$C$5*IF(AND(AY1189=AU1158,AZ1174=2),AZ1179-BA1165,0)</f>
        <v>45.56409086227417</v>
      </c>
      <c r="BB1189" s="27">
        <f ca="1">BB1165+$C$5*IF(AND(AY1189=AU1158,AZ1174=3),AZ1179-BB1165,0)</f>
        <v>46.55804292127489</v>
      </c>
      <c r="BC1189" s="95" t="s">
        <v>9</v>
      </c>
      <c r="BD1189" s="13"/>
      <c r="BG1189"/>
      <c r="BH1189"/>
      <c r="BI1189"/>
      <c r="BJ1189" s="127"/>
      <c r="BK1189" s="3">
        <v>8</v>
      </c>
      <c r="BL1189" s="27">
        <f ca="1">BL1165+$C$5*IF(AND(BK1189=BG1158,BL1174=1),BL1179-BL1165,0)</f>
        <v>99.999999957159162</v>
      </c>
      <c r="BM1189" s="27">
        <f ca="1">BM1165+$C$5*IF(AND(BK1189=BG1158,BL1174=2),BL1179-BM1165,0)</f>
        <v>45.56409086227417</v>
      </c>
      <c r="BN1189" s="27">
        <f ca="1">BN1165+$C$5*IF(AND(BK1189=BG1158,BL1174=3),BL1179-BN1165,0)</f>
        <v>46.55804292127489</v>
      </c>
      <c r="BO1189" s="95" t="s">
        <v>9</v>
      </c>
      <c r="BP1189" s="13"/>
      <c r="BS1189"/>
      <c r="BT1189"/>
      <c r="BU1189"/>
      <c r="BV1189" s="127"/>
      <c r="BW1189" s="3">
        <v>8</v>
      </c>
      <c r="BX1189" s="27">
        <f ca="1">BX1165+$C$5*IF(AND(BW1189=BS1158,BX1174=1),BX1179-BX1165,0)</f>
        <v>99.999999957159162</v>
      </c>
      <c r="BY1189" s="27">
        <f ca="1">BY1165+$C$5*IF(AND(BW1189=BS1158,BX1174=2),BX1179-BY1165,0)</f>
        <v>45.56409086227417</v>
      </c>
      <c r="BZ1189" s="27">
        <f ca="1">BZ1165+$C$5*IF(AND(BW1189=BS1158,BX1174=3),BX1179-BZ1165,0)</f>
        <v>46.928918172055845</v>
      </c>
      <c r="CA1189" s="95" t="s">
        <v>9</v>
      </c>
      <c r="CB1189" s="13"/>
      <c r="CE1189"/>
      <c r="CF1189"/>
      <c r="CG1189"/>
      <c r="CH1189" s="127"/>
      <c r="CI1189" s="3">
        <v>8</v>
      </c>
      <c r="CJ1189" s="27">
        <f ca="1">CJ1165+$C$5*IF(AND(CI1189=CE1158,CJ1174=1),CJ1179-CJ1165,0)</f>
        <v>99.999999957159162</v>
      </c>
      <c r="CK1189" s="27">
        <f ca="1">CK1165+$C$5*IF(AND(CI1189=CE1158,CJ1174=2),CJ1179-CK1165,0)</f>
        <v>45.56409086227417</v>
      </c>
      <c r="CL1189" s="27">
        <f ca="1">CL1165+$C$5*IF(AND(CI1189=CE1158,CJ1174=3),CJ1179-CL1165,0)</f>
        <v>46.928918172055845</v>
      </c>
      <c r="CM1189" s="95" t="s">
        <v>9</v>
      </c>
      <c r="CN1189" s="13"/>
      <c r="CQ1189"/>
      <c r="CR1189"/>
      <c r="CS1189"/>
      <c r="CT1189" s="127"/>
      <c r="CU1189" s="3">
        <v>8</v>
      </c>
      <c r="CV1189" s="27">
        <f ca="1">CV1165+$C$5*IF(AND(CU1189=CQ1158,CV1174=1),CV1179-CV1165,0)</f>
        <v>99.999999978579581</v>
      </c>
      <c r="CW1189" s="27">
        <f ca="1">CW1165+$C$5*IF(AND(CU1189=CQ1158,CV1174=2),CV1179-CW1165,0)</f>
        <v>45.56409086227417</v>
      </c>
      <c r="CX1189" s="27">
        <f ca="1">CX1165+$C$5*IF(AND(CU1189=CQ1158,CV1174=3),CV1179-CX1165,0)</f>
        <v>46.928918172055845</v>
      </c>
      <c r="CY1189" s="95" t="s">
        <v>9</v>
      </c>
      <c r="CZ1189" s="13"/>
      <c r="DC1189"/>
      <c r="DD1189"/>
      <c r="DE1189"/>
      <c r="DF1189" s="127"/>
      <c r="DG1189" s="3">
        <v>8</v>
      </c>
      <c r="DH1189" s="27">
        <f ca="1">DH1165+$C$5*IF(AND(DG1189=DC1158,DH1174=1),DH1179-DH1165,0)</f>
        <v>99.999999978579581</v>
      </c>
      <c r="DI1189" s="27">
        <f ca="1">DI1165+$C$5*IF(AND(DG1189=DC1158,DH1174=2),DH1179-DI1165,0)</f>
        <v>45.56409086227417</v>
      </c>
      <c r="DJ1189" s="27">
        <f ca="1">DJ1165+$C$5*IF(AND(DG1189=DC1158,DH1174=3),DH1179-DJ1165,0)</f>
        <v>46.928918172055845</v>
      </c>
      <c r="DK1189" s="95" t="s">
        <v>9</v>
      </c>
      <c r="DL1189" s="13"/>
      <c r="DO1189"/>
      <c r="DP1189"/>
      <c r="DQ1189"/>
      <c r="DR1189" s="127"/>
      <c r="DS1189" s="3">
        <v>8</v>
      </c>
      <c r="DT1189" s="27">
        <f ca="1">DT1165+$C$5*IF(AND(DS1189=DO1158,DT1174=1),DT1179-DT1165,0)</f>
        <v>99.999999978579581</v>
      </c>
      <c r="DU1189" s="27">
        <f ca="1">DU1165+$C$5*IF(AND(DS1189=DO1158,DT1174=2),DT1179-DU1165,0)</f>
        <v>45.56409086227417</v>
      </c>
      <c r="DV1189" s="27">
        <f ca="1">DV1165+$C$5*IF(AND(DS1189=DO1158,DT1174=3),DT1179-DV1165,0)</f>
        <v>46.928918172055845</v>
      </c>
      <c r="DW1189" s="95" t="s">
        <v>9</v>
      </c>
      <c r="DX1189" s="13"/>
    </row>
    <row r="1190" spans="1:128">
      <c r="A1190"/>
      <c r="B1190"/>
      <c r="C1190"/>
      <c r="D1190"/>
      <c r="E1190"/>
      <c r="F1190"/>
      <c r="G1190"/>
      <c r="H1190" s="21"/>
      <c r="K1190"/>
      <c r="L1190"/>
      <c r="M1190"/>
      <c r="N1190" s="128"/>
      <c r="O1190" s="3" t="s">
        <v>40</v>
      </c>
      <c r="P1190" s="44">
        <v>0</v>
      </c>
      <c r="Q1190" s="44">
        <v>0</v>
      </c>
      <c r="R1190" s="44">
        <v>0</v>
      </c>
      <c r="S1190" s="40">
        <v>0</v>
      </c>
      <c r="T1190" s="12"/>
      <c r="W1190"/>
      <c r="X1190"/>
      <c r="Y1190"/>
      <c r="Z1190" s="128"/>
      <c r="AA1190" s="3" t="s">
        <v>40</v>
      </c>
      <c r="AB1190" s="44">
        <v>0</v>
      </c>
      <c r="AC1190" s="44">
        <v>0</v>
      </c>
      <c r="AD1190" s="44">
        <v>0</v>
      </c>
      <c r="AE1190" s="40">
        <v>0</v>
      </c>
      <c r="AF1190" s="12"/>
      <c r="AI1190"/>
      <c r="AJ1190"/>
      <c r="AK1190"/>
      <c r="AL1190" s="128"/>
      <c r="AM1190" s="3" t="s">
        <v>40</v>
      </c>
      <c r="AN1190" s="44">
        <v>0</v>
      </c>
      <c r="AO1190" s="44">
        <v>0</v>
      </c>
      <c r="AP1190" s="44">
        <v>0</v>
      </c>
      <c r="AQ1190" s="40">
        <v>0</v>
      </c>
      <c r="AR1190" s="12"/>
      <c r="AU1190"/>
      <c r="AV1190"/>
      <c r="AW1190"/>
      <c r="AX1190" s="128"/>
      <c r="AY1190" s="3" t="s">
        <v>40</v>
      </c>
      <c r="AZ1190" s="44">
        <v>0</v>
      </c>
      <c r="BA1190" s="44">
        <v>0</v>
      </c>
      <c r="BB1190" s="44">
        <v>0</v>
      </c>
      <c r="BC1190" s="40">
        <v>0</v>
      </c>
      <c r="BD1190" s="12"/>
      <c r="BG1190"/>
      <c r="BH1190"/>
      <c r="BI1190"/>
      <c r="BJ1190" s="128"/>
      <c r="BK1190" s="3" t="s">
        <v>40</v>
      </c>
      <c r="BL1190" s="44">
        <v>0</v>
      </c>
      <c r="BM1190" s="44">
        <v>0</v>
      </c>
      <c r="BN1190" s="44">
        <v>0</v>
      </c>
      <c r="BO1190" s="40">
        <v>0</v>
      </c>
      <c r="BP1190" s="12"/>
      <c r="BS1190"/>
      <c r="BT1190"/>
      <c r="BU1190"/>
      <c r="BV1190" s="128"/>
      <c r="BW1190" s="3" t="s">
        <v>40</v>
      </c>
      <c r="BX1190" s="44">
        <v>0</v>
      </c>
      <c r="BY1190" s="44">
        <v>0</v>
      </c>
      <c r="BZ1190" s="44">
        <v>0</v>
      </c>
      <c r="CA1190" s="40">
        <v>0</v>
      </c>
      <c r="CB1190" s="12"/>
      <c r="CE1190"/>
      <c r="CF1190"/>
      <c r="CG1190"/>
      <c r="CH1190" s="128"/>
      <c r="CI1190" s="3" t="s">
        <v>40</v>
      </c>
      <c r="CJ1190" s="44">
        <v>0</v>
      </c>
      <c r="CK1190" s="44">
        <v>0</v>
      </c>
      <c r="CL1190" s="44">
        <v>0</v>
      </c>
      <c r="CM1190" s="40">
        <v>0</v>
      </c>
      <c r="CN1190" s="12"/>
      <c r="CQ1190"/>
      <c r="CR1190"/>
      <c r="CS1190"/>
      <c r="CT1190" s="128"/>
      <c r="CU1190" s="3" t="s">
        <v>40</v>
      </c>
      <c r="CV1190" s="44">
        <v>0</v>
      </c>
      <c r="CW1190" s="44">
        <v>0</v>
      </c>
      <c r="CX1190" s="44">
        <v>0</v>
      </c>
      <c r="CY1190" s="40">
        <v>0</v>
      </c>
      <c r="CZ1190" s="12"/>
      <c r="DC1190"/>
      <c r="DD1190"/>
      <c r="DE1190"/>
      <c r="DF1190" s="128"/>
      <c r="DG1190" s="3" t="s">
        <v>40</v>
      </c>
      <c r="DH1190" s="44">
        <v>0</v>
      </c>
      <c r="DI1190" s="44">
        <v>0</v>
      </c>
      <c r="DJ1190" s="44">
        <v>0</v>
      </c>
      <c r="DK1190" s="40">
        <v>0</v>
      </c>
      <c r="DL1190" s="12"/>
      <c r="DO1190"/>
      <c r="DP1190"/>
      <c r="DQ1190"/>
      <c r="DR1190" s="128"/>
      <c r="DS1190" s="3" t="s">
        <v>40</v>
      </c>
      <c r="DT1190" s="44">
        <v>0</v>
      </c>
      <c r="DU1190" s="44">
        <v>0</v>
      </c>
      <c r="DV1190" s="44">
        <v>0</v>
      </c>
      <c r="DW1190" s="40">
        <v>0</v>
      </c>
      <c r="DX1190" s="12"/>
    </row>
    <row r="1191" spans="1:128" ht="13.8" thickBot="1">
      <c r="O1191" s="62"/>
      <c r="AA1191" s="62"/>
      <c r="AM1191" s="62"/>
      <c r="AY1191" s="62"/>
      <c r="BK1191" s="62"/>
      <c r="BW1191" s="62"/>
      <c r="CI1191" s="62"/>
      <c r="CU1191" s="62"/>
      <c r="DG1191" s="62"/>
      <c r="DS1191" s="62"/>
    </row>
    <row r="1192" spans="1:128" ht="15" customHeight="1" thickTop="1" thickBot="1">
      <c r="A1192" s="67"/>
      <c r="B1192" s="75" t="s">
        <v>46</v>
      </c>
      <c r="C1192" s="68">
        <f>C1155+1</f>
        <v>33</v>
      </c>
      <c r="D1192" s="69"/>
      <c r="E1192" s="69"/>
      <c r="F1192" s="69"/>
      <c r="G1192" s="69"/>
      <c r="H1192" s="69"/>
      <c r="I1192" s="73"/>
      <c r="J1192" s="8" t="s">
        <v>55</v>
      </c>
      <c r="K1192" s="71"/>
      <c r="L1192" s="67"/>
      <c r="M1192" s="67"/>
      <c r="N1192" s="67"/>
      <c r="O1192" s="67"/>
      <c r="P1192" s="67"/>
      <c r="Q1192" s="67"/>
      <c r="R1192" s="67"/>
      <c r="S1192" s="67"/>
      <c r="T1192" s="69"/>
      <c r="U1192" s="73"/>
      <c r="V1192" s="8" t="s">
        <v>55</v>
      </c>
      <c r="W1192" s="71"/>
      <c r="X1192" s="67"/>
      <c r="Y1192" s="67"/>
      <c r="Z1192" s="67"/>
      <c r="AA1192" s="67"/>
      <c r="AB1192" s="67"/>
      <c r="AC1192" s="67"/>
      <c r="AD1192" s="67"/>
      <c r="AE1192" s="67"/>
      <c r="AF1192" s="69"/>
      <c r="AG1192" s="73"/>
      <c r="AH1192" s="8" t="s">
        <v>55</v>
      </c>
      <c r="AI1192" s="71"/>
      <c r="AJ1192" s="67"/>
      <c r="AK1192" s="67"/>
      <c r="AL1192" s="67"/>
      <c r="AM1192" s="67"/>
      <c r="AN1192" s="67"/>
      <c r="AO1192" s="67"/>
      <c r="AP1192" s="67"/>
      <c r="AQ1192" s="67"/>
      <c r="AR1192" s="69"/>
      <c r="AS1192" s="73"/>
      <c r="AT1192" s="8" t="s">
        <v>55</v>
      </c>
      <c r="AU1192" s="71"/>
      <c r="AV1192" s="67"/>
      <c r="AW1192" s="67"/>
      <c r="AX1192" s="67"/>
      <c r="AY1192" s="67"/>
      <c r="AZ1192" s="67"/>
      <c r="BA1192" s="67"/>
      <c r="BB1192" s="67"/>
      <c r="BC1192" s="67"/>
      <c r="BD1192" s="69"/>
      <c r="BE1192" s="73"/>
      <c r="BF1192" s="8" t="s">
        <v>55</v>
      </c>
      <c r="BG1192" s="71"/>
      <c r="BH1192" s="67"/>
      <c r="BI1192" s="67"/>
      <c r="BJ1192" s="67"/>
      <c r="BK1192" s="67"/>
      <c r="BL1192" s="67"/>
      <c r="BM1192" s="67"/>
      <c r="BN1192" s="67"/>
      <c r="BO1192" s="67"/>
      <c r="BP1192" s="69"/>
      <c r="BQ1192" s="73"/>
      <c r="BR1192" s="8" t="s">
        <v>55</v>
      </c>
      <c r="BS1192" s="71"/>
      <c r="BT1192" s="67"/>
      <c r="BU1192" s="67"/>
      <c r="BV1192" s="67"/>
      <c r="BW1192" s="67"/>
      <c r="BX1192" s="67"/>
      <c r="BY1192" s="67"/>
      <c r="BZ1192" s="67"/>
      <c r="CA1192" s="67"/>
      <c r="CB1192" s="69"/>
      <c r="CC1192" s="73"/>
      <c r="CD1192" s="8" t="s">
        <v>55</v>
      </c>
      <c r="CE1192" s="71"/>
      <c r="CF1192" s="67"/>
      <c r="CG1192" s="67"/>
      <c r="CH1192" s="67"/>
      <c r="CI1192" s="67"/>
      <c r="CJ1192" s="67"/>
      <c r="CK1192" s="67"/>
      <c r="CL1192" s="67"/>
      <c r="CM1192" s="67"/>
      <c r="CN1192" s="69"/>
      <c r="CO1192" s="73"/>
      <c r="CP1192" s="8" t="s">
        <v>55</v>
      </c>
      <c r="CQ1192" s="71"/>
      <c r="CR1192" s="67"/>
      <c r="CS1192" s="67"/>
      <c r="CT1192" s="67"/>
      <c r="CU1192" s="67"/>
      <c r="CV1192" s="67"/>
      <c r="CW1192" s="67"/>
      <c r="CX1192" s="67"/>
      <c r="CY1192" s="67"/>
      <c r="CZ1192" s="69"/>
      <c r="DA1192" s="73"/>
      <c r="DB1192" s="8" t="s">
        <v>55</v>
      </c>
      <c r="DC1192" s="71"/>
      <c r="DD1192" s="67"/>
      <c r="DE1192" s="67"/>
      <c r="DF1192" s="67"/>
      <c r="DG1192" s="67"/>
      <c r="DH1192" s="67"/>
      <c r="DI1192" s="67"/>
      <c r="DJ1192" s="67"/>
      <c r="DK1192" s="67"/>
      <c r="DL1192" s="69"/>
      <c r="DM1192" s="73"/>
      <c r="DN1192" s="8" t="s">
        <v>55</v>
      </c>
      <c r="DO1192" s="71"/>
      <c r="DP1192" s="67"/>
      <c r="DQ1192" s="67"/>
      <c r="DR1192" s="67"/>
      <c r="DS1192" s="67"/>
      <c r="DT1192" s="67"/>
      <c r="DU1192" s="67"/>
      <c r="DV1192" s="67"/>
      <c r="DW1192" s="67"/>
      <c r="DX1192" s="69"/>
    </row>
    <row r="1193" spans="1:128" ht="13.5" customHeight="1" thickBot="1">
      <c r="A1193"/>
      <c r="E1193"/>
      <c r="F1193"/>
      <c r="G1193"/>
      <c r="H1193" s="21"/>
      <c r="J1193" s="18" t="s">
        <v>53</v>
      </c>
      <c r="K1193" s="17">
        <v>1</v>
      </c>
      <c r="L1193"/>
      <c r="M1193"/>
      <c r="N1193"/>
      <c r="P1193" s="123" t="s">
        <v>12</v>
      </c>
      <c r="Q1193" s="124"/>
      <c r="R1193" s="124"/>
      <c r="S1193" s="125"/>
      <c r="T1193" s="21"/>
      <c r="V1193" s="18" t="s">
        <v>53</v>
      </c>
      <c r="W1193" s="17">
        <f ca="1">S1211</f>
        <v>2</v>
      </c>
      <c r="X1193"/>
      <c r="Y1193"/>
      <c r="Z1193"/>
      <c r="AB1193" s="123" t="s">
        <v>12</v>
      </c>
      <c r="AC1193" s="124"/>
      <c r="AD1193" s="124"/>
      <c r="AE1193" s="125"/>
      <c r="AF1193" s="21"/>
      <c r="AH1193" s="18" t="s">
        <v>53</v>
      </c>
      <c r="AI1193" s="17">
        <f ca="1">AE1211</f>
        <v>2</v>
      </c>
      <c r="AJ1193"/>
      <c r="AK1193"/>
      <c r="AL1193"/>
      <c r="AN1193" s="123" t="s">
        <v>12</v>
      </c>
      <c r="AO1193" s="124"/>
      <c r="AP1193" s="124"/>
      <c r="AQ1193" s="125"/>
      <c r="AR1193" s="21"/>
      <c r="AT1193" s="18" t="s">
        <v>53</v>
      </c>
      <c r="AU1193" s="17">
        <f ca="1">AQ1211</f>
        <v>3</v>
      </c>
      <c r="AV1193"/>
      <c r="AW1193"/>
      <c r="AX1193"/>
      <c r="AZ1193" s="123" t="s">
        <v>12</v>
      </c>
      <c r="BA1193" s="124"/>
      <c r="BB1193" s="124"/>
      <c r="BC1193" s="125"/>
      <c r="BD1193" s="21"/>
      <c r="BF1193" s="18" t="s">
        <v>53</v>
      </c>
      <c r="BG1193" s="17">
        <f ca="1">BC1211</f>
        <v>3</v>
      </c>
      <c r="BH1193"/>
      <c r="BI1193"/>
      <c r="BJ1193"/>
      <c r="BL1193" s="123" t="s">
        <v>12</v>
      </c>
      <c r="BM1193" s="124"/>
      <c r="BN1193" s="124"/>
      <c r="BO1193" s="125"/>
      <c r="BP1193" s="21"/>
      <c r="BR1193" s="18" t="s">
        <v>53</v>
      </c>
      <c r="BS1193" s="17">
        <f ca="1">BO1211</f>
        <v>2</v>
      </c>
      <c r="BT1193"/>
      <c r="BU1193"/>
      <c r="BV1193"/>
      <c r="BX1193" s="123" t="s">
        <v>12</v>
      </c>
      <c r="BY1193" s="124"/>
      <c r="BZ1193" s="124"/>
      <c r="CA1193" s="125"/>
      <c r="CB1193" s="21"/>
      <c r="CD1193" s="18" t="s">
        <v>53</v>
      </c>
      <c r="CE1193" s="17">
        <f ca="1">CA1211</f>
        <v>2</v>
      </c>
      <c r="CF1193"/>
      <c r="CG1193"/>
      <c r="CH1193"/>
      <c r="CJ1193" s="123" t="s">
        <v>12</v>
      </c>
      <c r="CK1193" s="124"/>
      <c r="CL1193" s="124"/>
      <c r="CM1193" s="125"/>
      <c r="CN1193" s="21"/>
      <c r="CP1193" s="18" t="s">
        <v>53</v>
      </c>
      <c r="CQ1193" s="17">
        <f ca="1">CM1211</f>
        <v>3</v>
      </c>
      <c r="CR1193"/>
      <c r="CS1193"/>
      <c r="CT1193"/>
      <c r="CV1193" s="123" t="s">
        <v>12</v>
      </c>
      <c r="CW1193" s="124"/>
      <c r="CX1193" s="124"/>
      <c r="CY1193" s="125"/>
      <c r="CZ1193" s="21"/>
      <c r="DB1193" s="18" t="s">
        <v>53</v>
      </c>
      <c r="DC1193" s="17">
        <f ca="1">CY1211</f>
        <v>3</v>
      </c>
      <c r="DD1193"/>
      <c r="DE1193"/>
      <c r="DF1193"/>
      <c r="DH1193" s="123" t="s">
        <v>12</v>
      </c>
      <c r="DI1193" s="124"/>
      <c r="DJ1193" s="124"/>
      <c r="DK1193" s="125"/>
      <c r="DL1193" s="21"/>
      <c r="DN1193" s="18" t="s">
        <v>53</v>
      </c>
      <c r="DO1193" s="17">
        <f ca="1">DK1211</f>
        <v>3</v>
      </c>
      <c r="DP1193"/>
      <c r="DQ1193"/>
      <c r="DR1193"/>
      <c r="DT1193" s="123" t="s">
        <v>12</v>
      </c>
      <c r="DU1193" s="124"/>
      <c r="DV1193" s="124"/>
      <c r="DW1193" s="125"/>
      <c r="DX1193" s="21"/>
    </row>
    <row r="1194" spans="1:128" ht="13.5" customHeight="1" thickBot="1">
      <c r="A1194"/>
      <c r="B1194" s="63" t="s">
        <v>45</v>
      </c>
      <c r="C1194" s="9" t="str">
        <f ca="1">IF(DO1195=9,"到着","未着")</f>
        <v>到着</v>
      </c>
      <c r="D1194" t="s">
        <v>19</v>
      </c>
      <c r="E1194"/>
      <c r="F1194"/>
      <c r="G1194"/>
      <c r="H1194" s="21"/>
      <c r="J1194" s="18" t="s">
        <v>54</v>
      </c>
      <c r="K1194" s="3">
        <v>1</v>
      </c>
      <c r="L1194"/>
      <c r="M1194"/>
      <c r="N1194"/>
      <c r="O1194" s="9" t="s">
        <v>57</v>
      </c>
      <c r="P1194" s="93" t="s">
        <v>3</v>
      </c>
      <c r="Q1194" s="26" t="s">
        <v>4</v>
      </c>
      <c r="R1194" s="26" t="s">
        <v>5</v>
      </c>
      <c r="S1194" s="3" t="s">
        <v>6</v>
      </c>
      <c r="T1194" s="6"/>
      <c r="V1194" s="18" t="s">
        <v>54</v>
      </c>
      <c r="W1194" s="3">
        <f ca="1">S1212</f>
        <v>1</v>
      </c>
      <c r="X1194"/>
      <c r="Y1194"/>
      <c r="Z1194"/>
      <c r="AA1194" s="9" t="str">
        <f>$O$10</f>
        <v>現Q値</v>
      </c>
      <c r="AB1194" s="93" t="s">
        <v>3</v>
      </c>
      <c r="AC1194" s="26" t="s">
        <v>4</v>
      </c>
      <c r="AD1194" s="26" t="s">
        <v>5</v>
      </c>
      <c r="AE1194" s="3" t="s">
        <v>6</v>
      </c>
      <c r="AF1194" s="6"/>
      <c r="AH1194" s="18" t="s">
        <v>54</v>
      </c>
      <c r="AI1194" s="3">
        <f ca="1">AE1212</f>
        <v>2</v>
      </c>
      <c r="AJ1194"/>
      <c r="AK1194"/>
      <c r="AL1194"/>
      <c r="AM1194" s="9" t="str">
        <f>$O$10</f>
        <v>現Q値</v>
      </c>
      <c r="AN1194" s="93" t="s">
        <v>3</v>
      </c>
      <c r="AO1194" s="26" t="s">
        <v>4</v>
      </c>
      <c r="AP1194" s="26" t="s">
        <v>5</v>
      </c>
      <c r="AQ1194" s="3" t="s">
        <v>6</v>
      </c>
      <c r="AR1194" s="6"/>
      <c r="AT1194" s="18" t="s">
        <v>54</v>
      </c>
      <c r="AU1194" s="3">
        <f ca="1">AQ1212</f>
        <v>2</v>
      </c>
      <c r="AV1194"/>
      <c r="AW1194"/>
      <c r="AX1194"/>
      <c r="AY1194" s="9" t="str">
        <f>$O$10</f>
        <v>現Q値</v>
      </c>
      <c r="AZ1194" s="93" t="s">
        <v>3</v>
      </c>
      <c r="BA1194" s="26" t="s">
        <v>4</v>
      </c>
      <c r="BB1194" s="26" t="s">
        <v>5</v>
      </c>
      <c r="BC1194" s="3" t="s">
        <v>6</v>
      </c>
      <c r="BD1194" s="6"/>
      <c r="BF1194" s="18" t="s">
        <v>54</v>
      </c>
      <c r="BG1194" s="3">
        <f ca="1">BC1212</f>
        <v>1</v>
      </c>
      <c r="BH1194"/>
      <c r="BI1194"/>
      <c r="BJ1194"/>
      <c r="BK1194" s="9" t="str">
        <f>$O$10</f>
        <v>現Q値</v>
      </c>
      <c r="BL1194" s="93" t="s">
        <v>3</v>
      </c>
      <c r="BM1194" s="26" t="s">
        <v>4</v>
      </c>
      <c r="BN1194" s="26" t="s">
        <v>5</v>
      </c>
      <c r="BO1194" s="3" t="s">
        <v>6</v>
      </c>
      <c r="BP1194" s="6"/>
      <c r="BR1194" s="18" t="s">
        <v>54</v>
      </c>
      <c r="BS1194" s="3">
        <f ca="1">BO1212</f>
        <v>1</v>
      </c>
      <c r="BT1194"/>
      <c r="BU1194"/>
      <c r="BV1194"/>
      <c r="BW1194" s="9" t="str">
        <f>$O$10</f>
        <v>現Q値</v>
      </c>
      <c r="BX1194" s="93" t="s">
        <v>3</v>
      </c>
      <c r="BY1194" s="26" t="s">
        <v>4</v>
      </c>
      <c r="BZ1194" s="26" t="s">
        <v>5</v>
      </c>
      <c r="CA1194" s="3" t="s">
        <v>6</v>
      </c>
      <c r="CB1194" s="6"/>
      <c r="CD1194" s="18" t="s">
        <v>54</v>
      </c>
      <c r="CE1194" s="3">
        <f ca="1">CA1212</f>
        <v>2</v>
      </c>
      <c r="CF1194"/>
      <c r="CG1194"/>
      <c r="CH1194"/>
      <c r="CI1194" s="9" t="str">
        <f>$O$10</f>
        <v>現Q値</v>
      </c>
      <c r="CJ1194" s="93" t="s">
        <v>3</v>
      </c>
      <c r="CK1194" s="26" t="s">
        <v>4</v>
      </c>
      <c r="CL1194" s="26" t="s">
        <v>5</v>
      </c>
      <c r="CM1194" s="3" t="s">
        <v>6</v>
      </c>
      <c r="CN1194" s="6"/>
      <c r="CP1194" s="18" t="s">
        <v>54</v>
      </c>
      <c r="CQ1194" s="3">
        <f ca="1">CM1212</f>
        <v>2</v>
      </c>
      <c r="CR1194"/>
      <c r="CS1194"/>
      <c r="CT1194"/>
      <c r="CU1194" s="9" t="str">
        <f>$O$10</f>
        <v>現Q値</v>
      </c>
      <c r="CV1194" s="93" t="s">
        <v>3</v>
      </c>
      <c r="CW1194" s="26" t="s">
        <v>4</v>
      </c>
      <c r="CX1194" s="26" t="s">
        <v>5</v>
      </c>
      <c r="CY1194" s="3" t="s">
        <v>6</v>
      </c>
      <c r="CZ1194" s="6"/>
      <c r="DB1194" s="18" t="s">
        <v>54</v>
      </c>
      <c r="DC1194" s="3">
        <f ca="1">CY1212</f>
        <v>3</v>
      </c>
      <c r="DD1194"/>
      <c r="DE1194"/>
      <c r="DF1194"/>
      <c r="DG1194" s="9" t="str">
        <f>$O$10</f>
        <v>現Q値</v>
      </c>
      <c r="DH1194" s="93" t="s">
        <v>3</v>
      </c>
      <c r="DI1194" s="26" t="s">
        <v>4</v>
      </c>
      <c r="DJ1194" s="26" t="s">
        <v>5</v>
      </c>
      <c r="DK1194" s="3" t="s">
        <v>6</v>
      </c>
      <c r="DL1194" s="6"/>
      <c r="DN1194" s="18" t="s">
        <v>54</v>
      </c>
      <c r="DO1194" s="3">
        <f ca="1">DK1212</f>
        <v>3</v>
      </c>
      <c r="DP1194"/>
      <c r="DQ1194"/>
      <c r="DR1194"/>
      <c r="DS1194" s="9" t="str">
        <f>$O$10</f>
        <v>現Q値</v>
      </c>
      <c r="DT1194" s="93" t="s">
        <v>3</v>
      </c>
      <c r="DU1194" s="26" t="s">
        <v>4</v>
      </c>
      <c r="DV1194" s="26" t="s">
        <v>5</v>
      </c>
      <c r="DW1194" s="3" t="s">
        <v>6</v>
      </c>
      <c r="DX1194" s="6"/>
    </row>
    <row r="1195" spans="1:128" ht="13.5" customHeight="1" thickBot="1">
      <c r="A1195"/>
      <c r="B1195" s="63" t="s">
        <v>10</v>
      </c>
      <c r="C1195" s="78">
        <f ca="1">C1158+IF(C1194="未着",0,1)</f>
        <v>33</v>
      </c>
      <c r="D1195"/>
      <c r="E1195"/>
      <c r="F1195"/>
      <c r="G1195"/>
      <c r="H1195" s="21"/>
      <c r="J1195" s="3" t="s">
        <v>7</v>
      </c>
      <c r="K1195" s="29">
        <f>3*(K1193-1)+K1194</f>
        <v>1</v>
      </c>
      <c r="L1195" s="30" t="s">
        <v>34</v>
      </c>
      <c r="M1195"/>
      <c r="N1195" s="126" t="s">
        <v>7</v>
      </c>
      <c r="O1195" s="17">
        <v>1</v>
      </c>
      <c r="P1195" s="27">
        <f t="array" aca="1" ref="P1195:S1202" ca="1">IF(C1157="到着",DT1182:DW1189,P1158:S1165)</f>
        <v>31.533071922242634</v>
      </c>
      <c r="Q1195" s="95" t="str">
        <f ca="1"/>
        <v>欄外</v>
      </c>
      <c r="R1195" s="95" t="str">
        <f ca="1"/>
        <v>欄外</v>
      </c>
      <c r="S1195" s="15">
        <f ca="1"/>
        <v>32.097692434969346</v>
      </c>
      <c r="T1195" s="12"/>
      <c r="V1195" s="3" t="s">
        <v>7</v>
      </c>
      <c r="W1195" s="29">
        <f ca="1">3*(W1193-1)+W1194</f>
        <v>4</v>
      </c>
      <c r="X1195" s="30" t="s">
        <v>34</v>
      </c>
      <c r="Y1195"/>
      <c r="Z1195" s="126" t="s">
        <v>7</v>
      </c>
      <c r="AA1195" s="17">
        <v>1</v>
      </c>
      <c r="AB1195" s="27">
        <f t="array" ref="AB1195:AE1202" ca="1">P1219:S1226</f>
        <v>31.533071922242634</v>
      </c>
      <c r="AC1195" s="95" t="str">
        <v>欄外</v>
      </c>
      <c r="AD1195" s="95" t="str">
        <v>欄外</v>
      </c>
      <c r="AE1195" s="15">
        <f ca="1"/>
        <v>32.099573058882257</v>
      </c>
      <c r="AF1195" s="12"/>
      <c r="AH1195" s="3" t="s">
        <v>7</v>
      </c>
      <c r="AI1195" s="29">
        <f ca="1">3*(AI1193-1)+AI1194</f>
        <v>5</v>
      </c>
      <c r="AJ1195" s="30" t="s">
        <v>34</v>
      </c>
      <c r="AK1195"/>
      <c r="AL1195" s="126" t="s">
        <v>7</v>
      </c>
      <c r="AM1195" s="17">
        <v>1</v>
      </c>
      <c r="AN1195" s="27">
        <f t="array" ref="AN1195:AQ1202" ca="1">AB1219:AE1226</f>
        <v>31.533071922242634</v>
      </c>
      <c r="AO1195" s="95" t="str">
        <v>欄外</v>
      </c>
      <c r="AP1195" s="95" t="str">
        <v>欄外</v>
      </c>
      <c r="AQ1195" s="15">
        <f ca="1"/>
        <v>32.099573058882257</v>
      </c>
      <c r="AR1195" s="12"/>
      <c r="AT1195" s="3" t="s">
        <v>7</v>
      </c>
      <c r="AU1195" s="29">
        <f ca="1">3*(AU1193-1)+AU1194</f>
        <v>8</v>
      </c>
      <c r="AV1195" s="30" t="s">
        <v>34</v>
      </c>
      <c r="AW1195"/>
      <c r="AX1195" s="126" t="s">
        <v>7</v>
      </c>
      <c r="AY1195" s="17">
        <v>1</v>
      </c>
      <c r="AZ1195" s="27">
        <f t="array" ref="AZ1195:BC1202" ca="1">AN1219:AQ1226</f>
        <v>31.533071922242634</v>
      </c>
      <c r="BA1195" s="95" t="str">
        <v>欄外</v>
      </c>
      <c r="BB1195" s="95" t="str">
        <v>欄外</v>
      </c>
      <c r="BC1195" s="15">
        <f ca="1"/>
        <v>32.099573058882257</v>
      </c>
      <c r="BD1195" s="12"/>
      <c r="BF1195" s="3" t="s">
        <v>7</v>
      </c>
      <c r="BG1195" s="29">
        <f ca="1">3*(BG1193-1)+BG1194</f>
        <v>7</v>
      </c>
      <c r="BH1195" s="30" t="s">
        <v>34</v>
      </c>
      <c r="BI1195"/>
      <c r="BJ1195" s="126" t="s">
        <v>7</v>
      </c>
      <c r="BK1195" s="17">
        <v>1</v>
      </c>
      <c r="BL1195" s="27">
        <f t="array" ref="BL1195:BO1202" ca="1">AZ1219:BC1226</f>
        <v>31.533071922242634</v>
      </c>
      <c r="BM1195" s="95" t="str">
        <v>欄外</v>
      </c>
      <c r="BN1195" s="95" t="str">
        <v>欄外</v>
      </c>
      <c r="BO1195" s="15">
        <f ca="1"/>
        <v>32.099573058882257</v>
      </c>
      <c r="BP1195" s="12"/>
      <c r="BR1195" s="3" t="s">
        <v>7</v>
      </c>
      <c r="BS1195" s="29">
        <f ca="1">3*(BS1193-1)+BS1194</f>
        <v>4</v>
      </c>
      <c r="BT1195" s="30" t="s">
        <v>34</v>
      </c>
      <c r="BU1195"/>
      <c r="BV1195" s="126" t="s">
        <v>7</v>
      </c>
      <c r="BW1195" s="17">
        <v>1</v>
      </c>
      <c r="BX1195" s="27">
        <f t="array" ref="BX1195:CA1202" ca="1">BL1219:BO1226</f>
        <v>31.533071922242634</v>
      </c>
      <c r="BY1195" s="95" t="str">
        <v>欄外</v>
      </c>
      <c r="BZ1195" s="95" t="str">
        <v>欄外</v>
      </c>
      <c r="CA1195" s="15">
        <f ca="1"/>
        <v>32.099573058882257</v>
      </c>
      <c r="CB1195" s="12"/>
      <c r="CD1195" s="3" t="s">
        <v>7</v>
      </c>
      <c r="CE1195" s="29">
        <f ca="1">3*(CE1193-1)+CE1194</f>
        <v>5</v>
      </c>
      <c r="CF1195" s="30" t="s">
        <v>34</v>
      </c>
      <c r="CG1195"/>
      <c r="CH1195" s="126" t="s">
        <v>7</v>
      </c>
      <c r="CI1195" s="17">
        <v>1</v>
      </c>
      <c r="CJ1195" s="27">
        <f t="array" ref="CJ1195:CM1202" ca="1">BX1219:CA1226</f>
        <v>31.533071922242634</v>
      </c>
      <c r="CK1195" s="95" t="str">
        <v>欄外</v>
      </c>
      <c r="CL1195" s="95" t="str">
        <v>欄外</v>
      </c>
      <c r="CM1195" s="15">
        <f ca="1"/>
        <v>32.099573058882257</v>
      </c>
      <c r="CN1195" s="12"/>
      <c r="CP1195" s="3" t="s">
        <v>7</v>
      </c>
      <c r="CQ1195" s="29">
        <f ca="1">3*(CQ1193-1)+CQ1194</f>
        <v>8</v>
      </c>
      <c r="CR1195" s="30" t="s">
        <v>34</v>
      </c>
      <c r="CS1195"/>
      <c r="CT1195" s="126" t="s">
        <v>7</v>
      </c>
      <c r="CU1195" s="17">
        <v>1</v>
      </c>
      <c r="CV1195" s="27">
        <f t="array" ref="CV1195:CY1202" ca="1">CJ1219:CM1226</f>
        <v>31.533071922242634</v>
      </c>
      <c r="CW1195" s="95" t="str">
        <v>欄外</v>
      </c>
      <c r="CX1195" s="95" t="str">
        <v>欄外</v>
      </c>
      <c r="CY1195" s="15">
        <f ca="1"/>
        <v>32.099573058882257</v>
      </c>
      <c r="CZ1195" s="12"/>
      <c r="DB1195" s="3" t="s">
        <v>7</v>
      </c>
      <c r="DC1195" s="29">
        <f ca="1">3*(DC1193-1)+DC1194</f>
        <v>9</v>
      </c>
      <c r="DD1195" s="30" t="s">
        <v>34</v>
      </c>
      <c r="DE1195"/>
      <c r="DF1195" s="126" t="s">
        <v>7</v>
      </c>
      <c r="DG1195" s="17">
        <v>1</v>
      </c>
      <c r="DH1195" s="27">
        <f t="array" ref="DH1195:DK1202" ca="1">CV1219:CY1226</f>
        <v>31.533071922242634</v>
      </c>
      <c r="DI1195" s="95" t="str">
        <v>欄外</v>
      </c>
      <c r="DJ1195" s="95" t="str">
        <v>欄外</v>
      </c>
      <c r="DK1195" s="15">
        <f ca="1"/>
        <v>32.099573058882257</v>
      </c>
      <c r="DL1195" s="12"/>
      <c r="DN1195" s="3" t="s">
        <v>7</v>
      </c>
      <c r="DO1195" s="29">
        <f ca="1">3*(DO1193-1)+DO1194</f>
        <v>9</v>
      </c>
      <c r="DP1195" s="30" t="s">
        <v>34</v>
      </c>
      <c r="DQ1195"/>
      <c r="DR1195" s="126" t="s">
        <v>7</v>
      </c>
      <c r="DS1195" s="17">
        <v>1</v>
      </c>
      <c r="DT1195" s="27">
        <f t="array" ref="DT1195:DW1202" ca="1">DH1219:DK1226</f>
        <v>31.533071922242634</v>
      </c>
      <c r="DU1195" s="95" t="str">
        <v>欄外</v>
      </c>
      <c r="DV1195" s="95" t="str">
        <v>欄外</v>
      </c>
      <c r="DW1195" s="15">
        <f ca="1"/>
        <v>32.099573058882257</v>
      </c>
      <c r="DX1195" s="12"/>
    </row>
    <row r="1196" spans="1:128" ht="13.5" customHeight="1" thickBot="1">
      <c r="A1196"/>
      <c r="B1196"/>
      <c r="C1196"/>
      <c r="D1196"/>
      <c r="E1196"/>
      <c r="F1196"/>
      <c r="G1196"/>
      <c r="H1196" s="21"/>
      <c r="K1196" s="24"/>
      <c r="L1196" s="6"/>
      <c r="M1196"/>
      <c r="N1196" s="127"/>
      <c r="O1196" s="3">
        <v>2</v>
      </c>
      <c r="P1196" s="15">
        <f ca="1"/>
        <v>10.40607930603027</v>
      </c>
      <c r="Q1196" s="95" t="str">
        <f ca="1"/>
        <v>欄外</v>
      </c>
      <c r="R1196" s="27">
        <f ca="1"/>
        <v>18.458272981929774</v>
      </c>
      <c r="S1196" s="15">
        <f ca="1"/>
        <v>47.260588967204086</v>
      </c>
      <c r="T1196" s="12"/>
      <c r="W1196" s="24"/>
      <c r="X1196" s="6"/>
      <c r="Y1196"/>
      <c r="Z1196" s="127"/>
      <c r="AA1196" s="3">
        <v>2</v>
      </c>
      <c r="AB1196" s="15">
        <f ca="1"/>
        <v>10.40607930603027</v>
      </c>
      <c r="AC1196" s="95" t="str">
        <v>欄外</v>
      </c>
      <c r="AD1196" s="27">
        <f ca="1"/>
        <v>18.458272981929774</v>
      </c>
      <c r="AE1196" s="15">
        <f ca="1"/>
        <v>47.260588967204086</v>
      </c>
      <c r="AF1196" s="12"/>
      <c r="AI1196" s="24"/>
      <c r="AJ1196" s="6"/>
      <c r="AK1196"/>
      <c r="AL1196" s="127"/>
      <c r="AM1196" s="3">
        <v>2</v>
      </c>
      <c r="AN1196" s="15">
        <f ca="1"/>
        <v>10.40607930603027</v>
      </c>
      <c r="AO1196" s="95" t="str">
        <v>欄外</v>
      </c>
      <c r="AP1196" s="27">
        <f ca="1"/>
        <v>18.458272981929774</v>
      </c>
      <c r="AQ1196" s="15">
        <f ca="1"/>
        <v>47.260588967204086</v>
      </c>
      <c r="AR1196" s="12"/>
      <c r="AU1196" s="24"/>
      <c r="AV1196" s="6"/>
      <c r="AW1196"/>
      <c r="AX1196" s="127"/>
      <c r="AY1196" s="3">
        <v>2</v>
      </c>
      <c r="AZ1196" s="15">
        <f ca="1"/>
        <v>10.40607930603027</v>
      </c>
      <c r="BA1196" s="95" t="str">
        <v>欄外</v>
      </c>
      <c r="BB1196" s="27">
        <f ca="1"/>
        <v>18.458272981929774</v>
      </c>
      <c r="BC1196" s="15">
        <f ca="1"/>
        <v>47.260588967204086</v>
      </c>
      <c r="BD1196" s="12"/>
      <c r="BG1196" s="24"/>
      <c r="BH1196" s="6"/>
      <c r="BI1196"/>
      <c r="BJ1196" s="127"/>
      <c r="BK1196" s="3">
        <v>2</v>
      </c>
      <c r="BL1196" s="15">
        <f ca="1"/>
        <v>10.40607930603027</v>
      </c>
      <c r="BM1196" s="95" t="str">
        <v>欄外</v>
      </c>
      <c r="BN1196" s="27">
        <f ca="1"/>
        <v>18.458272981929774</v>
      </c>
      <c r="BO1196" s="15">
        <f ca="1"/>
        <v>47.260588967204086</v>
      </c>
      <c r="BP1196" s="12"/>
      <c r="BS1196" s="24"/>
      <c r="BT1196" s="6"/>
      <c r="BU1196"/>
      <c r="BV1196" s="127"/>
      <c r="BW1196" s="3">
        <v>2</v>
      </c>
      <c r="BX1196" s="15">
        <f ca="1"/>
        <v>10.40607930603027</v>
      </c>
      <c r="BY1196" s="95" t="str">
        <v>欄外</v>
      </c>
      <c r="BZ1196" s="27">
        <f ca="1"/>
        <v>18.458272981929774</v>
      </c>
      <c r="CA1196" s="15">
        <f ca="1"/>
        <v>47.260588967204086</v>
      </c>
      <c r="CB1196" s="12"/>
      <c r="CE1196" s="24"/>
      <c r="CF1196" s="6"/>
      <c r="CG1196"/>
      <c r="CH1196" s="127"/>
      <c r="CI1196" s="3">
        <v>2</v>
      </c>
      <c r="CJ1196" s="15">
        <f ca="1"/>
        <v>10.40607930603027</v>
      </c>
      <c r="CK1196" s="95" t="str">
        <v>欄外</v>
      </c>
      <c r="CL1196" s="27">
        <f ca="1"/>
        <v>18.458272981929774</v>
      </c>
      <c r="CM1196" s="15">
        <f ca="1"/>
        <v>47.260588967204086</v>
      </c>
      <c r="CN1196" s="12"/>
      <c r="CQ1196" s="24"/>
      <c r="CR1196" s="6"/>
      <c r="CS1196"/>
      <c r="CT1196" s="127"/>
      <c r="CU1196" s="3">
        <v>2</v>
      </c>
      <c r="CV1196" s="15">
        <f ca="1"/>
        <v>10.40607930603027</v>
      </c>
      <c r="CW1196" s="95" t="str">
        <v>欄外</v>
      </c>
      <c r="CX1196" s="27">
        <f ca="1"/>
        <v>18.458272981929774</v>
      </c>
      <c r="CY1196" s="15">
        <f ca="1"/>
        <v>47.260588967204086</v>
      </c>
      <c r="CZ1196" s="12"/>
      <c r="DC1196" s="24"/>
      <c r="DD1196" s="6"/>
      <c r="DE1196"/>
      <c r="DF1196" s="127"/>
      <c r="DG1196" s="3">
        <v>2</v>
      </c>
      <c r="DH1196" s="15">
        <f ca="1"/>
        <v>10.40607930603027</v>
      </c>
      <c r="DI1196" s="95" t="str">
        <v>欄外</v>
      </c>
      <c r="DJ1196" s="27">
        <f ca="1"/>
        <v>18.458272981929774</v>
      </c>
      <c r="DK1196" s="15">
        <f ca="1"/>
        <v>47.260588967204086</v>
      </c>
      <c r="DL1196" s="12"/>
      <c r="DO1196" s="24"/>
      <c r="DP1196" s="6"/>
      <c r="DQ1196"/>
      <c r="DR1196" s="127"/>
      <c r="DS1196" s="3">
        <v>2</v>
      </c>
      <c r="DT1196" s="15">
        <f ca="1"/>
        <v>10.40607930603027</v>
      </c>
      <c r="DU1196" s="95" t="str">
        <v>欄外</v>
      </c>
      <c r="DV1196" s="27">
        <f ca="1"/>
        <v>18.458272981929774</v>
      </c>
      <c r="DW1196" s="15">
        <f ca="1"/>
        <v>47.260588967204086</v>
      </c>
      <c r="DX1196" s="12"/>
    </row>
    <row r="1197" spans="1:128" ht="13.5" customHeight="1" thickTop="1" thickBot="1">
      <c r="A1197"/>
      <c r="B1197" s="10" t="s">
        <v>15</v>
      </c>
      <c r="C1197"/>
      <c r="D1197"/>
      <c r="E1197"/>
      <c r="F1197"/>
      <c r="G1197"/>
      <c r="H1197" s="21"/>
      <c r="J1197" s="25" t="str">
        <f>IF(AND(K1193=1,K1194=1),"★","")</f>
        <v>★</v>
      </c>
      <c r="K1197" s="93" t="str">
        <f>IF(AND(K1193=1,K1194=2),"★","")</f>
        <v/>
      </c>
      <c r="L1197" s="3" t="str">
        <f>IF(AND(K1193=1,K1194=3),"★","")</f>
        <v/>
      </c>
      <c r="M1197"/>
      <c r="N1197" s="127"/>
      <c r="O1197" s="3">
        <v>3</v>
      </c>
      <c r="P1197" s="95" t="str">
        <f ca="1"/>
        <v>欄外</v>
      </c>
      <c r="Q1197" s="95" t="str">
        <f ca="1"/>
        <v>欄外</v>
      </c>
      <c r="R1197" s="15">
        <f ca="1"/>
        <v>26.900255958557121</v>
      </c>
      <c r="S1197" s="95" t="str">
        <f ca="1"/>
        <v>欄外</v>
      </c>
      <c r="T1197" s="12"/>
      <c r="V1197" s="25" t="str">
        <f ca="1">IF(AND(W1193=1,W1194=1),"★","")</f>
        <v/>
      </c>
      <c r="W1197" s="93" t="str">
        <f ca="1">IF(AND(W1193=1,W1194=2),"★","")</f>
        <v/>
      </c>
      <c r="X1197" s="3" t="str">
        <f ca="1">IF(AND(W1193=1,W1194=3),"★","")</f>
        <v/>
      </c>
      <c r="Y1197"/>
      <c r="Z1197" s="127"/>
      <c r="AA1197" s="3">
        <v>3</v>
      </c>
      <c r="AB1197" s="95" t="str">
        <v>欄外</v>
      </c>
      <c r="AC1197" s="95" t="str">
        <v>欄外</v>
      </c>
      <c r="AD1197" s="15">
        <f ca="1"/>
        <v>26.900255958557121</v>
      </c>
      <c r="AE1197" s="95" t="str">
        <v>欄外</v>
      </c>
      <c r="AF1197" s="12"/>
      <c r="AH1197" s="25" t="str">
        <f ca="1">IF(AND(AI1193=1,AI1194=1),"★","")</f>
        <v/>
      </c>
      <c r="AI1197" s="93" t="str">
        <f ca="1">IF(AND(AI1193=1,AI1194=2),"★","")</f>
        <v/>
      </c>
      <c r="AJ1197" s="3" t="str">
        <f ca="1">IF(AND(AI1193=1,AI1194=3),"★","")</f>
        <v/>
      </c>
      <c r="AK1197"/>
      <c r="AL1197" s="127"/>
      <c r="AM1197" s="3">
        <v>3</v>
      </c>
      <c r="AN1197" s="95" t="str">
        <v>欄外</v>
      </c>
      <c r="AO1197" s="95" t="str">
        <v>欄外</v>
      </c>
      <c r="AP1197" s="15">
        <f ca="1"/>
        <v>26.900255958557121</v>
      </c>
      <c r="AQ1197" s="95" t="str">
        <v>欄外</v>
      </c>
      <c r="AR1197" s="12"/>
      <c r="AT1197" s="25" t="str">
        <f ca="1">IF(AND(AU1193=1,AU1194=1),"★","")</f>
        <v/>
      </c>
      <c r="AU1197" s="93" t="str">
        <f ca="1">IF(AND(AU1193=1,AU1194=2),"★","")</f>
        <v/>
      </c>
      <c r="AV1197" s="3" t="str">
        <f ca="1">IF(AND(AU1193=1,AU1194=3),"★","")</f>
        <v/>
      </c>
      <c r="AW1197"/>
      <c r="AX1197" s="127"/>
      <c r="AY1197" s="3">
        <v>3</v>
      </c>
      <c r="AZ1197" s="95" t="str">
        <v>欄外</v>
      </c>
      <c r="BA1197" s="95" t="str">
        <v>欄外</v>
      </c>
      <c r="BB1197" s="15">
        <f ca="1"/>
        <v>26.900255958557121</v>
      </c>
      <c r="BC1197" s="95" t="str">
        <v>欄外</v>
      </c>
      <c r="BD1197" s="12"/>
      <c r="BF1197" s="25" t="str">
        <f ca="1">IF(AND(BG1193=1,BG1194=1),"★","")</f>
        <v/>
      </c>
      <c r="BG1197" s="93" t="str">
        <f ca="1">IF(AND(BG1193=1,BG1194=2),"★","")</f>
        <v/>
      </c>
      <c r="BH1197" s="3" t="str">
        <f ca="1">IF(AND(BG1193=1,BG1194=3),"★","")</f>
        <v/>
      </c>
      <c r="BI1197"/>
      <c r="BJ1197" s="127"/>
      <c r="BK1197" s="3">
        <v>3</v>
      </c>
      <c r="BL1197" s="95" t="str">
        <v>欄外</v>
      </c>
      <c r="BM1197" s="95" t="str">
        <v>欄外</v>
      </c>
      <c r="BN1197" s="15">
        <f ca="1"/>
        <v>26.900255958557121</v>
      </c>
      <c r="BO1197" s="95" t="str">
        <v>欄外</v>
      </c>
      <c r="BP1197" s="12"/>
      <c r="BR1197" s="25" t="str">
        <f ca="1">IF(AND(BS1193=1,BS1194=1),"★","")</f>
        <v/>
      </c>
      <c r="BS1197" s="93" t="str">
        <f ca="1">IF(AND(BS1193=1,BS1194=2),"★","")</f>
        <v/>
      </c>
      <c r="BT1197" s="3" t="str">
        <f ca="1">IF(AND(BS1193=1,BS1194=3),"★","")</f>
        <v/>
      </c>
      <c r="BU1197"/>
      <c r="BV1197" s="127"/>
      <c r="BW1197" s="3">
        <v>3</v>
      </c>
      <c r="BX1197" s="95" t="str">
        <v>欄外</v>
      </c>
      <c r="BY1197" s="95" t="str">
        <v>欄外</v>
      </c>
      <c r="BZ1197" s="15">
        <f ca="1"/>
        <v>26.900255958557121</v>
      </c>
      <c r="CA1197" s="95" t="str">
        <v>欄外</v>
      </c>
      <c r="CB1197" s="12"/>
      <c r="CD1197" s="25" t="str">
        <f ca="1">IF(AND(CE1193=1,CE1194=1),"★","")</f>
        <v/>
      </c>
      <c r="CE1197" s="93" t="str">
        <f ca="1">IF(AND(CE1193=1,CE1194=2),"★","")</f>
        <v/>
      </c>
      <c r="CF1197" s="3" t="str">
        <f ca="1">IF(AND(CE1193=1,CE1194=3),"★","")</f>
        <v/>
      </c>
      <c r="CG1197"/>
      <c r="CH1197" s="127"/>
      <c r="CI1197" s="3">
        <v>3</v>
      </c>
      <c r="CJ1197" s="95" t="str">
        <v>欄外</v>
      </c>
      <c r="CK1197" s="95" t="str">
        <v>欄外</v>
      </c>
      <c r="CL1197" s="15">
        <f ca="1"/>
        <v>26.900255958557121</v>
      </c>
      <c r="CM1197" s="95" t="str">
        <v>欄外</v>
      </c>
      <c r="CN1197" s="12"/>
      <c r="CP1197" s="25" t="str">
        <f ca="1">IF(AND(CQ1193=1,CQ1194=1),"★","")</f>
        <v/>
      </c>
      <c r="CQ1197" s="93" t="str">
        <f ca="1">IF(AND(CQ1193=1,CQ1194=2),"★","")</f>
        <v/>
      </c>
      <c r="CR1197" s="3" t="str">
        <f ca="1">IF(AND(CQ1193=1,CQ1194=3),"★","")</f>
        <v/>
      </c>
      <c r="CS1197"/>
      <c r="CT1197" s="127"/>
      <c r="CU1197" s="3">
        <v>3</v>
      </c>
      <c r="CV1197" s="95" t="str">
        <v>欄外</v>
      </c>
      <c r="CW1197" s="95" t="str">
        <v>欄外</v>
      </c>
      <c r="CX1197" s="15">
        <f ca="1"/>
        <v>26.900255958557121</v>
      </c>
      <c r="CY1197" s="95" t="str">
        <v>欄外</v>
      </c>
      <c r="CZ1197" s="12"/>
      <c r="DB1197" s="25" t="str">
        <f ca="1">IF(AND(DC1193=1,DC1194=1),"★","")</f>
        <v/>
      </c>
      <c r="DC1197" s="93" t="str">
        <f ca="1">IF(AND(DC1193=1,DC1194=2),"★","")</f>
        <v/>
      </c>
      <c r="DD1197" s="3" t="str">
        <f ca="1">IF(AND(DC1193=1,DC1194=3),"★","")</f>
        <v/>
      </c>
      <c r="DE1197"/>
      <c r="DF1197" s="127"/>
      <c r="DG1197" s="3">
        <v>3</v>
      </c>
      <c r="DH1197" s="95" t="str">
        <v>欄外</v>
      </c>
      <c r="DI1197" s="95" t="str">
        <v>欄外</v>
      </c>
      <c r="DJ1197" s="15">
        <f ca="1"/>
        <v>26.900255958557121</v>
      </c>
      <c r="DK1197" s="95" t="str">
        <v>欄外</v>
      </c>
      <c r="DL1197" s="12"/>
      <c r="DN1197" s="25" t="str">
        <f ca="1">IF(AND(DO1193=1,DO1194=1),"★","")</f>
        <v/>
      </c>
      <c r="DO1197" s="93" t="str">
        <f ca="1">IF(AND(DO1193=1,DO1194=2),"★","")</f>
        <v/>
      </c>
      <c r="DP1197" s="3" t="str">
        <f ca="1">IF(AND(DO1193=1,DO1194=3),"★","")</f>
        <v/>
      </c>
      <c r="DQ1197"/>
      <c r="DR1197" s="127"/>
      <c r="DS1197" s="3">
        <v>3</v>
      </c>
      <c r="DT1197" s="95" t="str">
        <v>欄外</v>
      </c>
      <c r="DU1197" s="95" t="str">
        <v>欄外</v>
      </c>
      <c r="DV1197" s="15">
        <f ca="1"/>
        <v>26.900255958557121</v>
      </c>
      <c r="DW1197" s="95" t="str">
        <v>欄外</v>
      </c>
      <c r="DX1197" s="12"/>
    </row>
    <row r="1198" spans="1:128" ht="13.5" customHeight="1" thickTop="1" thickBot="1">
      <c r="A1198"/>
      <c r="B1198" s="63" t="s">
        <v>14</v>
      </c>
      <c r="C1198" s="79">
        <f ca="1">1-C1158/50</f>
        <v>0.36</v>
      </c>
      <c r="D1198"/>
      <c r="E1198"/>
      <c r="F1198"/>
      <c r="G1198"/>
      <c r="H1198" s="21"/>
      <c r="J1198" s="17" t="str">
        <f>IF(AND(K1193=2,K1194=1),"★","")</f>
        <v/>
      </c>
      <c r="K1198" s="3" t="str">
        <f>IF(AND(K1193=2,K1194=2),"★","")</f>
        <v/>
      </c>
      <c r="L1198" s="16" t="str">
        <f>IF(AND(K1193=2,K1194=3),"★","")</f>
        <v/>
      </c>
      <c r="M1198"/>
      <c r="N1198" s="127"/>
      <c r="O1198" s="3">
        <v>4</v>
      </c>
      <c r="P1198" s="27">
        <f ca="1"/>
        <v>47.287790975421657</v>
      </c>
      <c r="Q1198" s="15">
        <f ca="1"/>
        <v>19.565530089378353</v>
      </c>
      <c r="R1198" s="95" t="str">
        <f ca="1"/>
        <v>欄外</v>
      </c>
      <c r="S1198" s="15">
        <f ca="1"/>
        <v>47.261690884926345</v>
      </c>
      <c r="T1198" s="12"/>
      <c r="V1198" s="17" t="str">
        <f ca="1">IF(AND(W1193=2,W1194=1),"★","")</f>
        <v>★</v>
      </c>
      <c r="W1198" s="3" t="str">
        <f ca="1">IF(AND(W1193=2,W1194=2),"★","")</f>
        <v/>
      </c>
      <c r="X1198" s="16" t="str">
        <f ca="1">IF(AND(W1193=2,W1194=3),"★","")</f>
        <v/>
      </c>
      <c r="Y1198"/>
      <c r="Z1198" s="127"/>
      <c r="AA1198" s="3">
        <v>4</v>
      </c>
      <c r="AB1198" s="27">
        <f ca="1"/>
        <v>47.287790975421657</v>
      </c>
      <c r="AC1198" s="15">
        <f ca="1"/>
        <v>19.565530089378353</v>
      </c>
      <c r="AD1198" s="95" t="str">
        <v>欄外</v>
      </c>
      <c r="AE1198" s="15">
        <f ca="1"/>
        <v>47.261690884926345</v>
      </c>
      <c r="AF1198" s="12"/>
      <c r="AH1198" s="17" t="str">
        <f ca="1">IF(AND(AI1193=2,AI1194=1),"★","")</f>
        <v/>
      </c>
      <c r="AI1198" s="3" t="str">
        <f ca="1">IF(AND(AI1193=2,AI1194=2),"★","")</f>
        <v>★</v>
      </c>
      <c r="AJ1198" s="16" t="str">
        <f ca="1">IF(AND(AI1193=2,AI1194=3),"★","")</f>
        <v/>
      </c>
      <c r="AK1198"/>
      <c r="AL1198" s="127"/>
      <c r="AM1198" s="3">
        <v>4</v>
      </c>
      <c r="AN1198" s="27">
        <f ca="1"/>
        <v>47.293889738116405</v>
      </c>
      <c r="AO1198" s="15">
        <f ca="1"/>
        <v>19.565530089378353</v>
      </c>
      <c r="AP1198" s="95" t="str">
        <v>欄外</v>
      </c>
      <c r="AQ1198" s="15">
        <f ca="1"/>
        <v>47.261690884926345</v>
      </c>
      <c r="AR1198" s="12"/>
      <c r="AT1198" s="17" t="str">
        <f ca="1">IF(AND(AU1193=2,AU1194=1),"★","")</f>
        <v/>
      </c>
      <c r="AU1198" s="3" t="str">
        <f ca="1">IF(AND(AU1193=2,AU1194=2),"★","")</f>
        <v/>
      </c>
      <c r="AV1198" s="16" t="str">
        <f ca="1">IF(AND(AU1193=2,AU1194=3),"★","")</f>
        <v/>
      </c>
      <c r="AW1198"/>
      <c r="AX1198" s="127"/>
      <c r="AY1198" s="3">
        <v>4</v>
      </c>
      <c r="AZ1198" s="27">
        <f ca="1"/>
        <v>47.293889738116405</v>
      </c>
      <c r="BA1198" s="15">
        <f ca="1"/>
        <v>19.565530089378353</v>
      </c>
      <c r="BB1198" s="95" t="str">
        <v>欄外</v>
      </c>
      <c r="BC1198" s="15">
        <f ca="1"/>
        <v>47.261690884926345</v>
      </c>
      <c r="BD1198" s="12"/>
      <c r="BF1198" s="17" t="str">
        <f ca="1">IF(AND(BG1193=2,BG1194=1),"★","")</f>
        <v/>
      </c>
      <c r="BG1198" s="3" t="str">
        <f ca="1">IF(AND(BG1193=2,BG1194=2),"★","")</f>
        <v/>
      </c>
      <c r="BH1198" s="16" t="str">
        <f ca="1">IF(AND(BG1193=2,BG1194=3),"★","")</f>
        <v/>
      </c>
      <c r="BI1198"/>
      <c r="BJ1198" s="127"/>
      <c r="BK1198" s="3">
        <v>4</v>
      </c>
      <c r="BL1198" s="27">
        <f ca="1"/>
        <v>47.293889738116405</v>
      </c>
      <c r="BM1198" s="15">
        <f ca="1"/>
        <v>19.565530089378353</v>
      </c>
      <c r="BN1198" s="95" t="str">
        <v>欄外</v>
      </c>
      <c r="BO1198" s="15">
        <f ca="1"/>
        <v>47.261690884926345</v>
      </c>
      <c r="BP1198" s="12"/>
      <c r="BR1198" s="17" t="str">
        <f ca="1">IF(AND(BS1193=2,BS1194=1),"★","")</f>
        <v>★</v>
      </c>
      <c r="BS1198" s="3" t="str">
        <f ca="1">IF(AND(BS1193=2,BS1194=2),"★","")</f>
        <v/>
      </c>
      <c r="BT1198" s="16" t="str">
        <f ca="1">IF(AND(BS1193=2,BS1194=3),"★","")</f>
        <v/>
      </c>
      <c r="BU1198"/>
      <c r="BV1198" s="127"/>
      <c r="BW1198" s="3">
        <v>4</v>
      </c>
      <c r="BX1198" s="27">
        <f ca="1"/>
        <v>47.293889738116405</v>
      </c>
      <c r="BY1198" s="15">
        <f ca="1"/>
        <v>19.565530089378353</v>
      </c>
      <c r="BZ1198" s="95" t="str">
        <v>欄外</v>
      </c>
      <c r="CA1198" s="15">
        <f ca="1"/>
        <v>47.261690884926345</v>
      </c>
      <c r="CB1198" s="12"/>
      <c r="CD1198" s="17" t="str">
        <f ca="1">IF(AND(CE1193=2,CE1194=1),"★","")</f>
        <v/>
      </c>
      <c r="CE1198" s="3" t="str">
        <f ca="1">IF(AND(CE1193=2,CE1194=2),"★","")</f>
        <v>★</v>
      </c>
      <c r="CF1198" s="16" t="str">
        <f ca="1">IF(AND(CE1193=2,CE1194=3),"★","")</f>
        <v/>
      </c>
      <c r="CG1198"/>
      <c r="CH1198" s="127"/>
      <c r="CI1198" s="3">
        <v>4</v>
      </c>
      <c r="CJ1198" s="27">
        <f ca="1"/>
        <v>47.296941991636984</v>
      </c>
      <c r="CK1198" s="15">
        <f ca="1"/>
        <v>19.565530089378353</v>
      </c>
      <c r="CL1198" s="95" t="str">
        <v>欄外</v>
      </c>
      <c r="CM1198" s="15">
        <f ca="1"/>
        <v>47.261690884926345</v>
      </c>
      <c r="CN1198" s="12"/>
      <c r="CP1198" s="17" t="str">
        <f ca="1">IF(AND(CQ1193=2,CQ1194=1),"★","")</f>
        <v/>
      </c>
      <c r="CQ1198" s="3" t="str">
        <f ca="1">IF(AND(CQ1193=2,CQ1194=2),"★","")</f>
        <v/>
      </c>
      <c r="CR1198" s="16" t="str">
        <f ca="1">IF(AND(CQ1193=2,CQ1194=3),"★","")</f>
        <v/>
      </c>
      <c r="CS1198"/>
      <c r="CT1198" s="127"/>
      <c r="CU1198" s="3">
        <v>4</v>
      </c>
      <c r="CV1198" s="27">
        <f ca="1"/>
        <v>47.296941991636984</v>
      </c>
      <c r="CW1198" s="15">
        <f ca="1"/>
        <v>19.565530089378353</v>
      </c>
      <c r="CX1198" s="95" t="str">
        <v>欄外</v>
      </c>
      <c r="CY1198" s="15">
        <f ca="1"/>
        <v>47.261690884926345</v>
      </c>
      <c r="CZ1198" s="12"/>
      <c r="DB1198" s="17" t="str">
        <f ca="1">IF(AND(DC1193=2,DC1194=1),"★","")</f>
        <v/>
      </c>
      <c r="DC1198" s="3" t="str">
        <f ca="1">IF(AND(DC1193=2,DC1194=2),"★","")</f>
        <v/>
      </c>
      <c r="DD1198" s="16" t="str">
        <f ca="1">IF(AND(DC1193=2,DC1194=3),"★","")</f>
        <v/>
      </c>
      <c r="DE1198"/>
      <c r="DF1198" s="127"/>
      <c r="DG1198" s="3">
        <v>4</v>
      </c>
      <c r="DH1198" s="27">
        <f ca="1"/>
        <v>47.296941991636984</v>
      </c>
      <c r="DI1198" s="15">
        <f ca="1"/>
        <v>19.565530089378353</v>
      </c>
      <c r="DJ1198" s="95" t="str">
        <v>欄外</v>
      </c>
      <c r="DK1198" s="15">
        <f ca="1"/>
        <v>47.261690884926345</v>
      </c>
      <c r="DL1198" s="12"/>
      <c r="DN1198" s="17" t="str">
        <f ca="1">IF(AND(DO1193=2,DO1194=1),"★","")</f>
        <v/>
      </c>
      <c r="DO1198" s="3" t="str">
        <f ca="1">IF(AND(DO1193=2,DO1194=2),"★","")</f>
        <v/>
      </c>
      <c r="DP1198" s="16" t="str">
        <f ca="1">IF(AND(DO1193=2,DO1194=3),"★","")</f>
        <v/>
      </c>
      <c r="DQ1198"/>
      <c r="DR1198" s="127"/>
      <c r="DS1198" s="3">
        <v>4</v>
      </c>
      <c r="DT1198" s="27">
        <f ca="1"/>
        <v>47.296941991636984</v>
      </c>
      <c r="DU1198" s="15">
        <f ca="1"/>
        <v>19.565530089378353</v>
      </c>
      <c r="DV1198" s="95" t="str">
        <v>欄外</v>
      </c>
      <c r="DW1198" s="15">
        <f ca="1"/>
        <v>47.261690884926345</v>
      </c>
      <c r="DX1198" s="12"/>
    </row>
    <row r="1199" spans="1:128" ht="13.5" customHeight="1" thickTop="1" thickBot="1">
      <c r="A1199"/>
      <c r="B1199"/>
      <c r="C1199"/>
      <c r="D1199"/>
      <c r="E1199"/>
      <c r="F1199"/>
      <c r="G1199"/>
      <c r="H1199" s="21"/>
      <c r="J1199" s="3" t="str">
        <f>IF(AND(K1193=3,K1194=1),"★","")</f>
        <v/>
      </c>
      <c r="K1199" s="92" t="str">
        <f>IF(AND(K1193=3,K1194=2),"★","")</f>
        <v/>
      </c>
      <c r="L1199" s="37" t="str">
        <f>IF(AND(K1193=3,K1194=3),"★","終")</f>
        <v>終</v>
      </c>
      <c r="M1199"/>
      <c r="N1199" s="127"/>
      <c r="O1199" s="3">
        <v>5</v>
      </c>
      <c r="P1199" s="95" t="str">
        <f ca="1"/>
        <v>欄外</v>
      </c>
      <c r="Q1199" s="27">
        <f ca="1"/>
        <v>29.744044287681572</v>
      </c>
      <c r="R1199" s="27">
        <f ca="1"/>
        <v>21.624271484374994</v>
      </c>
      <c r="S1199" s="27">
        <f ca="1"/>
        <v>68.999983572587354</v>
      </c>
      <c r="T1199" s="12"/>
      <c r="V1199" s="3" t="str">
        <f ca="1">IF(AND(W1193=3,W1194=1),"★","")</f>
        <v/>
      </c>
      <c r="W1199" s="92" t="str">
        <f ca="1">IF(AND(W1193=3,W1194=2),"★","")</f>
        <v/>
      </c>
      <c r="X1199" s="37" t="str">
        <f ca="1">IF(AND(W1193=3,W1194=3),"★","終")</f>
        <v>終</v>
      </c>
      <c r="Y1199"/>
      <c r="Z1199" s="127"/>
      <c r="AA1199" s="3">
        <v>5</v>
      </c>
      <c r="AB1199" s="95" t="str">
        <v>欄外</v>
      </c>
      <c r="AC1199" s="27">
        <f ca="1"/>
        <v>29.744044287681572</v>
      </c>
      <c r="AD1199" s="27">
        <f ca="1"/>
        <v>21.624271484374994</v>
      </c>
      <c r="AE1199" s="27">
        <f ca="1"/>
        <v>68.999983572587354</v>
      </c>
      <c r="AF1199" s="12"/>
      <c r="AH1199" s="3" t="str">
        <f ca="1">IF(AND(AI1193=3,AI1194=1),"★","")</f>
        <v/>
      </c>
      <c r="AI1199" s="92" t="str">
        <f ca="1">IF(AND(AI1193=3,AI1194=2),"★","")</f>
        <v/>
      </c>
      <c r="AJ1199" s="37" t="str">
        <f ca="1">IF(AND(AI1193=3,AI1194=3),"★","終")</f>
        <v>終</v>
      </c>
      <c r="AK1199"/>
      <c r="AL1199" s="127"/>
      <c r="AM1199" s="3">
        <v>5</v>
      </c>
      <c r="AN1199" s="95" t="str">
        <v>欄外</v>
      </c>
      <c r="AO1199" s="27">
        <f ca="1"/>
        <v>29.744044287681572</v>
      </c>
      <c r="AP1199" s="27">
        <f ca="1"/>
        <v>21.624271484374994</v>
      </c>
      <c r="AQ1199" s="27">
        <f ca="1"/>
        <v>68.999983572587354</v>
      </c>
      <c r="AR1199" s="12"/>
      <c r="AT1199" s="3" t="str">
        <f ca="1">IF(AND(AU1193=3,AU1194=1),"★","")</f>
        <v/>
      </c>
      <c r="AU1199" s="92" t="str">
        <f ca="1">IF(AND(AU1193=3,AU1194=2),"★","")</f>
        <v>★</v>
      </c>
      <c r="AV1199" s="37" t="str">
        <f ca="1">IF(AND(AU1193=3,AU1194=3),"★","終")</f>
        <v>終</v>
      </c>
      <c r="AW1199"/>
      <c r="AX1199" s="127"/>
      <c r="AY1199" s="3">
        <v>5</v>
      </c>
      <c r="AZ1199" s="95" t="str">
        <v>欄外</v>
      </c>
      <c r="BA1199" s="27">
        <f ca="1"/>
        <v>29.744044287681572</v>
      </c>
      <c r="BB1199" s="27">
        <f ca="1"/>
        <v>21.624271484374994</v>
      </c>
      <c r="BC1199" s="27">
        <f ca="1"/>
        <v>68.999991778796527</v>
      </c>
      <c r="BD1199" s="12"/>
      <c r="BF1199" s="3" t="str">
        <f ca="1">IF(AND(BG1193=3,BG1194=1),"★","")</f>
        <v>★</v>
      </c>
      <c r="BG1199" s="92" t="str">
        <f ca="1">IF(AND(BG1193=3,BG1194=2),"★","")</f>
        <v/>
      </c>
      <c r="BH1199" s="37" t="str">
        <f ca="1">IF(AND(BG1193=3,BG1194=3),"★","終")</f>
        <v>終</v>
      </c>
      <c r="BI1199"/>
      <c r="BJ1199" s="127"/>
      <c r="BK1199" s="3">
        <v>5</v>
      </c>
      <c r="BL1199" s="95" t="str">
        <v>欄外</v>
      </c>
      <c r="BM1199" s="27">
        <f ca="1"/>
        <v>29.744044287681572</v>
      </c>
      <c r="BN1199" s="27">
        <f ca="1"/>
        <v>21.624271484374994</v>
      </c>
      <c r="BO1199" s="27">
        <f ca="1"/>
        <v>68.999991778796527</v>
      </c>
      <c r="BP1199" s="12"/>
      <c r="BR1199" s="3" t="str">
        <f ca="1">IF(AND(BS1193=3,BS1194=1),"★","")</f>
        <v/>
      </c>
      <c r="BS1199" s="92" t="str">
        <f ca="1">IF(AND(BS1193=3,BS1194=2),"★","")</f>
        <v/>
      </c>
      <c r="BT1199" s="37" t="str">
        <f ca="1">IF(AND(BS1193=3,BS1194=3),"★","終")</f>
        <v>終</v>
      </c>
      <c r="BU1199"/>
      <c r="BV1199" s="127"/>
      <c r="BW1199" s="3">
        <v>5</v>
      </c>
      <c r="BX1199" s="95" t="str">
        <v>欄外</v>
      </c>
      <c r="BY1199" s="27">
        <f ca="1"/>
        <v>29.744044287681572</v>
      </c>
      <c r="BZ1199" s="27">
        <f ca="1"/>
        <v>21.624271484374994</v>
      </c>
      <c r="CA1199" s="27">
        <f ca="1"/>
        <v>68.999991778796527</v>
      </c>
      <c r="CB1199" s="12"/>
      <c r="CD1199" s="3" t="str">
        <f ca="1">IF(AND(CE1193=3,CE1194=1),"★","")</f>
        <v/>
      </c>
      <c r="CE1199" s="92" t="str">
        <f ca="1">IF(AND(CE1193=3,CE1194=2),"★","")</f>
        <v/>
      </c>
      <c r="CF1199" s="37" t="str">
        <f ca="1">IF(AND(CE1193=3,CE1194=3),"★","終")</f>
        <v>終</v>
      </c>
      <c r="CG1199"/>
      <c r="CH1199" s="127"/>
      <c r="CI1199" s="3">
        <v>5</v>
      </c>
      <c r="CJ1199" s="95" t="str">
        <v>欄外</v>
      </c>
      <c r="CK1199" s="27">
        <f ca="1"/>
        <v>29.744044287681572</v>
      </c>
      <c r="CL1199" s="27">
        <f ca="1"/>
        <v>21.624271484374994</v>
      </c>
      <c r="CM1199" s="27">
        <f ca="1"/>
        <v>68.999991778796527</v>
      </c>
      <c r="CN1199" s="12"/>
      <c r="CP1199" s="3" t="str">
        <f ca="1">IF(AND(CQ1193=3,CQ1194=1),"★","")</f>
        <v/>
      </c>
      <c r="CQ1199" s="92" t="str">
        <f ca="1">IF(AND(CQ1193=3,CQ1194=2),"★","")</f>
        <v>★</v>
      </c>
      <c r="CR1199" s="37" t="str">
        <f ca="1">IF(AND(CQ1193=3,CQ1194=3),"★","終")</f>
        <v>終</v>
      </c>
      <c r="CS1199"/>
      <c r="CT1199" s="127"/>
      <c r="CU1199" s="3">
        <v>5</v>
      </c>
      <c r="CV1199" s="95" t="str">
        <v>欄外</v>
      </c>
      <c r="CW1199" s="27">
        <f ca="1"/>
        <v>29.744044287681572</v>
      </c>
      <c r="CX1199" s="27">
        <f ca="1"/>
        <v>21.624271484374994</v>
      </c>
      <c r="CY1199" s="27">
        <f ca="1"/>
        <v>68.999995881901114</v>
      </c>
      <c r="CZ1199" s="12"/>
      <c r="DB1199" s="3" t="str">
        <f ca="1">IF(AND(DC1193=3,DC1194=1),"★","")</f>
        <v/>
      </c>
      <c r="DC1199" s="92" t="str">
        <f ca="1">IF(AND(DC1193=3,DC1194=2),"★","")</f>
        <v/>
      </c>
      <c r="DD1199" s="37" t="str">
        <f ca="1">IF(AND(DC1193=3,DC1194=3),"★","終")</f>
        <v>★</v>
      </c>
      <c r="DE1199"/>
      <c r="DF1199" s="127"/>
      <c r="DG1199" s="3">
        <v>5</v>
      </c>
      <c r="DH1199" s="95" t="str">
        <v>欄外</v>
      </c>
      <c r="DI1199" s="27">
        <f ca="1"/>
        <v>29.744044287681572</v>
      </c>
      <c r="DJ1199" s="27">
        <f ca="1"/>
        <v>21.624271484374994</v>
      </c>
      <c r="DK1199" s="27">
        <f ca="1"/>
        <v>68.999995881901114</v>
      </c>
      <c r="DL1199" s="12"/>
      <c r="DN1199" s="3" t="str">
        <f ca="1">IF(AND(DO1193=3,DO1194=1),"★","")</f>
        <v/>
      </c>
      <c r="DO1199" s="92" t="str">
        <f ca="1">IF(AND(DO1193=3,DO1194=2),"★","")</f>
        <v/>
      </c>
      <c r="DP1199" s="37" t="str">
        <f ca="1">IF(AND(DO1193=3,DO1194=3),"★","終")</f>
        <v>★</v>
      </c>
      <c r="DQ1199"/>
      <c r="DR1199" s="127"/>
      <c r="DS1199" s="3">
        <v>5</v>
      </c>
      <c r="DT1199" s="95" t="str">
        <v>欄外</v>
      </c>
      <c r="DU1199" s="27">
        <f ca="1"/>
        <v>29.744044287681572</v>
      </c>
      <c r="DV1199" s="27">
        <f ca="1"/>
        <v>21.624271484374994</v>
      </c>
      <c r="DW1199" s="27">
        <f ca="1"/>
        <v>68.999995881901114</v>
      </c>
      <c r="DX1199" s="12"/>
    </row>
    <row r="1200" spans="1:128" ht="13.5" customHeight="1" thickTop="1">
      <c r="A1200"/>
      <c r="B1200"/>
      <c r="C1200"/>
      <c r="D1200"/>
      <c r="E1200"/>
      <c r="F1200"/>
      <c r="G1200"/>
      <c r="H1200" s="21"/>
      <c r="M1200"/>
      <c r="N1200" s="127"/>
      <c r="O1200" s="3">
        <v>6</v>
      </c>
      <c r="P1200" s="95" t="str">
        <f ca="1"/>
        <v>欄外</v>
      </c>
      <c r="Q1200" s="95" t="str">
        <f ca="1"/>
        <v>欄外</v>
      </c>
      <c r="R1200" s="95" t="str">
        <f ca="1"/>
        <v>欄外</v>
      </c>
      <c r="S1200" s="95" t="str">
        <f ca="1"/>
        <v>欄外</v>
      </c>
      <c r="T1200" s="12"/>
      <c r="Y1200"/>
      <c r="Z1200" s="127"/>
      <c r="AA1200" s="3">
        <v>6</v>
      </c>
      <c r="AB1200" s="95" t="str">
        <v>欄外</v>
      </c>
      <c r="AC1200" s="95" t="str">
        <v>欄外</v>
      </c>
      <c r="AD1200" s="95" t="str">
        <v>欄外</v>
      </c>
      <c r="AE1200" s="95" t="str">
        <v>欄外</v>
      </c>
      <c r="AF1200" s="12"/>
      <c r="AK1200"/>
      <c r="AL1200" s="127"/>
      <c r="AM1200" s="3">
        <v>6</v>
      </c>
      <c r="AN1200" s="95" t="str">
        <v>欄外</v>
      </c>
      <c r="AO1200" s="95" t="str">
        <v>欄外</v>
      </c>
      <c r="AP1200" s="95" t="str">
        <v>欄外</v>
      </c>
      <c r="AQ1200" s="95" t="str">
        <v>欄外</v>
      </c>
      <c r="AR1200" s="12"/>
      <c r="AW1200"/>
      <c r="AX1200" s="127"/>
      <c r="AY1200" s="3">
        <v>6</v>
      </c>
      <c r="AZ1200" s="95" t="str">
        <v>欄外</v>
      </c>
      <c r="BA1200" s="95" t="str">
        <v>欄外</v>
      </c>
      <c r="BB1200" s="95" t="str">
        <v>欄外</v>
      </c>
      <c r="BC1200" s="95" t="str">
        <v>欄外</v>
      </c>
      <c r="BD1200" s="12"/>
      <c r="BI1200"/>
      <c r="BJ1200" s="127"/>
      <c r="BK1200" s="3">
        <v>6</v>
      </c>
      <c r="BL1200" s="95" t="str">
        <v>欄外</v>
      </c>
      <c r="BM1200" s="95" t="str">
        <v>欄外</v>
      </c>
      <c r="BN1200" s="95" t="str">
        <v>欄外</v>
      </c>
      <c r="BO1200" s="95" t="str">
        <v>欄外</v>
      </c>
      <c r="BP1200" s="12"/>
      <c r="BU1200"/>
      <c r="BV1200" s="127"/>
      <c r="BW1200" s="3">
        <v>6</v>
      </c>
      <c r="BX1200" s="95" t="str">
        <v>欄外</v>
      </c>
      <c r="BY1200" s="95" t="str">
        <v>欄外</v>
      </c>
      <c r="BZ1200" s="95" t="str">
        <v>欄外</v>
      </c>
      <c r="CA1200" s="95" t="str">
        <v>欄外</v>
      </c>
      <c r="CB1200" s="12"/>
      <c r="CG1200"/>
      <c r="CH1200" s="127"/>
      <c r="CI1200" s="3">
        <v>6</v>
      </c>
      <c r="CJ1200" s="95" t="str">
        <v>欄外</v>
      </c>
      <c r="CK1200" s="95" t="str">
        <v>欄外</v>
      </c>
      <c r="CL1200" s="95" t="str">
        <v>欄外</v>
      </c>
      <c r="CM1200" s="95" t="str">
        <v>欄外</v>
      </c>
      <c r="CN1200" s="12"/>
      <c r="CS1200"/>
      <c r="CT1200" s="127"/>
      <c r="CU1200" s="3">
        <v>6</v>
      </c>
      <c r="CV1200" s="95" t="str">
        <v>欄外</v>
      </c>
      <c r="CW1200" s="95" t="str">
        <v>欄外</v>
      </c>
      <c r="CX1200" s="95" t="str">
        <v>欄外</v>
      </c>
      <c r="CY1200" s="95" t="str">
        <v>欄外</v>
      </c>
      <c r="CZ1200" s="12"/>
      <c r="DE1200"/>
      <c r="DF1200" s="127"/>
      <c r="DG1200" s="3">
        <v>6</v>
      </c>
      <c r="DH1200" s="95" t="str">
        <v>欄外</v>
      </c>
      <c r="DI1200" s="95" t="str">
        <v>欄外</v>
      </c>
      <c r="DJ1200" s="95" t="str">
        <v>欄外</v>
      </c>
      <c r="DK1200" s="95" t="str">
        <v>欄外</v>
      </c>
      <c r="DL1200" s="12"/>
      <c r="DQ1200"/>
      <c r="DR1200" s="127"/>
      <c r="DS1200" s="3">
        <v>6</v>
      </c>
      <c r="DT1200" s="95" t="str">
        <v>欄外</v>
      </c>
      <c r="DU1200" s="95" t="str">
        <v>欄外</v>
      </c>
      <c r="DV1200" s="95" t="str">
        <v>欄外</v>
      </c>
      <c r="DW1200" s="95" t="str">
        <v>欄外</v>
      </c>
      <c r="DX1200" s="12"/>
    </row>
    <row r="1201" spans="1:128" ht="13.5" customHeight="1">
      <c r="A1201"/>
      <c r="B1201"/>
      <c r="C1201"/>
      <c r="D1201"/>
      <c r="E1201"/>
      <c r="F1201"/>
      <c r="G1201"/>
      <c r="H1201" s="21"/>
      <c r="M1201"/>
      <c r="N1201" s="127"/>
      <c r="O1201" s="3">
        <v>7</v>
      </c>
      <c r="P1201" s="27">
        <f ca="1"/>
        <v>68.999852429889131</v>
      </c>
      <c r="Q1201" s="27">
        <f ca="1"/>
        <v>17.600976841397578</v>
      </c>
      <c r="R1201" s="95" t="str">
        <f ca="1"/>
        <v>欄外</v>
      </c>
      <c r="S1201" s="95" t="str">
        <f ca="1"/>
        <v>欄外</v>
      </c>
      <c r="T1201" s="12"/>
      <c r="Y1201"/>
      <c r="Z1201" s="127"/>
      <c r="AA1201" s="3">
        <v>7</v>
      </c>
      <c r="AB1201" s="27">
        <f ca="1"/>
        <v>68.999852429889131</v>
      </c>
      <c r="AC1201" s="27">
        <f ca="1"/>
        <v>17.600976841397578</v>
      </c>
      <c r="AD1201" s="95" t="str">
        <v>欄外</v>
      </c>
      <c r="AE1201" s="95" t="str">
        <v>欄外</v>
      </c>
      <c r="AF1201" s="12"/>
      <c r="AK1201"/>
      <c r="AL1201" s="127"/>
      <c r="AM1201" s="3">
        <v>7</v>
      </c>
      <c r="AN1201" s="27">
        <f ca="1"/>
        <v>68.999852429889131</v>
      </c>
      <c r="AO1201" s="27">
        <f ca="1"/>
        <v>17.600976841397578</v>
      </c>
      <c r="AP1201" s="95" t="str">
        <v>欄外</v>
      </c>
      <c r="AQ1201" s="95" t="str">
        <v>欄外</v>
      </c>
      <c r="AR1201" s="12"/>
      <c r="AW1201"/>
      <c r="AX1201" s="127"/>
      <c r="AY1201" s="3">
        <v>7</v>
      </c>
      <c r="AZ1201" s="27">
        <f ca="1"/>
        <v>68.999852429889131</v>
      </c>
      <c r="BA1201" s="27">
        <f ca="1"/>
        <v>17.600976841397578</v>
      </c>
      <c r="BB1201" s="95" t="str">
        <v>欄外</v>
      </c>
      <c r="BC1201" s="95" t="str">
        <v>欄外</v>
      </c>
      <c r="BD1201" s="12"/>
      <c r="BI1201"/>
      <c r="BJ1201" s="127"/>
      <c r="BK1201" s="3">
        <v>7</v>
      </c>
      <c r="BL1201" s="27">
        <f ca="1"/>
        <v>68.999852429889131</v>
      </c>
      <c r="BM1201" s="27">
        <f ca="1"/>
        <v>17.600976841397578</v>
      </c>
      <c r="BN1201" s="95" t="str">
        <v>欄外</v>
      </c>
      <c r="BO1201" s="95" t="str">
        <v>欄外</v>
      </c>
      <c r="BP1201" s="12"/>
      <c r="BU1201"/>
      <c r="BV1201" s="127"/>
      <c r="BW1201" s="3">
        <v>7</v>
      </c>
      <c r="BX1201" s="27">
        <f ca="1"/>
        <v>68.999852429889131</v>
      </c>
      <c r="BY1201" s="27">
        <f ca="1"/>
        <v>24.85334982903953</v>
      </c>
      <c r="BZ1201" s="95" t="str">
        <v>欄外</v>
      </c>
      <c r="CA1201" s="95" t="str">
        <v>欄外</v>
      </c>
      <c r="CB1201" s="12"/>
      <c r="CG1201"/>
      <c r="CH1201" s="127"/>
      <c r="CI1201" s="3">
        <v>7</v>
      </c>
      <c r="CJ1201" s="27">
        <f ca="1"/>
        <v>68.999852429889131</v>
      </c>
      <c r="CK1201" s="27">
        <f ca="1"/>
        <v>24.85334982903953</v>
      </c>
      <c r="CL1201" s="95" t="str">
        <v>欄外</v>
      </c>
      <c r="CM1201" s="95" t="str">
        <v>欄外</v>
      </c>
      <c r="CN1201" s="12"/>
      <c r="CS1201"/>
      <c r="CT1201" s="127"/>
      <c r="CU1201" s="3">
        <v>7</v>
      </c>
      <c r="CV1201" s="27">
        <f ca="1"/>
        <v>68.999852429889131</v>
      </c>
      <c r="CW1201" s="27">
        <f ca="1"/>
        <v>24.85334982903953</v>
      </c>
      <c r="CX1201" s="95" t="str">
        <v>欄外</v>
      </c>
      <c r="CY1201" s="95" t="str">
        <v>欄外</v>
      </c>
      <c r="CZ1201" s="12"/>
      <c r="DE1201"/>
      <c r="DF1201" s="127"/>
      <c r="DG1201" s="3">
        <v>7</v>
      </c>
      <c r="DH1201" s="27">
        <f ca="1"/>
        <v>68.999852429889131</v>
      </c>
      <c r="DI1201" s="27">
        <f ca="1"/>
        <v>24.85334982903953</v>
      </c>
      <c r="DJ1201" s="95" t="str">
        <v>欄外</v>
      </c>
      <c r="DK1201" s="95" t="str">
        <v>欄外</v>
      </c>
      <c r="DL1201" s="12"/>
      <c r="DQ1201"/>
      <c r="DR1201" s="127"/>
      <c r="DS1201" s="3">
        <v>7</v>
      </c>
      <c r="DT1201" s="27">
        <f ca="1"/>
        <v>68.999852429889131</v>
      </c>
      <c r="DU1201" s="27">
        <f ca="1"/>
        <v>24.85334982903953</v>
      </c>
      <c r="DV1201" s="95" t="str">
        <v>欄外</v>
      </c>
      <c r="DW1201" s="95" t="str">
        <v>欄外</v>
      </c>
      <c r="DX1201" s="12"/>
    </row>
    <row r="1202" spans="1:128" ht="13.5" customHeight="1">
      <c r="A1202"/>
      <c r="B1202"/>
      <c r="C1202"/>
      <c r="D1202"/>
      <c r="E1202"/>
      <c r="F1202"/>
      <c r="G1202"/>
      <c r="H1202" s="21"/>
      <c r="K1202" s="11"/>
      <c r="L1202" s="6"/>
      <c r="M1202"/>
      <c r="N1202" s="127"/>
      <c r="O1202" s="3">
        <v>8</v>
      </c>
      <c r="P1202" s="27">
        <f ca="1"/>
        <v>99.999999978579581</v>
      </c>
      <c r="Q1202" s="27">
        <f ca="1"/>
        <v>45.56409086227417</v>
      </c>
      <c r="R1202" s="27">
        <f ca="1"/>
        <v>46.928918172055845</v>
      </c>
      <c r="S1202" s="95" t="str">
        <f ca="1"/>
        <v>欄外</v>
      </c>
      <c r="T1202" s="12"/>
      <c r="W1202" s="11"/>
      <c r="X1202" s="6"/>
      <c r="Y1202"/>
      <c r="Z1202" s="127"/>
      <c r="AA1202" s="3">
        <v>8</v>
      </c>
      <c r="AB1202" s="27">
        <f ca="1"/>
        <v>99.999999978579581</v>
      </c>
      <c r="AC1202" s="27">
        <f ca="1"/>
        <v>45.56409086227417</v>
      </c>
      <c r="AD1202" s="27">
        <f ca="1"/>
        <v>46.928918172055845</v>
      </c>
      <c r="AE1202" s="95" t="str">
        <v>欄外</v>
      </c>
      <c r="AF1202" s="12"/>
      <c r="AI1202" s="11"/>
      <c r="AJ1202" s="6"/>
      <c r="AK1202"/>
      <c r="AL1202" s="127"/>
      <c r="AM1202" s="3">
        <v>8</v>
      </c>
      <c r="AN1202" s="27">
        <f ca="1"/>
        <v>99.999999978579581</v>
      </c>
      <c r="AO1202" s="27">
        <f ca="1"/>
        <v>45.56409086227417</v>
      </c>
      <c r="AP1202" s="27">
        <f ca="1"/>
        <v>46.928918172055845</v>
      </c>
      <c r="AQ1202" s="95" t="str">
        <v>欄外</v>
      </c>
      <c r="AR1202" s="12"/>
      <c r="AU1202" s="11"/>
      <c r="AV1202" s="6"/>
      <c r="AW1202"/>
      <c r="AX1202" s="127"/>
      <c r="AY1202" s="3">
        <v>8</v>
      </c>
      <c r="AZ1202" s="27">
        <f ca="1"/>
        <v>99.999999978579581</v>
      </c>
      <c r="BA1202" s="27">
        <f ca="1"/>
        <v>45.56409086227417</v>
      </c>
      <c r="BB1202" s="27">
        <f ca="1"/>
        <v>46.928918172055845</v>
      </c>
      <c r="BC1202" s="95" t="str">
        <v>欄外</v>
      </c>
      <c r="BD1202" s="12"/>
      <c r="BG1202" s="11"/>
      <c r="BH1202" s="6"/>
      <c r="BI1202"/>
      <c r="BJ1202" s="127"/>
      <c r="BK1202" s="3">
        <v>8</v>
      </c>
      <c r="BL1202" s="27">
        <f ca="1"/>
        <v>99.999999978579581</v>
      </c>
      <c r="BM1202" s="27">
        <f ca="1"/>
        <v>45.56409086227417</v>
      </c>
      <c r="BN1202" s="27">
        <f ca="1"/>
        <v>47.114407436489117</v>
      </c>
      <c r="BO1202" s="95" t="str">
        <v>欄外</v>
      </c>
      <c r="BP1202" s="12"/>
      <c r="BS1202" s="11"/>
      <c r="BT1202" s="6"/>
      <c r="BU1202"/>
      <c r="BV1202" s="127"/>
      <c r="BW1202" s="3">
        <v>8</v>
      </c>
      <c r="BX1202" s="27">
        <f ca="1"/>
        <v>99.999999978579581</v>
      </c>
      <c r="BY1202" s="27">
        <f ca="1"/>
        <v>45.56409086227417</v>
      </c>
      <c r="BZ1202" s="27">
        <f ca="1"/>
        <v>47.114407436489117</v>
      </c>
      <c r="CA1202" s="95" t="str">
        <v>欄外</v>
      </c>
      <c r="CB1202" s="12"/>
      <c r="CE1202" s="11"/>
      <c r="CF1202" s="6"/>
      <c r="CG1202"/>
      <c r="CH1202" s="127"/>
      <c r="CI1202" s="3">
        <v>8</v>
      </c>
      <c r="CJ1202" s="27">
        <f ca="1"/>
        <v>99.999999978579581</v>
      </c>
      <c r="CK1202" s="27">
        <f ca="1"/>
        <v>45.56409086227417</v>
      </c>
      <c r="CL1202" s="27">
        <f ca="1"/>
        <v>47.114407436489117</v>
      </c>
      <c r="CM1202" s="95" t="str">
        <v>欄外</v>
      </c>
      <c r="CN1202" s="12"/>
      <c r="CQ1202" s="11"/>
      <c r="CR1202" s="6"/>
      <c r="CS1202"/>
      <c r="CT1202" s="127"/>
      <c r="CU1202" s="3">
        <v>8</v>
      </c>
      <c r="CV1202" s="27">
        <f ca="1"/>
        <v>99.999999978579581</v>
      </c>
      <c r="CW1202" s="27">
        <f ca="1"/>
        <v>45.56409086227417</v>
      </c>
      <c r="CX1202" s="27">
        <f ca="1"/>
        <v>47.114407436489117</v>
      </c>
      <c r="CY1202" s="95" t="str">
        <v>欄外</v>
      </c>
      <c r="CZ1202" s="12"/>
      <c r="DC1202" s="11"/>
      <c r="DD1202" s="6"/>
      <c r="DE1202"/>
      <c r="DF1202" s="127"/>
      <c r="DG1202" s="3">
        <v>8</v>
      </c>
      <c r="DH1202" s="27">
        <f ca="1"/>
        <v>99.99999998928979</v>
      </c>
      <c r="DI1202" s="27">
        <f ca="1"/>
        <v>45.56409086227417</v>
      </c>
      <c r="DJ1202" s="27">
        <f ca="1"/>
        <v>47.114407436489117</v>
      </c>
      <c r="DK1202" s="95" t="str">
        <v>欄外</v>
      </c>
      <c r="DL1202" s="12"/>
      <c r="DO1202" s="11"/>
      <c r="DP1202" s="6"/>
      <c r="DQ1202"/>
      <c r="DR1202" s="127"/>
      <c r="DS1202" s="3">
        <v>8</v>
      </c>
      <c r="DT1202" s="27">
        <f ca="1"/>
        <v>99.99999998928979</v>
      </c>
      <c r="DU1202" s="27">
        <f ca="1"/>
        <v>45.56409086227417</v>
      </c>
      <c r="DV1202" s="27">
        <f ca="1"/>
        <v>47.114407436489117</v>
      </c>
      <c r="DW1202" s="95" t="str">
        <v>欄外</v>
      </c>
      <c r="DX1202" s="12"/>
    </row>
    <row r="1203" spans="1:128" ht="13.5" customHeight="1">
      <c r="A1203"/>
      <c r="B1203"/>
      <c r="C1203"/>
      <c r="D1203"/>
      <c r="E1203"/>
      <c r="F1203"/>
      <c r="G1203"/>
      <c r="H1203" s="21"/>
      <c r="J1203" s="11"/>
      <c r="K1203" s="11"/>
      <c r="L1203" s="6"/>
      <c r="M1203"/>
      <c r="N1203" s="128"/>
      <c r="O1203" s="3" t="s">
        <v>66</v>
      </c>
      <c r="P1203" s="44">
        <v>0</v>
      </c>
      <c r="Q1203" s="44">
        <v>0</v>
      </c>
      <c r="R1203" s="44">
        <v>0</v>
      </c>
      <c r="S1203" s="40">
        <v>0</v>
      </c>
      <c r="T1203" s="12"/>
      <c r="V1203" s="11"/>
      <c r="W1203" s="11"/>
      <c r="X1203" s="6"/>
      <c r="Y1203"/>
      <c r="Z1203" s="128"/>
      <c r="AA1203" s="3" t="s">
        <v>41</v>
      </c>
      <c r="AB1203" s="44">
        <v>0</v>
      </c>
      <c r="AC1203" s="44">
        <v>0</v>
      </c>
      <c r="AD1203" s="44">
        <v>0</v>
      </c>
      <c r="AE1203" s="40">
        <v>0</v>
      </c>
      <c r="AF1203" s="12"/>
      <c r="AH1203" s="11"/>
      <c r="AI1203" s="11"/>
      <c r="AJ1203" s="6"/>
      <c r="AK1203"/>
      <c r="AL1203" s="128"/>
      <c r="AM1203" s="3" t="s">
        <v>41</v>
      </c>
      <c r="AN1203" s="44">
        <v>0</v>
      </c>
      <c r="AO1203" s="44">
        <v>0</v>
      </c>
      <c r="AP1203" s="44">
        <v>0</v>
      </c>
      <c r="AQ1203" s="40">
        <v>0</v>
      </c>
      <c r="AR1203" s="12"/>
      <c r="AT1203" s="11"/>
      <c r="AU1203" s="11"/>
      <c r="AV1203" s="6"/>
      <c r="AW1203"/>
      <c r="AX1203" s="128"/>
      <c r="AY1203" s="3" t="s">
        <v>41</v>
      </c>
      <c r="AZ1203" s="44">
        <v>0</v>
      </c>
      <c r="BA1203" s="44">
        <v>0</v>
      </c>
      <c r="BB1203" s="44">
        <v>0</v>
      </c>
      <c r="BC1203" s="40">
        <v>0</v>
      </c>
      <c r="BD1203" s="12"/>
      <c r="BF1203" s="11"/>
      <c r="BG1203" s="11"/>
      <c r="BH1203" s="6"/>
      <c r="BI1203"/>
      <c r="BJ1203" s="128"/>
      <c r="BK1203" s="3" t="s">
        <v>41</v>
      </c>
      <c r="BL1203" s="44">
        <v>0</v>
      </c>
      <c r="BM1203" s="44">
        <v>0</v>
      </c>
      <c r="BN1203" s="44">
        <v>0</v>
      </c>
      <c r="BO1203" s="40">
        <v>0</v>
      </c>
      <c r="BP1203" s="12"/>
      <c r="BR1203" s="11"/>
      <c r="BS1203" s="11"/>
      <c r="BT1203" s="6"/>
      <c r="BU1203"/>
      <c r="BV1203" s="128"/>
      <c r="BW1203" s="3" t="s">
        <v>41</v>
      </c>
      <c r="BX1203" s="44">
        <v>0</v>
      </c>
      <c r="BY1203" s="44">
        <v>0</v>
      </c>
      <c r="BZ1203" s="44">
        <v>0</v>
      </c>
      <c r="CA1203" s="40">
        <v>0</v>
      </c>
      <c r="CB1203" s="12"/>
      <c r="CD1203" s="11"/>
      <c r="CE1203" s="11"/>
      <c r="CF1203" s="6"/>
      <c r="CG1203"/>
      <c r="CH1203" s="128"/>
      <c r="CI1203" s="3" t="s">
        <v>41</v>
      </c>
      <c r="CJ1203" s="44">
        <v>0</v>
      </c>
      <c r="CK1203" s="44">
        <v>0</v>
      </c>
      <c r="CL1203" s="44">
        <v>0</v>
      </c>
      <c r="CM1203" s="40">
        <v>0</v>
      </c>
      <c r="CN1203" s="12"/>
      <c r="CP1203" s="11"/>
      <c r="CQ1203" s="11"/>
      <c r="CR1203" s="6"/>
      <c r="CS1203"/>
      <c r="CT1203" s="128"/>
      <c r="CU1203" s="3" t="s">
        <v>41</v>
      </c>
      <c r="CV1203" s="44">
        <v>0</v>
      </c>
      <c r="CW1203" s="44">
        <v>0</v>
      </c>
      <c r="CX1203" s="44">
        <v>0</v>
      </c>
      <c r="CY1203" s="40">
        <v>0</v>
      </c>
      <c r="CZ1203" s="12"/>
      <c r="DB1203" s="11"/>
      <c r="DC1203" s="11"/>
      <c r="DD1203" s="6"/>
      <c r="DE1203"/>
      <c r="DF1203" s="128"/>
      <c r="DG1203" s="3" t="s">
        <v>41</v>
      </c>
      <c r="DH1203" s="44">
        <v>0</v>
      </c>
      <c r="DI1203" s="44">
        <v>0</v>
      </c>
      <c r="DJ1203" s="44">
        <v>0</v>
      </c>
      <c r="DK1203" s="40">
        <v>0</v>
      </c>
      <c r="DL1203" s="12"/>
      <c r="DN1203" s="11"/>
      <c r="DO1203" s="11"/>
      <c r="DP1203" s="6"/>
      <c r="DQ1203"/>
      <c r="DR1203" s="128"/>
      <c r="DS1203" s="3" t="s">
        <v>41</v>
      </c>
      <c r="DT1203" s="44">
        <v>0</v>
      </c>
      <c r="DU1203" s="44">
        <v>0</v>
      </c>
      <c r="DV1203" s="44">
        <v>0</v>
      </c>
      <c r="DW1203" s="40">
        <v>0</v>
      </c>
      <c r="DX1203" s="12"/>
    </row>
    <row r="1204" spans="1:128" ht="13.5" customHeight="1">
      <c r="A1204"/>
      <c r="B1204"/>
      <c r="C1204"/>
      <c r="D1204"/>
      <c r="E1204"/>
      <c r="F1204"/>
      <c r="G1204"/>
      <c r="H1204" s="21"/>
      <c r="J1204" s="11"/>
      <c r="K1204" s="11"/>
      <c r="L1204" s="6"/>
      <c r="M1204"/>
      <c r="N1204"/>
      <c r="O1204" s="11"/>
      <c r="P1204" s="12"/>
      <c r="Q1204" s="12"/>
      <c r="R1204" s="12"/>
      <c r="S1204" s="12"/>
      <c r="T1204" s="12"/>
      <c r="V1204" s="11"/>
      <c r="W1204" s="11"/>
      <c r="X1204" s="6"/>
      <c r="Y1204"/>
      <c r="Z1204"/>
      <c r="AA1204" s="11"/>
      <c r="AB1204" s="12"/>
      <c r="AC1204" s="12"/>
      <c r="AD1204" s="12"/>
      <c r="AE1204" s="12"/>
      <c r="AF1204" s="12"/>
      <c r="AH1204" s="11"/>
      <c r="AI1204" s="11"/>
      <c r="AJ1204" s="6"/>
      <c r="AK1204"/>
      <c r="AL1204"/>
      <c r="AM1204" s="11"/>
      <c r="AN1204" s="12"/>
      <c r="AO1204" s="12"/>
      <c r="AP1204" s="12"/>
      <c r="AQ1204" s="12"/>
      <c r="AR1204" s="12"/>
      <c r="AT1204" s="11"/>
      <c r="AU1204" s="11"/>
      <c r="AV1204" s="6"/>
      <c r="AW1204"/>
      <c r="AX1204"/>
      <c r="AY1204" s="11"/>
      <c r="AZ1204" s="12"/>
      <c r="BA1204" s="12"/>
      <c r="BB1204" s="12"/>
      <c r="BC1204" s="12"/>
      <c r="BD1204" s="12"/>
      <c r="BF1204" s="11"/>
      <c r="BG1204" s="11"/>
      <c r="BH1204" s="6"/>
      <c r="BI1204"/>
      <c r="BJ1204"/>
      <c r="BK1204" s="11"/>
      <c r="BL1204" s="12"/>
      <c r="BM1204" s="12"/>
      <c r="BN1204" s="12"/>
      <c r="BO1204" s="12"/>
      <c r="BP1204" s="12"/>
      <c r="BR1204" s="11"/>
      <c r="BS1204" s="11"/>
      <c r="BT1204" s="6"/>
      <c r="BU1204"/>
      <c r="BV1204"/>
      <c r="BW1204" s="11"/>
      <c r="BX1204" s="12"/>
      <c r="BY1204" s="12"/>
      <c r="BZ1204" s="12"/>
      <c r="CA1204" s="12"/>
      <c r="CB1204" s="12"/>
      <c r="CD1204" s="11"/>
      <c r="CE1204" s="11"/>
      <c r="CF1204" s="6"/>
      <c r="CG1204"/>
      <c r="CH1204"/>
      <c r="CI1204" s="11"/>
      <c r="CJ1204" s="12"/>
      <c r="CK1204" s="12"/>
      <c r="CL1204" s="12"/>
      <c r="CM1204" s="12"/>
      <c r="CN1204" s="12"/>
      <c r="CP1204" s="11"/>
      <c r="CQ1204" s="11"/>
      <c r="CR1204" s="6"/>
      <c r="CS1204"/>
      <c r="CT1204"/>
      <c r="CU1204" s="11"/>
      <c r="CV1204" s="12"/>
      <c r="CW1204" s="12"/>
      <c r="CX1204" s="12"/>
      <c r="CY1204" s="12"/>
      <c r="CZ1204" s="12"/>
      <c r="DB1204" s="11"/>
      <c r="DC1204" s="11"/>
      <c r="DD1204" s="6"/>
      <c r="DE1204"/>
      <c r="DF1204"/>
      <c r="DG1204" s="11"/>
      <c r="DH1204" s="12"/>
      <c r="DI1204" s="12"/>
      <c r="DJ1204" s="12"/>
      <c r="DK1204" s="12"/>
      <c r="DL1204" s="12"/>
      <c r="DN1204" s="11"/>
      <c r="DO1204" s="11"/>
      <c r="DP1204" s="6"/>
      <c r="DQ1204"/>
      <c r="DR1204"/>
      <c r="DS1204" s="11"/>
      <c r="DT1204" s="12"/>
      <c r="DU1204" s="12"/>
      <c r="DV1204" s="12"/>
      <c r="DW1204" s="12"/>
      <c r="DX1204" s="12"/>
    </row>
    <row r="1205" spans="1:128" ht="13.5" customHeight="1">
      <c r="A1205"/>
      <c r="B1205" t="s">
        <v>63</v>
      </c>
      <c r="C1205"/>
      <c r="D1205"/>
      <c r="E1205"/>
      <c r="F1205"/>
      <c r="G1205"/>
      <c r="H1205" s="21"/>
      <c r="K1205"/>
      <c r="L1205"/>
      <c r="M1205"/>
      <c r="N1205"/>
      <c r="O1205" t="s">
        <v>43</v>
      </c>
      <c r="P1205"/>
      <c r="Q1205"/>
      <c r="R1205"/>
      <c r="S1205"/>
      <c r="T1205" s="21"/>
      <c r="W1205"/>
      <c r="X1205"/>
      <c r="Y1205"/>
      <c r="Z1205"/>
      <c r="AA1205" t="s">
        <v>43</v>
      </c>
      <c r="AB1205"/>
      <c r="AC1205"/>
      <c r="AD1205"/>
      <c r="AE1205"/>
      <c r="AF1205" s="21"/>
      <c r="AI1205"/>
      <c r="AJ1205"/>
      <c r="AK1205"/>
      <c r="AL1205"/>
      <c r="AM1205" t="s">
        <v>43</v>
      </c>
      <c r="AN1205"/>
      <c r="AO1205"/>
      <c r="AP1205"/>
      <c r="AQ1205"/>
      <c r="AR1205" s="21"/>
      <c r="AU1205"/>
      <c r="AV1205"/>
      <c r="AW1205"/>
      <c r="AX1205"/>
      <c r="AY1205" t="s">
        <v>43</v>
      </c>
      <c r="AZ1205"/>
      <c r="BA1205"/>
      <c r="BB1205"/>
      <c r="BC1205"/>
      <c r="BD1205" s="21"/>
      <c r="BG1205"/>
      <c r="BH1205"/>
      <c r="BI1205"/>
      <c r="BJ1205"/>
      <c r="BK1205" t="s">
        <v>43</v>
      </c>
      <c r="BL1205"/>
      <c r="BM1205"/>
      <c r="BN1205"/>
      <c r="BO1205"/>
      <c r="BP1205" s="21"/>
      <c r="BS1205"/>
      <c r="BT1205"/>
      <c r="BU1205"/>
      <c r="BV1205"/>
      <c r="BW1205" t="s">
        <v>43</v>
      </c>
      <c r="BX1205"/>
      <c r="BY1205"/>
      <c r="BZ1205"/>
      <c r="CA1205"/>
      <c r="CB1205" s="21"/>
      <c r="CE1205"/>
      <c r="CF1205"/>
      <c r="CG1205"/>
      <c r="CH1205"/>
      <c r="CI1205" t="s">
        <v>43</v>
      </c>
      <c r="CJ1205"/>
      <c r="CK1205"/>
      <c r="CL1205"/>
      <c r="CM1205"/>
      <c r="CN1205" s="21"/>
      <c r="CQ1205"/>
      <c r="CR1205"/>
      <c r="CS1205"/>
      <c r="CT1205"/>
      <c r="CU1205" t="s">
        <v>43</v>
      </c>
      <c r="CV1205"/>
      <c r="CW1205"/>
      <c r="CX1205"/>
      <c r="CY1205"/>
      <c r="CZ1205" s="21"/>
      <c r="DC1205"/>
      <c r="DD1205"/>
      <c r="DE1205"/>
      <c r="DF1205"/>
      <c r="DG1205" t="s">
        <v>43</v>
      </c>
      <c r="DH1205"/>
      <c r="DI1205"/>
      <c r="DJ1205"/>
      <c r="DK1205"/>
      <c r="DL1205" s="21"/>
      <c r="DO1205"/>
      <c r="DP1205"/>
      <c r="DQ1205"/>
      <c r="DR1205"/>
      <c r="DS1205" t="s">
        <v>43</v>
      </c>
      <c r="DT1205"/>
      <c r="DU1205"/>
      <c r="DV1205"/>
      <c r="DW1205"/>
      <c r="DX1205" s="21"/>
    </row>
    <row r="1206" spans="1:128" ht="13.5" customHeight="1" thickBot="1">
      <c r="A1206"/>
      <c r="B1206"/>
      <c r="C1206"/>
      <c r="D1206" s="123" t="s">
        <v>67</v>
      </c>
      <c r="E1206" s="124"/>
      <c r="F1206" s="124"/>
      <c r="G1206" s="125"/>
      <c r="H1206" s="21"/>
      <c r="K1206" s="3" t="s">
        <v>14</v>
      </c>
      <c r="L1206" s="85">
        <f ca="1">$C1198</f>
        <v>0.36</v>
      </c>
      <c r="M1206" s="28"/>
      <c r="N1206" s="28"/>
      <c r="O1206" s="18" t="s">
        <v>25</v>
      </c>
      <c r="P1206" s="53">
        <f ca="1">OFFSET(乱数表!$C$3,$C1192,2*K$7-1)</f>
        <v>0.86937834475937092</v>
      </c>
      <c r="Q1206" s="28" t="s">
        <v>23</v>
      </c>
      <c r="R1206" s="54" t="str">
        <f ca="1">IF(P1206&lt;$C1198,"Explore","Exploit")</f>
        <v>Exploit</v>
      </c>
      <c r="S1206"/>
      <c r="T1206" s="21"/>
      <c r="W1206" s="3" t="s">
        <v>14</v>
      </c>
      <c r="X1206" s="85">
        <f ca="1">$C1198</f>
        <v>0.36</v>
      </c>
      <c r="Y1206" s="28"/>
      <c r="Z1206" s="28"/>
      <c r="AA1206" s="18" t="s">
        <v>25</v>
      </c>
      <c r="AB1206" s="53">
        <f ca="1">OFFSET(乱数表!$C$3,$C1192,2*W$7-1)</f>
        <v>0.96788886134424101</v>
      </c>
      <c r="AC1206" s="28" t="s">
        <v>23</v>
      </c>
      <c r="AD1206" s="54" t="str">
        <f ca="1">IF(AB1206&lt;$C1198,"Explore","Exploit")</f>
        <v>Exploit</v>
      </c>
      <c r="AE1206"/>
      <c r="AF1206" s="21"/>
      <c r="AI1206" s="3" t="s">
        <v>14</v>
      </c>
      <c r="AJ1206" s="85">
        <f ca="1">$C1198</f>
        <v>0.36</v>
      </c>
      <c r="AK1206" s="28"/>
      <c r="AL1206" s="28"/>
      <c r="AM1206" s="18" t="s">
        <v>25</v>
      </c>
      <c r="AN1206" s="53">
        <f ca="1">OFFSET(乱数表!$C$3,$C1192,2*AI$7-1)</f>
        <v>0.65995884354638146</v>
      </c>
      <c r="AO1206" s="28" t="s">
        <v>23</v>
      </c>
      <c r="AP1206" s="54" t="str">
        <f ca="1">IF(AN1206&lt;$C1198,"Explore","Exploit")</f>
        <v>Exploit</v>
      </c>
      <c r="AQ1206"/>
      <c r="AR1206" s="21"/>
      <c r="AU1206" s="3" t="s">
        <v>14</v>
      </c>
      <c r="AV1206" s="85">
        <f ca="1">$C1198</f>
        <v>0.36</v>
      </c>
      <c r="AW1206" s="28"/>
      <c r="AX1206" s="28"/>
      <c r="AY1206" s="18" t="s">
        <v>25</v>
      </c>
      <c r="AZ1206" s="53">
        <f ca="1">OFFSET(乱数表!$C$3,$C1192,2*AU$7-1)</f>
        <v>0.28403829478313269</v>
      </c>
      <c r="BA1206" s="28" t="s">
        <v>23</v>
      </c>
      <c r="BB1206" s="54" t="str">
        <f ca="1">IF(AZ1206&lt;$C1198,"Explore","Exploit")</f>
        <v>Explore</v>
      </c>
      <c r="BC1206"/>
      <c r="BD1206" s="21"/>
      <c r="BG1206" s="3" t="s">
        <v>14</v>
      </c>
      <c r="BH1206" s="85">
        <f ca="1">$C1198</f>
        <v>0.36</v>
      </c>
      <c r="BI1206" s="28"/>
      <c r="BJ1206" s="28"/>
      <c r="BK1206" s="18" t="s">
        <v>25</v>
      </c>
      <c r="BL1206" s="53">
        <f ca="1">OFFSET(乱数表!$C$3,$C1192,2*BG$7-1)</f>
        <v>0.19737437714066142</v>
      </c>
      <c r="BM1206" s="28" t="s">
        <v>23</v>
      </c>
      <c r="BN1206" s="54" t="str">
        <f ca="1">IF(BL1206&lt;$C1198,"Explore","Exploit")</f>
        <v>Explore</v>
      </c>
      <c r="BO1206"/>
      <c r="BP1206" s="21"/>
      <c r="BS1206" s="3" t="s">
        <v>14</v>
      </c>
      <c r="BT1206" s="85">
        <f ca="1">$C1198</f>
        <v>0.36</v>
      </c>
      <c r="BU1206" s="28"/>
      <c r="BV1206" s="28"/>
      <c r="BW1206" s="18" t="s">
        <v>25</v>
      </c>
      <c r="BX1206" s="53">
        <f ca="1">OFFSET(乱数表!$C$3,$C1192,2*BS$7-1)</f>
        <v>0.78821364885615741</v>
      </c>
      <c r="BY1206" s="28" t="s">
        <v>23</v>
      </c>
      <c r="BZ1206" s="54" t="str">
        <f ca="1">IF(BX1206&lt;$C1198,"Explore","Exploit")</f>
        <v>Exploit</v>
      </c>
      <c r="CA1206"/>
      <c r="CB1206" s="21"/>
      <c r="CE1206" s="3" t="s">
        <v>14</v>
      </c>
      <c r="CF1206" s="85">
        <f ca="1">$C1198</f>
        <v>0.36</v>
      </c>
      <c r="CG1206" s="28"/>
      <c r="CH1206" s="28"/>
      <c r="CI1206" s="18" t="s">
        <v>25</v>
      </c>
      <c r="CJ1206" s="53">
        <f ca="1">OFFSET(乱数表!$C$3,$C1192,2*CE$7-1)</f>
        <v>7.7077622549709179E-2</v>
      </c>
      <c r="CK1206" s="28" t="s">
        <v>23</v>
      </c>
      <c r="CL1206" s="54" t="str">
        <f ca="1">IF(CJ1206&lt;$C1198,"Explore","Exploit")</f>
        <v>Explore</v>
      </c>
      <c r="CM1206"/>
      <c r="CN1206" s="21"/>
      <c r="CQ1206" s="3" t="s">
        <v>14</v>
      </c>
      <c r="CR1206" s="85">
        <f ca="1">$C1198</f>
        <v>0.36</v>
      </c>
      <c r="CS1206" s="28"/>
      <c r="CT1206" s="28"/>
      <c r="CU1206" s="18" t="s">
        <v>25</v>
      </c>
      <c r="CV1206" s="53">
        <f ca="1">OFFSET(乱数表!$C$3,$C1192,2*CQ$7-1)</f>
        <v>0.75641122461281929</v>
      </c>
      <c r="CW1206" s="28" t="s">
        <v>23</v>
      </c>
      <c r="CX1206" s="54" t="str">
        <f ca="1">IF(CV1206&lt;$C1198,"Explore","Exploit")</f>
        <v>Exploit</v>
      </c>
      <c r="CY1206"/>
      <c r="CZ1206" s="21"/>
      <c r="DC1206" s="3" t="s">
        <v>14</v>
      </c>
      <c r="DD1206" s="85">
        <f ca="1">$C1198</f>
        <v>0.36</v>
      </c>
      <c r="DE1206" s="28"/>
      <c r="DF1206" s="28"/>
      <c r="DG1206" s="18" t="s">
        <v>25</v>
      </c>
      <c r="DH1206" s="53">
        <f ca="1">OFFSET(乱数表!$C$3,$C1192,2*DC$7-1)</f>
        <v>0.9312186224250143</v>
      </c>
      <c r="DI1206" s="28" t="s">
        <v>23</v>
      </c>
      <c r="DJ1206" s="54" t="str">
        <f ca="1">IF(DH1206&lt;$C1198,"Explore","Exploit")</f>
        <v>Exploit</v>
      </c>
      <c r="DK1206"/>
      <c r="DL1206" s="21"/>
      <c r="DO1206" s="3" t="s">
        <v>14</v>
      </c>
      <c r="DP1206" s="85">
        <f ca="1">$C1198</f>
        <v>0.36</v>
      </c>
      <c r="DQ1206" s="28"/>
      <c r="DR1206" s="28"/>
      <c r="DS1206" s="18" t="s">
        <v>25</v>
      </c>
      <c r="DT1206" s="53">
        <f ca="1">OFFSET(乱数表!$C$3,$C1192,2*DO$7-1)</f>
        <v>0.39951530682322756</v>
      </c>
      <c r="DU1206" s="28" t="s">
        <v>23</v>
      </c>
      <c r="DV1206" s="54" t="str">
        <f ca="1">IF(DT1206&lt;$C1198,"Explore","Exploit")</f>
        <v>Exploit</v>
      </c>
      <c r="DW1206"/>
      <c r="DX1206" s="21"/>
    </row>
    <row r="1207" spans="1:128" ht="13.5" customHeight="1">
      <c r="A1207"/>
      <c r="B1207" s="3" t="s">
        <v>7</v>
      </c>
      <c r="C1207" s="3" t="s">
        <v>17</v>
      </c>
      <c r="D1207" s="93" t="s">
        <v>27</v>
      </c>
      <c r="E1207" s="26" t="s">
        <v>28</v>
      </c>
      <c r="F1207" s="26" t="s">
        <v>29</v>
      </c>
      <c r="G1207" s="3" t="s">
        <v>30</v>
      </c>
      <c r="H1207" s="21"/>
      <c r="K1207"/>
      <c r="L1207"/>
      <c r="M1207"/>
      <c r="N1207"/>
      <c r="O1207"/>
      <c r="P1207" s="58" t="s">
        <v>42</v>
      </c>
      <c r="Q1207" s="59" t="s">
        <v>26</v>
      </c>
      <c r="R1207" s="60" t="s">
        <v>38</v>
      </c>
      <c r="S1207"/>
      <c r="T1207" s="21"/>
      <c r="W1207"/>
      <c r="X1207"/>
      <c r="Y1207"/>
      <c r="Z1207"/>
      <c r="AA1207"/>
      <c r="AB1207" s="58" t="s">
        <v>42</v>
      </c>
      <c r="AC1207" s="59" t="s">
        <v>26</v>
      </c>
      <c r="AD1207" s="60" t="s">
        <v>38</v>
      </c>
      <c r="AE1207"/>
      <c r="AF1207" s="21"/>
      <c r="AI1207"/>
      <c r="AJ1207"/>
      <c r="AK1207"/>
      <c r="AL1207"/>
      <c r="AM1207"/>
      <c r="AN1207" s="58" t="s">
        <v>42</v>
      </c>
      <c r="AO1207" s="59" t="s">
        <v>26</v>
      </c>
      <c r="AP1207" s="60" t="s">
        <v>38</v>
      </c>
      <c r="AQ1207"/>
      <c r="AR1207" s="21"/>
      <c r="AU1207"/>
      <c r="AV1207"/>
      <c r="AW1207"/>
      <c r="AX1207"/>
      <c r="AY1207"/>
      <c r="AZ1207" s="58" t="s">
        <v>42</v>
      </c>
      <c r="BA1207" s="59" t="s">
        <v>26</v>
      </c>
      <c r="BB1207" s="60" t="s">
        <v>38</v>
      </c>
      <c r="BC1207"/>
      <c r="BD1207" s="21"/>
      <c r="BG1207"/>
      <c r="BH1207"/>
      <c r="BI1207"/>
      <c r="BJ1207"/>
      <c r="BK1207"/>
      <c r="BL1207" s="58" t="s">
        <v>42</v>
      </c>
      <c r="BM1207" s="59" t="s">
        <v>26</v>
      </c>
      <c r="BN1207" s="60" t="s">
        <v>38</v>
      </c>
      <c r="BO1207"/>
      <c r="BP1207" s="21"/>
      <c r="BS1207"/>
      <c r="BT1207"/>
      <c r="BU1207"/>
      <c r="BV1207"/>
      <c r="BW1207"/>
      <c r="BX1207" s="58" t="s">
        <v>42</v>
      </c>
      <c r="BY1207" s="59" t="s">
        <v>26</v>
      </c>
      <c r="BZ1207" s="60" t="s">
        <v>38</v>
      </c>
      <c r="CA1207"/>
      <c r="CB1207" s="21"/>
      <c r="CE1207"/>
      <c r="CF1207"/>
      <c r="CG1207"/>
      <c r="CH1207"/>
      <c r="CI1207"/>
      <c r="CJ1207" s="58" t="s">
        <v>42</v>
      </c>
      <c r="CK1207" s="59" t="s">
        <v>26</v>
      </c>
      <c r="CL1207" s="60" t="s">
        <v>38</v>
      </c>
      <c r="CM1207"/>
      <c r="CN1207" s="21"/>
      <c r="CQ1207"/>
      <c r="CR1207"/>
      <c r="CS1207"/>
      <c r="CT1207"/>
      <c r="CU1207"/>
      <c r="CV1207" s="58" t="s">
        <v>42</v>
      </c>
      <c r="CW1207" s="59" t="s">
        <v>26</v>
      </c>
      <c r="CX1207" s="60" t="s">
        <v>38</v>
      </c>
      <c r="CY1207"/>
      <c r="CZ1207" s="21"/>
      <c r="DC1207"/>
      <c r="DD1207"/>
      <c r="DE1207"/>
      <c r="DF1207"/>
      <c r="DG1207"/>
      <c r="DH1207" s="58" t="s">
        <v>42</v>
      </c>
      <c r="DI1207" s="59" t="s">
        <v>26</v>
      </c>
      <c r="DJ1207" s="60" t="s">
        <v>38</v>
      </c>
      <c r="DK1207"/>
      <c r="DL1207" s="21"/>
      <c r="DO1207"/>
      <c r="DP1207"/>
      <c r="DQ1207"/>
      <c r="DR1207"/>
      <c r="DS1207"/>
      <c r="DT1207" s="58" t="s">
        <v>42</v>
      </c>
      <c r="DU1207" s="59" t="s">
        <v>26</v>
      </c>
      <c r="DV1207" s="60" t="s">
        <v>38</v>
      </c>
      <c r="DW1207"/>
      <c r="DX1207" s="21"/>
    </row>
    <row r="1208" spans="1:128" ht="13.5" customHeight="1">
      <c r="A1208"/>
      <c r="B1208" s="41">
        <v>1</v>
      </c>
      <c r="C1208" s="41">
        <f t="array" ref="C1208:G1216">$C$24:$G$32</f>
        <v>0</v>
      </c>
      <c r="D1208" s="80">
        <v>0.5</v>
      </c>
      <c r="E1208" s="81">
        <v>0.5</v>
      </c>
      <c r="F1208" s="81">
        <v>0.5</v>
      </c>
      <c r="G1208" s="80">
        <v>1</v>
      </c>
      <c r="H1208" s="6"/>
      <c r="K1208"/>
      <c r="L1208"/>
      <c r="M1208"/>
      <c r="N1208"/>
      <c r="O1208" s="63" t="s">
        <v>24</v>
      </c>
      <c r="P1208" s="55">
        <f ca="1">MAX(OFFSET(O1194,K1195,1):OFFSET(O1194,K1195,4))</f>
        <v>32.097692434969346</v>
      </c>
      <c r="Q1208" s="52"/>
      <c r="R1208" s="22">
        <f ca="1">MATCH(P1208,OFFSET(O1194,K1195,1):OFFSET(O1194,K1195,4),0)</f>
        <v>4</v>
      </c>
      <c r="S1208"/>
      <c r="T1208" s="21"/>
      <c r="W1208"/>
      <c r="X1208"/>
      <c r="Y1208"/>
      <c r="Z1208"/>
      <c r="AA1208" s="63" t="s">
        <v>24</v>
      </c>
      <c r="AB1208" s="55">
        <f ca="1">MAX(OFFSET(AA1194,W1195,1):OFFSET(AA1194,W1195,4))</f>
        <v>47.287790975421657</v>
      </c>
      <c r="AC1208" s="52"/>
      <c r="AD1208" s="22">
        <f ca="1">MATCH(AB1208,OFFSET(AA1194,W1195,1):OFFSET(AA1194,W1195,4),0)</f>
        <v>1</v>
      </c>
      <c r="AE1208"/>
      <c r="AF1208" s="21"/>
      <c r="AI1208"/>
      <c r="AJ1208"/>
      <c r="AK1208"/>
      <c r="AL1208"/>
      <c r="AM1208" s="63" t="s">
        <v>24</v>
      </c>
      <c r="AN1208" s="55">
        <f ca="1">MAX(OFFSET(AM1194,AI1195,1):OFFSET(AM1194,AI1195,4))</f>
        <v>68.999983572587354</v>
      </c>
      <c r="AO1208" s="52"/>
      <c r="AP1208" s="22">
        <f ca="1">MATCH(AN1208,OFFSET(AM1194,AI1195,1):OFFSET(AM1194,AI1195,4),0)</f>
        <v>4</v>
      </c>
      <c r="AQ1208"/>
      <c r="AR1208" s="21"/>
      <c r="AU1208"/>
      <c r="AV1208"/>
      <c r="AW1208"/>
      <c r="AX1208"/>
      <c r="AY1208" s="63" t="s">
        <v>24</v>
      </c>
      <c r="AZ1208" s="55">
        <f ca="1">MAX(OFFSET(AY1194,AU1195,1):OFFSET(AY1194,AU1195,4))</f>
        <v>99.999999978579581</v>
      </c>
      <c r="BA1208" s="52"/>
      <c r="BB1208" s="22">
        <f ca="1">MATCH(AZ1208,OFFSET(AY1194,AU1195,1):OFFSET(AY1194,AU1195,4),0)</f>
        <v>1</v>
      </c>
      <c r="BC1208"/>
      <c r="BD1208" s="21"/>
      <c r="BG1208"/>
      <c r="BH1208"/>
      <c r="BI1208"/>
      <c r="BJ1208"/>
      <c r="BK1208" s="63" t="s">
        <v>24</v>
      </c>
      <c r="BL1208" s="55">
        <f ca="1">MAX(OFFSET(BK1194,BG1195,1):OFFSET(BK1194,BG1195,4))</f>
        <v>68.999852429889131</v>
      </c>
      <c r="BM1208" s="52"/>
      <c r="BN1208" s="22">
        <f ca="1">MATCH(BL1208,OFFSET(BK1194,BG1195,1):OFFSET(BK1194,BG1195,4),0)</f>
        <v>1</v>
      </c>
      <c r="BO1208"/>
      <c r="BP1208" s="21"/>
      <c r="BS1208"/>
      <c r="BT1208"/>
      <c r="BU1208"/>
      <c r="BV1208"/>
      <c r="BW1208" s="63" t="s">
        <v>24</v>
      </c>
      <c r="BX1208" s="55">
        <f ca="1">MAX(OFFSET(BW1194,BS1195,1):OFFSET(BW1194,BS1195,4))</f>
        <v>47.293889738116405</v>
      </c>
      <c r="BY1208" s="52"/>
      <c r="BZ1208" s="22">
        <f ca="1">MATCH(BX1208,OFFSET(BW1194,BS1195,1):OFFSET(BW1194,BS1195,4),0)</f>
        <v>1</v>
      </c>
      <c r="CA1208"/>
      <c r="CB1208" s="21"/>
      <c r="CE1208"/>
      <c r="CF1208"/>
      <c r="CG1208"/>
      <c r="CH1208"/>
      <c r="CI1208" s="63" t="s">
        <v>24</v>
      </c>
      <c r="CJ1208" s="55">
        <f ca="1">MAX(OFFSET(CI1194,CE1195,1):OFFSET(CI1194,CE1195,4))</f>
        <v>68.999991778796527</v>
      </c>
      <c r="CK1208" s="52"/>
      <c r="CL1208" s="22">
        <f ca="1">MATCH(CJ1208,OFFSET(CI1194,CE1195,1):OFFSET(CI1194,CE1195,4),0)</f>
        <v>4</v>
      </c>
      <c r="CM1208"/>
      <c r="CN1208" s="21"/>
      <c r="CQ1208"/>
      <c r="CR1208"/>
      <c r="CS1208"/>
      <c r="CT1208"/>
      <c r="CU1208" s="63" t="s">
        <v>24</v>
      </c>
      <c r="CV1208" s="55">
        <f ca="1">MAX(OFFSET(CU1194,CQ1195,1):OFFSET(CU1194,CQ1195,4))</f>
        <v>99.999999978579581</v>
      </c>
      <c r="CW1208" s="52"/>
      <c r="CX1208" s="22">
        <f ca="1">MATCH(CV1208,OFFSET(CU1194,CQ1195,1):OFFSET(CU1194,CQ1195,4),0)</f>
        <v>1</v>
      </c>
      <c r="CY1208"/>
      <c r="CZ1208" s="21"/>
      <c r="DC1208"/>
      <c r="DD1208"/>
      <c r="DE1208"/>
      <c r="DF1208"/>
      <c r="DG1208" s="63" t="s">
        <v>24</v>
      </c>
      <c r="DH1208" s="55">
        <f ca="1">MAX(OFFSET(DG1194,DC1195,1):OFFSET(DG1194,DC1195,4))</f>
        <v>0</v>
      </c>
      <c r="DI1208" s="52"/>
      <c r="DJ1208" s="22">
        <f ca="1">MATCH(DH1208,OFFSET(DG1194,DC1195,1):OFFSET(DG1194,DC1195,4),0)</f>
        <v>1</v>
      </c>
      <c r="DK1208"/>
      <c r="DL1208" s="21"/>
      <c r="DO1208"/>
      <c r="DP1208"/>
      <c r="DQ1208"/>
      <c r="DR1208"/>
      <c r="DS1208" s="63" t="s">
        <v>24</v>
      </c>
      <c r="DT1208" s="55">
        <f ca="1">MAX(OFFSET(DS1194,DO1194,1):OFFSET(DS1194,DO1194,4))</f>
        <v>26.900255958557121</v>
      </c>
      <c r="DU1208" s="52"/>
      <c r="DV1208" s="22">
        <f ca="1">MATCH(DT1208,OFFSET(DS1194,DO1194,1):OFFSET(DS1194,DO1194,4),0)</f>
        <v>3</v>
      </c>
      <c r="DW1208"/>
      <c r="DX1208" s="21"/>
    </row>
    <row r="1209" spans="1:128" ht="13.5" customHeight="1" thickBot="1">
      <c r="A1209"/>
      <c r="B1209" s="42">
        <v>2</v>
      </c>
      <c r="C1209" s="42">
        <v>0</v>
      </c>
      <c r="D1209" s="82">
        <v>0.33333333333333331</v>
      </c>
      <c r="E1209" s="83">
        <v>0.33333333333333331</v>
      </c>
      <c r="F1209" s="82">
        <v>0.66666666666666663</v>
      </c>
      <c r="G1209" s="82">
        <v>1</v>
      </c>
      <c r="H1209" s="6"/>
      <c r="K1209"/>
      <c r="L1209"/>
      <c r="M1209"/>
      <c r="N1209"/>
      <c r="O1209" s="63" t="s">
        <v>22</v>
      </c>
      <c r="P1209" s="56"/>
      <c r="Q1209" s="57">
        <f ca="1">OFFSET(乱数表!$C$3,$C1192,2*K$7)</f>
        <v>0.15035113350695806</v>
      </c>
      <c r="R1209" s="38">
        <f ca="1">MATCH(Q1209,OFFSET($B1207,K1195,1):OFFSET($B1207,K1195,5))</f>
        <v>1</v>
      </c>
      <c r="S1209"/>
      <c r="T1209" s="21"/>
      <c r="W1209"/>
      <c r="X1209"/>
      <c r="Y1209"/>
      <c r="Z1209"/>
      <c r="AA1209" s="63" t="s">
        <v>22</v>
      </c>
      <c r="AB1209" s="56"/>
      <c r="AC1209" s="57">
        <f ca="1">OFFSET(乱数表!$C$3,$C1192,2*W$7)</f>
        <v>0.25172276991461506</v>
      </c>
      <c r="AD1209" s="38">
        <f ca="1">MATCH(AC1209,OFFSET($B1207,W1195,1):OFFSET($B1207,W1195,5))</f>
        <v>1</v>
      </c>
      <c r="AE1209"/>
      <c r="AF1209" s="21"/>
      <c r="AI1209"/>
      <c r="AJ1209"/>
      <c r="AK1209"/>
      <c r="AL1209"/>
      <c r="AM1209" s="63" t="s">
        <v>22</v>
      </c>
      <c r="AN1209" s="56"/>
      <c r="AO1209" s="57">
        <f ca="1">OFFSET(乱数表!$C$3,$C1192,2*AI$7)</f>
        <v>0.86684260408032376</v>
      </c>
      <c r="AP1209" s="38">
        <f ca="1">MATCH(AO1209,OFFSET($B1207,AI1195,1):OFFSET($B1207,AI1195,5))</f>
        <v>4</v>
      </c>
      <c r="AQ1209"/>
      <c r="AR1209" s="21"/>
      <c r="AU1209"/>
      <c r="AV1209"/>
      <c r="AW1209"/>
      <c r="AX1209"/>
      <c r="AY1209" s="63" t="s">
        <v>22</v>
      </c>
      <c r="AZ1209" s="56"/>
      <c r="BA1209" s="57">
        <f ca="1">OFFSET(乱数表!$C$3,$C1192,2*AU$7)</f>
        <v>0.94381988238490633</v>
      </c>
      <c r="BB1209" s="38">
        <f ca="1">MATCH(BA1209,OFFSET($B1207,AU1195,1):OFFSET($B1207,AU1195,5))</f>
        <v>3</v>
      </c>
      <c r="BC1209"/>
      <c r="BD1209" s="21"/>
      <c r="BG1209"/>
      <c r="BH1209"/>
      <c r="BI1209"/>
      <c r="BJ1209"/>
      <c r="BK1209" s="63" t="s">
        <v>22</v>
      </c>
      <c r="BL1209" s="56"/>
      <c r="BM1209" s="57">
        <f ca="1">OFFSET(乱数表!$C$3,$C1192,2*BG$7)</f>
        <v>0.65886487482956302</v>
      </c>
      <c r="BN1209" s="38">
        <f ca="1">MATCH(BM1209,OFFSET($B1207,BG1195,1):OFFSET($B1207,BG1195,5))</f>
        <v>2</v>
      </c>
      <c r="BO1209"/>
      <c r="BP1209" s="21"/>
      <c r="BS1209"/>
      <c r="BT1209"/>
      <c r="BU1209"/>
      <c r="BV1209"/>
      <c r="BW1209" s="63" t="s">
        <v>22</v>
      </c>
      <c r="BX1209" s="56"/>
      <c r="BY1209" s="57">
        <f ca="1">OFFSET(乱数表!$C$3,$C1192,2*BS$7)</f>
        <v>0.5416160035474813</v>
      </c>
      <c r="BZ1209" s="38">
        <f ca="1">MATCH(BY1209,OFFSET($B1207,BS1195,1):OFFSET($B1207,BS1195,5))</f>
        <v>2</v>
      </c>
      <c r="CA1209"/>
      <c r="CB1209" s="21"/>
      <c r="CE1209"/>
      <c r="CF1209"/>
      <c r="CG1209"/>
      <c r="CH1209"/>
      <c r="CI1209" s="63" t="s">
        <v>22</v>
      </c>
      <c r="CJ1209" s="56"/>
      <c r="CK1209" s="57">
        <f ca="1">OFFSET(乱数表!$C$3,$C1192,2*CE$7)</f>
        <v>0.72779178908045139</v>
      </c>
      <c r="CL1209" s="38">
        <f ca="1">MATCH(CK1209,OFFSET($B1207,CE1195,1):OFFSET($B1207,CE1195,5))</f>
        <v>4</v>
      </c>
      <c r="CM1209"/>
      <c r="CN1209" s="21"/>
      <c r="CQ1209"/>
      <c r="CR1209"/>
      <c r="CS1209"/>
      <c r="CT1209"/>
      <c r="CU1209" s="63" t="s">
        <v>22</v>
      </c>
      <c r="CV1209" s="56"/>
      <c r="CW1209" s="57">
        <f ca="1">OFFSET(乱数表!$C$3,$C1192,2*CQ$7)</f>
        <v>0.36867727363897895</v>
      </c>
      <c r="CX1209" s="38">
        <f ca="1">MATCH(CW1209,OFFSET($B1207,CQ1195,1):OFFSET($B1207,CQ1195,5))</f>
        <v>2</v>
      </c>
      <c r="CY1209"/>
      <c r="CZ1209" s="21"/>
      <c r="DC1209"/>
      <c r="DD1209"/>
      <c r="DE1209"/>
      <c r="DF1209"/>
      <c r="DG1209" s="63" t="s">
        <v>22</v>
      </c>
      <c r="DH1209" s="56"/>
      <c r="DI1209" s="57">
        <f ca="1">OFFSET(乱数表!$C$3,$C1192,2*DC$7)</f>
        <v>0.57982031673062562</v>
      </c>
      <c r="DJ1209" s="38">
        <f ca="1">MATCH(DI1209,OFFSET($B1207,DC1195,1):OFFSET($B1207,DC1195,5))</f>
        <v>1</v>
      </c>
      <c r="DK1209"/>
      <c r="DL1209" s="21"/>
      <c r="DO1209"/>
      <c r="DP1209"/>
      <c r="DQ1209"/>
      <c r="DR1209"/>
      <c r="DS1209" s="63" t="s">
        <v>22</v>
      </c>
      <c r="DT1209" s="56"/>
      <c r="DU1209" s="57">
        <f ca="1">OFFSET(乱数表!$C$3,$C1192,2*DO$7)</f>
        <v>0.30425855461197326</v>
      </c>
      <c r="DV1209" s="38">
        <f ca="1">MATCH(DU1209,OFFSET($B1207,DO1194,1):OFFSET($B1207,DO1194,5))</f>
        <v>3</v>
      </c>
      <c r="DW1209"/>
      <c r="DX1209" s="21"/>
    </row>
    <row r="1210" spans="1:128" ht="13.5" customHeight="1">
      <c r="A1210"/>
      <c r="B1210" s="41">
        <v>3</v>
      </c>
      <c r="C1210" s="41">
        <v>0</v>
      </c>
      <c r="D1210" s="81">
        <v>0</v>
      </c>
      <c r="E1210" s="81">
        <v>0</v>
      </c>
      <c r="F1210" s="80">
        <v>1</v>
      </c>
      <c r="G1210" s="81">
        <v>1</v>
      </c>
      <c r="H1210" s="7"/>
      <c r="K1210"/>
      <c r="L1210"/>
      <c r="M1210"/>
      <c r="N1210"/>
      <c r="O1210" s="6"/>
      <c r="P1210"/>
      <c r="Q1210"/>
      <c r="R1210" t="s">
        <v>56</v>
      </c>
      <c r="S1210"/>
      <c r="T1210" s="21"/>
      <c r="W1210"/>
      <c r="X1210"/>
      <c r="Y1210"/>
      <c r="Z1210"/>
      <c r="AA1210" s="6"/>
      <c r="AB1210"/>
      <c r="AC1210"/>
      <c r="AD1210" t="s">
        <v>56</v>
      </c>
      <c r="AE1210"/>
      <c r="AF1210" s="21"/>
      <c r="AI1210"/>
      <c r="AJ1210"/>
      <c r="AK1210"/>
      <c r="AL1210"/>
      <c r="AM1210" s="6"/>
      <c r="AN1210"/>
      <c r="AO1210"/>
      <c r="AP1210" t="s">
        <v>56</v>
      </c>
      <c r="AQ1210"/>
      <c r="AR1210" s="21"/>
      <c r="AU1210"/>
      <c r="AV1210"/>
      <c r="AW1210"/>
      <c r="AX1210"/>
      <c r="AY1210" s="6"/>
      <c r="AZ1210"/>
      <c r="BA1210"/>
      <c r="BB1210" t="s">
        <v>56</v>
      </c>
      <c r="BC1210"/>
      <c r="BD1210" s="21"/>
      <c r="BG1210"/>
      <c r="BH1210"/>
      <c r="BI1210"/>
      <c r="BJ1210"/>
      <c r="BK1210" s="6"/>
      <c r="BL1210"/>
      <c r="BM1210"/>
      <c r="BN1210" t="s">
        <v>56</v>
      </c>
      <c r="BO1210"/>
      <c r="BP1210" s="21"/>
      <c r="BS1210"/>
      <c r="BT1210"/>
      <c r="BU1210"/>
      <c r="BV1210"/>
      <c r="BW1210" s="6"/>
      <c r="BX1210"/>
      <c r="BY1210"/>
      <c r="BZ1210" t="s">
        <v>56</v>
      </c>
      <c r="CA1210"/>
      <c r="CB1210" s="21"/>
      <c r="CE1210"/>
      <c r="CF1210"/>
      <c r="CG1210"/>
      <c r="CH1210"/>
      <c r="CI1210" s="6"/>
      <c r="CJ1210"/>
      <c r="CK1210"/>
      <c r="CL1210" t="s">
        <v>56</v>
      </c>
      <c r="CM1210"/>
      <c r="CN1210" s="21"/>
      <c r="CQ1210"/>
      <c r="CR1210"/>
      <c r="CS1210"/>
      <c r="CT1210"/>
      <c r="CU1210" s="6"/>
      <c r="CV1210"/>
      <c r="CW1210"/>
      <c r="CX1210" t="s">
        <v>56</v>
      </c>
      <c r="CY1210"/>
      <c r="CZ1210" s="21"/>
      <c r="DC1210"/>
      <c r="DD1210"/>
      <c r="DE1210"/>
      <c r="DF1210"/>
      <c r="DG1210" s="6"/>
      <c r="DH1210"/>
      <c r="DI1210"/>
      <c r="DJ1210" t="s">
        <v>56</v>
      </c>
      <c r="DK1210"/>
      <c r="DL1210" s="21"/>
      <c r="DO1210"/>
      <c r="DP1210"/>
      <c r="DQ1210"/>
      <c r="DR1210"/>
      <c r="DS1210" s="6"/>
      <c r="DT1210"/>
      <c r="DU1210"/>
      <c r="DV1210" t="s">
        <v>56</v>
      </c>
      <c r="DW1210"/>
      <c r="DX1210" s="21"/>
    </row>
    <row r="1211" spans="1:128" ht="13.5" customHeight="1">
      <c r="A1211"/>
      <c r="B1211" s="42">
        <v>4</v>
      </c>
      <c r="C1211" s="42">
        <v>0</v>
      </c>
      <c r="D1211" s="82">
        <v>0.33333333333333331</v>
      </c>
      <c r="E1211" s="82">
        <v>0.66666666666666663</v>
      </c>
      <c r="F1211" s="83">
        <v>0.66666666666666663</v>
      </c>
      <c r="G1211" s="82">
        <v>1</v>
      </c>
      <c r="H1211" s="7"/>
      <c r="K1211"/>
      <c r="L1211"/>
      <c r="M1211"/>
      <c r="N1211"/>
      <c r="O1211" s="63" t="s">
        <v>39</v>
      </c>
      <c r="P1211" s="49">
        <f ca="1">IF(R1206="Exploit",R1208,R1209)</f>
        <v>4</v>
      </c>
      <c r="Q1211" s="28" t="str">
        <f ca="1">"("&amp;OFFSET(O1194,0,P1211)&amp;") →"</f>
        <v>(下) →</v>
      </c>
      <c r="R1211" s="18" t="s">
        <v>53</v>
      </c>
      <c r="S1211" s="3">
        <f ca="1">MIN(K1193+FIXED(1.1*COS(PI()/2*P1211),0),3)</f>
        <v>2</v>
      </c>
      <c r="T1211" s="6"/>
      <c r="W1211"/>
      <c r="X1211"/>
      <c r="Y1211"/>
      <c r="Z1211"/>
      <c r="AA1211" s="63" t="s">
        <v>39</v>
      </c>
      <c r="AB1211" s="49">
        <f ca="1">IF(AD1206="Exploit",AD1208,AD1209)</f>
        <v>1</v>
      </c>
      <c r="AC1211" s="28" t="str">
        <f ca="1">"("&amp;OFFSET(AA1194,0,AB1211)&amp;") →"</f>
        <v>(右) →</v>
      </c>
      <c r="AD1211" s="18" t="s">
        <v>53</v>
      </c>
      <c r="AE1211" s="3">
        <f ca="1">MIN(W1193+FIXED(1.1*COS(PI()/2*AB1211),0),3)</f>
        <v>2</v>
      </c>
      <c r="AF1211" s="6"/>
      <c r="AI1211"/>
      <c r="AJ1211"/>
      <c r="AK1211"/>
      <c r="AL1211"/>
      <c r="AM1211" s="63" t="s">
        <v>39</v>
      </c>
      <c r="AN1211" s="49">
        <f ca="1">IF(AP1206="Exploit",AP1208,AP1209)</f>
        <v>4</v>
      </c>
      <c r="AO1211" s="28" t="str">
        <f ca="1">"("&amp;OFFSET(AM1194,0,AN1211)&amp;") →"</f>
        <v>(下) →</v>
      </c>
      <c r="AP1211" s="18" t="s">
        <v>53</v>
      </c>
      <c r="AQ1211" s="3">
        <f ca="1">MIN(AI1193+FIXED(1.1*COS(PI()/2*AN1211),0),3)</f>
        <v>3</v>
      </c>
      <c r="AR1211" s="6"/>
      <c r="AU1211"/>
      <c r="AV1211"/>
      <c r="AW1211"/>
      <c r="AX1211"/>
      <c r="AY1211" s="63" t="s">
        <v>39</v>
      </c>
      <c r="AZ1211" s="49">
        <f ca="1">IF(BB1206="Exploit",BB1208,BB1209)</f>
        <v>3</v>
      </c>
      <c r="BA1211" s="28" t="str">
        <f ca="1">"("&amp;OFFSET(AY1194,0,AZ1211)&amp;") →"</f>
        <v>(左) →</v>
      </c>
      <c r="BB1211" s="18" t="s">
        <v>53</v>
      </c>
      <c r="BC1211" s="3">
        <f ca="1">MIN(AU1193+FIXED(1.1*COS(PI()/2*AZ1211),0),3)</f>
        <v>3</v>
      </c>
      <c r="BD1211" s="6"/>
      <c r="BG1211"/>
      <c r="BH1211"/>
      <c r="BI1211"/>
      <c r="BJ1211"/>
      <c r="BK1211" s="63" t="s">
        <v>39</v>
      </c>
      <c r="BL1211" s="49">
        <f ca="1">IF(BN1206="Exploit",BN1208,BN1209)</f>
        <v>2</v>
      </c>
      <c r="BM1211" s="28" t="str">
        <f ca="1">"("&amp;OFFSET(BK1194,0,BL1211)&amp;") →"</f>
        <v>(上) →</v>
      </c>
      <c r="BN1211" s="18" t="s">
        <v>53</v>
      </c>
      <c r="BO1211" s="3">
        <f ca="1">MIN(BG1193+FIXED(1.1*COS(PI()/2*BL1211),0),3)</f>
        <v>2</v>
      </c>
      <c r="BP1211" s="6"/>
      <c r="BS1211"/>
      <c r="BT1211"/>
      <c r="BU1211"/>
      <c r="BV1211"/>
      <c r="BW1211" s="63" t="s">
        <v>39</v>
      </c>
      <c r="BX1211" s="49">
        <f ca="1">IF(BZ1206="Exploit",BZ1208,BZ1209)</f>
        <v>1</v>
      </c>
      <c r="BY1211" s="28" t="str">
        <f ca="1">"("&amp;OFFSET(BW1194,0,BX1211)&amp;") →"</f>
        <v>(右) →</v>
      </c>
      <c r="BZ1211" s="18" t="s">
        <v>53</v>
      </c>
      <c r="CA1211" s="3">
        <f ca="1">MIN(BS1193+FIXED(1.1*COS(PI()/2*BX1211),0),3)</f>
        <v>2</v>
      </c>
      <c r="CB1211" s="6"/>
      <c r="CE1211"/>
      <c r="CF1211"/>
      <c r="CG1211"/>
      <c r="CH1211"/>
      <c r="CI1211" s="63" t="s">
        <v>39</v>
      </c>
      <c r="CJ1211" s="49">
        <f ca="1">IF(CL1206="Exploit",CL1208,CL1209)</f>
        <v>4</v>
      </c>
      <c r="CK1211" s="28" t="str">
        <f ca="1">"("&amp;OFFSET(CI1194,0,CJ1211)&amp;") →"</f>
        <v>(下) →</v>
      </c>
      <c r="CL1211" s="18" t="s">
        <v>53</v>
      </c>
      <c r="CM1211" s="3">
        <f ca="1">MIN(CE1193+FIXED(1.1*COS(PI()/2*CJ1211),0),3)</f>
        <v>3</v>
      </c>
      <c r="CN1211" s="6"/>
      <c r="CQ1211"/>
      <c r="CR1211"/>
      <c r="CS1211"/>
      <c r="CT1211"/>
      <c r="CU1211" s="63" t="s">
        <v>39</v>
      </c>
      <c r="CV1211" s="49">
        <f ca="1">IF(CX1206="Exploit",CX1208,CX1209)</f>
        <v>1</v>
      </c>
      <c r="CW1211" s="28" t="str">
        <f ca="1">"("&amp;OFFSET(CU1194,0,CV1211)&amp;") →"</f>
        <v>(右) →</v>
      </c>
      <c r="CX1211" s="18" t="s">
        <v>53</v>
      </c>
      <c r="CY1211" s="3">
        <f ca="1">MIN(CQ1193+FIXED(1.1*COS(PI()/2*CV1211),0),3)</f>
        <v>3</v>
      </c>
      <c r="CZ1211" s="6"/>
      <c r="DC1211"/>
      <c r="DD1211"/>
      <c r="DE1211"/>
      <c r="DF1211"/>
      <c r="DG1211" s="63" t="s">
        <v>39</v>
      </c>
      <c r="DH1211" s="49">
        <f ca="1">IF(DJ1206="Exploit",DJ1208,DJ1209)</f>
        <v>1</v>
      </c>
      <c r="DI1211" s="28" t="str">
        <f ca="1">"("&amp;OFFSET(DG1194,0,DH1211)&amp;") →"</f>
        <v>(右) →</v>
      </c>
      <c r="DJ1211" s="18" t="s">
        <v>53</v>
      </c>
      <c r="DK1211" s="3">
        <f ca="1">MIN(DC1193+FIXED(1.1*COS(PI()/2*DH1211),0),3)</f>
        <v>3</v>
      </c>
      <c r="DL1211" s="6"/>
      <c r="DO1211"/>
      <c r="DP1211"/>
      <c r="DQ1211"/>
      <c r="DR1211"/>
      <c r="DS1211" s="63" t="s">
        <v>39</v>
      </c>
      <c r="DT1211" s="49">
        <f ca="1">IF(DV1206="Exploit",DV1208,DV1209)</f>
        <v>3</v>
      </c>
      <c r="DU1211" s="28" t="str">
        <f ca="1">"("&amp;OFFSET(DS1194,0,DT1211)&amp;") →"</f>
        <v>(左) →</v>
      </c>
      <c r="DV1211" s="18" t="s">
        <v>53</v>
      </c>
      <c r="DW1211" s="3">
        <f ca="1">MIN(DO1193+FIXED(1.1*COS(PI()/2*DT1211),0),3)</f>
        <v>3</v>
      </c>
      <c r="DX1211" s="6"/>
    </row>
    <row r="1212" spans="1:128" ht="13.5" customHeight="1">
      <c r="A1212"/>
      <c r="B1212" s="41">
        <v>5</v>
      </c>
      <c r="C1212" s="41">
        <v>0</v>
      </c>
      <c r="D1212" s="83">
        <v>0</v>
      </c>
      <c r="E1212" s="80">
        <v>0.33333333333333331</v>
      </c>
      <c r="F1212" s="80">
        <v>0.66666666666666663</v>
      </c>
      <c r="G1212" s="80">
        <v>1</v>
      </c>
      <c r="H1212" s="7"/>
      <c r="K1212"/>
      <c r="L1212"/>
      <c r="M1212"/>
      <c r="N1212"/>
      <c r="O1212" s="24" t="s">
        <v>33</v>
      </c>
      <c r="P1212" s="24"/>
      <c r="Q1212"/>
      <c r="R1212" s="18" t="s">
        <v>54</v>
      </c>
      <c r="S1212" s="3">
        <f ca="1">MIN(K1194+FIXED(1.1*SIN(PI()/2*P1211),0),3)</f>
        <v>1</v>
      </c>
      <c r="T1212" s="6"/>
      <c r="W1212"/>
      <c r="X1212"/>
      <c r="Y1212"/>
      <c r="Z1212"/>
      <c r="AA1212" s="24"/>
      <c r="AB1212" s="24" t="s">
        <v>33</v>
      </c>
      <c r="AC1212"/>
      <c r="AD1212" s="18" t="s">
        <v>54</v>
      </c>
      <c r="AE1212" s="3">
        <f ca="1">MIN(W1194+FIXED(1.1*SIN(PI()/2*AB1211),0),3)</f>
        <v>2</v>
      </c>
      <c r="AF1212" s="6"/>
      <c r="AI1212"/>
      <c r="AJ1212"/>
      <c r="AK1212"/>
      <c r="AL1212"/>
      <c r="AM1212" s="24"/>
      <c r="AN1212" s="24" t="s">
        <v>33</v>
      </c>
      <c r="AO1212"/>
      <c r="AP1212" s="18" t="s">
        <v>54</v>
      </c>
      <c r="AQ1212" s="3">
        <f ca="1">MIN(AI1194+FIXED(1.1*SIN(PI()/2*AN1211),0),3)</f>
        <v>2</v>
      </c>
      <c r="AR1212" s="6"/>
      <c r="AU1212"/>
      <c r="AV1212"/>
      <c r="AW1212"/>
      <c r="AX1212"/>
      <c r="AY1212" s="24"/>
      <c r="AZ1212" s="24" t="s">
        <v>33</v>
      </c>
      <c r="BA1212"/>
      <c r="BB1212" s="18" t="s">
        <v>54</v>
      </c>
      <c r="BC1212" s="3">
        <f ca="1">MIN(AU1194+FIXED(1.1*SIN(PI()/2*AZ1211),0),3)</f>
        <v>1</v>
      </c>
      <c r="BD1212" s="6"/>
      <c r="BG1212"/>
      <c r="BH1212"/>
      <c r="BI1212"/>
      <c r="BJ1212"/>
      <c r="BK1212" s="24"/>
      <c r="BL1212" s="24" t="s">
        <v>33</v>
      </c>
      <c r="BM1212"/>
      <c r="BN1212" s="18" t="s">
        <v>54</v>
      </c>
      <c r="BO1212" s="3">
        <f ca="1">MIN(BG1194+FIXED(1.1*SIN(PI()/2*BL1211),0),3)</f>
        <v>1</v>
      </c>
      <c r="BP1212" s="6"/>
      <c r="BS1212"/>
      <c r="BT1212"/>
      <c r="BU1212"/>
      <c r="BV1212"/>
      <c r="BW1212" s="24"/>
      <c r="BX1212" s="24" t="s">
        <v>33</v>
      </c>
      <c r="BY1212"/>
      <c r="BZ1212" s="18" t="s">
        <v>54</v>
      </c>
      <c r="CA1212" s="3">
        <f ca="1">MIN(BS1194+FIXED(1.1*SIN(PI()/2*BX1211),0),3)</f>
        <v>2</v>
      </c>
      <c r="CB1212" s="6"/>
      <c r="CE1212"/>
      <c r="CF1212"/>
      <c r="CG1212"/>
      <c r="CH1212"/>
      <c r="CI1212" s="24"/>
      <c r="CJ1212" s="24" t="s">
        <v>33</v>
      </c>
      <c r="CK1212"/>
      <c r="CL1212" s="18" t="s">
        <v>54</v>
      </c>
      <c r="CM1212" s="3">
        <f ca="1">MIN(CE1194+FIXED(1.1*SIN(PI()/2*CJ1211),0),3)</f>
        <v>2</v>
      </c>
      <c r="CN1212" s="6"/>
      <c r="CQ1212"/>
      <c r="CR1212"/>
      <c r="CS1212"/>
      <c r="CT1212"/>
      <c r="CU1212" s="24"/>
      <c r="CV1212" s="24" t="s">
        <v>33</v>
      </c>
      <c r="CW1212"/>
      <c r="CX1212" s="18" t="s">
        <v>54</v>
      </c>
      <c r="CY1212" s="3">
        <f ca="1">MIN(CQ1194+FIXED(1.1*SIN(PI()/2*CV1211),0),3)</f>
        <v>3</v>
      </c>
      <c r="CZ1212" s="6"/>
      <c r="DC1212"/>
      <c r="DD1212"/>
      <c r="DE1212"/>
      <c r="DF1212"/>
      <c r="DG1212" s="24"/>
      <c r="DH1212" s="24" t="s">
        <v>33</v>
      </c>
      <c r="DI1212"/>
      <c r="DJ1212" s="18" t="s">
        <v>54</v>
      </c>
      <c r="DK1212" s="3">
        <f ca="1">MIN(DC1194+FIXED(1.1*SIN(PI()/2*DH1211),0),3)</f>
        <v>3</v>
      </c>
      <c r="DL1212" s="6"/>
      <c r="DO1212"/>
      <c r="DP1212"/>
      <c r="DQ1212"/>
      <c r="DR1212"/>
      <c r="DS1212" s="24"/>
      <c r="DT1212" s="24" t="s">
        <v>33</v>
      </c>
      <c r="DU1212"/>
      <c r="DV1212" s="18" t="s">
        <v>54</v>
      </c>
      <c r="DW1212" s="3">
        <f ca="1">MIN(DO1194+FIXED(1.1*SIN(PI()/2*DT1211),0),3)</f>
        <v>2</v>
      </c>
      <c r="DX1212" s="6"/>
    </row>
    <row r="1213" spans="1:128" ht="13.5" customHeight="1">
      <c r="A1213"/>
      <c r="B1213" s="42">
        <v>6</v>
      </c>
      <c r="C1213" s="61">
        <v>0</v>
      </c>
      <c r="D1213" s="61">
        <v>0</v>
      </c>
      <c r="E1213" s="61">
        <v>0</v>
      </c>
      <c r="F1213" s="61">
        <v>0</v>
      </c>
      <c r="G1213" s="61">
        <v>0</v>
      </c>
      <c r="H1213" s="7"/>
      <c r="K1213"/>
      <c r="L1213"/>
      <c r="M1213"/>
      <c r="N1213"/>
      <c r="O1213"/>
      <c r="P1213"/>
      <c r="Q1213"/>
      <c r="R1213" s="3" t="s">
        <v>31</v>
      </c>
      <c r="S1213" s="29">
        <f ca="1">3*(S1211-1)+S1212</f>
        <v>4</v>
      </c>
      <c r="T1213" s="30"/>
      <c r="W1213"/>
      <c r="X1213"/>
      <c r="Y1213"/>
      <c r="Z1213"/>
      <c r="AA1213"/>
      <c r="AB1213"/>
      <c r="AC1213"/>
      <c r="AD1213" s="3" t="s">
        <v>32</v>
      </c>
      <c r="AE1213" s="29">
        <f ca="1">3*(AE1211-1)+AE1212</f>
        <v>5</v>
      </c>
      <c r="AF1213" s="6"/>
      <c r="AI1213"/>
      <c r="AJ1213"/>
      <c r="AK1213"/>
      <c r="AL1213"/>
      <c r="AM1213"/>
      <c r="AN1213"/>
      <c r="AO1213"/>
      <c r="AP1213" s="3" t="s">
        <v>32</v>
      </c>
      <c r="AQ1213" s="29">
        <f ca="1">3*(AQ1211-1)+AQ1212</f>
        <v>8</v>
      </c>
      <c r="AR1213" s="6"/>
      <c r="AU1213"/>
      <c r="AV1213"/>
      <c r="AW1213"/>
      <c r="AX1213"/>
      <c r="AY1213"/>
      <c r="AZ1213"/>
      <c r="BA1213"/>
      <c r="BB1213" s="3" t="s">
        <v>32</v>
      </c>
      <c r="BC1213" s="29">
        <f ca="1">3*(BC1211-1)+BC1212</f>
        <v>7</v>
      </c>
      <c r="BD1213" s="6"/>
      <c r="BG1213"/>
      <c r="BH1213"/>
      <c r="BI1213"/>
      <c r="BJ1213"/>
      <c r="BK1213"/>
      <c r="BL1213"/>
      <c r="BM1213"/>
      <c r="BN1213" s="3" t="s">
        <v>32</v>
      </c>
      <c r="BO1213" s="29">
        <f ca="1">3*(BO1211-1)+BO1212</f>
        <v>4</v>
      </c>
      <c r="BP1213" s="6"/>
      <c r="BS1213"/>
      <c r="BT1213"/>
      <c r="BU1213"/>
      <c r="BV1213"/>
      <c r="BW1213"/>
      <c r="BX1213"/>
      <c r="BY1213"/>
      <c r="BZ1213" s="3" t="s">
        <v>32</v>
      </c>
      <c r="CA1213" s="29">
        <f ca="1">3*(CA1211-1)+CA1212</f>
        <v>5</v>
      </c>
      <c r="CB1213" s="6"/>
      <c r="CE1213"/>
      <c r="CF1213"/>
      <c r="CG1213"/>
      <c r="CH1213"/>
      <c r="CI1213"/>
      <c r="CJ1213"/>
      <c r="CK1213"/>
      <c r="CL1213" s="3" t="s">
        <v>32</v>
      </c>
      <c r="CM1213" s="29">
        <f ca="1">3*(CM1211-1)+CM1212</f>
        <v>8</v>
      </c>
      <c r="CN1213" s="6"/>
      <c r="CQ1213"/>
      <c r="CR1213"/>
      <c r="CS1213"/>
      <c r="CT1213"/>
      <c r="CU1213"/>
      <c r="CV1213"/>
      <c r="CW1213"/>
      <c r="CX1213" s="3" t="s">
        <v>32</v>
      </c>
      <c r="CY1213" s="29">
        <f ca="1">3*(CY1211-1)+CY1212</f>
        <v>9</v>
      </c>
      <c r="CZ1213" s="6"/>
      <c r="DC1213"/>
      <c r="DD1213"/>
      <c r="DE1213"/>
      <c r="DF1213"/>
      <c r="DG1213"/>
      <c r="DH1213"/>
      <c r="DI1213"/>
      <c r="DJ1213" s="3" t="s">
        <v>32</v>
      </c>
      <c r="DK1213" s="29">
        <f ca="1">3*(DK1211-1)+DK1212</f>
        <v>9</v>
      </c>
      <c r="DL1213" s="6"/>
      <c r="DO1213"/>
      <c r="DP1213"/>
      <c r="DQ1213"/>
      <c r="DR1213"/>
      <c r="DS1213"/>
      <c r="DT1213"/>
      <c r="DU1213"/>
      <c r="DV1213" s="3" t="s">
        <v>32</v>
      </c>
      <c r="DW1213" s="29">
        <f ca="1">3*(DW1211-1)+DW1212</f>
        <v>8</v>
      </c>
      <c r="DX1213" s="6"/>
    </row>
    <row r="1214" spans="1:128" ht="13.5" customHeight="1">
      <c r="A1214"/>
      <c r="B1214" s="41">
        <v>7</v>
      </c>
      <c r="C1214" s="41">
        <v>0</v>
      </c>
      <c r="D1214" s="80">
        <v>0.5</v>
      </c>
      <c r="E1214" s="80">
        <v>1</v>
      </c>
      <c r="F1214" s="61">
        <v>1</v>
      </c>
      <c r="G1214" s="61">
        <v>1</v>
      </c>
      <c r="H1214" s="7"/>
      <c r="K1214"/>
      <c r="L1214"/>
      <c r="M1214"/>
      <c r="N1214"/>
      <c r="P1214"/>
      <c r="Q1214"/>
      <c r="R1214"/>
      <c r="S1214" s="11" t="s">
        <v>51</v>
      </c>
      <c r="T1214" s="24"/>
      <c r="W1214"/>
      <c r="X1214"/>
      <c r="Y1214"/>
      <c r="Z1214"/>
      <c r="AB1214"/>
      <c r="AC1214"/>
      <c r="AD1214"/>
      <c r="AE1214" s="11" t="s">
        <v>51</v>
      </c>
      <c r="AF1214" s="24"/>
      <c r="AI1214"/>
      <c r="AJ1214"/>
      <c r="AK1214"/>
      <c r="AL1214"/>
      <c r="AN1214"/>
      <c r="AO1214"/>
      <c r="AP1214"/>
      <c r="AQ1214" s="11" t="s">
        <v>51</v>
      </c>
      <c r="AR1214" s="24"/>
      <c r="AU1214"/>
      <c r="AV1214"/>
      <c r="AW1214"/>
      <c r="AX1214"/>
      <c r="AZ1214"/>
      <c r="BA1214"/>
      <c r="BB1214"/>
      <c r="BC1214" s="11" t="s">
        <v>51</v>
      </c>
      <c r="BD1214" s="24"/>
      <c r="BG1214"/>
      <c r="BH1214"/>
      <c r="BI1214"/>
      <c r="BJ1214"/>
      <c r="BL1214"/>
      <c r="BM1214"/>
      <c r="BN1214"/>
      <c r="BO1214" s="11" t="s">
        <v>51</v>
      </c>
      <c r="BP1214" s="24"/>
      <c r="BS1214"/>
      <c r="BT1214"/>
      <c r="BU1214"/>
      <c r="BV1214"/>
      <c r="BX1214"/>
      <c r="BY1214"/>
      <c r="BZ1214"/>
      <c r="CA1214" s="11" t="s">
        <v>51</v>
      </c>
      <c r="CB1214" s="24"/>
      <c r="CE1214"/>
      <c r="CF1214"/>
      <c r="CG1214"/>
      <c r="CH1214"/>
      <c r="CJ1214"/>
      <c r="CK1214"/>
      <c r="CL1214"/>
      <c r="CM1214" s="11" t="s">
        <v>51</v>
      </c>
      <c r="CN1214" s="24"/>
      <c r="CQ1214"/>
      <c r="CR1214"/>
      <c r="CS1214"/>
      <c r="CT1214"/>
      <c r="CV1214"/>
      <c r="CW1214"/>
      <c r="CX1214"/>
      <c r="CY1214" s="11" t="s">
        <v>51</v>
      </c>
      <c r="CZ1214" s="24"/>
      <c r="DC1214"/>
      <c r="DD1214"/>
      <c r="DE1214"/>
      <c r="DF1214"/>
      <c r="DH1214"/>
      <c r="DI1214"/>
      <c r="DJ1214"/>
      <c r="DK1214" s="11" t="s">
        <v>51</v>
      </c>
      <c r="DL1214" s="24"/>
      <c r="DO1214"/>
      <c r="DP1214"/>
      <c r="DQ1214"/>
      <c r="DR1214"/>
      <c r="DT1214"/>
      <c r="DU1214"/>
      <c r="DV1214"/>
      <c r="DW1214" s="11" t="s">
        <v>51</v>
      </c>
      <c r="DX1214" s="24"/>
    </row>
    <row r="1215" spans="1:128" ht="13.5" customHeight="1" thickBot="1">
      <c r="A1215"/>
      <c r="B1215" s="42">
        <v>8</v>
      </c>
      <c r="C1215" s="42">
        <v>0</v>
      </c>
      <c r="D1215" s="82">
        <v>0.33333333333333331</v>
      </c>
      <c r="E1215" s="82">
        <v>0.66666666666666663</v>
      </c>
      <c r="F1215" s="82">
        <v>1</v>
      </c>
      <c r="G1215" s="83">
        <v>1</v>
      </c>
      <c r="H1215" s="7"/>
      <c r="K1215"/>
      <c r="L1215"/>
      <c r="M1215"/>
      <c r="N1215"/>
      <c r="O1215" t="s">
        <v>48</v>
      </c>
      <c r="R1215"/>
      <c r="S1215"/>
      <c r="T1215" s="21"/>
      <c r="W1215"/>
      <c r="X1215"/>
      <c r="Y1215"/>
      <c r="Z1215"/>
      <c r="AA1215" t="s">
        <v>48</v>
      </c>
      <c r="AD1215"/>
      <c r="AE1215"/>
      <c r="AF1215" s="21"/>
      <c r="AI1215"/>
      <c r="AJ1215"/>
      <c r="AK1215"/>
      <c r="AL1215"/>
      <c r="AM1215" t="s">
        <v>48</v>
      </c>
      <c r="AP1215"/>
      <c r="AQ1215"/>
      <c r="AR1215" s="21"/>
      <c r="AU1215"/>
      <c r="AV1215"/>
      <c r="AW1215"/>
      <c r="AX1215"/>
      <c r="AY1215" t="s">
        <v>48</v>
      </c>
      <c r="BB1215"/>
      <c r="BC1215"/>
      <c r="BD1215" s="21"/>
      <c r="BG1215"/>
      <c r="BH1215"/>
      <c r="BI1215"/>
      <c r="BJ1215"/>
      <c r="BK1215" t="s">
        <v>48</v>
      </c>
      <c r="BN1215"/>
      <c r="BO1215"/>
      <c r="BP1215" s="21"/>
      <c r="BS1215"/>
      <c r="BT1215"/>
      <c r="BU1215"/>
      <c r="BV1215"/>
      <c r="BW1215" t="s">
        <v>48</v>
      </c>
      <c r="BZ1215"/>
      <c r="CA1215"/>
      <c r="CB1215" s="21"/>
      <c r="CE1215"/>
      <c r="CF1215"/>
      <c r="CG1215"/>
      <c r="CH1215"/>
      <c r="CI1215" t="s">
        <v>48</v>
      </c>
      <c r="CL1215"/>
      <c r="CM1215"/>
      <c r="CN1215" s="21"/>
      <c r="CQ1215"/>
      <c r="CR1215"/>
      <c r="CS1215"/>
      <c r="CT1215"/>
      <c r="CU1215" t="s">
        <v>48</v>
      </c>
      <c r="CX1215"/>
      <c r="CY1215"/>
      <c r="CZ1215" s="21"/>
      <c r="DC1215"/>
      <c r="DD1215"/>
      <c r="DE1215"/>
      <c r="DF1215"/>
      <c r="DG1215" t="s">
        <v>48</v>
      </c>
      <c r="DJ1215"/>
      <c r="DK1215"/>
      <c r="DL1215" s="21"/>
      <c r="DO1215"/>
      <c r="DP1215"/>
      <c r="DQ1215"/>
      <c r="DR1215"/>
      <c r="DS1215" t="s">
        <v>48</v>
      </c>
      <c r="DU1215" s="30"/>
      <c r="DV1215"/>
      <c r="DW1215"/>
      <c r="DX1215" s="21"/>
    </row>
    <row r="1216" spans="1:128" ht="13.5" customHeight="1" thickBot="1">
      <c r="A1216"/>
      <c r="B1216" s="43" t="s">
        <v>18</v>
      </c>
      <c r="C1216" s="43">
        <v>0</v>
      </c>
      <c r="D1216" s="84">
        <v>1</v>
      </c>
      <c r="E1216" s="84">
        <v>1</v>
      </c>
      <c r="F1216" s="84">
        <v>1</v>
      </c>
      <c r="G1216" s="84">
        <v>1</v>
      </c>
      <c r="H1216" s="7"/>
      <c r="K1216"/>
      <c r="L1216"/>
      <c r="M1216"/>
      <c r="N1216"/>
      <c r="O1216" s="39" t="s">
        <v>52</v>
      </c>
      <c r="P1216" s="33">
        <f ca="1">IF(K1195&lt;9,OFFSET($D$3,S1211,S1212)+$C$4*MAX(OFFSET(O1194,S1213,1):OFFSET(O1194,S1213,4)),0)</f>
        <v>32.10145368279516</v>
      </c>
      <c r="Q1216"/>
      <c r="R1216"/>
      <c r="S1216"/>
      <c r="T1216" s="21"/>
      <c r="W1216"/>
      <c r="X1216"/>
      <c r="Y1216"/>
      <c r="Z1216"/>
      <c r="AA1216" s="39" t="s">
        <v>52</v>
      </c>
      <c r="AB1216" s="33">
        <f ca="1">IF(W1195&lt;9,OFFSET($D$3,AE1211,AE1212)+$C$4*MAX(OFFSET(AA1194,AE1213,1):OFFSET(AA1194,AE1213,4)),0)</f>
        <v>47.299988500811146</v>
      </c>
      <c r="AC1216"/>
      <c r="AD1216"/>
      <c r="AE1216"/>
      <c r="AF1216" s="21"/>
      <c r="AI1216"/>
      <c r="AJ1216"/>
      <c r="AK1216"/>
      <c r="AL1216"/>
      <c r="AM1216" s="39" t="s">
        <v>52</v>
      </c>
      <c r="AN1216" s="33">
        <f ca="1">IF(AI1195&lt;9,OFFSET($D$3,AQ1211,AQ1212)+$C$4*MAX(OFFSET(AM1194,AQ1213,1):OFFSET(AM1194,AQ1213,4)),0)</f>
        <v>68.999999985005701</v>
      </c>
      <c r="AO1216"/>
      <c r="AP1216"/>
      <c r="AQ1216"/>
      <c r="AR1216" s="21"/>
      <c r="AU1216"/>
      <c r="AV1216"/>
      <c r="AW1216"/>
      <c r="AX1216"/>
      <c r="AY1216" s="39" t="s">
        <v>52</v>
      </c>
      <c r="AZ1216" s="33">
        <f ca="1">IF(AU1195&lt;9,OFFSET($D$3,BC1211,BC1212)+$C$4*MAX(OFFSET(AY1194,BC1213,1):OFFSET(AY1194,BC1213,4)),0)</f>
        <v>47.299896700922389</v>
      </c>
      <c r="BA1216"/>
      <c r="BB1216"/>
      <c r="BC1216"/>
      <c r="BD1216" s="21"/>
      <c r="BG1216"/>
      <c r="BH1216"/>
      <c r="BI1216"/>
      <c r="BJ1216"/>
      <c r="BK1216" s="39" t="s">
        <v>52</v>
      </c>
      <c r="BL1216" s="33">
        <f ca="1">IF(BG1195&lt;9,OFFSET($D$3,BO1211,BO1212)+$C$4*MAX(OFFSET(BK1194,BO1213,1):OFFSET(BK1194,BO1213,4)),0)</f>
        <v>32.105722816681485</v>
      </c>
      <c r="BM1216"/>
      <c r="BN1216"/>
      <c r="BO1216"/>
      <c r="BP1216" s="21"/>
      <c r="BS1216"/>
      <c r="BT1216"/>
      <c r="BU1216"/>
      <c r="BV1216"/>
      <c r="BW1216" s="39" t="s">
        <v>52</v>
      </c>
      <c r="BX1216" s="33">
        <f ca="1">IF(BS1195&lt;9,OFFSET($D$3,CA1211,CA1212)+$C$4*MAX(OFFSET(BW1194,CA1213,1):OFFSET(BW1194,CA1213,4)),0)</f>
        <v>47.299994245157563</v>
      </c>
      <c r="BY1216"/>
      <c r="BZ1216"/>
      <c r="CA1216"/>
      <c r="CB1216" s="21"/>
      <c r="CE1216"/>
      <c r="CF1216"/>
      <c r="CG1216"/>
      <c r="CH1216"/>
      <c r="CI1216" s="39" t="s">
        <v>52</v>
      </c>
      <c r="CJ1216" s="33">
        <f ca="1">IF(CE1195&lt;9,OFFSET($D$3,CM1211,CM1212)+$C$4*MAX(OFFSET(CI1194,CM1213,1):OFFSET(CI1194,CM1213,4)),0)</f>
        <v>68.999999985005701</v>
      </c>
      <c r="CK1216"/>
      <c r="CL1216"/>
      <c r="CM1216"/>
      <c r="CN1216" s="21"/>
      <c r="CQ1216"/>
      <c r="CR1216"/>
      <c r="CS1216"/>
      <c r="CT1216"/>
      <c r="CU1216" s="39" t="s">
        <v>52</v>
      </c>
      <c r="CV1216" s="33">
        <f ca="1">IF(CQ1195&lt;9,OFFSET($D$3,CY1211,CY1212)+$C$4*MAX(OFFSET(CU1194,CY1213,1):OFFSET(CU1194,CY1213,4)),0)</f>
        <v>100</v>
      </c>
      <c r="CW1216"/>
      <c r="CX1216"/>
      <c r="CY1216"/>
      <c r="CZ1216" s="21"/>
      <c r="DC1216"/>
      <c r="DD1216"/>
      <c r="DE1216"/>
      <c r="DF1216"/>
      <c r="DG1216" s="39" t="s">
        <v>52</v>
      </c>
      <c r="DH1216" s="33">
        <f ca="1">IF(DC1195&lt;9,OFFSET($D$3,DK1211,DK1212)+$C$4*MAX(OFFSET(DG1194,DK1213,1):OFFSET(DG1194,DK1213,4)),0)</f>
        <v>0</v>
      </c>
      <c r="DI1216"/>
      <c r="DJ1216"/>
      <c r="DK1216"/>
      <c r="DL1216" s="21"/>
      <c r="DO1216"/>
      <c r="DP1216"/>
      <c r="DQ1216"/>
      <c r="DR1216"/>
      <c r="DS1216" s="39" t="s">
        <v>52</v>
      </c>
      <c r="DT1216" s="33">
        <f ca="1">IF(DO1195&lt;9,OFFSET($D$3,DW1211,DW1212)+$C$4*MAX(OFFSET(DS1194,DW1213,1):OFFSET(DS1194,DW1213,4)),0)</f>
        <v>0</v>
      </c>
      <c r="DU1216"/>
      <c r="DV1216"/>
      <c r="DW1216"/>
      <c r="DX1216" s="21"/>
    </row>
    <row r="1217" spans="1:128" ht="13.5" customHeight="1" thickBot="1">
      <c r="A1217"/>
      <c r="H1217" s="7"/>
      <c r="K1217"/>
      <c r="L1217"/>
      <c r="M1217"/>
      <c r="N1217"/>
      <c r="O1217" s="35"/>
      <c r="P1217" s="123" t="s">
        <v>12</v>
      </c>
      <c r="Q1217" s="124"/>
      <c r="R1217" s="124"/>
      <c r="S1217" s="125"/>
      <c r="T1217" s="64"/>
      <c r="W1217"/>
      <c r="X1217"/>
      <c r="Y1217"/>
      <c r="Z1217"/>
      <c r="AA1217" s="5"/>
      <c r="AB1217" s="123" t="s">
        <v>12</v>
      </c>
      <c r="AC1217" s="124"/>
      <c r="AD1217" s="124"/>
      <c r="AE1217" s="125"/>
      <c r="AF1217" s="64"/>
      <c r="AI1217"/>
      <c r="AJ1217"/>
      <c r="AK1217"/>
      <c r="AL1217"/>
      <c r="AM1217" s="5"/>
      <c r="AN1217" s="123" t="s">
        <v>12</v>
      </c>
      <c r="AO1217" s="124"/>
      <c r="AP1217" s="124"/>
      <c r="AQ1217" s="125"/>
      <c r="AR1217" s="64"/>
      <c r="AU1217"/>
      <c r="AV1217"/>
      <c r="AW1217"/>
      <c r="AX1217"/>
      <c r="AY1217" s="5"/>
      <c r="AZ1217" s="123" t="s">
        <v>12</v>
      </c>
      <c r="BA1217" s="124"/>
      <c r="BB1217" s="124"/>
      <c r="BC1217" s="125"/>
      <c r="BD1217" s="64"/>
      <c r="BG1217"/>
      <c r="BH1217"/>
      <c r="BI1217"/>
      <c r="BJ1217"/>
      <c r="BK1217" s="5"/>
      <c r="BL1217" s="123" t="s">
        <v>12</v>
      </c>
      <c r="BM1217" s="124"/>
      <c r="BN1217" s="124"/>
      <c r="BO1217" s="125"/>
      <c r="BP1217" s="64"/>
      <c r="BS1217"/>
      <c r="BT1217"/>
      <c r="BU1217"/>
      <c r="BV1217"/>
      <c r="BW1217" s="5"/>
      <c r="BX1217" s="123" t="s">
        <v>12</v>
      </c>
      <c r="BY1217" s="124"/>
      <c r="BZ1217" s="124"/>
      <c r="CA1217" s="125"/>
      <c r="CB1217" s="64"/>
      <c r="CE1217"/>
      <c r="CF1217"/>
      <c r="CG1217"/>
      <c r="CH1217"/>
      <c r="CI1217" s="5"/>
      <c r="CJ1217" s="123" t="s">
        <v>12</v>
      </c>
      <c r="CK1217" s="124"/>
      <c r="CL1217" s="124"/>
      <c r="CM1217" s="125"/>
      <c r="CN1217" s="64"/>
      <c r="CQ1217"/>
      <c r="CR1217"/>
      <c r="CS1217"/>
      <c r="CT1217"/>
      <c r="CU1217" s="5"/>
      <c r="CV1217" s="123" t="s">
        <v>12</v>
      </c>
      <c r="CW1217" s="124"/>
      <c r="CX1217" s="124"/>
      <c r="CY1217" s="125"/>
      <c r="CZ1217" s="64"/>
      <c r="DC1217"/>
      <c r="DD1217"/>
      <c r="DE1217"/>
      <c r="DF1217"/>
      <c r="DG1217" s="5"/>
      <c r="DH1217" s="123" t="s">
        <v>12</v>
      </c>
      <c r="DI1217" s="124"/>
      <c r="DJ1217" s="124"/>
      <c r="DK1217" s="125"/>
      <c r="DL1217" s="64"/>
      <c r="DO1217"/>
      <c r="DP1217"/>
      <c r="DQ1217"/>
      <c r="DR1217"/>
      <c r="DS1217" s="5"/>
      <c r="DT1217" s="123" t="s">
        <v>12</v>
      </c>
      <c r="DU1217" s="124"/>
      <c r="DV1217" s="124"/>
      <c r="DW1217" s="125"/>
    </row>
    <row r="1218" spans="1:128" ht="13.5" customHeight="1" thickBot="1">
      <c r="A1218"/>
      <c r="B1218"/>
      <c r="C1218"/>
      <c r="D1218"/>
      <c r="E1218"/>
      <c r="F1218" s="95"/>
      <c r="G1218" t="s">
        <v>35</v>
      </c>
      <c r="H1218" s="21"/>
      <c r="K1218"/>
      <c r="L1218"/>
      <c r="M1218"/>
      <c r="N1218"/>
      <c r="O1218" s="23" t="s">
        <v>58</v>
      </c>
      <c r="P1218" s="3" t="s">
        <v>68</v>
      </c>
      <c r="Q1218" s="26" t="s">
        <v>69</v>
      </c>
      <c r="R1218" s="26" t="s">
        <v>70</v>
      </c>
      <c r="S1218" s="3" t="s">
        <v>71</v>
      </c>
      <c r="T1218" s="6"/>
      <c r="W1218"/>
      <c r="X1218"/>
      <c r="Y1218"/>
      <c r="Z1218"/>
      <c r="AA1218" s="23" t="str">
        <f>$O$34</f>
        <v>新Q値</v>
      </c>
      <c r="AB1218" s="3" t="s">
        <v>3</v>
      </c>
      <c r="AC1218" s="26" t="s">
        <v>4</v>
      </c>
      <c r="AD1218" s="26" t="s">
        <v>5</v>
      </c>
      <c r="AE1218" s="3" t="s">
        <v>6</v>
      </c>
      <c r="AF1218" s="6"/>
      <c r="AI1218"/>
      <c r="AJ1218"/>
      <c r="AK1218"/>
      <c r="AL1218"/>
      <c r="AM1218" s="23" t="str">
        <f>$O$34</f>
        <v>新Q値</v>
      </c>
      <c r="AN1218" s="3" t="s">
        <v>3</v>
      </c>
      <c r="AO1218" s="26" t="s">
        <v>4</v>
      </c>
      <c r="AP1218" s="26" t="s">
        <v>5</v>
      </c>
      <c r="AQ1218" s="3" t="s">
        <v>6</v>
      </c>
      <c r="AR1218" s="6"/>
      <c r="AU1218"/>
      <c r="AV1218"/>
      <c r="AW1218"/>
      <c r="AX1218"/>
      <c r="AY1218" s="23" t="str">
        <f>$O$34</f>
        <v>新Q値</v>
      </c>
      <c r="AZ1218" s="3" t="s">
        <v>3</v>
      </c>
      <c r="BA1218" s="26" t="s">
        <v>4</v>
      </c>
      <c r="BB1218" s="26" t="s">
        <v>5</v>
      </c>
      <c r="BC1218" s="3" t="s">
        <v>6</v>
      </c>
      <c r="BD1218" s="6"/>
      <c r="BG1218"/>
      <c r="BH1218"/>
      <c r="BI1218"/>
      <c r="BJ1218"/>
      <c r="BK1218" s="23" t="str">
        <f>$O$34</f>
        <v>新Q値</v>
      </c>
      <c r="BL1218" s="3" t="s">
        <v>3</v>
      </c>
      <c r="BM1218" s="26" t="s">
        <v>4</v>
      </c>
      <c r="BN1218" s="26" t="s">
        <v>5</v>
      </c>
      <c r="BO1218" s="3" t="s">
        <v>6</v>
      </c>
      <c r="BP1218" s="6"/>
      <c r="BS1218"/>
      <c r="BT1218"/>
      <c r="BU1218"/>
      <c r="BV1218"/>
      <c r="BW1218" s="23" t="str">
        <f>$O$34</f>
        <v>新Q値</v>
      </c>
      <c r="BX1218" s="3" t="s">
        <v>3</v>
      </c>
      <c r="BY1218" s="26" t="s">
        <v>4</v>
      </c>
      <c r="BZ1218" s="26" t="s">
        <v>5</v>
      </c>
      <c r="CA1218" s="3" t="s">
        <v>6</v>
      </c>
      <c r="CB1218" s="6"/>
      <c r="CE1218"/>
      <c r="CF1218"/>
      <c r="CG1218"/>
      <c r="CH1218"/>
      <c r="CI1218" s="23" t="str">
        <f>$O$34</f>
        <v>新Q値</v>
      </c>
      <c r="CJ1218" s="3" t="s">
        <v>3</v>
      </c>
      <c r="CK1218" s="26" t="s">
        <v>4</v>
      </c>
      <c r="CL1218" s="26" t="s">
        <v>5</v>
      </c>
      <c r="CM1218" s="3" t="s">
        <v>6</v>
      </c>
      <c r="CN1218" s="6"/>
      <c r="CQ1218"/>
      <c r="CR1218"/>
      <c r="CS1218"/>
      <c r="CT1218"/>
      <c r="CU1218" s="23" t="str">
        <f>$O$34</f>
        <v>新Q値</v>
      </c>
      <c r="CV1218" s="3" t="s">
        <v>3</v>
      </c>
      <c r="CW1218" s="26" t="s">
        <v>4</v>
      </c>
      <c r="CX1218" s="26" t="s">
        <v>5</v>
      </c>
      <c r="CY1218" s="3" t="s">
        <v>6</v>
      </c>
      <c r="CZ1218" s="6"/>
      <c r="DC1218"/>
      <c r="DD1218"/>
      <c r="DE1218"/>
      <c r="DF1218"/>
      <c r="DG1218" s="23" t="str">
        <f>$O$34</f>
        <v>新Q値</v>
      </c>
      <c r="DH1218" s="3" t="s">
        <v>3</v>
      </c>
      <c r="DI1218" s="26" t="s">
        <v>4</v>
      </c>
      <c r="DJ1218" s="26" t="s">
        <v>5</v>
      </c>
      <c r="DK1218" s="3" t="s">
        <v>6</v>
      </c>
      <c r="DL1218" s="6"/>
      <c r="DO1218"/>
      <c r="DP1218"/>
      <c r="DQ1218"/>
      <c r="DR1218"/>
      <c r="DS1218" s="23" t="str">
        <f>$O$34</f>
        <v>新Q値</v>
      </c>
      <c r="DT1218" s="3" t="s">
        <v>3</v>
      </c>
      <c r="DU1218" s="26" t="s">
        <v>4</v>
      </c>
      <c r="DV1218" s="26" t="s">
        <v>5</v>
      </c>
      <c r="DW1218" s="3" t="s">
        <v>6</v>
      </c>
      <c r="DX1218" s="6"/>
    </row>
    <row r="1219" spans="1:128" ht="13.5" customHeight="1">
      <c r="A1219"/>
      <c r="B1219"/>
      <c r="C1219"/>
      <c r="D1219"/>
      <c r="E1219"/>
      <c r="F1219"/>
      <c r="G1219"/>
      <c r="H1219" s="21"/>
      <c r="K1219"/>
      <c r="L1219"/>
      <c r="M1219"/>
      <c r="N1219" s="126" t="s">
        <v>7</v>
      </c>
      <c r="O1219" s="17">
        <v>1</v>
      </c>
      <c r="P1219" s="27">
        <f ca="1">P1195+$C$5*IF(AND(O1219=K1195,P1211=1),P1216-P1195,0)</f>
        <v>31.533071922242634</v>
      </c>
      <c r="Q1219" s="95" t="s">
        <v>9</v>
      </c>
      <c r="R1219" s="95" t="s">
        <v>9</v>
      </c>
      <c r="S1219" s="15">
        <f ca="1">S1195+$C$5*IF(AND(O1219=K1195,P1211=4),P1216-S1195,0)</f>
        <v>32.099573058882257</v>
      </c>
      <c r="T1219" s="14"/>
      <c r="W1219"/>
      <c r="X1219"/>
      <c r="Y1219"/>
      <c r="Z1219" s="126" t="s">
        <v>7</v>
      </c>
      <c r="AA1219" s="17">
        <v>1</v>
      </c>
      <c r="AB1219" s="27">
        <f ca="1">AB1195+$C$5*IF(AND(AA1219=W1195,AB1211=1),AB1216-AB1195,0)</f>
        <v>31.533071922242634</v>
      </c>
      <c r="AC1219" s="95" t="s">
        <v>9</v>
      </c>
      <c r="AD1219" s="95" t="s">
        <v>9</v>
      </c>
      <c r="AE1219" s="15">
        <f ca="1">AE1195+$C$5*IF(AND(AA1219=W1195,AB1211=4),AB1216-AE1195,0)</f>
        <v>32.099573058882257</v>
      </c>
      <c r="AF1219" s="14"/>
      <c r="AI1219"/>
      <c r="AJ1219"/>
      <c r="AK1219"/>
      <c r="AL1219" s="126" t="s">
        <v>7</v>
      </c>
      <c r="AM1219" s="17">
        <v>1</v>
      </c>
      <c r="AN1219" s="27">
        <f ca="1">AN1195+$C$5*IF(AND(AM1219=AI1195,AN1211=1),AN1216-AN1195,0)</f>
        <v>31.533071922242634</v>
      </c>
      <c r="AO1219" s="95" t="s">
        <v>9</v>
      </c>
      <c r="AP1219" s="95" t="s">
        <v>9</v>
      </c>
      <c r="AQ1219" s="15">
        <f ca="1">AQ1195+$C$5*IF(AND(AM1219=AI1195,AN1211=4),AN1216-AQ1195,0)</f>
        <v>32.099573058882257</v>
      </c>
      <c r="AR1219" s="14"/>
      <c r="AU1219"/>
      <c r="AV1219"/>
      <c r="AW1219"/>
      <c r="AX1219" s="126" t="s">
        <v>7</v>
      </c>
      <c r="AY1219" s="17">
        <v>1</v>
      </c>
      <c r="AZ1219" s="27">
        <f ca="1">AZ1195+$C$5*IF(AND(AY1219=AU1195,AZ1211=1),AZ1216-AZ1195,0)</f>
        <v>31.533071922242634</v>
      </c>
      <c r="BA1219" s="95" t="s">
        <v>9</v>
      </c>
      <c r="BB1219" s="95" t="s">
        <v>9</v>
      </c>
      <c r="BC1219" s="15">
        <f ca="1">BC1195+$C$5*IF(AND(AY1219=AU1195,AZ1211=4),AZ1216-BC1195,0)</f>
        <v>32.099573058882257</v>
      </c>
      <c r="BD1219" s="14"/>
      <c r="BG1219"/>
      <c r="BH1219"/>
      <c r="BI1219"/>
      <c r="BJ1219" s="126" t="s">
        <v>7</v>
      </c>
      <c r="BK1219" s="17">
        <v>1</v>
      </c>
      <c r="BL1219" s="27">
        <f ca="1">BL1195+$C$5*IF(AND(BK1219=BG1195,BL1211=1),BL1216-BL1195,0)</f>
        <v>31.533071922242634</v>
      </c>
      <c r="BM1219" s="95" t="s">
        <v>9</v>
      </c>
      <c r="BN1219" s="95" t="s">
        <v>9</v>
      </c>
      <c r="BO1219" s="15">
        <f ca="1">BO1195+$C$5*IF(AND(BK1219=BG1195,BL1211=4),BL1216-BO1195,0)</f>
        <v>32.099573058882257</v>
      </c>
      <c r="BP1219" s="14"/>
      <c r="BS1219"/>
      <c r="BT1219"/>
      <c r="BU1219"/>
      <c r="BV1219" s="126" t="s">
        <v>7</v>
      </c>
      <c r="BW1219" s="17">
        <v>1</v>
      </c>
      <c r="BX1219" s="27">
        <f ca="1">BX1195+$C$5*IF(AND(BW1219=BS1195,BX1211=1),BX1216-BX1195,0)</f>
        <v>31.533071922242634</v>
      </c>
      <c r="BY1219" s="95" t="s">
        <v>9</v>
      </c>
      <c r="BZ1219" s="95" t="s">
        <v>9</v>
      </c>
      <c r="CA1219" s="15">
        <f ca="1">CA1195+$C$5*IF(AND(BW1219=BS1195,BX1211=4),BX1216-CA1195,0)</f>
        <v>32.099573058882257</v>
      </c>
      <c r="CB1219" s="14"/>
      <c r="CE1219"/>
      <c r="CF1219"/>
      <c r="CG1219"/>
      <c r="CH1219" s="126" t="s">
        <v>7</v>
      </c>
      <c r="CI1219" s="17">
        <v>1</v>
      </c>
      <c r="CJ1219" s="27">
        <f ca="1">CJ1195+$C$5*IF(AND(CI1219=CE1195,CJ1211=1),CJ1216-CJ1195,0)</f>
        <v>31.533071922242634</v>
      </c>
      <c r="CK1219" s="95" t="s">
        <v>9</v>
      </c>
      <c r="CL1219" s="95" t="s">
        <v>9</v>
      </c>
      <c r="CM1219" s="15">
        <f ca="1">CM1195+$C$5*IF(AND(CI1219=CE1195,CJ1211=4),CJ1216-CM1195,0)</f>
        <v>32.099573058882257</v>
      </c>
      <c r="CN1219" s="14"/>
      <c r="CQ1219"/>
      <c r="CR1219"/>
      <c r="CS1219"/>
      <c r="CT1219" s="126" t="s">
        <v>7</v>
      </c>
      <c r="CU1219" s="17">
        <v>1</v>
      </c>
      <c r="CV1219" s="27">
        <f ca="1">CV1195+$C$5*IF(AND(CU1219=CQ1195,CV1211=1),CV1216-CV1195,0)</f>
        <v>31.533071922242634</v>
      </c>
      <c r="CW1219" s="95" t="s">
        <v>9</v>
      </c>
      <c r="CX1219" s="95" t="s">
        <v>9</v>
      </c>
      <c r="CY1219" s="15">
        <f ca="1">CY1195+$C$5*IF(AND(CU1219=CQ1195,CV1211=4),CV1216-CY1195,0)</f>
        <v>32.099573058882257</v>
      </c>
      <c r="CZ1219" s="14"/>
      <c r="DC1219"/>
      <c r="DD1219"/>
      <c r="DE1219"/>
      <c r="DF1219" s="126" t="s">
        <v>7</v>
      </c>
      <c r="DG1219" s="17">
        <v>1</v>
      </c>
      <c r="DH1219" s="27">
        <f ca="1">DH1195+$C$5*IF(AND(DG1219=DC1195,DH1211=1),DH1216-DH1195,0)</f>
        <v>31.533071922242634</v>
      </c>
      <c r="DI1219" s="95" t="s">
        <v>9</v>
      </c>
      <c r="DJ1219" s="95" t="s">
        <v>9</v>
      </c>
      <c r="DK1219" s="15">
        <f ca="1">DK1195+$C$5*IF(AND(DG1219=DC1195,DH1211=4),DH1216-DK1195,0)</f>
        <v>32.099573058882257</v>
      </c>
      <c r="DL1219" s="14"/>
      <c r="DO1219"/>
      <c r="DP1219"/>
      <c r="DQ1219"/>
      <c r="DR1219" s="126" t="s">
        <v>7</v>
      </c>
      <c r="DS1219" s="17">
        <v>1</v>
      </c>
      <c r="DT1219" s="27">
        <f ca="1">DT1195+$C$5*IF(AND(DS1219=DO1195,DT1211=1),DT1216-DT1195,0)</f>
        <v>31.533071922242634</v>
      </c>
      <c r="DU1219" s="95" t="s">
        <v>9</v>
      </c>
      <c r="DV1219" s="95" t="s">
        <v>9</v>
      </c>
      <c r="DW1219" s="15">
        <f ca="1">DW1195+$C$5*IF(AND(DS1219=DO1195,DT1211=4),DT1216-DW1195,0)</f>
        <v>32.099573058882257</v>
      </c>
      <c r="DX1219" s="14"/>
    </row>
    <row r="1220" spans="1:128" ht="13.5" customHeight="1">
      <c r="A1220"/>
      <c r="B1220"/>
      <c r="C1220"/>
      <c r="D1220"/>
      <c r="E1220"/>
      <c r="F1220"/>
      <c r="G1220"/>
      <c r="H1220" s="21"/>
      <c r="K1220"/>
      <c r="L1220"/>
      <c r="M1220"/>
      <c r="N1220" s="127"/>
      <c r="O1220" s="3">
        <v>2</v>
      </c>
      <c r="P1220" s="15">
        <f ca="1">P1196+$C$5*IF(AND(O1220=K1195,P1211=1),P1216-P1196,0)</f>
        <v>10.40607930603027</v>
      </c>
      <c r="Q1220" s="95" t="s">
        <v>9</v>
      </c>
      <c r="R1220" s="27">
        <f ca="1">R1196+$C$5*IF(AND(O1220=K1195,P1211=3),P1216-R1196,0)</f>
        <v>18.458272981929774</v>
      </c>
      <c r="S1220" s="15">
        <f ca="1">S1196+$C$5*IF(AND(O1220=K1195,P1211=4),P1216-S1196,0)</f>
        <v>47.260588967204086</v>
      </c>
      <c r="T1220" s="14"/>
      <c r="W1220"/>
      <c r="X1220"/>
      <c r="Y1220"/>
      <c r="Z1220" s="127"/>
      <c r="AA1220" s="3">
        <v>2</v>
      </c>
      <c r="AB1220" s="15">
        <f ca="1">AB1196+$C$5*IF(AND(AA1220=W1195,AB1211=1),AB1216-AB1196,0)</f>
        <v>10.40607930603027</v>
      </c>
      <c r="AC1220" s="95" t="s">
        <v>9</v>
      </c>
      <c r="AD1220" s="27">
        <f ca="1">AD1196+$C$5*IF(AND(AA1220=W1195,AB1211=3),AB1216-AD1196,0)</f>
        <v>18.458272981929774</v>
      </c>
      <c r="AE1220" s="15">
        <f ca="1">AE1196+$C$5*IF(AND(AA1220=W1195,AB1211=4),AB1216-AE1196,0)</f>
        <v>47.260588967204086</v>
      </c>
      <c r="AF1220" s="14"/>
      <c r="AI1220"/>
      <c r="AJ1220"/>
      <c r="AK1220"/>
      <c r="AL1220" s="127"/>
      <c r="AM1220" s="3">
        <v>2</v>
      </c>
      <c r="AN1220" s="15">
        <f ca="1">AN1196+$C$5*IF(AND(AM1220=AI1195,AN1211=1),AN1216-AN1196,0)</f>
        <v>10.40607930603027</v>
      </c>
      <c r="AO1220" s="95" t="s">
        <v>9</v>
      </c>
      <c r="AP1220" s="27">
        <f ca="1">AP1196+$C$5*IF(AND(AM1220=AI1195,AN1211=3),AN1216-AP1196,0)</f>
        <v>18.458272981929774</v>
      </c>
      <c r="AQ1220" s="15">
        <f ca="1">AQ1196+$C$5*IF(AND(AM1220=AI1195,AN1211=4),AN1216-AQ1196,0)</f>
        <v>47.260588967204086</v>
      </c>
      <c r="AR1220" s="14"/>
      <c r="AU1220"/>
      <c r="AV1220"/>
      <c r="AW1220"/>
      <c r="AX1220" s="127"/>
      <c r="AY1220" s="3">
        <v>2</v>
      </c>
      <c r="AZ1220" s="15">
        <f ca="1">AZ1196+$C$5*IF(AND(AY1220=AU1195,AZ1211=1),AZ1216-AZ1196,0)</f>
        <v>10.40607930603027</v>
      </c>
      <c r="BA1220" s="95" t="s">
        <v>9</v>
      </c>
      <c r="BB1220" s="27">
        <f ca="1">BB1196+$C$5*IF(AND(AY1220=AU1195,AZ1211=3),AZ1216-BB1196,0)</f>
        <v>18.458272981929774</v>
      </c>
      <c r="BC1220" s="15">
        <f ca="1">BC1196+$C$5*IF(AND(AY1220=AU1195,AZ1211=4),AZ1216-BC1196,0)</f>
        <v>47.260588967204086</v>
      </c>
      <c r="BD1220" s="14"/>
      <c r="BG1220"/>
      <c r="BH1220"/>
      <c r="BI1220"/>
      <c r="BJ1220" s="127"/>
      <c r="BK1220" s="3">
        <v>2</v>
      </c>
      <c r="BL1220" s="15">
        <f ca="1">BL1196+$C$5*IF(AND(BK1220=BG1195,BL1211=1),BL1216-BL1196,0)</f>
        <v>10.40607930603027</v>
      </c>
      <c r="BM1220" s="95" t="s">
        <v>9</v>
      </c>
      <c r="BN1220" s="27">
        <f ca="1">BN1196+$C$5*IF(AND(BK1220=BG1195,BL1211=3),BL1216-BN1196,0)</f>
        <v>18.458272981929774</v>
      </c>
      <c r="BO1220" s="15">
        <f ca="1">BO1196+$C$5*IF(AND(BK1220=BG1195,BL1211=4),BL1216-BO1196,0)</f>
        <v>47.260588967204086</v>
      </c>
      <c r="BP1220" s="14"/>
      <c r="BS1220"/>
      <c r="BT1220"/>
      <c r="BU1220"/>
      <c r="BV1220" s="127"/>
      <c r="BW1220" s="3">
        <v>2</v>
      </c>
      <c r="BX1220" s="15">
        <f ca="1">BX1196+$C$5*IF(AND(BW1220=BS1195,BX1211=1),BX1216-BX1196,0)</f>
        <v>10.40607930603027</v>
      </c>
      <c r="BY1220" s="95" t="s">
        <v>9</v>
      </c>
      <c r="BZ1220" s="27">
        <f ca="1">BZ1196+$C$5*IF(AND(BW1220=BS1195,BX1211=3),BX1216-BZ1196,0)</f>
        <v>18.458272981929774</v>
      </c>
      <c r="CA1220" s="15">
        <f ca="1">CA1196+$C$5*IF(AND(BW1220=BS1195,BX1211=4),BX1216-CA1196,0)</f>
        <v>47.260588967204086</v>
      </c>
      <c r="CB1220" s="14"/>
      <c r="CE1220"/>
      <c r="CF1220"/>
      <c r="CG1220"/>
      <c r="CH1220" s="127"/>
      <c r="CI1220" s="3">
        <v>2</v>
      </c>
      <c r="CJ1220" s="15">
        <f ca="1">CJ1196+$C$5*IF(AND(CI1220=CE1195,CJ1211=1),CJ1216-CJ1196,0)</f>
        <v>10.40607930603027</v>
      </c>
      <c r="CK1220" s="95" t="s">
        <v>9</v>
      </c>
      <c r="CL1220" s="27">
        <f ca="1">CL1196+$C$5*IF(AND(CI1220=CE1195,CJ1211=3),CJ1216-CL1196,0)</f>
        <v>18.458272981929774</v>
      </c>
      <c r="CM1220" s="15">
        <f ca="1">CM1196+$C$5*IF(AND(CI1220=CE1195,CJ1211=4),CJ1216-CM1196,0)</f>
        <v>47.260588967204086</v>
      </c>
      <c r="CN1220" s="14"/>
      <c r="CQ1220"/>
      <c r="CR1220"/>
      <c r="CS1220"/>
      <c r="CT1220" s="127"/>
      <c r="CU1220" s="3">
        <v>2</v>
      </c>
      <c r="CV1220" s="15">
        <f ca="1">CV1196+$C$5*IF(AND(CU1220=CQ1195,CV1211=1),CV1216-CV1196,0)</f>
        <v>10.40607930603027</v>
      </c>
      <c r="CW1220" s="95" t="s">
        <v>9</v>
      </c>
      <c r="CX1220" s="27">
        <f ca="1">CX1196+$C$5*IF(AND(CU1220=CQ1195,CV1211=3),CV1216-CX1196,0)</f>
        <v>18.458272981929774</v>
      </c>
      <c r="CY1220" s="15">
        <f ca="1">CY1196+$C$5*IF(AND(CU1220=CQ1195,CV1211=4),CV1216-CY1196,0)</f>
        <v>47.260588967204086</v>
      </c>
      <c r="CZ1220" s="14"/>
      <c r="DC1220"/>
      <c r="DD1220"/>
      <c r="DE1220"/>
      <c r="DF1220" s="127"/>
      <c r="DG1220" s="3">
        <v>2</v>
      </c>
      <c r="DH1220" s="15">
        <f ca="1">DH1196+$C$5*IF(AND(DG1220=DC1195,DH1211=1),DH1216-DH1196,0)</f>
        <v>10.40607930603027</v>
      </c>
      <c r="DI1220" s="95" t="s">
        <v>9</v>
      </c>
      <c r="DJ1220" s="27">
        <f ca="1">DJ1196+$C$5*IF(AND(DG1220=DC1195,DH1211=3),DH1216-DJ1196,0)</f>
        <v>18.458272981929774</v>
      </c>
      <c r="DK1220" s="15">
        <f ca="1">DK1196+$C$5*IF(AND(DG1220=DC1195,DH1211=4),DH1216-DK1196,0)</f>
        <v>47.260588967204086</v>
      </c>
      <c r="DL1220" s="14"/>
      <c r="DO1220"/>
      <c r="DP1220"/>
      <c r="DQ1220"/>
      <c r="DR1220" s="127"/>
      <c r="DS1220" s="3">
        <v>2</v>
      </c>
      <c r="DT1220" s="15">
        <f ca="1">DT1196+$C$5*IF(AND(DS1220=DO1194,DT1211=1),DT1216-DT1196,0)</f>
        <v>10.40607930603027</v>
      </c>
      <c r="DU1220" s="95" t="s">
        <v>9</v>
      </c>
      <c r="DV1220" s="27">
        <f ca="1">DV1196+$C$5*IF(AND(DS1220=DO1194,DT1211=3),DT1216-DV1196,0)</f>
        <v>18.458272981929774</v>
      </c>
      <c r="DW1220" s="15">
        <f ca="1">DW1196+$C$5*IF(AND(DS1220=DO1195,DT1211=4),DT1216-DW1196,0)</f>
        <v>47.260588967204086</v>
      </c>
      <c r="DX1220" s="14"/>
    </row>
    <row r="1221" spans="1:128">
      <c r="A1221"/>
      <c r="B1221"/>
      <c r="C1221"/>
      <c r="D1221"/>
      <c r="E1221"/>
      <c r="F1221"/>
      <c r="G1221"/>
      <c r="H1221" s="21"/>
      <c r="K1221"/>
      <c r="L1221"/>
      <c r="M1221"/>
      <c r="N1221" s="127"/>
      <c r="O1221" s="3">
        <v>3</v>
      </c>
      <c r="P1221" s="95" t="s">
        <v>9</v>
      </c>
      <c r="Q1221" s="95" t="s">
        <v>9</v>
      </c>
      <c r="R1221" s="15">
        <f ca="1">R1197+$C$5*IF(AND(O1221=K1195,P1211=3),P1216-R1197,0)</f>
        <v>26.900255958557121</v>
      </c>
      <c r="S1221" s="95" t="s">
        <v>64</v>
      </c>
      <c r="T1221" s="14"/>
      <c r="W1221"/>
      <c r="X1221"/>
      <c r="Y1221"/>
      <c r="Z1221" s="127"/>
      <c r="AA1221" s="3">
        <v>3</v>
      </c>
      <c r="AB1221" s="95" t="s">
        <v>9</v>
      </c>
      <c r="AC1221" s="95" t="s">
        <v>9</v>
      </c>
      <c r="AD1221" s="15">
        <f ca="1">AD1197+$C$5*IF(AND(AA1221=W1195,AB1211=3),AB1216-AD1197,0)</f>
        <v>26.900255958557121</v>
      </c>
      <c r="AE1221" s="95" t="s">
        <v>64</v>
      </c>
      <c r="AF1221" s="14"/>
      <c r="AI1221"/>
      <c r="AJ1221"/>
      <c r="AK1221"/>
      <c r="AL1221" s="127"/>
      <c r="AM1221" s="3">
        <v>3</v>
      </c>
      <c r="AN1221" s="95" t="s">
        <v>9</v>
      </c>
      <c r="AO1221" s="95" t="s">
        <v>9</v>
      </c>
      <c r="AP1221" s="15">
        <f ca="1">AP1197+$C$5*IF(AND(AM1221=AI1195,AN1211=3),AN1216-AP1197,0)</f>
        <v>26.900255958557121</v>
      </c>
      <c r="AQ1221" s="95" t="s">
        <v>64</v>
      </c>
      <c r="AR1221" s="14"/>
      <c r="AU1221"/>
      <c r="AV1221"/>
      <c r="AW1221"/>
      <c r="AX1221" s="127"/>
      <c r="AY1221" s="3">
        <v>3</v>
      </c>
      <c r="AZ1221" s="95" t="s">
        <v>9</v>
      </c>
      <c r="BA1221" s="95" t="s">
        <v>9</v>
      </c>
      <c r="BB1221" s="15">
        <f ca="1">BB1197+$C$5*IF(AND(AY1221=AU1195,AZ1211=3),AZ1216-BB1197,0)</f>
        <v>26.900255958557121</v>
      </c>
      <c r="BC1221" s="95" t="s">
        <v>64</v>
      </c>
      <c r="BD1221" s="14"/>
      <c r="BG1221"/>
      <c r="BH1221"/>
      <c r="BI1221"/>
      <c r="BJ1221" s="127"/>
      <c r="BK1221" s="3">
        <v>3</v>
      </c>
      <c r="BL1221" s="95" t="s">
        <v>9</v>
      </c>
      <c r="BM1221" s="95" t="s">
        <v>9</v>
      </c>
      <c r="BN1221" s="15">
        <f ca="1">BN1197+$C$5*IF(AND(BK1221=BG1195,BL1211=3),BL1216-BN1197,0)</f>
        <v>26.900255958557121</v>
      </c>
      <c r="BO1221" s="95" t="s">
        <v>64</v>
      </c>
      <c r="BP1221" s="14"/>
      <c r="BS1221"/>
      <c r="BT1221"/>
      <c r="BU1221"/>
      <c r="BV1221" s="127"/>
      <c r="BW1221" s="3">
        <v>3</v>
      </c>
      <c r="BX1221" s="95" t="s">
        <v>9</v>
      </c>
      <c r="BY1221" s="95" t="s">
        <v>9</v>
      </c>
      <c r="BZ1221" s="15">
        <f ca="1">BZ1197+$C$5*IF(AND(BW1221=BS1195,BX1211=3),BX1216-BZ1197,0)</f>
        <v>26.900255958557121</v>
      </c>
      <c r="CA1221" s="95" t="s">
        <v>64</v>
      </c>
      <c r="CB1221" s="14"/>
      <c r="CE1221"/>
      <c r="CF1221"/>
      <c r="CG1221"/>
      <c r="CH1221" s="127"/>
      <c r="CI1221" s="3">
        <v>3</v>
      </c>
      <c r="CJ1221" s="95" t="s">
        <v>9</v>
      </c>
      <c r="CK1221" s="95" t="s">
        <v>9</v>
      </c>
      <c r="CL1221" s="15">
        <f ca="1">CL1197+$C$5*IF(AND(CI1221=CE1195,CJ1211=3),CJ1216-CL1197,0)</f>
        <v>26.900255958557121</v>
      </c>
      <c r="CM1221" s="95" t="s">
        <v>64</v>
      </c>
      <c r="CN1221" s="14"/>
      <c r="CQ1221"/>
      <c r="CR1221"/>
      <c r="CS1221"/>
      <c r="CT1221" s="127"/>
      <c r="CU1221" s="3">
        <v>3</v>
      </c>
      <c r="CV1221" s="95" t="s">
        <v>9</v>
      </c>
      <c r="CW1221" s="95" t="s">
        <v>9</v>
      </c>
      <c r="CX1221" s="15">
        <f ca="1">CX1197+$C$5*IF(AND(CU1221=CQ1195,CV1211=3),CV1216-CX1197,0)</f>
        <v>26.900255958557121</v>
      </c>
      <c r="CY1221" s="95" t="s">
        <v>64</v>
      </c>
      <c r="CZ1221" s="14"/>
      <c r="DC1221"/>
      <c r="DD1221"/>
      <c r="DE1221"/>
      <c r="DF1221" s="127"/>
      <c r="DG1221" s="3">
        <v>3</v>
      </c>
      <c r="DH1221" s="95" t="s">
        <v>9</v>
      </c>
      <c r="DI1221" s="95" t="s">
        <v>9</v>
      </c>
      <c r="DJ1221" s="15">
        <f ca="1">DJ1197+$C$5*IF(AND(DG1221=DC1195,DH1211=3),DH1216-DJ1197,0)</f>
        <v>26.900255958557121</v>
      </c>
      <c r="DK1221" s="95" t="s">
        <v>64</v>
      </c>
      <c r="DL1221" s="14"/>
      <c r="DO1221"/>
      <c r="DP1221"/>
      <c r="DQ1221"/>
      <c r="DR1221" s="127"/>
      <c r="DS1221" s="3">
        <v>3</v>
      </c>
      <c r="DT1221" s="95" t="s">
        <v>9</v>
      </c>
      <c r="DU1221" s="95" t="s">
        <v>9</v>
      </c>
      <c r="DV1221" s="15">
        <f ca="1">DV1197+$C$5*IF(AND(DS1221=DO1195,DT1211=3),DT1216-DV1197,0)</f>
        <v>26.900255958557121</v>
      </c>
      <c r="DW1221" s="95" t="s">
        <v>9</v>
      </c>
      <c r="DX1221" s="14"/>
    </row>
    <row r="1222" spans="1:128">
      <c r="A1222"/>
      <c r="B1222"/>
      <c r="C1222"/>
      <c r="D1222"/>
      <c r="E1222"/>
      <c r="F1222"/>
      <c r="G1222"/>
      <c r="H1222" s="21"/>
      <c r="K1222"/>
      <c r="L1222"/>
      <c r="M1222"/>
      <c r="N1222" s="127"/>
      <c r="O1222" s="3">
        <v>4</v>
      </c>
      <c r="P1222" s="27">
        <f ca="1">P1198+$C$5*IF(AND(O1222=K1195,P1211=1),P1216-P1198,0)</f>
        <v>47.287790975421657</v>
      </c>
      <c r="Q1222" s="15">
        <f ca="1">Q1198+$C$5*IF(AND(O1222=K1195,P1211=2),P1216-Q1198,0)</f>
        <v>19.565530089378353</v>
      </c>
      <c r="R1222" s="95" t="s">
        <v>9</v>
      </c>
      <c r="S1222" s="15">
        <f ca="1">S1198+$C$5*IF(AND(O1222=K1195,P1211=4),P1216-S1198,0)</f>
        <v>47.261690884926345</v>
      </c>
      <c r="T1222" s="14"/>
      <c r="W1222"/>
      <c r="X1222"/>
      <c r="Y1222"/>
      <c r="Z1222" s="127"/>
      <c r="AA1222" s="3">
        <v>4</v>
      </c>
      <c r="AB1222" s="27">
        <f ca="1">AB1198+$C$5*IF(AND(AA1222=W1195,AB1211=1),AB1216-AB1198,0)</f>
        <v>47.293889738116405</v>
      </c>
      <c r="AC1222" s="15">
        <f ca="1">AC1198+$C$5*IF(AND(AA1222=W1195,AB1211=2),AB1216-AC1198,0)</f>
        <v>19.565530089378353</v>
      </c>
      <c r="AD1222" s="95" t="s">
        <v>9</v>
      </c>
      <c r="AE1222" s="15">
        <f ca="1">AE1198+$C$5*IF(AND(AA1222=W1195,AB1211=4),AB1216-AE1198,0)</f>
        <v>47.261690884926345</v>
      </c>
      <c r="AF1222" s="14"/>
      <c r="AI1222"/>
      <c r="AJ1222"/>
      <c r="AK1222"/>
      <c r="AL1222" s="127"/>
      <c r="AM1222" s="3">
        <v>4</v>
      </c>
      <c r="AN1222" s="27">
        <f ca="1">AN1198+$C$5*IF(AND(AM1222=AI1195,AN1211=1),AN1216-AN1198,0)</f>
        <v>47.293889738116405</v>
      </c>
      <c r="AO1222" s="15">
        <f ca="1">AO1198+$C$5*IF(AND(AM1222=AI1195,AN1211=2),AN1216-AO1198,0)</f>
        <v>19.565530089378353</v>
      </c>
      <c r="AP1222" s="95" t="s">
        <v>9</v>
      </c>
      <c r="AQ1222" s="15">
        <f ca="1">AQ1198+$C$5*IF(AND(AM1222=AI1195,AN1211=4),AN1216-AQ1198,0)</f>
        <v>47.261690884926345</v>
      </c>
      <c r="AR1222" s="14"/>
      <c r="AU1222"/>
      <c r="AV1222"/>
      <c r="AW1222"/>
      <c r="AX1222" s="127"/>
      <c r="AY1222" s="3">
        <v>4</v>
      </c>
      <c r="AZ1222" s="27">
        <f ca="1">AZ1198+$C$5*IF(AND(AY1222=AU1195,AZ1211=1),AZ1216-AZ1198,0)</f>
        <v>47.293889738116405</v>
      </c>
      <c r="BA1222" s="15">
        <f ca="1">BA1198+$C$5*IF(AND(AY1222=AU1195,AZ1211=2),AZ1216-BA1198,0)</f>
        <v>19.565530089378353</v>
      </c>
      <c r="BB1222" s="95" t="s">
        <v>9</v>
      </c>
      <c r="BC1222" s="15">
        <f ca="1">BC1198+$C$5*IF(AND(AY1222=AU1195,AZ1211=4),AZ1216-BC1198,0)</f>
        <v>47.261690884926345</v>
      </c>
      <c r="BD1222" s="14"/>
      <c r="BG1222"/>
      <c r="BH1222"/>
      <c r="BI1222"/>
      <c r="BJ1222" s="127"/>
      <c r="BK1222" s="3">
        <v>4</v>
      </c>
      <c r="BL1222" s="27">
        <f ca="1">BL1198+$C$5*IF(AND(BK1222=BG1195,BL1211=1),BL1216-BL1198,0)</f>
        <v>47.293889738116405</v>
      </c>
      <c r="BM1222" s="15">
        <f ca="1">BM1198+$C$5*IF(AND(BK1222=BG1195,BL1211=2),BL1216-BM1198,0)</f>
        <v>19.565530089378353</v>
      </c>
      <c r="BN1222" s="95" t="s">
        <v>9</v>
      </c>
      <c r="BO1222" s="15">
        <f ca="1">BO1198+$C$5*IF(AND(BK1222=BG1195,BL1211=4),BL1216-BO1198,0)</f>
        <v>47.261690884926345</v>
      </c>
      <c r="BP1222" s="14"/>
      <c r="BS1222"/>
      <c r="BT1222"/>
      <c r="BU1222"/>
      <c r="BV1222" s="127"/>
      <c r="BW1222" s="3">
        <v>4</v>
      </c>
      <c r="BX1222" s="27">
        <f ca="1">BX1198+$C$5*IF(AND(BW1222=BS1195,BX1211=1),BX1216-BX1198,0)</f>
        <v>47.296941991636984</v>
      </c>
      <c r="BY1222" s="15">
        <f ca="1">BY1198+$C$5*IF(AND(BW1222=BS1195,BX1211=2),BX1216-BY1198,0)</f>
        <v>19.565530089378353</v>
      </c>
      <c r="BZ1222" s="95" t="s">
        <v>9</v>
      </c>
      <c r="CA1222" s="15">
        <f ca="1">CA1198+$C$5*IF(AND(BW1222=BS1195,BX1211=4),BX1216-CA1198,0)</f>
        <v>47.261690884926345</v>
      </c>
      <c r="CB1222" s="14"/>
      <c r="CE1222"/>
      <c r="CF1222"/>
      <c r="CG1222"/>
      <c r="CH1222" s="127"/>
      <c r="CI1222" s="3">
        <v>4</v>
      </c>
      <c r="CJ1222" s="27">
        <f ca="1">CJ1198+$C$5*IF(AND(CI1222=CE1195,CJ1211=1),CJ1216-CJ1198,0)</f>
        <v>47.296941991636984</v>
      </c>
      <c r="CK1222" s="15">
        <f ca="1">CK1198+$C$5*IF(AND(CI1222=CE1195,CJ1211=2),CJ1216-CK1198,0)</f>
        <v>19.565530089378353</v>
      </c>
      <c r="CL1222" s="95" t="s">
        <v>9</v>
      </c>
      <c r="CM1222" s="15">
        <f ca="1">CM1198+$C$5*IF(AND(CI1222=CE1195,CJ1211=4),CJ1216-CM1198,0)</f>
        <v>47.261690884926345</v>
      </c>
      <c r="CN1222" s="14"/>
      <c r="CQ1222"/>
      <c r="CR1222"/>
      <c r="CS1222"/>
      <c r="CT1222" s="127"/>
      <c r="CU1222" s="3">
        <v>4</v>
      </c>
      <c r="CV1222" s="27">
        <f ca="1">CV1198+$C$5*IF(AND(CU1222=CQ1195,CV1211=1),CV1216-CV1198,0)</f>
        <v>47.296941991636984</v>
      </c>
      <c r="CW1222" s="15">
        <f ca="1">CW1198+$C$5*IF(AND(CU1222=CQ1195,CV1211=2),CV1216-CW1198,0)</f>
        <v>19.565530089378353</v>
      </c>
      <c r="CX1222" s="95" t="s">
        <v>9</v>
      </c>
      <c r="CY1222" s="15">
        <f ca="1">CY1198+$C$5*IF(AND(CU1222=CQ1195,CV1211=4),CV1216-CY1198,0)</f>
        <v>47.261690884926345</v>
      </c>
      <c r="CZ1222" s="14"/>
      <c r="DC1222"/>
      <c r="DD1222"/>
      <c r="DE1222"/>
      <c r="DF1222" s="127"/>
      <c r="DG1222" s="3">
        <v>4</v>
      </c>
      <c r="DH1222" s="27">
        <f ca="1">DH1198+$C$5*IF(AND(DG1222=DC1195,DH1211=1),DH1216-DH1198,0)</f>
        <v>47.296941991636984</v>
      </c>
      <c r="DI1222" s="15">
        <f ca="1">DI1198+$C$5*IF(AND(DG1222=DC1195,DH1211=2),DH1216-DI1198,0)</f>
        <v>19.565530089378353</v>
      </c>
      <c r="DJ1222" s="95" t="s">
        <v>9</v>
      </c>
      <c r="DK1222" s="15">
        <f ca="1">DK1198+$C$5*IF(AND(DG1222=DC1195,DH1211=4),DH1216-DK1198,0)</f>
        <v>47.261690884926345</v>
      </c>
      <c r="DL1222" s="14"/>
      <c r="DO1222"/>
      <c r="DP1222"/>
      <c r="DQ1222"/>
      <c r="DR1222" s="127"/>
      <c r="DS1222" s="3">
        <v>4</v>
      </c>
      <c r="DT1222" s="27">
        <f ca="1">DT1198+$C$5*IF(AND(DS1222=DO1195,DT1211=1),DT1216-DT1198,0)</f>
        <v>47.296941991636984</v>
      </c>
      <c r="DU1222" s="15">
        <f ca="1">DU1198+$C$5*IF(AND(DS1222=DO1195,DT1211=2),DT1216-DU1198,0)</f>
        <v>19.565530089378353</v>
      </c>
      <c r="DV1222" s="95" t="s">
        <v>9</v>
      </c>
      <c r="DW1222" s="15">
        <f ca="1">DW1198+$C$5*IF(AND(DS1222=DO1195,DT1211=4),DT1216-DW1198,0)</f>
        <v>47.261690884926345</v>
      </c>
      <c r="DX1222" s="14"/>
    </row>
    <row r="1223" spans="1:128">
      <c r="A1223"/>
      <c r="B1223"/>
      <c r="C1223"/>
      <c r="D1223"/>
      <c r="E1223"/>
      <c r="F1223"/>
      <c r="G1223"/>
      <c r="H1223" s="21"/>
      <c r="K1223"/>
      <c r="L1223"/>
      <c r="M1223"/>
      <c r="N1223" s="127"/>
      <c r="O1223" s="3">
        <v>5</v>
      </c>
      <c r="P1223" s="95" t="s">
        <v>64</v>
      </c>
      <c r="Q1223" s="27">
        <f ca="1">Q1199+$C$5*IF(AND(O1223=K1195,P1211=2),P1216-Q1199,0)</f>
        <v>29.744044287681572</v>
      </c>
      <c r="R1223" s="27">
        <f ca="1">R1199+$C$5*IF(AND(O1223=K1195,P1211=3),P1216-R1199,0)</f>
        <v>21.624271484374994</v>
      </c>
      <c r="S1223" s="27">
        <f ca="1">S1199+$C$5*IF(AND(O1223=K1195,P1211=4),P1216-S1199,0)</f>
        <v>68.999983572587354</v>
      </c>
      <c r="T1223" s="14"/>
      <c r="W1223"/>
      <c r="X1223"/>
      <c r="Y1223"/>
      <c r="Z1223" s="127"/>
      <c r="AA1223" s="3">
        <v>5</v>
      </c>
      <c r="AB1223" s="95" t="s">
        <v>64</v>
      </c>
      <c r="AC1223" s="27">
        <f ca="1">AC1199+$C$5*IF(AND(AA1223=W1195,AB1211=2),AB1216-AC1199,0)</f>
        <v>29.744044287681572</v>
      </c>
      <c r="AD1223" s="27">
        <f ca="1">AD1199+$C$5*IF(AND(AA1223=W1195,AB1211=3),AB1216-AD1199,0)</f>
        <v>21.624271484374994</v>
      </c>
      <c r="AE1223" s="27">
        <f ca="1">AE1199+$C$5*IF(AND(AA1223=W1195,AB1211=4),AB1216-AE1199,0)</f>
        <v>68.999983572587354</v>
      </c>
      <c r="AF1223" s="14"/>
      <c r="AI1223"/>
      <c r="AJ1223"/>
      <c r="AK1223"/>
      <c r="AL1223" s="127"/>
      <c r="AM1223" s="3">
        <v>5</v>
      </c>
      <c r="AN1223" s="95" t="s">
        <v>64</v>
      </c>
      <c r="AO1223" s="27">
        <f ca="1">AO1199+$C$5*IF(AND(AM1223=AI1195,AN1211=2),AN1216-AO1199,0)</f>
        <v>29.744044287681572</v>
      </c>
      <c r="AP1223" s="27">
        <f ca="1">AP1199+$C$5*IF(AND(AM1223=AI1195,AN1211=3),AN1216-AP1199,0)</f>
        <v>21.624271484374994</v>
      </c>
      <c r="AQ1223" s="27">
        <f ca="1">AQ1199+$C$5*IF(AND(AM1223=AI1195,AN1211=4),AN1216-AQ1199,0)</f>
        <v>68.999991778796527</v>
      </c>
      <c r="AR1223" s="14"/>
      <c r="AU1223"/>
      <c r="AV1223"/>
      <c r="AW1223"/>
      <c r="AX1223" s="127"/>
      <c r="AY1223" s="3">
        <v>5</v>
      </c>
      <c r="AZ1223" s="95" t="s">
        <v>64</v>
      </c>
      <c r="BA1223" s="27">
        <f ca="1">BA1199+$C$5*IF(AND(AY1223=AU1195,AZ1211=2),AZ1216-BA1199,0)</f>
        <v>29.744044287681572</v>
      </c>
      <c r="BB1223" s="27">
        <f ca="1">BB1199+$C$5*IF(AND(AY1223=AU1195,AZ1211=3),AZ1216-BB1199,0)</f>
        <v>21.624271484374994</v>
      </c>
      <c r="BC1223" s="27">
        <f ca="1">BC1199+$C$5*IF(AND(AY1223=AU1195,AZ1211=4),AZ1216-BC1199,0)</f>
        <v>68.999991778796527</v>
      </c>
      <c r="BD1223" s="14"/>
      <c r="BG1223"/>
      <c r="BH1223"/>
      <c r="BI1223"/>
      <c r="BJ1223" s="127"/>
      <c r="BK1223" s="3">
        <v>5</v>
      </c>
      <c r="BL1223" s="95" t="s">
        <v>64</v>
      </c>
      <c r="BM1223" s="27">
        <f ca="1">BM1199+$C$5*IF(AND(BK1223=BG1195,BL1211=2),BL1216-BM1199,0)</f>
        <v>29.744044287681572</v>
      </c>
      <c r="BN1223" s="27">
        <f ca="1">BN1199+$C$5*IF(AND(BK1223=BG1195,BL1211=3),BL1216-BN1199,0)</f>
        <v>21.624271484374994</v>
      </c>
      <c r="BO1223" s="27">
        <f ca="1">BO1199+$C$5*IF(AND(BK1223=BG1195,BL1211=4),BL1216-BO1199,0)</f>
        <v>68.999991778796527</v>
      </c>
      <c r="BP1223" s="14"/>
      <c r="BS1223"/>
      <c r="BT1223"/>
      <c r="BU1223"/>
      <c r="BV1223" s="127"/>
      <c r="BW1223" s="3">
        <v>5</v>
      </c>
      <c r="BX1223" s="95" t="s">
        <v>64</v>
      </c>
      <c r="BY1223" s="27">
        <f ca="1">BY1199+$C$5*IF(AND(BW1223=BS1195,BX1211=2),BX1216-BY1199,0)</f>
        <v>29.744044287681572</v>
      </c>
      <c r="BZ1223" s="27">
        <f ca="1">BZ1199+$C$5*IF(AND(BW1223=BS1195,BX1211=3),BX1216-BZ1199,0)</f>
        <v>21.624271484374994</v>
      </c>
      <c r="CA1223" s="27">
        <f ca="1">CA1199+$C$5*IF(AND(BW1223=BS1195,BX1211=4),BX1216-CA1199,0)</f>
        <v>68.999991778796527</v>
      </c>
      <c r="CB1223" s="14"/>
      <c r="CE1223"/>
      <c r="CF1223"/>
      <c r="CG1223"/>
      <c r="CH1223" s="127"/>
      <c r="CI1223" s="3">
        <v>5</v>
      </c>
      <c r="CJ1223" s="95" t="s">
        <v>64</v>
      </c>
      <c r="CK1223" s="27">
        <f ca="1">CK1199+$C$5*IF(AND(CI1223=CE1195,CJ1211=2),CJ1216-CK1199,0)</f>
        <v>29.744044287681572</v>
      </c>
      <c r="CL1223" s="27">
        <f ca="1">CL1199+$C$5*IF(AND(CI1223=CE1195,CJ1211=3),CJ1216-CL1199,0)</f>
        <v>21.624271484374994</v>
      </c>
      <c r="CM1223" s="27">
        <f ca="1">CM1199+$C$5*IF(AND(CI1223=CE1195,CJ1211=4),CJ1216-CM1199,0)</f>
        <v>68.999995881901114</v>
      </c>
      <c r="CN1223" s="14"/>
      <c r="CQ1223"/>
      <c r="CR1223"/>
      <c r="CS1223"/>
      <c r="CT1223" s="127"/>
      <c r="CU1223" s="3">
        <v>5</v>
      </c>
      <c r="CV1223" s="95" t="s">
        <v>64</v>
      </c>
      <c r="CW1223" s="27">
        <f ca="1">CW1199+$C$5*IF(AND(CU1223=CQ1195,CV1211=2),CV1216-CW1199,0)</f>
        <v>29.744044287681572</v>
      </c>
      <c r="CX1223" s="27">
        <f ca="1">CX1199+$C$5*IF(AND(CU1223=CQ1195,CV1211=3),CV1216-CX1199,0)</f>
        <v>21.624271484374994</v>
      </c>
      <c r="CY1223" s="27">
        <f ca="1">CY1199+$C$5*IF(AND(CU1223=CQ1195,CV1211=4),CV1216-CY1199,0)</f>
        <v>68.999995881901114</v>
      </c>
      <c r="CZ1223" s="14"/>
      <c r="DC1223"/>
      <c r="DD1223"/>
      <c r="DE1223"/>
      <c r="DF1223" s="127"/>
      <c r="DG1223" s="3">
        <v>5</v>
      </c>
      <c r="DH1223" s="95" t="s">
        <v>64</v>
      </c>
      <c r="DI1223" s="27">
        <f ca="1">DI1199+$C$5*IF(AND(DG1223=DC1195,DH1211=2),DH1216-DI1199,0)</f>
        <v>29.744044287681572</v>
      </c>
      <c r="DJ1223" s="27">
        <f ca="1">DJ1199+$C$5*IF(AND(DG1223=DC1195,DH1211=3),DH1216-DJ1199,0)</f>
        <v>21.624271484374994</v>
      </c>
      <c r="DK1223" s="27">
        <f ca="1">DK1199+$C$5*IF(AND(DG1223=DC1195,DH1211=4),DH1216-DK1199,0)</f>
        <v>68.999995881901114</v>
      </c>
      <c r="DL1223" s="14"/>
      <c r="DO1223"/>
      <c r="DP1223"/>
      <c r="DQ1223"/>
      <c r="DR1223" s="127"/>
      <c r="DS1223" s="3">
        <v>5</v>
      </c>
      <c r="DT1223" s="95" t="s">
        <v>9</v>
      </c>
      <c r="DU1223" s="27">
        <f ca="1">DU1199+$C$5*IF(AND(DS1223=DO1195,DT1211=2),DT1216-DU1199,0)</f>
        <v>29.744044287681572</v>
      </c>
      <c r="DV1223" s="27">
        <f ca="1">DV1199+$C$5*IF(AND(DS1223=DO1195,DT1211=3),DT1216-DV1199,0)</f>
        <v>21.624271484374994</v>
      </c>
      <c r="DW1223" s="27">
        <f ca="1">DW1199+$C$5*IF(AND(DS1223=DO1195,DT1211=4),DT1216-DW1199,0)</f>
        <v>68.999995881901114</v>
      </c>
      <c r="DX1223" s="14"/>
    </row>
    <row r="1224" spans="1:128">
      <c r="A1224"/>
      <c r="B1224"/>
      <c r="C1224"/>
      <c r="D1224"/>
      <c r="E1224"/>
      <c r="F1224"/>
      <c r="G1224"/>
      <c r="H1224" s="21"/>
      <c r="K1224"/>
      <c r="L1224"/>
      <c r="M1224"/>
      <c r="N1224" s="127"/>
      <c r="O1224" s="3">
        <v>6</v>
      </c>
      <c r="P1224" s="95" t="s">
        <v>9</v>
      </c>
      <c r="Q1224" s="95" t="s">
        <v>9</v>
      </c>
      <c r="R1224" s="95" t="s">
        <v>9</v>
      </c>
      <c r="S1224" s="95" t="s">
        <v>9</v>
      </c>
      <c r="T1224" s="14"/>
      <c r="W1224"/>
      <c r="X1224"/>
      <c r="Y1224"/>
      <c r="Z1224" s="127"/>
      <c r="AA1224" s="3">
        <v>6</v>
      </c>
      <c r="AB1224" s="95" t="s">
        <v>9</v>
      </c>
      <c r="AC1224" s="95" t="s">
        <v>9</v>
      </c>
      <c r="AD1224" s="95" t="s">
        <v>9</v>
      </c>
      <c r="AE1224" s="95" t="s">
        <v>9</v>
      </c>
      <c r="AF1224" s="14"/>
      <c r="AI1224"/>
      <c r="AJ1224"/>
      <c r="AK1224"/>
      <c r="AL1224" s="127"/>
      <c r="AM1224" s="3">
        <v>6</v>
      </c>
      <c r="AN1224" s="95" t="s">
        <v>9</v>
      </c>
      <c r="AO1224" s="95" t="s">
        <v>9</v>
      </c>
      <c r="AP1224" s="95" t="s">
        <v>9</v>
      </c>
      <c r="AQ1224" s="95" t="s">
        <v>9</v>
      </c>
      <c r="AR1224" s="14"/>
      <c r="AU1224"/>
      <c r="AV1224"/>
      <c r="AW1224"/>
      <c r="AX1224" s="127"/>
      <c r="AY1224" s="3">
        <v>6</v>
      </c>
      <c r="AZ1224" s="95" t="s">
        <v>9</v>
      </c>
      <c r="BA1224" s="95" t="s">
        <v>9</v>
      </c>
      <c r="BB1224" s="95" t="s">
        <v>9</v>
      </c>
      <c r="BC1224" s="95" t="s">
        <v>9</v>
      </c>
      <c r="BD1224" s="14"/>
      <c r="BG1224"/>
      <c r="BH1224"/>
      <c r="BI1224"/>
      <c r="BJ1224" s="127"/>
      <c r="BK1224" s="3">
        <v>6</v>
      </c>
      <c r="BL1224" s="95" t="s">
        <v>9</v>
      </c>
      <c r="BM1224" s="95" t="s">
        <v>9</v>
      </c>
      <c r="BN1224" s="95" t="s">
        <v>9</v>
      </c>
      <c r="BO1224" s="95" t="s">
        <v>9</v>
      </c>
      <c r="BP1224" s="14"/>
      <c r="BS1224"/>
      <c r="BT1224"/>
      <c r="BU1224"/>
      <c r="BV1224" s="127"/>
      <c r="BW1224" s="3">
        <v>6</v>
      </c>
      <c r="BX1224" s="95" t="s">
        <v>9</v>
      </c>
      <c r="BY1224" s="95" t="s">
        <v>9</v>
      </c>
      <c r="BZ1224" s="95" t="s">
        <v>9</v>
      </c>
      <c r="CA1224" s="95" t="s">
        <v>9</v>
      </c>
      <c r="CB1224" s="14"/>
      <c r="CE1224"/>
      <c r="CF1224"/>
      <c r="CG1224"/>
      <c r="CH1224" s="127"/>
      <c r="CI1224" s="3">
        <v>6</v>
      </c>
      <c r="CJ1224" s="95" t="s">
        <v>9</v>
      </c>
      <c r="CK1224" s="95" t="s">
        <v>9</v>
      </c>
      <c r="CL1224" s="95" t="s">
        <v>9</v>
      </c>
      <c r="CM1224" s="95" t="s">
        <v>9</v>
      </c>
      <c r="CN1224" s="14"/>
      <c r="CQ1224"/>
      <c r="CR1224"/>
      <c r="CS1224"/>
      <c r="CT1224" s="127"/>
      <c r="CU1224" s="3">
        <v>6</v>
      </c>
      <c r="CV1224" s="95" t="s">
        <v>9</v>
      </c>
      <c r="CW1224" s="95" t="s">
        <v>9</v>
      </c>
      <c r="CX1224" s="95" t="s">
        <v>9</v>
      </c>
      <c r="CY1224" s="95" t="s">
        <v>9</v>
      </c>
      <c r="CZ1224" s="14"/>
      <c r="DC1224"/>
      <c r="DD1224"/>
      <c r="DE1224"/>
      <c r="DF1224" s="127"/>
      <c r="DG1224" s="3">
        <v>6</v>
      </c>
      <c r="DH1224" s="95" t="s">
        <v>9</v>
      </c>
      <c r="DI1224" s="95" t="s">
        <v>9</v>
      </c>
      <c r="DJ1224" s="95" t="s">
        <v>9</v>
      </c>
      <c r="DK1224" s="95" t="s">
        <v>9</v>
      </c>
      <c r="DL1224" s="14"/>
      <c r="DO1224"/>
      <c r="DP1224"/>
      <c r="DQ1224"/>
      <c r="DR1224" s="127"/>
      <c r="DS1224" s="3">
        <v>6</v>
      </c>
      <c r="DT1224" s="95" t="s">
        <v>9</v>
      </c>
      <c r="DU1224" s="95" t="s">
        <v>9</v>
      </c>
      <c r="DV1224" s="95" t="s">
        <v>9</v>
      </c>
      <c r="DW1224" s="95" t="s">
        <v>9</v>
      </c>
      <c r="DX1224" s="14"/>
    </row>
    <row r="1225" spans="1:128">
      <c r="A1225"/>
      <c r="B1225"/>
      <c r="C1225"/>
      <c r="D1225"/>
      <c r="E1225"/>
      <c r="F1225"/>
      <c r="G1225"/>
      <c r="H1225" s="21"/>
      <c r="K1225"/>
      <c r="L1225"/>
      <c r="M1225"/>
      <c r="N1225" s="127"/>
      <c r="O1225" s="3">
        <v>7</v>
      </c>
      <c r="P1225" s="27">
        <f ca="1">P1201+$C$5*IF(AND(O1225=K1195,P1211=1),P1216-P1201,0)</f>
        <v>68.999852429889131</v>
      </c>
      <c r="Q1225" s="27">
        <f ca="1">Q1201+$C$5*IF(AND(O1225=K1195,P1211=2),P1216-Q1201,0)</f>
        <v>17.600976841397578</v>
      </c>
      <c r="R1225" s="95" t="s">
        <v>9</v>
      </c>
      <c r="S1225" s="95" t="s">
        <v>9</v>
      </c>
      <c r="T1225" s="13"/>
      <c r="W1225"/>
      <c r="X1225"/>
      <c r="Y1225"/>
      <c r="Z1225" s="127"/>
      <c r="AA1225" s="3">
        <v>7</v>
      </c>
      <c r="AB1225" s="27">
        <f ca="1">AB1201+$C$5*IF(AND(AA1225=W1195,AB1211=1),AB1216-AB1201,0)</f>
        <v>68.999852429889131</v>
      </c>
      <c r="AC1225" s="27">
        <f ca="1">AC1201+$C$5*IF(AND(AA1225=W1195,AB1211=2),AB1216-AC1201,0)</f>
        <v>17.600976841397578</v>
      </c>
      <c r="AD1225" s="95" t="s">
        <v>9</v>
      </c>
      <c r="AE1225" s="95" t="s">
        <v>9</v>
      </c>
      <c r="AF1225" s="13"/>
      <c r="AI1225"/>
      <c r="AJ1225"/>
      <c r="AK1225"/>
      <c r="AL1225" s="127"/>
      <c r="AM1225" s="3">
        <v>7</v>
      </c>
      <c r="AN1225" s="27">
        <f ca="1">AN1201+$C$5*IF(AND(AM1225=AI1195,AN1211=1),AN1216-AN1201,0)</f>
        <v>68.999852429889131</v>
      </c>
      <c r="AO1225" s="27">
        <f ca="1">AO1201+$C$5*IF(AND(AM1225=AI1195,AN1211=2),AN1216-AO1201,0)</f>
        <v>17.600976841397578</v>
      </c>
      <c r="AP1225" s="95" t="s">
        <v>9</v>
      </c>
      <c r="AQ1225" s="95" t="s">
        <v>9</v>
      </c>
      <c r="AR1225" s="13"/>
      <c r="AU1225"/>
      <c r="AV1225"/>
      <c r="AW1225"/>
      <c r="AX1225" s="127"/>
      <c r="AY1225" s="3">
        <v>7</v>
      </c>
      <c r="AZ1225" s="27">
        <f ca="1">AZ1201+$C$5*IF(AND(AY1225=AU1195,AZ1211=1),AZ1216-AZ1201,0)</f>
        <v>68.999852429889131</v>
      </c>
      <c r="BA1225" s="27">
        <f ca="1">BA1201+$C$5*IF(AND(AY1225=AU1195,AZ1211=2),AZ1216-BA1201,0)</f>
        <v>17.600976841397578</v>
      </c>
      <c r="BB1225" s="95" t="s">
        <v>9</v>
      </c>
      <c r="BC1225" s="95" t="s">
        <v>9</v>
      </c>
      <c r="BD1225" s="13"/>
      <c r="BG1225"/>
      <c r="BH1225"/>
      <c r="BI1225"/>
      <c r="BJ1225" s="127"/>
      <c r="BK1225" s="3">
        <v>7</v>
      </c>
      <c r="BL1225" s="27">
        <f ca="1">BL1201+$C$5*IF(AND(BK1225=BG1195,BL1211=1),BL1216-BL1201,0)</f>
        <v>68.999852429889131</v>
      </c>
      <c r="BM1225" s="27">
        <f ca="1">BM1201+$C$5*IF(AND(BK1225=BG1195,BL1211=2),BL1216-BM1201,0)</f>
        <v>24.85334982903953</v>
      </c>
      <c r="BN1225" s="95" t="s">
        <v>9</v>
      </c>
      <c r="BO1225" s="95" t="s">
        <v>9</v>
      </c>
      <c r="BP1225" s="13"/>
      <c r="BS1225"/>
      <c r="BT1225"/>
      <c r="BU1225"/>
      <c r="BV1225" s="127"/>
      <c r="BW1225" s="3">
        <v>7</v>
      </c>
      <c r="BX1225" s="27">
        <f ca="1">BX1201+$C$5*IF(AND(BW1225=BS1195,BX1211=1),BX1216-BX1201,0)</f>
        <v>68.999852429889131</v>
      </c>
      <c r="BY1225" s="27">
        <f ca="1">BY1201+$C$5*IF(AND(BW1225=BS1195,BX1211=2),BX1216-BY1201,0)</f>
        <v>24.85334982903953</v>
      </c>
      <c r="BZ1225" s="95" t="s">
        <v>9</v>
      </c>
      <c r="CA1225" s="95" t="s">
        <v>9</v>
      </c>
      <c r="CB1225" s="13"/>
      <c r="CE1225"/>
      <c r="CF1225"/>
      <c r="CG1225"/>
      <c r="CH1225" s="127"/>
      <c r="CI1225" s="3">
        <v>7</v>
      </c>
      <c r="CJ1225" s="27">
        <f ca="1">CJ1201+$C$5*IF(AND(CI1225=CE1195,CJ1211=1),CJ1216-CJ1201,0)</f>
        <v>68.999852429889131</v>
      </c>
      <c r="CK1225" s="27">
        <f ca="1">CK1201+$C$5*IF(AND(CI1225=CE1195,CJ1211=2),CJ1216-CK1201,0)</f>
        <v>24.85334982903953</v>
      </c>
      <c r="CL1225" s="95" t="s">
        <v>9</v>
      </c>
      <c r="CM1225" s="95" t="s">
        <v>9</v>
      </c>
      <c r="CN1225" s="13"/>
      <c r="CQ1225"/>
      <c r="CR1225"/>
      <c r="CS1225"/>
      <c r="CT1225" s="127"/>
      <c r="CU1225" s="3">
        <v>7</v>
      </c>
      <c r="CV1225" s="27">
        <f ca="1">CV1201+$C$5*IF(AND(CU1225=CQ1195,CV1211=1),CV1216-CV1201,0)</f>
        <v>68.999852429889131</v>
      </c>
      <c r="CW1225" s="27">
        <f ca="1">CW1201+$C$5*IF(AND(CU1225=CQ1195,CV1211=2),CV1216-CW1201,0)</f>
        <v>24.85334982903953</v>
      </c>
      <c r="CX1225" s="95" t="s">
        <v>9</v>
      </c>
      <c r="CY1225" s="95" t="s">
        <v>9</v>
      </c>
      <c r="CZ1225" s="13"/>
      <c r="DC1225"/>
      <c r="DD1225"/>
      <c r="DE1225"/>
      <c r="DF1225" s="127"/>
      <c r="DG1225" s="3">
        <v>7</v>
      </c>
      <c r="DH1225" s="27">
        <f ca="1">DH1201+$C$5*IF(AND(DG1225=DC1195,DH1211=1),DH1216-DH1201,0)</f>
        <v>68.999852429889131</v>
      </c>
      <c r="DI1225" s="27">
        <f ca="1">DI1201+$C$5*IF(AND(DG1225=DC1195,DH1211=2),DH1216-DI1201,0)</f>
        <v>24.85334982903953</v>
      </c>
      <c r="DJ1225" s="95" t="s">
        <v>9</v>
      </c>
      <c r="DK1225" s="95" t="s">
        <v>9</v>
      </c>
      <c r="DL1225" s="13"/>
      <c r="DO1225"/>
      <c r="DP1225"/>
      <c r="DQ1225"/>
      <c r="DR1225" s="127"/>
      <c r="DS1225" s="3">
        <v>7</v>
      </c>
      <c r="DT1225" s="27">
        <f ca="1">DT1201+$C$5*IF(AND(DS1225=DO1195,DT1211=1),DT1216-DT1201,0)</f>
        <v>68.999852429889131</v>
      </c>
      <c r="DU1225" s="27">
        <f ca="1">DU1201+$C$5*IF(AND(DS1225=DO1195,DT1211=2),DT1216-DU1201,0)</f>
        <v>24.85334982903953</v>
      </c>
      <c r="DV1225" s="95" t="s">
        <v>9</v>
      </c>
      <c r="DW1225" s="95" t="s">
        <v>9</v>
      </c>
      <c r="DX1225" s="13"/>
    </row>
    <row r="1226" spans="1:128">
      <c r="A1226"/>
      <c r="B1226"/>
      <c r="C1226"/>
      <c r="D1226"/>
      <c r="E1226"/>
      <c r="F1226"/>
      <c r="G1226"/>
      <c r="H1226" s="21"/>
      <c r="K1226"/>
      <c r="L1226"/>
      <c r="M1226"/>
      <c r="N1226" s="127"/>
      <c r="O1226" s="3">
        <v>8</v>
      </c>
      <c r="P1226" s="27">
        <f ca="1">P1202+$C$5*IF(AND(O1226=K1195,P1211=1),P1216-P1202,0)</f>
        <v>99.999999978579581</v>
      </c>
      <c r="Q1226" s="27">
        <f ca="1">Q1202+$C$5*IF(AND(O1226=K1195,P1211=2),P1216-Q1202,0)</f>
        <v>45.56409086227417</v>
      </c>
      <c r="R1226" s="27">
        <f ca="1">R1202+$C$5*IF(AND(O1226=K1195,P1211=3),P1216-R1202,0)</f>
        <v>46.928918172055845</v>
      </c>
      <c r="S1226" s="95" t="s">
        <v>9</v>
      </c>
      <c r="T1226" s="13"/>
      <c r="W1226"/>
      <c r="X1226"/>
      <c r="Y1226"/>
      <c r="Z1226" s="127"/>
      <c r="AA1226" s="3">
        <v>8</v>
      </c>
      <c r="AB1226" s="27">
        <f ca="1">AB1202+$C$5*IF(AND(AA1226=W1195,AB1211=1),AB1216-AB1202,0)</f>
        <v>99.999999978579581</v>
      </c>
      <c r="AC1226" s="27">
        <f ca="1">AC1202+$C$5*IF(AND(AA1226=W1195,AB1211=2),AB1216-AC1202,0)</f>
        <v>45.56409086227417</v>
      </c>
      <c r="AD1226" s="27">
        <f ca="1">AD1202+$C$5*IF(AND(AA1226=W1195,AB1211=3),AB1216-AD1202,0)</f>
        <v>46.928918172055845</v>
      </c>
      <c r="AE1226" s="95" t="s">
        <v>9</v>
      </c>
      <c r="AF1226" s="13"/>
      <c r="AI1226"/>
      <c r="AJ1226"/>
      <c r="AK1226"/>
      <c r="AL1226" s="127"/>
      <c r="AM1226" s="3">
        <v>8</v>
      </c>
      <c r="AN1226" s="27">
        <f ca="1">AN1202+$C$5*IF(AND(AM1226=AI1195,AN1211=1),AN1216-AN1202,0)</f>
        <v>99.999999978579581</v>
      </c>
      <c r="AO1226" s="27">
        <f ca="1">AO1202+$C$5*IF(AND(AM1226=AI1195,AN1211=2),AN1216-AO1202,0)</f>
        <v>45.56409086227417</v>
      </c>
      <c r="AP1226" s="27">
        <f ca="1">AP1202+$C$5*IF(AND(AM1226=AI1195,AN1211=3),AN1216-AP1202,0)</f>
        <v>46.928918172055845</v>
      </c>
      <c r="AQ1226" s="95" t="s">
        <v>9</v>
      </c>
      <c r="AR1226" s="13"/>
      <c r="AU1226"/>
      <c r="AV1226"/>
      <c r="AW1226"/>
      <c r="AX1226" s="127"/>
      <c r="AY1226" s="3">
        <v>8</v>
      </c>
      <c r="AZ1226" s="27">
        <f ca="1">AZ1202+$C$5*IF(AND(AY1226=AU1195,AZ1211=1),AZ1216-AZ1202,0)</f>
        <v>99.999999978579581</v>
      </c>
      <c r="BA1226" s="27">
        <f ca="1">BA1202+$C$5*IF(AND(AY1226=AU1195,AZ1211=2),AZ1216-BA1202,0)</f>
        <v>45.56409086227417</v>
      </c>
      <c r="BB1226" s="27">
        <f ca="1">BB1202+$C$5*IF(AND(AY1226=AU1195,AZ1211=3),AZ1216-BB1202,0)</f>
        <v>47.114407436489117</v>
      </c>
      <c r="BC1226" s="95" t="s">
        <v>9</v>
      </c>
      <c r="BD1226" s="13"/>
      <c r="BG1226"/>
      <c r="BH1226"/>
      <c r="BI1226"/>
      <c r="BJ1226" s="127"/>
      <c r="BK1226" s="3">
        <v>8</v>
      </c>
      <c r="BL1226" s="27">
        <f ca="1">BL1202+$C$5*IF(AND(BK1226=BG1195,BL1211=1),BL1216-BL1202,0)</f>
        <v>99.999999978579581</v>
      </c>
      <c r="BM1226" s="27">
        <f ca="1">BM1202+$C$5*IF(AND(BK1226=BG1195,BL1211=2),BL1216-BM1202,0)</f>
        <v>45.56409086227417</v>
      </c>
      <c r="BN1226" s="27">
        <f ca="1">BN1202+$C$5*IF(AND(BK1226=BG1195,BL1211=3),BL1216-BN1202,0)</f>
        <v>47.114407436489117</v>
      </c>
      <c r="BO1226" s="95" t="s">
        <v>9</v>
      </c>
      <c r="BP1226" s="13"/>
      <c r="BS1226"/>
      <c r="BT1226"/>
      <c r="BU1226"/>
      <c r="BV1226" s="127"/>
      <c r="BW1226" s="3">
        <v>8</v>
      </c>
      <c r="BX1226" s="27">
        <f ca="1">BX1202+$C$5*IF(AND(BW1226=BS1195,BX1211=1),BX1216-BX1202,0)</f>
        <v>99.999999978579581</v>
      </c>
      <c r="BY1226" s="27">
        <f ca="1">BY1202+$C$5*IF(AND(BW1226=BS1195,BX1211=2),BX1216-BY1202,0)</f>
        <v>45.56409086227417</v>
      </c>
      <c r="BZ1226" s="27">
        <f ca="1">BZ1202+$C$5*IF(AND(BW1226=BS1195,BX1211=3),BX1216-BZ1202,0)</f>
        <v>47.114407436489117</v>
      </c>
      <c r="CA1226" s="95" t="s">
        <v>9</v>
      </c>
      <c r="CB1226" s="13"/>
      <c r="CE1226"/>
      <c r="CF1226"/>
      <c r="CG1226"/>
      <c r="CH1226" s="127"/>
      <c r="CI1226" s="3">
        <v>8</v>
      </c>
      <c r="CJ1226" s="27">
        <f ca="1">CJ1202+$C$5*IF(AND(CI1226=CE1195,CJ1211=1),CJ1216-CJ1202,0)</f>
        <v>99.999999978579581</v>
      </c>
      <c r="CK1226" s="27">
        <f ca="1">CK1202+$C$5*IF(AND(CI1226=CE1195,CJ1211=2),CJ1216-CK1202,0)</f>
        <v>45.56409086227417</v>
      </c>
      <c r="CL1226" s="27">
        <f ca="1">CL1202+$C$5*IF(AND(CI1226=CE1195,CJ1211=3),CJ1216-CL1202,0)</f>
        <v>47.114407436489117</v>
      </c>
      <c r="CM1226" s="95" t="s">
        <v>9</v>
      </c>
      <c r="CN1226" s="13"/>
      <c r="CQ1226"/>
      <c r="CR1226"/>
      <c r="CS1226"/>
      <c r="CT1226" s="127"/>
      <c r="CU1226" s="3">
        <v>8</v>
      </c>
      <c r="CV1226" s="27">
        <f ca="1">CV1202+$C$5*IF(AND(CU1226=CQ1195,CV1211=1),CV1216-CV1202,0)</f>
        <v>99.99999998928979</v>
      </c>
      <c r="CW1226" s="27">
        <f ca="1">CW1202+$C$5*IF(AND(CU1226=CQ1195,CV1211=2),CV1216-CW1202,0)</f>
        <v>45.56409086227417</v>
      </c>
      <c r="CX1226" s="27">
        <f ca="1">CX1202+$C$5*IF(AND(CU1226=CQ1195,CV1211=3),CV1216-CX1202,0)</f>
        <v>47.114407436489117</v>
      </c>
      <c r="CY1226" s="95" t="s">
        <v>9</v>
      </c>
      <c r="CZ1226" s="13"/>
      <c r="DC1226"/>
      <c r="DD1226"/>
      <c r="DE1226"/>
      <c r="DF1226" s="127"/>
      <c r="DG1226" s="3">
        <v>8</v>
      </c>
      <c r="DH1226" s="27">
        <f ca="1">DH1202+$C$5*IF(AND(DG1226=DC1195,DH1211=1),DH1216-DH1202,0)</f>
        <v>99.99999998928979</v>
      </c>
      <c r="DI1226" s="27">
        <f ca="1">DI1202+$C$5*IF(AND(DG1226=DC1195,DH1211=2),DH1216-DI1202,0)</f>
        <v>45.56409086227417</v>
      </c>
      <c r="DJ1226" s="27">
        <f ca="1">DJ1202+$C$5*IF(AND(DG1226=DC1195,DH1211=3),DH1216-DJ1202,0)</f>
        <v>47.114407436489117</v>
      </c>
      <c r="DK1226" s="95" t="s">
        <v>9</v>
      </c>
      <c r="DL1226" s="13"/>
      <c r="DO1226"/>
      <c r="DP1226"/>
      <c r="DQ1226"/>
      <c r="DR1226" s="127"/>
      <c r="DS1226" s="3">
        <v>8</v>
      </c>
      <c r="DT1226" s="27">
        <f ca="1">DT1202+$C$5*IF(AND(DS1226=DO1195,DT1211=1),DT1216-DT1202,0)</f>
        <v>99.99999998928979</v>
      </c>
      <c r="DU1226" s="27">
        <f ca="1">DU1202+$C$5*IF(AND(DS1226=DO1195,DT1211=2),DT1216-DU1202,0)</f>
        <v>45.56409086227417</v>
      </c>
      <c r="DV1226" s="27">
        <f ca="1">DV1202+$C$5*IF(AND(DS1226=DO1195,DT1211=3),DT1216-DV1202,0)</f>
        <v>47.114407436489117</v>
      </c>
      <c r="DW1226" s="95" t="s">
        <v>9</v>
      </c>
      <c r="DX1226" s="13"/>
    </row>
    <row r="1227" spans="1:128">
      <c r="A1227"/>
      <c r="B1227"/>
      <c r="C1227"/>
      <c r="D1227"/>
      <c r="E1227"/>
      <c r="F1227"/>
      <c r="G1227"/>
      <c r="H1227" s="21"/>
      <c r="K1227"/>
      <c r="L1227"/>
      <c r="M1227"/>
      <c r="N1227" s="128"/>
      <c r="O1227" s="3" t="s">
        <v>40</v>
      </c>
      <c r="P1227" s="44">
        <v>0</v>
      </c>
      <c r="Q1227" s="44">
        <v>0</v>
      </c>
      <c r="R1227" s="44">
        <v>0</v>
      </c>
      <c r="S1227" s="40">
        <v>0</v>
      </c>
      <c r="T1227" s="12"/>
      <c r="W1227"/>
      <c r="X1227"/>
      <c r="Y1227"/>
      <c r="Z1227" s="128"/>
      <c r="AA1227" s="3" t="s">
        <v>40</v>
      </c>
      <c r="AB1227" s="44">
        <v>0</v>
      </c>
      <c r="AC1227" s="44">
        <v>0</v>
      </c>
      <c r="AD1227" s="44">
        <v>0</v>
      </c>
      <c r="AE1227" s="40">
        <v>0</v>
      </c>
      <c r="AF1227" s="12"/>
      <c r="AI1227"/>
      <c r="AJ1227"/>
      <c r="AK1227"/>
      <c r="AL1227" s="128"/>
      <c r="AM1227" s="3" t="s">
        <v>40</v>
      </c>
      <c r="AN1227" s="44">
        <v>0</v>
      </c>
      <c r="AO1227" s="44">
        <v>0</v>
      </c>
      <c r="AP1227" s="44">
        <v>0</v>
      </c>
      <c r="AQ1227" s="40">
        <v>0</v>
      </c>
      <c r="AR1227" s="12"/>
      <c r="AU1227"/>
      <c r="AV1227"/>
      <c r="AW1227"/>
      <c r="AX1227" s="128"/>
      <c r="AY1227" s="3" t="s">
        <v>40</v>
      </c>
      <c r="AZ1227" s="44">
        <v>0</v>
      </c>
      <c r="BA1227" s="44">
        <v>0</v>
      </c>
      <c r="BB1227" s="44">
        <v>0</v>
      </c>
      <c r="BC1227" s="40">
        <v>0</v>
      </c>
      <c r="BD1227" s="12"/>
      <c r="BG1227"/>
      <c r="BH1227"/>
      <c r="BI1227"/>
      <c r="BJ1227" s="128"/>
      <c r="BK1227" s="3" t="s">
        <v>40</v>
      </c>
      <c r="BL1227" s="44">
        <v>0</v>
      </c>
      <c r="BM1227" s="44">
        <v>0</v>
      </c>
      <c r="BN1227" s="44">
        <v>0</v>
      </c>
      <c r="BO1227" s="40">
        <v>0</v>
      </c>
      <c r="BP1227" s="12"/>
      <c r="BS1227"/>
      <c r="BT1227"/>
      <c r="BU1227"/>
      <c r="BV1227" s="128"/>
      <c r="BW1227" s="3" t="s">
        <v>40</v>
      </c>
      <c r="BX1227" s="44">
        <v>0</v>
      </c>
      <c r="BY1227" s="44">
        <v>0</v>
      </c>
      <c r="BZ1227" s="44">
        <v>0</v>
      </c>
      <c r="CA1227" s="40">
        <v>0</v>
      </c>
      <c r="CB1227" s="12"/>
      <c r="CE1227"/>
      <c r="CF1227"/>
      <c r="CG1227"/>
      <c r="CH1227" s="128"/>
      <c r="CI1227" s="3" t="s">
        <v>40</v>
      </c>
      <c r="CJ1227" s="44">
        <v>0</v>
      </c>
      <c r="CK1227" s="44">
        <v>0</v>
      </c>
      <c r="CL1227" s="44">
        <v>0</v>
      </c>
      <c r="CM1227" s="40">
        <v>0</v>
      </c>
      <c r="CN1227" s="12"/>
      <c r="CQ1227"/>
      <c r="CR1227"/>
      <c r="CS1227"/>
      <c r="CT1227" s="128"/>
      <c r="CU1227" s="3" t="s">
        <v>40</v>
      </c>
      <c r="CV1227" s="44">
        <v>0</v>
      </c>
      <c r="CW1227" s="44">
        <v>0</v>
      </c>
      <c r="CX1227" s="44">
        <v>0</v>
      </c>
      <c r="CY1227" s="40">
        <v>0</v>
      </c>
      <c r="CZ1227" s="12"/>
      <c r="DC1227"/>
      <c r="DD1227"/>
      <c r="DE1227"/>
      <c r="DF1227" s="128"/>
      <c r="DG1227" s="3" t="s">
        <v>40</v>
      </c>
      <c r="DH1227" s="44">
        <v>0</v>
      </c>
      <c r="DI1227" s="44">
        <v>0</v>
      </c>
      <c r="DJ1227" s="44">
        <v>0</v>
      </c>
      <c r="DK1227" s="40">
        <v>0</v>
      </c>
      <c r="DL1227" s="12"/>
      <c r="DO1227"/>
      <c r="DP1227"/>
      <c r="DQ1227"/>
      <c r="DR1227" s="128"/>
      <c r="DS1227" s="3" t="s">
        <v>40</v>
      </c>
      <c r="DT1227" s="44">
        <v>0</v>
      </c>
      <c r="DU1227" s="44">
        <v>0</v>
      </c>
      <c r="DV1227" s="44">
        <v>0</v>
      </c>
      <c r="DW1227" s="40">
        <v>0</v>
      </c>
      <c r="DX1227" s="12"/>
    </row>
    <row r="1228" spans="1:128" ht="13.8" thickBot="1">
      <c r="O1228" s="62"/>
      <c r="AA1228" s="62"/>
      <c r="AM1228" s="62"/>
      <c r="AY1228" s="62"/>
      <c r="BK1228" s="62"/>
      <c r="BW1228" s="62"/>
      <c r="CI1228" s="62"/>
      <c r="CU1228" s="62"/>
      <c r="DG1228" s="62"/>
      <c r="DS1228" s="62"/>
    </row>
    <row r="1229" spans="1:128" ht="15" customHeight="1" thickTop="1" thickBot="1">
      <c r="A1229" s="67"/>
      <c r="B1229" s="75" t="s">
        <v>46</v>
      </c>
      <c r="C1229" s="68">
        <f>C1192+1</f>
        <v>34</v>
      </c>
      <c r="D1229" s="69"/>
      <c r="E1229" s="69"/>
      <c r="F1229" s="69"/>
      <c r="G1229" s="69"/>
      <c r="H1229" s="69"/>
      <c r="I1229" s="73"/>
      <c r="J1229" s="8" t="s">
        <v>55</v>
      </c>
      <c r="K1229" s="71"/>
      <c r="L1229" s="67"/>
      <c r="M1229" s="67"/>
      <c r="N1229" s="67"/>
      <c r="O1229" s="67"/>
      <c r="P1229" s="67"/>
      <c r="Q1229" s="67"/>
      <c r="R1229" s="67"/>
      <c r="S1229" s="67"/>
      <c r="T1229" s="69"/>
      <c r="U1229" s="73"/>
      <c r="V1229" s="8" t="s">
        <v>55</v>
      </c>
      <c r="W1229" s="71"/>
      <c r="X1229" s="67"/>
      <c r="Y1229" s="67"/>
      <c r="Z1229" s="67"/>
      <c r="AA1229" s="67"/>
      <c r="AB1229" s="67"/>
      <c r="AC1229" s="67"/>
      <c r="AD1229" s="67"/>
      <c r="AE1229" s="67"/>
      <c r="AF1229" s="69"/>
      <c r="AG1229" s="73"/>
      <c r="AH1229" s="8" t="s">
        <v>55</v>
      </c>
      <c r="AI1229" s="71"/>
      <c r="AJ1229" s="67"/>
      <c r="AK1229" s="67"/>
      <c r="AL1229" s="67"/>
      <c r="AM1229" s="67"/>
      <c r="AN1229" s="67"/>
      <c r="AO1229" s="67"/>
      <c r="AP1229" s="67"/>
      <c r="AQ1229" s="67"/>
      <c r="AR1229" s="69"/>
      <c r="AS1229" s="73"/>
      <c r="AT1229" s="8" t="s">
        <v>55</v>
      </c>
      <c r="AU1229" s="71"/>
      <c r="AV1229" s="67"/>
      <c r="AW1229" s="67"/>
      <c r="AX1229" s="67"/>
      <c r="AY1229" s="67"/>
      <c r="AZ1229" s="67"/>
      <c r="BA1229" s="67"/>
      <c r="BB1229" s="67"/>
      <c r="BC1229" s="67"/>
      <c r="BD1229" s="69"/>
      <c r="BE1229" s="73"/>
      <c r="BF1229" s="8" t="s">
        <v>55</v>
      </c>
      <c r="BG1229" s="71"/>
      <c r="BH1229" s="67"/>
      <c r="BI1229" s="67"/>
      <c r="BJ1229" s="67"/>
      <c r="BK1229" s="67"/>
      <c r="BL1229" s="67"/>
      <c r="BM1229" s="67"/>
      <c r="BN1229" s="67"/>
      <c r="BO1229" s="67"/>
      <c r="BP1229" s="69"/>
      <c r="BQ1229" s="73"/>
      <c r="BR1229" s="8" t="s">
        <v>55</v>
      </c>
      <c r="BS1229" s="71"/>
      <c r="BT1229" s="67"/>
      <c r="BU1229" s="67"/>
      <c r="BV1229" s="67"/>
      <c r="BW1229" s="67"/>
      <c r="BX1229" s="67"/>
      <c r="BY1229" s="67"/>
      <c r="BZ1229" s="67"/>
      <c r="CA1229" s="67"/>
      <c r="CB1229" s="69"/>
      <c r="CC1229" s="73"/>
      <c r="CD1229" s="8" t="s">
        <v>55</v>
      </c>
      <c r="CE1229" s="71"/>
      <c r="CF1229" s="67"/>
      <c r="CG1229" s="67"/>
      <c r="CH1229" s="67"/>
      <c r="CI1229" s="67"/>
      <c r="CJ1229" s="67"/>
      <c r="CK1229" s="67"/>
      <c r="CL1229" s="67"/>
      <c r="CM1229" s="67"/>
      <c r="CN1229" s="69"/>
      <c r="CO1229" s="73"/>
      <c r="CP1229" s="8" t="s">
        <v>55</v>
      </c>
      <c r="CQ1229" s="71"/>
      <c r="CR1229" s="67"/>
      <c r="CS1229" s="67"/>
      <c r="CT1229" s="67"/>
      <c r="CU1229" s="67"/>
      <c r="CV1229" s="67"/>
      <c r="CW1229" s="67"/>
      <c r="CX1229" s="67"/>
      <c r="CY1229" s="67"/>
      <c r="CZ1229" s="69"/>
      <c r="DA1229" s="73"/>
      <c r="DB1229" s="8" t="s">
        <v>55</v>
      </c>
      <c r="DC1229" s="71"/>
      <c r="DD1229" s="67"/>
      <c r="DE1229" s="67"/>
      <c r="DF1229" s="67"/>
      <c r="DG1229" s="67"/>
      <c r="DH1229" s="67"/>
      <c r="DI1229" s="67"/>
      <c r="DJ1229" s="67"/>
      <c r="DK1229" s="67"/>
      <c r="DL1229" s="69"/>
      <c r="DM1229" s="73"/>
      <c r="DN1229" s="8" t="s">
        <v>55</v>
      </c>
      <c r="DO1229" s="71"/>
      <c r="DP1229" s="67"/>
      <c r="DQ1229" s="67"/>
      <c r="DR1229" s="67"/>
      <c r="DS1229" s="67"/>
      <c r="DT1229" s="67"/>
      <c r="DU1229" s="67"/>
      <c r="DV1229" s="67"/>
      <c r="DW1229" s="67"/>
      <c r="DX1229" s="69"/>
    </row>
    <row r="1230" spans="1:128" ht="13.5" customHeight="1" thickBot="1">
      <c r="A1230"/>
      <c r="E1230"/>
      <c r="F1230"/>
      <c r="G1230"/>
      <c r="H1230" s="21"/>
      <c r="J1230" s="18" t="s">
        <v>53</v>
      </c>
      <c r="K1230" s="17">
        <v>1</v>
      </c>
      <c r="L1230"/>
      <c r="M1230"/>
      <c r="N1230"/>
      <c r="P1230" s="123" t="s">
        <v>12</v>
      </c>
      <c r="Q1230" s="124"/>
      <c r="R1230" s="124"/>
      <c r="S1230" s="125"/>
      <c r="T1230" s="21"/>
      <c r="V1230" s="18" t="s">
        <v>53</v>
      </c>
      <c r="W1230" s="17">
        <f ca="1">S1248</f>
        <v>2</v>
      </c>
      <c r="X1230"/>
      <c r="Y1230"/>
      <c r="Z1230"/>
      <c r="AB1230" s="123" t="s">
        <v>12</v>
      </c>
      <c r="AC1230" s="124"/>
      <c r="AD1230" s="124"/>
      <c r="AE1230" s="125"/>
      <c r="AF1230" s="21"/>
      <c r="AH1230" s="18" t="s">
        <v>53</v>
      </c>
      <c r="AI1230" s="17">
        <f ca="1">AE1248</f>
        <v>2</v>
      </c>
      <c r="AJ1230"/>
      <c r="AK1230"/>
      <c r="AL1230"/>
      <c r="AN1230" s="123" t="s">
        <v>12</v>
      </c>
      <c r="AO1230" s="124"/>
      <c r="AP1230" s="124"/>
      <c r="AQ1230" s="125"/>
      <c r="AR1230" s="21"/>
      <c r="AT1230" s="18" t="s">
        <v>53</v>
      </c>
      <c r="AU1230" s="17">
        <f ca="1">AQ1248</f>
        <v>1</v>
      </c>
      <c r="AV1230"/>
      <c r="AW1230"/>
      <c r="AX1230"/>
      <c r="AZ1230" s="123" t="s">
        <v>12</v>
      </c>
      <c r="BA1230" s="124"/>
      <c r="BB1230" s="124"/>
      <c r="BC1230" s="125"/>
      <c r="BD1230" s="21"/>
      <c r="BF1230" s="18" t="s">
        <v>53</v>
      </c>
      <c r="BG1230" s="17">
        <f ca="1">BC1248</f>
        <v>2</v>
      </c>
      <c r="BH1230"/>
      <c r="BI1230"/>
      <c r="BJ1230"/>
      <c r="BL1230" s="123" t="s">
        <v>12</v>
      </c>
      <c r="BM1230" s="124"/>
      <c r="BN1230" s="124"/>
      <c r="BO1230" s="125"/>
      <c r="BP1230" s="21"/>
      <c r="BR1230" s="18" t="s">
        <v>53</v>
      </c>
      <c r="BS1230" s="17">
        <f ca="1">BO1248</f>
        <v>3</v>
      </c>
      <c r="BT1230"/>
      <c r="BU1230"/>
      <c r="BV1230"/>
      <c r="BX1230" s="123" t="s">
        <v>12</v>
      </c>
      <c r="BY1230" s="124"/>
      <c r="BZ1230" s="124"/>
      <c r="CA1230" s="125"/>
      <c r="CB1230" s="21"/>
      <c r="CD1230" s="18" t="s">
        <v>53</v>
      </c>
      <c r="CE1230" s="17">
        <f ca="1">CA1248</f>
        <v>2</v>
      </c>
      <c r="CF1230"/>
      <c r="CG1230"/>
      <c r="CH1230"/>
      <c r="CJ1230" s="123" t="s">
        <v>12</v>
      </c>
      <c r="CK1230" s="124"/>
      <c r="CL1230" s="124"/>
      <c r="CM1230" s="125"/>
      <c r="CN1230" s="21"/>
      <c r="CP1230" s="18" t="s">
        <v>53</v>
      </c>
      <c r="CQ1230" s="17">
        <f ca="1">CM1248</f>
        <v>3</v>
      </c>
      <c r="CR1230"/>
      <c r="CS1230"/>
      <c r="CT1230"/>
      <c r="CV1230" s="123" t="s">
        <v>12</v>
      </c>
      <c r="CW1230" s="124"/>
      <c r="CX1230" s="124"/>
      <c r="CY1230" s="125"/>
      <c r="CZ1230" s="21"/>
      <c r="DB1230" s="18" t="s">
        <v>53</v>
      </c>
      <c r="DC1230" s="17">
        <f ca="1">CY1248</f>
        <v>3</v>
      </c>
      <c r="DD1230"/>
      <c r="DE1230"/>
      <c r="DF1230"/>
      <c r="DH1230" s="123" t="s">
        <v>12</v>
      </c>
      <c r="DI1230" s="124"/>
      <c r="DJ1230" s="124"/>
      <c r="DK1230" s="125"/>
      <c r="DL1230" s="21"/>
      <c r="DN1230" s="18" t="s">
        <v>53</v>
      </c>
      <c r="DO1230" s="17">
        <f ca="1">DK1248</f>
        <v>3</v>
      </c>
      <c r="DP1230"/>
      <c r="DQ1230"/>
      <c r="DR1230"/>
      <c r="DT1230" s="123" t="s">
        <v>12</v>
      </c>
      <c r="DU1230" s="124"/>
      <c r="DV1230" s="124"/>
      <c r="DW1230" s="125"/>
      <c r="DX1230" s="21"/>
    </row>
    <row r="1231" spans="1:128" ht="13.5" customHeight="1" thickBot="1">
      <c r="A1231"/>
      <c r="B1231" s="63" t="s">
        <v>45</v>
      </c>
      <c r="C1231" s="9" t="str">
        <f ca="1">IF(DO1232=9,"到着","未着")</f>
        <v>到着</v>
      </c>
      <c r="D1231" t="s">
        <v>19</v>
      </c>
      <c r="E1231"/>
      <c r="F1231"/>
      <c r="G1231"/>
      <c r="H1231" s="21"/>
      <c r="J1231" s="18" t="s">
        <v>54</v>
      </c>
      <c r="K1231" s="3">
        <v>1</v>
      </c>
      <c r="L1231"/>
      <c r="M1231"/>
      <c r="N1231"/>
      <c r="O1231" s="9" t="s">
        <v>57</v>
      </c>
      <c r="P1231" s="93" t="s">
        <v>3</v>
      </c>
      <c r="Q1231" s="26" t="s">
        <v>4</v>
      </c>
      <c r="R1231" s="26" t="s">
        <v>5</v>
      </c>
      <c r="S1231" s="3" t="s">
        <v>6</v>
      </c>
      <c r="T1231" s="6"/>
      <c r="V1231" s="18" t="s">
        <v>54</v>
      </c>
      <c r="W1231" s="3">
        <f ca="1">S1249</f>
        <v>1</v>
      </c>
      <c r="X1231"/>
      <c r="Y1231"/>
      <c r="Z1231"/>
      <c r="AA1231" s="9" t="str">
        <f>$O$10</f>
        <v>現Q値</v>
      </c>
      <c r="AB1231" s="93" t="s">
        <v>3</v>
      </c>
      <c r="AC1231" s="26" t="s">
        <v>4</v>
      </c>
      <c r="AD1231" s="26" t="s">
        <v>5</v>
      </c>
      <c r="AE1231" s="3" t="s">
        <v>6</v>
      </c>
      <c r="AF1231" s="6"/>
      <c r="AH1231" s="18" t="s">
        <v>54</v>
      </c>
      <c r="AI1231" s="3">
        <f ca="1">AE1249</f>
        <v>2</v>
      </c>
      <c r="AJ1231"/>
      <c r="AK1231"/>
      <c r="AL1231"/>
      <c r="AM1231" s="9" t="str">
        <f>$O$10</f>
        <v>現Q値</v>
      </c>
      <c r="AN1231" s="93" t="s">
        <v>3</v>
      </c>
      <c r="AO1231" s="26" t="s">
        <v>4</v>
      </c>
      <c r="AP1231" s="26" t="s">
        <v>5</v>
      </c>
      <c r="AQ1231" s="3" t="s">
        <v>6</v>
      </c>
      <c r="AR1231" s="6"/>
      <c r="AT1231" s="18" t="s">
        <v>54</v>
      </c>
      <c r="AU1231" s="3">
        <f ca="1">AQ1249</f>
        <v>2</v>
      </c>
      <c r="AV1231"/>
      <c r="AW1231"/>
      <c r="AX1231"/>
      <c r="AY1231" s="9" t="str">
        <f>$O$10</f>
        <v>現Q値</v>
      </c>
      <c r="AZ1231" s="93" t="s">
        <v>3</v>
      </c>
      <c r="BA1231" s="26" t="s">
        <v>4</v>
      </c>
      <c r="BB1231" s="26" t="s">
        <v>5</v>
      </c>
      <c r="BC1231" s="3" t="s">
        <v>6</v>
      </c>
      <c r="BD1231" s="6"/>
      <c r="BF1231" s="18" t="s">
        <v>54</v>
      </c>
      <c r="BG1231" s="3">
        <f ca="1">BC1249</f>
        <v>2</v>
      </c>
      <c r="BH1231"/>
      <c r="BI1231"/>
      <c r="BJ1231"/>
      <c r="BK1231" s="9" t="str">
        <f>$O$10</f>
        <v>現Q値</v>
      </c>
      <c r="BL1231" s="93" t="s">
        <v>3</v>
      </c>
      <c r="BM1231" s="26" t="s">
        <v>4</v>
      </c>
      <c r="BN1231" s="26" t="s">
        <v>5</v>
      </c>
      <c r="BO1231" s="3" t="s">
        <v>6</v>
      </c>
      <c r="BP1231" s="6"/>
      <c r="BR1231" s="18" t="s">
        <v>54</v>
      </c>
      <c r="BS1231" s="3">
        <f ca="1">BO1249</f>
        <v>2</v>
      </c>
      <c r="BT1231"/>
      <c r="BU1231"/>
      <c r="BV1231"/>
      <c r="BW1231" s="9" t="str">
        <f>$O$10</f>
        <v>現Q値</v>
      </c>
      <c r="BX1231" s="93" t="s">
        <v>3</v>
      </c>
      <c r="BY1231" s="26" t="s">
        <v>4</v>
      </c>
      <c r="BZ1231" s="26" t="s">
        <v>5</v>
      </c>
      <c r="CA1231" s="3" t="s">
        <v>6</v>
      </c>
      <c r="CB1231" s="6"/>
      <c r="CD1231" s="18" t="s">
        <v>54</v>
      </c>
      <c r="CE1231" s="3">
        <f ca="1">CA1249</f>
        <v>2</v>
      </c>
      <c r="CF1231"/>
      <c r="CG1231"/>
      <c r="CH1231"/>
      <c r="CI1231" s="9" t="str">
        <f>$O$10</f>
        <v>現Q値</v>
      </c>
      <c r="CJ1231" s="93" t="s">
        <v>3</v>
      </c>
      <c r="CK1231" s="26" t="s">
        <v>4</v>
      </c>
      <c r="CL1231" s="26" t="s">
        <v>5</v>
      </c>
      <c r="CM1231" s="3" t="s">
        <v>6</v>
      </c>
      <c r="CN1231" s="6"/>
      <c r="CP1231" s="18" t="s">
        <v>54</v>
      </c>
      <c r="CQ1231" s="3">
        <f ca="1">CM1249</f>
        <v>2</v>
      </c>
      <c r="CR1231"/>
      <c r="CS1231"/>
      <c r="CT1231"/>
      <c r="CU1231" s="9" t="str">
        <f>$O$10</f>
        <v>現Q値</v>
      </c>
      <c r="CV1231" s="93" t="s">
        <v>3</v>
      </c>
      <c r="CW1231" s="26" t="s">
        <v>4</v>
      </c>
      <c r="CX1231" s="26" t="s">
        <v>5</v>
      </c>
      <c r="CY1231" s="3" t="s">
        <v>6</v>
      </c>
      <c r="CZ1231" s="6"/>
      <c r="DB1231" s="18" t="s">
        <v>54</v>
      </c>
      <c r="DC1231" s="3">
        <f ca="1">CY1249</f>
        <v>3</v>
      </c>
      <c r="DD1231"/>
      <c r="DE1231"/>
      <c r="DF1231"/>
      <c r="DG1231" s="9" t="str">
        <f>$O$10</f>
        <v>現Q値</v>
      </c>
      <c r="DH1231" s="93" t="s">
        <v>3</v>
      </c>
      <c r="DI1231" s="26" t="s">
        <v>4</v>
      </c>
      <c r="DJ1231" s="26" t="s">
        <v>5</v>
      </c>
      <c r="DK1231" s="3" t="s">
        <v>6</v>
      </c>
      <c r="DL1231" s="6"/>
      <c r="DN1231" s="18" t="s">
        <v>54</v>
      </c>
      <c r="DO1231" s="3">
        <f ca="1">DK1249</f>
        <v>3</v>
      </c>
      <c r="DP1231"/>
      <c r="DQ1231"/>
      <c r="DR1231"/>
      <c r="DS1231" s="9" t="str">
        <f>$O$10</f>
        <v>現Q値</v>
      </c>
      <c r="DT1231" s="93" t="s">
        <v>3</v>
      </c>
      <c r="DU1231" s="26" t="s">
        <v>4</v>
      </c>
      <c r="DV1231" s="26" t="s">
        <v>5</v>
      </c>
      <c r="DW1231" s="3" t="s">
        <v>6</v>
      </c>
      <c r="DX1231" s="6"/>
    </row>
    <row r="1232" spans="1:128" ht="13.5" customHeight="1" thickBot="1">
      <c r="A1232"/>
      <c r="B1232" s="63" t="s">
        <v>10</v>
      </c>
      <c r="C1232" s="78">
        <f ca="1">C1195+IF(C1231="未着",0,1)</f>
        <v>34</v>
      </c>
      <c r="D1232"/>
      <c r="E1232"/>
      <c r="F1232"/>
      <c r="G1232"/>
      <c r="H1232" s="21"/>
      <c r="J1232" s="3" t="s">
        <v>7</v>
      </c>
      <c r="K1232" s="29">
        <f>3*(K1230-1)+K1231</f>
        <v>1</v>
      </c>
      <c r="L1232" s="30" t="s">
        <v>34</v>
      </c>
      <c r="M1232"/>
      <c r="N1232" s="126" t="s">
        <v>7</v>
      </c>
      <c r="O1232" s="17">
        <v>1</v>
      </c>
      <c r="P1232" s="27">
        <f t="array" aca="1" ref="P1232:S1239" ca="1">IF(C1194="到着",DT1219:DW1226,P1195:S1202)</f>
        <v>31.533071922242634</v>
      </c>
      <c r="Q1232" s="95" t="str">
        <f ca="1"/>
        <v>欄外</v>
      </c>
      <c r="R1232" s="95" t="str">
        <f ca="1"/>
        <v>欄外</v>
      </c>
      <c r="S1232" s="15">
        <f ca="1"/>
        <v>32.099573058882257</v>
      </c>
      <c r="T1232" s="12"/>
      <c r="V1232" s="3" t="s">
        <v>7</v>
      </c>
      <c r="W1232" s="29">
        <f ca="1">3*(W1230-1)+W1231</f>
        <v>4</v>
      </c>
      <c r="X1232" s="30" t="s">
        <v>34</v>
      </c>
      <c r="Y1232"/>
      <c r="Z1232" s="126" t="s">
        <v>7</v>
      </c>
      <c r="AA1232" s="17">
        <v>1</v>
      </c>
      <c r="AB1232" s="27">
        <f t="array" ref="AB1232:AE1239" ca="1">P1256:S1263</f>
        <v>31.533071922242634</v>
      </c>
      <c r="AC1232" s="95" t="str">
        <v>欄外</v>
      </c>
      <c r="AD1232" s="95" t="str">
        <v>欄外</v>
      </c>
      <c r="AE1232" s="15">
        <f ca="1"/>
        <v>32.103716226514074</v>
      </c>
      <c r="AF1232" s="12"/>
      <c r="AH1232" s="3" t="s">
        <v>7</v>
      </c>
      <c r="AI1232" s="29">
        <f ca="1">3*(AI1230-1)+AI1231</f>
        <v>5</v>
      </c>
      <c r="AJ1232" s="30" t="s">
        <v>34</v>
      </c>
      <c r="AK1232"/>
      <c r="AL1232" s="126" t="s">
        <v>7</v>
      </c>
      <c r="AM1232" s="17">
        <v>1</v>
      </c>
      <c r="AN1232" s="27">
        <f t="array" ref="AN1232:AQ1239" ca="1">AB1256:AE1263</f>
        <v>31.533071922242634</v>
      </c>
      <c r="AO1232" s="95" t="str">
        <v>欄外</v>
      </c>
      <c r="AP1232" s="95" t="str">
        <v>欄外</v>
      </c>
      <c r="AQ1232" s="15">
        <f ca="1"/>
        <v>32.103716226514074</v>
      </c>
      <c r="AR1232" s="12"/>
      <c r="AT1232" s="3" t="s">
        <v>7</v>
      </c>
      <c r="AU1232" s="29">
        <f ca="1">3*(AU1230-1)+AU1231</f>
        <v>2</v>
      </c>
      <c r="AV1232" s="30" t="s">
        <v>34</v>
      </c>
      <c r="AW1232"/>
      <c r="AX1232" s="126" t="s">
        <v>7</v>
      </c>
      <c r="AY1232" s="17">
        <v>1</v>
      </c>
      <c r="AZ1232" s="27">
        <f t="array" ref="AZ1232:BC1239" ca="1">AN1256:AQ1263</f>
        <v>31.533071922242634</v>
      </c>
      <c r="BA1232" s="95" t="str">
        <v>欄外</v>
      </c>
      <c r="BB1232" s="95" t="str">
        <v>欄外</v>
      </c>
      <c r="BC1232" s="15">
        <f ca="1"/>
        <v>32.103716226514074</v>
      </c>
      <c r="BD1232" s="12"/>
      <c r="BF1232" s="3" t="s">
        <v>7</v>
      </c>
      <c r="BG1232" s="29">
        <f ca="1">3*(BG1230-1)+BG1231</f>
        <v>5</v>
      </c>
      <c r="BH1232" s="30" t="s">
        <v>34</v>
      </c>
      <c r="BI1232"/>
      <c r="BJ1232" s="126" t="s">
        <v>7</v>
      </c>
      <c r="BK1232" s="17">
        <v>1</v>
      </c>
      <c r="BL1232" s="27">
        <f t="array" ref="BL1232:BO1239" ca="1">AZ1256:BC1263</f>
        <v>31.533071922242634</v>
      </c>
      <c r="BM1232" s="95" t="str">
        <v>欄外</v>
      </c>
      <c r="BN1232" s="95" t="str">
        <v>欄外</v>
      </c>
      <c r="BO1232" s="15">
        <f ca="1"/>
        <v>32.103716226514074</v>
      </c>
      <c r="BP1232" s="12"/>
      <c r="BR1232" s="3" t="s">
        <v>7</v>
      </c>
      <c r="BS1232" s="29">
        <f ca="1">3*(BS1230-1)+BS1231</f>
        <v>8</v>
      </c>
      <c r="BT1232" s="30" t="s">
        <v>34</v>
      </c>
      <c r="BU1232"/>
      <c r="BV1232" s="126" t="s">
        <v>7</v>
      </c>
      <c r="BW1232" s="17">
        <v>1</v>
      </c>
      <c r="BX1232" s="27">
        <f t="array" ref="BX1232:CA1239" ca="1">BL1256:BO1263</f>
        <v>31.533071922242634</v>
      </c>
      <c r="BY1232" s="95" t="str">
        <v>欄外</v>
      </c>
      <c r="BZ1232" s="95" t="str">
        <v>欄外</v>
      </c>
      <c r="CA1232" s="15">
        <f ca="1"/>
        <v>32.103716226514074</v>
      </c>
      <c r="CB1232" s="12"/>
      <c r="CD1232" s="3" t="s">
        <v>7</v>
      </c>
      <c r="CE1232" s="29">
        <f ca="1">3*(CE1230-1)+CE1231</f>
        <v>5</v>
      </c>
      <c r="CF1232" s="30" t="s">
        <v>34</v>
      </c>
      <c r="CG1232"/>
      <c r="CH1232" s="126" t="s">
        <v>7</v>
      </c>
      <c r="CI1232" s="17">
        <v>1</v>
      </c>
      <c r="CJ1232" s="27">
        <f t="array" ref="CJ1232:CM1239" ca="1">BX1256:CA1263</f>
        <v>31.533071922242634</v>
      </c>
      <c r="CK1232" s="95" t="str">
        <v>欄外</v>
      </c>
      <c r="CL1232" s="95" t="str">
        <v>欄外</v>
      </c>
      <c r="CM1232" s="15">
        <f ca="1"/>
        <v>32.103716226514074</v>
      </c>
      <c r="CN1232" s="12"/>
      <c r="CP1232" s="3" t="s">
        <v>7</v>
      </c>
      <c r="CQ1232" s="29">
        <f ca="1">3*(CQ1230-1)+CQ1231</f>
        <v>8</v>
      </c>
      <c r="CR1232" s="30" t="s">
        <v>34</v>
      </c>
      <c r="CS1232"/>
      <c r="CT1232" s="126" t="s">
        <v>7</v>
      </c>
      <c r="CU1232" s="17">
        <v>1</v>
      </c>
      <c r="CV1232" s="27">
        <f t="array" ref="CV1232:CY1239" ca="1">CJ1256:CM1263</f>
        <v>31.533071922242634</v>
      </c>
      <c r="CW1232" s="95" t="str">
        <v>欄外</v>
      </c>
      <c r="CX1232" s="95" t="str">
        <v>欄外</v>
      </c>
      <c r="CY1232" s="15">
        <f ca="1"/>
        <v>32.103716226514074</v>
      </c>
      <c r="CZ1232" s="12"/>
      <c r="DB1232" s="3" t="s">
        <v>7</v>
      </c>
      <c r="DC1232" s="29">
        <f ca="1">3*(DC1230-1)+DC1231</f>
        <v>9</v>
      </c>
      <c r="DD1232" s="30" t="s">
        <v>34</v>
      </c>
      <c r="DE1232"/>
      <c r="DF1232" s="126" t="s">
        <v>7</v>
      </c>
      <c r="DG1232" s="17">
        <v>1</v>
      </c>
      <c r="DH1232" s="27">
        <f t="array" ref="DH1232:DK1239" ca="1">CV1256:CY1263</f>
        <v>31.533071922242634</v>
      </c>
      <c r="DI1232" s="95" t="str">
        <v>欄外</v>
      </c>
      <c r="DJ1232" s="95" t="str">
        <v>欄外</v>
      </c>
      <c r="DK1232" s="15">
        <f ca="1"/>
        <v>32.103716226514074</v>
      </c>
      <c r="DL1232" s="12"/>
      <c r="DN1232" s="3" t="s">
        <v>7</v>
      </c>
      <c r="DO1232" s="29">
        <f ca="1">3*(DO1230-1)+DO1231</f>
        <v>9</v>
      </c>
      <c r="DP1232" s="30" t="s">
        <v>34</v>
      </c>
      <c r="DQ1232"/>
      <c r="DR1232" s="126" t="s">
        <v>7</v>
      </c>
      <c r="DS1232" s="17">
        <v>1</v>
      </c>
      <c r="DT1232" s="27">
        <f t="array" ref="DT1232:DW1239" ca="1">DH1256:DK1263</f>
        <v>31.533071922242634</v>
      </c>
      <c r="DU1232" s="95" t="str">
        <v>欄外</v>
      </c>
      <c r="DV1232" s="95" t="str">
        <v>欄外</v>
      </c>
      <c r="DW1232" s="15">
        <f ca="1"/>
        <v>32.103716226514074</v>
      </c>
      <c r="DX1232" s="12"/>
    </row>
    <row r="1233" spans="1:128" ht="13.5" customHeight="1" thickBot="1">
      <c r="A1233"/>
      <c r="B1233"/>
      <c r="C1233"/>
      <c r="D1233"/>
      <c r="E1233"/>
      <c r="F1233"/>
      <c r="G1233"/>
      <c r="H1233" s="21"/>
      <c r="K1233" s="24"/>
      <c r="L1233" s="6"/>
      <c r="M1233"/>
      <c r="N1233" s="127"/>
      <c r="O1233" s="3">
        <v>2</v>
      </c>
      <c r="P1233" s="15">
        <f ca="1"/>
        <v>10.40607930603027</v>
      </c>
      <c r="Q1233" s="95" t="str">
        <f ca="1"/>
        <v>欄外</v>
      </c>
      <c r="R1233" s="27">
        <f ca="1"/>
        <v>18.458272981929774</v>
      </c>
      <c r="S1233" s="15">
        <f ca="1"/>
        <v>47.260588967204086</v>
      </c>
      <c r="T1233" s="12"/>
      <c r="W1233" s="24"/>
      <c r="X1233" s="6"/>
      <c r="Y1233"/>
      <c r="Z1233" s="127"/>
      <c r="AA1233" s="3">
        <v>2</v>
      </c>
      <c r="AB1233" s="15">
        <f ca="1"/>
        <v>10.40607930603027</v>
      </c>
      <c r="AC1233" s="95" t="str">
        <v>欄外</v>
      </c>
      <c r="AD1233" s="27">
        <f ca="1"/>
        <v>18.458272981929774</v>
      </c>
      <c r="AE1233" s="15">
        <f ca="1"/>
        <v>47.260588967204086</v>
      </c>
      <c r="AF1233" s="12"/>
      <c r="AI1233" s="24"/>
      <c r="AJ1233" s="6"/>
      <c r="AK1233"/>
      <c r="AL1233" s="127"/>
      <c r="AM1233" s="3">
        <v>2</v>
      </c>
      <c r="AN1233" s="15">
        <f ca="1"/>
        <v>10.40607930603027</v>
      </c>
      <c r="AO1233" s="95" t="str">
        <v>欄外</v>
      </c>
      <c r="AP1233" s="27">
        <f ca="1"/>
        <v>18.458272981929774</v>
      </c>
      <c r="AQ1233" s="15">
        <f ca="1"/>
        <v>47.260588967204086</v>
      </c>
      <c r="AR1233" s="12"/>
      <c r="AU1233" s="24"/>
      <c r="AV1233" s="6"/>
      <c r="AW1233"/>
      <c r="AX1233" s="127"/>
      <c r="AY1233" s="3">
        <v>2</v>
      </c>
      <c r="AZ1233" s="15">
        <f ca="1"/>
        <v>10.40607930603027</v>
      </c>
      <c r="BA1233" s="95" t="str">
        <v>欄外</v>
      </c>
      <c r="BB1233" s="27">
        <f ca="1"/>
        <v>18.458272981929774</v>
      </c>
      <c r="BC1233" s="15">
        <f ca="1"/>
        <v>47.260588967204086</v>
      </c>
      <c r="BD1233" s="12"/>
      <c r="BG1233" s="24"/>
      <c r="BH1233" s="6"/>
      <c r="BI1233"/>
      <c r="BJ1233" s="127"/>
      <c r="BK1233" s="3">
        <v>2</v>
      </c>
      <c r="BL1233" s="15">
        <f ca="1"/>
        <v>10.40607930603027</v>
      </c>
      <c r="BM1233" s="95" t="str">
        <v>欄外</v>
      </c>
      <c r="BN1233" s="27">
        <f ca="1"/>
        <v>18.458272981929774</v>
      </c>
      <c r="BO1233" s="15">
        <f ca="1"/>
        <v>47.280293042267431</v>
      </c>
      <c r="BP1233" s="12"/>
      <c r="BS1233" s="24"/>
      <c r="BT1233" s="6"/>
      <c r="BU1233"/>
      <c r="BV1233" s="127"/>
      <c r="BW1233" s="3">
        <v>2</v>
      </c>
      <c r="BX1233" s="15">
        <f ca="1"/>
        <v>10.40607930603027</v>
      </c>
      <c r="BY1233" s="95" t="str">
        <v>欄外</v>
      </c>
      <c r="BZ1233" s="27">
        <f ca="1"/>
        <v>18.458272981929774</v>
      </c>
      <c r="CA1233" s="15">
        <f ca="1"/>
        <v>47.280293042267431</v>
      </c>
      <c r="CB1233" s="12"/>
      <c r="CE1233" s="24"/>
      <c r="CF1233" s="6"/>
      <c r="CG1233"/>
      <c r="CH1233" s="127"/>
      <c r="CI1233" s="3">
        <v>2</v>
      </c>
      <c r="CJ1233" s="15">
        <f ca="1"/>
        <v>10.40607930603027</v>
      </c>
      <c r="CK1233" s="95" t="str">
        <v>欄外</v>
      </c>
      <c r="CL1233" s="27">
        <f ca="1"/>
        <v>18.458272981929774</v>
      </c>
      <c r="CM1233" s="15">
        <f ca="1"/>
        <v>47.280293042267431</v>
      </c>
      <c r="CN1233" s="12"/>
      <c r="CQ1233" s="24"/>
      <c r="CR1233" s="6"/>
      <c r="CS1233"/>
      <c r="CT1233" s="127"/>
      <c r="CU1233" s="3">
        <v>2</v>
      </c>
      <c r="CV1233" s="15">
        <f ca="1"/>
        <v>10.40607930603027</v>
      </c>
      <c r="CW1233" s="95" t="str">
        <v>欄外</v>
      </c>
      <c r="CX1233" s="27">
        <f ca="1"/>
        <v>18.458272981929774</v>
      </c>
      <c r="CY1233" s="15">
        <f ca="1"/>
        <v>47.280293042267431</v>
      </c>
      <c r="CZ1233" s="12"/>
      <c r="DC1233" s="24"/>
      <c r="DD1233" s="6"/>
      <c r="DE1233"/>
      <c r="DF1233" s="127"/>
      <c r="DG1233" s="3">
        <v>2</v>
      </c>
      <c r="DH1233" s="15">
        <f ca="1"/>
        <v>10.40607930603027</v>
      </c>
      <c r="DI1233" s="95" t="str">
        <v>欄外</v>
      </c>
      <c r="DJ1233" s="27">
        <f ca="1"/>
        <v>18.458272981929774</v>
      </c>
      <c r="DK1233" s="15">
        <f ca="1"/>
        <v>47.280293042267431</v>
      </c>
      <c r="DL1233" s="12"/>
      <c r="DO1233" s="24"/>
      <c r="DP1233" s="6"/>
      <c r="DQ1233"/>
      <c r="DR1233" s="127"/>
      <c r="DS1233" s="3">
        <v>2</v>
      </c>
      <c r="DT1233" s="15">
        <f ca="1"/>
        <v>10.40607930603027</v>
      </c>
      <c r="DU1233" s="95" t="str">
        <v>欄外</v>
      </c>
      <c r="DV1233" s="27">
        <f ca="1"/>
        <v>18.458272981929774</v>
      </c>
      <c r="DW1233" s="15">
        <f ca="1"/>
        <v>47.280293042267431</v>
      </c>
      <c r="DX1233" s="12"/>
    </row>
    <row r="1234" spans="1:128" ht="13.5" customHeight="1" thickTop="1" thickBot="1">
      <c r="A1234"/>
      <c r="B1234" s="10" t="s">
        <v>15</v>
      </c>
      <c r="C1234"/>
      <c r="D1234"/>
      <c r="E1234"/>
      <c r="F1234"/>
      <c r="G1234"/>
      <c r="H1234" s="21"/>
      <c r="J1234" s="25" t="str">
        <f>IF(AND(K1230=1,K1231=1),"★","")</f>
        <v>★</v>
      </c>
      <c r="K1234" s="93" t="str">
        <f>IF(AND(K1230=1,K1231=2),"★","")</f>
        <v/>
      </c>
      <c r="L1234" s="3" t="str">
        <f>IF(AND(K1230=1,K1231=3),"★","")</f>
        <v/>
      </c>
      <c r="M1234"/>
      <c r="N1234" s="127"/>
      <c r="O1234" s="3">
        <v>3</v>
      </c>
      <c r="P1234" s="95" t="str">
        <f ca="1"/>
        <v>欄外</v>
      </c>
      <c r="Q1234" s="95" t="str">
        <f ca="1"/>
        <v>欄外</v>
      </c>
      <c r="R1234" s="15">
        <f ca="1"/>
        <v>26.900255958557121</v>
      </c>
      <c r="S1234" s="95" t="str">
        <f ca="1"/>
        <v>欄外</v>
      </c>
      <c r="T1234" s="12"/>
      <c r="V1234" s="25" t="str">
        <f ca="1">IF(AND(W1230=1,W1231=1),"★","")</f>
        <v/>
      </c>
      <c r="W1234" s="93" t="str">
        <f ca="1">IF(AND(W1230=1,W1231=2),"★","")</f>
        <v/>
      </c>
      <c r="X1234" s="3" t="str">
        <f ca="1">IF(AND(W1230=1,W1231=3),"★","")</f>
        <v/>
      </c>
      <c r="Y1234"/>
      <c r="Z1234" s="127"/>
      <c r="AA1234" s="3">
        <v>3</v>
      </c>
      <c r="AB1234" s="95" t="str">
        <v>欄外</v>
      </c>
      <c r="AC1234" s="95" t="str">
        <v>欄外</v>
      </c>
      <c r="AD1234" s="15">
        <f ca="1"/>
        <v>26.900255958557121</v>
      </c>
      <c r="AE1234" s="95" t="str">
        <v>欄外</v>
      </c>
      <c r="AF1234" s="12"/>
      <c r="AH1234" s="25" t="str">
        <f ca="1">IF(AND(AI1230=1,AI1231=1),"★","")</f>
        <v/>
      </c>
      <c r="AI1234" s="93" t="str">
        <f ca="1">IF(AND(AI1230=1,AI1231=2),"★","")</f>
        <v/>
      </c>
      <c r="AJ1234" s="3" t="str">
        <f ca="1">IF(AND(AI1230=1,AI1231=3),"★","")</f>
        <v/>
      </c>
      <c r="AK1234"/>
      <c r="AL1234" s="127"/>
      <c r="AM1234" s="3">
        <v>3</v>
      </c>
      <c r="AN1234" s="95" t="str">
        <v>欄外</v>
      </c>
      <c r="AO1234" s="95" t="str">
        <v>欄外</v>
      </c>
      <c r="AP1234" s="15">
        <f ca="1"/>
        <v>26.900255958557121</v>
      </c>
      <c r="AQ1234" s="95" t="str">
        <v>欄外</v>
      </c>
      <c r="AR1234" s="12"/>
      <c r="AT1234" s="25" t="str">
        <f ca="1">IF(AND(AU1230=1,AU1231=1),"★","")</f>
        <v/>
      </c>
      <c r="AU1234" s="93" t="str">
        <f ca="1">IF(AND(AU1230=1,AU1231=2),"★","")</f>
        <v>★</v>
      </c>
      <c r="AV1234" s="3" t="str">
        <f ca="1">IF(AND(AU1230=1,AU1231=3),"★","")</f>
        <v/>
      </c>
      <c r="AW1234"/>
      <c r="AX1234" s="127"/>
      <c r="AY1234" s="3">
        <v>3</v>
      </c>
      <c r="AZ1234" s="95" t="str">
        <v>欄外</v>
      </c>
      <c r="BA1234" s="95" t="str">
        <v>欄外</v>
      </c>
      <c r="BB1234" s="15">
        <f ca="1"/>
        <v>26.900255958557121</v>
      </c>
      <c r="BC1234" s="95" t="str">
        <v>欄外</v>
      </c>
      <c r="BD1234" s="12"/>
      <c r="BF1234" s="25" t="str">
        <f ca="1">IF(AND(BG1230=1,BG1231=1),"★","")</f>
        <v/>
      </c>
      <c r="BG1234" s="93" t="str">
        <f ca="1">IF(AND(BG1230=1,BG1231=2),"★","")</f>
        <v/>
      </c>
      <c r="BH1234" s="3" t="str">
        <f ca="1">IF(AND(BG1230=1,BG1231=3),"★","")</f>
        <v/>
      </c>
      <c r="BI1234"/>
      <c r="BJ1234" s="127"/>
      <c r="BK1234" s="3">
        <v>3</v>
      </c>
      <c r="BL1234" s="95" t="str">
        <v>欄外</v>
      </c>
      <c r="BM1234" s="95" t="str">
        <v>欄外</v>
      </c>
      <c r="BN1234" s="15">
        <f ca="1"/>
        <v>26.900255958557121</v>
      </c>
      <c r="BO1234" s="95" t="str">
        <v>欄外</v>
      </c>
      <c r="BP1234" s="12"/>
      <c r="BR1234" s="25" t="str">
        <f ca="1">IF(AND(BS1230=1,BS1231=1),"★","")</f>
        <v/>
      </c>
      <c r="BS1234" s="93" t="str">
        <f ca="1">IF(AND(BS1230=1,BS1231=2),"★","")</f>
        <v/>
      </c>
      <c r="BT1234" s="3" t="str">
        <f ca="1">IF(AND(BS1230=1,BS1231=3),"★","")</f>
        <v/>
      </c>
      <c r="BU1234"/>
      <c r="BV1234" s="127"/>
      <c r="BW1234" s="3">
        <v>3</v>
      </c>
      <c r="BX1234" s="95" t="str">
        <v>欄外</v>
      </c>
      <c r="BY1234" s="95" t="str">
        <v>欄外</v>
      </c>
      <c r="BZ1234" s="15">
        <f ca="1"/>
        <v>26.900255958557121</v>
      </c>
      <c r="CA1234" s="95" t="str">
        <v>欄外</v>
      </c>
      <c r="CB1234" s="12"/>
      <c r="CD1234" s="25" t="str">
        <f ca="1">IF(AND(CE1230=1,CE1231=1),"★","")</f>
        <v/>
      </c>
      <c r="CE1234" s="93" t="str">
        <f ca="1">IF(AND(CE1230=1,CE1231=2),"★","")</f>
        <v/>
      </c>
      <c r="CF1234" s="3" t="str">
        <f ca="1">IF(AND(CE1230=1,CE1231=3),"★","")</f>
        <v/>
      </c>
      <c r="CG1234"/>
      <c r="CH1234" s="127"/>
      <c r="CI1234" s="3">
        <v>3</v>
      </c>
      <c r="CJ1234" s="95" t="str">
        <v>欄外</v>
      </c>
      <c r="CK1234" s="95" t="str">
        <v>欄外</v>
      </c>
      <c r="CL1234" s="15">
        <f ca="1"/>
        <v>26.900255958557121</v>
      </c>
      <c r="CM1234" s="95" t="str">
        <v>欄外</v>
      </c>
      <c r="CN1234" s="12"/>
      <c r="CP1234" s="25" t="str">
        <f ca="1">IF(AND(CQ1230=1,CQ1231=1),"★","")</f>
        <v/>
      </c>
      <c r="CQ1234" s="93" t="str">
        <f ca="1">IF(AND(CQ1230=1,CQ1231=2),"★","")</f>
        <v/>
      </c>
      <c r="CR1234" s="3" t="str">
        <f ca="1">IF(AND(CQ1230=1,CQ1231=3),"★","")</f>
        <v/>
      </c>
      <c r="CS1234"/>
      <c r="CT1234" s="127"/>
      <c r="CU1234" s="3">
        <v>3</v>
      </c>
      <c r="CV1234" s="95" t="str">
        <v>欄外</v>
      </c>
      <c r="CW1234" s="95" t="str">
        <v>欄外</v>
      </c>
      <c r="CX1234" s="15">
        <f ca="1"/>
        <v>26.900255958557121</v>
      </c>
      <c r="CY1234" s="95" t="str">
        <v>欄外</v>
      </c>
      <c r="CZ1234" s="12"/>
      <c r="DB1234" s="25" t="str">
        <f ca="1">IF(AND(DC1230=1,DC1231=1),"★","")</f>
        <v/>
      </c>
      <c r="DC1234" s="93" t="str">
        <f ca="1">IF(AND(DC1230=1,DC1231=2),"★","")</f>
        <v/>
      </c>
      <c r="DD1234" s="3" t="str">
        <f ca="1">IF(AND(DC1230=1,DC1231=3),"★","")</f>
        <v/>
      </c>
      <c r="DE1234"/>
      <c r="DF1234" s="127"/>
      <c r="DG1234" s="3">
        <v>3</v>
      </c>
      <c r="DH1234" s="95" t="str">
        <v>欄外</v>
      </c>
      <c r="DI1234" s="95" t="str">
        <v>欄外</v>
      </c>
      <c r="DJ1234" s="15">
        <f ca="1"/>
        <v>26.900255958557121</v>
      </c>
      <c r="DK1234" s="95" t="str">
        <v>欄外</v>
      </c>
      <c r="DL1234" s="12"/>
      <c r="DN1234" s="25" t="str">
        <f ca="1">IF(AND(DO1230=1,DO1231=1),"★","")</f>
        <v/>
      </c>
      <c r="DO1234" s="93" t="str">
        <f ca="1">IF(AND(DO1230=1,DO1231=2),"★","")</f>
        <v/>
      </c>
      <c r="DP1234" s="3" t="str">
        <f ca="1">IF(AND(DO1230=1,DO1231=3),"★","")</f>
        <v/>
      </c>
      <c r="DQ1234"/>
      <c r="DR1234" s="127"/>
      <c r="DS1234" s="3">
        <v>3</v>
      </c>
      <c r="DT1234" s="95" t="str">
        <v>欄外</v>
      </c>
      <c r="DU1234" s="95" t="str">
        <v>欄外</v>
      </c>
      <c r="DV1234" s="15">
        <f ca="1"/>
        <v>26.900255958557121</v>
      </c>
      <c r="DW1234" s="95" t="str">
        <v>欄外</v>
      </c>
      <c r="DX1234" s="12"/>
    </row>
    <row r="1235" spans="1:128" ht="13.5" customHeight="1" thickTop="1" thickBot="1">
      <c r="A1235"/>
      <c r="B1235" s="63" t="s">
        <v>14</v>
      </c>
      <c r="C1235" s="79">
        <f ca="1">1-C1195/50</f>
        <v>0.33999999999999997</v>
      </c>
      <c r="D1235"/>
      <c r="E1235"/>
      <c r="F1235"/>
      <c r="G1235"/>
      <c r="H1235" s="21"/>
      <c r="J1235" s="17" t="str">
        <f>IF(AND(K1230=2,K1231=1),"★","")</f>
        <v/>
      </c>
      <c r="K1235" s="3" t="str">
        <f>IF(AND(K1230=2,K1231=2),"★","")</f>
        <v/>
      </c>
      <c r="L1235" s="16" t="str">
        <f>IF(AND(K1230=2,K1231=3),"★","")</f>
        <v/>
      </c>
      <c r="M1235"/>
      <c r="N1235" s="127"/>
      <c r="O1235" s="3">
        <v>4</v>
      </c>
      <c r="P1235" s="27">
        <f ca="1"/>
        <v>47.296941991636984</v>
      </c>
      <c r="Q1235" s="15">
        <f ca="1"/>
        <v>19.565530089378353</v>
      </c>
      <c r="R1235" s="95" t="str">
        <f ca="1"/>
        <v>欄外</v>
      </c>
      <c r="S1235" s="15">
        <f ca="1"/>
        <v>47.261690884926345</v>
      </c>
      <c r="T1235" s="12"/>
      <c r="V1235" s="17" t="str">
        <f ca="1">IF(AND(W1230=2,W1231=1),"★","")</f>
        <v>★</v>
      </c>
      <c r="W1235" s="3" t="str">
        <f ca="1">IF(AND(W1230=2,W1231=2),"★","")</f>
        <v/>
      </c>
      <c r="X1235" s="16" t="str">
        <f ca="1">IF(AND(W1230=2,W1231=3),"★","")</f>
        <v/>
      </c>
      <c r="Y1235"/>
      <c r="Z1235" s="127"/>
      <c r="AA1235" s="3">
        <v>4</v>
      </c>
      <c r="AB1235" s="27">
        <f ca="1"/>
        <v>47.296941991636984</v>
      </c>
      <c r="AC1235" s="15">
        <f ca="1"/>
        <v>19.565530089378353</v>
      </c>
      <c r="AD1235" s="95" t="str">
        <v>欄外</v>
      </c>
      <c r="AE1235" s="15">
        <f ca="1"/>
        <v>47.261690884926345</v>
      </c>
      <c r="AF1235" s="12"/>
      <c r="AH1235" s="17" t="str">
        <f ca="1">IF(AND(AI1230=2,AI1231=1),"★","")</f>
        <v/>
      </c>
      <c r="AI1235" s="3" t="str">
        <f ca="1">IF(AND(AI1230=2,AI1231=2),"★","")</f>
        <v>★</v>
      </c>
      <c r="AJ1235" s="16" t="str">
        <f ca="1">IF(AND(AI1230=2,AI1231=3),"★","")</f>
        <v/>
      </c>
      <c r="AK1235"/>
      <c r="AL1235" s="127"/>
      <c r="AM1235" s="3">
        <v>4</v>
      </c>
      <c r="AN1235" s="27">
        <f ca="1"/>
        <v>47.29846955448388</v>
      </c>
      <c r="AO1235" s="15">
        <f ca="1"/>
        <v>19.565530089378353</v>
      </c>
      <c r="AP1235" s="95" t="str">
        <v>欄外</v>
      </c>
      <c r="AQ1235" s="15">
        <f ca="1"/>
        <v>47.261690884926345</v>
      </c>
      <c r="AR1235" s="12"/>
      <c r="AT1235" s="17" t="str">
        <f ca="1">IF(AND(AU1230=2,AU1231=1),"★","")</f>
        <v/>
      </c>
      <c r="AU1235" s="3" t="str">
        <f ca="1">IF(AND(AU1230=2,AU1231=2),"★","")</f>
        <v/>
      </c>
      <c r="AV1235" s="16" t="str">
        <f ca="1">IF(AND(AU1230=2,AU1231=3),"★","")</f>
        <v/>
      </c>
      <c r="AW1235"/>
      <c r="AX1235" s="127"/>
      <c r="AY1235" s="3">
        <v>4</v>
      </c>
      <c r="AZ1235" s="27">
        <f ca="1"/>
        <v>47.29846955448388</v>
      </c>
      <c r="BA1235" s="15">
        <f ca="1"/>
        <v>19.565530089378353</v>
      </c>
      <c r="BB1235" s="95" t="str">
        <v>欄外</v>
      </c>
      <c r="BC1235" s="15">
        <f ca="1"/>
        <v>47.261690884926345</v>
      </c>
      <c r="BD1235" s="12"/>
      <c r="BF1235" s="17" t="str">
        <f ca="1">IF(AND(BG1230=2,BG1231=1),"★","")</f>
        <v/>
      </c>
      <c r="BG1235" s="3" t="str">
        <f ca="1">IF(AND(BG1230=2,BG1231=2),"★","")</f>
        <v>★</v>
      </c>
      <c r="BH1235" s="16" t="str">
        <f ca="1">IF(AND(BG1230=2,BG1231=3),"★","")</f>
        <v/>
      </c>
      <c r="BI1235"/>
      <c r="BJ1235" s="127"/>
      <c r="BK1235" s="3">
        <v>4</v>
      </c>
      <c r="BL1235" s="27">
        <f ca="1"/>
        <v>47.29846955448388</v>
      </c>
      <c r="BM1235" s="15">
        <f ca="1"/>
        <v>19.565530089378353</v>
      </c>
      <c r="BN1235" s="95" t="str">
        <v>欄外</v>
      </c>
      <c r="BO1235" s="15">
        <f ca="1"/>
        <v>47.261690884926345</v>
      </c>
      <c r="BP1235" s="12"/>
      <c r="BR1235" s="17" t="str">
        <f ca="1">IF(AND(BS1230=2,BS1231=1),"★","")</f>
        <v/>
      </c>
      <c r="BS1235" s="3" t="str">
        <f ca="1">IF(AND(BS1230=2,BS1231=2),"★","")</f>
        <v/>
      </c>
      <c r="BT1235" s="16" t="str">
        <f ca="1">IF(AND(BS1230=2,BS1231=3),"★","")</f>
        <v/>
      </c>
      <c r="BU1235"/>
      <c r="BV1235" s="127"/>
      <c r="BW1235" s="3">
        <v>4</v>
      </c>
      <c r="BX1235" s="27">
        <f ca="1"/>
        <v>47.29846955448388</v>
      </c>
      <c r="BY1235" s="15">
        <f ca="1"/>
        <v>19.565530089378353</v>
      </c>
      <c r="BZ1235" s="95" t="str">
        <v>欄外</v>
      </c>
      <c r="CA1235" s="15">
        <f ca="1"/>
        <v>47.261690884926345</v>
      </c>
      <c r="CB1235" s="12"/>
      <c r="CD1235" s="17" t="str">
        <f ca="1">IF(AND(CE1230=2,CE1231=1),"★","")</f>
        <v/>
      </c>
      <c r="CE1235" s="3" t="str">
        <f ca="1">IF(AND(CE1230=2,CE1231=2),"★","")</f>
        <v>★</v>
      </c>
      <c r="CF1235" s="16" t="str">
        <f ca="1">IF(AND(CE1230=2,CE1231=3),"★","")</f>
        <v/>
      </c>
      <c r="CG1235"/>
      <c r="CH1235" s="127"/>
      <c r="CI1235" s="3">
        <v>4</v>
      </c>
      <c r="CJ1235" s="27">
        <f ca="1"/>
        <v>47.29846955448388</v>
      </c>
      <c r="CK1235" s="15">
        <f ca="1"/>
        <v>19.565530089378353</v>
      </c>
      <c r="CL1235" s="95" t="str">
        <v>欄外</v>
      </c>
      <c r="CM1235" s="15">
        <f ca="1"/>
        <v>47.261690884926345</v>
      </c>
      <c r="CN1235" s="12"/>
      <c r="CP1235" s="17" t="str">
        <f ca="1">IF(AND(CQ1230=2,CQ1231=1),"★","")</f>
        <v/>
      </c>
      <c r="CQ1235" s="3" t="str">
        <f ca="1">IF(AND(CQ1230=2,CQ1231=2),"★","")</f>
        <v/>
      </c>
      <c r="CR1235" s="16" t="str">
        <f ca="1">IF(AND(CQ1230=2,CQ1231=3),"★","")</f>
        <v/>
      </c>
      <c r="CS1235"/>
      <c r="CT1235" s="127"/>
      <c r="CU1235" s="3">
        <v>4</v>
      </c>
      <c r="CV1235" s="27">
        <f ca="1"/>
        <v>47.29846955448388</v>
      </c>
      <c r="CW1235" s="15">
        <f ca="1"/>
        <v>19.565530089378353</v>
      </c>
      <c r="CX1235" s="95" t="str">
        <v>欄外</v>
      </c>
      <c r="CY1235" s="15">
        <f ca="1"/>
        <v>47.261690884926345</v>
      </c>
      <c r="CZ1235" s="12"/>
      <c r="DB1235" s="17" t="str">
        <f ca="1">IF(AND(DC1230=2,DC1231=1),"★","")</f>
        <v/>
      </c>
      <c r="DC1235" s="3" t="str">
        <f ca="1">IF(AND(DC1230=2,DC1231=2),"★","")</f>
        <v/>
      </c>
      <c r="DD1235" s="16" t="str">
        <f ca="1">IF(AND(DC1230=2,DC1231=3),"★","")</f>
        <v/>
      </c>
      <c r="DE1235"/>
      <c r="DF1235" s="127"/>
      <c r="DG1235" s="3">
        <v>4</v>
      </c>
      <c r="DH1235" s="27">
        <f ca="1"/>
        <v>47.29846955448388</v>
      </c>
      <c r="DI1235" s="15">
        <f ca="1"/>
        <v>19.565530089378353</v>
      </c>
      <c r="DJ1235" s="95" t="str">
        <v>欄外</v>
      </c>
      <c r="DK1235" s="15">
        <f ca="1"/>
        <v>47.261690884926345</v>
      </c>
      <c r="DL1235" s="12"/>
      <c r="DN1235" s="17" t="str">
        <f ca="1">IF(AND(DO1230=2,DO1231=1),"★","")</f>
        <v/>
      </c>
      <c r="DO1235" s="3" t="str">
        <f ca="1">IF(AND(DO1230=2,DO1231=2),"★","")</f>
        <v/>
      </c>
      <c r="DP1235" s="16" t="str">
        <f ca="1">IF(AND(DO1230=2,DO1231=3),"★","")</f>
        <v/>
      </c>
      <c r="DQ1235"/>
      <c r="DR1235" s="127"/>
      <c r="DS1235" s="3">
        <v>4</v>
      </c>
      <c r="DT1235" s="27">
        <f ca="1"/>
        <v>47.29846955448388</v>
      </c>
      <c r="DU1235" s="15">
        <f ca="1"/>
        <v>19.565530089378353</v>
      </c>
      <c r="DV1235" s="95" t="str">
        <v>欄外</v>
      </c>
      <c r="DW1235" s="15">
        <f ca="1"/>
        <v>47.261690884926345</v>
      </c>
      <c r="DX1235" s="12"/>
    </row>
    <row r="1236" spans="1:128" ht="13.5" customHeight="1" thickTop="1" thickBot="1">
      <c r="A1236"/>
      <c r="B1236"/>
      <c r="C1236"/>
      <c r="D1236"/>
      <c r="E1236"/>
      <c r="F1236"/>
      <c r="G1236"/>
      <c r="H1236" s="21"/>
      <c r="J1236" s="3" t="str">
        <f>IF(AND(K1230=3,K1231=1),"★","")</f>
        <v/>
      </c>
      <c r="K1236" s="92" t="str">
        <f>IF(AND(K1230=3,K1231=2),"★","")</f>
        <v/>
      </c>
      <c r="L1236" s="37" t="str">
        <f>IF(AND(K1230=3,K1231=3),"★","終")</f>
        <v>終</v>
      </c>
      <c r="M1236"/>
      <c r="N1236" s="127"/>
      <c r="O1236" s="3">
        <v>5</v>
      </c>
      <c r="P1236" s="95" t="str">
        <f ca="1"/>
        <v>欄外</v>
      </c>
      <c r="Q1236" s="27">
        <f ca="1"/>
        <v>29.744044287681572</v>
      </c>
      <c r="R1236" s="27">
        <f ca="1"/>
        <v>21.624271484374994</v>
      </c>
      <c r="S1236" s="27">
        <f ca="1"/>
        <v>68.999995881901114</v>
      </c>
      <c r="T1236" s="12"/>
      <c r="V1236" s="3" t="str">
        <f ca="1">IF(AND(W1230=3,W1231=1),"★","")</f>
        <v/>
      </c>
      <c r="W1236" s="92" t="str">
        <f ca="1">IF(AND(W1230=3,W1231=2),"★","")</f>
        <v/>
      </c>
      <c r="X1236" s="37" t="str">
        <f ca="1">IF(AND(W1230=3,W1231=3),"★","終")</f>
        <v>終</v>
      </c>
      <c r="Y1236"/>
      <c r="Z1236" s="127"/>
      <c r="AA1236" s="3">
        <v>5</v>
      </c>
      <c r="AB1236" s="95" t="str">
        <v>欄外</v>
      </c>
      <c r="AC1236" s="27">
        <f ca="1"/>
        <v>29.744044287681572</v>
      </c>
      <c r="AD1236" s="27">
        <f ca="1"/>
        <v>21.624271484374994</v>
      </c>
      <c r="AE1236" s="27">
        <f ca="1"/>
        <v>68.999995881901114</v>
      </c>
      <c r="AF1236" s="12"/>
      <c r="AH1236" s="3" t="str">
        <f ca="1">IF(AND(AI1230=3,AI1231=1),"★","")</f>
        <v/>
      </c>
      <c r="AI1236" s="92" t="str">
        <f ca="1">IF(AND(AI1230=3,AI1231=2),"★","")</f>
        <v/>
      </c>
      <c r="AJ1236" s="37" t="str">
        <f ca="1">IF(AND(AI1230=3,AI1231=3),"★","終")</f>
        <v>終</v>
      </c>
      <c r="AK1236"/>
      <c r="AL1236" s="127"/>
      <c r="AM1236" s="3">
        <v>5</v>
      </c>
      <c r="AN1236" s="95" t="str">
        <v>欄外</v>
      </c>
      <c r="AO1236" s="27">
        <f ca="1"/>
        <v>29.744044287681572</v>
      </c>
      <c r="AP1236" s="27">
        <f ca="1"/>
        <v>21.624271484374994</v>
      </c>
      <c r="AQ1236" s="27">
        <f ca="1"/>
        <v>68.999995881901114</v>
      </c>
      <c r="AR1236" s="12"/>
      <c r="AT1236" s="3" t="str">
        <f ca="1">IF(AND(AU1230=3,AU1231=1),"★","")</f>
        <v/>
      </c>
      <c r="AU1236" s="92" t="str">
        <f ca="1">IF(AND(AU1230=3,AU1231=2),"★","")</f>
        <v/>
      </c>
      <c r="AV1236" s="37" t="str">
        <f ca="1">IF(AND(AU1230=3,AU1231=3),"★","終")</f>
        <v>終</v>
      </c>
      <c r="AW1236"/>
      <c r="AX1236" s="127"/>
      <c r="AY1236" s="3">
        <v>5</v>
      </c>
      <c r="AZ1236" s="95" t="str">
        <v>欄外</v>
      </c>
      <c r="BA1236" s="27">
        <f ca="1"/>
        <v>30.913228282362212</v>
      </c>
      <c r="BB1236" s="27">
        <f ca="1"/>
        <v>21.624271484374994</v>
      </c>
      <c r="BC1236" s="27">
        <f ca="1"/>
        <v>68.999995881901114</v>
      </c>
      <c r="BD1236" s="12"/>
      <c r="BF1236" s="3" t="str">
        <f ca="1">IF(AND(BG1230=3,BG1231=1),"★","")</f>
        <v/>
      </c>
      <c r="BG1236" s="92" t="str">
        <f ca="1">IF(AND(BG1230=3,BG1231=2),"★","")</f>
        <v/>
      </c>
      <c r="BH1236" s="37" t="str">
        <f ca="1">IF(AND(BG1230=3,BG1231=3),"★","終")</f>
        <v>終</v>
      </c>
      <c r="BI1236"/>
      <c r="BJ1236" s="127"/>
      <c r="BK1236" s="3">
        <v>5</v>
      </c>
      <c r="BL1236" s="95" t="str">
        <v>欄外</v>
      </c>
      <c r="BM1236" s="27">
        <f ca="1"/>
        <v>30.913228282362212</v>
      </c>
      <c r="BN1236" s="27">
        <f ca="1"/>
        <v>21.624271484374994</v>
      </c>
      <c r="BO1236" s="27">
        <f ca="1"/>
        <v>68.999995881901114</v>
      </c>
      <c r="BP1236" s="12"/>
      <c r="BR1236" s="3" t="str">
        <f ca="1">IF(AND(BS1230=3,BS1231=1),"★","")</f>
        <v/>
      </c>
      <c r="BS1236" s="92" t="str">
        <f ca="1">IF(AND(BS1230=3,BS1231=2),"★","")</f>
        <v>★</v>
      </c>
      <c r="BT1236" s="37" t="str">
        <f ca="1">IF(AND(BS1230=3,BS1231=3),"★","終")</f>
        <v>終</v>
      </c>
      <c r="BU1236"/>
      <c r="BV1236" s="127"/>
      <c r="BW1236" s="3">
        <v>5</v>
      </c>
      <c r="BX1236" s="95" t="str">
        <v>欄外</v>
      </c>
      <c r="BY1236" s="27">
        <f ca="1"/>
        <v>30.913228282362212</v>
      </c>
      <c r="BZ1236" s="27">
        <f ca="1"/>
        <v>21.624271484374994</v>
      </c>
      <c r="CA1236" s="27">
        <f ca="1"/>
        <v>68.999997937201982</v>
      </c>
      <c r="CB1236" s="12"/>
      <c r="CD1236" s="3" t="str">
        <f ca="1">IF(AND(CE1230=3,CE1231=1),"★","")</f>
        <v/>
      </c>
      <c r="CE1236" s="92" t="str">
        <f ca="1">IF(AND(CE1230=3,CE1231=2),"★","")</f>
        <v/>
      </c>
      <c r="CF1236" s="37" t="str">
        <f ca="1">IF(AND(CE1230=3,CE1231=3),"★","終")</f>
        <v>終</v>
      </c>
      <c r="CG1236"/>
      <c r="CH1236" s="127"/>
      <c r="CI1236" s="3">
        <v>5</v>
      </c>
      <c r="CJ1236" s="95" t="str">
        <v>欄外</v>
      </c>
      <c r="CK1236" s="27">
        <f ca="1"/>
        <v>30.913228282362212</v>
      </c>
      <c r="CL1236" s="27">
        <f ca="1"/>
        <v>21.624271484374994</v>
      </c>
      <c r="CM1236" s="27">
        <f ca="1"/>
        <v>68.999997937201982</v>
      </c>
      <c r="CN1236" s="12"/>
      <c r="CP1236" s="3" t="str">
        <f ca="1">IF(AND(CQ1230=3,CQ1231=1),"★","")</f>
        <v/>
      </c>
      <c r="CQ1236" s="92" t="str">
        <f ca="1">IF(AND(CQ1230=3,CQ1231=2),"★","")</f>
        <v>★</v>
      </c>
      <c r="CR1236" s="37" t="str">
        <f ca="1">IF(AND(CQ1230=3,CQ1231=3),"★","終")</f>
        <v>終</v>
      </c>
      <c r="CS1236"/>
      <c r="CT1236" s="127"/>
      <c r="CU1236" s="3">
        <v>5</v>
      </c>
      <c r="CV1236" s="95" t="str">
        <v>欄外</v>
      </c>
      <c r="CW1236" s="27">
        <f ca="1"/>
        <v>30.913228282362212</v>
      </c>
      <c r="CX1236" s="27">
        <f ca="1"/>
        <v>21.624271484374994</v>
      </c>
      <c r="CY1236" s="27">
        <f ca="1"/>
        <v>68.999998964852409</v>
      </c>
      <c r="CZ1236" s="12"/>
      <c r="DB1236" s="3" t="str">
        <f ca="1">IF(AND(DC1230=3,DC1231=1),"★","")</f>
        <v/>
      </c>
      <c r="DC1236" s="92" t="str">
        <f ca="1">IF(AND(DC1230=3,DC1231=2),"★","")</f>
        <v/>
      </c>
      <c r="DD1236" s="37" t="str">
        <f ca="1">IF(AND(DC1230=3,DC1231=3),"★","終")</f>
        <v>★</v>
      </c>
      <c r="DE1236"/>
      <c r="DF1236" s="127"/>
      <c r="DG1236" s="3">
        <v>5</v>
      </c>
      <c r="DH1236" s="95" t="str">
        <v>欄外</v>
      </c>
      <c r="DI1236" s="27">
        <f ca="1"/>
        <v>30.913228282362212</v>
      </c>
      <c r="DJ1236" s="27">
        <f ca="1"/>
        <v>21.624271484374994</v>
      </c>
      <c r="DK1236" s="27">
        <f ca="1"/>
        <v>68.999998964852409</v>
      </c>
      <c r="DL1236" s="12"/>
      <c r="DN1236" s="3" t="str">
        <f ca="1">IF(AND(DO1230=3,DO1231=1),"★","")</f>
        <v/>
      </c>
      <c r="DO1236" s="92" t="str">
        <f ca="1">IF(AND(DO1230=3,DO1231=2),"★","")</f>
        <v/>
      </c>
      <c r="DP1236" s="37" t="str">
        <f ca="1">IF(AND(DO1230=3,DO1231=3),"★","終")</f>
        <v>★</v>
      </c>
      <c r="DQ1236"/>
      <c r="DR1236" s="127"/>
      <c r="DS1236" s="3">
        <v>5</v>
      </c>
      <c r="DT1236" s="95" t="str">
        <v>欄外</v>
      </c>
      <c r="DU1236" s="27">
        <f ca="1"/>
        <v>30.913228282362212</v>
      </c>
      <c r="DV1236" s="27">
        <f ca="1"/>
        <v>21.624271484374994</v>
      </c>
      <c r="DW1236" s="27">
        <f ca="1"/>
        <v>68.999998964852409</v>
      </c>
      <c r="DX1236" s="12"/>
    </row>
    <row r="1237" spans="1:128" ht="13.5" customHeight="1" thickTop="1">
      <c r="A1237"/>
      <c r="B1237"/>
      <c r="C1237"/>
      <c r="D1237"/>
      <c r="E1237"/>
      <c r="F1237"/>
      <c r="G1237"/>
      <c r="H1237" s="21"/>
      <c r="M1237"/>
      <c r="N1237" s="127"/>
      <c r="O1237" s="3">
        <v>6</v>
      </c>
      <c r="P1237" s="95" t="str">
        <f ca="1"/>
        <v>欄外</v>
      </c>
      <c r="Q1237" s="95" t="str">
        <f ca="1"/>
        <v>欄外</v>
      </c>
      <c r="R1237" s="95" t="str">
        <f ca="1"/>
        <v>欄外</v>
      </c>
      <c r="S1237" s="95" t="str">
        <f ca="1"/>
        <v>欄外</v>
      </c>
      <c r="T1237" s="12"/>
      <c r="Y1237"/>
      <c r="Z1237" s="127"/>
      <c r="AA1237" s="3">
        <v>6</v>
      </c>
      <c r="AB1237" s="95" t="str">
        <v>欄外</v>
      </c>
      <c r="AC1237" s="95" t="str">
        <v>欄外</v>
      </c>
      <c r="AD1237" s="95" t="str">
        <v>欄外</v>
      </c>
      <c r="AE1237" s="95" t="str">
        <v>欄外</v>
      </c>
      <c r="AF1237" s="12"/>
      <c r="AK1237"/>
      <c r="AL1237" s="127"/>
      <c r="AM1237" s="3">
        <v>6</v>
      </c>
      <c r="AN1237" s="95" t="str">
        <v>欄外</v>
      </c>
      <c r="AO1237" s="95" t="str">
        <v>欄外</v>
      </c>
      <c r="AP1237" s="95" t="str">
        <v>欄外</v>
      </c>
      <c r="AQ1237" s="95" t="str">
        <v>欄外</v>
      </c>
      <c r="AR1237" s="12"/>
      <c r="AW1237"/>
      <c r="AX1237" s="127"/>
      <c r="AY1237" s="3">
        <v>6</v>
      </c>
      <c r="AZ1237" s="95" t="str">
        <v>欄外</v>
      </c>
      <c r="BA1237" s="95" t="str">
        <v>欄外</v>
      </c>
      <c r="BB1237" s="95" t="str">
        <v>欄外</v>
      </c>
      <c r="BC1237" s="95" t="str">
        <v>欄外</v>
      </c>
      <c r="BD1237" s="12"/>
      <c r="BI1237"/>
      <c r="BJ1237" s="127"/>
      <c r="BK1237" s="3">
        <v>6</v>
      </c>
      <c r="BL1237" s="95" t="str">
        <v>欄外</v>
      </c>
      <c r="BM1237" s="95" t="str">
        <v>欄外</v>
      </c>
      <c r="BN1237" s="95" t="str">
        <v>欄外</v>
      </c>
      <c r="BO1237" s="95" t="str">
        <v>欄外</v>
      </c>
      <c r="BP1237" s="12"/>
      <c r="BU1237"/>
      <c r="BV1237" s="127"/>
      <c r="BW1237" s="3">
        <v>6</v>
      </c>
      <c r="BX1237" s="95" t="str">
        <v>欄外</v>
      </c>
      <c r="BY1237" s="95" t="str">
        <v>欄外</v>
      </c>
      <c r="BZ1237" s="95" t="str">
        <v>欄外</v>
      </c>
      <c r="CA1237" s="95" t="str">
        <v>欄外</v>
      </c>
      <c r="CB1237" s="12"/>
      <c r="CG1237"/>
      <c r="CH1237" s="127"/>
      <c r="CI1237" s="3">
        <v>6</v>
      </c>
      <c r="CJ1237" s="95" t="str">
        <v>欄外</v>
      </c>
      <c r="CK1237" s="95" t="str">
        <v>欄外</v>
      </c>
      <c r="CL1237" s="95" t="str">
        <v>欄外</v>
      </c>
      <c r="CM1237" s="95" t="str">
        <v>欄外</v>
      </c>
      <c r="CN1237" s="12"/>
      <c r="CS1237"/>
      <c r="CT1237" s="127"/>
      <c r="CU1237" s="3">
        <v>6</v>
      </c>
      <c r="CV1237" s="95" t="str">
        <v>欄外</v>
      </c>
      <c r="CW1237" s="95" t="str">
        <v>欄外</v>
      </c>
      <c r="CX1237" s="95" t="str">
        <v>欄外</v>
      </c>
      <c r="CY1237" s="95" t="str">
        <v>欄外</v>
      </c>
      <c r="CZ1237" s="12"/>
      <c r="DE1237"/>
      <c r="DF1237" s="127"/>
      <c r="DG1237" s="3">
        <v>6</v>
      </c>
      <c r="DH1237" s="95" t="str">
        <v>欄外</v>
      </c>
      <c r="DI1237" s="95" t="str">
        <v>欄外</v>
      </c>
      <c r="DJ1237" s="95" t="str">
        <v>欄外</v>
      </c>
      <c r="DK1237" s="95" t="str">
        <v>欄外</v>
      </c>
      <c r="DL1237" s="12"/>
      <c r="DQ1237"/>
      <c r="DR1237" s="127"/>
      <c r="DS1237" s="3">
        <v>6</v>
      </c>
      <c r="DT1237" s="95" t="str">
        <v>欄外</v>
      </c>
      <c r="DU1237" s="95" t="str">
        <v>欄外</v>
      </c>
      <c r="DV1237" s="95" t="str">
        <v>欄外</v>
      </c>
      <c r="DW1237" s="95" t="str">
        <v>欄外</v>
      </c>
      <c r="DX1237" s="12"/>
    </row>
    <row r="1238" spans="1:128" ht="13.5" customHeight="1">
      <c r="A1238"/>
      <c r="B1238"/>
      <c r="C1238"/>
      <c r="D1238"/>
      <c r="E1238"/>
      <c r="F1238"/>
      <c r="G1238"/>
      <c r="H1238" s="21"/>
      <c r="M1238"/>
      <c r="N1238" s="127"/>
      <c r="O1238" s="3">
        <v>7</v>
      </c>
      <c r="P1238" s="27">
        <f ca="1"/>
        <v>68.999852429889131</v>
      </c>
      <c r="Q1238" s="27">
        <f ca="1"/>
        <v>24.85334982903953</v>
      </c>
      <c r="R1238" s="95" t="str">
        <f ca="1"/>
        <v>欄外</v>
      </c>
      <c r="S1238" s="95" t="str">
        <f ca="1"/>
        <v>欄外</v>
      </c>
      <c r="T1238" s="12"/>
      <c r="Y1238"/>
      <c r="Z1238" s="127"/>
      <c r="AA1238" s="3">
        <v>7</v>
      </c>
      <c r="AB1238" s="27">
        <f ca="1"/>
        <v>68.999852429889131</v>
      </c>
      <c r="AC1238" s="27">
        <f ca="1"/>
        <v>24.85334982903953</v>
      </c>
      <c r="AD1238" s="95" t="str">
        <v>欄外</v>
      </c>
      <c r="AE1238" s="95" t="str">
        <v>欄外</v>
      </c>
      <c r="AF1238" s="12"/>
      <c r="AK1238"/>
      <c r="AL1238" s="127"/>
      <c r="AM1238" s="3">
        <v>7</v>
      </c>
      <c r="AN1238" s="27">
        <f ca="1"/>
        <v>68.999852429889131</v>
      </c>
      <c r="AO1238" s="27">
        <f ca="1"/>
        <v>24.85334982903953</v>
      </c>
      <c r="AP1238" s="95" t="str">
        <v>欄外</v>
      </c>
      <c r="AQ1238" s="95" t="str">
        <v>欄外</v>
      </c>
      <c r="AR1238" s="12"/>
      <c r="AW1238"/>
      <c r="AX1238" s="127"/>
      <c r="AY1238" s="3">
        <v>7</v>
      </c>
      <c r="AZ1238" s="27">
        <f ca="1"/>
        <v>68.999852429889131</v>
      </c>
      <c r="BA1238" s="27">
        <f ca="1"/>
        <v>24.85334982903953</v>
      </c>
      <c r="BB1238" s="95" t="str">
        <v>欄外</v>
      </c>
      <c r="BC1238" s="95" t="str">
        <v>欄外</v>
      </c>
      <c r="BD1238" s="12"/>
      <c r="BI1238"/>
      <c r="BJ1238" s="127"/>
      <c r="BK1238" s="3">
        <v>7</v>
      </c>
      <c r="BL1238" s="27">
        <f ca="1"/>
        <v>68.999852429889131</v>
      </c>
      <c r="BM1238" s="27">
        <f ca="1"/>
        <v>24.85334982903953</v>
      </c>
      <c r="BN1238" s="95" t="str">
        <v>欄外</v>
      </c>
      <c r="BO1238" s="95" t="str">
        <v>欄外</v>
      </c>
      <c r="BP1238" s="12"/>
      <c r="BU1238"/>
      <c r="BV1238" s="127"/>
      <c r="BW1238" s="3">
        <v>7</v>
      </c>
      <c r="BX1238" s="27">
        <f ca="1"/>
        <v>68.999852429889131</v>
      </c>
      <c r="BY1238" s="27">
        <f ca="1"/>
        <v>24.85334982903953</v>
      </c>
      <c r="BZ1238" s="95" t="str">
        <v>欄外</v>
      </c>
      <c r="CA1238" s="95" t="str">
        <v>欄外</v>
      </c>
      <c r="CB1238" s="12"/>
      <c r="CG1238"/>
      <c r="CH1238" s="127"/>
      <c r="CI1238" s="3">
        <v>7</v>
      </c>
      <c r="CJ1238" s="27">
        <f ca="1"/>
        <v>68.999852429889131</v>
      </c>
      <c r="CK1238" s="27">
        <f ca="1"/>
        <v>24.85334982903953</v>
      </c>
      <c r="CL1238" s="95" t="str">
        <v>欄外</v>
      </c>
      <c r="CM1238" s="95" t="str">
        <v>欄外</v>
      </c>
      <c r="CN1238" s="12"/>
      <c r="CS1238"/>
      <c r="CT1238" s="127"/>
      <c r="CU1238" s="3">
        <v>7</v>
      </c>
      <c r="CV1238" s="27">
        <f ca="1"/>
        <v>68.999852429889131</v>
      </c>
      <c r="CW1238" s="27">
        <f ca="1"/>
        <v>24.85334982903953</v>
      </c>
      <c r="CX1238" s="95" t="str">
        <v>欄外</v>
      </c>
      <c r="CY1238" s="95" t="str">
        <v>欄外</v>
      </c>
      <c r="CZ1238" s="12"/>
      <c r="DE1238"/>
      <c r="DF1238" s="127"/>
      <c r="DG1238" s="3">
        <v>7</v>
      </c>
      <c r="DH1238" s="27">
        <f ca="1"/>
        <v>68.999852429889131</v>
      </c>
      <c r="DI1238" s="27">
        <f ca="1"/>
        <v>24.85334982903953</v>
      </c>
      <c r="DJ1238" s="95" t="str">
        <v>欄外</v>
      </c>
      <c r="DK1238" s="95" t="str">
        <v>欄外</v>
      </c>
      <c r="DL1238" s="12"/>
      <c r="DQ1238"/>
      <c r="DR1238" s="127"/>
      <c r="DS1238" s="3">
        <v>7</v>
      </c>
      <c r="DT1238" s="27">
        <f ca="1"/>
        <v>68.999852429889131</v>
      </c>
      <c r="DU1238" s="27">
        <f ca="1"/>
        <v>24.85334982903953</v>
      </c>
      <c r="DV1238" s="95" t="str">
        <v>欄外</v>
      </c>
      <c r="DW1238" s="95" t="str">
        <v>欄外</v>
      </c>
      <c r="DX1238" s="12"/>
    </row>
    <row r="1239" spans="1:128" ht="13.5" customHeight="1">
      <c r="A1239"/>
      <c r="B1239"/>
      <c r="C1239"/>
      <c r="D1239"/>
      <c r="E1239"/>
      <c r="F1239"/>
      <c r="G1239"/>
      <c r="H1239" s="21"/>
      <c r="K1239" s="11"/>
      <c r="L1239" s="6"/>
      <c r="M1239"/>
      <c r="N1239" s="127"/>
      <c r="O1239" s="3">
        <v>8</v>
      </c>
      <c r="P1239" s="27">
        <f ca="1"/>
        <v>99.99999998928979</v>
      </c>
      <c r="Q1239" s="27">
        <f ca="1"/>
        <v>45.56409086227417</v>
      </c>
      <c r="R1239" s="27">
        <f ca="1"/>
        <v>47.114407436489117</v>
      </c>
      <c r="S1239" s="95" t="str">
        <f ca="1"/>
        <v>欄外</v>
      </c>
      <c r="T1239" s="12"/>
      <c r="W1239" s="11"/>
      <c r="X1239" s="6"/>
      <c r="Y1239"/>
      <c r="Z1239" s="127"/>
      <c r="AA1239" s="3">
        <v>8</v>
      </c>
      <c r="AB1239" s="27">
        <f ca="1"/>
        <v>99.99999998928979</v>
      </c>
      <c r="AC1239" s="27">
        <f ca="1"/>
        <v>45.56409086227417</v>
      </c>
      <c r="AD1239" s="27">
        <f ca="1"/>
        <v>47.114407436489117</v>
      </c>
      <c r="AE1239" s="95" t="str">
        <v>欄外</v>
      </c>
      <c r="AF1239" s="12"/>
      <c r="AI1239" s="11"/>
      <c r="AJ1239" s="6"/>
      <c r="AK1239"/>
      <c r="AL1239" s="127"/>
      <c r="AM1239" s="3">
        <v>8</v>
      </c>
      <c r="AN1239" s="27">
        <f ca="1"/>
        <v>99.99999998928979</v>
      </c>
      <c r="AO1239" s="27">
        <f ca="1"/>
        <v>45.56409086227417</v>
      </c>
      <c r="AP1239" s="27">
        <f ca="1"/>
        <v>47.114407436489117</v>
      </c>
      <c r="AQ1239" s="95" t="str">
        <v>欄外</v>
      </c>
      <c r="AR1239" s="12"/>
      <c r="AU1239" s="11"/>
      <c r="AV1239" s="6"/>
      <c r="AW1239"/>
      <c r="AX1239" s="127"/>
      <c r="AY1239" s="3">
        <v>8</v>
      </c>
      <c r="AZ1239" s="27">
        <f ca="1"/>
        <v>99.99999998928979</v>
      </c>
      <c r="BA1239" s="27">
        <f ca="1"/>
        <v>45.56409086227417</v>
      </c>
      <c r="BB1239" s="27">
        <f ca="1"/>
        <v>47.114407436489117</v>
      </c>
      <c r="BC1239" s="95" t="str">
        <v>欄外</v>
      </c>
      <c r="BD1239" s="12"/>
      <c r="BG1239" s="11"/>
      <c r="BH1239" s="6"/>
      <c r="BI1239"/>
      <c r="BJ1239" s="127"/>
      <c r="BK1239" s="3">
        <v>8</v>
      </c>
      <c r="BL1239" s="27">
        <f ca="1"/>
        <v>99.99999998928979</v>
      </c>
      <c r="BM1239" s="27">
        <f ca="1"/>
        <v>45.56409086227417</v>
      </c>
      <c r="BN1239" s="27">
        <f ca="1"/>
        <v>47.114407436489117</v>
      </c>
      <c r="BO1239" s="95" t="str">
        <v>欄外</v>
      </c>
      <c r="BP1239" s="12"/>
      <c r="BS1239" s="11"/>
      <c r="BT1239" s="6"/>
      <c r="BU1239"/>
      <c r="BV1239" s="127"/>
      <c r="BW1239" s="3">
        <v>8</v>
      </c>
      <c r="BX1239" s="27">
        <f ca="1"/>
        <v>99.99999998928979</v>
      </c>
      <c r="BY1239" s="27">
        <f ca="1"/>
        <v>45.56409086227417</v>
      </c>
      <c r="BZ1239" s="27">
        <f ca="1"/>
        <v>47.114407436489117</v>
      </c>
      <c r="CA1239" s="95" t="str">
        <v>欄外</v>
      </c>
      <c r="CB1239" s="12"/>
      <c r="CE1239" s="11"/>
      <c r="CF1239" s="6"/>
      <c r="CG1239"/>
      <c r="CH1239" s="127"/>
      <c r="CI1239" s="3">
        <v>8</v>
      </c>
      <c r="CJ1239" s="27">
        <f ca="1"/>
        <v>99.99999998928979</v>
      </c>
      <c r="CK1239" s="27">
        <f ca="1"/>
        <v>46.432044709157779</v>
      </c>
      <c r="CL1239" s="27">
        <f ca="1"/>
        <v>47.114407436489117</v>
      </c>
      <c r="CM1239" s="95" t="str">
        <v>欄外</v>
      </c>
      <c r="CN1239" s="12"/>
      <c r="CQ1239" s="11"/>
      <c r="CR1239" s="6"/>
      <c r="CS1239"/>
      <c r="CT1239" s="127"/>
      <c r="CU1239" s="3">
        <v>8</v>
      </c>
      <c r="CV1239" s="27">
        <f ca="1"/>
        <v>99.99999998928979</v>
      </c>
      <c r="CW1239" s="27">
        <f ca="1"/>
        <v>46.432044709157779</v>
      </c>
      <c r="CX1239" s="27">
        <f ca="1"/>
        <v>47.114407436489117</v>
      </c>
      <c r="CY1239" s="95" t="str">
        <v>欄外</v>
      </c>
      <c r="CZ1239" s="12"/>
      <c r="DC1239" s="11"/>
      <c r="DD1239" s="6"/>
      <c r="DE1239"/>
      <c r="DF1239" s="127"/>
      <c r="DG1239" s="3">
        <v>8</v>
      </c>
      <c r="DH1239" s="27">
        <f ca="1"/>
        <v>99.999999994644895</v>
      </c>
      <c r="DI1239" s="27">
        <f ca="1"/>
        <v>46.432044709157779</v>
      </c>
      <c r="DJ1239" s="27">
        <f ca="1"/>
        <v>47.114407436489117</v>
      </c>
      <c r="DK1239" s="95" t="str">
        <v>欄外</v>
      </c>
      <c r="DL1239" s="12"/>
      <c r="DO1239" s="11"/>
      <c r="DP1239" s="6"/>
      <c r="DQ1239"/>
      <c r="DR1239" s="127"/>
      <c r="DS1239" s="3">
        <v>8</v>
      </c>
      <c r="DT1239" s="27">
        <f ca="1"/>
        <v>99.999999994644895</v>
      </c>
      <c r="DU1239" s="27">
        <f ca="1"/>
        <v>46.432044709157779</v>
      </c>
      <c r="DV1239" s="27">
        <f ca="1"/>
        <v>47.114407436489117</v>
      </c>
      <c r="DW1239" s="95" t="str">
        <v>欄外</v>
      </c>
      <c r="DX1239" s="12"/>
    </row>
    <row r="1240" spans="1:128" ht="13.5" customHeight="1">
      <c r="A1240"/>
      <c r="B1240"/>
      <c r="C1240"/>
      <c r="D1240"/>
      <c r="E1240"/>
      <c r="F1240"/>
      <c r="G1240"/>
      <c r="H1240" s="21"/>
      <c r="J1240" s="11"/>
      <c r="K1240" s="11"/>
      <c r="L1240" s="6"/>
      <c r="M1240"/>
      <c r="N1240" s="128"/>
      <c r="O1240" s="3" t="s">
        <v>66</v>
      </c>
      <c r="P1240" s="44">
        <v>0</v>
      </c>
      <c r="Q1240" s="44">
        <v>0</v>
      </c>
      <c r="R1240" s="44">
        <v>0</v>
      </c>
      <c r="S1240" s="40">
        <v>0</v>
      </c>
      <c r="T1240" s="12"/>
      <c r="V1240" s="11"/>
      <c r="W1240" s="11"/>
      <c r="X1240" s="6"/>
      <c r="Y1240"/>
      <c r="Z1240" s="128"/>
      <c r="AA1240" s="3" t="s">
        <v>41</v>
      </c>
      <c r="AB1240" s="44">
        <v>0</v>
      </c>
      <c r="AC1240" s="44">
        <v>0</v>
      </c>
      <c r="AD1240" s="44">
        <v>0</v>
      </c>
      <c r="AE1240" s="40">
        <v>0</v>
      </c>
      <c r="AF1240" s="12"/>
      <c r="AH1240" s="11"/>
      <c r="AI1240" s="11"/>
      <c r="AJ1240" s="6"/>
      <c r="AK1240"/>
      <c r="AL1240" s="128"/>
      <c r="AM1240" s="3" t="s">
        <v>41</v>
      </c>
      <c r="AN1240" s="44">
        <v>0</v>
      </c>
      <c r="AO1240" s="44">
        <v>0</v>
      </c>
      <c r="AP1240" s="44">
        <v>0</v>
      </c>
      <c r="AQ1240" s="40">
        <v>0</v>
      </c>
      <c r="AR1240" s="12"/>
      <c r="AT1240" s="11"/>
      <c r="AU1240" s="11"/>
      <c r="AV1240" s="6"/>
      <c r="AW1240"/>
      <c r="AX1240" s="128"/>
      <c r="AY1240" s="3" t="s">
        <v>41</v>
      </c>
      <c r="AZ1240" s="44">
        <v>0</v>
      </c>
      <c r="BA1240" s="44">
        <v>0</v>
      </c>
      <c r="BB1240" s="44">
        <v>0</v>
      </c>
      <c r="BC1240" s="40">
        <v>0</v>
      </c>
      <c r="BD1240" s="12"/>
      <c r="BF1240" s="11"/>
      <c r="BG1240" s="11"/>
      <c r="BH1240" s="6"/>
      <c r="BI1240"/>
      <c r="BJ1240" s="128"/>
      <c r="BK1240" s="3" t="s">
        <v>41</v>
      </c>
      <c r="BL1240" s="44">
        <v>0</v>
      </c>
      <c r="BM1240" s="44">
        <v>0</v>
      </c>
      <c r="BN1240" s="44">
        <v>0</v>
      </c>
      <c r="BO1240" s="40">
        <v>0</v>
      </c>
      <c r="BP1240" s="12"/>
      <c r="BR1240" s="11"/>
      <c r="BS1240" s="11"/>
      <c r="BT1240" s="6"/>
      <c r="BU1240"/>
      <c r="BV1240" s="128"/>
      <c r="BW1240" s="3" t="s">
        <v>41</v>
      </c>
      <c r="BX1240" s="44">
        <v>0</v>
      </c>
      <c r="BY1240" s="44">
        <v>0</v>
      </c>
      <c r="BZ1240" s="44">
        <v>0</v>
      </c>
      <c r="CA1240" s="40">
        <v>0</v>
      </c>
      <c r="CB1240" s="12"/>
      <c r="CD1240" s="11"/>
      <c r="CE1240" s="11"/>
      <c r="CF1240" s="6"/>
      <c r="CG1240"/>
      <c r="CH1240" s="128"/>
      <c r="CI1240" s="3" t="s">
        <v>41</v>
      </c>
      <c r="CJ1240" s="44">
        <v>0</v>
      </c>
      <c r="CK1240" s="44">
        <v>0</v>
      </c>
      <c r="CL1240" s="44">
        <v>0</v>
      </c>
      <c r="CM1240" s="40">
        <v>0</v>
      </c>
      <c r="CN1240" s="12"/>
      <c r="CP1240" s="11"/>
      <c r="CQ1240" s="11"/>
      <c r="CR1240" s="6"/>
      <c r="CS1240"/>
      <c r="CT1240" s="128"/>
      <c r="CU1240" s="3" t="s">
        <v>41</v>
      </c>
      <c r="CV1240" s="44">
        <v>0</v>
      </c>
      <c r="CW1240" s="44">
        <v>0</v>
      </c>
      <c r="CX1240" s="44">
        <v>0</v>
      </c>
      <c r="CY1240" s="40">
        <v>0</v>
      </c>
      <c r="CZ1240" s="12"/>
      <c r="DB1240" s="11"/>
      <c r="DC1240" s="11"/>
      <c r="DD1240" s="6"/>
      <c r="DE1240"/>
      <c r="DF1240" s="128"/>
      <c r="DG1240" s="3" t="s">
        <v>41</v>
      </c>
      <c r="DH1240" s="44">
        <v>0</v>
      </c>
      <c r="DI1240" s="44">
        <v>0</v>
      </c>
      <c r="DJ1240" s="44">
        <v>0</v>
      </c>
      <c r="DK1240" s="40">
        <v>0</v>
      </c>
      <c r="DL1240" s="12"/>
      <c r="DN1240" s="11"/>
      <c r="DO1240" s="11"/>
      <c r="DP1240" s="6"/>
      <c r="DQ1240"/>
      <c r="DR1240" s="128"/>
      <c r="DS1240" s="3" t="s">
        <v>41</v>
      </c>
      <c r="DT1240" s="44">
        <v>0</v>
      </c>
      <c r="DU1240" s="44">
        <v>0</v>
      </c>
      <c r="DV1240" s="44">
        <v>0</v>
      </c>
      <c r="DW1240" s="40">
        <v>0</v>
      </c>
      <c r="DX1240" s="12"/>
    </row>
    <row r="1241" spans="1:128" ht="13.5" customHeight="1">
      <c r="A1241"/>
      <c r="B1241"/>
      <c r="C1241"/>
      <c r="D1241"/>
      <c r="E1241"/>
      <c r="F1241"/>
      <c r="G1241"/>
      <c r="H1241" s="21"/>
      <c r="J1241" s="11"/>
      <c r="K1241" s="11"/>
      <c r="L1241" s="6"/>
      <c r="M1241"/>
      <c r="N1241"/>
      <c r="O1241" s="11"/>
      <c r="P1241" s="12"/>
      <c r="Q1241" s="12"/>
      <c r="R1241" s="12"/>
      <c r="S1241" s="12"/>
      <c r="T1241" s="12"/>
      <c r="V1241" s="11"/>
      <c r="W1241" s="11"/>
      <c r="X1241" s="6"/>
      <c r="Y1241"/>
      <c r="Z1241"/>
      <c r="AA1241" s="11"/>
      <c r="AB1241" s="12"/>
      <c r="AC1241" s="12"/>
      <c r="AD1241" s="12"/>
      <c r="AE1241" s="12"/>
      <c r="AF1241" s="12"/>
      <c r="AH1241" s="11"/>
      <c r="AI1241" s="11"/>
      <c r="AJ1241" s="6"/>
      <c r="AK1241"/>
      <c r="AL1241"/>
      <c r="AM1241" s="11"/>
      <c r="AN1241" s="12"/>
      <c r="AO1241" s="12"/>
      <c r="AP1241" s="12"/>
      <c r="AQ1241" s="12"/>
      <c r="AR1241" s="12"/>
      <c r="AT1241" s="11"/>
      <c r="AU1241" s="11"/>
      <c r="AV1241" s="6"/>
      <c r="AW1241"/>
      <c r="AX1241"/>
      <c r="AY1241" s="11"/>
      <c r="AZ1241" s="12"/>
      <c r="BA1241" s="12"/>
      <c r="BB1241" s="12"/>
      <c r="BC1241" s="12"/>
      <c r="BD1241" s="12"/>
      <c r="BF1241" s="11"/>
      <c r="BG1241" s="11"/>
      <c r="BH1241" s="6"/>
      <c r="BI1241"/>
      <c r="BJ1241"/>
      <c r="BK1241" s="11"/>
      <c r="BL1241" s="12"/>
      <c r="BM1241" s="12"/>
      <c r="BN1241" s="12"/>
      <c r="BO1241" s="12"/>
      <c r="BP1241" s="12"/>
      <c r="BR1241" s="11"/>
      <c r="BS1241" s="11"/>
      <c r="BT1241" s="6"/>
      <c r="BU1241"/>
      <c r="BV1241"/>
      <c r="BW1241" s="11"/>
      <c r="BX1241" s="12"/>
      <c r="BY1241" s="12"/>
      <c r="BZ1241" s="12"/>
      <c r="CA1241" s="12"/>
      <c r="CB1241" s="12"/>
      <c r="CD1241" s="11"/>
      <c r="CE1241" s="11"/>
      <c r="CF1241" s="6"/>
      <c r="CG1241"/>
      <c r="CH1241"/>
      <c r="CI1241" s="11"/>
      <c r="CJ1241" s="12"/>
      <c r="CK1241" s="12"/>
      <c r="CL1241" s="12"/>
      <c r="CM1241" s="12"/>
      <c r="CN1241" s="12"/>
      <c r="CP1241" s="11"/>
      <c r="CQ1241" s="11"/>
      <c r="CR1241" s="6"/>
      <c r="CS1241"/>
      <c r="CT1241"/>
      <c r="CU1241" s="11"/>
      <c r="CV1241" s="12"/>
      <c r="CW1241" s="12"/>
      <c r="CX1241" s="12"/>
      <c r="CY1241" s="12"/>
      <c r="CZ1241" s="12"/>
      <c r="DB1241" s="11"/>
      <c r="DC1241" s="11"/>
      <c r="DD1241" s="6"/>
      <c r="DE1241"/>
      <c r="DF1241"/>
      <c r="DG1241" s="11"/>
      <c r="DH1241" s="12"/>
      <c r="DI1241" s="12"/>
      <c r="DJ1241" s="12"/>
      <c r="DK1241" s="12"/>
      <c r="DL1241" s="12"/>
      <c r="DN1241" s="11"/>
      <c r="DO1241" s="11"/>
      <c r="DP1241" s="6"/>
      <c r="DQ1241"/>
      <c r="DR1241"/>
      <c r="DS1241" s="11"/>
      <c r="DT1241" s="12"/>
      <c r="DU1241" s="12"/>
      <c r="DV1241" s="12"/>
      <c r="DW1241" s="12"/>
      <c r="DX1241" s="12"/>
    </row>
    <row r="1242" spans="1:128" ht="13.5" customHeight="1">
      <c r="A1242"/>
      <c r="B1242" t="s">
        <v>63</v>
      </c>
      <c r="C1242"/>
      <c r="D1242"/>
      <c r="E1242"/>
      <c r="F1242"/>
      <c r="G1242"/>
      <c r="H1242" s="21"/>
      <c r="K1242"/>
      <c r="L1242"/>
      <c r="M1242"/>
      <c r="N1242"/>
      <c r="O1242" t="s">
        <v>43</v>
      </c>
      <c r="P1242"/>
      <c r="Q1242"/>
      <c r="R1242"/>
      <c r="S1242"/>
      <c r="T1242" s="21"/>
      <c r="W1242"/>
      <c r="X1242"/>
      <c r="Y1242"/>
      <c r="Z1242"/>
      <c r="AA1242" t="s">
        <v>43</v>
      </c>
      <c r="AB1242"/>
      <c r="AC1242"/>
      <c r="AD1242"/>
      <c r="AE1242"/>
      <c r="AF1242" s="21"/>
      <c r="AI1242"/>
      <c r="AJ1242"/>
      <c r="AK1242"/>
      <c r="AL1242"/>
      <c r="AM1242" t="s">
        <v>43</v>
      </c>
      <c r="AN1242"/>
      <c r="AO1242"/>
      <c r="AP1242"/>
      <c r="AQ1242"/>
      <c r="AR1242" s="21"/>
      <c r="AU1242"/>
      <c r="AV1242"/>
      <c r="AW1242"/>
      <c r="AX1242"/>
      <c r="AY1242" t="s">
        <v>43</v>
      </c>
      <c r="AZ1242"/>
      <c r="BA1242"/>
      <c r="BB1242"/>
      <c r="BC1242"/>
      <c r="BD1242" s="21"/>
      <c r="BG1242"/>
      <c r="BH1242"/>
      <c r="BI1242"/>
      <c r="BJ1242"/>
      <c r="BK1242" t="s">
        <v>43</v>
      </c>
      <c r="BL1242"/>
      <c r="BM1242"/>
      <c r="BN1242"/>
      <c r="BO1242"/>
      <c r="BP1242" s="21"/>
      <c r="BS1242"/>
      <c r="BT1242"/>
      <c r="BU1242"/>
      <c r="BV1242"/>
      <c r="BW1242" t="s">
        <v>43</v>
      </c>
      <c r="BX1242"/>
      <c r="BY1242"/>
      <c r="BZ1242"/>
      <c r="CA1242"/>
      <c r="CB1242" s="21"/>
      <c r="CE1242"/>
      <c r="CF1242"/>
      <c r="CG1242"/>
      <c r="CH1242"/>
      <c r="CI1242" t="s">
        <v>43</v>
      </c>
      <c r="CJ1242"/>
      <c r="CK1242"/>
      <c r="CL1242"/>
      <c r="CM1242"/>
      <c r="CN1242" s="21"/>
      <c r="CQ1242"/>
      <c r="CR1242"/>
      <c r="CS1242"/>
      <c r="CT1242"/>
      <c r="CU1242" t="s">
        <v>43</v>
      </c>
      <c r="CV1242"/>
      <c r="CW1242"/>
      <c r="CX1242"/>
      <c r="CY1242"/>
      <c r="CZ1242" s="21"/>
      <c r="DC1242"/>
      <c r="DD1242"/>
      <c r="DE1242"/>
      <c r="DF1242"/>
      <c r="DG1242" t="s">
        <v>43</v>
      </c>
      <c r="DH1242"/>
      <c r="DI1242"/>
      <c r="DJ1242"/>
      <c r="DK1242"/>
      <c r="DL1242" s="21"/>
      <c r="DO1242"/>
      <c r="DP1242"/>
      <c r="DQ1242"/>
      <c r="DR1242"/>
      <c r="DS1242" t="s">
        <v>43</v>
      </c>
      <c r="DT1242"/>
      <c r="DU1242"/>
      <c r="DV1242"/>
      <c r="DW1242"/>
      <c r="DX1242" s="21"/>
    </row>
    <row r="1243" spans="1:128" ht="13.5" customHeight="1" thickBot="1">
      <c r="A1243"/>
      <c r="B1243"/>
      <c r="C1243"/>
      <c r="D1243" s="123" t="s">
        <v>67</v>
      </c>
      <c r="E1243" s="124"/>
      <c r="F1243" s="124"/>
      <c r="G1243" s="125"/>
      <c r="H1243" s="21"/>
      <c r="K1243" s="3" t="s">
        <v>14</v>
      </c>
      <c r="L1243" s="85">
        <f ca="1">$C1235</f>
        <v>0.33999999999999997</v>
      </c>
      <c r="M1243" s="28"/>
      <c r="N1243" s="28"/>
      <c r="O1243" s="18" t="s">
        <v>25</v>
      </c>
      <c r="P1243" s="53">
        <f ca="1">OFFSET(乱数表!$C$3,$C1229,2*K$7-1)</f>
        <v>0.45240310452360477</v>
      </c>
      <c r="Q1243" s="28" t="s">
        <v>23</v>
      </c>
      <c r="R1243" s="54" t="str">
        <f ca="1">IF(P1243&lt;$C1235,"Explore","Exploit")</f>
        <v>Exploit</v>
      </c>
      <c r="S1243"/>
      <c r="T1243" s="21"/>
      <c r="W1243" s="3" t="s">
        <v>14</v>
      </c>
      <c r="X1243" s="85">
        <f ca="1">$C1235</f>
        <v>0.33999999999999997</v>
      </c>
      <c r="Y1243" s="28"/>
      <c r="Z1243" s="28"/>
      <c r="AA1243" s="18" t="s">
        <v>25</v>
      </c>
      <c r="AB1243" s="53">
        <f ca="1">OFFSET(乱数表!$C$3,$C1229,2*W$7-1)</f>
        <v>0.58889993859035428</v>
      </c>
      <c r="AC1243" s="28" t="s">
        <v>23</v>
      </c>
      <c r="AD1243" s="54" t="str">
        <f ca="1">IF(AB1243&lt;$C1235,"Explore","Exploit")</f>
        <v>Exploit</v>
      </c>
      <c r="AE1243"/>
      <c r="AF1243" s="21"/>
      <c r="AI1243" s="3" t="s">
        <v>14</v>
      </c>
      <c r="AJ1243" s="85">
        <f ca="1">$C1235</f>
        <v>0.33999999999999997</v>
      </c>
      <c r="AK1243" s="28"/>
      <c r="AL1243" s="28"/>
      <c r="AM1243" s="18" t="s">
        <v>25</v>
      </c>
      <c r="AN1243" s="53">
        <f ca="1">OFFSET(乱数表!$C$3,$C1229,2*AI$7-1)</f>
        <v>2.498174661703445E-2</v>
      </c>
      <c r="AO1243" s="28" t="s">
        <v>23</v>
      </c>
      <c r="AP1243" s="54" t="str">
        <f ca="1">IF(AN1243&lt;$C1235,"Explore","Exploit")</f>
        <v>Explore</v>
      </c>
      <c r="AQ1243"/>
      <c r="AR1243" s="21"/>
      <c r="AU1243" s="3" t="s">
        <v>14</v>
      </c>
      <c r="AV1243" s="85">
        <f ca="1">$C1235</f>
        <v>0.33999999999999997</v>
      </c>
      <c r="AW1243" s="28"/>
      <c r="AX1243" s="28"/>
      <c r="AY1243" s="18" t="s">
        <v>25</v>
      </c>
      <c r="AZ1243" s="53">
        <f ca="1">OFFSET(乱数表!$C$3,$C1229,2*AU$7-1)</f>
        <v>0.62634268851393859</v>
      </c>
      <c r="BA1243" s="28" t="s">
        <v>23</v>
      </c>
      <c r="BB1243" s="54" t="str">
        <f ca="1">IF(AZ1243&lt;$C1235,"Explore","Exploit")</f>
        <v>Exploit</v>
      </c>
      <c r="BC1243"/>
      <c r="BD1243" s="21"/>
      <c r="BG1243" s="3" t="s">
        <v>14</v>
      </c>
      <c r="BH1243" s="85">
        <f ca="1">$C1235</f>
        <v>0.33999999999999997</v>
      </c>
      <c r="BI1243" s="28"/>
      <c r="BJ1243" s="28"/>
      <c r="BK1243" s="18" t="s">
        <v>25</v>
      </c>
      <c r="BL1243" s="53">
        <f ca="1">OFFSET(乱数表!$C$3,$C1229,2*BG$7-1)</f>
        <v>0.66679356320765082</v>
      </c>
      <c r="BM1243" s="28" t="s">
        <v>23</v>
      </c>
      <c r="BN1243" s="54" t="str">
        <f ca="1">IF(BL1243&lt;$C1235,"Explore","Exploit")</f>
        <v>Exploit</v>
      </c>
      <c r="BO1243"/>
      <c r="BP1243" s="21"/>
      <c r="BS1243" s="3" t="s">
        <v>14</v>
      </c>
      <c r="BT1243" s="85">
        <f ca="1">$C1235</f>
        <v>0.33999999999999997</v>
      </c>
      <c r="BU1243" s="28"/>
      <c r="BV1243" s="28"/>
      <c r="BW1243" s="18" t="s">
        <v>25</v>
      </c>
      <c r="BX1243" s="53">
        <f ca="1">OFFSET(乱数表!$C$3,$C1229,2*BS$7-1)</f>
        <v>0.26420567064737044</v>
      </c>
      <c r="BY1243" s="28" t="s">
        <v>23</v>
      </c>
      <c r="BZ1243" s="54" t="str">
        <f ca="1">IF(BX1243&lt;$C1235,"Explore","Exploit")</f>
        <v>Explore</v>
      </c>
      <c r="CA1243"/>
      <c r="CB1243" s="21"/>
      <c r="CE1243" s="3" t="s">
        <v>14</v>
      </c>
      <c r="CF1243" s="85">
        <f ca="1">$C1235</f>
        <v>0.33999999999999997</v>
      </c>
      <c r="CG1243" s="28"/>
      <c r="CH1243" s="28"/>
      <c r="CI1243" s="18" t="s">
        <v>25</v>
      </c>
      <c r="CJ1243" s="53">
        <f ca="1">OFFSET(乱数表!$C$3,$C1229,2*CE$7-1)</f>
        <v>0.67519278312961328</v>
      </c>
      <c r="CK1243" s="28" t="s">
        <v>23</v>
      </c>
      <c r="CL1243" s="54" t="str">
        <f ca="1">IF(CJ1243&lt;$C1235,"Explore","Exploit")</f>
        <v>Exploit</v>
      </c>
      <c r="CM1243"/>
      <c r="CN1243" s="21"/>
      <c r="CQ1243" s="3" t="s">
        <v>14</v>
      </c>
      <c r="CR1243" s="85">
        <f ca="1">$C1235</f>
        <v>0.33999999999999997</v>
      </c>
      <c r="CS1243" s="28"/>
      <c r="CT1243" s="28"/>
      <c r="CU1243" s="18" t="s">
        <v>25</v>
      </c>
      <c r="CV1243" s="53">
        <f ca="1">OFFSET(乱数表!$C$3,$C1229,2*CQ$7-1)</f>
        <v>0.23077641086290612</v>
      </c>
      <c r="CW1243" s="28" t="s">
        <v>23</v>
      </c>
      <c r="CX1243" s="54" t="str">
        <f ca="1">IF(CV1243&lt;$C1235,"Explore","Exploit")</f>
        <v>Explore</v>
      </c>
      <c r="CY1243"/>
      <c r="CZ1243" s="21"/>
      <c r="DC1243" s="3" t="s">
        <v>14</v>
      </c>
      <c r="DD1243" s="85">
        <f ca="1">$C1235</f>
        <v>0.33999999999999997</v>
      </c>
      <c r="DE1243" s="28"/>
      <c r="DF1243" s="28"/>
      <c r="DG1243" s="18" t="s">
        <v>25</v>
      </c>
      <c r="DH1243" s="53">
        <f ca="1">OFFSET(乱数表!$C$3,$C1229,2*DC$7-1)</f>
        <v>3.4170222839181585E-3</v>
      </c>
      <c r="DI1243" s="28" t="s">
        <v>23</v>
      </c>
      <c r="DJ1243" s="54" t="str">
        <f ca="1">IF(DH1243&lt;$C1235,"Explore","Exploit")</f>
        <v>Explore</v>
      </c>
      <c r="DK1243"/>
      <c r="DL1243" s="21"/>
      <c r="DO1243" s="3" t="s">
        <v>14</v>
      </c>
      <c r="DP1243" s="85">
        <f ca="1">$C1235</f>
        <v>0.33999999999999997</v>
      </c>
      <c r="DQ1243" s="28"/>
      <c r="DR1243" s="28"/>
      <c r="DS1243" s="18" t="s">
        <v>25</v>
      </c>
      <c r="DT1243" s="53">
        <f ca="1">OFFSET(乱数表!$C$3,$C1229,2*DO$7-1)</f>
        <v>0.31233765547302617</v>
      </c>
      <c r="DU1243" s="28" t="s">
        <v>23</v>
      </c>
      <c r="DV1243" s="54" t="str">
        <f ca="1">IF(DT1243&lt;$C1235,"Explore","Exploit")</f>
        <v>Explore</v>
      </c>
      <c r="DW1243"/>
      <c r="DX1243" s="21"/>
    </row>
    <row r="1244" spans="1:128" ht="13.5" customHeight="1">
      <c r="A1244"/>
      <c r="B1244" s="3" t="s">
        <v>7</v>
      </c>
      <c r="C1244" s="3" t="s">
        <v>17</v>
      </c>
      <c r="D1244" s="93" t="s">
        <v>27</v>
      </c>
      <c r="E1244" s="26" t="s">
        <v>28</v>
      </c>
      <c r="F1244" s="26" t="s">
        <v>29</v>
      </c>
      <c r="G1244" s="3" t="s">
        <v>30</v>
      </c>
      <c r="H1244" s="21"/>
      <c r="K1244"/>
      <c r="L1244"/>
      <c r="M1244"/>
      <c r="N1244"/>
      <c r="O1244"/>
      <c r="P1244" s="58" t="s">
        <v>42</v>
      </c>
      <c r="Q1244" s="59" t="s">
        <v>26</v>
      </c>
      <c r="R1244" s="60" t="s">
        <v>38</v>
      </c>
      <c r="S1244"/>
      <c r="T1244" s="21"/>
      <c r="W1244"/>
      <c r="X1244"/>
      <c r="Y1244"/>
      <c r="Z1244"/>
      <c r="AA1244"/>
      <c r="AB1244" s="58" t="s">
        <v>42</v>
      </c>
      <c r="AC1244" s="59" t="s">
        <v>26</v>
      </c>
      <c r="AD1244" s="60" t="s">
        <v>38</v>
      </c>
      <c r="AE1244"/>
      <c r="AF1244" s="21"/>
      <c r="AI1244"/>
      <c r="AJ1244"/>
      <c r="AK1244"/>
      <c r="AL1244"/>
      <c r="AM1244"/>
      <c r="AN1244" s="58" t="s">
        <v>42</v>
      </c>
      <c r="AO1244" s="59" t="s">
        <v>26</v>
      </c>
      <c r="AP1244" s="60" t="s">
        <v>38</v>
      </c>
      <c r="AQ1244"/>
      <c r="AR1244" s="21"/>
      <c r="AU1244"/>
      <c r="AV1244"/>
      <c r="AW1244"/>
      <c r="AX1244"/>
      <c r="AY1244"/>
      <c r="AZ1244" s="58" t="s">
        <v>42</v>
      </c>
      <c r="BA1244" s="59" t="s">
        <v>26</v>
      </c>
      <c r="BB1244" s="60" t="s">
        <v>38</v>
      </c>
      <c r="BC1244"/>
      <c r="BD1244" s="21"/>
      <c r="BG1244"/>
      <c r="BH1244"/>
      <c r="BI1244"/>
      <c r="BJ1244"/>
      <c r="BK1244"/>
      <c r="BL1244" s="58" t="s">
        <v>42</v>
      </c>
      <c r="BM1244" s="59" t="s">
        <v>26</v>
      </c>
      <c r="BN1244" s="60" t="s">
        <v>38</v>
      </c>
      <c r="BO1244"/>
      <c r="BP1244" s="21"/>
      <c r="BS1244"/>
      <c r="BT1244"/>
      <c r="BU1244"/>
      <c r="BV1244"/>
      <c r="BW1244"/>
      <c r="BX1244" s="58" t="s">
        <v>42</v>
      </c>
      <c r="BY1244" s="59" t="s">
        <v>26</v>
      </c>
      <c r="BZ1244" s="60" t="s">
        <v>38</v>
      </c>
      <c r="CA1244"/>
      <c r="CB1244" s="21"/>
      <c r="CE1244"/>
      <c r="CF1244"/>
      <c r="CG1244"/>
      <c r="CH1244"/>
      <c r="CI1244"/>
      <c r="CJ1244" s="58" t="s">
        <v>42</v>
      </c>
      <c r="CK1244" s="59" t="s">
        <v>26</v>
      </c>
      <c r="CL1244" s="60" t="s">
        <v>38</v>
      </c>
      <c r="CM1244"/>
      <c r="CN1244" s="21"/>
      <c r="CQ1244"/>
      <c r="CR1244"/>
      <c r="CS1244"/>
      <c r="CT1244"/>
      <c r="CU1244"/>
      <c r="CV1244" s="58" t="s">
        <v>42</v>
      </c>
      <c r="CW1244" s="59" t="s">
        <v>26</v>
      </c>
      <c r="CX1244" s="60" t="s">
        <v>38</v>
      </c>
      <c r="CY1244"/>
      <c r="CZ1244" s="21"/>
      <c r="DC1244"/>
      <c r="DD1244"/>
      <c r="DE1244"/>
      <c r="DF1244"/>
      <c r="DG1244"/>
      <c r="DH1244" s="58" t="s">
        <v>42</v>
      </c>
      <c r="DI1244" s="59" t="s">
        <v>26</v>
      </c>
      <c r="DJ1244" s="60" t="s">
        <v>38</v>
      </c>
      <c r="DK1244"/>
      <c r="DL1244" s="21"/>
      <c r="DO1244"/>
      <c r="DP1244"/>
      <c r="DQ1244"/>
      <c r="DR1244"/>
      <c r="DS1244"/>
      <c r="DT1244" s="58" t="s">
        <v>42</v>
      </c>
      <c r="DU1244" s="59" t="s">
        <v>26</v>
      </c>
      <c r="DV1244" s="60" t="s">
        <v>38</v>
      </c>
      <c r="DW1244"/>
      <c r="DX1244" s="21"/>
    </row>
    <row r="1245" spans="1:128" ht="13.5" customHeight="1">
      <c r="A1245"/>
      <c r="B1245" s="41">
        <v>1</v>
      </c>
      <c r="C1245" s="41">
        <f t="array" ref="C1245:G1253">$C$24:$G$32</f>
        <v>0</v>
      </c>
      <c r="D1245" s="80">
        <v>0.5</v>
      </c>
      <c r="E1245" s="81">
        <v>0.5</v>
      </c>
      <c r="F1245" s="81">
        <v>0.5</v>
      </c>
      <c r="G1245" s="80">
        <v>1</v>
      </c>
      <c r="H1245" s="6"/>
      <c r="K1245"/>
      <c r="L1245"/>
      <c r="M1245"/>
      <c r="N1245"/>
      <c r="O1245" s="63" t="s">
        <v>24</v>
      </c>
      <c r="P1245" s="55">
        <f ca="1">MAX(OFFSET(O1231,K1232,1):OFFSET(O1231,K1232,4))</f>
        <v>32.099573058882257</v>
      </c>
      <c r="Q1245" s="52"/>
      <c r="R1245" s="22">
        <f ca="1">MATCH(P1245,OFFSET(O1231,K1232,1):OFFSET(O1231,K1232,4),0)</f>
        <v>4</v>
      </c>
      <c r="S1245"/>
      <c r="T1245" s="21"/>
      <c r="W1245"/>
      <c r="X1245"/>
      <c r="Y1245"/>
      <c r="Z1245"/>
      <c r="AA1245" s="63" t="s">
        <v>24</v>
      </c>
      <c r="AB1245" s="55">
        <f ca="1">MAX(OFFSET(AA1231,W1232,1):OFFSET(AA1231,W1232,4))</f>
        <v>47.296941991636984</v>
      </c>
      <c r="AC1245" s="52"/>
      <c r="AD1245" s="22">
        <f ca="1">MATCH(AB1245,OFFSET(AA1231,W1232,1):OFFSET(AA1231,W1232,4),0)</f>
        <v>1</v>
      </c>
      <c r="AE1245"/>
      <c r="AF1245" s="21"/>
      <c r="AI1245"/>
      <c r="AJ1245"/>
      <c r="AK1245"/>
      <c r="AL1245"/>
      <c r="AM1245" s="63" t="s">
        <v>24</v>
      </c>
      <c r="AN1245" s="55">
        <f ca="1">MAX(OFFSET(AM1231,AI1232,1):OFFSET(AM1231,AI1232,4))</f>
        <v>68.999995881901114</v>
      </c>
      <c r="AO1245" s="52"/>
      <c r="AP1245" s="22">
        <f ca="1">MATCH(AN1245,OFFSET(AM1231,AI1232,1):OFFSET(AM1231,AI1232,4),0)</f>
        <v>4</v>
      </c>
      <c r="AQ1245"/>
      <c r="AR1245" s="21"/>
      <c r="AU1245"/>
      <c r="AV1245"/>
      <c r="AW1245"/>
      <c r="AX1245"/>
      <c r="AY1245" s="63" t="s">
        <v>24</v>
      </c>
      <c r="AZ1245" s="55">
        <f ca="1">MAX(OFFSET(AY1231,AU1232,1):OFFSET(AY1231,AU1232,4))</f>
        <v>47.260588967204086</v>
      </c>
      <c r="BA1245" s="52"/>
      <c r="BB1245" s="22">
        <f ca="1">MATCH(AZ1245,OFFSET(AY1231,AU1232,1):OFFSET(AY1231,AU1232,4),0)</f>
        <v>4</v>
      </c>
      <c r="BC1245"/>
      <c r="BD1245" s="21"/>
      <c r="BG1245"/>
      <c r="BH1245"/>
      <c r="BI1245"/>
      <c r="BJ1245"/>
      <c r="BK1245" s="63" t="s">
        <v>24</v>
      </c>
      <c r="BL1245" s="55">
        <f ca="1">MAX(OFFSET(BK1231,BG1232,1):OFFSET(BK1231,BG1232,4))</f>
        <v>68.999995881901114</v>
      </c>
      <c r="BM1245" s="52"/>
      <c r="BN1245" s="22">
        <f ca="1">MATCH(BL1245,OFFSET(BK1231,BG1232,1):OFFSET(BK1231,BG1232,4),0)</f>
        <v>4</v>
      </c>
      <c r="BO1245"/>
      <c r="BP1245" s="21"/>
      <c r="BS1245"/>
      <c r="BT1245"/>
      <c r="BU1245"/>
      <c r="BV1245"/>
      <c r="BW1245" s="63" t="s">
        <v>24</v>
      </c>
      <c r="BX1245" s="55">
        <f ca="1">MAX(OFFSET(BW1231,BS1232,1):OFFSET(BW1231,BS1232,4))</f>
        <v>99.99999998928979</v>
      </c>
      <c r="BY1245" s="52"/>
      <c r="BZ1245" s="22">
        <f ca="1">MATCH(BX1245,OFFSET(BW1231,BS1232,1):OFFSET(BW1231,BS1232,4),0)</f>
        <v>1</v>
      </c>
      <c r="CA1245"/>
      <c r="CB1245" s="21"/>
      <c r="CE1245"/>
      <c r="CF1245"/>
      <c r="CG1245"/>
      <c r="CH1245"/>
      <c r="CI1245" s="63" t="s">
        <v>24</v>
      </c>
      <c r="CJ1245" s="55">
        <f ca="1">MAX(OFFSET(CI1231,CE1232,1):OFFSET(CI1231,CE1232,4))</f>
        <v>68.999997937201982</v>
      </c>
      <c r="CK1245" s="52"/>
      <c r="CL1245" s="22">
        <f ca="1">MATCH(CJ1245,OFFSET(CI1231,CE1232,1):OFFSET(CI1231,CE1232,4),0)</f>
        <v>4</v>
      </c>
      <c r="CM1245"/>
      <c r="CN1245" s="21"/>
      <c r="CQ1245"/>
      <c r="CR1245"/>
      <c r="CS1245"/>
      <c r="CT1245"/>
      <c r="CU1245" s="63" t="s">
        <v>24</v>
      </c>
      <c r="CV1245" s="55">
        <f ca="1">MAX(OFFSET(CU1231,CQ1232,1):OFFSET(CU1231,CQ1232,4))</f>
        <v>99.99999998928979</v>
      </c>
      <c r="CW1245" s="52"/>
      <c r="CX1245" s="22">
        <f ca="1">MATCH(CV1245,OFFSET(CU1231,CQ1232,1):OFFSET(CU1231,CQ1232,4),0)</f>
        <v>1</v>
      </c>
      <c r="CY1245"/>
      <c r="CZ1245" s="21"/>
      <c r="DC1245"/>
      <c r="DD1245"/>
      <c r="DE1245"/>
      <c r="DF1245"/>
      <c r="DG1245" s="63" t="s">
        <v>24</v>
      </c>
      <c r="DH1245" s="55">
        <f ca="1">MAX(OFFSET(DG1231,DC1232,1):OFFSET(DG1231,DC1232,4))</f>
        <v>0</v>
      </c>
      <c r="DI1245" s="52"/>
      <c r="DJ1245" s="22">
        <f ca="1">MATCH(DH1245,OFFSET(DG1231,DC1232,1):OFFSET(DG1231,DC1232,4),0)</f>
        <v>1</v>
      </c>
      <c r="DK1245"/>
      <c r="DL1245" s="21"/>
      <c r="DO1245"/>
      <c r="DP1245"/>
      <c r="DQ1245"/>
      <c r="DR1245"/>
      <c r="DS1245" s="63" t="s">
        <v>24</v>
      </c>
      <c r="DT1245" s="55">
        <f ca="1">MAX(OFFSET(DS1231,DO1231,1):OFFSET(DS1231,DO1231,4))</f>
        <v>26.900255958557121</v>
      </c>
      <c r="DU1245" s="52"/>
      <c r="DV1245" s="22">
        <f ca="1">MATCH(DT1245,OFFSET(DS1231,DO1231,1):OFFSET(DS1231,DO1231,4),0)</f>
        <v>3</v>
      </c>
      <c r="DW1245"/>
      <c r="DX1245" s="21"/>
    </row>
    <row r="1246" spans="1:128" ht="13.5" customHeight="1" thickBot="1">
      <c r="A1246"/>
      <c r="B1246" s="42">
        <v>2</v>
      </c>
      <c r="C1246" s="42">
        <v>0</v>
      </c>
      <c r="D1246" s="82">
        <v>0.33333333333333331</v>
      </c>
      <c r="E1246" s="83">
        <v>0.33333333333333331</v>
      </c>
      <c r="F1246" s="82">
        <v>0.66666666666666663</v>
      </c>
      <c r="G1246" s="82">
        <v>1</v>
      </c>
      <c r="H1246" s="6"/>
      <c r="K1246"/>
      <c r="L1246"/>
      <c r="M1246"/>
      <c r="N1246"/>
      <c r="O1246" s="63" t="s">
        <v>22</v>
      </c>
      <c r="P1246" s="56"/>
      <c r="Q1246" s="57">
        <f ca="1">OFFSET(乱数表!$C$3,$C1229,2*K$7)</f>
        <v>0.1237149594878626</v>
      </c>
      <c r="R1246" s="38">
        <f ca="1">MATCH(Q1246,OFFSET($B1244,K1232,1):OFFSET($B1244,K1232,5))</f>
        <v>1</v>
      </c>
      <c r="S1246"/>
      <c r="T1246" s="21"/>
      <c r="W1246"/>
      <c r="X1246"/>
      <c r="Y1246"/>
      <c r="Z1246"/>
      <c r="AA1246" s="63" t="s">
        <v>22</v>
      </c>
      <c r="AB1246" s="56"/>
      <c r="AC1246" s="57">
        <f ca="1">OFFSET(乱数表!$C$3,$C1229,2*W$7)</f>
        <v>0.24176412042367423</v>
      </c>
      <c r="AD1246" s="38">
        <f ca="1">MATCH(AC1246,OFFSET($B1244,W1232,1):OFFSET($B1244,W1232,5))</f>
        <v>1</v>
      </c>
      <c r="AE1246"/>
      <c r="AF1246" s="21"/>
      <c r="AI1246"/>
      <c r="AJ1246"/>
      <c r="AK1246"/>
      <c r="AL1246"/>
      <c r="AM1246" s="63" t="s">
        <v>22</v>
      </c>
      <c r="AN1246" s="56"/>
      <c r="AO1246" s="57">
        <f ca="1">OFFSET(乱数表!$C$3,$C1229,2*AI$7)</f>
        <v>1.4852764495900117E-2</v>
      </c>
      <c r="AP1246" s="38">
        <f ca="1">MATCH(AO1246,OFFSET($B1244,AI1232,1):OFFSET($B1244,AI1232,5))</f>
        <v>2</v>
      </c>
      <c r="AQ1246"/>
      <c r="AR1246" s="21"/>
      <c r="AU1246"/>
      <c r="AV1246"/>
      <c r="AW1246"/>
      <c r="AX1246"/>
      <c r="AY1246" s="63" t="s">
        <v>22</v>
      </c>
      <c r="AZ1246" s="56"/>
      <c r="BA1246" s="57">
        <f ca="1">OFFSET(乱数表!$C$3,$C1229,2*AU$7)</f>
        <v>0.78562604700797589</v>
      </c>
      <c r="BB1246" s="38">
        <f ca="1">MATCH(BA1246,OFFSET($B1244,AU1232,1):OFFSET($B1244,AU1232,5))</f>
        <v>4</v>
      </c>
      <c r="BC1246"/>
      <c r="BD1246" s="21"/>
      <c r="BG1246"/>
      <c r="BH1246"/>
      <c r="BI1246"/>
      <c r="BJ1246"/>
      <c r="BK1246" s="63" t="s">
        <v>22</v>
      </c>
      <c r="BL1246" s="56"/>
      <c r="BM1246" s="57">
        <f ca="1">OFFSET(乱数表!$C$3,$C1229,2*BG$7)</f>
        <v>0.54428500714202876</v>
      </c>
      <c r="BN1246" s="38">
        <f ca="1">MATCH(BM1246,OFFSET($B1244,BG1232,1):OFFSET($B1244,BG1232,5))</f>
        <v>3</v>
      </c>
      <c r="BO1246"/>
      <c r="BP1246" s="21"/>
      <c r="BS1246"/>
      <c r="BT1246"/>
      <c r="BU1246"/>
      <c r="BV1246"/>
      <c r="BW1246" s="63" t="s">
        <v>22</v>
      </c>
      <c r="BX1246" s="56"/>
      <c r="BY1246" s="57">
        <f ca="1">OFFSET(乱数表!$C$3,$C1229,2*BS$7)</f>
        <v>0.60744188003501276</v>
      </c>
      <c r="BZ1246" s="38">
        <f ca="1">MATCH(BY1246,OFFSET($B1244,BS1232,1):OFFSET($B1244,BS1232,5))</f>
        <v>2</v>
      </c>
      <c r="CA1246"/>
      <c r="CB1246" s="21"/>
      <c r="CE1246"/>
      <c r="CF1246"/>
      <c r="CG1246"/>
      <c r="CH1246"/>
      <c r="CI1246" s="63" t="s">
        <v>22</v>
      </c>
      <c r="CJ1246" s="56"/>
      <c r="CK1246" s="57">
        <f ca="1">OFFSET(乱数表!$C$3,$C1229,2*CE$7)</f>
        <v>0.74545690472826653</v>
      </c>
      <c r="CL1246" s="38">
        <f ca="1">MATCH(CK1246,OFFSET($B1244,CE1232,1):OFFSET($B1244,CE1232,5))</f>
        <v>4</v>
      </c>
      <c r="CM1246"/>
      <c r="CN1246" s="21"/>
      <c r="CQ1246"/>
      <c r="CR1246"/>
      <c r="CS1246"/>
      <c r="CT1246"/>
      <c r="CU1246" s="63" t="s">
        <v>22</v>
      </c>
      <c r="CV1246" s="56"/>
      <c r="CW1246" s="57">
        <f ca="1">OFFSET(乱数表!$C$3,$C1229,2*CQ$7)</f>
        <v>0.27900000000000003</v>
      </c>
      <c r="CX1246" s="38">
        <f ca="1">MATCH(CW1246,OFFSET($B1244,CQ1232,1):OFFSET($B1244,CQ1232,5))</f>
        <v>1</v>
      </c>
      <c r="CY1246"/>
      <c r="CZ1246" s="21"/>
      <c r="DC1246"/>
      <c r="DD1246"/>
      <c r="DE1246"/>
      <c r="DF1246"/>
      <c r="DG1246" s="63" t="s">
        <v>22</v>
      </c>
      <c r="DH1246" s="56"/>
      <c r="DI1246" s="57">
        <f ca="1">OFFSET(乱数表!$C$3,$C1229,2*DC$7)</f>
        <v>0.25666960877550649</v>
      </c>
      <c r="DJ1246" s="38">
        <f ca="1">MATCH(DI1246,OFFSET($B1244,DC1232,1):OFFSET($B1244,DC1232,5))</f>
        <v>1</v>
      </c>
      <c r="DK1246"/>
      <c r="DL1246" s="21"/>
      <c r="DO1246"/>
      <c r="DP1246"/>
      <c r="DQ1246"/>
      <c r="DR1246"/>
      <c r="DS1246" s="63" t="s">
        <v>22</v>
      </c>
      <c r="DT1246" s="56"/>
      <c r="DU1246" s="57">
        <f ca="1">OFFSET(乱数表!$C$3,$C1229,2*DO$7)</f>
        <v>0.96482047117836311</v>
      </c>
      <c r="DV1246" s="38">
        <f ca="1">MATCH(DU1246,OFFSET($B1244,DO1231,1):OFFSET($B1244,DO1231,5))</f>
        <v>3</v>
      </c>
      <c r="DW1246"/>
      <c r="DX1246" s="21"/>
    </row>
    <row r="1247" spans="1:128" ht="13.5" customHeight="1">
      <c r="A1247"/>
      <c r="B1247" s="41">
        <v>3</v>
      </c>
      <c r="C1247" s="41">
        <v>0</v>
      </c>
      <c r="D1247" s="81">
        <v>0</v>
      </c>
      <c r="E1247" s="81">
        <v>0</v>
      </c>
      <c r="F1247" s="80">
        <v>1</v>
      </c>
      <c r="G1247" s="81">
        <v>1</v>
      </c>
      <c r="H1247" s="7"/>
      <c r="K1247"/>
      <c r="L1247"/>
      <c r="M1247"/>
      <c r="N1247"/>
      <c r="O1247" s="6"/>
      <c r="P1247"/>
      <c r="Q1247"/>
      <c r="R1247" t="s">
        <v>56</v>
      </c>
      <c r="S1247"/>
      <c r="T1247" s="21"/>
      <c r="W1247"/>
      <c r="X1247"/>
      <c r="Y1247"/>
      <c r="Z1247"/>
      <c r="AA1247" s="6"/>
      <c r="AB1247"/>
      <c r="AC1247"/>
      <c r="AD1247" t="s">
        <v>56</v>
      </c>
      <c r="AE1247"/>
      <c r="AF1247" s="21"/>
      <c r="AI1247"/>
      <c r="AJ1247"/>
      <c r="AK1247"/>
      <c r="AL1247"/>
      <c r="AM1247" s="6"/>
      <c r="AN1247"/>
      <c r="AO1247"/>
      <c r="AP1247" t="s">
        <v>56</v>
      </c>
      <c r="AQ1247"/>
      <c r="AR1247" s="21"/>
      <c r="AU1247"/>
      <c r="AV1247"/>
      <c r="AW1247"/>
      <c r="AX1247"/>
      <c r="AY1247" s="6"/>
      <c r="AZ1247"/>
      <c r="BA1247"/>
      <c r="BB1247" t="s">
        <v>56</v>
      </c>
      <c r="BC1247"/>
      <c r="BD1247" s="21"/>
      <c r="BG1247"/>
      <c r="BH1247"/>
      <c r="BI1247"/>
      <c r="BJ1247"/>
      <c r="BK1247" s="6"/>
      <c r="BL1247"/>
      <c r="BM1247"/>
      <c r="BN1247" t="s">
        <v>56</v>
      </c>
      <c r="BO1247"/>
      <c r="BP1247" s="21"/>
      <c r="BS1247"/>
      <c r="BT1247"/>
      <c r="BU1247"/>
      <c r="BV1247"/>
      <c r="BW1247" s="6"/>
      <c r="BX1247"/>
      <c r="BY1247"/>
      <c r="BZ1247" t="s">
        <v>56</v>
      </c>
      <c r="CA1247"/>
      <c r="CB1247" s="21"/>
      <c r="CE1247"/>
      <c r="CF1247"/>
      <c r="CG1247"/>
      <c r="CH1247"/>
      <c r="CI1247" s="6"/>
      <c r="CJ1247"/>
      <c r="CK1247"/>
      <c r="CL1247" t="s">
        <v>56</v>
      </c>
      <c r="CM1247"/>
      <c r="CN1247" s="21"/>
      <c r="CQ1247"/>
      <c r="CR1247"/>
      <c r="CS1247"/>
      <c r="CT1247"/>
      <c r="CU1247" s="6"/>
      <c r="CV1247"/>
      <c r="CW1247"/>
      <c r="CX1247" t="s">
        <v>56</v>
      </c>
      <c r="CY1247"/>
      <c r="CZ1247" s="21"/>
      <c r="DC1247"/>
      <c r="DD1247"/>
      <c r="DE1247"/>
      <c r="DF1247"/>
      <c r="DG1247" s="6"/>
      <c r="DH1247"/>
      <c r="DI1247"/>
      <c r="DJ1247" t="s">
        <v>56</v>
      </c>
      <c r="DK1247"/>
      <c r="DL1247" s="21"/>
      <c r="DO1247"/>
      <c r="DP1247"/>
      <c r="DQ1247"/>
      <c r="DR1247"/>
      <c r="DS1247" s="6"/>
      <c r="DT1247"/>
      <c r="DU1247"/>
      <c r="DV1247" t="s">
        <v>56</v>
      </c>
      <c r="DW1247"/>
      <c r="DX1247" s="21"/>
    </row>
    <row r="1248" spans="1:128" ht="13.5" customHeight="1">
      <c r="A1248"/>
      <c r="B1248" s="42">
        <v>4</v>
      </c>
      <c r="C1248" s="42">
        <v>0</v>
      </c>
      <c r="D1248" s="82">
        <v>0.33333333333333331</v>
      </c>
      <c r="E1248" s="82">
        <v>0.66666666666666663</v>
      </c>
      <c r="F1248" s="83">
        <v>0.66666666666666663</v>
      </c>
      <c r="G1248" s="82">
        <v>1</v>
      </c>
      <c r="H1248" s="7"/>
      <c r="K1248"/>
      <c r="L1248"/>
      <c r="M1248"/>
      <c r="N1248"/>
      <c r="O1248" s="63" t="s">
        <v>39</v>
      </c>
      <c r="P1248" s="49">
        <f ca="1">IF(R1243="Exploit",R1245,R1246)</f>
        <v>4</v>
      </c>
      <c r="Q1248" s="28" t="str">
        <f ca="1">"("&amp;OFFSET(O1231,0,P1248)&amp;") →"</f>
        <v>(下) →</v>
      </c>
      <c r="R1248" s="18" t="s">
        <v>53</v>
      </c>
      <c r="S1248" s="3">
        <f ca="1">MIN(K1230+FIXED(1.1*COS(PI()/2*P1248),0),3)</f>
        <v>2</v>
      </c>
      <c r="T1248" s="6"/>
      <c r="W1248"/>
      <c r="X1248"/>
      <c r="Y1248"/>
      <c r="Z1248"/>
      <c r="AA1248" s="63" t="s">
        <v>39</v>
      </c>
      <c r="AB1248" s="49">
        <f ca="1">IF(AD1243="Exploit",AD1245,AD1246)</f>
        <v>1</v>
      </c>
      <c r="AC1248" s="28" t="str">
        <f ca="1">"("&amp;OFFSET(AA1231,0,AB1248)&amp;") →"</f>
        <v>(右) →</v>
      </c>
      <c r="AD1248" s="18" t="s">
        <v>53</v>
      </c>
      <c r="AE1248" s="3">
        <f ca="1">MIN(W1230+FIXED(1.1*COS(PI()/2*AB1248),0),3)</f>
        <v>2</v>
      </c>
      <c r="AF1248" s="6"/>
      <c r="AI1248"/>
      <c r="AJ1248"/>
      <c r="AK1248"/>
      <c r="AL1248"/>
      <c r="AM1248" s="63" t="s">
        <v>39</v>
      </c>
      <c r="AN1248" s="49">
        <f ca="1">IF(AP1243="Exploit",AP1245,AP1246)</f>
        <v>2</v>
      </c>
      <c r="AO1248" s="28" t="str">
        <f ca="1">"("&amp;OFFSET(AM1231,0,AN1248)&amp;") →"</f>
        <v>(上) →</v>
      </c>
      <c r="AP1248" s="18" t="s">
        <v>53</v>
      </c>
      <c r="AQ1248" s="3">
        <f ca="1">MIN(AI1230+FIXED(1.1*COS(PI()/2*AN1248),0),3)</f>
        <v>1</v>
      </c>
      <c r="AR1248" s="6"/>
      <c r="AU1248"/>
      <c r="AV1248"/>
      <c r="AW1248"/>
      <c r="AX1248"/>
      <c r="AY1248" s="63" t="s">
        <v>39</v>
      </c>
      <c r="AZ1248" s="49">
        <f ca="1">IF(BB1243="Exploit",BB1245,BB1246)</f>
        <v>4</v>
      </c>
      <c r="BA1248" s="28" t="str">
        <f ca="1">"("&amp;OFFSET(AY1231,0,AZ1248)&amp;") →"</f>
        <v>(下) →</v>
      </c>
      <c r="BB1248" s="18" t="s">
        <v>53</v>
      </c>
      <c r="BC1248" s="3">
        <f ca="1">MIN(AU1230+FIXED(1.1*COS(PI()/2*AZ1248),0),3)</f>
        <v>2</v>
      </c>
      <c r="BD1248" s="6"/>
      <c r="BG1248"/>
      <c r="BH1248"/>
      <c r="BI1248"/>
      <c r="BJ1248"/>
      <c r="BK1248" s="63" t="s">
        <v>39</v>
      </c>
      <c r="BL1248" s="49">
        <f ca="1">IF(BN1243="Exploit",BN1245,BN1246)</f>
        <v>4</v>
      </c>
      <c r="BM1248" s="28" t="str">
        <f ca="1">"("&amp;OFFSET(BK1231,0,BL1248)&amp;") →"</f>
        <v>(下) →</v>
      </c>
      <c r="BN1248" s="18" t="s">
        <v>53</v>
      </c>
      <c r="BO1248" s="3">
        <f ca="1">MIN(BG1230+FIXED(1.1*COS(PI()/2*BL1248),0),3)</f>
        <v>3</v>
      </c>
      <c r="BP1248" s="6"/>
      <c r="BS1248"/>
      <c r="BT1248"/>
      <c r="BU1248"/>
      <c r="BV1248"/>
      <c r="BW1248" s="63" t="s">
        <v>39</v>
      </c>
      <c r="BX1248" s="49">
        <f ca="1">IF(BZ1243="Exploit",BZ1245,BZ1246)</f>
        <v>2</v>
      </c>
      <c r="BY1248" s="28" t="str">
        <f ca="1">"("&amp;OFFSET(BW1231,0,BX1248)&amp;") →"</f>
        <v>(上) →</v>
      </c>
      <c r="BZ1248" s="18" t="s">
        <v>53</v>
      </c>
      <c r="CA1248" s="3">
        <f ca="1">MIN(BS1230+FIXED(1.1*COS(PI()/2*BX1248),0),3)</f>
        <v>2</v>
      </c>
      <c r="CB1248" s="6"/>
      <c r="CE1248"/>
      <c r="CF1248"/>
      <c r="CG1248"/>
      <c r="CH1248"/>
      <c r="CI1248" s="63" t="s">
        <v>39</v>
      </c>
      <c r="CJ1248" s="49">
        <f ca="1">IF(CL1243="Exploit",CL1245,CL1246)</f>
        <v>4</v>
      </c>
      <c r="CK1248" s="28" t="str">
        <f ca="1">"("&amp;OFFSET(CI1231,0,CJ1248)&amp;") →"</f>
        <v>(下) →</v>
      </c>
      <c r="CL1248" s="18" t="s">
        <v>53</v>
      </c>
      <c r="CM1248" s="3">
        <f ca="1">MIN(CE1230+FIXED(1.1*COS(PI()/2*CJ1248),0),3)</f>
        <v>3</v>
      </c>
      <c r="CN1248" s="6"/>
      <c r="CQ1248"/>
      <c r="CR1248"/>
      <c r="CS1248"/>
      <c r="CT1248"/>
      <c r="CU1248" s="63" t="s">
        <v>39</v>
      </c>
      <c r="CV1248" s="49">
        <f ca="1">IF(CX1243="Exploit",CX1245,CX1246)</f>
        <v>1</v>
      </c>
      <c r="CW1248" s="28" t="str">
        <f ca="1">"("&amp;OFFSET(CU1231,0,CV1248)&amp;") →"</f>
        <v>(右) →</v>
      </c>
      <c r="CX1248" s="18" t="s">
        <v>53</v>
      </c>
      <c r="CY1248" s="3">
        <f ca="1">MIN(CQ1230+FIXED(1.1*COS(PI()/2*CV1248),0),3)</f>
        <v>3</v>
      </c>
      <c r="CZ1248" s="6"/>
      <c r="DC1248"/>
      <c r="DD1248"/>
      <c r="DE1248"/>
      <c r="DF1248"/>
      <c r="DG1248" s="63" t="s">
        <v>39</v>
      </c>
      <c r="DH1248" s="49">
        <f ca="1">IF(DJ1243="Exploit",DJ1245,DJ1246)</f>
        <v>1</v>
      </c>
      <c r="DI1248" s="28" t="str">
        <f ca="1">"("&amp;OFFSET(DG1231,0,DH1248)&amp;") →"</f>
        <v>(右) →</v>
      </c>
      <c r="DJ1248" s="18" t="s">
        <v>53</v>
      </c>
      <c r="DK1248" s="3">
        <f ca="1">MIN(DC1230+FIXED(1.1*COS(PI()/2*DH1248),0),3)</f>
        <v>3</v>
      </c>
      <c r="DL1248" s="6"/>
      <c r="DO1248"/>
      <c r="DP1248"/>
      <c r="DQ1248"/>
      <c r="DR1248"/>
      <c r="DS1248" s="63" t="s">
        <v>39</v>
      </c>
      <c r="DT1248" s="49">
        <f ca="1">IF(DV1243="Exploit",DV1245,DV1246)</f>
        <v>3</v>
      </c>
      <c r="DU1248" s="28" t="str">
        <f ca="1">"("&amp;OFFSET(DS1231,0,DT1248)&amp;") →"</f>
        <v>(左) →</v>
      </c>
      <c r="DV1248" s="18" t="s">
        <v>53</v>
      </c>
      <c r="DW1248" s="3">
        <f ca="1">MIN(DO1230+FIXED(1.1*COS(PI()/2*DT1248),0),3)</f>
        <v>3</v>
      </c>
      <c r="DX1248" s="6"/>
    </row>
    <row r="1249" spans="1:128" ht="13.5" customHeight="1">
      <c r="A1249"/>
      <c r="B1249" s="41">
        <v>5</v>
      </c>
      <c r="C1249" s="41">
        <v>0</v>
      </c>
      <c r="D1249" s="83">
        <v>0</v>
      </c>
      <c r="E1249" s="80">
        <v>0.33333333333333331</v>
      </c>
      <c r="F1249" s="80">
        <v>0.66666666666666663</v>
      </c>
      <c r="G1249" s="80">
        <v>1</v>
      </c>
      <c r="H1249" s="7"/>
      <c r="K1249"/>
      <c r="L1249"/>
      <c r="M1249"/>
      <c r="N1249"/>
      <c r="O1249" s="24" t="s">
        <v>33</v>
      </c>
      <c r="P1249" s="24"/>
      <c r="Q1249"/>
      <c r="R1249" s="18" t="s">
        <v>54</v>
      </c>
      <c r="S1249" s="3">
        <f ca="1">MIN(K1231+FIXED(1.1*SIN(PI()/2*P1248),0),3)</f>
        <v>1</v>
      </c>
      <c r="T1249" s="6"/>
      <c r="W1249"/>
      <c r="X1249"/>
      <c r="Y1249"/>
      <c r="Z1249"/>
      <c r="AA1249" s="24"/>
      <c r="AB1249" s="24" t="s">
        <v>33</v>
      </c>
      <c r="AC1249"/>
      <c r="AD1249" s="18" t="s">
        <v>54</v>
      </c>
      <c r="AE1249" s="3">
        <f ca="1">MIN(W1231+FIXED(1.1*SIN(PI()/2*AB1248),0),3)</f>
        <v>2</v>
      </c>
      <c r="AF1249" s="6"/>
      <c r="AI1249"/>
      <c r="AJ1249"/>
      <c r="AK1249"/>
      <c r="AL1249"/>
      <c r="AM1249" s="24"/>
      <c r="AN1249" s="24" t="s">
        <v>33</v>
      </c>
      <c r="AO1249"/>
      <c r="AP1249" s="18" t="s">
        <v>54</v>
      </c>
      <c r="AQ1249" s="3">
        <f ca="1">MIN(AI1231+FIXED(1.1*SIN(PI()/2*AN1248),0),3)</f>
        <v>2</v>
      </c>
      <c r="AR1249" s="6"/>
      <c r="AU1249"/>
      <c r="AV1249"/>
      <c r="AW1249"/>
      <c r="AX1249"/>
      <c r="AY1249" s="24"/>
      <c r="AZ1249" s="24" t="s">
        <v>33</v>
      </c>
      <c r="BA1249"/>
      <c r="BB1249" s="18" t="s">
        <v>54</v>
      </c>
      <c r="BC1249" s="3">
        <f ca="1">MIN(AU1231+FIXED(1.1*SIN(PI()/2*AZ1248),0),3)</f>
        <v>2</v>
      </c>
      <c r="BD1249" s="6"/>
      <c r="BG1249"/>
      <c r="BH1249"/>
      <c r="BI1249"/>
      <c r="BJ1249"/>
      <c r="BK1249" s="24"/>
      <c r="BL1249" s="24" t="s">
        <v>33</v>
      </c>
      <c r="BM1249"/>
      <c r="BN1249" s="18" t="s">
        <v>54</v>
      </c>
      <c r="BO1249" s="3">
        <f ca="1">MIN(BG1231+FIXED(1.1*SIN(PI()/2*BL1248),0),3)</f>
        <v>2</v>
      </c>
      <c r="BP1249" s="6"/>
      <c r="BS1249"/>
      <c r="BT1249"/>
      <c r="BU1249"/>
      <c r="BV1249"/>
      <c r="BW1249" s="24"/>
      <c r="BX1249" s="24" t="s">
        <v>33</v>
      </c>
      <c r="BY1249"/>
      <c r="BZ1249" s="18" t="s">
        <v>54</v>
      </c>
      <c r="CA1249" s="3">
        <f ca="1">MIN(BS1231+FIXED(1.1*SIN(PI()/2*BX1248),0),3)</f>
        <v>2</v>
      </c>
      <c r="CB1249" s="6"/>
      <c r="CE1249"/>
      <c r="CF1249"/>
      <c r="CG1249"/>
      <c r="CH1249"/>
      <c r="CI1249" s="24"/>
      <c r="CJ1249" s="24" t="s">
        <v>33</v>
      </c>
      <c r="CK1249"/>
      <c r="CL1249" s="18" t="s">
        <v>54</v>
      </c>
      <c r="CM1249" s="3">
        <f ca="1">MIN(CE1231+FIXED(1.1*SIN(PI()/2*CJ1248),0),3)</f>
        <v>2</v>
      </c>
      <c r="CN1249" s="6"/>
      <c r="CQ1249"/>
      <c r="CR1249"/>
      <c r="CS1249"/>
      <c r="CT1249"/>
      <c r="CU1249" s="24"/>
      <c r="CV1249" s="24" t="s">
        <v>33</v>
      </c>
      <c r="CW1249"/>
      <c r="CX1249" s="18" t="s">
        <v>54</v>
      </c>
      <c r="CY1249" s="3">
        <f ca="1">MIN(CQ1231+FIXED(1.1*SIN(PI()/2*CV1248),0),3)</f>
        <v>3</v>
      </c>
      <c r="CZ1249" s="6"/>
      <c r="DC1249"/>
      <c r="DD1249"/>
      <c r="DE1249"/>
      <c r="DF1249"/>
      <c r="DG1249" s="24"/>
      <c r="DH1249" s="24" t="s">
        <v>33</v>
      </c>
      <c r="DI1249"/>
      <c r="DJ1249" s="18" t="s">
        <v>54</v>
      </c>
      <c r="DK1249" s="3">
        <f ca="1">MIN(DC1231+FIXED(1.1*SIN(PI()/2*DH1248),0),3)</f>
        <v>3</v>
      </c>
      <c r="DL1249" s="6"/>
      <c r="DO1249"/>
      <c r="DP1249"/>
      <c r="DQ1249"/>
      <c r="DR1249"/>
      <c r="DS1249" s="24"/>
      <c r="DT1249" s="24" t="s">
        <v>33</v>
      </c>
      <c r="DU1249"/>
      <c r="DV1249" s="18" t="s">
        <v>54</v>
      </c>
      <c r="DW1249" s="3">
        <f ca="1">MIN(DO1231+FIXED(1.1*SIN(PI()/2*DT1248),0),3)</f>
        <v>2</v>
      </c>
      <c r="DX1249" s="6"/>
    </row>
    <row r="1250" spans="1:128" ht="13.5" customHeight="1">
      <c r="A1250"/>
      <c r="B1250" s="42">
        <v>6</v>
      </c>
      <c r="C1250" s="61">
        <v>0</v>
      </c>
      <c r="D1250" s="61">
        <v>0</v>
      </c>
      <c r="E1250" s="61">
        <v>0</v>
      </c>
      <c r="F1250" s="61">
        <v>0</v>
      </c>
      <c r="G1250" s="61">
        <v>0</v>
      </c>
      <c r="H1250" s="7"/>
      <c r="K1250"/>
      <c r="L1250"/>
      <c r="M1250"/>
      <c r="N1250"/>
      <c r="O1250"/>
      <c r="P1250"/>
      <c r="Q1250"/>
      <c r="R1250" s="3" t="s">
        <v>31</v>
      </c>
      <c r="S1250" s="29">
        <f ca="1">3*(S1248-1)+S1249</f>
        <v>4</v>
      </c>
      <c r="T1250" s="30"/>
      <c r="W1250"/>
      <c r="X1250"/>
      <c r="Y1250"/>
      <c r="Z1250"/>
      <c r="AA1250"/>
      <c r="AB1250"/>
      <c r="AC1250"/>
      <c r="AD1250" s="3" t="s">
        <v>32</v>
      </c>
      <c r="AE1250" s="29">
        <f ca="1">3*(AE1248-1)+AE1249</f>
        <v>5</v>
      </c>
      <c r="AF1250" s="6"/>
      <c r="AI1250"/>
      <c r="AJ1250"/>
      <c r="AK1250"/>
      <c r="AL1250"/>
      <c r="AM1250"/>
      <c r="AN1250"/>
      <c r="AO1250"/>
      <c r="AP1250" s="3" t="s">
        <v>32</v>
      </c>
      <c r="AQ1250" s="29">
        <f ca="1">3*(AQ1248-1)+AQ1249</f>
        <v>2</v>
      </c>
      <c r="AR1250" s="6"/>
      <c r="AU1250"/>
      <c r="AV1250"/>
      <c r="AW1250"/>
      <c r="AX1250"/>
      <c r="AY1250"/>
      <c r="AZ1250"/>
      <c r="BA1250"/>
      <c r="BB1250" s="3" t="s">
        <v>32</v>
      </c>
      <c r="BC1250" s="29">
        <f ca="1">3*(BC1248-1)+BC1249</f>
        <v>5</v>
      </c>
      <c r="BD1250" s="6"/>
      <c r="BG1250"/>
      <c r="BH1250"/>
      <c r="BI1250"/>
      <c r="BJ1250"/>
      <c r="BK1250"/>
      <c r="BL1250"/>
      <c r="BM1250"/>
      <c r="BN1250" s="3" t="s">
        <v>32</v>
      </c>
      <c r="BO1250" s="29">
        <f ca="1">3*(BO1248-1)+BO1249</f>
        <v>8</v>
      </c>
      <c r="BP1250" s="6"/>
      <c r="BS1250"/>
      <c r="BT1250"/>
      <c r="BU1250"/>
      <c r="BV1250"/>
      <c r="BW1250"/>
      <c r="BX1250"/>
      <c r="BY1250"/>
      <c r="BZ1250" s="3" t="s">
        <v>32</v>
      </c>
      <c r="CA1250" s="29">
        <f ca="1">3*(CA1248-1)+CA1249</f>
        <v>5</v>
      </c>
      <c r="CB1250" s="6"/>
      <c r="CE1250"/>
      <c r="CF1250"/>
      <c r="CG1250"/>
      <c r="CH1250"/>
      <c r="CI1250"/>
      <c r="CJ1250"/>
      <c r="CK1250"/>
      <c r="CL1250" s="3" t="s">
        <v>32</v>
      </c>
      <c r="CM1250" s="29">
        <f ca="1">3*(CM1248-1)+CM1249</f>
        <v>8</v>
      </c>
      <c r="CN1250" s="6"/>
      <c r="CQ1250"/>
      <c r="CR1250"/>
      <c r="CS1250"/>
      <c r="CT1250"/>
      <c r="CU1250"/>
      <c r="CV1250"/>
      <c r="CW1250"/>
      <c r="CX1250" s="3" t="s">
        <v>32</v>
      </c>
      <c r="CY1250" s="29">
        <f ca="1">3*(CY1248-1)+CY1249</f>
        <v>9</v>
      </c>
      <c r="CZ1250" s="6"/>
      <c r="DC1250"/>
      <c r="DD1250"/>
      <c r="DE1250"/>
      <c r="DF1250"/>
      <c r="DG1250"/>
      <c r="DH1250"/>
      <c r="DI1250"/>
      <c r="DJ1250" s="3" t="s">
        <v>32</v>
      </c>
      <c r="DK1250" s="29">
        <f ca="1">3*(DK1248-1)+DK1249</f>
        <v>9</v>
      </c>
      <c r="DL1250" s="6"/>
      <c r="DO1250"/>
      <c r="DP1250"/>
      <c r="DQ1250"/>
      <c r="DR1250"/>
      <c r="DS1250"/>
      <c r="DT1250"/>
      <c r="DU1250"/>
      <c r="DV1250" s="3" t="s">
        <v>32</v>
      </c>
      <c r="DW1250" s="29">
        <f ca="1">3*(DW1248-1)+DW1249</f>
        <v>8</v>
      </c>
      <c r="DX1250" s="6"/>
    </row>
    <row r="1251" spans="1:128" ht="13.5" customHeight="1">
      <c r="A1251"/>
      <c r="B1251" s="41">
        <v>7</v>
      </c>
      <c r="C1251" s="41">
        <v>0</v>
      </c>
      <c r="D1251" s="80">
        <v>0.5</v>
      </c>
      <c r="E1251" s="80">
        <v>1</v>
      </c>
      <c r="F1251" s="61">
        <v>1</v>
      </c>
      <c r="G1251" s="61">
        <v>1</v>
      </c>
      <c r="H1251" s="7"/>
      <c r="K1251"/>
      <c r="L1251"/>
      <c r="M1251"/>
      <c r="N1251"/>
      <c r="P1251"/>
      <c r="Q1251"/>
      <c r="R1251"/>
      <c r="S1251" s="11" t="s">
        <v>51</v>
      </c>
      <c r="T1251" s="24"/>
      <c r="W1251"/>
      <c r="X1251"/>
      <c r="Y1251"/>
      <c r="Z1251"/>
      <c r="AB1251"/>
      <c r="AC1251"/>
      <c r="AD1251"/>
      <c r="AE1251" s="11" t="s">
        <v>51</v>
      </c>
      <c r="AF1251" s="24"/>
      <c r="AI1251"/>
      <c r="AJ1251"/>
      <c r="AK1251"/>
      <c r="AL1251"/>
      <c r="AN1251"/>
      <c r="AO1251"/>
      <c r="AP1251"/>
      <c r="AQ1251" s="11" t="s">
        <v>51</v>
      </c>
      <c r="AR1251" s="24"/>
      <c r="AU1251"/>
      <c r="AV1251"/>
      <c r="AW1251"/>
      <c r="AX1251"/>
      <c r="AZ1251"/>
      <c r="BA1251"/>
      <c r="BB1251"/>
      <c r="BC1251" s="11" t="s">
        <v>51</v>
      </c>
      <c r="BD1251" s="24"/>
      <c r="BG1251"/>
      <c r="BH1251"/>
      <c r="BI1251"/>
      <c r="BJ1251"/>
      <c r="BL1251"/>
      <c r="BM1251"/>
      <c r="BN1251"/>
      <c r="BO1251" s="11" t="s">
        <v>51</v>
      </c>
      <c r="BP1251" s="24"/>
      <c r="BS1251"/>
      <c r="BT1251"/>
      <c r="BU1251"/>
      <c r="BV1251"/>
      <c r="BX1251"/>
      <c r="BY1251"/>
      <c r="BZ1251"/>
      <c r="CA1251" s="11" t="s">
        <v>51</v>
      </c>
      <c r="CB1251" s="24"/>
      <c r="CE1251"/>
      <c r="CF1251"/>
      <c r="CG1251"/>
      <c r="CH1251"/>
      <c r="CJ1251"/>
      <c r="CK1251"/>
      <c r="CL1251"/>
      <c r="CM1251" s="11" t="s">
        <v>51</v>
      </c>
      <c r="CN1251" s="24"/>
      <c r="CQ1251"/>
      <c r="CR1251"/>
      <c r="CS1251"/>
      <c r="CT1251"/>
      <c r="CV1251"/>
      <c r="CW1251"/>
      <c r="CX1251"/>
      <c r="CY1251" s="11" t="s">
        <v>51</v>
      </c>
      <c r="CZ1251" s="24"/>
      <c r="DC1251"/>
      <c r="DD1251"/>
      <c r="DE1251"/>
      <c r="DF1251"/>
      <c r="DH1251"/>
      <c r="DI1251"/>
      <c r="DJ1251"/>
      <c r="DK1251" s="11" t="s">
        <v>51</v>
      </c>
      <c r="DL1251" s="24"/>
      <c r="DO1251"/>
      <c r="DP1251"/>
      <c r="DQ1251"/>
      <c r="DR1251"/>
      <c r="DT1251"/>
      <c r="DU1251"/>
      <c r="DV1251"/>
      <c r="DW1251" s="11" t="s">
        <v>51</v>
      </c>
      <c r="DX1251" s="24"/>
    </row>
    <row r="1252" spans="1:128" ht="13.5" customHeight="1" thickBot="1">
      <c r="A1252"/>
      <c r="B1252" s="42">
        <v>8</v>
      </c>
      <c r="C1252" s="42">
        <v>0</v>
      </c>
      <c r="D1252" s="82">
        <v>0.33333333333333331</v>
      </c>
      <c r="E1252" s="82">
        <v>0.66666666666666663</v>
      </c>
      <c r="F1252" s="82">
        <v>1</v>
      </c>
      <c r="G1252" s="83">
        <v>1</v>
      </c>
      <c r="H1252" s="7"/>
      <c r="K1252"/>
      <c r="L1252"/>
      <c r="M1252"/>
      <c r="N1252"/>
      <c r="O1252" t="s">
        <v>48</v>
      </c>
      <c r="R1252"/>
      <c r="S1252"/>
      <c r="T1252" s="21"/>
      <c r="W1252"/>
      <c r="X1252"/>
      <c r="Y1252"/>
      <c r="Z1252"/>
      <c r="AA1252" t="s">
        <v>48</v>
      </c>
      <c r="AD1252"/>
      <c r="AE1252"/>
      <c r="AF1252" s="21"/>
      <c r="AI1252"/>
      <c r="AJ1252"/>
      <c r="AK1252"/>
      <c r="AL1252"/>
      <c r="AM1252" t="s">
        <v>48</v>
      </c>
      <c r="AP1252"/>
      <c r="AQ1252"/>
      <c r="AR1252" s="21"/>
      <c r="AU1252"/>
      <c r="AV1252"/>
      <c r="AW1252"/>
      <c r="AX1252"/>
      <c r="AY1252" t="s">
        <v>48</v>
      </c>
      <c r="BB1252"/>
      <c r="BC1252"/>
      <c r="BD1252" s="21"/>
      <c r="BG1252"/>
      <c r="BH1252"/>
      <c r="BI1252"/>
      <c r="BJ1252"/>
      <c r="BK1252" t="s">
        <v>48</v>
      </c>
      <c r="BN1252"/>
      <c r="BO1252"/>
      <c r="BP1252" s="21"/>
      <c r="BS1252"/>
      <c r="BT1252"/>
      <c r="BU1252"/>
      <c r="BV1252"/>
      <c r="BW1252" t="s">
        <v>48</v>
      </c>
      <c r="BZ1252"/>
      <c r="CA1252"/>
      <c r="CB1252" s="21"/>
      <c r="CE1252"/>
      <c r="CF1252"/>
      <c r="CG1252"/>
      <c r="CH1252"/>
      <c r="CI1252" t="s">
        <v>48</v>
      </c>
      <c r="CL1252"/>
      <c r="CM1252"/>
      <c r="CN1252" s="21"/>
      <c r="CQ1252"/>
      <c r="CR1252"/>
      <c r="CS1252"/>
      <c r="CT1252"/>
      <c r="CU1252" t="s">
        <v>48</v>
      </c>
      <c r="CX1252"/>
      <c r="CY1252"/>
      <c r="CZ1252" s="21"/>
      <c r="DC1252"/>
      <c r="DD1252"/>
      <c r="DE1252"/>
      <c r="DF1252"/>
      <c r="DG1252" t="s">
        <v>48</v>
      </c>
      <c r="DJ1252"/>
      <c r="DK1252"/>
      <c r="DL1252" s="21"/>
      <c r="DO1252"/>
      <c r="DP1252"/>
      <c r="DQ1252"/>
      <c r="DR1252"/>
      <c r="DS1252" t="s">
        <v>48</v>
      </c>
      <c r="DU1252" s="30"/>
      <c r="DV1252"/>
      <c r="DW1252"/>
      <c r="DX1252" s="21"/>
    </row>
    <row r="1253" spans="1:128" ht="13.5" customHeight="1" thickBot="1">
      <c r="A1253"/>
      <c r="B1253" s="43" t="s">
        <v>18</v>
      </c>
      <c r="C1253" s="43">
        <v>0</v>
      </c>
      <c r="D1253" s="84">
        <v>1</v>
      </c>
      <c r="E1253" s="84">
        <v>1</v>
      </c>
      <c r="F1253" s="84">
        <v>1</v>
      </c>
      <c r="G1253" s="84">
        <v>1</v>
      </c>
      <c r="H1253" s="7"/>
      <c r="K1253"/>
      <c r="L1253"/>
      <c r="M1253"/>
      <c r="N1253"/>
      <c r="O1253" s="39" t="s">
        <v>52</v>
      </c>
      <c r="P1253" s="33">
        <f ca="1">IF(K1232&lt;9,OFFSET($D$3,S1248,S1249)+$C$4*MAX(OFFSET(O1231,S1250,1):OFFSET(O1231,S1250,4)),0)</f>
        <v>32.107859394145891</v>
      </c>
      <c r="Q1253"/>
      <c r="R1253"/>
      <c r="S1253"/>
      <c r="T1253" s="21"/>
      <c r="W1253"/>
      <c r="X1253"/>
      <c r="Y1253"/>
      <c r="Z1253"/>
      <c r="AA1253" s="39" t="s">
        <v>52</v>
      </c>
      <c r="AB1253" s="33">
        <f ca="1">IF(W1232&lt;9,OFFSET($D$3,AE1248,AE1249)+$C$4*MAX(OFFSET(AA1231,AE1250,1):OFFSET(AA1231,AE1250,4)),0)</f>
        <v>47.299997117330776</v>
      </c>
      <c r="AC1253"/>
      <c r="AD1253"/>
      <c r="AE1253"/>
      <c r="AF1253" s="21"/>
      <c r="AI1253"/>
      <c r="AJ1253"/>
      <c r="AK1253"/>
      <c r="AL1253"/>
      <c r="AM1253" s="39" t="s">
        <v>52</v>
      </c>
      <c r="AN1253" s="33">
        <f ca="1">IF(AI1232&lt;9,OFFSET($D$3,AQ1248,AQ1249)+$C$4*MAX(OFFSET(AM1231,AQ1250,1):OFFSET(AM1231,AQ1250,4)),0)</f>
        <v>32.082412277042856</v>
      </c>
      <c r="AO1253"/>
      <c r="AP1253"/>
      <c r="AQ1253"/>
      <c r="AR1253" s="21"/>
      <c r="AU1253"/>
      <c r="AV1253"/>
      <c r="AW1253"/>
      <c r="AX1253"/>
      <c r="AY1253" s="39" t="s">
        <v>52</v>
      </c>
      <c r="AZ1253" s="33">
        <f ca="1">IF(AU1232&lt;9,OFFSET($D$3,BC1248,BC1249)+$C$4*MAX(OFFSET(AY1231,BC1250,1):OFFSET(AY1231,BC1250,4)),0)</f>
        <v>47.299997117330776</v>
      </c>
      <c r="BA1253"/>
      <c r="BB1253"/>
      <c r="BC1253"/>
      <c r="BD1253" s="21"/>
      <c r="BG1253"/>
      <c r="BH1253"/>
      <c r="BI1253"/>
      <c r="BJ1253"/>
      <c r="BK1253" s="39" t="s">
        <v>52</v>
      </c>
      <c r="BL1253" s="33">
        <f ca="1">IF(BG1232&lt;9,OFFSET($D$3,BO1248,BO1249)+$C$4*MAX(OFFSET(BK1231,BO1250,1):OFFSET(BK1231,BO1250,4)),0)</f>
        <v>68.99999999250285</v>
      </c>
      <c r="BM1253"/>
      <c r="BN1253"/>
      <c r="BO1253"/>
      <c r="BP1253" s="21"/>
      <c r="BS1253"/>
      <c r="BT1253"/>
      <c r="BU1253"/>
      <c r="BV1253"/>
      <c r="BW1253" s="39" t="s">
        <v>52</v>
      </c>
      <c r="BX1253" s="33">
        <f ca="1">IF(BS1232&lt;9,OFFSET($D$3,CA1248,CA1249)+$C$4*MAX(OFFSET(BW1231,CA1250,1):OFFSET(BW1231,CA1250,4)),0)</f>
        <v>47.299998556041388</v>
      </c>
      <c r="BY1253"/>
      <c r="BZ1253"/>
      <c r="CA1253"/>
      <c r="CB1253" s="21"/>
      <c r="CE1253"/>
      <c r="CF1253"/>
      <c r="CG1253"/>
      <c r="CH1253"/>
      <c r="CI1253" s="39" t="s">
        <v>52</v>
      </c>
      <c r="CJ1253" s="33">
        <f ca="1">IF(CE1232&lt;9,OFFSET($D$3,CM1248,CM1249)+$C$4*MAX(OFFSET(CI1231,CM1250,1):OFFSET(CI1231,CM1250,4)),0)</f>
        <v>68.99999999250285</v>
      </c>
      <c r="CK1253"/>
      <c r="CL1253"/>
      <c r="CM1253"/>
      <c r="CN1253" s="21"/>
      <c r="CQ1253"/>
      <c r="CR1253"/>
      <c r="CS1253"/>
      <c r="CT1253"/>
      <c r="CU1253" s="39" t="s">
        <v>52</v>
      </c>
      <c r="CV1253" s="33">
        <f ca="1">IF(CQ1232&lt;9,OFFSET($D$3,CY1248,CY1249)+$C$4*MAX(OFFSET(CU1231,CY1250,1):OFFSET(CU1231,CY1250,4)),0)</f>
        <v>100</v>
      </c>
      <c r="CW1253"/>
      <c r="CX1253"/>
      <c r="CY1253"/>
      <c r="CZ1253" s="21"/>
      <c r="DC1253"/>
      <c r="DD1253"/>
      <c r="DE1253"/>
      <c r="DF1253"/>
      <c r="DG1253" s="39" t="s">
        <v>52</v>
      </c>
      <c r="DH1253" s="33">
        <f ca="1">IF(DC1232&lt;9,OFFSET($D$3,DK1248,DK1249)+$C$4*MAX(OFFSET(DG1231,DK1250,1):OFFSET(DG1231,DK1250,4)),0)</f>
        <v>0</v>
      </c>
      <c r="DI1253"/>
      <c r="DJ1253"/>
      <c r="DK1253"/>
      <c r="DL1253" s="21"/>
      <c r="DO1253"/>
      <c r="DP1253"/>
      <c r="DQ1253"/>
      <c r="DR1253"/>
      <c r="DS1253" s="39" t="s">
        <v>52</v>
      </c>
      <c r="DT1253" s="33">
        <f ca="1">IF(DO1232&lt;9,OFFSET($D$3,DW1248,DW1249)+$C$4*MAX(OFFSET(DS1231,DW1250,1):OFFSET(DS1231,DW1250,4)),0)</f>
        <v>0</v>
      </c>
      <c r="DU1253"/>
      <c r="DV1253"/>
      <c r="DW1253"/>
      <c r="DX1253" s="21"/>
    </row>
    <row r="1254" spans="1:128" ht="13.5" customHeight="1" thickBot="1">
      <c r="A1254"/>
      <c r="H1254" s="7"/>
      <c r="K1254"/>
      <c r="L1254"/>
      <c r="M1254"/>
      <c r="N1254"/>
      <c r="O1254" s="35"/>
      <c r="P1254" s="123" t="s">
        <v>12</v>
      </c>
      <c r="Q1254" s="124"/>
      <c r="R1254" s="124"/>
      <c r="S1254" s="125"/>
      <c r="T1254" s="64"/>
      <c r="W1254"/>
      <c r="X1254"/>
      <c r="Y1254"/>
      <c r="Z1254"/>
      <c r="AA1254" s="5"/>
      <c r="AB1254" s="123" t="s">
        <v>12</v>
      </c>
      <c r="AC1254" s="124"/>
      <c r="AD1254" s="124"/>
      <c r="AE1254" s="125"/>
      <c r="AF1254" s="64"/>
      <c r="AI1254"/>
      <c r="AJ1254"/>
      <c r="AK1254"/>
      <c r="AL1254"/>
      <c r="AM1254" s="5"/>
      <c r="AN1254" s="123" t="s">
        <v>12</v>
      </c>
      <c r="AO1254" s="124"/>
      <c r="AP1254" s="124"/>
      <c r="AQ1254" s="125"/>
      <c r="AR1254" s="64"/>
      <c r="AU1254"/>
      <c r="AV1254"/>
      <c r="AW1254"/>
      <c r="AX1254"/>
      <c r="AY1254" s="5"/>
      <c r="AZ1254" s="123" t="s">
        <v>12</v>
      </c>
      <c r="BA1254" s="124"/>
      <c r="BB1254" s="124"/>
      <c r="BC1254" s="125"/>
      <c r="BD1254" s="64"/>
      <c r="BG1254"/>
      <c r="BH1254"/>
      <c r="BI1254"/>
      <c r="BJ1254"/>
      <c r="BK1254" s="5"/>
      <c r="BL1254" s="123" t="s">
        <v>12</v>
      </c>
      <c r="BM1254" s="124"/>
      <c r="BN1254" s="124"/>
      <c r="BO1254" s="125"/>
      <c r="BP1254" s="64"/>
      <c r="BS1254"/>
      <c r="BT1254"/>
      <c r="BU1254"/>
      <c r="BV1254"/>
      <c r="BW1254" s="5"/>
      <c r="BX1254" s="123" t="s">
        <v>12</v>
      </c>
      <c r="BY1254" s="124"/>
      <c r="BZ1254" s="124"/>
      <c r="CA1254" s="125"/>
      <c r="CB1254" s="64"/>
      <c r="CE1254"/>
      <c r="CF1254"/>
      <c r="CG1254"/>
      <c r="CH1254"/>
      <c r="CI1254" s="5"/>
      <c r="CJ1254" s="123" t="s">
        <v>12</v>
      </c>
      <c r="CK1254" s="124"/>
      <c r="CL1254" s="124"/>
      <c r="CM1254" s="125"/>
      <c r="CN1254" s="64"/>
      <c r="CQ1254"/>
      <c r="CR1254"/>
      <c r="CS1254"/>
      <c r="CT1254"/>
      <c r="CU1254" s="5"/>
      <c r="CV1254" s="123" t="s">
        <v>12</v>
      </c>
      <c r="CW1254" s="124"/>
      <c r="CX1254" s="124"/>
      <c r="CY1254" s="125"/>
      <c r="CZ1254" s="64"/>
      <c r="DC1254"/>
      <c r="DD1254"/>
      <c r="DE1254"/>
      <c r="DF1254"/>
      <c r="DG1254" s="5"/>
      <c r="DH1254" s="123" t="s">
        <v>12</v>
      </c>
      <c r="DI1254" s="124"/>
      <c r="DJ1254" s="124"/>
      <c r="DK1254" s="125"/>
      <c r="DL1254" s="64"/>
      <c r="DO1254"/>
      <c r="DP1254"/>
      <c r="DQ1254"/>
      <c r="DR1254"/>
      <c r="DS1254" s="5"/>
      <c r="DT1254" s="123" t="s">
        <v>12</v>
      </c>
      <c r="DU1254" s="124"/>
      <c r="DV1254" s="124"/>
      <c r="DW1254" s="125"/>
    </row>
    <row r="1255" spans="1:128" ht="13.5" customHeight="1" thickBot="1">
      <c r="A1255"/>
      <c r="B1255"/>
      <c r="C1255"/>
      <c r="D1255"/>
      <c r="E1255"/>
      <c r="F1255" s="95"/>
      <c r="G1255" t="s">
        <v>35</v>
      </c>
      <c r="H1255" s="21"/>
      <c r="K1255"/>
      <c r="L1255"/>
      <c r="M1255"/>
      <c r="N1255"/>
      <c r="O1255" s="23" t="s">
        <v>58</v>
      </c>
      <c r="P1255" s="3" t="s">
        <v>68</v>
      </c>
      <c r="Q1255" s="26" t="s">
        <v>69</v>
      </c>
      <c r="R1255" s="26" t="s">
        <v>70</v>
      </c>
      <c r="S1255" s="3" t="s">
        <v>71</v>
      </c>
      <c r="T1255" s="6"/>
      <c r="W1255"/>
      <c r="X1255"/>
      <c r="Y1255"/>
      <c r="Z1255"/>
      <c r="AA1255" s="23" t="str">
        <f>$O$34</f>
        <v>新Q値</v>
      </c>
      <c r="AB1255" s="3" t="s">
        <v>3</v>
      </c>
      <c r="AC1255" s="26" t="s">
        <v>4</v>
      </c>
      <c r="AD1255" s="26" t="s">
        <v>5</v>
      </c>
      <c r="AE1255" s="3" t="s">
        <v>6</v>
      </c>
      <c r="AF1255" s="6"/>
      <c r="AI1255"/>
      <c r="AJ1255"/>
      <c r="AK1255"/>
      <c r="AL1255"/>
      <c r="AM1255" s="23" t="str">
        <f>$O$34</f>
        <v>新Q値</v>
      </c>
      <c r="AN1255" s="3" t="s">
        <v>3</v>
      </c>
      <c r="AO1255" s="26" t="s">
        <v>4</v>
      </c>
      <c r="AP1255" s="26" t="s">
        <v>5</v>
      </c>
      <c r="AQ1255" s="3" t="s">
        <v>6</v>
      </c>
      <c r="AR1255" s="6"/>
      <c r="AU1255"/>
      <c r="AV1255"/>
      <c r="AW1255"/>
      <c r="AX1255"/>
      <c r="AY1255" s="23" t="str">
        <f>$O$34</f>
        <v>新Q値</v>
      </c>
      <c r="AZ1255" s="3" t="s">
        <v>3</v>
      </c>
      <c r="BA1255" s="26" t="s">
        <v>4</v>
      </c>
      <c r="BB1255" s="26" t="s">
        <v>5</v>
      </c>
      <c r="BC1255" s="3" t="s">
        <v>6</v>
      </c>
      <c r="BD1255" s="6"/>
      <c r="BG1255"/>
      <c r="BH1255"/>
      <c r="BI1255"/>
      <c r="BJ1255"/>
      <c r="BK1255" s="23" t="str">
        <f>$O$34</f>
        <v>新Q値</v>
      </c>
      <c r="BL1255" s="3" t="s">
        <v>3</v>
      </c>
      <c r="BM1255" s="26" t="s">
        <v>4</v>
      </c>
      <c r="BN1255" s="26" t="s">
        <v>5</v>
      </c>
      <c r="BO1255" s="3" t="s">
        <v>6</v>
      </c>
      <c r="BP1255" s="6"/>
      <c r="BS1255"/>
      <c r="BT1255"/>
      <c r="BU1255"/>
      <c r="BV1255"/>
      <c r="BW1255" s="23" t="str">
        <f>$O$34</f>
        <v>新Q値</v>
      </c>
      <c r="BX1255" s="3" t="s">
        <v>3</v>
      </c>
      <c r="BY1255" s="26" t="s">
        <v>4</v>
      </c>
      <c r="BZ1255" s="26" t="s">
        <v>5</v>
      </c>
      <c r="CA1255" s="3" t="s">
        <v>6</v>
      </c>
      <c r="CB1255" s="6"/>
      <c r="CE1255"/>
      <c r="CF1255"/>
      <c r="CG1255"/>
      <c r="CH1255"/>
      <c r="CI1255" s="23" t="str">
        <f>$O$34</f>
        <v>新Q値</v>
      </c>
      <c r="CJ1255" s="3" t="s">
        <v>3</v>
      </c>
      <c r="CK1255" s="26" t="s">
        <v>4</v>
      </c>
      <c r="CL1255" s="26" t="s">
        <v>5</v>
      </c>
      <c r="CM1255" s="3" t="s">
        <v>6</v>
      </c>
      <c r="CN1255" s="6"/>
      <c r="CQ1255"/>
      <c r="CR1255"/>
      <c r="CS1255"/>
      <c r="CT1255"/>
      <c r="CU1255" s="23" t="str">
        <f>$O$34</f>
        <v>新Q値</v>
      </c>
      <c r="CV1255" s="3" t="s">
        <v>3</v>
      </c>
      <c r="CW1255" s="26" t="s">
        <v>4</v>
      </c>
      <c r="CX1255" s="26" t="s">
        <v>5</v>
      </c>
      <c r="CY1255" s="3" t="s">
        <v>6</v>
      </c>
      <c r="CZ1255" s="6"/>
      <c r="DC1255"/>
      <c r="DD1255"/>
      <c r="DE1255"/>
      <c r="DF1255"/>
      <c r="DG1255" s="23" t="str">
        <f>$O$34</f>
        <v>新Q値</v>
      </c>
      <c r="DH1255" s="3" t="s">
        <v>3</v>
      </c>
      <c r="DI1255" s="26" t="s">
        <v>4</v>
      </c>
      <c r="DJ1255" s="26" t="s">
        <v>5</v>
      </c>
      <c r="DK1255" s="3" t="s">
        <v>6</v>
      </c>
      <c r="DL1255" s="6"/>
      <c r="DO1255"/>
      <c r="DP1255"/>
      <c r="DQ1255"/>
      <c r="DR1255"/>
      <c r="DS1255" s="23" t="str">
        <f>$O$34</f>
        <v>新Q値</v>
      </c>
      <c r="DT1255" s="3" t="s">
        <v>3</v>
      </c>
      <c r="DU1255" s="26" t="s">
        <v>4</v>
      </c>
      <c r="DV1255" s="26" t="s">
        <v>5</v>
      </c>
      <c r="DW1255" s="3" t="s">
        <v>6</v>
      </c>
      <c r="DX1255" s="6"/>
    </row>
    <row r="1256" spans="1:128" ht="13.5" customHeight="1">
      <c r="A1256"/>
      <c r="B1256"/>
      <c r="C1256"/>
      <c r="D1256"/>
      <c r="E1256"/>
      <c r="F1256"/>
      <c r="G1256"/>
      <c r="H1256" s="21"/>
      <c r="K1256"/>
      <c r="L1256"/>
      <c r="M1256"/>
      <c r="N1256" s="126" t="s">
        <v>7</v>
      </c>
      <c r="O1256" s="17">
        <v>1</v>
      </c>
      <c r="P1256" s="27">
        <f ca="1">P1232+$C$5*IF(AND(O1256=K1232,P1248=1),P1253-P1232,0)</f>
        <v>31.533071922242634</v>
      </c>
      <c r="Q1256" s="95" t="s">
        <v>9</v>
      </c>
      <c r="R1256" s="95" t="s">
        <v>9</v>
      </c>
      <c r="S1256" s="15">
        <f ca="1">S1232+$C$5*IF(AND(O1256=K1232,P1248=4),P1253-S1232,0)</f>
        <v>32.103716226514074</v>
      </c>
      <c r="T1256" s="14"/>
      <c r="W1256"/>
      <c r="X1256"/>
      <c r="Y1256"/>
      <c r="Z1256" s="126" t="s">
        <v>7</v>
      </c>
      <c r="AA1256" s="17">
        <v>1</v>
      </c>
      <c r="AB1256" s="27">
        <f ca="1">AB1232+$C$5*IF(AND(AA1256=W1232,AB1248=1),AB1253-AB1232,0)</f>
        <v>31.533071922242634</v>
      </c>
      <c r="AC1256" s="95" t="s">
        <v>9</v>
      </c>
      <c r="AD1256" s="95" t="s">
        <v>9</v>
      </c>
      <c r="AE1256" s="15">
        <f ca="1">AE1232+$C$5*IF(AND(AA1256=W1232,AB1248=4),AB1253-AE1232,0)</f>
        <v>32.103716226514074</v>
      </c>
      <c r="AF1256" s="14"/>
      <c r="AI1256"/>
      <c r="AJ1256"/>
      <c r="AK1256"/>
      <c r="AL1256" s="126" t="s">
        <v>7</v>
      </c>
      <c r="AM1256" s="17">
        <v>1</v>
      </c>
      <c r="AN1256" s="27">
        <f ca="1">AN1232+$C$5*IF(AND(AM1256=AI1232,AN1248=1),AN1253-AN1232,0)</f>
        <v>31.533071922242634</v>
      </c>
      <c r="AO1256" s="95" t="s">
        <v>9</v>
      </c>
      <c r="AP1256" s="95" t="s">
        <v>9</v>
      </c>
      <c r="AQ1256" s="15">
        <f ca="1">AQ1232+$C$5*IF(AND(AM1256=AI1232,AN1248=4),AN1253-AQ1232,0)</f>
        <v>32.103716226514074</v>
      </c>
      <c r="AR1256" s="14"/>
      <c r="AU1256"/>
      <c r="AV1256"/>
      <c r="AW1256"/>
      <c r="AX1256" s="126" t="s">
        <v>7</v>
      </c>
      <c r="AY1256" s="17">
        <v>1</v>
      </c>
      <c r="AZ1256" s="27">
        <f ca="1">AZ1232+$C$5*IF(AND(AY1256=AU1232,AZ1248=1),AZ1253-AZ1232,0)</f>
        <v>31.533071922242634</v>
      </c>
      <c r="BA1256" s="95" t="s">
        <v>9</v>
      </c>
      <c r="BB1256" s="95" t="s">
        <v>9</v>
      </c>
      <c r="BC1256" s="15">
        <f ca="1">BC1232+$C$5*IF(AND(AY1256=AU1232,AZ1248=4),AZ1253-BC1232,0)</f>
        <v>32.103716226514074</v>
      </c>
      <c r="BD1256" s="14"/>
      <c r="BG1256"/>
      <c r="BH1256"/>
      <c r="BI1256"/>
      <c r="BJ1256" s="126" t="s">
        <v>7</v>
      </c>
      <c r="BK1256" s="17">
        <v>1</v>
      </c>
      <c r="BL1256" s="27">
        <f ca="1">BL1232+$C$5*IF(AND(BK1256=BG1232,BL1248=1),BL1253-BL1232,0)</f>
        <v>31.533071922242634</v>
      </c>
      <c r="BM1256" s="95" t="s">
        <v>9</v>
      </c>
      <c r="BN1256" s="95" t="s">
        <v>9</v>
      </c>
      <c r="BO1256" s="15">
        <f ca="1">BO1232+$C$5*IF(AND(BK1256=BG1232,BL1248=4),BL1253-BO1232,0)</f>
        <v>32.103716226514074</v>
      </c>
      <c r="BP1256" s="14"/>
      <c r="BS1256"/>
      <c r="BT1256"/>
      <c r="BU1256"/>
      <c r="BV1256" s="126" t="s">
        <v>7</v>
      </c>
      <c r="BW1256" s="17">
        <v>1</v>
      </c>
      <c r="BX1256" s="27">
        <f ca="1">BX1232+$C$5*IF(AND(BW1256=BS1232,BX1248=1),BX1253-BX1232,0)</f>
        <v>31.533071922242634</v>
      </c>
      <c r="BY1256" s="95" t="s">
        <v>9</v>
      </c>
      <c r="BZ1256" s="95" t="s">
        <v>9</v>
      </c>
      <c r="CA1256" s="15">
        <f ca="1">CA1232+$C$5*IF(AND(BW1256=BS1232,BX1248=4),BX1253-CA1232,0)</f>
        <v>32.103716226514074</v>
      </c>
      <c r="CB1256" s="14"/>
      <c r="CE1256"/>
      <c r="CF1256"/>
      <c r="CG1256"/>
      <c r="CH1256" s="126" t="s">
        <v>7</v>
      </c>
      <c r="CI1256" s="17">
        <v>1</v>
      </c>
      <c r="CJ1256" s="27">
        <f ca="1">CJ1232+$C$5*IF(AND(CI1256=CE1232,CJ1248=1),CJ1253-CJ1232,0)</f>
        <v>31.533071922242634</v>
      </c>
      <c r="CK1256" s="95" t="s">
        <v>9</v>
      </c>
      <c r="CL1256" s="95" t="s">
        <v>9</v>
      </c>
      <c r="CM1256" s="15">
        <f ca="1">CM1232+$C$5*IF(AND(CI1256=CE1232,CJ1248=4),CJ1253-CM1232,0)</f>
        <v>32.103716226514074</v>
      </c>
      <c r="CN1256" s="14"/>
      <c r="CQ1256"/>
      <c r="CR1256"/>
      <c r="CS1256"/>
      <c r="CT1256" s="126" t="s">
        <v>7</v>
      </c>
      <c r="CU1256" s="17">
        <v>1</v>
      </c>
      <c r="CV1256" s="27">
        <f ca="1">CV1232+$C$5*IF(AND(CU1256=CQ1232,CV1248=1),CV1253-CV1232,0)</f>
        <v>31.533071922242634</v>
      </c>
      <c r="CW1256" s="95" t="s">
        <v>9</v>
      </c>
      <c r="CX1256" s="95" t="s">
        <v>9</v>
      </c>
      <c r="CY1256" s="15">
        <f ca="1">CY1232+$C$5*IF(AND(CU1256=CQ1232,CV1248=4),CV1253-CY1232,0)</f>
        <v>32.103716226514074</v>
      </c>
      <c r="CZ1256" s="14"/>
      <c r="DC1256"/>
      <c r="DD1256"/>
      <c r="DE1256"/>
      <c r="DF1256" s="126" t="s">
        <v>7</v>
      </c>
      <c r="DG1256" s="17">
        <v>1</v>
      </c>
      <c r="DH1256" s="27">
        <f ca="1">DH1232+$C$5*IF(AND(DG1256=DC1232,DH1248=1),DH1253-DH1232,0)</f>
        <v>31.533071922242634</v>
      </c>
      <c r="DI1256" s="95" t="s">
        <v>9</v>
      </c>
      <c r="DJ1256" s="95" t="s">
        <v>9</v>
      </c>
      <c r="DK1256" s="15">
        <f ca="1">DK1232+$C$5*IF(AND(DG1256=DC1232,DH1248=4),DH1253-DK1232,0)</f>
        <v>32.103716226514074</v>
      </c>
      <c r="DL1256" s="14"/>
      <c r="DO1256"/>
      <c r="DP1256"/>
      <c r="DQ1256"/>
      <c r="DR1256" s="126" t="s">
        <v>7</v>
      </c>
      <c r="DS1256" s="17">
        <v>1</v>
      </c>
      <c r="DT1256" s="27">
        <f ca="1">DT1232+$C$5*IF(AND(DS1256=DO1232,DT1248=1),DT1253-DT1232,0)</f>
        <v>31.533071922242634</v>
      </c>
      <c r="DU1256" s="95" t="s">
        <v>9</v>
      </c>
      <c r="DV1256" s="95" t="s">
        <v>9</v>
      </c>
      <c r="DW1256" s="15">
        <f ca="1">DW1232+$C$5*IF(AND(DS1256=DO1232,DT1248=4),DT1253-DW1232,0)</f>
        <v>32.103716226514074</v>
      </c>
      <c r="DX1256" s="14"/>
    </row>
    <row r="1257" spans="1:128" ht="13.5" customHeight="1">
      <c r="A1257"/>
      <c r="B1257"/>
      <c r="C1257"/>
      <c r="D1257"/>
      <c r="E1257"/>
      <c r="F1257"/>
      <c r="G1257"/>
      <c r="H1257" s="21"/>
      <c r="K1257"/>
      <c r="L1257"/>
      <c r="M1257"/>
      <c r="N1257" s="127"/>
      <c r="O1257" s="3">
        <v>2</v>
      </c>
      <c r="P1257" s="15">
        <f ca="1">P1233+$C$5*IF(AND(O1257=K1232,P1248=1),P1253-P1233,0)</f>
        <v>10.40607930603027</v>
      </c>
      <c r="Q1257" s="95" t="s">
        <v>9</v>
      </c>
      <c r="R1257" s="27">
        <f ca="1">R1233+$C$5*IF(AND(O1257=K1232,P1248=3),P1253-R1233,0)</f>
        <v>18.458272981929774</v>
      </c>
      <c r="S1257" s="15">
        <f ca="1">S1233+$C$5*IF(AND(O1257=K1232,P1248=4),P1253-S1233,0)</f>
        <v>47.260588967204086</v>
      </c>
      <c r="T1257" s="14"/>
      <c r="W1257"/>
      <c r="X1257"/>
      <c r="Y1257"/>
      <c r="Z1257" s="127"/>
      <c r="AA1257" s="3">
        <v>2</v>
      </c>
      <c r="AB1257" s="15">
        <f ca="1">AB1233+$C$5*IF(AND(AA1257=W1232,AB1248=1),AB1253-AB1233,0)</f>
        <v>10.40607930603027</v>
      </c>
      <c r="AC1257" s="95" t="s">
        <v>9</v>
      </c>
      <c r="AD1257" s="27">
        <f ca="1">AD1233+$C$5*IF(AND(AA1257=W1232,AB1248=3),AB1253-AD1233,0)</f>
        <v>18.458272981929774</v>
      </c>
      <c r="AE1257" s="15">
        <f ca="1">AE1233+$C$5*IF(AND(AA1257=W1232,AB1248=4),AB1253-AE1233,0)</f>
        <v>47.260588967204086</v>
      </c>
      <c r="AF1257" s="14"/>
      <c r="AI1257"/>
      <c r="AJ1257"/>
      <c r="AK1257"/>
      <c r="AL1257" s="127"/>
      <c r="AM1257" s="3">
        <v>2</v>
      </c>
      <c r="AN1257" s="15">
        <f ca="1">AN1233+$C$5*IF(AND(AM1257=AI1232,AN1248=1),AN1253-AN1233,0)</f>
        <v>10.40607930603027</v>
      </c>
      <c r="AO1257" s="95" t="s">
        <v>9</v>
      </c>
      <c r="AP1257" s="27">
        <f ca="1">AP1233+$C$5*IF(AND(AM1257=AI1232,AN1248=3),AN1253-AP1233,0)</f>
        <v>18.458272981929774</v>
      </c>
      <c r="AQ1257" s="15">
        <f ca="1">AQ1233+$C$5*IF(AND(AM1257=AI1232,AN1248=4),AN1253-AQ1233,0)</f>
        <v>47.260588967204086</v>
      </c>
      <c r="AR1257" s="14"/>
      <c r="AU1257"/>
      <c r="AV1257"/>
      <c r="AW1257"/>
      <c r="AX1257" s="127"/>
      <c r="AY1257" s="3">
        <v>2</v>
      </c>
      <c r="AZ1257" s="15">
        <f ca="1">AZ1233+$C$5*IF(AND(AY1257=AU1232,AZ1248=1),AZ1253-AZ1233,0)</f>
        <v>10.40607930603027</v>
      </c>
      <c r="BA1257" s="95" t="s">
        <v>9</v>
      </c>
      <c r="BB1257" s="27">
        <f ca="1">BB1233+$C$5*IF(AND(AY1257=AU1232,AZ1248=3),AZ1253-BB1233,0)</f>
        <v>18.458272981929774</v>
      </c>
      <c r="BC1257" s="15">
        <f ca="1">BC1233+$C$5*IF(AND(AY1257=AU1232,AZ1248=4),AZ1253-BC1233,0)</f>
        <v>47.280293042267431</v>
      </c>
      <c r="BD1257" s="14"/>
      <c r="BG1257"/>
      <c r="BH1257"/>
      <c r="BI1257"/>
      <c r="BJ1257" s="127"/>
      <c r="BK1257" s="3">
        <v>2</v>
      </c>
      <c r="BL1257" s="15">
        <f ca="1">BL1233+$C$5*IF(AND(BK1257=BG1232,BL1248=1),BL1253-BL1233,0)</f>
        <v>10.40607930603027</v>
      </c>
      <c r="BM1257" s="95" t="s">
        <v>9</v>
      </c>
      <c r="BN1257" s="27">
        <f ca="1">BN1233+$C$5*IF(AND(BK1257=BG1232,BL1248=3),BL1253-BN1233,0)</f>
        <v>18.458272981929774</v>
      </c>
      <c r="BO1257" s="15">
        <f ca="1">BO1233+$C$5*IF(AND(BK1257=BG1232,BL1248=4),BL1253-BO1233,0)</f>
        <v>47.280293042267431</v>
      </c>
      <c r="BP1257" s="14"/>
      <c r="BS1257"/>
      <c r="BT1257"/>
      <c r="BU1257"/>
      <c r="BV1257" s="127"/>
      <c r="BW1257" s="3">
        <v>2</v>
      </c>
      <c r="BX1257" s="15">
        <f ca="1">BX1233+$C$5*IF(AND(BW1257=BS1232,BX1248=1),BX1253-BX1233,0)</f>
        <v>10.40607930603027</v>
      </c>
      <c r="BY1257" s="95" t="s">
        <v>9</v>
      </c>
      <c r="BZ1257" s="27">
        <f ca="1">BZ1233+$C$5*IF(AND(BW1257=BS1232,BX1248=3),BX1253-BZ1233,0)</f>
        <v>18.458272981929774</v>
      </c>
      <c r="CA1257" s="15">
        <f ca="1">CA1233+$C$5*IF(AND(BW1257=BS1232,BX1248=4),BX1253-CA1233,0)</f>
        <v>47.280293042267431</v>
      </c>
      <c r="CB1257" s="14"/>
      <c r="CE1257"/>
      <c r="CF1257"/>
      <c r="CG1257"/>
      <c r="CH1257" s="127"/>
      <c r="CI1257" s="3">
        <v>2</v>
      </c>
      <c r="CJ1257" s="15">
        <f ca="1">CJ1233+$C$5*IF(AND(CI1257=CE1232,CJ1248=1),CJ1253-CJ1233,0)</f>
        <v>10.40607930603027</v>
      </c>
      <c r="CK1257" s="95" t="s">
        <v>9</v>
      </c>
      <c r="CL1257" s="27">
        <f ca="1">CL1233+$C$5*IF(AND(CI1257=CE1232,CJ1248=3),CJ1253-CL1233,0)</f>
        <v>18.458272981929774</v>
      </c>
      <c r="CM1257" s="15">
        <f ca="1">CM1233+$C$5*IF(AND(CI1257=CE1232,CJ1248=4),CJ1253-CM1233,0)</f>
        <v>47.280293042267431</v>
      </c>
      <c r="CN1257" s="14"/>
      <c r="CQ1257"/>
      <c r="CR1257"/>
      <c r="CS1257"/>
      <c r="CT1257" s="127"/>
      <c r="CU1257" s="3">
        <v>2</v>
      </c>
      <c r="CV1257" s="15">
        <f ca="1">CV1233+$C$5*IF(AND(CU1257=CQ1232,CV1248=1),CV1253-CV1233,0)</f>
        <v>10.40607930603027</v>
      </c>
      <c r="CW1257" s="95" t="s">
        <v>9</v>
      </c>
      <c r="CX1257" s="27">
        <f ca="1">CX1233+$C$5*IF(AND(CU1257=CQ1232,CV1248=3),CV1253-CX1233,0)</f>
        <v>18.458272981929774</v>
      </c>
      <c r="CY1257" s="15">
        <f ca="1">CY1233+$C$5*IF(AND(CU1257=CQ1232,CV1248=4),CV1253-CY1233,0)</f>
        <v>47.280293042267431</v>
      </c>
      <c r="CZ1257" s="14"/>
      <c r="DC1257"/>
      <c r="DD1257"/>
      <c r="DE1257"/>
      <c r="DF1257" s="127"/>
      <c r="DG1257" s="3">
        <v>2</v>
      </c>
      <c r="DH1257" s="15">
        <f ca="1">DH1233+$C$5*IF(AND(DG1257=DC1232,DH1248=1),DH1253-DH1233,0)</f>
        <v>10.40607930603027</v>
      </c>
      <c r="DI1257" s="95" t="s">
        <v>9</v>
      </c>
      <c r="DJ1257" s="27">
        <f ca="1">DJ1233+$C$5*IF(AND(DG1257=DC1232,DH1248=3),DH1253-DJ1233,0)</f>
        <v>18.458272981929774</v>
      </c>
      <c r="DK1257" s="15">
        <f ca="1">DK1233+$C$5*IF(AND(DG1257=DC1232,DH1248=4),DH1253-DK1233,0)</f>
        <v>47.280293042267431</v>
      </c>
      <c r="DL1257" s="14"/>
      <c r="DO1257"/>
      <c r="DP1257"/>
      <c r="DQ1257"/>
      <c r="DR1257" s="127"/>
      <c r="DS1257" s="3">
        <v>2</v>
      </c>
      <c r="DT1257" s="15">
        <f ca="1">DT1233+$C$5*IF(AND(DS1257=DO1231,DT1248=1),DT1253-DT1233,0)</f>
        <v>10.40607930603027</v>
      </c>
      <c r="DU1257" s="95" t="s">
        <v>9</v>
      </c>
      <c r="DV1257" s="27">
        <f ca="1">DV1233+$C$5*IF(AND(DS1257=DO1231,DT1248=3),DT1253-DV1233,0)</f>
        <v>18.458272981929774</v>
      </c>
      <c r="DW1257" s="15">
        <f ca="1">DW1233+$C$5*IF(AND(DS1257=DO1232,DT1248=4),DT1253-DW1233,0)</f>
        <v>47.280293042267431</v>
      </c>
      <c r="DX1257" s="14"/>
    </row>
    <row r="1258" spans="1:128">
      <c r="A1258"/>
      <c r="B1258"/>
      <c r="C1258"/>
      <c r="D1258"/>
      <c r="E1258"/>
      <c r="F1258"/>
      <c r="G1258"/>
      <c r="H1258" s="21"/>
      <c r="K1258"/>
      <c r="L1258"/>
      <c r="M1258"/>
      <c r="N1258" s="127"/>
      <c r="O1258" s="3">
        <v>3</v>
      </c>
      <c r="P1258" s="95" t="s">
        <v>9</v>
      </c>
      <c r="Q1258" s="95" t="s">
        <v>9</v>
      </c>
      <c r="R1258" s="15">
        <f ca="1">R1234+$C$5*IF(AND(O1258=K1232,P1248=3),P1253-R1234,0)</f>
        <v>26.900255958557121</v>
      </c>
      <c r="S1258" s="95" t="s">
        <v>64</v>
      </c>
      <c r="T1258" s="14"/>
      <c r="W1258"/>
      <c r="X1258"/>
      <c r="Y1258"/>
      <c r="Z1258" s="127"/>
      <c r="AA1258" s="3">
        <v>3</v>
      </c>
      <c r="AB1258" s="95" t="s">
        <v>9</v>
      </c>
      <c r="AC1258" s="95" t="s">
        <v>9</v>
      </c>
      <c r="AD1258" s="15">
        <f ca="1">AD1234+$C$5*IF(AND(AA1258=W1232,AB1248=3),AB1253-AD1234,0)</f>
        <v>26.900255958557121</v>
      </c>
      <c r="AE1258" s="95" t="s">
        <v>64</v>
      </c>
      <c r="AF1258" s="14"/>
      <c r="AI1258"/>
      <c r="AJ1258"/>
      <c r="AK1258"/>
      <c r="AL1258" s="127"/>
      <c r="AM1258" s="3">
        <v>3</v>
      </c>
      <c r="AN1258" s="95" t="s">
        <v>9</v>
      </c>
      <c r="AO1258" s="95" t="s">
        <v>9</v>
      </c>
      <c r="AP1258" s="15">
        <f ca="1">AP1234+$C$5*IF(AND(AM1258=AI1232,AN1248=3),AN1253-AP1234,0)</f>
        <v>26.900255958557121</v>
      </c>
      <c r="AQ1258" s="95" t="s">
        <v>64</v>
      </c>
      <c r="AR1258" s="14"/>
      <c r="AU1258"/>
      <c r="AV1258"/>
      <c r="AW1258"/>
      <c r="AX1258" s="127"/>
      <c r="AY1258" s="3">
        <v>3</v>
      </c>
      <c r="AZ1258" s="95" t="s">
        <v>9</v>
      </c>
      <c r="BA1258" s="95" t="s">
        <v>9</v>
      </c>
      <c r="BB1258" s="15">
        <f ca="1">BB1234+$C$5*IF(AND(AY1258=AU1232,AZ1248=3),AZ1253-BB1234,0)</f>
        <v>26.900255958557121</v>
      </c>
      <c r="BC1258" s="95" t="s">
        <v>64</v>
      </c>
      <c r="BD1258" s="14"/>
      <c r="BG1258"/>
      <c r="BH1258"/>
      <c r="BI1258"/>
      <c r="BJ1258" s="127"/>
      <c r="BK1258" s="3">
        <v>3</v>
      </c>
      <c r="BL1258" s="95" t="s">
        <v>9</v>
      </c>
      <c r="BM1258" s="95" t="s">
        <v>9</v>
      </c>
      <c r="BN1258" s="15">
        <f ca="1">BN1234+$C$5*IF(AND(BK1258=BG1232,BL1248=3),BL1253-BN1234,0)</f>
        <v>26.900255958557121</v>
      </c>
      <c r="BO1258" s="95" t="s">
        <v>64</v>
      </c>
      <c r="BP1258" s="14"/>
      <c r="BS1258"/>
      <c r="BT1258"/>
      <c r="BU1258"/>
      <c r="BV1258" s="127"/>
      <c r="BW1258" s="3">
        <v>3</v>
      </c>
      <c r="BX1258" s="95" t="s">
        <v>9</v>
      </c>
      <c r="BY1258" s="95" t="s">
        <v>9</v>
      </c>
      <c r="BZ1258" s="15">
        <f ca="1">BZ1234+$C$5*IF(AND(BW1258=BS1232,BX1248=3),BX1253-BZ1234,0)</f>
        <v>26.900255958557121</v>
      </c>
      <c r="CA1258" s="95" t="s">
        <v>64</v>
      </c>
      <c r="CB1258" s="14"/>
      <c r="CE1258"/>
      <c r="CF1258"/>
      <c r="CG1258"/>
      <c r="CH1258" s="127"/>
      <c r="CI1258" s="3">
        <v>3</v>
      </c>
      <c r="CJ1258" s="95" t="s">
        <v>9</v>
      </c>
      <c r="CK1258" s="95" t="s">
        <v>9</v>
      </c>
      <c r="CL1258" s="15">
        <f ca="1">CL1234+$C$5*IF(AND(CI1258=CE1232,CJ1248=3),CJ1253-CL1234,0)</f>
        <v>26.900255958557121</v>
      </c>
      <c r="CM1258" s="95" t="s">
        <v>64</v>
      </c>
      <c r="CN1258" s="14"/>
      <c r="CQ1258"/>
      <c r="CR1258"/>
      <c r="CS1258"/>
      <c r="CT1258" s="127"/>
      <c r="CU1258" s="3">
        <v>3</v>
      </c>
      <c r="CV1258" s="95" t="s">
        <v>9</v>
      </c>
      <c r="CW1258" s="95" t="s">
        <v>9</v>
      </c>
      <c r="CX1258" s="15">
        <f ca="1">CX1234+$C$5*IF(AND(CU1258=CQ1232,CV1248=3),CV1253-CX1234,0)</f>
        <v>26.900255958557121</v>
      </c>
      <c r="CY1258" s="95" t="s">
        <v>64</v>
      </c>
      <c r="CZ1258" s="14"/>
      <c r="DC1258"/>
      <c r="DD1258"/>
      <c r="DE1258"/>
      <c r="DF1258" s="127"/>
      <c r="DG1258" s="3">
        <v>3</v>
      </c>
      <c r="DH1258" s="95" t="s">
        <v>9</v>
      </c>
      <c r="DI1258" s="95" t="s">
        <v>9</v>
      </c>
      <c r="DJ1258" s="15">
        <f ca="1">DJ1234+$C$5*IF(AND(DG1258=DC1232,DH1248=3),DH1253-DJ1234,0)</f>
        <v>26.900255958557121</v>
      </c>
      <c r="DK1258" s="95" t="s">
        <v>64</v>
      </c>
      <c r="DL1258" s="14"/>
      <c r="DO1258"/>
      <c r="DP1258"/>
      <c r="DQ1258"/>
      <c r="DR1258" s="127"/>
      <c r="DS1258" s="3">
        <v>3</v>
      </c>
      <c r="DT1258" s="95" t="s">
        <v>9</v>
      </c>
      <c r="DU1258" s="95" t="s">
        <v>9</v>
      </c>
      <c r="DV1258" s="15">
        <f ca="1">DV1234+$C$5*IF(AND(DS1258=DO1232,DT1248=3),DT1253-DV1234,0)</f>
        <v>26.900255958557121</v>
      </c>
      <c r="DW1258" s="95" t="s">
        <v>9</v>
      </c>
      <c r="DX1258" s="14"/>
    </row>
    <row r="1259" spans="1:128">
      <c r="A1259"/>
      <c r="B1259"/>
      <c r="C1259"/>
      <c r="D1259"/>
      <c r="E1259"/>
      <c r="F1259"/>
      <c r="G1259"/>
      <c r="H1259" s="21"/>
      <c r="K1259"/>
      <c r="L1259"/>
      <c r="M1259"/>
      <c r="N1259" s="127"/>
      <c r="O1259" s="3">
        <v>4</v>
      </c>
      <c r="P1259" s="27">
        <f ca="1">P1235+$C$5*IF(AND(O1259=K1232,P1248=1),P1253-P1235,0)</f>
        <v>47.296941991636984</v>
      </c>
      <c r="Q1259" s="15">
        <f ca="1">Q1235+$C$5*IF(AND(O1259=K1232,P1248=2),P1253-Q1235,0)</f>
        <v>19.565530089378353</v>
      </c>
      <c r="R1259" s="95" t="s">
        <v>9</v>
      </c>
      <c r="S1259" s="15">
        <f ca="1">S1235+$C$5*IF(AND(O1259=K1232,P1248=4),P1253-S1235,0)</f>
        <v>47.261690884926345</v>
      </c>
      <c r="T1259" s="14"/>
      <c r="W1259"/>
      <c r="X1259"/>
      <c r="Y1259"/>
      <c r="Z1259" s="127"/>
      <c r="AA1259" s="3">
        <v>4</v>
      </c>
      <c r="AB1259" s="27">
        <f ca="1">AB1235+$C$5*IF(AND(AA1259=W1232,AB1248=1),AB1253-AB1235,0)</f>
        <v>47.29846955448388</v>
      </c>
      <c r="AC1259" s="15">
        <f ca="1">AC1235+$C$5*IF(AND(AA1259=W1232,AB1248=2),AB1253-AC1235,0)</f>
        <v>19.565530089378353</v>
      </c>
      <c r="AD1259" s="95" t="s">
        <v>9</v>
      </c>
      <c r="AE1259" s="15">
        <f ca="1">AE1235+$C$5*IF(AND(AA1259=W1232,AB1248=4),AB1253-AE1235,0)</f>
        <v>47.261690884926345</v>
      </c>
      <c r="AF1259" s="14"/>
      <c r="AI1259"/>
      <c r="AJ1259"/>
      <c r="AK1259"/>
      <c r="AL1259" s="127"/>
      <c r="AM1259" s="3">
        <v>4</v>
      </c>
      <c r="AN1259" s="27">
        <f ca="1">AN1235+$C$5*IF(AND(AM1259=AI1232,AN1248=1),AN1253-AN1235,0)</f>
        <v>47.29846955448388</v>
      </c>
      <c r="AO1259" s="15">
        <f ca="1">AO1235+$C$5*IF(AND(AM1259=AI1232,AN1248=2),AN1253-AO1235,0)</f>
        <v>19.565530089378353</v>
      </c>
      <c r="AP1259" s="95" t="s">
        <v>9</v>
      </c>
      <c r="AQ1259" s="15">
        <f ca="1">AQ1235+$C$5*IF(AND(AM1259=AI1232,AN1248=4),AN1253-AQ1235,0)</f>
        <v>47.261690884926345</v>
      </c>
      <c r="AR1259" s="14"/>
      <c r="AU1259"/>
      <c r="AV1259"/>
      <c r="AW1259"/>
      <c r="AX1259" s="127"/>
      <c r="AY1259" s="3">
        <v>4</v>
      </c>
      <c r="AZ1259" s="27">
        <f ca="1">AZ1235+$C$5*IF(AND(AY1259=AU1232,AZ1248=1),AZ1253-AZ1235,0)</f>
        <v>47.29846955448388</v>
      </c>
      <c r="BA1259" s="15">
        <f ca="1">BA1235+$C$5*IF(AND(AY1259=AU1232,AZ1248=2),AZ1253-BA1235,0)</f>
        <v>19.565530089378353</v>
      </c>
      <c r="BB1259" s="95" t="s">
        <v>9</v>
      </c>
      <c r="BC1259" s="15">
        <f ca="1">BC1235+$C$5*IF(AND(AY1259=AU1232,AZ1248=4),AZ1253-BC1235,0)</f>
        <v>47.261690884926345</v>
      </c>
      <c r="BD1259" s="14"/>
      <c r="BG1259"/>
      <c r="BH1259"/>
      <c r="BI1259"/>
      <c r="BJ1259" s="127"/>
      <c r="BK1259" s="3">
        <v>4</v>
      </c>
      <c r="BL1259" s="27">
        <f ca="1">BL1235+$C$5*IF(AND(BK1259=BG1232,BL1248=1),BL1253-BL1235,0)</f>
        <v>47.29846955448388</v>
      </c>
      <c r="BM1259" s="15">
        <f ca="1">BM1235+$C$5*IF(AND(BK1259=BG1232,BL1248=2),BL1253-BM1235,0)</f>
        <v>19.565530089378353</v>
      </c>
      <c r="BN1259" s="95" t="s">
        <v>9</v>
      </c>
      <c r="BO1259" s="15">
        <f ca="1">BO1235+$C$5*IF(AND(BK1259=BG1232,BL1248=4),BL1253-BO1235,0)</f>
        <v>47.261690884926345</v>
      </c>
      <c r="BP1259" s="14"/>
      <c r="BS1259"/>
      <c r="BT1259"/>
      <c r="BU1259"/>
      <c r="BV1259" s="127"/>
      <c r="BW1259" s="3">
        <v>4</v>
      </c>
      <c r="BX1259" s="27">
        <f ca="1">BX1235+$C$5*IF(AND(BW1259=BS1232,BX1248=1),BX1253-BX1235,0)</f>
        <v>47.29846955448388</v>
      </c>
      <c r="BY1259" s="15">
        <f ca="1">BY1235+$C$5*IF(AND(BW1259=BS1232,BX1248=2),BX1253-BY1235,0)</f>
        <v>19.565530089378353</v>
      </c>
      <c r="BZ1259" s="95" t="s">
        <v>9</v>
      </c>
      <c r="CA1259" s="15">
        <f ca="1">CA1235+$C$5*IF(AND(BW1259=BS1232,BX1248=4),BX1253-CA1235,0)</f>
        <v>47.261690884926345</v>
      </c>
      <c r="CB1259" s="14"/>
      <c r="CE1259"/>
      <c r="CF1259"/>
      <c r="CG1259"/>
      <c r="CH1259" s="127"/>
      <c r="CI1259" s="3">
        <v>4</v>
      </c>
      <c r="CJ1259" s="27">
        <f ca="1">CJ1235+$C$5*IF(AND(CI1259=CE1232,CJ1248=1),CJ1253-CJ1235,0)</f>
        <v>47.29846955448388</v>
      </c>
      <c r="CK1259" s="15">
        <f ca="1">CK1235+$C$5*IF(AND(CI1259=CE1232,CJ1248=2),CJ1253-CK1235,0)</f>
        <v>19.565530089378353</v>
      </c>
      <c r="CL1259" s="95" t="s">
        <v>9</v>
      </c>
      <c r="CM1259" s="15">
        <f ca="1">CM1235+$C$5*IF(AND(CI1259=CE1232,CJ1248=4),CJ1253-CM1235,0)</f>
        <v>47.261690884926345</v>
      </c>
      <c r="CN1259" s="14"/>
      <c r="CQ1259"/>
      <c r="CR1259"/>
      <c r="CS1259"/>
      <c r="CT1259" s="127"/>
      <c r="CU1259" s="3">
        <v>4</v>
      </c>
      <c r="CV1259" s="27">
        <f ca="1">CV1235+$C$5*IF(AND(CU1259=CQ1232,CV1248=1),CV1253-CV1235,0)</f>
        <v>47.29846955448388</v>
      </c>
      <c r="CW1259" s="15">
        <f ca="1">CW1235+$C$5*IF(AND(CU1259=CQ1232,CV1248=2),CV1253-CW1235,0)</f>
        <v>19.565530089378353</v>
      </c>
      <c r="CX1259" s="95" t="s">
        <v>9</v>
      </c>
      <c r="CY1259" s="15">
        <f ca="1">CY1235+$C$5*IF(AND(CU1259=CQ1232,CV1248=4),CV1253-CY1235,0)</f>
        <v>47.261690884926345</v>
      </c>
      <c r="CZ1259" s="14"/>
      <c r="DC1259"/>
      <c r="DD1259"/>
      <c r="DE1259"/>
      <c r="DF1259" s="127"/>
      <c r="DG1259" s="3">
        <v>4</v>
      </c>
      <c r="DH1259" s="27">
        <f ca="1">DH1235+$C$5*IF(AND(DG1259=DC1232,DH1248=1),DH1253-DH1235,0)</f>
        <v>47.29846955448388</v>
      </c>
      <c r="DI1259" s="15">
        <f ca="1">DI1235+$C$5*IF(AND(DG1259=DC1232,DH1248=2),DH1253-DI1235,0)</f>
        <v>19.565530089378353</v>
      </c>
      <c r="DJ1259" s="95" t="s">
        <v>9</v>
      </c>
      <c r="DK1259" s="15">
        <f ca="1">DK1235+$C$5*IF(AND(DG1259=DC1232,DH1248=4),DH1253-DK1235,0)</f>
        <v>47.261690884926345</v>
      </c>
      <c r="DL1259" s="14"/>
      <c r="DO1259"/>
      <c r="DP1259"/>
      <c r="DQ1259"/>
      <c r="DR1259" s="127"/>
      <c r="DS1259" s="3">
        <v>4</v>
      </c>
      <c r="DT1259" s="27">
        <f ca="1">DT1235+$C$5*IF(AND(DS1259=DO1232,DT1248=1),DT1253-DT1235,0)</f>
        <v>47.29846955448388</v>
      </c>
      <c r="DU1259" s="15">
        <f ca="1">DU1235+$C$5*IF(AND(DS1259=DO1232,DT1248=2),DT1253-DU1235,0)</f>
        <v>19.565530089378353</v>
      </c>
      <c r="DV1259" s="95" t="s">
        <v>9</v>
      </c>
      <c r="DW1259" s="15">
        <f ca="1">DW1235+$C$5*IF(AND(DS1259=DO1232,DT1248=4),DT1253-DW1235,0)</f>
        <v>47.261690884926345</v>
      </c>
      <c r="DX1259" s="14"/>
    </row>
    <row r="1260" spans="1:128">
      <c r="A1260"/>
      <c r="B1260"/>
      <c r="C1260"/>
      <c r="D1260"/>
      <c r="E1260"/>
      <c r="F1260"/>
      <c r="G1260"/>
      <c r="H1260" s="21"/>
      <c r="K1260"/>
      <c r="L1260"/>
      <c r="M1260"/>
      <c r="N1260" s="127"/>
      <c r="O1260" s="3">
        <v>5</v>
      </c>
      <c r="P1260" s="95" t="s">
        <v>64</v>
      </c>
      <c r="Q1260" s="27">
        <f ca="1">Q1236+$C$5*IF(AND(O1260=K1232,P1248=2),P1253-Q1236,0)</f>
        <v>29.744044287681572</v>
      </c>
      <c r="R1260" s="27">
        <f ca="1">R1236+$C$5*IF(AND(O1260=K1232,P1248=3),P1253-R1236,0)</f>
        <v>21.624271484374994</v>
      </c>
      <c r="S1260" s="27">
        <f ca="1">S1236+$C$5*IF(AND(O1260=K1232,P1248=4),P1253-S1236,0)</f>
        <v>68.999995881901114</v>
      </c>
      <c r="T1260" s="14"/>
      <c r="W1260"/>
      <c r="X1260"/>
      <c r="Y1260"/>
      <c r="Z1260" s="127"/>
      <c r="AA1260" s="3">
        <v>5</v>
      </c>
      <c r="AB1260" s="95" t="s">
        <v>64</v>
      </c>
      <c r="AC1260" s="27">
        <f ca="1">AC1236+$C$5*IF(AND(AA1260=W1232,AB1248=2),AB1253-AC1236,0)</f>
        <v>29.744044287681572</v>
      </c>
      <c r="AD1260" s="27">
        <f ca="1">AD1236+$C$5*IF(AND(AA1260=W1232,AB1248=3),AB1253-AD1236,0)</f>
        <v>21.624271484374994</v>
      </c>
      <c r="AE1260" s="27">
        <f ca="1">AE1236+$C$5*IF(AND(AA1260=W1232,AB1248=4),AB1253-AE1236,0)</f>
        <v>68.999995881901114</v>
      </c>
      <c r="AF1260" s="14"/>
      <c r="AI1260"/>
      <c r="AJ1260"/>
      <c r="AK1260"/>
      <c r="AL1260" s="127"/>
      <c r="AM1260" s="3">
        <v>5</v>
      </c>
      <c r="AN1260" s="95" t="s">
        <v>64</v>
      </c>
      <c r="AO1260" s="27">
        <f ca="1">AO1236+$C$5*IF(AND(AM1260=AI1232,AN1248=2),AN1253-AO1236,0)</f>
        <v>30.913228282362212</v>
      </c>
      <c r="AP1260" s="27">
        <f ca="1">AP1236+$C$5*IF(AND(AM1260=AI1232,AN1248=3),AN1253-AP1236,0)</f>
        <v>21.624271484374994</v>
      </c>
      <c r="AQ1260" s="27">
        <f ca="1">AQ1236+$C$5*IF(AND(AM1260=AI1232,AN1248=4),AN1253-AQ1236,0)</f>
        <v>68.999995881901114</v>
      </c>
      <c r="AR1260" s="14"/>
      <c r="AU1260"/>
      <c r="AV1260"/>
      <c r="AW1260"/>
      <c r="AX1260" s="127"/>
      <c r="AY1260" s="3">
        <v>5</v>
      </c>
      <c r="AZ1260" s="95" t="s">
        <v>64</v>
      </c>
      <c r="BA1260" s="27">
        <f ca="1">BA1236+$C$5*IF(AND(AY1260=AU1232,AZ1248=2),AZ1253-BA1236,0)</f>
        <v>30.913228282362212</v>
      </c>
      <c r="BB1260" s="27">
        <f ca="1">BB1236+$C$5*IF(AND(AY1260=AU1232,AZ1248=3),AZ1253-BB1236,0)</f>
        <v>21.624271484374994</v>
      </c>
      <c r="BC1260" s="27">
        <f ca="1">BC1236+$C$5*IF(AND(AY1260=AU1232,AZ1248=4),AZ1253-BC1236,0)</f>
        <v>68.999995881901114</v>
      </c>
      <c r="BD1260" s="14"/>
      <c r="BG1260"/>
      <c r="BH1260"/>
      <c r="BI1260"/>
      <c r="BJ1260" s="127"/>
      <c r="BK1260" s="3">
        <v>5</v>
      </c>
      <c r="BL1260" s="95" t="s">
        <v>64</v>
      </c>
      <c r="BM1260" s="27">
        <f ca="1">BM1236+$C$5*IF(AND(BK1260=BG1232,BL1248=2),BL1253-BM1236,0)</f>
        <v>30.913228282362212</v>
      </c>
      <c r="BN1260" s="27">
        <f ca="1">BN1236+$C$5*IF(AND(BK1260=BG1232,BL1248=3),BL1253-BN1236,0)</f>
        <v>21.624271484374994</v>
      </c>
      <c r="BO1260" s="27">
        <f ca="1">BO1236+$C$5*IF(AND(BK1260=BG1232,BL1248=4),BL1253-BO1236,0)</f>
        <v>68.999997937201982</v>
      </c>
      <c r="BP1260" s="14"/>
      <c r="BS1260"/>
      <c r="BT1260"/>
      <c r="BU1260"/>
      <c r="BV1260" s="127"/>
      <c r="BW1260" s="3">
        <v>5</v>
      </c>
      <c r="BX1260" s="95" t="s">
        <v>64</v>
      </c>
      <c r="BY1260" s="27">
        <f ca="1">BY1236+$C$5*IF(AND(BW1260=BS1232,BX1248=2),BX1253-BY1236,0)</f>
        <v>30.913228282362212</v>
      </c>
      <c r="BZ1260" s="27">
        <f ca="1">BZ1236+$C$5*IF(AND(BW1260=BS1232,BX1248=3),BX1253-BZ1236,0)</f>
        <v>21.624271484374994</v>
      </c>
      <c r="CA1260" s="27">
        <f ca="1">CA1236+$C$5*IF(AND(BW1260=BS1232,BX1248=4),BX1253-CA1236,0)</f>
        <v>68.999997937201982</v>
      </c>
      <c r="CB1260" s="14"/>
      <c r="CE1260"/>
      <c r="CF1260"/>
      <c r="CG1260"/>
      <c r="CH1260" s="127"/>
      <c r="CI1260" s="3">
        <v>5</v>
      </c>
      <c r="CJ1260" s="95" t="s">
        <v>64</v>
      </c>
      <c r="CK1260" s="27">
        <f ca="1">CK1236+$C$5*IF(AND(CI1260=CE1232,CJ1248=2),CJ1253-CK1236,0)</f>
        <v>30.913228282362212</v>
      </c>
      <c r="CL1260" s="27">
        <f ca="1">CL1236+$C$5*IF(AND(CI1260=CE1232,CJ1248=3),CJ1253-CL1236,0)</f>
        <v>21.624271484374994</v>
      </c>
      <c r="CM1260" s="27">
        <f ca="1">CM1236+$C$5*IF(AND(CI1260=CE1232,CJ1248=4),CJ1253-CM1236,0)</f>
        <v>68.999998964852409</v>
      </c>
      <c r="CN1260" s="14"/>
      <c r="CQ1260"/>
      <c r="CR1260"/>
      <c r="CS1260"/>
      <c r="CT1260" s="127"/>
      <c r="CU1260" s="3">
        <v>5</v>
      </c>
      <c r="CV1260" s="95" t="s">
        <v>64</v>
      </c>
      <c r="CW1260" s="27">
        <f ca="1">CW1236+$C$5*IF(AND(CU1260=CQ1232,CV1248=2),CV1253-CW1236,0)</f>
        <v>30.913228282362212</v>
      </c>
      <c r="CX1260" s="27">
        <f ca="1">CX1236+$C$5*IF(AND(CU1260=CQ1232,CV1248=3),CV1253-CX1236,0)</f>
        <v>21.624271484374994</v>
      </c>
      <c r="CY1260" s="27">
        <f ca="1">CY1236+$C$5*IF(AND(CU1260=CQ1232,CV1248=4),CV1253-CY1236,0)</f>
        <v>68.999998964852409</v>
      </c>
      <c r="CZ1260" s="14"/>
      <c r="DC1260"/>
      <c r="DD1260"/>
      <c r="DE1260"/>
      <c r="DF1260" s="127"/>
      <c r="DG1260" s="3">
        <v>5</v>
      </c>
      <c r="DH1260" s="95" t="s">
        <v>64</v>
      </c>
      <c r="DI1260" s="27">
        <f ca="1">DI1236+$C$5*IF(AND(DG1260=DC1232,DH1248=2),DH1253-DI1236,0)</f>
        <v>30.913228282362212</v>
      </c>
      <c r="DJ1260" s="27">
        <f ca="1">DJ1236+$C$5*IF(AND(DG1260=DC1232,DH1248=3),DH1253-DJ1236,0)</f>
        <v>21.624271484374994</v>
      </c>
      <c r="DK1260" s="27">
        <f ca="1">DK1236+$C$5*IF(AND(DG1260=DC1232,DH1248=4),DH1253-DK1236,0)</f>
        <v>68.999998964852409</v>
      </c>
      <c r="DL1260" s="14"/>
      <c r="DO1260"/>
      <c r="DP1260"/>
      <c r="DQ1260"/>
      <c r="DR1260" s="127"/>
      <c r="DS1260" s="3">
        <v>5</v>
      </c>
      <c r="DT1260" s="95" t="s">
        <v>9</v>
      </c>
      <c r="DU1260" s="27">
        <f ca="1">DU1236+$C$5*IF(AND(DS1260=DO1232,DT1248=2),DT1253-DU1236,0)</f>
        <v>30.913228282362212</v>
      </c>
      <c r="DV1260" s="27">
        <f ca="1">DV1236+$C$5*IF(AND(DS1260=DO1232,DT1248=3),DT1253-DV1236,0)</f>
        <v>21.624271484374994</v>
      </c>
      <c r="DW1260" s="27">
        <f ca="1">DW1236+$C$5*IF(AND(DS1260=DO1232,DT1248=4),DT1253-DW1236,0)</f>
        <v>68.999998964852409</v>
      </c>
      <c r="DX1260" s="14"/>
    </row>
    <row r="1261" spans="1:128">
      <c r="A1261"/>
      <c r="B1261"/>
      <c r="C1261"/>
      <c r="D1261"/>
      <c r="E1261"/>
      <c r="F1261"/>
      <c r="G1261"/>
      <c r="H1261" s="21"/>
      <c r="K1261"/>
      <c r="L1261"/>
      <c r="M1261"/>
      <c r="N1261" s="127"/>
      <c r="O1261" s="3">
        <v>6</v>
      </c>
      <c r="P1261" s="95" t="s">
        <v>9</v>
      </c>
      <c r="Q1261" s="95" t="s">
        <v>9</v>
      </c>
      <c r="R1261" s="95" t="s">
        <v>9</v>
      </c>
      <c r="S1261" s="95" t="s">
        <v>9</v>
      </c>
      <c r="T1261" s="14"/>
      <c r="W1261"/>
      <c r="X1261"/>
      <c r="Y1261"/>
      <c r="Z1261" s="127"/>
      <c r="AA1261" s="3">
        <v>6</v>
      </c>
      <c r="AB1261" s="95" t="s">
        <v>9</v>
      </c>
      <c r="AC1261" s="95" t="s">
        <v>9</v>
      </c>
      <c r="AD1261" s="95" t="s">
        <v>9</v>
      </c>
      <c r="AE1261" s="95" t="s">
        <v>9</v>
      </c>
      <c r="AF1261" s="14"/>
      <c r="AI1261"/>
      <c r="AJ1261"/>
      <c r="AK1261"/>
      <c r="AL1261" s="127"/>
      <c r="AM1261" s="3">
        <v>6</v>
      </c>
      <c r="AN1261" s="95" t="s">
        <v>9</v>
      </c>
      <c r="AO1261" s="95" t="s">
        <v>9</v>
      </c>
      <c r="AP1261" s="95" t="s">
        <v>9</v>
      </c>
      <c r="AQ1261" s="95" t="s">
        <v>9</v>
      </c>
      <c r="AR1261" s="14"/>
      <c r="AU1261"/>
      <c r="AV1261"/>
      <c r="AW1261"/>
      <c r="AX1261" s="127"/>
      <c r="AY1261" s="3">
        <v>6</v>
      </c>
      <c r="AZ1261" s="95" t="s">
        <v>9</v>
      </c>
      <c r="BA1261" s="95" t="s">
        <v>9</v>
      </c>
      <c r="BB1261" s="95" t="s">
        <v>9</v>
      </c>
      <c r="BC1261" s="95" t="s">
        <v>9</v>
      </c>
      <c r="BD1261" s="14"/>
      <c r="BG1261"/>
      <c r="BH1261"/>
      <c r="BI1261"/>
      <c r="BJ1261" s="127"/>
      <c r="BK1261" s="3">
        <v>6</v>
      </c>
      <c r="BL1261" s="95" t="s">
        <v>9</v>
      </c>
      <c r="BM1261" s="95" t="s">
        <v>9</v>
      </c>
      <c r="BN1261" s="95" t="s">
        <v>9</v>
      </c>
      <c r="BO1261" s="95" t="s">
        <v>9</v>
      </c>
      <c r="BP1261" s="14"/>
      <c r="BS1261"/>
      <c r="BT1261"/>
      <c r="BU1261"/>
      <c r="BV1261" s="127"/>
      <c r="BW1261" s="3">
        <v>6</v>
      </c>
      <c r="BX1261" s="95" t="s">
        <v>9</v>
      </c>
      <c r="BY1261" s="95" t="s">
        <v>9</v>
      </c>
      <c r="BZ1261" s="95" t="s">
        <v>9</v>
      </c>
      <c r="CA1261" s="95" t="s">
        <v>9</v>
      </c>
      <c r="CB1261" s="14"/>
      <c r="CE1261"/>
      <c r="CF1261"/>
      <c r="CG1261"/>
      <c r="CH1261" s="127"/>
      <c r="CI1261" s="3">
        <v>6</v>
      </c>
      <c r="CJ1261" s="95" t="s">
        <v>9</v>
      </c>
      <c r="CK1261" s="95" t="s">
        <v>9</v>
      </c>
      <c r="CL1261" s="95" t="s">
        <v>9</v>
      </c>
      <c r="CM1261" s="95" t="s">
        <v>9</v>
      </c>
      <c r="CN1261" s="14"/>
      <c r="CQ1261"/>
      <c r="CR1261"/>
      <c r="CS1261"/>
      <c r="CT1261" s="127"/>
      <c r="CU1261" s="3">
        <v>6</v>
      </c>
      <c r="CV1261" s="95" t="s">
        <v>9</v>
      </c>
      <c r="CW1261" s="95" t="s">
        <v>9</v>
      </c>
      <c r="CX1261" s="95" t="s">
        <v>9</v>
      </c>
      <c r="CY1261" s="95" t="s">
        <v>9</v>
      </c>
      <c r="CZ1261" s="14"/>
      <c r="DC1261"/>
      <c r="DD1261"/>
      <c r="DE1261"/>
      <c r="DF1261" s="127"/>
      <c r="DG1261" s="3">
        <v>6</v>
      </c>
      <c r="DH1261" s="95" t="s">
        <v>9</v>
      </c>
      <c r="DI1261" s="95" t="s">
        <v>9</v>
      </c>
      <c r="DJ1261" s="95" t="s">
        <v>9</v>
      </c>
      <c r="DK1261" s="95" t="s">
        <v>9</v>
      </c>
      <c r="DL1261" s="14"/>
      <c r="DO1261"/>
      <c r="DP1261"/>
      <c r="DQ1261"/>
      <c r="DR1261" s="127"/>
      <c r="DS1261" s="3">
        <v>6</v>
      </c>
      <c r="DT1261" s="95" t="s">
        <v>9</v>
      </c>
      <c r="DU1261" s="95" t="s">
        <v>9</v>
      </c>
      <c r="DV1261" s="95" t="s">
        <v>9</v>
      </c>
      <c r="DW1261" s="95" t="s">
        <v>9</v>
      </c>
      <c r="DX1261" s="14"/>
    </row>
    <row r="1262" spans="1:128">
      <c r="A1262"/>
      <c r="B1262"/>
      <c r="C1262"/>
      <c r="D1262"/>
      <c r="E1262"/>
      <c r="F1262"/>
      <c r="G1262"/>
      <c r="H1262" s="21"/>
      <c r="K1262"/>
      <c r="L1262"/>
      <c r="M1262"/>
      <c r="N1262" s="127"/>
      <c r="O1262" s="3">
        <v>7</v>
      </c>
      <c r="P1262" s="27">
        <f ca="1">P1238+$C$5*IF(AND(O1262=K1232,P1248=1),P1253-P1238,0)</f>
        <v>68.999852429889131</v>
      </c>
      <c r="Q1262" s="27">
        <f ca="1">Q1238+$C$5*IF(AND(O1262=K1232,P1248=2),P1253-Q1238,0)</f>
        <v>24.85334982903953</v>
      </c>
      <c r="R1262" s="95" t="s">
        <v>9</v>
      </c>
      <c r="S1262" s="95" t="s">
        <v>9</v>
      </c>
      <c r="T1262" s="13"/>
      <c r="W1262"/>
      <c r="X1262"/>
      <c r="Y1262"/>
      <c r="Z1262" s="127"/>
      <c r="AA1262" s="3">
        <v>7</v>
      </c>
      <c r="AB1262" s="27">
        <f ca="1">AB1238+$C$5*IF(AND(AA1262=W1232,AB1248=1),AB1253-AB1238,0)</f>
        <v>68.999852429889131</v>
      </c>
      <c r="AC1262" s="27">
        <f ca="1">AC1238+$C$5*IF(AND(AA1262=W1232,AB1248=2),AB1253-AC1238,0)</f>
        <v>24.85334982903953</v>
      </c>
      <c r="AD1262" s="95" t="s">
        <v>9</v>
      </c>
      <c r="AE1262" s="95" t="s">
        <v>9</v>
      </c>
      <c r="AF1262" s="13"/>
      <c r="AI1262"/>
      <c r="AJ1262"/>
      <c r="AK1262"/>
      <c r="AL1262" s="127"/>
      <c r="AM1262" s="3">
        <v>7</v>
      </c>
      <c r="AN1262" s="27">
        <f ca="1">AN1238+$C$5*IF(AND(AM1262=AI1232,AN1248=1),AN1253-AN1238,0)</f>
        <v>68.999852429889131</v>
      </c>
      <c r="AO1262" s="27">
        <f ca="1">AO1238+$C$5*IF(AND(AM1262=AI1232,AN1248=2),AN1253-AO1238,0)</f>
        <v>24.85334982903953</v>
      </c>
      <c r="AP1262" s="95" t="s">
        <v>9</v>
      </c>
      <c r="AQ1262" s="95" t="s">
        <v>9</v>
      </c>
      <c r="AR1262" s="13"/>
      <c r="AU1262"/>
      <c r="AV1262"/>
      <c r="AW1262"/>
      <c r="AX1262" s="127"/>
      <c r="AY1262" s="3">
        <v>7</v>
      </c>
      <c r="AZ1262" s="27">
        <f ca="1">AZ1238+$C$5*IF(AND(AY1262=AU1232,AZ1248=1),AZ1253-AZ1238,0)</f>
        <v>68.999852429889131</v>
      </c>
      <c r="BA1262" s="27">
        <f ca="1">BA1238+$C$5*IF(AND(AY1262=AU1232,AZ1248=2),AZ1253-BA1238,0)</f>
        <v>24.85334982903953</v>
      </c>
      <c r="BB1262" s="95" t="s">
        <v>9</v>
      </c>
      <c r="BC1262" s="95" t="s">
        <v>9</v>
      </c>
      <c r="BD1262" s="13"/>
      <c r="BG1262"/>
      <c r="BH1262"/>
      <c r="BI1262"/>
      <c r="BJ1262" s="127"/>
      <c r="BK1262" s="3">
        <v>7</v>
      </c>
      <c r="BL1262" s="27">
        <f ca="1">BL1238+$C$5*IF(AND(BK1262=BG1232,BL1248=1),BL1253-BL1238,0)</f>
        <v>68.999852429889131</v>
      </c>
      <c r="BM1262" s="27">
        <f ca="1">BM1238+$C$5*IF(AND(BK1262=BG1232,BL1248=2),BL1253-BM1238,0)</f>
        <v>24.85334982903953</v>
      </c>
      <c r="BN1262" s="95" t="s">
        <v>9</v>
      </c>
      <c r="BO1262" s="95" t="s">
        <v>9</v>
      </c>
      <c r="BP1262" s="13"/>
      <c r="BS1262"/>
      <c r="BT1262"/>
      <c r="BU1262"/>
      <c r="BV1262" s="127"/>
      <c r="BW1262" s="3">
        <v>7</v>
      </c>
      <c r="BX1262" s="27">
        <f ca="1">BX1238+$C$5*IF(AND(BW1262=BS1232,BX1248=1),BX1253-BX1238,0)</f>
        <v>68.999852429889131</v>
      </c>
      <c r="BY1262" s="27">
        <f ca="1">BY1238+$C$5*IF(AND(BW1262=BS1232,BX1248=2),BX1253-BY1238,0)</f>
        <v>24.85334982903953</v>
      </c>
      <c r="BZ1262" s="95" t="s">
        <v>9</v>
      </c>
      <c r="CA1262" s="95" t="s">
        <v>9</v>
      </c>
      <c r="CB1262" s="13"/>
      <c r="CE1262"/>
      <c r="CF1262"/>
      <c r="CG1262"/>
      <c r="CH1262" s="127"/>
      <c r="CI1262" s="3">
        <v>7</v>
      </c>
      <c r="CJ1262" s="27">
        <f ca="1">CJ1238+$C$5*IF(AND(CI1262=CE1232,CJ1248=1),CJ1253-CJ1238,0)</f>
        <v>68.999852429889131</v>
      </c>
      <c r="CK1262" s="27">
        <f ca="1">CK1238+$C$5*IF(AND(CI1262=CE1232,CJ1248=2),CJ1253-CK1238,0)</f>
        <v>24.85334982903953</v>
      </c>
      <c r="CL1262" s="95" t="s">
        <v>9</v>
      </c>
      <c r="CM1262" s="95" t="s">
        <v>9</v>
      </c>
      <c r="CN1262" s="13"/>
      <c r="CQ1262"/>
      <c r="CR1262"/>
      <c r="CS1262"/>
      <c r="CT1262" s="127"/>
      <c r="CU1262" s="3">
        <v>7</v>
      </c>
      <c r="CV1262" s="27">
        <f ca="1">CV1238+$C$5*IF(AND(CU1262=CQ1232,CV1248=1),CV1253-CV1238,0)</f>
        <v>68.999852429889131</v>
      </c>
      <c r="CW1262" s="27">
        <f ca="1">CW1238+$C$5*IF(AND(CU1262=CQ1232,CV1248=2),CV1253-CW1238,0)</f>
        <v>24.85334982903953</v>
      </c>
      <c r="CX1262" s="95" t="s">
        <v>9</v>
      </c>
      <c r="CY1262" s="95" t="s">
        <v>9</v>
      </c>
      <c r="CZ1262" s="13"/>
      <c r="DC1262"/>
      <c r="DD1262"/>
      <c r="DE1262"/>
      <c r="DF1262" s="127"/>
      <c r="DG1262" s="3">
        <v>7</v>
      </c>
      <c r="DH1262" s="27">
        <f ca="1">DH1238+$C$5*IF(AND(DG1262=DC1232,DH1248=1),DH1253-DH1238,0)</f>
        <v>68.999852429889131</v>
      </c>
      <c r="DI1262" s="27">
        <f ca="1">DI1238+$C$5*IF(AND(DG1262=DC1232,DH1248=2),DH1253-DI1238,0)</f>
        <v>24.85334982903953</v>
      </c>
      <c r="DJ1262" s="95" t="s">
        <v>9</v>
      </c>
      <c r="DK1262" s="95" t="s">
        <v>9</v>
      </c>
      <c r="DL1262" s="13"/>
      <c r="DO1262"/>
      <c r="DP1262"/>
      <c r="DQ1262"/>
      <c r="DR1262" s="127"/>
      <c r="DS1262" s="3">
        <v>7</v>
      </c>
      <c r="DT1262" s="27">
        <f ca="1">DT1238+$C$5*IF(AND(DS1262=DO1232,DT1248=1),DT1253-DT1238,0)</f>
        <v>68.999852429889131</v>
      </c>
      <c r="DU1262" s="27">
        <f ca="1">DU1238+$C$5*IF(AND(DS1262=DO1232,DT1248=2),DT1253-DU1238,0)</f>
        <v>24.85334982903953</v>
      </c>
      <c r="DV1262" s="95" t="s">
        <v>9</v>
      </c>
      <c r="DW1262" s="95" t="s">
        <v>9</v>
      </c>
      <c r="DX1262" s="13"/>
    </row>
    <row r="1263" spans="1:128">
      <c r="A1263"/>
      <c r="B1263"/>
      <c r="C1263"/>
      <c r="D1263"/>
      <c r="E1263"/>
      <c r="F1263"/>
      <c r="G1263"/>
      <c r="H1263" s="21"/>
      <c r="K1263"/>
      <c r="L1263"/>
      <c r="M1263"/>
      <c r="N1263" s="127"/>
      <c r="O1263" s="3">
        <v>8</v>
      </c>
      <c r="P1263" s="27">
        <f ca="1">P1239+$C$5*IF(AND(O1263=K1232,P1248=1),P1253-P1239,0)</f>
        <v>99.99999998928979</v>
      </c>
      <c r="Q1263" s="27">
        <f ca="1">Q1239+$C$5*IF(AND(O1263=K1232,P1248=2),P1253-Q1239,0)</f>
        <v>45.56409086227417</v>
      </c>
      <c r="R1263" s="27">
        <f ca="1">R1239+$C$5*IF(AND(O1263=K1232,P1248=3),P1253-R1239,0)</f>
        <v>47.114407436489117</v>
      </c>
      <c r="S1263" s="95" t="s">
        <v>9</v>
      </c>
      <c r="T1263" s="13"/>
      <c r="W1263"/>
      <c r="X1263"/>
      <c r="Y1263"/>
      <c r="Z1263" s="127"/>
      <c r="AA1263" s="3">
        <v>8</v>
      </c>
      <c r="AB1263" s="27">
        <f ca="1">AB1239+$C$5*IF(AND(AA1263=W1232,AB1248=1),AB1253-AB1239,0)</f>
        <v>99.99999998928979</v>
      </c>
      <c r="AC1263" s="27">
        <f ca="1">AC1239+$C$5*IF(AND(AA1263=W1232,AB1248=2),AB1253-AC1239,0)</f>
        <v>45.56409086227417</v>
      </c>
      <c r="AD1263" s="27">
        <f ca="1">AD1239+$C$5*IF(AND(AA1263=W1232,AB1248=3),AB1253-AD1239,0)</f>
        <v>47.114407436489117</v>
      </c>
      <c r="AE1263" s="95" t="s">
        <v>9</v>
      </c>
      <c r="AF1263" s="13"/>
      <c r="AI1263"/>
      <c r="AJ1263"/>
      <c r="AK1263"/>
      <c r="AL1263" s="127"/>
      <c r="AM1263" s="3">
        <v>8</v>
      </c>
      <c r="AN1263" s="27">
        <f ca="1">AN1239+$C$5*IF(AND(AM1263=AI1232,AN1248=1),AN1253-AN1239,0)</f>
        <v>99.99999998928979</v>
      </c>
      <c r="AO1263" s="27">
        <f ca="1">AO1239+$C$5*IF(AND(AM1263=AI1232,AN1248=2),AN1253-AO1239,0)</f>
        <v>45.56409086227417</v>
      </c>
      <c r="AP1263" s="27">
        <f ca="1">AP1239+$C$5*IF(AND(AM1263=AI1232,AN1248=3),AN1253-AP1239,0)</f>
        <v>47.114407436489117</v>
      </c>
      <c r="AQ1263" s="95" t="s">
        <v>9</v>
      </c>
      <c r="AR1263" s="13"/>
      <c r="AU1263"/>
      <c r="AV1263"/>
      <c r="AW1263"/>
      <c r="AX1263" s="127"/>
      <c r="AY1263" s="3">
        <v>8</v>
      </c>
      <c r="AZ1263" s="27">
        <f ca="1">AZ1239+$C$5*IF(AND(AY1263=AU1232,AZ1248=1),AZ1253-AZ1239,0)</f>
        <v>99.99999998928979</v>
      </c>
      <c r="BA1263" s="27">
        <f ca="1">BA1239+$C$5*IF(AND(AY1263=AU1232,AZ1248=2),AZ1253-BA1239,0)</f>
        <v>45.56409086227417</v>
      </c>
      <c r="BB1263" s="27">
        <f ca="1">BB1239+$C$5*IF(AND(AY1263=AU1232,AZ1248=3),AZ1253-BB1239,0)</f>
        <v>47.114407436489117</v>
      </c>
      <c r="BC1263" s="95" t="s">
        <v>9</v>
      </c>
      <c r="BD1263" s="13"/>
      <c r="BG1263"/>
      <c r="BH1263"/>
      <c r="BI1263"/>
      <c r="BJ1263" s="127"/>
      <c r="BK1263" s="3">
        <v>8</v>
      </c>
      <c r="BL1263" s="27">
        <f ca="1">BL1239+$C$5*IF(AND(BK1263=BG1232,BL1248=1),BL1253-BL1239,0)</f>
        <v>99.99999998928979</v>
      </c>
      <c r="BM1263" s="27">
        <f ca="1">BM1239+$C$5*IF(AND(BK1263=BG1232,BL1248=2),BL1253-BM1239,0)</f>
        <v>45.56409086227417</v>
      </c>
      <c r="BN1263" s="27">
        <f ca="1">BN1239+$C$5*IF(AND(BK1263=BG1232,BL1248=3),BL1253-BN1239,0)</f>
        <v>47.114407436489117</v>
      </c>
      <c r="BO1263" s="95" t="s">
        <v>9</v>
      </c>
      <c r="BP1263" s="13"/>
      <c r="BS1263"/>
      <c r="BT1263"/>
      <c r="BU1263"/>
      <c r="BV1263" s="127"/>
      <c r="BW1263" s="3">
        <v>8</v>
      </c>
      <c r="BX1263" s="27">
        <f ca="1">BX1239+$C$5*IF(AND(BW1263=BS1232,BX1248=1),BX1253-BX1239,0)</f>
        <v>99.99999998928979</v>
      </c>
      <c r="BY1263" s="27">
        <f ca="1">BY1239+$C$5*IF(AND(BW1263=BS1232,BX1248=2),BX1253-BY1239,0)</f>
        <v>46.432044709157779</v>
      </c>
      <c r="BZ1263" s="27">
        <f ca="1">BZ1239+$C$5*IF(AND(BW1263=BS1232,BX1248=3),BX1253-BZ1239,0)</f>
        <v>47.114407436489117</v>
      </c>
      <c r="CA1263" s="95" t="s">
        <v>9</v>
      </c>
      <c r="CB1263" s="13"/>
      <c r="CE1263"/>
      <c r="CF1263"/>
      <c r="CG1263"/>
      <c r="CH1263" s="127"/>
      <c r="CI1263" s="3">
        <v>8</v>
      </c>
      <c r="CJ1263" s="27">
        <f ca="1">CJ1239+$C$5*IF(AND(CI1263=CE1232,CJ1248=1),CJ1253-CJ1239,0)</f>
        <v>99.99999998928979</v>
      </c>
      <c r="CK1263" s="27">
        <f ca="1">CK1239+$C$5*IF(AND(CI1263=CE1232,CJ1248=2),CJ1253-CK1239,0)</f>
        <v>46.432044709157779</v>
      </c>
      <c r="CL1263" s="27">
        <f ca="1">CL1239+$C$5*IF(AND(CI1263=CE1232,CJ1248=3),CJ1253-CL1239,0)</f>
        <v>47.114407436489117</v>
      </c>
      <c r="CM1263" s="95" t="s">
        <v>9</v>
      </c>
      <c r="CN1263" s="13"/>
      <c r="CQ1263"/>
      <c r="CR1263"/>
      <c r="CS1263"/>
      <c r="CT1263" s="127"/>
      <c r="CU1263" s="3">
        <v>8</v>
      </c>
      <c r="CV1263" s="27">
        <f ca="1">CV1239+$C$5*IF(AND(CU1263=CQ1232,CV1248=1),CV1253-CV1239,0)</f>
        <v>99.999999994644895</v>
      </c>
      <c r="CW1263" s="27">
        <f ca="1">CW1239+$C$5*IF(AND(CU1263=CQ1232,CV1248=2),CV1253-CW1239,0)</f>
        <v>46.432044709157779</v>
      </c>
      <c r="CX1263" s="27">
        <f ca="1">CX1239+$C$5*IF(AND(CU1263=CQ1232,CV1248=3),CV1253-CX1239,0)</f>
        <v>47.114407436489117</v>
      </c>
      <c r="CY1263" s="95" t="s">
        <v>9</v>
      </c>
      <c r="CZ1263" s="13"/>
      <c r="DC1263"/>
      <c r="DD1263"/>
      <c r="DE1263"/>
      <c r="DF1263" s="127"/>
      <c r="DG1263" s="3">
        <v>8</v>
      </c>
      <c r="DH1263" s="27">
        <f ca="1">DH1239+$C$5*IF(AND(DG1263=DC1232,DH1248=1),DH1253-DH1239,0)</f>
        <v>99.999999994644895</v>
      </c>
      <c r="DI1263" s="27">
        <f ca="1">DI1239+$C$5*IF(AND(DG1263=DC1232,DH1248=2),DH1253-DI1239,0)</f>
        <v>46.432044709157779</v>
      </c>
      <c r="DJ1263" s="27">
        <f ca="1">DJ1239+$C$5*IF(AND(DG1263=DC1232,DH1248=3),DH1253-DJ1239,0)</f>
        <v>47.114407436489117</v>
      </c>
      <c r="DK1263" s="95" t="s">
        <v>9</v>
      </c>
      <c r="DL1263" s="13"/>
      <c r="DO1263"/>
      <c r="DP1263"/>
      <c r="DQ1263"/>
      <c r="DR1263" s="127"/>
      <c r="DS1263" s="3">
        <v>8</v>
      </c>
      <c r="DT1263" s="27">
        <f ca="1">DT1239+$C$5*IF(AND(DS1263=DO1232,DT1248=1),DT1253-DT1239,0)</f>
        <v>99.999999994644895</v>
      </c>
      <c r="DU1263" s="27">
        <f ca="1">DU1239+$C$5*IF(AND(DS1263=DO1232,DT1248=2),DT1253-DU1239,0)</f>
        <v>46.432044709157779</v>
      </c>
      <c r="DV1263" s="27">
        <f ca="1">DV1239+$C$5*IF(AND(DS1263=DO1232,DT1248=3),DT1253-DV1239,0)</f>
        <v>47.114407436489117</v>
      </c>
      <c r="DW1263" s="95" t="s">
        <v>9</v>
      </c>
      <c r="DX1263" s="13"/>
    </row>
    <row r="1264" spans="1:128">
      <c r="A1264"/>
      <c r="B1264"/>
      <c r="C1264"/>
      <c r="D1264"/>
      <c r="E1264"/>
      <c r="F1264"/>
      <c r="G1264"/>
      <c r="H1264" s="21"/>
      <c r="K1264"/>
      <c r="L1264"/>
      <c r="M1264"/>
      <c r="N1264" s="128"/>
      <c r="O1264" s="3" t="s">
        <v>40</v>
      </c>
      <c r="P1264" s="44">
        <v>0</v>
      </c>
      <c r="Q1264" s="44">
        <v>0</v>
      </c>
      <c r="R1264" s="44">
        <v>0</v>
      </c>
      <c r="S1264" s="40">
        <v>0</v>
      </c>
      <c r="T1264" s="12"/>
      <c r="W1264"/>
      <c r="X1264"/>
      <c r="Y1264"/>
      <c r="Z1264" s="128"/>
      <c r="AA1264" s="3" t="s">
        <v>40</v>
      </c>
      <c r="AB1264" s="44">
        <v>0</v>
      </c>
      <c r="AC1264" s="44">
        <v>0</v>
      </c>
      <c r="AD1264" s="44">
        <v>0</v>
      </c>
      <c r="AE1264" s="40">
        <v>0</v>
      </c>
      <c r="AF1264" s="12"/>
      <c r="AI1264"/>
      <c r="AJ1264"/>
      <c r="AK1264"/>
      <c r="AL1264" s="128"/>
      <c r="AM1264" s="3" t="s">
        <v>40</v>
      </c>
      <c r="AN1264" s="44">
        <v>0</v>
      </c>
      <c r="AO1264" s="44">
        <v>0</v>
      </c>
      <c r="AP1264" s="44">
        <v>0</v>
      </c>
      <c r="AQ1264" s="40">
        <v>0</v>
      </c>
      <c r="AR1264" s="12"/>
      <c r="AU1264"/>
      <c r="AV1264"/>
      <c r="AW1264"/>
      <c r="AX1264" s="128"/>
      <c r="AY1264" s="3" t="s">
        <v>40</v>
      </c>
      <c r="AZ1264" s="44">
        <v>0</v>
      </c>
      <c r="BA1264" s="44">
        <v>0</v>
      </c>
      <c r="BB1264" s="44">
        <v>0</v>
      </c>
      <c r="BC1264" s="40">
        <v>0</v>
      </c>
      <c r="BD1264" s="12"/>
      <c r="BG1264"/>
      <c r="BH1264"/>
      <c r="BI1264"/>
      <c r="BJ1264" s="128"/>
      <c r="BK1264" s="3" t="s">
        <v>40</v>
      </c>
      <c r="BL1264" s="44">
        <v>0</v>
      </c>
      <c r="BM1264" s="44">
        <v>0</v>
      </c>
      <c r="BN1264" s="44">
        <v>0</v>
      </c>
      <c r="BO1264" s="40">
        <v>0</v>
      </c>
      <c r="BP1264" s="12"/>
      <c r="BS1264"/>
      <c r="BT1264"/>
      <c r="BU1264"/>
      <c r="BV1264" s="128"/>
      <c r="BW1264" s="3" t="s">
        <v>40</v>
      </c>
      <c r="BX1264" s="44">
        <v>0</v>
      </c>
      <c r="BY1264" s="44">
        <v>0</v>
      </c>
      <c r="BZ1264" s="44">
        <v>0</v>
      </c>
      <c r="CA1264" s="40">
        <v>0</v>
      </c>
      <c r="CB1264" s="12"/>
      <c r="CE1264"/>
      <c r="CF1264"/>
      <c r="CG1264"/>
      <c r="CH1264" s="128"/>
      <c r="CI1264" s="3" t="s">
        <v>40</v>
      </c>
      <c r="CJ1264" s="44">
        <v>0</v>
      </c>
      <c r="CK1264" s="44">
        <v>0</v>
      </c>
      <c r="CL1264" s="44">
        <v>0</v>
      </c>
      <c r="CM1264" s="40">
        <v>0</v>
      </c>
      <c r="CN1264" s="12"/>
      <c r="CQ1264"/>
      <c r="CR1264"/>
      <c r="CS1264"/>
      <c r="CT1264" s="128"/>
      <c r="CU1264" s="3" t="s">
        <v>40</v>
      </c>
      <c r="CV1264" s="44">
        <v>0</v>
      </c>
      <c r="CW1264" s="44">
        <v>0</v>
      </c>
      <c r="CX1264" s="44">
        <v>0</v>
      </c>
      <c r="CY1264" s="40">
        <v>0</v>
      </c>
      <c r="CZ1264" s="12"/>
      <c r="DC1264"/>
      <c r="DD1264"/>
      <c r="DE1264"/>
      <c r="DF1264" s="128"/>
      <c r="DG1264" s="3" t="s">
        <v>40</v>
      </c>
      <c r="DH1264" s="44">
        <v>0</v>
      </c>
      <c r="DI1264" s="44">
        <v>0</v>
      </c>
      <c r="DJ1264" s="44">
        <v>0</v>
      </c>
      <c r="DK1264" s="40">
        <v>0</v>
      </c>
      <c r="DL1264" s="12"/>
      <c r="DO1264"/>
      <c r="DP1264"/>
      <c r="DQ1264"/>
      <c r="DR1264" s="128"/>
      <c r="DS1264" s="3" t="s">
        <v>40</v>
      </c>
      <c r="DT1264" s="44">
        <v>0</v>
      </c>
      <c r="DU1264" s="44">
        <v>0</v>
      </c>
      <c r="DV1264" s="44">
        <v>0</v>
      </c>
      <c r="DW1264" s="40">
        <v>0</v>
      </c>
      <c r="DX1264" s="12"/>
    </row>
    <row r="1265" spans="1:128" ht="13.8" thickBot="1">
      <c r="O1265" s="62"/>
      <c r="AA1265" s="62"/>
      <c r="AM1265" s="62"/>
      <c r="AY1265" s="62"/>
      <c r="BK1265" s="62"/>
      <c r="BW1265" s="62"/>
      <c r="CI1265" s="62"/>
      <c r="CU1265" s="62"/>
      <c r="DG1265" s="62"/>
      <c r="DS1265" s="62"/>
    </row>
    <row r="1266" spans="1:128" ht="15" customHeight="1" thickTop="1" thickBot="1">
      <c r="A1266" s="67"/>
      <c r="B1266" s="75" t="s">
        <v>46</v>
      </c>
      <c r="C1266" s="68">
        <f>C1229+1</f>
        <v>35</v>
      </c>
      <c r="D1266" s="69"/>
      <c r="E1266" s="69"/>
      <c r="F1266" s="69"/>
      <c r="G1266" s="69"/>
      <c r="H1266" s="69"/>
      <c r="I1266" s="73"/>
      <c r="J1266" s="8" t="s">
        <v>55</v>
      </c>
      <c r="K1266" s="71"/>
      <c r="L1266" s="67"/>
      <c r="M1266" s="67"/>
      <c r="N1266" s="67"/>
      <c r="O1266" s="67"/>
      <c r="P1266" s="67"/>
      <c r="Q1266" s="67"/>
      <c r="R1266" s="67"/>
      <c r="S1266" s="67"/>
      <c r="T1266" s="69"/>
      <c r="U1266" s="73"/>
      <c r="V1266" s="8" t="s">
        <v>55</v>
      </c>
      <c r="W1266" s="71"/>
      <c r="X1266" s="67"/>
      <c r="Y1266" s="67"/>
      <c r="Z1266" s="67"/>
      <c r="AA1266" s="67"/>
      <c r="AB1266" s="67"/>
      <c r="AC1266" s="67"/>
      <c r="AD1266" s="67"/>
      <c r="AE1266" s="67"/>
      <c r="AF1266" s="69"/>
      <c r="AG1266" s="73"/>
      <c r="AH1266" s="8" t="s">
        <v>55</v>
      </c>
      <c r="AI1266" s="71"/>
      <c r="AJ1266" s="67"/>
      <c r="AK1266" s="67"/>
      <c r="AL1266" s="67"/>
      <c r="AM1266" s="67"/>
      <c r="AN1266" s="67"/>
      <c r="AO1266" s="67"/>
      <c r="AP1266" s="67"/>
      <c r="AQ1266" s="67"/>
      <c r="AR1266" s="69"/>
      <c r="AS1266" s="73"/>
      <c r="AT1266" s="8" t="s">
        <v>55</v>
      </c>
      <c r="AU1266" s="71"/>
      <c r="AV1266" s="67"/>
      <c r="AW1266" s="67"/>
      <c r="AX1266" s="67"/>
      <c r="AY1266" s="67"/>
      <c r="AZ1266" s="67"/>
      <c r="BA1266" s="67"/>
      <c r="BB1266" s="67"/>
      <c r="BC1266" s="67"/>
      <c r="BD1266" s="69"/>
      <c r="BE1266" s="73"/>
      <c r="BF1266" s="8" t="s">
        <v>55</v>
      </c>
      <c r="BG1266" s="71"/>
      <c r="BH1266" s="67"/>
      <c r="BI1266" s="67"/>
      <c r="BJ1266" s="67"/>
      <c r="BK1266" s="67"/>
      <c r="BL1266" s="67"/>
      <c r="BM1266" s="67"/>
      <c r="BN1266" s="67"/>
      <c r="BO1266" s="67"/>
      <c r="BP1266" s="69"/>
      <c r="BQ1266" s="73"/>
      <c r="BR1266" s="8" t="s">
        <v>55</v>
      </c>
      <c r="BS1266" s="71"/>
      <c r="BT1266" s="67"/>
      <c r="BU1266" s="67"/>
      <c r="BV1266" s="67"/>
      <c r="BW1266" s="67"/>
      <c r="BX1266" s="67"/>
      <c r="BY1266" s="67"/>
      <c r="BZ1266" s="67"/>
      <c r="CA1266" s="67"/>
      <c r="CB1266" s="69"/>
      <c r="CC1266" s="73"/>
      <c r="CD1266" s="8" t="s">
        <v>55</v>
      </c>
      <c r="CE1266" s="71"/>
      <c r="CF1266" s="67"/>
      <c r="CG1266" s="67"/>
      <c r="CH1266" s="67"/>
      <c r="CI1266" s="67"/>
      <c r="CJ1266" s="67"/>
      <c r="CK1266" s="67"/>
      <c r="CL1266" s="67"/>
      <c r="CM1266" s="67"/>
      <c r="CN1266" s="69"/>
      <c r="CO1266" s="73"/>
      <c r="CP1266" s="8" t="s">
        <v>55</v>
      </c>
      <c r="CQ1266" s="71"/>
      <c r="CR1266" s="67"/>
      <c r="CS1266" s="67"/>
      <c r="CT1266" s="67"/>
      <c r="CU1266" s="67"/>
      <c r="CV1266" s="67"/>
      <c r="CW1266" s="67"/>
      <c r="CX1266" s="67"/>
      <c r="CY1266" s="67"/>
      <c r="CZ1266" s="69"/>
      <c r="DA1266" s="73"/>
      <c r="DB1266" s="8" t="s">
        <v>55</v>
      </c>
      <c r="DC1266" s="71"/>
      <c r="DD1266" s="67"/>
      <c r="DE1266" s="67"/>
      <c r="DF1266" s="67"/>
      <c r="DG1266" s="67"/>
      <c r="DH1266" s="67"/>
      <c r="DI1266" s="67"/>
      <c r="DJ1266" s="67"/>
      <c r="DK1266" s="67"/>
      <c r="DL1266" s="69"/>
      <c r="DM1266" s="73"/>
      <c r="DN1266" s="8" t="s">
        <v>55</v>
      </c>
      <c r="DO1266" s="71"/>
      <c r="DP1266" s="67"/>
      <c r="DQ1266" s="67"/>
      <c r="DR1266" s="67"/>
      <c r="DS1266" s="67"/>
      <c r="DT1266" s="67"/>
      <c r="DU1266" s="67"/>
      <c r="DV1266" s="67"/>
      <c r="DW1266" s="67"/>
      <c r="DX1266" s="69"/>
    </row>
    <row r="1267" spans="1:128" ht="13.5" customHeight="1" thickBot="1">
      <c r="A1267"/>
      <c r="E1267"/>
      <c r="F1267"/>
      <c r="G1267"/>
      <c r="H1267" s="21"/>
      <c r="J1267" s="18" t="s">
        <v>53</v>
      </c>
      <c r="K1267" s="17">
        <v>1</v>
      </c>
      <c r="L1267"/>
      <c r="M1267"/>
      <c r="N1267"/>
      <c r="P1267" s="123" t="s">
        <v>12</v>
      </c>
      <c r="Q1267" s="124"/>
      <c r="R1267" s="124"/>
      <c r="S1267" s="125"/>
      <c r="T1267" s="21"/>
      <c r="V1267" s="18" t="s">
        <v>53</v>
      </c>
      <c r="W1267" s="17">
        <f ca="1">S1285</f>
        <v>1</v>
      </c>
      <c r="X1267"/>
      <c r="Y1267"/>
      <c r="Z1267"/>
      <c r="AB1267" s="123" t="s">
        <v>12</v>
      </c>
      <c r="AC1267" s="124"/>
      <c r="AD1267" s="124"/>
      <c r="AE1267" s="125"/>
      <c r="AF1267" s="21"/>
      <c r="AH1267" s="18" t="s">
        <v>53</v>
      </c>
      <c r="AI1267" s="17">
        <f ca="1">AE1285</f>
        <v>2</v>
      </c>
      <c r="AJ1267"/>
      <c r="AK1267"/>
      <c r="AL1267"/>
      <c r="AN1267" s="123" t="s">
        <v>12</v>
      </c>
      <c r="AO1267" s="124"/>
      <c r="AP1267" s="124"/>
      <c r="AQ1267" s="125"/>
      <c r="AR1267" s="21"/>
      <c r="AT1267" s="18" t="s">
        <v>53</v>
      </c>
      <c r="AU1267" s="17">
        <f ca="1">AQ1285</f>
        <v>3</v>
      </c>
      <c r="AV1267"/>
      <c r="AW1267"/>
      <c r="AX1267"/>
      <c r="AZ1267" s="123" t="s">
        <v>12</v>
      </c>
      <c r="BA1267" s="124"/>
      <c r="BB1267" s="124"/>
      <c r="BC1267" s="125"/>
      <c r="BD1267" s="21"/>
      <c r="BF1267" s="18" t="s">
        <v>53</v>
      </c>
      <c r="BG1267" s="17">
        <f ca="1">BC1285</f>
        <v>3</v>
      </c>
      <c r="BH1267"/>
      <c r="BI1267"/>
      <c r="BJ1267"/>
      <c r="BL1267" s="123" t="s">
        <v>12</v>
      </c>
      <c r="BM1267" s="124"/>
      <c r="BN1267" s="124"/>
      <c r="BO1267" s="125"/>
      <c r="BP1267" s="21"/>
      <c r="BR1267" s="18" t="s">
        <v>53</v>
      </c>
      <c r="BS1267" s="17">
        <f ca="1">BO1285</f>
        <v>3</v>
      </c>
      <c r="BT1267"/>
      <c r="BU1267"/>
      <c r="BV1267"/>
      <c r="BX1267" s="123" t="s">
        <v>12</v>
      </c>
      <c r="BY1267" s="124"/>
      <c r="BZ1267" s="124"/>
      <c r="CA1267" s="125"/>
      <c r="CB1267" s="21"/>
      <c r="CD1267" s="18" t="s">
        <v>53</v>
      </c>
      <c r="CE1267" s="17">
        <f ca="1">CA1285</f>
        <v>3</v>
      </c>
      <c r="CF1267"/>
      <c r="CG1267"/>
      <c r="CH1267"/>
      <c r="CJ1267" s="123" t="s">
        <v>12</v>
      </c>
      <c r="CK1267" s="124"/>
      <c r="CL1267" s="124"/>
      <c r="CM1267" s="125"/>
      <c r="CN1267" s="21"/>
      <c r="CP1267" s="18" t="s">
        <v>53</v>
      </c>
      <c r="CQ1267" s="17">
        <f ca="1">CM1285</f>
        <v>3</v>
      </c>
      <c r="CR1267"/>
      <c r="CS1267"/>
      <c r="CT1267"/>
      <c r="CV1267" s="123" t="s">
        <v>12</v>
      </c>
      <c r="CW1267" s="124"/>
      <c r="CX1267" s="124"/>
      <c r="CY1267" s="125"/>
      <c r="CZ1267" s="21"/>
      <c r="DB1267" s="18" t="s">
        <v>53</v>
      </c>
      <c r="DC1267" s="17">
        <f ca="1">CY1285</f>
        <v>3</v>
      </c>
      <c r="DD1267"/>
      <c r="DE1267"/>
      <c r="DF1267"/>
      <c r="DH1267" s="123" t="s">
        <v>12</v>
      </c>
      <c r="DI1267" s="124"/>
      <c r="DJ1267" s="124"/>
      <c r="DK1267" s="125"/>
      <c r="DL1267" s="21"/>
      <c r="DN1267" s="18" t="s">
        <v>53</v>
      </c>
      <c r="DO1267" s="17">
        <f ca="1">DK1285</f>
        <v>3</v>
      </c>
      <c r="DP1267"/>
      <c r="DQ1267"/>
      <c r="DR1267"/>
      <c r="DT1267" s="123" t="s">
        <v>12</v>
      </c>
      <c r="DU1267" s="124"/>
      <c r="DV1267" s="124"/>
      <c r="DW1267" s="125"/>
      <c r="DX1267" s="21"/>
    </row>
    <row r="1268" spans="1:128" ht="13.5" customHeight="1" thickBot="1">
      <c r="A1268"/>
      <c r="B1268" s="63" t="s">
        <v>45</v>
      </c>
      <c r="C1268" s="9" t="str">
        <f ca="1">IF(DO1269=9,"到着","未着")</f>
        <v>到着</v>
      </c>
      <c r="D1268" t="s">
        <v>19</v>
      </c>
      <c r="E1268"/>
      <c r="F1268"/>
      <c r="G1268"/>
      <c r="H1268" s="21"/>
      <c r="J1268" s="18" t="s">
        <v>54</v>
      </c>
      <c r="K1268" s="3">
        <v>1</v>
      </c>
      <c r="L1268"/>
      <c r="M1268"/>
      <c r="N1268"/>
      <c r="O1268" s="9" t="s">
        <v>57</v>
      </c>
      <c r="P1268" s="93" t="s">
        <v>3</v>
      </c>
      <c r="Q1268" s="26" t="s">
        <v>4</v>
      </c>
      <c r="R1268" s="26" t="s">
        <v>5</v>
      </c>
      <c r="S1268" s="3" t="s">
        <v>6</v>
      </c>
      <c r="T1268" s="6"/>
      <c r="V1268" s="18" t="s">
        <v>54</v>
      </c>
      <c r="W1268" s="3">
        <f ca="1">S1286</f>
        <v>2</v>
      </c>
      <c r="X1268"/>
      <c r="Y1268"/>
      <c r="Z1268"/>
      <c r="AA1268" s="9" t="str">
        <f>$O$10</f>
        <v>現Q値</v>
      </c>
      <c r="AB1268" s="93" t="s">
        <v>3</v>
      </c>
      <c r="AC1268" s="26" t="s">
        <v>4</v>
      </c>
      <c r="AD1268" s="26" t="s">
        <v>5</v>
      </c>
      <c r="AE1268" s="3" t="s">
        <v>6</v>
      </c>
      <c r="AF1268" s="6"/>
      <c r="AH1268" s="18" t="s">
        <v>54</v>
      </c>
      <c r="AI1268" s="3">
        <f ca="1">AE1286</f>
        <v>2</v>
      </c>
      <c r="AJ1268"/>
      <c r="AK1268"/>
      <c r="AL1268"/>
      <c r="AM1268" s="9" t="str">
        <f>$O$10</f>
        <v>現Q値</v>
      </c>
      <c r="AN1268" s="93" t="s">
        <v>3</v>
      </c>
      <c r="AO1268" s="26" t="s">
        <v>4</v>
      </c>
      <c r="AP1268" s="26" t="s">
        <v>5</v>
      </c>
      <c r="AQ1268" s="3" t="s">
        <v>6</v>
      </c>
      <c r="AR1268" s="6"/>
      <c r="AT1268" s="18" t="s">
        <v>54</v>
      </c>
      <c r="AU1268" s="3">
        <f ca="1">AQ1286</f>
        <v>2</v>
      </c>
      <c r="AV1268"/>
      <c r="AW1268"/>
      <c r="AX1268"/>
      <c r="AY1268" s="9" t="str">
        <f>$O$10</f>
        <v>現Q値</v>
      </c>
      <c r="AZ1268" s="93" t="s">
        <v>3</v>
      </c>
      <c r="BA1268" s="26" t="s">
        <v>4</v>
      </c>
      <c r="BB1268" s="26" t="s">
        <v>5</v>
      </c>
      <c r="BC1268" s="3" t="s">
        <v>6</v>
      </c>
      <c r="BD1268" s="6"/>
      <c r="BF1268" s="18" t="s">
        <v>54</v>
      </c>
      <c r="BG1268" s="3">
        <f ca="1">BC1286</f>
        <v>3</v>
      </c>
      <c r="BH1268"/>
      <c r="BI1268"/>
      <c r="BJ1268"/>
      <c r="BK1268" s="9" t="str">
        <f>$O$10</f>
        <v>現Q値</v>
      </c>
      <c r="BL1268" s="93" t="s">
        <v>3</v>
      </c>
      <c r="BM1268" s="26" t="s">
        <v>4</v>
      </c>
      <c r="BN1268" s="26" t="s">
        <v>5</v>
      </c>
      <c r="BO1268" s="3" t="s">
        <v>6</v>
      </c>
      <c r="BP1268" s="6"/>
      <c r="BR1268" s="18" t="s">
        <v>54</v>
      </c>
      <c r="BS1268" s="3">
        <f ca="1">BO1286</f>
        <v>3</v>
      </c>
      <c r="BT1268"/>
      <c r="BU1268"/>
      <c r="BV1268"/>
      <c r="BW1268" s="9" t="str">
        <f>$O$10</f>
        <v>現Q値</v>
      </c>
      <c r="BX1268" s="93" t="s">
        <v>3</v>
      </c>
      <c r="BY1268" s="26" t="s">
        <v>4</v>
      </c>
      <c r="BZ1268" s="26" t="s">
        <v>5</v>
      </c>
      <c r="CA1268" s="3" t="s">
        <v>6</v>
      </c>
      <c r="CB1268" s="6"/>
      <c r="CD1268" s="18" t="s">
        <v>54</v>
      </c>
      <c r="CE1268" s="3">
        <f ca="1">CA1286</f>
        <v>3</v>
      </c>
      <c r="CF1268"/>
      <c r="CG1268"/>
      <c r="CH1268"/>
      <c r="CI1268" s="9" t="str">
        <f>$O$10</f>
        <v>現Q値</v>
      </c>
      <c r="CJ1268" s="93" t="s">
        <v>3</v>
      </c>
      <c r="CK1268" s="26" t="s">
        <v>4</v>
      </c>
      <c r="CL1268" s="26" t="s">
        <v>5</v>
      </c>
      <c r="CM1268" s="3" t="s">
        <v>6</v>
      </c>
      <c r="CN1268" s="6"/>
      <c r="CP1268" s="18" t="s">
        <v>54</v>
      </c>
      <c r="CQ1268" s="3">
        <f ca="1">CM1286</f>
        <v>3</v>
      </c>
      <c r="CR1268"/>
      <c r="CS1268"/>
      <c r="CT1268"/>
      <c r="CU1268" s="9" t="str">
        <f>$O$10</f>
        <v>現Q値</v>
      </c>
      <c r="CV1268" s="93" t="s">
        <v>3</v>
      </c>
      <c r="CW1268" s="26" t="s">
        <v>4</v>
      </c>
      <c r="CX1268" s="26" t="s">
        <v>5</v>
      </c>
      <c r="CY1268" s="3" t="s">
        <v>6</v>
      </c>
      <c r="CZ1268" s="6"/>
      <c r="DB1268" s="18" t="s">
        <v>54</v>
      </c>
      <c r="DC1268" s="3">
        <f ca="1">CY1286</f>
        <v>3</v>
      </c>
      <c r="DD1268"/>
      <c r="DE1268"/>
      <c r="DF1268"/>
      <c r="DG1268" s="9" t="str">
        <f>$O$10</f>
        <v>現Q値</v>
      </c>
      <c r="DH1268" s="93" t="s">
        <v>3</v>
      </c>
      <c r="DI1268" s="26" t="s">
        <v>4</v>
      </c>
      <c r="DJ1268" s="26" t="s">
        <v>5</v>
      </c>
      <c r="DK1268" s="3" t="s">
        <v>6</v>
      </c>
      <c r="DL1268" s="6"/>
      <c r="DN1268" s="18" t="s">
        <v>54</v>
      </c>
      <c r="DO1268" s="3">
        <f ca="1">DK1286</f>
        <v>3</v>
      </c>
      <c r="DP1268"/>
      <c r="DQ1268"/>
      <c r="DR1268"/>
      <c r="DS1268" s="9" t="str">
        <f>$O$10</f>
        <v>現Q値</v>
      </c>
      <c r="DT1268" s="93" t="s">
        <v>3</v>
      </c>
      <c r="DU1268" s="26" t="s">
        <v>4</v>
      </c>
      <c r="DV1268" s="26" t="s">
        <v>5</v>
      </c>
      <c r="DW1268" s="3" t="s">
        <v>6</v>
      </c>
      <c r="DX1268" s="6"/>
    </row>
    <row r="1269" spans="1:128" ht="13.5" customHeight="1" thickBot="1">
      <c r="A1269"/>
      <c r="B1269" s="63" t="s">
        <v>10</v>
      </c>
      <c r="C1269" s="78">
        <f ca="1">C1232+IF(C1268="未着",0,1)</f>
        <v>35</v>
      </c>
      <c r="D1269"/>
      <c r="E1269"/>
      <c r="F1269"/>
      <c r="G1269"/>
      <c r="H1269" s="21"/>
      <c r="J1269" s="3" t="s">
        <v>7</v>
      </c>
      <c r="K1269" s="29">
        <f>3*(K1267-1)+K1268</f>
        <v>1</v>
      </c>
      <c r="L1269" s="30" t="s">
        <v>34</v>
      </c>
      <c r="M1269"/>
      <c r="N1269" s="126" t="s">
        <v>7</v>
      </c>
      <c r="O1269" s="17">
        <v>1</v>
      </c>
      <c r="P1269" s="27">
        <f t="array" aca="1" ref="P1269:S1276" ca="1">IF(C1231="到着",DT1256:DW1263,P1232:S1239)</f>
        <v>31.533071922242634</v>
      </c>
      <c r="Q1269" s="95" t="str">
        <f ca="1"/>
        <v>欄外</v>
      </c>
      <c r="R1269" s="95" t="str">
        <f ca="1"/>
        <v>欄外</v>
      </c>
      <c r="S1269" s="15">
        <f ca="1"/>
        <v>32.103716226514074</v>
      </c>
      <c r="T1269" s="12"/>
      <c r="V1269" s="3" t="s">
        <v>7</v>
      </c>
      <c r="W1269" s="29">
        <f ca="1">3*(W1267-1)+W1268</f>
        <v>2</v>
      </c>
      <c r="X1269" s="30" t="s">
        <v>34</v>
      </c>
      <c r="Y1269"/>
      <c r="Z1269" s="126" t="s">
        <v>7</v>
      </c>
      <c r="AA1269" s="17">
        <v>1</v>
      </c>
      <c r="AB1269" s="27">
        <f t="array" ref="AB1269:AE1276" ca="1">P1293:S1300</f>
        <v>31.814638525914916</v>
      </c>
      <c r="AC1269" s="95" t="str">
        <v>欄外</v>
      </c>
      <c r="AD1269" s="95" t="str">
        <v>欄外</v>
      </c>
      <c r="AE1269" s="15">
        <f ca="1"/>
        <v>32.103716226514074</v>
      </c>
      <c r="AF1269" s="12"/>
      <c r="AH1269" s="3" t="s">
        <v>7</v>
      </c>
      <c r="AI1269" s="29">
        <f ca="1">3*(AI1267-1)+AI1268</f>
        <v>5</v>
      </c>
      <c r="AJ1269" s="30" t="s">
        <v>34</v>
      </c>
      <c r="AK1269"/>
      <c r="AL1269" s="126" t="s">
        <v>7</v>
      </c>
      <c r="AM1269" s="17">
        <v>1</v>
      </c>
      <c r="AN1269" s="27">
        <f t="array" ref="AN1269:AQ1276" ca="1">AB1293:AE1300</f>
        <v>31.814638525914916</v>
      </c>
      <c r="AO1269" s="95" t="str">
        <v>欄外</v>
      </c>
      <c r="AP1269" s="95" t="str">
        <v>欄外</v>
      </c>
      <c r="AQ1269" s="15">
        <f ca="1"/>
        <v>32.103716226514074</v>
      </c>
      <c r="AR1269" s="12"/>
      <c r="AT1269" s="3" t="s">
        <v>7</v>
      </c>
      <c r="AU1269" s="29">
        <f ca="1">3*(AU1267-1)+AU1268</f>
        <v>8</v>
      </c>
      <c r="AV1269" s="30" t="s">
        <v>34</v>
      </c>
      <c r="AW1269"/>
      <c r="AX1269" s="126" t="s">
        <v>7</v>
      </c>
      <c r="AY1269" s="17">
        <v>1</v>
      </c>
      <c r="AZ1269" s="27">
        <f t="array" ref="AZ1269:BC1276" ca="1">AN1293:AQ1300</f>
        <v>31.814638525914916</v>
      </c>
      <c r="BA1269" s="95" t="str">
        <v>欄外</v>
      </c>
      <c r="BB1269" s="95" t="str">
        <v>欄外</v>
      </c>
      <c r="BC1269" s="15">
        <f ca="1"/>
        <v>32.103716226514074</v>
      </c>
      <c r="BD1269" s="12"/>
      <c r="BF1269" s="3" t="s">
        <v>7</v>
      </c>
      <c r="BG1269" s="29">
        <f ca="1">3*(BG1267-1)+BG1268</f>
        <v>9</v>
      </c>
      <c r="BH1269" s="30" t="s">
        <v>34</v>
      </c>
      <c r="BI1269"/>
      <c r="BJ1269" s="126" t="s">
        <v>7</v>
      </c>
      <c r="BK1269" s="17">
        <v>1</v>
      </c>
      <c r="BL1269" s="27">
        <f t="array" ref="BL1269:BO1276" ca="1">AZ1293:BC1300</f>
        <v>31.814638525914916</v>
      </c>
      <c r="BM1269" s="95" t="str">
        <v>欄外</v>
      </c>
      <c r="BN1269" s="95" t="str">
        <v>欄外</v>
      </c>
      <c r="BO1269" s="15">
        <f ca="1"/>
        <v>32.103716226514074</v>
      </c>
      <c r="BP1269" s="12"/>
      <c r="BR1269" s="3" t="s">
        <v>7</v>
      </c>
      <c r="BS1269" s="29">
        <f ca="1">3*(BS1267-1)+BS1268</f>
        <v>9</v>
      </c>
      <c r="BT1269" s="30" t="s">
        <v>34</v>
      </c>
      <c r="BU1269"/>
      <c r="BV1269" s="126" t="s">
        <v>7</v>
      </c>
      <c r="BW1269" s="17">
        <v>1</v>
      </c>
      <c r="BX1269" s="27">
        <f t="array" ref="BX1269:CA1276" ca="1">BL1293:BO1300</f>
        <v>31.814638525914916</v>
      </c>
      <c r="BY1269" s="95" t="str">
        <v>欄外</v>
      </c>
      <c r="BZ1269" s="95" t="str">
        <v>欄外</v>
      </c>
      <c r="CA1269" s="15">
        <f ca="1"/>
        <v>32.103716226514074</v>
      </c>
      <c r="CB1269" s="12"/>
      <c r="CD1269" s="3" t="s">
        <v>7</v>
      </c>
      <c r="CE1269" s="29">
        <f ca="1">3*(CE1267-1)+CE1268</f>
        <v>9</v>
      </c>
      <c r="CF1269" s="30" t="s">
        <v>34</v>
      </c>
      <c r="CG1269"/>
      <c r="CH1269" s="126" t="s">
        <v>7</v>
      </c>
      <c r="CI1269" s="17">
        <v>1</v>
      </c>
      <c r="CJ1269" s="27">
        <f t="array" ref="CJ1269:CM1276" ca="1">BX1293:CA1300</f>
        <v>31.814638525914916</v>
      </c>
      <c r="CK1269" s="95" t="str">
        <v>欄外</v>
      </c>
      <c r="CL1269" s="95" t="str">
        <v>欄外</v>
      </c>
      <c r="CM1269" s="15">
        <f ca="1"/>
        <v>32.103716226514074</v>
      </c>
      <c r="CN1269" s="12"/>
      <c r="CP1269" s="3" t="s">
        <v>7</v>
      </c>
      <c r="CQ1269" s="29">
        <f ca="1">3*(CQ1267-1)+CQ1268</f>
        <v>9</v>
      </c>
      <c r="CR1269" s="30" t="s">
        <v>34</v>
      </c>
      <c r="CS1269"/>
      <c r="CT1269" s="126" t="s">
        <v>7</v>
      </c>
      <c r="CU1269" s="17">
        <v>1</v>
      </c>
      <c r="CV1269" s="27">
        <f t="array" ref="CV1269:CY1276" ca="1">CJ1293:CM1300</f>
        <v>31.814638525914916</v>
      </c>
      <c r="CW1269" s="95" t="str">
        <v>欄外</v>
      </c>
      <c r="CX1269" s="95" t="str">
        <v>欄外</v>
      </c>
      <c r="CY1269" s="15">
        <f ca="1"/>
        <v>32.103716226514074</v>
      </c>
      <c r="CZ1269" s="12"/>
      <c r="DB1269" s="3" t="s">
        <v>7</v>
      </c>
      <c r="DC1269" s="29">
        <f ca="1">3*(DC1267-1)+DC1268</f>
        <v>9</v>
      </c>
      <c r="DD1269" s="30" t="s">
        <v>34</v>
      </c>
      <c r="DE1269"/>
      <c r="DF1269" s="126" t="s">
        <v>7</v>
      </c>
      <c r="DG1269" s="17">
        <v>1</v>
      </c>
      <c r="DH1269" s="27">
        <f t="array" ref="DH1269:DK1276" ca="1">CV1293:CY1300</f>
        <v>31.814638525914916</v>
      </c>
      <c r="DI1269" s="95" t="str">
        <v>欄外</v>
      </c>
      <c r="DJ1269" s="95" t="str">
        <v>欄外</v>
      </c>
      <c r="DK1269" s="15">
        <f ca="1"/>
        <v>32.103716226514074</v>
      </c>
      <c r="DL1269" s="12"/>
      <c r="DN1269" s="3" t="s">
        <v>7</v>
      </c>
      <c r="DO1269" s="29">
        <f ca="1">3*(DO1267-1)+DO1268</f>
        <v>9</v>
      </c>
      <c r="DP1269" s="30" t="s">
        <v>34</v>
      </c>
      <c r="DQ1269"/>
      <c r="DR1269" s="126" t="s">
        <v>7</v>
      </c>
      <c r="DS1269" s="17">
        <v>1</v>
      </c>
      <c r="DT1269" s="27">
        <f t="array" ref="DT1269:DW1276" ca="1">DH1293:DK1300</f>
        <v>31.814638525914916</v>
      </c>
      <c r="DU1269" s="95" t="str">
        <v>欄外</v>
      </c>
      <c r="DV1269" s="95" t="str">
        <v>欄外</v>
      </c>
      <c r="DW1269" s="15">
        <f ca="1"/>
        <v>32.103716226514074</v>
      </c>
      <c r="DX1269" s="12"/>
    </row>
    <row r="1270" spans="1:128" ht="13.5" customHeight="1" thickBot="1">
      <c r="A1270"/>
      <c r="B1270"/>
      <c r="C1270"/>
      <c r="D1270"/>
      <c r="E1270"/>
      <c r="F1270"/>
      <c r="G1270"/>
      <c r="H1270" s="21"/>
      <c r="K1270" s="24"/>
      <c r="L1270" s="6"/>
      <c r="M1270"/>
      <c r="N1270" s="127"/>
      <c r="O1270" s="3">
        <v>2</v>
      </c>
      <c r="P1270" s="15">
        <f ca="1"/>
        <v>10.40607930603027</v>
      </c>
      <c r="Q1270" s="95" t="str">
        <f ca="1"/>
        <v>欄外</v>
      </c>
      <c r="R1270" s="27">
        <f ca="1"/>
        <v>18.458272981929774</v>
      </c>
      <c r="S1270" s="15">
        <f ca="1"/>
        <v>47.280293042267431</v>
      </c>
      <c r="T1270" s="12"/>
      <c r="W1270" s="24"/>
      <c r="X1270" s="6"/>
      <c r="Y1270"/>
      <c r="Z1270" s="127"/>
      <c r="AA1270" s="3">
        <v>2</v>
      </c>
      <c r="AB1270" s="15">
        <f ca="1"/>
        <v>10.40607930603027</v>
      </c>
      <c r="AC1270" s="95" t="str">
        <v>欄外</v>
      </c>
      <c r="AD1270" s="27">
        <f ca="1"/>
        <v>18.458272981929774</v>
      </c>
      <c r="AE1270" s="15">
        <f ca="1"/>
        <v>47.280293042267431</v>
      </c>
      <c r="AF1270" s="12"/>
      <c r="AI1270" s="24"/>
      <c r="AJ1270" s="6"/>
      <c r="AK1270"/>
      <c r="AL1270" s="127"/>
      <c r="AM1270" s="3">
        <v>2</v>
      </c>
      <c r="AN1270" s="15">
        <f ca="1"/>
        <v>10.40607930603027</v>
      </c>
      <c r="AO1270" s="95" t="str">
        <v>欄外</v>
      </c>
      <c r="AP1270" s="27">
        <f ca="1"/>
        <v>18.458272981929774</v>
      </c>
      <c r="AQ1270" s="15">
        <f ca="1"/>
        <v>47.290146158832059</v>
      </c>
      <c r="AR1270" s="12"/>
      <c r="AU1270" s="24"/>
      <c r="AV1270" s="6"/>
      <c r="AW1270"/>
      <c r="AX1270" s="127"/>
      <c r="AY1270" s="3">
        <v>2</v>
      </c>
      <c r="AZ1270" s="15">
        <f ca="1"/>
        <v>10.40607930603027</v>
      </c>
      <c r="BA1270" s="95" t="str">
        <v>欄外</v>
      </c>
      <c r="BB1270" s="27">
        <f ca="1"/>
        <v>18.458272981929774</v>
      </c>
      <c r="BC1270" s="15">
        <f ca="1"/>
        <v>47.290146158832059</v>
      </c>
      <c r="BD1270" s="12"/>
      <c r="BG1270" s="24"/>
      <c r="BH1270" s="6"/>
      <c r="BI1270"/>
      <c r="BJ1270" s="127"/>
      <c r="BK1270" s="3">
        <v>2</v>
      </c>
      <c r="BL1270" s="15">
        <f ca="1"/>
        <v>10.40607930603027</v>
      </c>
      <c r="BM1270" s="95" t="str">
        <v>欄外</v>
      </c>
      <c r="BN1270" s="27">
        <f ca="1"/>
        <v>18.458272981929774</v>
      </c>
      <c r="BO1270" s="15">
        <f ca="1"/>
        <v>47.290146158832059</v>
      </c>
      <c r="BP1270" s="12"/>
      <c r="BS1270" s="24"/>
      <c r="BT1270" s="6"/>
      <c r="BU1270"/>
      <c r="BV1270" s="127"/>
      <c r="BW1270" s="3">
        <v>2</v>
      </c>
      <c r="BX1270" s="15">
        <f ca="1"/>
        <v>10.40607930603027</v>
      </c>
      <c r="BY1270" s="95" t="str">
        <v>欄外</v>
      </c>
      <c r="BZ1270" s="27">
        <f ca="1"/>
        <v>18.458272981929774</v>
      </c>
      <c r="CA1270" s="15">
        <f ca="1"/>
        <v>47.290146158832059</v>
      </c>
      <c r="CB1270" s="12"/>
      <c r="CE1270" s="24"/>
      <c r="CF1270" s="6"/>
      <c r="CG1270"/>
      <c r="CH1270" s="127"/>
      <c r="CI1270" s="3">
        <v>2</v>
      </c>
      <c r="CJ1270" s="15">
        <f ca="1"/>
        <v>10.40607930603027</v>
      </c>
      <c r="CK1270" s="95" t="str">
        <v>欄外</v>
      </c>
      <c r="CL1270" s="27">
        <f ca="1"/>
        <v>18.458272981929774</v>
      </c>
      <c r="CM1270" s="15">
        <f ca="1"/>
        <v>47.290146158832059</v>
      </c>
      <c r="CN1270" s="12"/>
      <c r="CQ1270" s="24"/>
      <c r="CR1270" s="6"/>
      <c r="CS1270"/>
      <c r="CT1270" s="127"/>
      <c r="CU1270" s="3">
        <v>2</v>
      </c>
      <c r="CV1270" s="15">
        <f ca="1"/>
        <v>10.40607930603027</v>
      </c>
      <c r="CW1270" s="95" t="str">
        <v>欄外</v>
      </c>
      <c r="CX1270" s="27">
        <f ca="1"/>
        <v>18.458272981929774</v>
      </c>
      <c r="CY1270" s="15">
        <f ca="1"/>
        <v>47.290146158832059</v>
      </c>
      <c r="CZ1270" s="12"/>
      <c r="DC1270" s="24"/>
      <c r="DD1270" s="6"/>
      <c r="DE1270"/>
      <c r="DF1270" s="127"/>
      <c r="DG1270" s="3">
        <v>2</v>
      </c>
      <c r="DH1270" s="15">
        <f ca="1"/>
        <v>10.40607930603027</v>
      </c>
      <c r="DI1270" s="95" t="str">
        <v>欄外</v>
      </c>
      <c r="DJ1270" s="27">
        <f ca="1"/>
        <v>18.458272981929774</v>
      </c>
      <c r="DK1270" s="15">
        <f ca="1"/>
        <v>47.290146158832059</v>
      </c>
      <c r="DL1270" s="12"/>
      <c r="DO1270" s="24"/>
      <c r="DP1270" s="6"/>
      <c r="DQ1270"/>
      <c r="DR1270" s="127"/>
      <c r="DS1270" s="3">
        <v>2</v>
      </c>
      <c r="DT1270" s="15">
        <f ca="1"/>
        <v>10.40607930603027</v>
      </c>
      <c r="DU1270" s="95" t="str">
        <v>欄外</v>
      </c>
      <c r="DV1270" s="27">
        <f ca="1"/>
        <v>18.458272981929774</v>
      </c>
      <c r="DW1270" s="15">
        <f ca="1"/>
        <v>47.290146158832059</v>
      </c>
      <c r="DX1270" s="12"/>
    </row>
    <row r="1271" spans="1:128" ht="13.5" customHeight="1" thickTop="1" thickBot="1">
      <c r="A1271"/>
      <c r="B1271" s="10" t="s">
        <v>15</v>
      </c>
      <c r="C1271"/>
      <c r="D1271"/>
      <c r="E1271"/>
      <c r="F1271"/>
      <c r="G1271"/>
      <c r="H1271" s="21"/>
      <c r="J1271" s="25" t="str">
        <f>IF(AND(K1267=1,K1268=1),"★","")</f>
        <v>★</v>
      </c>
      <c r="K1271" s="93" t="str">
        <f>IF(AND(K1267=1,K1268=2),"★","")</f>
        <v/>
      </c>
      <c r="L1271" s="3" t="str">
        <f>IF(AND(K1267=1,K1268=3),"★","")</f>
        <v/>
      </c>
      <c r="M1271"/>
      <c r="N1271" s="127"/>
      <c r="O1271" s="3">
        <v>3</v>
      </c>
      <c r="P1271" s="95" t="str">
        <f ca="1"/>
        <v>欄外</v>
      </c>
      <c r="Q1271" s="95" t="str">
        <f ca="1"/>
        <v>欄外</v>
      </c>
      <c r="R1271" s="15">
        <f ca="1"/>
        <v>26.900255958557121</v>
      </c>
      <c r="S1271" s="95" t="str">
        <f ca="1"/>
        <v>欄外</v>
      </c>
      <c r="T1271" s="12"/>
      <c r="V1271" s="25" t="str">
        <f ca="1">IF(AND(W1267=1,W1268=1),"★","")</f>
        <v/>
      </c>
      <c r="W1271" s="93" t="str">
        <f ca="1">IF(AND(W1267=1,W1268=2),"★","")</f>
        <v>★</v>
      </c>
      <c r="X1271" s="3" t="str">
        <f ca="1">IF(AND(W1267=1,W1268=3),"★","")</f>
        <v/>
      </c>
      <c r="Y1271"/>
      <c r="Z1271" s="127"/>
      <c r="AA1271" s="3">
        <v>3</v>
      </c>
      <c r="AB1271" s="95" t="str">
        <v>欄外</v>
      </c>
      <c r="AC1271" s="95" t="str">
        <v>欄外</v>
      </c>
      <c r="AD1271" s="15">
        <f ca="1"/>
        <v>26.900255958557121</v>
      </c>
      <c r="AE1271" s="95" t="str">
        <v>欄外</v>
      </c>
      <c r="AF1271" s="12"/>
      <c r="AH1271" s="25" t="str">
        <f ca="1">IF(AND(AI1267=1,AI1268=1),"★","")</f>
        <v/>
      </c>
      <c r="AI1271" s="93" t="str">
        <f ca="1">IF(AND(AI1267=1,AI1268=2),"★","")</f>
        <v/>
      </c>
      <c r="AJ1271" s="3" t="str">
        <f ca="1">IF(AND(AI1267=1,AI1268=3),"★","")</f>
        <v/>
      </c>
      <c r="AK1271"/>
      <c r="AL1271" s="127"/>
      <c r="AM1271" s="3">
        <v>3</v>
      </c>
      <c r="AN1271" s="95" t="str">
        <v>欄外</v>
      </c>
      <c r="AO1271" s="95" t="str">
        <v>欄外</v>
      </c>
      <c r="AP1271" s="15">
        <f ca="1"/>
        <v>26.900255958557121</v>
      </c>
      <c r="AQ1271" s="95" t="str">
        <v>欄外</v>
      </c>
      <c r="AR1271" s="12"/>
      <c r="AT1271" s="25" t="str">
        <f ca="1">IF(AND(AU1267=1,AU1268=1),"★","")</f>
        <v/>
      </c>
      <c r="AU1271" s="93" t="str">
        <f ca="1">IF(AND(AU1267=1,AU1268=2),"★","")</f>
        <v/>
      </c>
      <c r="AV1271" s="3" t="str">
        <f ca="1">IF(AND(AU1267=1,AU1268=3),"★","")</f>
        <v/>
      </c>
      <c r="AW1271"/>
      <c r="AX1271" s="127"/>
      <c r="AY1271" s="3">
        <v>3</v>
      </c>
      <c r="AZ1271" s="95" t="str">
        <v>欄外</v>
      </c>
      <c r="BA1271" s="95" t="str">
        <v>欄外</v>
      </c>
      <c r="BB1271" s="15">
        <f ca="1"/>
        <v>26.900255958557121</v>
      </c>
      <c r="BC1271" s="95" t="str">
        <v>欄外</v>
      </c>
      <c r="BD1271" s="12"/>
      <c r="BF1271" s="25" t="str">
        <f ca="1">IF(AND(BG1267=1,BG1268=1),"★","")</f>
        <v/>
      </c>
      <c r="BG1271" s="93" t="str">
        <f ca="1">IF(AND(BG1267=1,BG1268=2),"★","")</f>
        <v/>
      </c>
      <c r="BH1271" s="3" t="str">
        <f ca="1">IF(AND(BG1267=1,BG1268=3),"★","")</f>
        <v/>
      </c>
      <c r="BI1271"/>
      <c r="BJ1271" s="127"/>
      <c r="BK1271" s="3">
        <v>3</v>
      </c>
      <c r="BL1271" s="95" t="str">
        <v>欄外</v>
      </c>
      <c r="BM1271" s="95" t="str">
        <v>欄外</v>
      </c>
      <c r="BN1271" s="15">
        <f ca="1"/>
        <v>26.900255958557121</v>
      </c>
      <c r="BO1271" s="95" t="str">
        <v>欄外</v>
      </c>
      <c r="BP1271" s="12"/>
      <c r="BR1271" s="25" t="str">
        <f ca="1">IF(AND(BS1267=1,BS1268=1),"★","")</f>
        <v/>
      </c>
      <c r="BS1271" s="93" t="str">
        <f ca="1">IF(AND(BS1267=1,BS1268=2),"★","")</f>
        <v/>
      </c>
      <c r="BT1271" s="3" t="str">
        <f ca="1">IF(AND(BS1267=1,BS1268=3),"★","")</f>
        <v/>
      </c>
      <c r="BU1271"/>
      <c r="BV1271" s="127"/>
      <c r="BW1271" s="3">
        <v>3</v>
      </c>
      <c r="BX1271" s="95" t="str">
        <v>欄外</v>
      </c>
      <c r="BY1271" s="95" t="str">
        <v>欄外</v>
      </c>
      <c r="BZ1271" s="15">
        <f ca="1"/>
        <v>26.900255958557121</v>
      </c>
      <c r="CA1271" s="95" t="str">
        <v>欄外</v>
      </c>
      <c r="CB1271" s="12"/>
      <c r="CD1271" s="25" t="str">
        <f ca="1">IF(AND(CE1267=1,CE1268=1),"★","")</f>
        <v/>
      </c>
      <c r="CE1271" s="93" t="str">
        <f ca="1">IF(AND(CE1267=1,CE1268=2),"★","")</f>
        <v/>
      </c>
      <c r="CF1271" s="3" t="str">
        <f ca="1">IF(AND(CE1267=1,CE1268=3),"★","")</f>
        <v/>
      </c>
      <c r="CG1271"/>
      <c r="CH1271" s="127"/>
      <c r="CI1271" s="3">
        <v>3</v>
      </c>
      <c r="CJ1271" s="95" t="str">
        <v>欄外</v>
      </c>
      <c r="CK1271" s="95" t="str">
        <v>欄外</v>
      </c>
      <c r="CL1271" s="15">
        <f ca="1"/>
        <v>26.900255958557121</v>
      </c>
      <c r="CM1271" s="95" t="str">
        <v>欄外</v>
      </c>
      <c r="CN1271" s="12"/>
      <c r="CP1271" s="25" t="str">
        <f ca="1">IF(AND(CQ1267=1,CQ1268=1),"★","")</f>
        <v/>
      </c>
      <c r="CQ1271" s="93" t="str">
        <f ca="1">IF(AND(CQ1267=1,CQ1268=2),"★","")</f>
        <v/>
      </c>
      <c r="CR1271" s="3" t="str">
        <f ca="1">IF(AND(CQ1267=1,CQ1268=3),"★","")</f>
        <v/>
      </c>
      <c r="CS1271"/>
      <c r="CT1271" s="127"/>
      <c r="CU1271" s="3">
        <v>3</v>
      </c>
      <c r="CV1271" s="95" t="str">
        <v>欄外</v>
      </c>
      <c r="CW1271" s="95" t="str">
        <v>欄外</v>
      </c>
      <c r="CX1271" s="15">
        <f ca="1"/>
        <v>26.900255958557121</v>
      </c>
      <c r="CY1271" s="95" t="str">
        <v>欄外</v>
      </c>
      <c r="CZ1271" s="12"/>
      <c r="DB1271" s="25" t="str">
        <f ca="1">IF(AND(DC1267=1,DC1268=1),"★","")</f>
        <v/>
      </c>
      <c r="DC1271" s="93" t="str">
        <f ca="1">IF(AND(DC1267=1,DC1268=2),"★","")</f>
        <v/>
      </c>
      <c r="DD1271" s="3" t="str">
        <f ca="1">IF(AND(DC1267=1,DC1268=3),"★","")</f>
        <v/>
      </c>
      <c r="DE1271"/>
      <c r="DF1271" s="127"/>
      <c r="DG1271" s="3">
        <v>3</v>
      </c>
      <c r="DH1271" s="95" t="str">
        <v>欄外</v>
      </c>
      <c r="DI1271" s="95" t="str">
        <v>欄外</v>
      </c>
      <c r="DJ1271" s="15">
        <f ca="1"/>
        <v>26.900255958557121</v>
      </c>
      <c r="DK1271" s="95" t="str">
        <v>欄外</v>
      </c>
      <c r="DL1271" s="12"/>
      <c r="DN1271" s="25" t="str">
        <f ca="1">IF(AND(DO1267=1,DO1268=1),"★","")</f>
        <v/>
      </c>
      <c r="DO1271" s="93" t="str">
        <f ca="1">IF(AND(DO1267=1,DO1268=2),"★","")</f>
        <v/>
      </c>
      <c r="DP1271" s="3" t="str">
        <f ca="1">IF(AND(DO1267=1,DO1268=3),"★","")</f>
        <v/>
      </c>
      <c r="DQ1271"/>
      <c r="DR1271" s="127"/>
      <c r="DS1271" s="3">
        <v>3</v>
      </c>
      <c r="DT1271" s="95" t="str">
        <v>欄外</v>
      </c>
      <c r="DU1271" s="95" t="str">
        <v>欄外</v>
      </c>
      <c r="DV1271" s="15">
        <f ca="1"/>
        <v>26.900255958557121</v>
      </c>
      <c r="DW1271" s="95" t="str">
        <v>欄外</v>
      </c>
      <c r="DX1271" s="12"/>
    </row>
    <row r="1272" spans="1:128" ht="13.5" customHeight="1" thickTop="1" thickBot="1">
      <c r="A1272"/>
      <c r="B1272" s="63" t="s">
        <v>14</v>
      </c>
      <c r="C1272" s="79">
        <f ca="1">1-C1232/50</f>
        <v>0.31999999999999995</v>
      </c>
      <c r="D1272"/>
      <c r="E1272"/>
      <c r="F1272"/>
      <c r="G1272"/>
      <c r="H1272" s="21"/>
      <c r="J1272" s="17" t="str">
        <f>IF(AND(K1267=2,K1268=1),"★","")</f>
        <v/>
      </c>
      <c r="K1272" s="3" t="str">
        <f>IF(AND(K1267=2,K1268=2),"★","")</f>
        <v/>
      </c>
      <c r="L1272" s="16" t="str">
        <f>IF(AND(K1267=2,K1268=3),"★","")</f>
        <v/>
      </c>
      <c r="M1272"/>
      <c r="N1272" s="127"/>
      <c r="O1272" s="3">
        <v>4</v>
      </c>
      <c r="P1272" s="27">
        <f ca="1"/>
        <v>47.29846955448388</v>
      </c>
      <c r="Q1272" s="15">
        <f ca="1"/>
        <v>19.565530089378353</v>
      </c>
      <c r="R1272" s="95" t="str">
        <f ca="1"/>
        <v>欄外</v>
      </c>
      <c r="S1272" s="15">
        <f ca="1"/>
        <v>47.261690884926345</v>
      </c>
      <c r="T1272" s="12"/>
      <c r="V1272" s="17" t="str">
        <f ca="1">IF(AND(W1267=2,W1268=1),"★","")</f>
        <v/>
      </c>
      <c r="W1272" s="3" t="str">
        <f ca="1">IF(AND(W1267=2,W1268=2),"★","")</f>
        <v/>
      </c>
      <c r="X1272" s="16" t="str">
        <f ca="1">IF(AND(W1267=2,W1268=3),"★","")</f>
        <v/>
      </c>
      <c r="Y1272"/>
      <c r="Z1272" s="127"/>
      <c r="AA1272" s="3">
        <v>4</v>
      </c>
      <c r="AB1272" s="27">
        <f ca="1"/>
        <v>47.29846955448388</v>
      </c>
      <c r="AC1272" s="15">
        <f ca="1"/>
        <v>19.565530089378353</v>
      </c>
      <c r="AD1272" s="95" t="str">
        <v>欄外</v>
      </c>
      <c r="AE1272" s="15">
        <f ca="1"/>
        <v>47.261690884926345</v>
      </c>
      <c r="AF1272" s="12"/>
      <c r="AH1272" s="17" t="str">
        <f ca="1">IF(AND(AI1267=2,AI1268=1),"★","")</f>
        <v/>
      </c>
      <c r="AI1272" s="3" t="str">
        <f ca="1">IF(AND(AI1267=2,AI1268=2),"★","")</f>
        <v>★</v>
      </c>
      <c r="AJ1272" s="16" t="str">
        <f ca="1">IF(AND(AI1267=2,AI1268=3),"★","")</f>
        <v/>
      </c>
      <c r="AK1272"/>
      <c r="AL1272" s="127"/>
      <c r="AM1272" s="3">
        <v>4</v>
      </c>
      <c r="AN1272" s="27">
        <f ca="1"/>
        <v>47.29846955448388</v>
      </c>
      <c r="AO1272" s="15">
        <f ca="1"/>
        <v>19.565530089378353</v>
      </c>
      <c r="AP1272" s="95" t="str">
        <v>欄外</v>
      </c>
      <c r="AQ1272" s="15">
        <f ca="1"/>
        <v>47.261690884926345</v>
      </c>
      <c r="AR1272" s="12"/>
      <c r="AT1272" s="17" t="str">
        <f ca="1">IF(AND(AU1267=2,AU1268=1),"★","")</f>
        <v/>
      </c>
      <c r="AU1272" s="3" t="str">
        <f ca="1">IF(AND(AU1267=2,AU1268=2),"★","")</f>
        <v/>
      </c>
      <c r="AV1272" s="16" t="str">
        <f ca="1">IF(AND(AU1267=2,AU1268=3),"★","")</f>
        <v/>
      </c>
      <c r="AW1272"/>
      <c r="AX1272" s="127"/>
      <c r="AY1272" s="3">
        <v>4</v>
      </c>
      <c r="AZ1272" s="27">
        <f ca="1"/>
        <v>47.29846955448388</v>
      </c>
      <c r="BA1272" s="15">
        <f ca="1"/>
        <v>19.565530089378353</v>
      </c>
      <c r="BB1272" s="95" t="str">
        <v>欄外</v>
      </c>
      <c r="BC1272" s="15">
        <f ca="1"/>
        <v>47.261690884926345</v>
      </c>
      <c r="BD1272" s="12"/>
      <c r="BF1272" s="17" t="str">
        <f ca="1">IF(AND(BG1267=2,BG1268=1),"★","")</f>
        <v/>
      </c>
      <c r="BG1272" s="3" t="str">
        <f ca="1">IF(AND(BG1267=2,BG1268=2),"★","")</f>
        <v/>
      </c>
      <c r="BH1272" s="16" t="str">
        <f ca="1">IF(AND(BG1267=2,BG1268=3),"★","")</f>
        <v/>
      </c>
      <c r="BI1272"/>
      <c r="BJ1272" s="127"/>
      <c r="BK1272" s="3">
        <v>4</v>
      </c>
      <c r="BL1272" s="27">
        <f ca="1"/>
        <v>47.29846955448388</v>
      </c>
      <c r="BM1272" s="15">
        <f ca="1"/>
        <v>19.565530089378353</v>
      </c>
      <c r="BN1272" s="95" t="str">
        <v>欄外</v>
      </c>
      <c r="BO1272" s="15">
        <f ca="1"/>
        <v>47.261690884926345</v>
      </c>
      <c r="BP1272" s="12"/>
      <c r="BR1272" s="17" t="str">
        <f ca="1">IF(AND(BS1267=2,BS1268=1),"★","")</f>
        <v/>
      </c>
      <c r="BS1272" s="3" t="str">
        <f ca="1">IF(AND(BS1267=2,BS1268=2),"★","")</f>
        <v/>
      </c>
      <c r="BT1272" s="16" t="str">
        <f ca="1">IF(AND(BS1267=2,BS1268=3),"★","")</f>
        <v/>
      </c>
      <c r="BU1272"/>
      <c r="BV1272" s="127"/>
      <c r="BW1272" s="3">
        <v>4</v>
      </c>
      <c r="BX1272" s="27">
        <f ca="1"/>
        <v>47.29846955448388</v>
      </c>
      <c r="BY1272" s="15">
        <f ca="1"/>
        <v>19.565530089378353</v>
      </c>
      <c r="BZ1272" s="95" t="str">
        <v>欄外</v>
      </c>
      <c r="CA1272" s="15">
        <f ca="1"/>
        <v>47.261690884926345</v>
      </c>
      <c r="CB1272" s="12"/>
      <c r="CD1272" s="17" t="str">
        <f ca="1">IF(AND(CE1267=2,CE1268=1),"★","")</f>
        <v/>
      </c>
      <c r="CE1272" s="3" t="str">
        <f ca="1">IF(AND(CE1267=2,CE1268=2),"★","")</f>
        <v/>
      </c>
      <c r="CF1272" s="16" t="str">
        <f ca="1">IF(AND(CE1267=2,CE1268=3),"★","")</f>
        <v/>
      </c>
      <c r="CG1272"/>
      <c r="CH1272" s="127"/>
      <c r="CI1272" s="3">
        <v>4</v>
      </c>
      <c r="CJ1272" s="27">
        <f ca="1"/>
        <v>47.29846955448388</v>
      </c>
      <c r="CK1272" s="15">
        <f ca="1"/>
        <v>19.565530089378353</v>
      </c>
      <c r="CL1272" s="95" t="str">
        <v>欄外</v>
      </c>
      <c r="CM1272" s="15">
        <f ca="1"/>
        <v>47.261690884926345</v>
      </c>
      <c r="CN1272" s="12"/>
      <c r="CP1272" s="17" t="str">
        <f ca="1">IF(AND(CQ1267=2,CQ1268=1),"★","")</f>
        <v/>
      </c>
      <c r="CQ1272" s="3" t="str">
        <f ca="1">IF(AND(CQ1267=2,CQ1268=2),"★","")</f>
        <v/>
      </c>
      <c r="CR1272" s="16" t="str">
        <f ca="1">IF(AND(CQ1267=2,CQ1268=3),"★","")</f>
        <v/>
      </c>
      <c r="CS1272"/>
      <c r="CT1272" s="127"/>
      <c r="CU1272" s="3">
        <v>4</v>
      </c>
      <c r="CV1272" s="27">
        <f ca="1"/>
        <v>47.29846955448388</v>
      </c>
      <c r="CW1272" s="15">
        <f ca="1"/>
        <v>19.565530089378353</v>
      </c>
      <c r="CX1272" s="95" t="str">
        <v>欄外</v>
      </c>
      <c r="CY1272" s="15">
        <f ca="1"/>
        <v>47.261690884926345</v>
      </c>
      <c r="CZ1272" s="12"/>
      <c r="DB1272" s="17" t="str">
        <f ca="1">IF(AND(DC1267=2,DC1268=1),"★","")</f>
        <v/>
      </c>
      <c r="DC1272" s="3" t="str">
        <f ca="1">IF(AND(DC1267=2,DC1268=2),"★","")</f>
        <v/>
      </c>
      <c r="DD1272" s="16" t="str">
        <f ca="1">IF(AND(DC1267=2,DC1268=3),"★","")</f>
        <v/>
      </c>
      <c r="DE1272"/>
      <c r="DF1272" s="127"/>
      <c r="DG1272" s="3">
        <v>4</v>
      </c>
      <c r="DH1272" s="27">
        <f ca="1"/>
        <v>47.29846955448388</v>
      </c>
      <c r="DI1272" s="15">
        <f ca="1"/>
        <v>19.565530089378353</v>
      </c>
      <c r="DJ1272" s="95" t="str">
        <v>欄外</v>
      </c>
      <c r="DK1272" s="15">
        <f ca="1"/>
        <v>47.261690884926345</v>
      </c>
      <c r="DL1272" s="12"/>
      <c r="DN1272" s="17" t="str">
        <f ca="1">IF(AND(DO1267=2,DO1268=1),"★","")</f>
        <v/>
      </c>
      <c r="DO1272" s="3" t="str">
        <f ca="1">IF(AND(DO1267=2,DO1268=2),"★","")</f>
        <v/>
      </c>
      <c r="DP1272" s="16" t="str">
        <f ca="1">IF(AND(DO1267=2,DO1268=3),"★","")</f>
        <v/>
      </c>
      <c r="DQ1272"/>
      <c r="DR1272" s="127"/>
      <c r="DS1272" s="3">
        <v>4</v>
      </c>
      <c r="DT1272" s="27">
        <f ca="1"/>
        <v>47.29846955448388</v>
      </c>
      <c r="DU1272" s="15">
        <f ca="1"/>
        <v>19.565530089378353</v>
      </c>
      <c r="DV1272" s="95" t="str">
        <v>欄外</v>
      </c>
      <c r="DW1272" s="15">
        <f ca="1"/>
        <v>47.261690884926345</v>
      </c>
      <c r="DX1272" s="12"/>
    </row>
    <row r="1273" spans="1:128" ht="13.5" customHeight="1" thickTop="1" thickBot="1">
      <c r="A1273"/>
      <c r="B1273"/>
      <c r="C1273"/>
      <c r="D1273"/>
      <c r="E1273"/>
      <c r="F1273"/>
      <c r="G1273"/>
      <c r="H1273" s="21"/>
      <c r="J1273" s="3" t="str">
        <f>IF(AND(K1267=3,K1268=1),"★","")</f>
        <v/>
      </c>
      <c r="K1273" s="92" t="str">
        <f>IF(AND(K1267=3,K1268=2),"★","")</f>
        <v/>
      </c>
      <c r="L1273" s="37" t="str">
        <f>IF(AND(K1267=3,K1268=3),"★","終")</f>
        <v>終</v>
      </c>
      <c r="M1273"/>
      <c r="N1273" s="127"/>
      <c r="O1273" s="3">
        <v>5</v>
      </c>
      <c r="P1273" s="95" t="str">
        <f ca="1"/>
        <v>欄外</v>
      </c>
      <c r="Q1273" s="27">
        <f ca="1"/>
        <v>30.913228282362212</v>
      </c>
      <c r="R1273" s="27">
        <f ca="1"/>
        <v>21.624271484374994</v>
      </c>
      <c r="S1273" s="27">
        <f ca="1"/>
        <v>68.999998964852409</v>
      </c>
      <c r="T1273" s="12"/>
      <c r="V1273" s="3" t="str">
        <f ca="1">IF(AND(W1267=3,W1268=1),"★","")</f>
        <v/>
      </c>
      <c r="W1273" s="92" t="str">
        <f ca="1">IF(AND(W1267=3,W1268=2),"★","")</f>
        <v/>
      </c>
      <c r="X1273" s="37" t="str">
        <f ca="1">IF(AND(W1267=3,W1268=3),"★","終")</f>
        <v>終</v>
      </c>
      <c r="Y1273"/>
      <c r="Z1273" s="127"/>
      <c r="AA1273" s="3">
        <v>5</v>
      </c>
      <c r="AB1273" s="95" t="str">
        <v>欄外</v>
      </c>
      <c r="AC1273" s="27">
        <f ca="1"/>
        <v>30.913228282362212</v>
      </c>
      <c r="AD1273" s="27">
        <f ca="1"/>
        <v>21.624271484374994</v>
      </c>
      <c r="AE1273" s="27">
        <f ca="1"/>
        <v>68.999998964852409</v>
      </c>
      <c r="AF1273" s="12"/>
      <c r="AH1273" s="3" t="str">
        <f ca="1">IF(AND(AI1267=3,AI1268=1),"★","")</f>
        <v/>
      </c>
      <c r="AI1273" s="92" t="str">
        <f ca="1">IF(AND(AI1267=3,AI1268=2),"★","")</f>
        <v/>
      </c>
      <c r="AJ1273" s="37" t="str">
        <f ca="1">IF(AND(AI1267=3,AI1268=3),"★","終")</f>
        <v>終</v>
      </c>
      <c r="AK1273"/>
      <c r="AL1273" s="127"/>
      <c r="AM1273" s="3">
        <v>5</v>
      </c>
      <c r="AN1273" s="95" t="str">
        <v>欄外</v>
      </c>
      <c r="AO1273" s="27">
        <f ca="1"/>
        <v>30.913228282362212</v>
      </c>
      <c r="AP1273" s="27">
        <f ca="1"/>
        <v>21.624271484374994</v>
      </c>
      <c r="AQ1273" s="27">
        <f ca="1"/>
        <v>68.999998964852409</v>
      </c>
      <c r="AR1273" s="12"/>
      <c r="AT1273" s="3" t="str">
        <f ca="1">IF(AND(AU1267=3,AU1268=1),"★","")</f>
        <v/>
      </c>
      <c r="AU1273" s="92" t="str">
        <f ca="1">IF(AND(AU1267=3,AU1268=2),"★","")</f>
        <v>★</v>
      </c>
      <c r="AV1273" s="37" t="str">
        <f ca="1">IF(AND(AU1267=3,AU1268=3),"★","終")</f>
        <v>終</v>
      </c>
      <c r="AW1273"/>
      <c r="AX1273" s="127"/>
      <c r="AY1273" s="3">
        <v>5</v>
      </c>
      <c r="AZ1273" s="95" t="str">
        <v>欄外</v>
      </c>
      <c r="BA1273" s="27">
        <f ca="1"/>
        <v>30.913228282362212</v>
      </c>
      <c r="BB1273" s="27">
        <f ca="1"/>
        <v>21.624271484374994</v>
      </c>
      <c r="BC1273" s="27">
        <f ca="1"/>
        <v>68.999999480551907</v>
      </c>
      <c r="BD1273" s="12"/>
      <c r="BF1273" s="3" t="str">
        <f ca="1">IF(AND(BG1267=3,BG1268=1),"★","")</f>
        <v/>
      </c>
      <c r="BG1273" s="92" t="str">
        <f ca="1">IF(AND(BG1267=3,BG1268=2),"★","")</f>
        <v/>
      </c>
      <c r="BH1273" s="37" t="str">
        <f ca="1">IF(AND(BG1267=3,BG1268=3),"★","終")</f>
        <v>★</v>
      </c>
      <c r="BI1273"/>
      <c r="BJ1273" s="127"/>
      <c r="BK1273" s="3">
        <v>5</v>
      </c>
      <c r="BL1273" s="95" t="str">
        <v>欄外</v>
      </c>
      <c r="BM1273" s="27">
        <f ca="1"/>
        <v>30.913228282362212</v>
      </c>
      <c r="BN1273" s="27">
        <f ca="1"/>
        <v>21.624271484374994</v>
      </c>
      <c r="BO1273" s="27">
        <f ca="1"/>
        <v>68.999999480551907</v>
      </c>
      <c r="BP1273" s="12"/>
      <c r="BR1273" s="3" t="str">
        <f ca="1">IF(AND(BS1267=3,BS1268=1),"★","")</f>
        <v/>
      </c>
      <c r="BS1273" s="92" t="str">
        <f ca="1">IF(AND(BS1267=3,BS1268=2),"★","")</f>
        <v/>
      </c>
      <c r="BT1273" s="37" t="str">
        <f ca="1">IF(AND(BS1267=3,BS1268=3),"★","終")</f>
        <v>★</v>
      </c>
      <c r="BU1273"/>
      <c r="BV1273" s="127"/>
      <c r="BW1273" s="3">
        <v>5</v>
      </c>
      <c r="BX1273" s="95" t="str">
        <v>欄外</v>
      </c>
      <c r="BY1273" s="27">
        <f ca="1"/>
        <v>30.913228282362212</v>
      </c>
      <c r="BZ1273" s="27">
        <f ca="1"/>
        <v>21.624271484374994</v>
      </c>
      <c r="CA1273" s="27">
        <f ca="1"/>
        <v>68.999999480551907</v>
      </c>
      <c r="CB1273" s="12"/>
      <c r="CD1273" s="3" t="str">
        <f ca="1">IF(AND(CE1267=3,CE1268=1),"★","")</f>
        <v/>
      </c>
      <c r="CE1273" s="92" t="str">
        <f ca="1">IF(AND(CE1267=3,CE1268=2),"★","")</f>
        <v/>
      </c>
      <c r="CF1273" s="37" t="str">
        <f ca="1">IF(AND(CE1267=3,CE1268=3),"★","終")</f>
        <v>★</v>
      </c>
      <c r="CG1273"/>
      <c r="CH1273" s="127"/>
      <c r="CI1273" s="3">
        <v>5</v>
      </c>
      <c r="CJ1273" s="95" t="str">
        <v>欄外</v>
      </c>
      <c r="CK1273" s="27">
        <f ca="1"/>
        <v>30.913228282362212</v>
      </c>
      <c r="CL1273" s="27">
        <f ca="1"/>
        <v>21.624271484374994</v>
      </c>
      <c r="CM1273" s="27">
        <f ca="1"/>
        <v>68.999999480551907</v>
      </c>
      <c r="CN1273" s="12"/>
      <c r="CP1273" s="3" t="str">
        <f ca="1">IF(AND(CQ1267=3,CQ1268=1),"★","")</f>
        <v/>
      </c>
      <c r="CQ1273" s="92" t="str">
        <f ca="1">IF(AND(CQ1267=3,CQ1268=2),"★","")</f>
        <v/>
      </c>
      <c r="CR1273" s="37" t="str">
        <f ca="1">IF(AND(CQ1267=3,CQ1268=3),"★","終")</f>
        <v>★</v>
      </c>
      <c r="CS1273"/>
      <c r="CT1273" s="127"/>
      <c r="CU1273" s="3">
        <v>5</v>
      </c>
      <c r="CV1273" s="95" t="str">
        <v>欄外</v>
      </c>
      <c r="CW1273" s="27">
        <f ca="1"/>
        <v>30.913228282362212</v>
      </c>
      <c r="CX1273" s="27">
        <f ca="1"/>
        <v>21.624271484374994</v>
      </c>
      <c r="CY1273" s="27">
        <f ca="1"/>
        <v>68.999999480551907</v>
      </c>
      <c r="CZ1273" s="12"/>
      <c r="DB1273" s="3" t="str">
        <f ca="1">IF(AND(DC1267=3,DC1268=1),"★","")</f>
        <v/>
      </c>
      <c r="DC1273" s="92" t="str">
        <f ca="1">IF(AND(DC1267=3,DC1268=2),"★","")</f>
        <v/>
      </c>
      <c r="DD1273" s="37" t="str">
        <f ca="1">IF(AND(DC1267=3,DC1268=3),"★","終")</f>
        <v>★</v>
      </c>
      <c r="DE1273"/>
      <c r="DF1273" s="127"/>
      <c r="DG1273" s="3">
        <v>5</v>
      </c>
      <c r="DH1273" s="95" t="str">
        <v>欄外</v>
      </c>
      <c r="DI1273" s="27">
        <f ca="1"/>
        <v>30.913228282362212</v>
      </c>
      <c r="DJ1273" s="27">
        <f ca="1"/>
        <v>21.624271484374994</v>
      </c>
      <c r="DK1273" s="27">
        <f ca="1"/>
        <v>68.999999480551907</v>
      </c>
      <c r="DL1273" s="12"/>
      <c r="DN1273" s="3" t="str">
        <f ca="1">IF(AND(DO1267=3,DO1268=1),"★","")</f>
        <v/>
      </c>
      <c r="DO1273" s="92" t="str">
        <f ca="1">IF(AND(DO1267=3,DO1268=2),"★","")</f>
        <v/>
      </c>
      <c r="DP1273" s="37" t="str">
        <f ca="1">IF(AND(DO1267=3,DO1268=3),"★","終")</f>
        <v>★</v>
      </c>
      <c r="DQ1273"/>
      <c r="DR1273" s="127"/>
      <c r="DS1273" s="3">
        <v>5</v>
      </c>
      <c r="DT1273" s="95" t="str">
        <v>欄外</v>
      </c>
      <c r="DU1273" s="27">
        <f ca="1"/>
        <v>30.913228282362212</v>
      </c>
      <c r="DV1273" s="27">
        <f ca="1"/>
        <v>21.624271484374994</v>
      </c>
      <c r="DW1273" s="27">
        <f ca="1"/>
        <v>68.999999480551907</v>
      </c>
      <c r="DX1273" s="12"/>
    </row>
    <row r="1274" spans="1:128" ht="13.5" customHeight="1" thickTop="1">
      <c r="A1274"/>
      <c r="B1274"/>
      <c r="C1274"/>
      <c r="D1274"/>
      <c r="E1274"/>
      <c r="F1274"/>
      <c r="G1274"/>
      <c r="H1274" s="21"/>
      <c r="M1274"/>
      <c r="N1274" s="127"/>
      <c r="O1274" s="3">
        <v>6</v>
      </c>
      <c r="P1274" s="95" t="str">
        <f ca="1"/>
        <v>欄外</v>
      </c>
      <c r="Q1274" s="95" t="str">
        <f ca="1"/>
        <v>欄外</v>
      </c>
      <c r="R1274" s="95" t="str">
        <f ca="1"/>
        <v>欄外</v>
      </c>
      <c r="S1274" s="95" t="str">
        <f ca="1"/>
        <v>欄外</v>
      </c>
      <c r="T1274" s="12"/>
      <c r="Y1274"/>
      <c r="Z1274" s="127"/>
      <c r="AA1274" s="3">
        <v>6</v>
      </c>
      <c r="AB1274" s="95" t="str">
        <v>欄外</v>
      </c>
      <c r="AC1274" s="95" t="str">
        <v>欄外</v>
      </c>
      <c r="AD1274" s="95" t="str">
        <v>欄外</v>
      </c>
      <c r="AE1274" s="95" t="str">
        <v>欄外</v>
      </c>
      <c r="AF1274" s="12"/>
      <c r="AK1274"/>
      <c r="AL1274" s="127"/>
      <c r="AM1274" s="3">
        <v>6</v>
      </c>
      <c r="AN1274" s="95" t="str">
        <v>欄外</v>
      </c>
      <c r="AO1274" s="95" t="str">
        <v>欄外</v>
      </c>
      <c r="AP1274" s="95" t="str">
        <v>欄外</v>
      </c>
      <c r="AQ1274" s="95" t="str">
        <v>欄外</v>
      </c>
      <c r="AR1274" s="12"/>
      <c r="AW1274"/>
      <c r="AX1274" s="127"/>
      <c r="AY1274" s="3">
        <v>6</v>
      </c>
      <c r="AZ1274" s="95" t="str">
        <v>欄外</v>
      </c>
      <c r="BA1274" s="95" t="str">
        <v>欄外</v>
      </c>
      <c r="BB1274" s="95" t="str">
        <v>欄外</v>
      </c>
      <c r="BC1274" s="95" t="str">
        <v>欄外</v>
      </c>
      <c r="BD1274" s="12"/>
      <c r="BI1274"/>
      <c r="BJ1274" s="127"/>
      <c r="BK1274" s="3">
        <v>6</v>
      </c>
      <c r="BL1274" s="95" t="str">
        <v>欄外</v>
      </c>
      <c r="BM1274" s="95" t="str">
        <v>欄外</v>
      </c>
      <c r="BN1274" s="95" t="str">
        <v>欄外</v>
      </c>
      <c r="BO1274" s="95" t="str">
        <v>欄外</v>
      </c>
      <c r="BP1274" s="12"/>
      <c r="BU1274"/>
      <c r="BV1274" s="127"/>
      <c r="BW1274" s="3">
        <v>6</v>
      </c>
      <c r="BX1274" s="95" t="str">
        <v>欄外</v>
      </c>
      <c r="BY1274" s="95" t="str">
        <v>欄外</v>
      </c>
      <c r="BZ1274" s="95" t="str">
        <v>欄外</v>
      </c>
      <c r="CA1274" s="95" t="str">
        <v>欄外</v>
      </c>
      <c r="CB1274" s="12"/>
      <c r="CG1274"/>
      <c r="CH1274" s="127"/>
      <c r="CI1274" s="3">
        <v>6</v>
      </c>
      <c r="CJ1274" s="95" t="str">
        <v>欄外</v>
      </c>
      <c r="CK1274" s="95" t="str">
        <v>欄外</v>
      </c>
      <c r="CL1274" s="95" t="str">
        <v>欄外</v>
      </c>
      <c r="CM1274" s="95" t="str">
        <v>欄外</v>
      </c>
      <c r="CN1274" s="12"/>
      <c r="CS1274"/>
      <c r="CT1274" s="127"/>
      <c r="CU1274" s="3">
        <v>6</v>
      </c>
      <c r="CV1274" s="95" t="str">
        <v>欄外</v>
      </c>
      <c r="CW1274" s="95" t="str">
        <v>欄外</v>
      </c>
      <c r="CX1274" s="95" t="str">
        <v>欄外</v>
      </c>
      <c r="CY1274" s="95" t="str">
        <v>欄外</v>
      </c>
      <c r="CZ1274" s="12"/>
      <c r="DE1274"/>
      <c r="DF1274" s="127"/>
      <c r="DG1274" s="3">
        <v>6</v>
      </c>
      <c r="DH1274" s="95" t="str">
        <v>欄外</v>
      </c>
      <c r="DI1274" s="95" t="str">
        <v>欄外</v>
      </c>
      <c r="DJ1274" s="95" t="str">
        <v>欄外</v>
      </c>
      <c r="DK1274" s="95" t="str">
        <v>欄外</v>
      </c>
      <c r="DL1274" s="12"/>
      <c r="DQ1274"/>
      <c r="DR1274" s="127"/>
      <c r="DS1274" s="3">
        <v>6</v>
      </c>
      <c r="DT1274" s="95" t="str">
        <v>欄外</v>
      </c>
      <c r="DU1274" s="95" t="str">
        <v>欄外</v>
      </c>
      <c r="DV1274" s="95" t="str">
        <v>欄外</v>
      </c>
      <c r="DW1274" s="95" t="str">
        <v>欄外</v>
      </c>
      <c r="DX1274" s="12"/>
    </row>
    <row r="1275" spans="1:128" ht="13.5" customHeight="1">
      <c r="A1275"/>
      <c r="B1275"/>
      <c r="C1275"/>
      <c r="D1275"/>
      <c r="E1275"/>
      <c r="F1275"/>
      <c r="G1275"/>
      <c r="H1275" s="21"/>
      <c r="M1275"/>
      <c r="N1275" s="127"/>
      <c r="O1275" s="3">
        <v>7</v>
      </c>
      <c r="P1275" s="27">
        <f ca="1"/>
        <v>68.999852429889131</v>
      </c>
      <c r="Q1275" s="27">
        <f ca="1"/>
        <v>24.85334982903953</v>
      </c>
      <c r="R1275" s="95" t="str">
        <f ca="1"/>
        <v>欄外</v>
      </c>
      <c r="S1275" s="95" t="str">
        <f ca="1"/>
        <v>欄外</v>
      </c>
      <c r="T1275" s="12"/>
      <c r="Y1275"/>
      <c r="Z1275" s="127"/>
      <c r="AA1275" s="3">
        <v>7</v>
      </c>
      <c r="AB1275" s="27">
        <f ca="1"/>
        <v>68.999852429889131</v>
      </c>
      <c r="AC1275" s="27">
        <f ca="1"/>
        <v>24.85334982903953</v>
      </c>
      <c r="AD1275" s="95" t="str">
        <v>欄外</v>
      </c>
      <c r="AE1275" s="95" t="str">
        <v>欄外</v>
      </c>
      <c r="AF1275" s="12"/>
      <c r="AK1275"/>
      <c r="AL1275" s="127"/>
      <c r="AM1275" s="3">
        <v>7</v>
      </c>
      <c r="AN1275" s="27">
        <f ca="1"/>
        <v>68.999852429889131</v>
      </c>
      <c r="AO1275" s="27">
        <f ca="1"/>
        <v>24.85334982903953</v>
      </c>
      <c r="AP1275" s="95" t="str">
        <v>欄外</v>
      </c>
      <c r="AQ1275" s="95" t="str">
        <v>欄外</v>
      </c>
      <c r="AR1275" s="12"/>
      <c r="AW1275"/>
      <c r="AX1275" s="127"/>
      <c r="AY1275" s="3">
        <v>7</v>
      </c>
      <c r="AZ1275" s="27">
        <f ca="1"/>
        <v>68.999852429889131</v>
      </c>
      <c r="BA1275" s="27">
        <f ca="1"/>
        <v>24.85334982903953</v>
      </c>
      <c r="BB1275" s="95" t="str">
        <v>欄外</v>
      </c>
      <c r="BC1275" s="95" t="str">
        <v>欄外</v>
      </c>
      <c r="BD1275" s="12"/>
      <c r="BI1275"/>
      <c r="BJ1275" s="127"/>
      <c r="BK1275" s="3">
        <v>7</v>
      </c>
      <c r="BL1275" s="27">
        <f ca="1"/>
        <v>68.999852429889131</v>
      </c>
      <c r="BM1275" s="27">
        <f ca="1"/>
        <v>24.85334982903953</v>
      </c>
      <c r="BN1275" s="95" t="str">
        <v>欄外</v>
      </c>
      <c r="BO1275" s="95" t="str">
        <v>欄外</v>
      </c>
      <c r="BP1275" s="12"/>
      <c r="BU1275"/>
      <c r="BV1275" s="127"/>
      <c r="BW1275" s="3">
        <v>7</v>
      </c>
      <c r="BX1275" s="27">
        <f ca="1"/>
        <v>68.999852429889131</v>
      </c>
      <c r="BY1275" s="27">
        <f ca="1"/>
        <v>24.85334982903953</v>
      </c>
      <c r="BZ1275" s="95" t="str">
        <v>欄外</v>
      </c>
      <c r="CA1275" s="95" t="str">
        <v>欄外</v>
      </c>
      <c r="CB1275" s="12"/>
      <c r="CG1275"/>
      <c r="CH1275" s="127"/>
      <c r="CI1275" s="3">
        <v>7</v>
      </c>
      <c r="CJ1275" s="27">
        <f ca="1"/>
        <v>68.999852429889131</v>
      </c>
      <c r="CK1275" s="27">
        <f ca="1"/>
        <v>24.85334982903953</v>
      </c>
      <c r="CL1275" s="95" t="str">
        <v>欄外</v>
      </c>
      <c r="CM1275" s="95" t="str">
        <v>欄外</v>
      </c>
      <c r="CN1275" s="12"/>
      <c r="CS1275"/>
      <c r="CT1275" s="127"/>
      <c r="CU1275" s="3">
        <v>7</v>
      </c>
      <c r="CV1275" s="27">
        <f ca="1"/>
        <v>68.999852429889131</v>
      </c>
      <c r="CW1275" s="27">
        <f ca="1"/>
        <v>24.85334982903953</v>
      </c>
      <c r="CX1275" s="95" t="str">
        <v>欄外</v>
      </c>
      <c r="CY1275" s="95" t="str">
        <v>欄外</v>
      </c>
      <c r="CZ1275" s="12"/>
      <c r="DE1275"/>
      <c r="DF1275" s="127"/>
      <c r="DG1275" s="3">
        <v>7</v>
      </c>
      <c r="DH1275" s="27">
        <f ca="1"/>
        <v>68.999852429889131</v>
      </c>
      <c r="DI1275" s="27">
        <f ca="1"/>
        <v>24.85334982903953</v>
      </c>
      <c r="DJ1275" s="95" t="str">
        <v>欄外</v>
      </c>
      <c r="DK1275" s="95" t="str">
        <v>欄外</v>
      </c>
      <c r="DL1275" s="12"/>
      <c r="DQ1275"/>
      <c r="DR1275" s="127"/>
      <c r="DS1275" s="3">
        <v>7</v>
      </c>
      <c r="DT1275" s="27">
        <f ca="1"/>
        <v>68.999852429889131</v>
      </c>
      <c r="DU1275" s="27">
        <f ca="1"/>
        <v>24.85334982903953</v>
      </c>
      <c r="DV1275" s="95" t="str">
        <v>欄外</v>
      </c>
      <c r="DW1275" s="95" t="str">
        <v>欄外</v>
      </c>
      <c r="DX1275" s="12"/>
    </row>
    <row r="1276" spans="1:128" ht="13.5" customHeight="1">
      <c r="A1276"/>
      <c r="B1276"/>
      <c r="C1276"/>
      <c r="D1276"/>
      <c r="E1276"/>
      <c r="F1276"/>
      <c r="G1276"/>
      <c r="H1276" s="21"/>
      <c r="K1276" s="11"/>
      <c r="L1276" s="6"/>
      <c r="M1276"/>
      <c r="N1276" s="127"/>
      <c r="O1276" s="3">
        <v>8</v>
      </c>
      <c r="P1276" s="27">
        <f ca="1"/>
        <v>99.999999994644895</v>
      </c>
      <c r="Q1276" s="27">
        <f ca="1"/>
        <v>46.432044709157779</v>
      </c>
      <c r="R1276" s="27">
        <f ca="1"/>
        <v>47.114407436489117</v>
      </c>
      <c r="S1276" s="95" t="str">
        <f ca="1"/>
        <v>欄外</v>
      </c>
      <c r="T1276" s="12"/>
      <c r="W1276" s="11"/>
      <c r="X1276" s="6"/>
      <c r="Y1276"/>
      <c r="Z1276" s="127"/>
      <c r="AA1276" s="3">
        <v>8</v>
      </c>
      <c r="AB1276" s="27">
        <f ca="1"/>
        <v>99.999999994644895</v>
      </c>
      <c r="AC1276" s="27">
        <f ca="1"/>
        <v>46.432044709157779</v>
      </c>
      <c r="AD1276" s="27">
        <f ca="1"/>
        <v>47.114407436489117</v>
      </c>
      <c r="AE1276" s="95" t="str">
        <v>欄外</v>
      </c>
      <c r="AF1276" s="12"/>
      <c r="AI1276" s="11"/>
      <c r="AJ1276" s="6"/>
      <c r="AK1276"/>
      <c r="AL1276" s="127"/>
      <c r="AM1276" s="3">
        <v>8</v>
      </c>
      <c r="AN1276" s="27">
        <f ca="1"/>
        <v>99.999999994644895</v>
      </c>
      <c r="AO1276" s="27">
        <f ca="1"/>
        <v>46.432044709157779</v>
      </c>
      <c r="AP1276" s="27">
        <f ca="1"/>
        <v>47.114407436489117</v>
      </c>
      <c r="AQ1276" s="95" t="str">
        <v>欄外</v>
      </c>
      <c r="AR1276" s="12"/>
      <c r="AU1276" s="11"/>
      <c r="AV1276" s="6"/>
      <c r="AW1276"/>
      <c r="AX1276" s="127"/>
      <c r="AY1276" s="3">
        <v>8</v>
      </c>
      <c r="AZ1276" s="27">
        <f ca="1"/>
        <v>99.999999994644895</v>
      </c>
      <c r="BA1276" s="27">
        <f ca="1"/>
        <v>46.432044709157779</v>
      </c>
      <c r="BB1276" s="27">
        <f ca="1"/>
        <v>47.114407436489117</v>
      </c>
      <c r="BC1276" s="95" t="str">
        <v>欄外</v>
      </c>
      <c r="BD1276" s="12"/>
      <c r="BG1276" s="11"/>
      <c r="BH1276" s="6"/>
      <c r="BI1276"/>
      <c r="BJ1276" s="127"/>
      <c r="BK1276" s="3">
        <v>8</v>
      </c>
      <c r="BL1276" s="27">
        <f ca="1"/>
        <v>99.999999997322448</v>
      </c>
      <c r="BM1276" s="27">
        <f ca="1"/>
        <v>46.432044709157779</v>
      </c>
      <c r="BN1276" s="27">
        <f ca="1"/>
        <v>47.114407436489117</v>
      </c>
      <c r="BO1276" s="95" t="str">
        <v>欄外</v>
      </c>
      <c r="BP1276" s="12"/>
      <c r="BS1276" s="11"/>
      <c r="BT1276" s="6"/>
      <c r="BU1276"/>
      <c r="BV1276" s="127"/>
      <c r="BW1276" s="3">
        <v>8</v>
      </c>
      <c r="BX1276" s="27">
        <f ca="1"/>
        <v>99.999999997322448</v>
      </c>
      <c r="BY1276" s="27">
        <f ca="1"/>
        <v>46.432044709157779</v>
      </c>
      <c r="BZ1276" s="27">
        <f ca="1"/>
        <v>47.114407436489117</v>
      </c>
      <c r="CA1276" s="95" t="str">
        <v>欄外</v>
      </c>
      <c r="CB1276" s="12"/>
      <c r="CE1276" s="11"/>
      <c r="CF1276" s="6"/>
      <c r="CG1276"/>
      <c r="CH1276" s="127"/>
      <c r="CI1276" s="3">
        <v>8</v>
      </c>
      <c r="CJ1276" s="27">
        <f ca="1"/>
        <v>99.999999997322448</v>
      </c>
      <c r="CK1276" s="27">
        <f ca="1"/>
        <v>46.432044709157779</v>
      </c>
      <c r="CL1276" s="27">
        <f ca="1"/>
        <v>47.114407436489117</v>
      </c>
      <c r="CM1276" s="95" t="str">
        <v>欄外</v>
      </c>
      <c r="CN1276" s="12"/>
      <c r="CQ1276" s="11"/>
      <c r="CR1276" s="6"/>
      <c r="CS1276"/>
      <c r="CT1276" s="127"/>
      <c r="CU1276" s="3">
        <v>8</v>
      </c>
      <c r="CV1276" s="27">
        <f ca="1"/>
        <v>99.999999997322448</v>
      </c>
      <c r="CW1276" s="27">
        <f ca="1"/>
        <v>46.432044709157779</v>
      </c>
      <c r="CX1276" s="27">
        <f ca="1"/>
        <v>47.114407436489117</v>
      </c>
      <c r="CY1276" s="95" t="str">
        <v>欄外</v>
      </c>
      <c r="CZ1276" s="12"/>
      <c r="DC1276" s="11"/>
      <c r="DD1276" s="6"/>
      <c r="DE1276"/>
      <c r="DF1276" s="127"/>
      <c r="DG1276" s="3">
        <v>8</v>
      </c>
      <c r="DH1276" s="27">
        <f ca="1"/>
        <v>99.999999997322448</v>
      </c>
      <c r="DI1276" s="27">
        <f ca="1"/>
        <v>46.432044709157779</v>
      </c>
      <c r="DJ1276" s="27">
        <f ca="1"/>
        <v>47.114407436489117</v>
      </c>
      <c r="DK1276" s="95" t="str">
        <v>欄外</v>
      </c>
      <c r="DL1276" s="12"/>
      <c r="DO1276" s="11"/>
      <c r="DP1276" s="6"/>
      <c r="DQ1276"/>
      <c r="DR1276" s="127"/>
      <c r="DS1276" s="3">
        <v>8</v>
      </c>
      <c r="DT1276" s="27">
        <f ca="1"/>
        <v>99.999999997322448</v>
      </c>
      <c r="DU1276" s="27">
        <f ca="1"/>
        <v>46.432044709157779</v>
      </c>
      <c r="DV1276" s="27">
        <f ca="1"/>
        <v>47.114407436489117</v>
      </c>
      <c r="DW1276" s="95" t="str">
        <v>欄外</v>
      </c>
      <c r="DX1276" s="12"/>
    </row>
    <row r="1277" spans="1:128" ht="13.5" customHeight="1">
      <c r="A1277"/>
      <c r="B1277"/>
      <c r="C1277"/>
      <c r="D1277"/>
      <c r="E1277"/>
      <c r="F1277"/>
      <c r="G1277"/>
      <c r="H1277" s="21"/>
      <c r="J1277" s="11"/>
      <c r="K1277" s="11"/>
      <c r="L1277" s="6"/>
      <c r="M1277"/>
      <c r="N1277" s="128"/>
      <c r="O1277" s="3" t="s">
        <v>66</v>
      </c>
      <c r="P1277" s="44">
        <v>0</v>
      </c>
      <c r="Q1277" s="44">
        <v>0</v>
      </c>
      <c r="R1277" s="44">
        <v>0</v>
      </c>
      <c r="S1277" s="40">
        <v>0</v>
      </c>
      <c r="T1277" s="12"/>
      <c r="V1277" s="11"/>
      <c r="W1277" s="11"/>
      <c r="X1277" s="6"/>
      <c r="Y1277"/>
      <c r="Z1277" s="128"/>
      <c r="AA1277" s="3" t="s">
        <v>41</v>
      </c>
      <c r="AB1277" s="44">
        <v>0</v>
      </c>
      <c r="AC1277" s="44">
        <v>0</v>
      </c>
      <c r="AD1277" s="44">
        <v>0</v>
      </c>
      <c r="AE1277" s="40">
        <v>0</v>
      </c>
      <c r="AF1277" s="12"/>
      <c r="AH1277" s="11"/>
      <c r="AI1277" s="11"/>
      <c r="AJ1277" s="6"/>
      <c r="AK1277"/>
      <c r="AL1277" s="128"/>
      <c r="AM1277" s="3" t="s">
        <v>41</v>
      </c>
      <c r="AN1277" s="44">
        <v>0</v>
      </c>
      <c r="AO1277" s="44">
        <v>0</v>
      </c>
      <c r="AP1277" s="44">
        <v>0</v>
      </c>
      <c r="AQ1277" s="40">
        <v>0</v>
      </c>
      <c r="AR1277" s="12"/>
      <c r="AT1277" s="11"/>
      <c r="AU1277" s="11"/>
      <c r="AV1277" s="6"/>
      <c r="AW1277"/>
      <c r="AX1277" s="128"/>
      <c r="AY1277" s="3" t="s">
        <v>41</v>
      </c>
      <c r="AZ1277" s="44">
        <v>0</v>
      </c>
      <c r="BA1277" s="44">
        <v>0</v>
      </c>
      <c r="BB1277" s="44">
        <v>0</v>
      </c>
      <c r="BC1277" s="40">
        <v>0</v>
      </c>
      <c r="BD1277" s="12"/>
      <c r="BF1277" s="11"/>
      <c r="BG1277" s="11"/>
      <c r="BH1277" s="6"/>
      <c r="BI1277"/>
      <c r="BJ1277" s="128"/>
      <c r="BK1277" s="3" t="s">
        <v>41</v>
      </c>
      <c r="BL1277" s="44">
        <v>0</v>
      </c>
      <c r="BM1277" s="44">
        <v>0</v>
      </c>
      <c r="BN1277" s="44">
        <v>0</v>
      </c>
      <c r="BO1277" s="40">
        <v>0</v>
      </c>
      <c r="BP1277" s="12"/>
      <c r="BR1277" s="11"/>
      <c r="BS1277" s="11"/>
      <c r="BT1277" s="6"/>
      <c r="BU1277"/>
      <c r="BV1277" s="128"/>
      <c r="BW1277" s="3" t="s">
        <v>41</v>
      </c>
      <c r="BX1277" s="44">
        <v>0</v>
      </c>
      <c r="BY1277" s="44">
        <v>0</v>
      </c>
      <c r="BZ1277" s="44">
        <v>0</v>
      </c>
      <c r="CA1277" s="40">
        <v>0</v>
      </c>
      <c r="CB1277" s="12"/>
      <c r="CD1277" s="11"/>
      <c r="CE1277" s="11"/>
      <c r="CF1277" s="6"/>
      <c r="CG1277"/>
      <c r="CH1277" s="128"/>
      <c r="CI1277" s="3" t="s">
        <v>41</v>
      </c>
      <c r="CJ1277" s="44">
        <v>0</v>
      </c>
      <c r="CK1277" s="44">
        <v>0</v>
      </c>
      <c r="CL1277" s="44">
        <v>0</v>
      </c>
      <c r="CM1277" s="40">
        <v>0</v>
      </c>
      <c r="CN1277" s="12"/>
      <c r="CP1277" s="11"/>
      <c r="CQ1277" s="11"/>
      <c r="CR1277" s="6"/>
      <c r="CS1277"/>
      <c r="CT1277" s="128"/>
      <c r="CU1277" s="3" t="s">
        <v>41</v>
      </c>
      <c r="CV1277" s="44">
        <v>0</v>
      </c>
      <c r="CW1277" s="44">
        <v>0</v>
      </c>
      <c r="CX1277" s="44">
        <v>0</v>
      </c>
      <c r="CY1277" s="40">
        <v>0</v>
      </c>
      <c r="CZ1277" s="12"/>
      <c r="DB1277" s="11"/>
      <c r="DC1277" s="11"/>
      <c r="DD1277" s="6"/>
      <c r="DE1277"/>
      <c r="DF1277" s="128"/>
      <c r="DG1277" s="3" t="s">
        <v>41</v>
      </c>
      <c r="DH1277" s="44">
        <v>0</v>
      </c>
      <c r="DI1277" s="44">
        <v>0</v>
      </c>
      <c r="DJ1277" s="44">
        <v>0</v>
      </c>
      <c r="DK1277" s="40">
        <v>0</v>
      </c>
      <c r="DL1277" s="12"/>
      <c r="DN1277" s="11"/>
      <c r="DO1277" s="11"/>
      <c r="DP1277" s="6"/>
      <c r="DQ1277"/>
      <c r="DR1277" s="128"/>
      <c r="DS1277" s="3" t="s">
        <v>41</v>
      </c>
      <c r="DT1277" s="44">
        <v>0</v>
      </c>
      <c r="DU1277" s="44">
        <v>0</v>
      </c>
      <c r="DV1277" s="44">
        <v>0</v>
      </c>
      <c r="DW1277" s="40">
        <v>0</v>
      </c>
      <c r="DX1277" s="12"/>
    </row>
    <row r="1278" spans="1:128" ht="13.5" customHeight="1">
      <c r="A1278"/>
      <c r="B1278"/>
      <c r="C1278"/>
      <c r="D1278"/>
      <c r="E1278"/>
      <c r="F1278"/>
      <c r="G1278"/>
      <c r="H1278" s="21"/>
      <c r="J1278" s="11"/>
      <c r="K1278" s="11"/>
      <c r="L1278" s="6"/>
      <c r="M1278"/>
      <c r="N1278"/>
      <c r="O1278" s="11"/>
      <c r="P1278" s="12"/>
      <c r="Q1278" s="12"/>
      <c r="R1278" s="12"/>
      <c r="S1278" s="12"/>
      <c r="T1278" s="12"/>
      <c r="V1278" s="11"/>
      <c r="W1278" s="11"/>
      <c r="X1278" s="6"/>
      <c r="Y1278"/>
      <c r="Z1278"/>
      <c r="AA1278" s="11"/>
      <c r="AB1278" s="12"/>
      <c r="AC1278" s="12"/>
      <c r="AD1278" s="12"/>
      <c r="AE1278" s="12"/>
      <c r="AF1278" s="12"/>
      <c r="AH1278" s="11"/>
      <c r="AI1278" s="11"/>
      <c r="AJ1278" s="6"/>
      <c r="AK1278"/>
      <c r="AL1278"/>
      <c r="AM1278" s="11"/>
      <c r="AN1278" s="12"/>
      <c r="AO1278" s="12"/>
      <c r="AP1278" s="12"/>
      <c r="AQ1278" s="12"/>
      <c r="AR1278" s="12"/>
      <c r="AT1278" s="11"/>
      <c r="AU1278" s="11"/>
      <c r="AV1278" s="6"/>
      <c r="AW1278"/>
      <c r="AX1278"/>
      <c r="AY1278" s="11"/>
      <c r="AZ1278" s="12"/>
      <c r="BA1278" s="12"/>
      <c r="BB1278" s="12"/>
      <c r="BC1278" s="12"/>
      <c r="BD1278" s="12"/>
      <c r="BF1278" s="11"/>
      <c r="BG1278" s="11"/>
      <c r="BH1278" s="6"/>
      <c r="BI1278"/>
      <c r="BJ1278"/>
      <c r="BK1278" s="11"/>
      <c r="BL1278" s="12"/>
      <c r="BM1278" s="12"/>
      <c r="BN1278" s="12"/>
      <c r="BO1278" s="12"/>
      <c r="BP1278" s="12"/>
      <c r="BR1278" s="11"/>
      <c r="BS1278" s="11"/>
      <c r="BT1278" s="6"/>
      <c r="BU1278"/>
      <c r="BV1278"/>
      <c r="BW1278" s="11"/>
      <c r="BX1278" s="12"/>
      <c r="BY1278" s="12"/>
      <c r="BZ1278" s="12"/>
      <c r="CA1278" s="12"/>
      <c r="CB1278" s="12"/>
      <c r="CD1278" s="11"/>
      <c r="CE1278" s="11"/>
      <c r="CF1278" s="6"/>
      <c r="CG1278"/>
      <c r="CH1278"/>
      <c r="CI1278" s="11"/>
      <c r="CJ1278" s="12"/>
      <c r="CK1278" s="12"/>
      <c r="CL1278" s="12"/>
      <c r="CM1278" s="12"/>
      <c r="CN1278" s="12"/>
      <c r="CP1278" s="11"/>
      <c r="CQ1278" s="11"/>
      <c r="CR1278" s="6"/>
      <c r="CS1278"/>
      <c r="CT1278"/>
      <c r="CU1278" s="11"/>
      <c r="CV1278" s="12"/>
      <c r="CW1278" s="12"/>
      <c r="CX1278" s="12"/>
      <c r="CY1278" s="12"/>
      <c r="CZ1278" s="12"/>
      <c r="DB1278" s="11"/>
      <c r="DC1278" s="11"/>
      <c r="DD1278" s="6"/>
      <c r="DE1278"/>
      <c r="DF1278"/>
      <c r="DG1278" s="11"/>
      <c r="DH1278" s="12"/>
      <c r="DI1278" s="12"/>
      <c r="DJ1278" s="12"/>
      <c r="DK1278" s="12"/>
      <c r="DL1278" s="12"/>
      <c r="DN1278" s="11"/>
      <c r="DO1278" s="11"/>
      <c r="DP1278" s="6"/>
      <c r="DQ1278"/>
      <c r="DR1278"/>
      <c r="DS1278" s="11"/>
      <c r="DT1278" s="12"/>
      <c r="DU1278" s="12"/>
      <c r="DV1278" s="12"/>
      <c r="DW1278" s="12"/>
      <c r="DX1278" s="12"/>
    </row>
    <row r="1279" spans="1:128" ht="13.5" customHeight="1">
      <c r="A1279"/>
      <c r="B1279" t="s">
        <v>63</v>
      </c>
      <c r="C1279"/>
      <c r="D1279"/>
      <c r="E1279"/>
      <c r="F1279"/>
      <c r="G1279"/>
      <c r="H1279" s="21"/>
      <c r="K1279"/>
      <c r="L1279"/>
      <c r="M1279"/>
      <c r="N1279"/>
      <c r="O1279" t="s">
        <v>43</v>
      </c>
      <c r="P1279"/>
      <c r="Q1279"/>
      <c r="R1279"/>
      <c r="S1279"/>
      <c r="T1279" s="21"/>
      <c r="W1279"/>
      <c r="X1279"/>
      <c r="Y1279"/>
      <c r="Z1279"/>
      <c r="AA1279" t="s">
        <v>43</v>
      </c>
      <c r="AB1279"/>
      <c r="AC1279"/>
      <c r="AD1279"/>
      <c r="AE1279"/>
      <c r="AF1279" s="21"/>
      <c r="AI1279"/>
      <c r="AJ1279"/>
      <c r="AK1279"/>
      <c r="AL1279"/>
      <c r="AM1279" t="s">
        <v>43</v>
      </c>
      <c r="AN1279"/>
      <c r="AO1279"/>
      <c r="AP1279"/>
      <c r="AQ1279"/>
      <c r="AR1279" s="21"/>
      <c r="AU1279"/>
      <c r="AV1279"/>
      <c r="AW1279"/>
      <c r="AX1279"/>
      <c r="AY1279" t="s">
        <v>43</v>
      </c>
      <c r="AZ1279"/>
      <c r="BA1279"/>
      <c r="BB1279"/>
      <c r="BC1279"/>
      <c r="BD1279" s="21"/>
      <c r="BG1279"/>
      <c r="BH1279"/>
      <c r="BI1279"/>
      <c r="BJ1279"/>
      <c r="BK1279" t="s">
        <v>43</v>
      </c>
      <c r="BL1279"/>
      <c r="BM1279"/>
      <c r="BN1279"/>
      <c r="BO1279"/>
      <c r="BP1279" s="21"/>
      <c r="BS1279"/>
      <c r="BT1279"/>
      <c r="BU1279"/>
      <c r="BV1279"/>
      <c r="BW1279" t="s">
        <v>43</v>
      </c>
      <c r="BX1279"/>
      <c r="BY1279"/>
      <c r="BZ1279"/>
      <c r="CA1279"/>
      <c r="CB1279" s="21"/>
      <c r="CE1279"/>
      <c r="CF1279"/>
      <c r="CG1279"/>
      <c r="CH1279"/>
      <c r="CI1279" t="s">
        <v>43</v>
      </c>
      <c r="CJ1279"/>
      <c r="CK1279"/>
      <c r="CL1279"/>
      <c r="CM1279"/>
      <c r="CN1279" s="21"/>
      <c r="CQ1279"/>
      <c r="CR1279"/>
      <c r="CS1279"/>
      <c r="CT1279"/>
      <c r="CU1279" t="s">
        <v>43</v>
      </c>
      <c r="CV1279"/>
      <c r="CW1279"/>
      <c r="CX1279"/>
      <c r="CY1279"/>
      <c r="CZ1279" s="21"/>
      <c r="DC1279"/>
      <c r="DD1279"/>
      <c r="DE1279"/>
      <c r="DF1279"/>
      <c r="DG1279" t="s">
        <v>43</v>
      </c>
      <c r="DH1279"/>
      <c r="DI1279"/>
      <c r="DJ1279"/>
      <c r="DK1279"/>
      <c r="DL1279" s="21"/>
      <c r="DO1279"/>
      <c r="DP1279"/>
      <c r="DQ1279"/>
      <c r="DR1279"/>
      <c r="DS1279" t="s">
        <v>43</v>
      </c>
      <c r="DT1279"/>
      <c r="DU1279"/>
      <c r="DV1279"/>
      <c r="DW1279"/>
      <c r="DX1279" s="21"/>
    </row>
    <row r="1280" spans="1:128" ht="13.5" customHeight="1" thickBot="1">
      <c r="A1280"/>
      <c r="B1280"/>
      <c r="C1280"/>
      <c r="D1280" s="123" t="s">
        <v>67</v>
      </c>
      <c r="E1280" s="124"/>
      <c r="F1280" s="124"/>
      <c r="G1280" s="125"/>
      <c r="H1280" s="21"/>
      <c r="K1280" s="3" t="s">
        <v>14</v>
      </c>
      <c r="L1280" s="85">
        <f ca="1">$C1272</f>
        <v>0.31999999999999995</v>
      </c>
      <c r="M1280" s="28"/>
      <c r="N1280" s="28"/>
      <c r="O1280" s="18" t="s">
        <v>25</v>
      </c>
      <c r="P1280" s="53">
        <f ca="1">OFFSET(乱数表!$C$3,$C1266,2*K$7-1)</f>
        <v>0.21065442830561565</v>
      </c>
      <c r="Q1280" s="28" t="s">
        <v>23</v>
      </c>
      <c r="R1280" s="54" t="str">
        <f ca="1">IF(P1280&lt;$C1272,"Explore","Exploit")</f>
        <v>Explore</v>
      </c>
      <c r="S1280"/>
      <c r="T1280" s="21"/>
      <c r="W1280" s="3" t="s">
        <v>14</v>
      </c>
      <c r="X1280" s="85">
        <f ca="1">$C1272</f>
        <v>0.31999999999999995</v>
      </c>
      <c r="Y1280" s="28"/>
      <c r="Z1280" s="28"/>
      <c r="AA1280" s="18" t="s">
        <v>25</v>
      </c>
      <c r="AB1280" s="53">
        <f ca="1">OFFSET(乱数表!$C$3,$C1266,2*W$7-1)</f>
        <v>0.57228563687407497</v>
      </c>
      <c r="AC1280" s="28" t="s">
        <v>23</v>
      </c>
      <c r="AD1280" s="54" t="str">
        <f ca="1">IF(AB1280&lt;$C1272,"Explore","Exploit")</f>
        <v>Exploit</v>
      </c>
      <c r="AE1280"/>
      <c r="AF1280" s="21"/>
      <c r="AI1280" s="3" t="s">
        <v>14</v>
      </c>
      <c r="AJ1280" s="85">
        <f ca="1">$C1272</f>
        <v>0.31999999999999995</v>
      </c>
      <c r="AK1280" s="28"/>
      <c r="AL1280" s="28"/>
      <c r="AM1280" s="18" t="s">
        <v>25</v>
      </c>
      <c r="AN1280" s="53">
        <f ca="1">OFFSET(乱数表!$C$3,$C1266,2*AI$7-1)</f>
        <v>0.86372300510093614</v>
      </c>
      <c r="AO1280" s="28" t="s">
        <v>23</v>
      </c>
      <c r="AP1280" s="54" t="str">
        <f ca="1">IF(AN1280&lt;$C1272,"Explore","Exploit")</f>
        <v>Exploit</v>
      </c>
      <c r="AQ1280"/>
      <c r="AR1280" s="21"/>
      <c r="AU1280" s="3" t="s">
        <v>14</v>
      </c>
      <c r="AV1280" s="85">
        <f ca="1">$C1272</f>
        <v>0.31999999999999995</v>
      </c>
      <c r="AW1280" s="28"/>
      <c r="AX1280" s="28"/>
      <c r="AY1280" s="18" t="s">
        <v>25</v>
      </c>
      <c r="AZ1280" s="53">
        <f ca="1">OFFSET(乱数表!$C$3,$C1266,2*AU$7-1)</f>
        <v>0.99899219500640213</v>
      </c>
      <c r="BA1280" s="28" t="s">
        <v>23</v>
      </c>
      <c r="BB1280" s="54" t="str">
        <f ca="1">IF(AZ1280&lt;$C1272,"Explore","Exploit")</f>
        <v>Exploit</v>
      </c>
      <c r="BC1280"/>
      <c r="BD1280" s="21"/>
      <c r="BG1280" s="3" t="s">
        <v>14</v>
      </c>
      <c r="BH1280" s="85">
        <f ca="1">$C1272</f>
        <v>0.31999999999999995</v>
      </c>
      <c r="BI1280" s="28"/>
      <c r="BJ1280" s="28"/>
      <c r="BK1280" s="18" t="s">
        <v>25</v>
      </c>
      <c r="BL1280" s="53">
        <f ca="1">OFFSET(乱数表!$C$3,$C1266,2*BG$7-1)</f>
        <v>0.60514334602093356</v>
      </c>
      <c r="BM1280" s="28" t="s">
        <v>23</v>
      </c>
      <c r="BN1280" s="54" t="str">
        <f ca="1">IF(BL1280&lt;$C1272,"Explore","Exploit")</f>
        <v>Exploit</v>
      </c>
      <c r="BO1280"/>
      <c r="BP1280" s="21"/>
      <c r="BS1280" s="3" t="s">
        <v>14</v>
      </c>
      <c r="BT1280" s="85">
        <f ca="1">$C1272</f>
        <v>0.31999999999999995</v>
      </c>
      <c r="BU1280" s="28"/>
      <c r="BV1280" s="28"/>
      <c r="BW1280" s="18" t="s">
        <v>25</v>
      </c>
      <c r="BX1280" s="53">
        <f ca="1">OFFSET(乱数表!$C$3,$C1266,2*BS$7-1)</f>
        <v>0.51569913977812609</v>
      </c>
      <c r="BY1280" s="28" t="s">
        <v>23</v>
      </c>
      <c r="BZ1280" s="54" t="str">
        <f ca="1">IF(BX1280&lt;$C1272,"Explore","Exploit")</f>
        <v>Exploit</v>
      </c>
      <c r="CA1280"/>
      <c r="CB1280" s="21"/>
      <c r="CE1280" s="3" t="s">
        <v>14</v>
      </c>
      <c r="CF1280" s="85">
        <f ca="1">$C1272</f>
        <v>0.31999999999999995</v>
      </c>
      <c r="CG1280" s="28"/>
      <c r="CH1280" s="28"/>
      <c r="CI1280" s="18" t="s">
        <v>25</v>
      </c>
      <c r="CJ1280" s="53">
        <f ca="1">OFFSET(乱数表!$C$3,$C1266,2*CE$7-1)</f>
        <v>0.46370293144762809</v>
      </c>
      <c r="CK1280" s="28" t="s">
        <v>23</v>
      </c>
      <c r="CL1280" s="54" t="str">
        <f ca="1">IF(CJ1280&lt;$C1272,"Explore","Exploit")</f>
        <v>Exploit</v>
      </c>
      <c r="CM1280"/>
      <c r="CN1280" s="21"/>
      <c r="CQ1280" s="3" t="s">
        <v>14</v>
      </c>
      <c r="CR1280" s="85">
        <f ca="1">$C1272</f>
        <v>0.31999999999999995</v>
      </c>
      <c r="CS1280" s="28"/>
      <c r="CT1280" s="28"/>
      <c r="CU1280" s="18" t="s">
        <v>25</v>
      </c>
      <c r="CV1280" s="53">
        <f ca="1">OFFSET(乱数表!$C$3,$C1266,2*CQ$7-1)</f>
        <v>0.84999882676011851</v>
      </c>
      <c r="CW1280" s="28" t="s">
        <v>23</v>
      </c>
      <c r="CX1280" s="54" t="str">
        <f ca="1">IF(CV1280&lt;$C1272,"Explore","Exploit")</f>
        <v>Exploit</v>
      </c>
      <c r="CY1280"/>
      <c r="CZ1280" s="21"/>
      <c r="DC1280" s="3" t="s">
        <v>14</v>
      </c>
      <c r="DD1280" s="85">
        <f ca="1">$C1272</f>
        <v>0.31999999999999995</v>
      </c>
      <c r="DE1280" s="28"/>
      <c r="DF1280" s="28"/>
      <c r="DG1280" s="18" t="s">
        <v>25</v>
      </c>
      <c r="DH1280" s="53">
        <f ca="1">OFFSET(乱数表!$C$3,$C1266,2*DC$7-1)</f>
        <v>0.98070471211650379</v>
      </c>
      <c r="DI1280" s="28" t="s">
        <v>23</v>
      </c>
      <c r="DJ1280" s="54" t="str">
        <f ca="1">IF(DH1280&lt;$C1272,"Explore","Exploit")</f>
        <v>Exploit</v>
      </c>
      <c r="DK1280"/>
      <c r="DL1280" s="21"/>
      <c r="DO1280" s="3" t="s">
        <v>14</v>
      </c>
      <c r="DP1280" s="85">
        <f ca="1">$C1272</f>
        <v>0.31999999999999995</v>
      </c>
      <c r="DQ1280" s="28"/>
      <c r="DR1280" s="28"/>
      <c r="DS1280" s="18" t="s">
        <v>25</v>
      </c>
      <c r="DT1280" s="53">
        <f ca="1">OFFSET(乱数表!$C$3,$C1266,2*DO$7-1)</f>
        <v>0.90877471888307815</v>
      </c>
      <c r="DU1280" s="28" t="s">
        <v>23</v>
      </c>
      <c r="DV1280" s="54" t="str">
        <f ca="1">IF(DT1280&lt;$C1272,"Explore","Exploit")</f>
        <v>Exploit</v>
      </c>
      <c r="DW1280"/>
      <c r="DX1280" s="21"/>
    </row>
    <row r="1281" spans="1:128" ht="13.5" customHeight="1">
      <c r="A1281"/>
      <c r="B1281" s="3" t="s">
        <v>7</v>
      </c>
      <c r="C1281" s="3" t="s">
        <v>17</v>
      </c>
      <c r="D1281" s="93" t="s">
        <v>27</v>
      </c>
      <c r="E1281" s="26" t="s">
        <v>28</v>
      </c>
      <c r="F1281" s="26" t="s">
        <v>29</v>
      </c>
      <c r="G1281" s="3" t="s">
        <v>30</v>
      </c>
      <c r="H1281" s="21"/>
      <c r="K1281"/>
      <c r="L1281"/>
      <c r="M1281"/>
      <c r="N1281"/>
      <c r="O1281"/>
      <c r="P1281" s="58" t="s">
        <v>42</v>
      </c>
      <c r="Q1281" s="59" t="s">
        <v>26</v>
      </c>
      <c r="R1281" s="60" t="s">
        <v>38</v>
      </c>
      <c r="S1281"/>
      <c r="T1281" s="21"/>
      <c r="W1281"/>
      <c r="X1281"/>
      <c r="Y1281"/>
      <c r="Z1281"/>
      <c r="AA1281"/>
      <c r="AB1281" s="58" t="s">
        <v>42</v>
      </c>
      <c r="AC1281" s="59" t="s">
        <v>26</v>
      </c>
      <c r="AD1281" s="60" t="s">
        <v>38</v>
      </c>
      <c r="AE1281"/>
      <c r="AF1281" s="21"/>
      <c r="AI1281"/>
      <c r="AJ1281"/>
      <c r="AK1281"/>
      <c r="AL1281"/>
      <c r="AM1281"/>
      <c r="AN1281" s="58" t="s">
        <v>42</v>
      </c>
      <c r="AO1281" s="59" t="s">
        <v>26</v>
      </c>
      <c r="AP1281" s="60" t="s">
        <v>38</v>
      </c>
      <c r="AQ1281"/>
      <c r="AR1281" s="21"/>
      <c r="AU1281"/>
      <c r="AV1281"/>
      <c r="AW1281"/>
      <c r="AX1281"/>
      <c r="AY1281"/>
      <c r="AZ1281" s="58" t="s">
        <v>42</v>
      </c>
      <c r="BA1281" s="59" t="s">
        <v>26</v>
      </c>
      <c r="BB1281" s="60" t="s">
        <v>38</v>
      </c>
      <c r="BC1281"/>
      <c r="BD1281" s="21"/>
      <c r="BG1281"/>
      <c r="BH1281"/>
      <c r="BI1281"/>
      <c r="BJ1281"/>
      <c r="BK1281"/>
      <c r="BL1281" s="58" t="s">
        <v>42</v>
      </c>
      <c r="BM1281" s="59" t="s">
        <v>26</v>
      </c>
      <c r="BN1281" s="60" t="s">
        <v>38</v>
      </c>
      <c r="BO1281"/>
      <c r="BP1281" s="21"/>
      <c r="BS1281"/>
      <c r="BT1281"/>
      <c r="BU1281"/>
      <c r="BV1281"/>
      <c r="BW1281"/>
      <c r="BX1281" s="58" t="s">
        <v>42</v>
      </c>
      <c r="BY1281" s="59" t="s">
        <v>26</v>
      </c>
      <c r="BZ1281" s="60" t="s">
        <v>38</v>
      </c>
      <c r="CA1281"/>
      <c r="CB1281" s="21"/>
      <c r="CE1281"/>
      <c r="CF1281"/>
      <c r="CG1281"/>
      <c r="CH1281"/>
      <c r="CI1281"/>
      <c r="CJ1281" s="58" t="s">
        <v>42</v>
      </c>
      <c r="CK1281" s="59" t="s">
        <v>26</v>
      </c>
      <c r="CL1281" s="60" t="s">
        <v>38</v>
      </c>
      <c r="CM1281"/>
      <c r="CN1281" s="21"/>
      <c r="CQ1281"/>
      <c r="CR1281"/>
      <c r="CS1281"/>
      <c r="CT1281"/>
      <c r="CU1281"/>
      <c r="CV1281" s="58" t="s">
        <v>42</v>
      </c>
      <c r="CW1281" s="59" t="s">
        <v>26</v>
      </c>
      <c r="CX1281" s="60" t="s">
        <v>38</v>
      </c>
      <c r="CY1281"/>
      <c r="CZ1281" s="21"/>
      <c r="DC1281"/>
      <c r="DD1281"/>
      <c r="DE1281"/>
      <c r="DF1281"/>
      <c r="DG1281"/>
      <c r="DH1281" s="58" t="s">
        <v>42</v>
      </c>
      <c r="DI1281" s="59" t="s">
        <v>26</v>
      </c>
      <c r="DJ1281" s="60" t="s">
        <v>38</v>
      </c>
      <c r="DK1281"/>
      <c r="DL1281" s="21"/>
      <c r="DO1281"/>
      <c r="DP1281"/>
      <c r="DQ1281"/>
      <c r="DR1281"/>
      <c r="DS1281"/>
      <c r="DT1281" s="58" t="s">
        <v>42</v>
      </c>
      <c r="DU1281" s="59" t="s">
        <v>26</v>
      </c>
      <c r="DV1281" s="60" t="s">
        <v>38</v>
      </c>
      <c r="DW1281"/>
      <c r="DX1281" s="21"/>
    </row>
    <row r="1282" spans="1:128" ht="13.5" customHeight="1">
      <c r="A1282"/>
      <c r="B1282" s="41">
        <v>1</v>
      </c>
      <c r="C1282" s="41">
        <f t="array" ref="C1282:G1290">$C$24:$G$32</f>
        <v>0</v>
      </c>
      <c r="D1282" s="80">
        <v>0.5</v>
      </c>
      <c r="E1282" s="81">
        <v>0.5</v>
      </c>
      <c r="F1282" s="81">
        <v>0.5</v>
      </c>
      <c r="G1282" s="80">
        <v>1</v>
      </c>
      <c r="H1282" s="6"/>
      <c r="K1282"/>
      <c r="L1282"/>
      <c r="M1282"/>
      <c r="N1282"/>
      <c r="O1282" s="63" t="s">
        <v>24</v>
      </c>
      <c r="P1282" s="55">
        <f ca="1">MAX(OFFSET(O1268,K1269,1):OFFSET(O1268,K1269,4))</f>
        <v>32.103716226514074</v>
      </c>
      <c r="Q1282" s="52"/>
      <c r="R1282" s="22">
        <f ca="1">MATCH(P1282,OFFSET(O1268,K1269,1):OFFSET(O1268,K1269,4),0)</f>
        <v>4</v>
      </c>
      <c r="S1282"/>
      <c r="T1282" s="21"/>
      <c r="W1282"/>
      <c r="X1282"/>
      <c r="Y1282"/>
      <c r="Z1282"/>
      <c r="AA1282" s="63" t="s">
        <v>24</v>
      </c>
      <c r="AB1282" s="55">
        <f ca="1">MAX(OFFSET(AA1268,W1269,1):OFFSET(AA1268,W1269,4))</f>
        <v>47.280293042267431</v>
      </c>
      <c r="AC1282" s="52"/>
      <c r="AD1282" s="22">
        <f ca="1">MATCH(AB1282,OFFSET(AA1268,W1269,1):OFFSET(AA1268,W1269,4),0)</f>
        <v>4</v>
      </c>
      <c r="AE1282"/>
      <c r="AF1282" s="21"/>
      <c r="AI1282"/>
      <c r="AJ1282"/>
      <c r="AK1282"/>
      <c r="AL1282"/>
      <c r="AM1282" s="63" t="s">
        <v>24</v>
      </c>
      <c r="AN1282" s="55">
        <f ca="1">MAX(OFFSET(AM1268,AI1269,1):OFFSET(AM1268,AI1269,4))</f>
        <v>68.999998964852409</v>
      </c>
      <c r="AO1282" s="52"/>
      <c r="AP1282" s="22">
        <f ca="1">MATCH(AN1282,OFFSET(AM1268,AI1269,1):OFFSET(AM1268,AI1269,4),0)</f>
        <v>4</v>
      </c>
      <c r="AQ1282"/>
      <c r="AR1282" s="21"/>
      <c r="AU1282"/>
      <c r="AV1282"/>
      <c r="AW1282"/>
      <c r="AX1282"/>
      <c r="AY1282" s="63" t="s">
        <v>24</v>
      </c>
      <c r="AZ1282" s="55">
        <f ca="1">MAX(OFFSET(AY1268,AU1269,1):OFFSET(AY1268,AU1269,4))</f>
        <v>99.999999994644895</v>
      </c>
      <c r="BA1282" s="52"/>
      <c r="BB1282" s="22">
        <f ca="1">MATCH(AZ1282,OFFSET(AY1268,AU1269,1):OFFSET(AY1268,AU1269,4),0)</f>
        <v>1</v>
      </c>
      <c r="BC1282"/>
      <c r="BD1282" s="21"/>
      <c r="BG1282"/>
      <c r="BH1282"/>
      <c r="BI1282"/>
      <c r="BJ1282"/>
      <c r="BK1282" s="63" t="s">
        <v>24</v>
      </c>
      <c r="BL1282" s="55">
        <f ca="1">MAX(OFFSET(BK1268,BG1269,1):OFFSET(BK1268,BG1269,4))</f>
        <v>0</v>
      </c>
      <c r="BM1282" s="52"/>
      <c r="BN1282" s="22">
        <f ca="1">MATCH(BL1282,OFFSET(BK1268,BG1269,1):OFFSET(BK1268,BG1269,4),0)</f>
        <v>1</v>
      </c>
      <c r="BO1282"/>
      <c r="BP1282" s="21"/>
      <c r="BS1282"/>
      <c r="BT1282"/>
      <c r="BU1282"/>
      <c r="BV1282"/>
      <c r="BW1282" s="63" t="s">
        <v>24</v>
      </c>
      <c r="BX1282" s="55">
        <f ca="1">MAX(OFFSET(BW1268,BS1269,1):OFFSET(BW1268,BS1269,4))</f>
        <v>0</v>
      </c>
      <c r="BY1282" s="52"/>
      <c r="BZ1282" s="22">
        <f ca="1">MATCH(BX1282,OFFSET(BW1268,BS1269,1):OFFSET(BW1268,BS1269,4),0)</f>
        <v>1</v>
      </c>
      <c r="CA1282"/>
      <c r="CB1282" s="21"/>
      <c r="CE1282"/>
      <c r="CF1282"/>
      <c r="CG1282"/>
      <c r="CH1282"/>
      <c r="CI1282" s="63" t="s">
        <v>24</v>
      </c>
      <c r="CJ1282" s="55">
        <f ca="1">MAX(OFFSET(CI1268,CE1269,1):OFFSET(CI1268,CE1269,4))</f>
        <v>0</v>
      </c>
      <c r="CK1282" s="52"/>
      <c r="CL1282" s="22">
        <f ca="1">MATCH(CJ1282,OFFSET(CI1268,CE1269,1):OFFSET(CI1268,CE1269,4),0)</f>
        <v>1</v>
      </c>
      <c r="CM1282"/>
      <c r="CN1282" s="21"/>
      <c r="CQ1282"/>
      <c r="CR1282"/>
      <c r="CS1282"/>
      <c r="CT1282"/>
      <c r="CU1282" s="63" t="s">
        <v>24</v>
      </c>
      <c r="CV1282" s="55">
        <f ca="1">MAX(OFFSET(CU1268,CQ1269,1):OFFSET(CU1268,CQ1269,4))</f>
        <v>0</v>
      </c>
      <c r="CW1282" s="52"/>
      <c r="CX1282" s="22">
        <f ca="1">MATCH(CV1282,OFFSET(CU1268,CQ1269,1):OFFSET(CU1268,CQ1269,4),0)</f>
        <v>1</v>
      </c>
      <c r="CY1282"/>
      <c r="CZ1282" s="21"/>
      <c r="DC1282"/>
      <c r="DD1282"/>
      <c r="DE1282"/>
      <c r="DF1282"/>
      <c r="DG1282" s="63" t="s">
        <v>24</v>
      </c>
      <c r="DH1282" s="55">
        <f ca="1">MAX(OFFSET(DG1268,DC1269,1):OFFSET(DG1268,DC1269,4))</f>
        <v>0</v>
      </c>
      <c r="DI1282" s="52"/>
      <c r="DJ1282" s="22">
        <f ca="1">MATCH(DH1282,OFFSET(DG1268,DC1269,1):OFFSET(DG1268,DC1269,4),0)</f>
        <v>1</v>
      </c>
      <c r="DK1282"/>
      <c r="DL1282" s="21"/>
      <c r="DO1282"/>
      <c r="DP1282"/>
      <c r="DQ1282"/>
      <c r="DR1282"/>
      <c r="DS1282" s="63" t="s">
        <v>24</v>
      </c>
      <c r="DT1282" s="55">
        <f ca="1">MAX(OFFSET(DS1268,DO1268,1):OFFSET(DS1268,DO1268,4))</f>
        <v>26.900255958557121</v>
      </c>
      <c r="DU1282" s="52"/>
      <c r="DV1282" s="22">
        <f ca="1">MATCH(DT1282,OFFSET(DS1268,DO1268,1):OFFSET(DS1268,DO1268,4),0)</f>
        <v>3</v>
      </c>
      <c r="DW1282"/>
      <c r="DX1282" s="21"/>
    </row>
    <row r="1283" spans="1:128" ht="13.5" customHeight="1" thickBot="1">
      <c r="A1283"/>
      <c r="B1283" s="42">
        <v>2</v>
      </c>
      <c r="C1283" s="42">
        <v>0</v>
      </c>
      <c r="D1283" s="82">
        <v>0.33333333333333331</v>
      </c>
      <c r="E1283" s="83">
        <v>0.33333333333333331</v>
      </c>
      <c r="F1283" s="82">
        <v>0.66666666666666663</v>
      </c>
      <c r="G1283" s="82">
        <v>1</v>
      </c>
      <c r="H1283" s="6"/>
      <c r="K1283"/>
      <c r="L1283"/>
      <c r="M1283"/>
      <c r="N1283"/>
      <c r="O1283" s="63" t="s">
        <v>22</v>
      </c>
      <c r="P1283" s="56"/>
      <c r="Q1283" s="57">
        <f ca="1">OFFSET(乱数表!$C$3,$C1266,2*K$7)</f>
        <v>6.0677330761034876E-2</v>
      </c>
      <c r="R1283" s="38">
        <f ca="1">MATCH(Q1283,OFFSET($B1281,K1269,1):OFFSET($B1281,K1269,5))</f>
        <v>1</v>
      </c>
      <c r="S1283"/>
      <c r="T1283" s="21"/>
      <c r="W1283"/>
      <c r="X1283"/>
      <c r="Y1283"/>
      <c r="Z1283"/>
      <c r="AA1283" s="63" t="s">
        <v>22</v>
      </c>
      <c r="AB1283" s="56"/>
      <c r="AC1283" s="57">
        <f ca="1">OFFSET(乱数表!$C$3,$C1266,2*W$7)</f>
        <v>0.1616802084402359</v>
      </c>
      <c r="AD1283" s="38">
        <f ca="1">MATCH(AC1283,OFFSET($B1281,W1269,1):OFFSET($B1281,W1269,5))</f>
        <v>1</v>
      </c>
      <c r="AE1283"/>
      <c r="AF1283" s="21"/>
      <c r="AI1283"/>
      <c r="AJ1283"/>
      <c r="AK1283"/>
      <c r="AL1283"/>
      <c r="AM1283" s="63" t="s">
        <v>22</v>
      </c>
      <c r="AN1283" s="56"/>
      <c r="AO1283" s="57">
        <f ca="1">OFFSET(乱数表!$C$3,$C1266,2*AI$7)</f>
        <v>0.83922932809116191</v>
      </c>
      <c r="AP1283" s="38">
        <f ca="1">MATCH(AO1283,OFFSET($B1281,AI1269,1):OFFSET($B1281,AI1269,5))</f>
        <v>4</v>
      </c>
      <c r="AQ1283"/>
      <c r="AR1283" s="21"/>
      <c r="AU1283"/>
      <c r="AV1283"/>
      <c r="AW1283"/>
      <c r="AX1283"/>
      <c r="AY1283" s="63" t="s">
        <v>22</v>
      </c>
      <c r="AZ1283" s="56"/>
      <c r="BA1283" s="57">
        <f ca="1">OFFSET(乱数表!$C$3,$C1266,2*AU$7)</f>
        <v>0.10248656356153585</v>
      </c>
      <c r="BB1283" s="38">
        <f ca="1">MATCH(BA1283,OFFSET($B1281,AU1269,1):OFFSET($B1281,AU1269,5))</f>
        <v>1</v>
      </c>
      <c r="BC1283"/>
      <c r="BD1283" s="21"/>
      <c r="BG1283"/>
      <c r="BH1283"/>
      <c r="BI1283"/>
      <c r="BJ1283"/>
      <c r="BK1283" s="63" t="s">
        <v>22</v>
      </c>
      <c r="BL1283" s="56"/>
      <c r="BM1283" s="57">
        <f ca="1">OFFSET(乱数表!$C$3,$C1266,2*BG$7)</f>
        <v>0.72913644827869861</v>
      </c>
      <c r="BN1283" s="38">
        <f ca="1">MATCH(BM1283,OFFSET($B1281,BG1269,1):OFFSET($B1281,BG1269,5))</f>
        <v>1</v>
      </c>
      <c r="BO1283"/>
      <c r="BP1283" s="21"/>
      <c r="BS1283"/>
      <c r="BT1283"/>
      <c r="BU1283"/>
      <c r="BV1283"/>
      <c r="BW1283" s="63" t="s">
        <v>22</v>
      </c>
      <c r="BX1283" s="56"/>
      <c r="BY1283" s="57">
        <f ca="1">OFFSET(乱数表!$C$3,$C1266,2*BS$7)</f>
        <v>0.24445582814535338</v>
      </c>
      <c r="BZ1283" s="38">
        <f ca="1">MATCH(BY1283,OFFSET($B1281,BS1269,1):OFFSET($B1281,BS1269,5))</f>
        <v>1</v>
      </c>
      <c r="CA1283"/>
      <c r="CB1283" s="21"/>
      <c r="CE1283"/>
      <c r="CF1283"/>
      <c r="CG1283"/>
      <c r="CH1283"/>
      <c r="CI1283" s="63" t="s">
        <v>22</v>
      </c>
      <c r="CJ1283" s="56"/>
      <c r="CK1283" s="57">
        <f ca="1">OFFSET(乱数表!$C$3,$C1266,2*CE$7)</f>
        <v>0.57810577569699895</v>
      </c>
      <c r="CL1283" s="38">
        <f ca="1">MATCH(CK1283,OFFSET($B1281,CE1269,1):OFFSET($B1281,CE1269,5))</f>
        <v>1</v>
      </c>
      <c r="CM1283"/>
      <c r="CN1283" s="21"/>
      <c r="CQ1283"/>
      <c r="CR1283"/>
      <c r="CS1283"/>
      <c r="CT1283"/>
      <c r="CU1283" s="63" t="s">
        <v>22</v>
      </c>
      <c r="CV1283" s="56"/>
      <c r="CW1283" s="57">
        <f ca="1">OFFSET(乱数表!$C$3,$C1266,2*CQ$7)</f>
        <v>8.0757697706991705E-2</v>
      </c>
      <c r="CX1283" s="38">
        <f ca="1">MATCH(CW1283,OFFSET($B1281,CQ1269,1):OFFSET($B1281,CQ1269,5))</f>
        <v>1</v>
      </c>
      <c r="CY1283"/>
      <c r="CZ1283" s="21"/>
      <c r="DC1283"/>
      <c r="DD1283"/>
      <c r="DE1283"/>
      <c r="DF1283"/>
      <c r="DG1283" s="63" t="s">
        <v>22</v>
      </c>
      <c r="DH1283" s="56"/>
      <c r="DI1283" s="57">
        <f ca="1">OFFSET(乱数表!$C$3,$C1266,2*DC$7)</f>
        <v>0.95434604228376629</v>
      </c>
      <c r="DJ1283" s="38">
        <f ca="1">MATCH(DI1283,OFFSET($B1281,DC1269,1):OFFSET($B1281,DC1269,5))</f>
        <v>1</v>
      </c>
      <c r="DK1283"/>
      <c r="DL1283" s="21"/>
      <c r="DO1283"/>
      <c r="DP1283"/>
      <c r="DQ1283"/>
      <c r="DR1283"/>
      <c r="DS1283" s="63" t="s">
        <v>22</v>
      </c>
      <c r="DT1283" s="56"/>
      <c r="DU1283" s="57">
        <f ca="1">OFFSET(乱数表!$C$3,$C1266,2*DO$7)</f>
        <v>0.45888272369955396</v>
      </c>
      <c r="DV1283" s="38">
        <f ca="1">MATCH(DU1283,OFFSET($B1281,DO1268,1):OFFSET($B1281,DO1268,5))</f>
        <v>3</v>
      </c>
      <c r="DW1283"/>
      <c r="DX1283" s="21"/>
    </row>
    <row r="1284" spans="1:128" ht="13.5" customHeight="1">
      <c r="A1284"/>
      <c r="B1284" s="41">
        <v>3</v>
      </c>
      <c r="C1284" s="41">
        <v>0</v>
      </c>
      <c r="D1284" s="81">
        <v>0</v>
      </c>
      <c r="E1284" s="81">
        <v>0</v>
      </c>
      <c r="F1284" s="80">
        <v>1</v>
      </c>
      <c r="G1284" s="81">
        <v>1</v>
      </c>
      <c r="H1284" s="7"/>
      <c r="K1284"/>
      <c r="L1284"/>
      <c r="M1284"/>
      <c r="N1284"/>
      <c r="O1284" s="6"/>
      <c r="P1284"/>
      <c r="Q1284"/>
      <c r="R1284" t="s">
        <v>56</v>
      </c>
      <c r="S1284"/>
      <c r="T1284" s="21"/>
      <c r="W1284"/>
      <c r="X1284"/>
      <c r="Y1284"/>
      <c r="Z1284"/>
      <c r="AA1284" s="6"/>
      <c r="AB1284"/>
      <c r="AC1284"/>
      <c r="AD1284" t="s">
        <v>56</v>
      </c>
      <c r="AE1284"/>
      <c r="AF1284" s="21"/>
      <c r="AI1284"/>
      <c r="AJ1284"/>
      <c r="AK1284"/>
      <c r="AL1284"/>
      <c r="AM1284" s="6"/>
      <c r="AN1284"/>
      <c r="AO1284"/>
      <c r="AP1284" t="s">
        <v>56</v>
      </c>
      <c r="AQ1284"/>
      <c r="AR1284" s="21"/>
      <c r="AU1284"/>
      <c r="AV1284"/>
      <c r="AW1284"/>
      <c r="AX1284"/>
      <c r="AY1284" s="6"/>
      <c r="AZ1284"/>
      <c r="BA1284"/>
      <c r="BB1284" t="s">
        <v>56</v>
      </c>
      <c r="BC1284"/>
      <c r="BD1284" s="21"/>
      <c r="BG1284"/>
      <c r="BH1284"/>
      <c r="BI1284"/>
      <c r="BJ1284"/>
      <c r="BK1284" s="6"/>
      <c r="BL1284"/>
      <c r="BM1284"/>
      <c r="BN1284" t="s">
        <v>56</v>
      </c>
      <c r="BO1284"/>
      <c r="BP1284" s="21"/>
      <c r="BS1284"/>
      <c r="BT1284"/>
      <c r="BU1284"/>
      <c r="BV1284"/>
      <c r="BW1284" s="6"/>
      <c r="BX1284"/>
      <c r="BY1284"/>
      <c r="BZ1284" t="s">
        <v>56</v>
      </c>
      <c r="CA1284"/>
      <c r="CB1284" s="21"/>
      <c r="CE1284"/>
      <c r="CF1284"/>
      <c r="CG1284"/>
      <c r="CH1284"/>
      <c r="CI1284" s="6"/>
      <c r="CJ1284"/>
      <c r="CK1284"/>
      <c r="CL1284" t="s">
        <v>56</v>
      </c>
      <c r="CM1284"/>
      <c r="CN1284" s="21"/>
      <c r="CQ1284"/>
      <c r="CR1284"/>
      <c r="CS1284"/>
      <c r="CT1284"/>
      <c r="CU1284" s="6"/>
      <c r="CV1284"/>
      <c r="CW1284"/>
      <c r="CX1284" t="s">
        <v>56</v>
      </c>
      <c r="CY1284"/>
      <c r="CZ1284" s="21"/>
      <c r="DC1284"/>
      <c r="DD1284"/>
      <c r="DE1284"/>
      <c r="DF1284"/>
      <c r="DG1284" s="6"/>
      <c r="DH1284"/>
      <c r="DI1284"/>
      <c r="DJ1284" t="s">
        <v>56</v>
      </c>
      <c r="DK1284"/>
      <c r="DL1284" s="21"/>
      <c r="DO1284"/>
      <c r="DP1284"/>
      <c r="DQ1284"/>
      <c r="DR1284"/>
      <c r="DS1284" s="6"/>
      <c r="DT1284"/>
      <c r="DU1284"/>
      <c r="DV1284" t="s">
        <v>56</v>
      </c>
      <c r="DW1284"/>
      <c r="DX1284" s="21"/>
    </row>
    <row r="1285" spans="1:128" ht="13.5" customHeight="1">
      <c r="A1285"/>
      <c r="B1285" s="42">
        <v>4</v>
      </c>
      <c r="C1285" s="42">
        <v>0</v>
      </c>
      <c r="D1285" s="82">
        <v>0.33333333333333331</v>
      </c>
      <c r="E1285" s="82">
        <v>0.66666666666666663</v>
      </c>
      <c r="F1285" s="83">
        <v>0.66666666666666663</v>
      </c>
      <c r="G1285" s="82">
        <v>1</v>
      </c>
      <c r="H1285" s="7"/>
      <c r="K1285"/>
      <c r="L1285"/>
      <c r="M1285"/>
      <c r="N1285"/>
      <c r="O1285" s="63" t="s">
        <v>39</v>
      </c>
      <c r="P1285" s="49">
        <f ca="1">IF(R1280="Exploit",R1282,R1283)</f>
        <v>1</v>
      </c>
      <c r="Q1285" s="28" t="str">
        <f ca="1">"("&amp;OFFSET(O1268,0,P1285)&amp;") →"</f>
        <v>(右) →</v>
      </c>
      <c r="R1285" s="18" t="s">
        <v>53</v>
      </c>
      <c r="S1285" s="3">
        <f ca="1">MIN(K1267+FIXED(1.1*COS(PI()/2*P1285),0),3)</f>
        <v>1</v>
      </c>
      <c r="T1285" s="6"/>
      <c r="W1285"/>
      <c r="X1285"/>
      <c r="Y1285"/>
      <c r="Z1285"/>
      <c r="AA1285" s="63" t="s">
        <v>39</v>
      </c>
      <c r="AB1285" s="49">
        <f ca="1">IF(AD1280="Exploit",AD1282,AD1283)</f>
        <v>4</v>
      </c>
      <c r="AC1285" s="28" t="str">
        <f ca="1">"("&amp;OFFSET(AA1268,0,AB1285)&amp;") →"</f>
        <v>(下) →</v>
      </c>
      <c r="AD1285" s="18" t="s">
        <v>53</v>
      </c>
      <c r="AE1285" s="3">
        <f ca="1">MIN(W1267+FIXED(1.1*COS(PI()/2*AB1285),0),3)</f>
        <v>2</v>
      </c>
      <c r="AF1285" s="6"/>
      <c r="AI1285"/>
      <c r="AJ1285"/>
      <c r="AK1285"/>
      <c r="AL1285"/>
      <c r="AM1285" s="63" t="s">
        <v>39</v>
      </c>
      <c r="AN1285" s="49">
        <f ca="1">IF(AP1280="Exploit",AP1282,AP1283)</f>
        <v>4</v>
      </c>
      <c r="AO1285" s="28" t="str">
        <f ca="1">"("&amp;OFFSET(AM1268,0,AN1285)&amp;") →"</f>
        <v>(下) →</v>
      </c>
      <c r="AP1285" s="18" t="s">
        <v>53</v>
      </c>
      <c r="AQ1285" s="3">
        <f ca="1">MIN(AI1267+FIXED(1.1*COS(PI()/2*AN1285),0),3)</f>
        <v>3</v>
      </c>
      <c r="AR1285" s="6"/>
      <c r="AU1285"/>
      <c r="AV1285"/>
      <c r="AW1285"/>
      <c r="AX1285"/>
      <c r="AY1285" s="63" t="s">
        <v>39</v>
      </c>
      <c r="AZ1285" s="49">
        <f ca="1">IF(BB1280="Exploit",BB1282,BB1283)</f>
        <v>1</v>
      </c>
      <c r="BA1285" s="28" t="str">
        <f ca="1">"("&amp;OFFSET(AY1268,0,AZ1285)&amp;") →"</f>
        <v>(右) →</v>
      </c>
      <c r="BB1285" s="18" t="s">
        <v>53</v>
      </c>
      <c r="BC1285" s="3">
        <f ca="1">MIN(AU1267+FIXED(1.1*COS(PI()/2*AZ1285),0),3)</f>
        <v>3</v>
      </c>
      <c r="BD1285" s="6"/>
      <c r="BG1285"/>
      <c r="BH1285"/>
      <c r="BI1285"/>
      <c r="BJ1285"/>
      <c r="BK1285" s="63" t="s">
        <v>39</v>
      </c>
      <c r="BL1285" s="49">
        <f ca="1">IF(BN1280="Exploit",BN1282,BN1283)</f>
        <v>1</v>
      </c>
      <c r="BM1285" s="28" t="str">
        <f ca="1">"("&amp;OFFSET(BK1268,0,BL1285)&amp;") →"</f>
        <v>(右) →</v>
      </c>
      <c r="BN1285" s="18" t="s">
        <v>53</v>
      </c>
      <c r="BO1285" s="3">
        <f ca="1">MIN(BG1267+FIXED(1.1*COS(PI()/2*BL1285),0),3)</f>
        <v>3</v>
      </c>
      <c r="BP1285" s="6"/>
      <c r="BS1285"/>
      <c r="BT1285"/>
      <c r="BU1285"/>
      <c r="BV1285"/>
      <c r="BW1285" s="63" t="s">
        <v>39</v>
      </c>
      <c r="BX1285" s="49">
        <f ca="1">IF(BZ1280="Exploit",BZ1282,BZ1283)</f>
        <v>1</v>
      </c>
      <c r="BY1285" s="28" t="str">
        <f ca="1">"("&amp;OFFSET(BW1268,0,BX1285)&amp;") →"</f>
        <v>(右) →</v>
      </c>
      <c r="BZ1285" s="18" t="s">
        <v>53</v>
      </c>
      <c r="CA1285" s="3">
        <f ca="1">MIN(BS1267+FIXED(1.1*COS(PI()/2*BX1285),0),3)</f>
        <v>3</v>
      </c>
      <c r="CB1285" s="6"/>
      <c r="CE1285"/>
      <c r="CF1285"/>
      <c r="CG1285"/>
      <c r="CH1285"/>
      <c r="CI1285" s="63" t="s">
        <v>39</v>
      </c>
      <c r="CJ1285" s="49">
        <f ca="1">IF(CL1280="Exploit",CL1282,CL1283)</f>
        <v>1</v>
      </c>
      <c r="CK1285" s="28" t="str">
        <f ca="1">"("&amp;OFFSET(CI1268,0,CJ1285)&amp;") →"</f>
        <v>(右) →</v>
      </c>
      <c r="CL1285" s="18" t="s">
        <v>53</v>
      </c>
      <c r="CM1285" s="3">
        <f ca="1">MIN(CE1267+FIXED(1.1*COS(PI()/2*CJ1285),0),3)</f>
        <v>3</v>
      </c>
      <c r="CN1285" s="6"/>
      <c r="CQ1285"/>
      <c r="CR1285"/>
      <c r="CS1285"/>
      <c r="CT1285"/>
      <c r="CU1285" s="63" t="s">
        <v>39</v>
      </c>
      <c r="CV1285" s="49">
        <f ca="1">IF(CX1280="Exploit",CX1282,CX1283)</f>
        <v>1</v>
      </c>
      <c r="CW1285" s="28" t="str">
        <f ca="1">"("&amp;OFFSET(CU1268,0,CV1285)&amp;") →"</f>
        <v>(右) →</v>
      </c>
      <c r="CX1285" s="18" t="s">
        <v>53</v>
      </c>
      <c r="CY1285" s="3">
        <f ca="1">MIN(CQ1267+FIXED(1.1*COS(PI()/2*CV1285),0),3)</f>
        <v>3</v>
      </c>
      <c r="CZ1285" s="6"/>
      <c r="DC1285"/>
      <c r="DD1285"/>
      <c r="DE1285"/>
      <c r="DF1285"/>
      <c r="DG1285" s="63" t="s">
        <v>39</v>
      </c>
      <c r="DH1285" s="49">
        <f ca="1">IF(DJ1280="Exploit",DJ1282,DJ1283)</f>
        <v>1</v>
      </c>
      <c r="DI1285" s="28" t="str">
        <f ca="1">"("&amp;OFFSET(DG1268,0,DH1285)&amp;") →"</f>
        <v>(右) →</v>
      </c>
      <c r="DJ1285" s="18" t="s">
        <v>53</v>
      </c>
      <c r="DK1285" s="3">
        <f ca="1">MIN(DC1267+FIXED(1.1*COS(PI()/2*DH1285),0),3)</f>
        <v>3</v>
      </c>
      <c r="DL1285" s="6"/>
      <c r="DO1285"/>
      <c r="DP1285"/>
      <c r="DQ1285"/>
      <c r="DR1285"/>
      <c r="DS1285" s="63" t="s">
        <v>39</v>
      </c>
      <c r="DT1285" s="49">
        <f ca="1">IF(DV1280="Exploit",DV1282,DV1283)</f>
        <v>3</v>
      </c>
      <c r="DU1285" s="28" t="str">
        <f ca="1">"("&amp;OFFSET(DS1268,0,DT1285)&amp;") →"</f>
        <v>(左) →</v>
      </c>
      <c r="DV1285" s="18" t="s">
        <v>53</v>
      </c>
      <c r="DW1285" s="3">
        <f ca="1">MIN(DO1267+FIXED(1.1*COS(PI()/2*DT1285),0),3)</f>
        <v>3</v>
      </c>
      <c r="DX1285" s="6"/>
    </row>
    <row r="1286" spans="1:128" ht="13.5" customHeight="1">
      <c r="A1286"/>
      <c r="B1286" s="41">
        <v>5</v>
      </c>
      <c r="C1286" s="41">
        <v>0</v>
      </c>
      <c r="D1286" s="83">
        <v>0</v>
      </c>
      <c r="E1286" s="80">
        <v>0.33333333333333331</v>
      </c>
      <c r="F1286" s="80">
        <v>0.66666666666666663</v>
      </c>
      <c r="G1286" s="80">
        <v>1</v>
      </c>
      <c r="H1286" s="7"/>
      <c r="K1286"/>
      <c r="L1286"/>
      <c r="M1286"/>
      <c r="N1286"/>
      <c r="O1286" s="24" t="s">
        <v>33</v>
      </c>
      <c r="P1286" s="24"/>
      <c r="Q1286"/>
      <c r="R1286" s="18" t="s">
        <v>54</v>
      </c>
      <c r="S1286" s="3">
        <f ca="1">MIN(K1268+FIXED(1.1*SIN(PI()/2*P1285),0),3)</f>
        <v>2</v>
      </c>
      <c r="T1286" s="6"/>
      <c r="W1286"/>
      <c r="X1286"/>
      <c r="Y1286"/>
      <c r="Z1286"/>
      <c r="AA1286" s="24"/>
      <c r="AB1286" s="24" t="s">
        <v>33</v>
      </c>
      <c r="AC1286"/>
      <c r="AD1286" s="18" t="s">
        <v>54</v>
      </c>
      <c r="AE1286" s="3">
        <f ca="1">MIN(W1268+FIXED(1.1*SIN(PI()/2*AB1285),0),3)</f>
        <v>2</v>
      </c>
      <c r="AF1286" s="6"/>
      <c r="AI1286"/>
      <c r="AJ1286"/>
      <c r="AK1286"/>
      <c r="AL1286"/>
      <c r="AM1286" s="24"/>
      <c r="AN1286" s="24" t="s">
        <v>33</v>
      </c>
      <c r="AO1286"/>
      <c r="AP1286" s="18" t="s">
        <v>54</v>
      </c>
      <c r="AQ1286" s="3">
        <f ca="1">MIN(AI1268+FIXED(1.1*SIN(PI()/2*AN1285),0),3)</f>
        <v>2</v>
      </c>
      <c r="AR1286" s="6"/>
      <c r="AU1286"/>
      <c r="AV1286"/>
      <c r="AW1286"/>
      <c r="AX1286"/>
      <c r="AY1286" s="24"/>
      <c r="AZ1286" s="24" t="s">
        <v>33</v>
      </c>
      <c r="BA1286"/>
      <c r="BB1286" s="18" t="s">
        <v>54</v>
      </c>
      <c r="BC1286" s="3">
        <f ca="1">MIN(AU1268+FIXED(1.1*SIN(PI()/2*AZ1285),0),3)</f>
        <v>3</v>
      </c>
      <c r="BD1286" s="6"/>
      <c r="BG1286"/>
      <c r="BH1286"/>
      <c r="BI1286"/>
      <c r="BJ1286"/>
      <c r="BK1286" s="24"/>
      <c r="BL1286" s="24" t="s">
        <v>33</v>
      </c>
      <c r="BM1286"/>
      <c r="BN1286" s="18" t="s">
        <v>54</v>
      </c>
      <c r="BO1286" s="3">
        <f ca="1">MIN(BG1268+FIXED(1.1*SIN(PI()/2*BL1285),0),3)</f>
        <v>3</v>
      </c>
      <c r="BP1286" s="6"/>
      <c r="BS1286"/>
      <c r="BT1286"/>
      <c r="BU1286"/>
      <c r="BV1286"/>
      <c r="BW1286" s="24"/>
      <c r="BX1286" s="24" t="s">
        <v>33</v>
      </c>
      <c r="BY1286"/>
      <c r="BZ1286" s="18" t="s">
        <v>54</v>
      </c>
      <c r="CA1286" s="3">
        <f ca="1">MIN(BS1268+FIXED(1.1*SIN(PI()/2*BX1285),0),3)</f>
        <v>3</v>
      </c>
      <c r="CB1286" s="6"/>
      <c r="CE1286"/>
      <c r="CF1286"/>
      <c r="CG1286"/>
      <c r="CH1286"/>
      <c r="CI1286" s="24"/>
      <c r="CJ1286" s="24" t="s">
        <v>33</v>
      </c>
      <c r="CK1286"/>
      <c r="CL1286" s="18" t="s">
        <v>54</v>
      </c>
      <c r="CM1286" s="3">
        <f ca="1">MIN(CE1268+FIXED(1.1*SIN(PI()/2*CJ1285),0),3)</f>
        <v>3</v>
      </c>
      <c r="CN1286" s="6"/>
      <c r="CQ1286"/>
      <c r="CR1286"/>
      <c r="CS1286"/>
      <c r="CT1286"/>
      <c r="CU1286" s="24"/>
      <c r="CV1286" s="24" t="s">
        <v>33</v>
      </c>
      <c r="CW1286"/>
      <c r="CX1286" s="18" t="s">
        <v>54</v>
      </c>
      <c r="CY1286" s="3">
        <f ca="1">MIN(CQ1268+FIXED(1.1*SIN(PI()/2*CV1285),0),3)</f>
        <v>3</v>
      </c>
      <c r="CZ1286" s="6"/>
      <c r="DC1286"/>
      <c r="DD1286"/>
      <c r="DE1286"/>
      <c r="DF1286"/>
      <c r="DG1286" s="24"/>
      <c r="DH1286" s="24" t="s">
        <v>33</v>
      </c>
      <c r="DI1286"/>
      <c r="DJ1286" s="18" t="s">
        <v>54</v>
      </c>
      <c r="DK1286" s="3">
        <f ca="1">MIN(DC1268+FIXED(1.1*SIN(PI()/2*DH1285),0),3)</f>
        <v>3</v>
      </c>
      <c r="DL1286" s="6"/>
      <c r="DO1286"/>
      <c r="DP1286"/>
      <c r="DQ1286"/>
      <c r="DR1286"/>
      <c r="DS1286" s="24"/>
      <c r="DT1286" s="24" t="s">
        <v>33</v>
      </c>
      <c r="DU1286"/>
      <c r="DV1286" s="18" t="s">
        <v>54</v>
      </c>
      <c r="DW1286" s="3">
        <f ca="1">MIN(DO1268+FIXED(1.1*SIN(PI()/2*DT1285),0),3)</f>
        <v>2</v>
      </c>
      <c r="DX1286" s="6"/>
    </row>
    <row r="1287" spans="1:128" ht="13.5" customHeight="1">
      <c r="A1287"/>
      <c r="B1287" s="42">
        <v>6</v>
      </c>
      <c r="C1287" s="61">
        <v>0</v>
      </c>
      <c r="D1287" s="61">
        <v>0</v>
      </c>
      <c r="E1287" s="61">
        <v>0</v>
      </c>
      <c r="F1287" s="61">
        <v>0</v>
      </c>
      <c r="G1287" s="61">
        <v>0</v>
      </c>
      <c r="H1287" s="7"/>
      <c r="K1287"/>
      <c r="L1287"/>
      <c r="M1287"/>
      <c r="N1287"/>
      <c r="O1287"/>
      <c r="P1287"/>
      <c r="Q1287"/>
      <c r="R1287" s="3" t="s">
        <v>31</v>
      </c>
      <c r="S1287" s="29">
        <f ca="1">3*(S1285-1)+S1286</f>
        <v>2</v>
      </c>
      <c r="T1287" s="30"/>
      <c r="W1287"/>
      <c r="X1287"/>
      <c r="Y1287"/>
      <c r="Z1287"/>
      <c r="AA1287"/>
      <c r="AB1287"/>
      <c r="AC1287"/>
      <c r="AD1287" s="3" t="s">
        <v>32</v>
      </c>
      <c r="AE1287" s="29">
        <f ca="1">3*(AE1285-1)+AE1286</f>
        <v>5</v>
      </c>
      <c r="AF1287" s="6"/>
      <c r="AI1287"/>
      <c r="AJ1287"/>
      <c r="AK1287"/>
      <c r="AL1287"/>
      <c r="AM1287"/>
      <c r="AN1287"/>
      <c r="AO1287"/>
      <c r="AP1287" s="3" t="s">
        <v>32</v>
      </c>
      <c r="AQ1287" s="29">
        <f ca="1">3*(AQ1285-1)+AQ1286</f>
        <v>8</v>
      </c>
      <c r="AR1287" s="6"/>
      <c r="AU1287"/>
      <c r="AV1287"/>
      <c r="AW1287"/>
      <c r="AX1287"/>
      <c r="AY1287"/>
      <c r="AZ1287"/>
      <c r="BA1287"/>
      <c r="BB1287" s="3" t="s">
        <v>32</v>
      </c>
      <c r="BC1287" s="29">
        <f ca="1">3*(BC1285-1)+BC1286</f>
        <v>9</v>
      </c>
      <c r="BD1287" s="6"/>
      <c r="BG1287"/>
      <c r="BH1287"/>
      <c r="BI1287"/>
      <c r="BJ1287"/>
      <c r="BK1287"/>
      <c r="BL1287"/>
      <c r="BM1287"/>
      <c r="BN1287" s="3" t="s">
        <v>32</v>
      </c>
      <c r="BO1287" s="29">
        <f ca="1">3*(BO1285-1)+BO1286</f>
        <v>9</v>
      </c>
      <c r="BP1287" s="6"/>
      <c r="BS1287"/>
      <c r="BT1287"/>
      <c r="BU1287"/>
      <c r="BV1287"/>
      <c r="BW1287"/>
      <c r="BX1287"/>
      <c r="BY1287"/>
      <c r="BZ1287" s="3" t="s">
        <v>32</v>
      </c>
      <c r="CA1287" s="29">
        <f ca="1">3*(CA1285-1)+CA1286</f>
        <v>9</v>
      </c>
      <c r="CB1287" s="6"/>
      <c r="CE1287"/>
      <c r="CF1287"/>
      <c r="CG1287"/>
      <c r="CH1287"/>
      <c r="CI1287"/>
      <c r="CJ1287"/>
      <c r="CK1287"/>
      <c r="CL1287" s="3" t="s">
        <v>32</v>
      </c>
      <c r="CM1287" s="29">
        <f ca="1">3*(CM1285-1)+CM1286</f>
        <v>9</v>
      </c>
      <c r="CN1287" s="6"/>
      <c r="CQ1287"/>
      <c r="CR1287"/>
      <c r="CS1287"/>
      <c r="CT1287"/>
      <c r="CU1287"/>
      <c r="CV1287"/>
      <c r="CW1287"/>
      <c r="CX1287" s="3" t="s">
        <v>32</v>
      </c>
      <c r="CY1287" s="29">
        <f ca="1">3*(CY1285-1)+CY1286</f>
        <v>9</v>
      </c>
      <c r="CZ1287" s="6"/>
      <c r="DC1287"/>
      <c r="DD1287"/>
      <c r="DE1287"/>
      <c r="DF1287"/>
      <c r="DG1287"/>
      <c r="DH1287"/>
      <c r="DI1287"/>
      <c r="DJ1287" s="3" t="s">
        <v>32</v>
      </c>
      <c r="DK1287" s="29">
        <f ca="1">3*(DK1285-1)+DK1286</f>
        <v>9</v>
      </c>
      <c r="DL1287" s="6"/>
      <c r="DO1287"/>
      <c r="DP1287"/>
      <c r="DQ1287"/>
      <c r="DR1287"/>
      <c r="DS1287"/>
      <c r="DT1287"/>
      <c r="DU1287"/>
      <c r="DV1287" s="3" t="s">
        <v>32</v>
      </c>
      <c r="DW1287" s="29">
        <f ca="1">3*(DW1285-1)+DW1286</f>
        <v>8</v>
      </c>
      <c r="DX1287" s="6"/>
    </row>
    <row r="1288" spans="1:128" ht="13.5" customHeight="1">
      <c r="A1288"/>
      <c r="B1288" s="41">
        <v>7</v>
      </c>
      <c r="C1288" s="41">
        <v>0</v>
      </c>
      <c r="D1288" s="80">
        <v>0.5</v>
      </c>
      <c r="E1288" s="80">
        <v>1</v>
      </c>
      <c r="F1288" s="61">
        <v>1</v>
      </c>
      <c r="G1288" s="61">
        <v>1</v>
      </c>
      <c r="H1288" s="7"/>
      <c r="K1288"/>
      <c r="L1288"/>
      <c r="M1288"/>
      <c r="N1288"/>
      <c r="P1288"/>
      <c r="Q1288"/>
      <c r="R1288"/>
      <c r="S1288" s="11" t="s">
        <v>51</v>
      </c>
      <c r="T1288" s="24"/>
      <c r="W1288"/>
      <c r="X1288"/>
      <c r="Y1288"/>
      <c r="Z1288"/>
      <c r="AB1288"/>
      <c r="AC1288"/>
      <c r="AD1288"/>
      <c r="AE1288" s="11" t="s">
        <v>51</v>
      </c>
      <c r="AF1288" s="24"/>
      <c r="AI1288"/>
      <c r="AJ1288"/>
      <c r="AK1288"/>
      <c r="AL1288"/>
      <c r="AN1288"/>
      <c r="AO1288"/>
      <c r="AP1288"/>
      <c r="AQ1288" s="11" t="s">
        <v>51</v>
      </c>
      <c r="AR1288" s="24"/>
      <c r="AU1288"/>
      <c r="AV1288"/>
      <c r="AW1288"/>
      <c r="AX1288"/>
      <c r="AZ1288"/>
      <c r="BA1288"/>
      <c r="BB1288"/>
      <c r="BC1288" s="11" t="s">
        <v>51</v>
      </c>
      <c r="BD1288" s="24"/>
      <c r="BG1288"/>
      <c r="BH1288"/>
      <c r="BI1288"/>
      <c r="BJ1288"/>
      <c r="BL1288"/>
      <c r="BM1288"/>
      <c r="BN1288"/>
      <c r="BO1288" s="11" t="s">
        <v>51</v>
      </c>
      <c r="BP1288" s="24"/>
      <c r="BS1288"/>
      <c r="BT1288"/>
      <c r="BU1288"/>
      <c r="BV1288"/>
      <c r="BX1288"/>
      <c r="BY1288"/>
      <c r="BZ1288"/>
      <c r="CA1288" s="11" t="s">
        <v>51</v>
      </c>
      <c r="CB1288" s="24"/>
      <c r="CE1288"/>
      <c r="CF1288"/>
      <c r="CG1288"/>
      <c r="CH1288"/>
      <c r="CJ1288"/>
      <c r="CK1288"/>
      <c r="CL1288"/>
      <c r="CM1288" s="11" t="s">
        <v>51</v>
      </c>
      <c r="CN1288" s="24"/>
      <c r="CQ1288"/>
      <c r="CR1288"/>
      <c r="CS1288"/>
      <c r="CT1288"/>
      <c r="CV1288"/>
      <c r="CW1288"/>
      <c r="CX1288"/>
      <c r="CY1288" s="11" t="s">
        <v>51</v>
      </c>
      <c r="CZ1288" s="24"/>
      <c r="DC1288"/>
      <c r="DD1288"/>
      <c r="DE1288"/>
      <c r="DF1288"/>
      <c r="DH1288"/>
      <c r="DI1288"/>
      <c r="DJ1288"/>
      <c r="DK1288" s="11" t="s">
        <v>51</v>
      </c>
      <c r="DL1288" s="24"/>
      <c r="DO1288"/>
      <c r="DP1288"/>
      <c r="DQ1288"/>
      <c r="DR1288"/>
      <c r="DT1288"/>
      <c r="DU1288"/>
      <c r="DV1288"/>
      <c r="DW1288" s="11" t="s">
        <v>51</v>
      </c>
      <c r="DX1288" s="24"/>
    </row>
    <row r="1289" spans="1:128" ht="13.5" customHeight="1" thickBot="1">
      <c r="A1289"/>
      <c r="B1289" s="42">
        <v>8</v>
      </c>
      <c r="C1289" s="42">
        <v>0</v>
      </c>
      <c r="D1289" s="82">
        <v>0.33333333333333331</v>
      </c>
      <c r="E1289" s="82">
        <v>0.66666666666666663</v>
      </c>
      <c r="F1289" s="82">
        <v>1</v>
      </c>
      <c r="G1289" s="83">
        <v>1</v>
      </c>
      <c r="H1289" s="7"/>
      <c r="K1289"/>
      <c r="L1289"/>
      <c r="M1289"/>
      <c r="N1289"/>
      <c r="O1289" t="s">
        <v>48</v>
      </c>
      <c r="R1289"/>
      <c r="S1289"/>
      <c r="T1289" s="21"/>
      <c r="W1289"/>
      <c r="X1289"/>
      <c r="Y1289"/>
      <c r="Z1289"/>
      <c r="AA1289" t="s">
        <v>48</v>
      </c>
      <c r="AD1289"/>
      <c r="AE1289"/>
      <c r="AF1289" s="21"/>
      <c r="AI1289"/>
      <c r="AJ1289"/>
      <c r="AK1289"/>
      <c r="AL1289"/>
      <c r="AM1289" t="s">
        <v>48</v>
      </c>
      <c r="AP1289"/>
      <c r="AQ1289"/>
      <c r="AR1289" s="21"/>
      <c r="AU1289"/>
      <c r="AV1289"/>
      <c r="AW1289"/>
      <c r="AX1289"/>
      <c r="AY1289" t="s">
        <v>48</v>
      </c>
      <c r="BB1289"/>
      <c r="BC1289"/>
      <c r="BD1289" s="21"/>
      <c r="BG1289"/>
      <c r="BH1289"/>
      <c r="BI1289"/>
      <c r="BJ1289"/>
      <c r="BK1289" t="s">
        <v>48</v>
      </c>
      <c r="BN1289"/>
      <c r="BO1289"/>
      <c r="BP1289" s="21"/>
      <c r="BS1289"/>
      <c r="BT1289"/>
      <c r="BU1289"/>
      <c r="BV1289"/>
      <c r="BW1289" t="s">
        <v>48</v>
      </c>
      <c r="BZ1289"/>
      <c r="CA1289"/>
      <c r="CB1289" s="21"/>
      <c r="CE1289"/>
      <c r="CF1289"/>
      <c r="CG1289"/>
      <c r="CH1289"/>
      <c r="CI1289" t="s">
        <v>48</v>
      </c>
      <c r="CL1289"/>
      <c r="CM1289"/>
      <c r="CN1289" s="21"/>
      <c r="CQ1289"/>
      <c r="CR1289"/>
      <c r="CS1289"/>
      <c r="CT1289"/>
      <c r="CU1289" t="s">
        <v>48</v>
      </c>
      <c r="CX1289"/>
      <c r="CY1289"/>
      <c r="CZ1289" s="21"/>
      <c r="DC1289"/>
      <c r="DD1289"/>
      <c r="DE1289"/>
      <c r="DF1289"/>
      <c r="DG1289" t="s">
        <v>48</v>
      </c>
      <c r="DJ1289"/>
      <c r="DK1289"/>
      <c r="DL1289" s="21"/>
      <c r="DO1289"/>
      <c r="DP1289"/>
      <c r="DQ1289"/>
      <c r="DR1289"/>
      <c r="DS1289" t="s">
        <v>48</v>
      </c>
      <c r="DU1289" s="30"/>
      <c r="DV1289"/>
      <c r="DW1289"/>
      <c r="DX1289" s="21"/>
    </row>
    <row r="1290" spans="1:128" ht="13.5" customHeight="1" thickBot="1">
      <c r="A1290"/>
      <c r="B1290" s="43" t="s">
        <v>18</v>
      </c>
      <c r="C1290" s="43">
        <v>0</v>
      </c>
      <c r="D1290" s="84">
        <v>1</v>
      </c>
      <c r="E1290" s="84">
        <v>1</v>
      </c>
      <c r="F1290" s="84">
        <v>1</v>
      </c>
      <c r="G1290" s="84">
        <v>1</v>
      </c>
      <c r="H1290" s="7"/>
      <c r="K1290"/>
      <c r="L1290"/>
      <c r="M1290"/>
      <c r="N1290"/>
      <c r="O1290" s="39" t="s">
        <v>52</v>
      </c>
      <c r="P1290" s="33">
        <f ca="1">IF(K1269&lt;9,OFFSET($D$3,S1285,S1286)+$C$4*MAX(OFFSET(O1268,S1287,1):OFFSET(O1268,S1287,4)),0)</f>
        <v>32.096205129587197</v>
      </c>
      <c r="Q1290"/>
      <c r="R1290"/>
      <c r="S1290"/>
      <c r="T1290" s="21"/>
      <c r="W1290"/>
      <c r="X1290"/>
      <c r="Y1290"/>
      <c r="Z1290"/>
      <c r="AA1290" s="39" t="s">
        <v>52</v>
      </c>
      <c r="AB1290" s="33">
        <f ca="1">IF(W1269&lt;9,OFFSET($D$3,AE1285,AE1286)+$C$4*MAX(OFFSET(AA1268,AE1287,1):OFFSET(AA1268,AE1287,4)),0)</f>
        <v>47.299999275396686</v>
      </c>
      <c r="AC1290"/>
      <c r="AD1290"/>
      <c r="AE1290"/>
      <c r="AF1290" s="21"/>
      <c r="AI1290"/>
      <c r="AJ1290"/>
      <c r="AK1290"/>
      <c r="AL1290"/>
      <c r="AM1290" s="39" t="s">
        <v>52</v>
      </c>
      <c r="AN1290" s="33">
        <f ca="1">IF(AI1269&lt;9,OFFSET($D$3,AQ1285,AQ1286)+$C$4*MAX(OFFSET(AM1268,AQ1287,1):OFFSET(AM1268,AQ1287,4)),0)</f>
        <v>68.999999996251418</v>
      </c>
      <c r="AO1290"/>
      <c r="AP1290"/>
      <c r="AQ1290"/>
      <c r="AR1290" s="21"/>
      <c r="AU1290"/>
      <c r="AV1290"/>
      <c r="AW1290"/>
      <c r="AX1290"/>
      <c r="AY1290" s="39" t="s">
        <v>52</v>
      </c>
      <c r="AZ1290" s="33">
        <f ca="1">IF(AU1269&lt;9,OFFSET($D$3,BC1285,BC1286)+$C$4*MAX(OFFSET(AY1268,BC1287,1):OFFSET(AY1268,BC1287,4)),0)</f>
        <v>100</v>
      </c>
      <c r="BA1290"/>
      <c r="BB1290"/>
      <c r="BC1290"/>
      <c r="BD1290" s="21"/>
      <c r="BG1290"/>
      <c r="BH1290"/>
      <c r="BI1290"/>
      <c r="BJ1290"/>
      <c r="BK1290" s="39" t="s">
        <v>52</v>
      </c>
      <c r="BL1290" s="33">
        <f ca="1">IF(BG1269&lt;9,OFFSET($D$3,BO1285,BO1286)+$C$4*MAX(OFFSET(BK1268,BO1287,1):OFFSET(BK1268,BO1287,4)),0)</f>
        <v>0</v>
      </c>
      <c r="BM1290"/>
      <c r="BN1290"/>
      <c r="BO1290"/>
      <c r="BP1290" s="21"/>
      <c r="BS1290"/>
      <c r="BT1290"/>
      <c r="BU1290"/>
      <c r="BV1290"/>
      <c r="BW1290" s="39" t="s">
        <v>52</v>
      </c>
      <c r="BX1290" s="33">
        <f ca="1">IF(BS1269&lt;9,OFFSET($D$3,CA1285,CA1286)+$C$4*MAX(OFFSET(BW1268,CA1287,1):OFFSET(BW1268,CA1287,4)),0)</f>
        <v>0</v>
      </c>
      <c r="BY1290"/>
      <c r="BZ1290"/>
      <c r="CA1290"/>
      <c r="CB1290" s="21"/>
      <c r="CE1290"/>
      <c r="CF1290"/>
      <c r="CG1290"/>
      <c r="CH1290"/>
      <c r="CI1290" s="39" t="s">
        <v>52</v>
      </c>
      <c r="CJ1290" s="33">
        <f ca="1">IF(CE1269&lt;9,OFFSET($D$3,CM1285,CM1286)+$C$4*MAX(OFFSET(CI1268,CM1287,1):OFFSET(CI1268,CM1287,4)),0)</f>
        <v>0</v>
      </c>
      <c r="CK1290"/>
      <c r="CL1290"/>
      <c r="CM1290"/>
      <c r="CN1290" s="21"/>
      <c r="CQ1290"/>
      <c r="CR1290"/>
      <c r="CS1290"/>
      <c r="CT1290"/>
      <c r="CU1290" s="39" t="s">
        <v>52</v>
      </c>
      <c r="CV1290" s="33">
        <f ca="1">IF(CQ1269&lt;9,OFFSET($D$3,CY1285,CY1286)+$C$4*MAX(OFFSET(CU1268,CY1287,1):OFFSET(CU1268,CY1287,4)),0)</f>
        <v>0</v>
      </c>
      <c r="CW1290"/>
      <c r="CX1290"/>
      <c r="CY1290"/>
      <c r="CZ1290" s="21"/>
      <c r="DC1290"/>
      <c r="DD1290"/>
      <c r="DE1290"/>
      <c r="DF1290"/>
      <c r="DG1290" s="39" t="s">
        <v>52</v>
      </c>
      <c r="DH1290" s="33">
        <f ca="1">IF(DC1269&lt;9,OFFSET($D$3,DK1285,DK1286)+$C$4*MAX(OFFSET(DG1268,DK1287,1):OFFSET(DG1268,DK1287,4)),0)</f>
        <v>0</v>
      </c>
      <c r="DI1290"/>
      <c r="DJ1290"/>
      <c r="DK1290"/>
      <c r="DL1290" s="21"/>
      <c r="DO1290"/>
      <c r="DP1290"/>
      <c r="DQ1290"/>
      <c r="DR1290"/>
      <c r="DS1290" s="39" t="s">
        <v>52</v>
      </c>
      <c r="DT1290" s="33">
        <f ca="1">IF(DO1269&lt;9,OFFSET($D$3,DW1285,DW1286)+$C$4*MAX(OFFSET(DS1268,DW1287,1):OFFSET(DS1268,DW1287,4)),0)</f>
        <v>0</v>
      </c>
      <c r="DU1290"/>
      <c r="DV1290"/>
      <c r="DW1290"/>
      <c r="DX1290" s="21"/>
    </row>
    <row r="1291" spans="1:128" ht="13.5" customHeight="1" thickBot="1">
      <c r="A1291"/>
      <c r="H1291" s="7"/>
      <c r="K1291"/>
      <c r="L1291"/>
      <c r="M1291"/>
      <c r="N1291"/>
      <c r="O1291" s="35"/>
      <c r="P1291" s="123" t="s">
        <v>12</v>
      </c>
      <c r="Q1291" s="124"/>
      <c r="R1291" s="124"/>
      <c r="S1291" s="125"/>
      <c r="T1291" s="64"/>
      <c r="W1291"/>
      <c r="X1291"/>
      <c r="Y1291"/>
      <c r="Z1291"/>
      <c r="AA1291" s="5"/>
      <c r="AB1291" s="123" t="s">
        <v>12</v>
      </c>
      <c r="AC1291" s="124"/>
      <c r="AD1291" s="124"/>
      <c r="AE1291" s="125"/>
      <c r="AF1291" s="64"/>
      <c r="AI1291"/>
      <c r="AJ1291"/>
      <c r="AK1291"/>
      <c r="AL1291"/>
      <c r="AM1291" s="5"/>
      <c r="AN1291" s="123" t="s">
        <v>12</v>
      </c>
      <c r="AO1291" s="124"/>
      <c r="AP1291" s="124"/>
      <c r="AQ1291" s="125"/>
      <c r="AR1291" s="64"/>
      <c r="AU1291"/>
      <c r="AV1291"/>
      <c r="AW1291"/>
      <c r="AX1291"/>
      <c r="AY1291" s="5"/>
      <c r="AZ1291" s="123" t="s">
        <v>12</v>
      </c>
      <c r="BA1291" s="124"/>
      <c r="BB1291" s="124"/>
      <c r="BC1291" s="125"/>
      <c r="BD1291" s="64"/>
      <c r="BG1291"/>
      <c r="BH1291"/>
      <c r="BI1291"/>
      <c r="BJ1291"/>
      <c r="BK1291" s="5"/>
      <c r="BL1291" s="123" t="s">
        <v>12</v>
      </c>
      <c r="BM1291" s="124"/>
      <c r="BN1291" s="124"/>
      <c r="BO1291" s="125"/>
      <c r="BP1291" s="64"/>
      <c r="BS1291"/>
      <c r="BT1291"/>
      <c r="BU1291"/>
      <c r="BV1291"/>
      <c r="BW1291" s="5"/>
      <c r="BX1291" s="123" t="s">
        <v>12</v>
      </c>
      <c r="BY1291" s="124"/>
      <c r="BZ1291" s="124"/>
      <c r="CA1291" s="125"/>
      <c r="CB1291" s="64"/>
      <c r="CE1291"/>
      <c r="CF1291"/>
      <c r="CG1291"/>
      <c r="CH1291"/>
      <c r="CI1291" s="5"/>
      <c r="CJ1291" s="123" t="s">
        <v>12</v>
      </c>
      <c r="CK1291" s="124"/>
      <c r="CL1291" s="124"/>
      <c r="CM1291" s="125"/>
      <c r="CN1291" s="64"/>
      <c r="CQ1291"/>
      <c r="CR1291"/>
      <c r="CS1291"/>
      <c r="CT1291"/>
      <c r="CU1291" s="5"/>
      <c r="CV1291" s="123" t="s">
        <v>12</v>
      </c>
      <c r="CW1291" s="124"/>
      <c r="CX1291" s="124"/>
      <c r="CY1291" s="125"/>
      <c r="CZ1291" s="64"/>
      <c r="DC1291"/>
      <c r="DD1291"/>
      <c r="DE1291"/>
      <c r="DF1291"/>
      <c r="DG1291" s="5"/>
      <c r="DH1291" s="123" t="s">
        <v>12</v>
      </c>
      <c r="DI1291" s="124"/>
      <c r="DJ1291" s="124"/>
      <c r="DK1291" s="125"/>
      <c r="DL1291" s="64"/>
      <c r="DO1291"/>
      <c r="DP1291"/>
      <c r="DQ1291"/>
      <c r="DR1291"/>
      <c r="DS1291" s="5"/>
      <c r="DT1291" s="123" t="s">
        <v>12</v>
      </c>
      <c r="DU1291" s="124"/>
      <c r="DV1291" s="124"/>
      <c r="DW1291" s="125"/>
    </row>
    <row r="1292" spans="1:128" ht="13.5" customHeight="1" thickBot="1">
      <c r="A1292"/>
      <c r="B1292"/>
      <c r="C1292"/>
      <c r="D1292"/>
      <c r="E1292"/>
      <c r="F1292" s="95"/>
      <c r="G1292" t="s">
        <v>35</v>
      </c>
      <c r="H1292" s="21"/>
      <c r="K1292"/>
      <c r="L1292"/>
      <c r="M1292"/>
      <c r="N1292"/>
      <c r="O1292" s="23" t="s">
        <v>58</v>
      </c>
      <c r="P1292" s="3" t="s">
        <v>68</v>
      </c>
      <c r="Q1292" s="26" t="s">
        <v>69</v>
      </c>
      <c r="R1292" s="26" t="s">
        <v>70</v>
      </c>
      <c r="S1292" s="3" t="s">
        <v>71</v>
      </c>
      <c r="T1292" s="6"/>
      <c r="W1292"/>
      <c r="X1292"/>
      <c r="Y1292"/>
      <c r="Z1292"/>
      <c r="AA1292" s="23" t="str">
        <f>$O$34</f>
        <v>新Q値</v>
      </c>
      <c r="AB1292" s="3" t="s">
        <v>3</v>
      </c>
      <c r="AC1292" s="26" t="s">
        <v>4</v>
      </c>
      <c r="AD1292" s="26" t="s">
        <v>5</v>
      </c>
      <c r="AE1292" s="3" t="s">
        <v>6</v>
      </c>
      <c r="AF1292" s="6"/>
      <c r="AI1292"/>
      <c r="AJ1292"/>
      <c r="AK1292"/>
      <c r="AL1292"/>
      <c r="AM1292" s="23" t="str">
        <f>$O$34</f>
        <v>新Q値</v>
      </c>
      <c r="AN1292" s="3" t="s">
        <v>3</v>
      </c>
      <c r="AO1292" s="26" t="s">
        <v>4</v>
      </c>
      <c r="AP1292" s="26" t="s">
        <v>5</v>
      </c>
      <c r="AQ1292" s="3" t="s">
        <v>6</v>
      </c>
      <c r="AR1292" s="6"/>
      <c r="AU1292"/>
      <c r="AV1292"/>
      <c r="AW1292"/>
      <c r="AX1292"/>
      <c r="AY1292" s="23" t="str">
        <f>$O$34</f>
        <v>新Q値</v>
      </c>
      <c r="AZ1292" s="3" t="s">
        <v>3</v>
      </c>
      <c r="BA1292" s="26" t="s">
        <v>4</v>
      </c>
      <c r="BB1292" s="26" t="s">
        <v>5</v>
      </c>
      <c r="BC1292" s="3" t="s">
        <v>6</v>
      </c>
      <c r="BD1292" s="6"/>
      <c r="BG1292"/>
      <c r="BH1292"/>
      <c r="BI1292"/>
      <c r="BJ1292"/>
      <c r="BK1292" s="23" t="str">
        <f>$O$34</f>
        <v>新Q値</v>
      </c>
      <c r="BL1292" s="3" t="s">
        <v>3</v>
      </c>
      <c r="BM1292" s="26" t="s">
        <v>4</v>
      </c>
      <c r="BN1292" s="26" t="s">
        <v>5</v>
      </c>
      <c r="BO1292" s="3" t="s">
        <v>6</v>
      </c>
      <c r="BP1292" s="6"/>
      <c r="BS1292"/>
      <c r="BT1292"/>
      <c r="BU1292"/>
      <c r="BV1292"/>
      <c r="BW1292" s="23" t="str">
        <f>$O$34</f>
        <v>新Q値</v>
      </c>
      <c r="BX1292" s="3" t="s">
        <v>3</v>
      </c>
      <c r="BY1292" s="26" t="s">
        <v>4</v>
      </c>
      <c r="BZ1292" s="26" t="s">
        <v>5</v>
      </c>
      <c r="CA1292" s="3" t="s">
        <v>6</v>
      </c>
      <c r="CB1292" s="6"/>
      <c r="CE1292"/>
      <c r="CF1292"/>
      <c r="CG1292"/>
      <c r="CH1292"/>
      <c r="CI1292" s="23" t="str">
        <f>$O$34</f>
        <v>新Q値</v>
      </c>
      <c r="CJ1292" s="3" t="s">
        <v>3</v>
      </c>
      <c r="CK1292" s="26" t="s">
        <v>4</v>
      </c>
      <c r="CL1292" s="26" t="s">
        <v>5</v>
      </c>
      <c r="CM1292" s="3" t="s">
        <v>6</v>
      </c>
      <c r="CN1292" s="6"/>
      <c r="CQ1292"/>
      <c r="CR1292"/>
      <c r="CS1292"/>
      <c r="CT1292"/>
      <c r="CU1292" s="23" t="str">
        <f>$O$34</f>
        <v>新Q値</v>
      </c>
      <c r="CV1292" s="3" t="s">
        <v>3</v>
      </c>
      <c r="CW1292" s="26" t="s">
        <v>4</v>
      </c>
      <c r="CX1292" s="26" t="s">
        <v>5</v>
      </c>
      <c r="CY1292" s="3" t="s">
        <v>6</v>
      </c>
      <c r="CZ1292" s="6"/>
      <c r="DC1292"/>
      <c r="DD1292"/>
      <c r="DE1292"/>
      <c r="DF1292"/>
      <c r="DG1292" s="23" t="str">
        <f>$O$34</f>
        <v>新Q値</v>
      </c>
      <c r="DH1292" s="3" t="s">
        <v>3</v>
      </c>
      <c r="DI1292" s="26" t="s">
        <v>4</v>
      </c>
      <c r="DJ1292" s="26" t="s">
        <v>5</v>
      </c>
      <c r="DK1292" s="3" t="s">
        <v>6</v>
      </c>
      <c r="DL1292" s="6"/>
      <c r="DO1292"/>
      <c r="DP1292"/>
      <c r="DQ1292"/>
      <c r="DR1292"/>
      <c r="DS1292" s="23" t="str">
        <f>$O$34</f>
        <v>新Q値</v>
      </c>
      <c r="DT1292" s="3" t="s">
        <v>3</v>
      </c>
      <c r="DU1292" s="26" t="s">
        <v>4</v>
      </c>
      <c r="DV1292" s="26" t="s">
        <v>5</v>
      </c>
      <c r="DW1292" s="3" t="s">
        <v>6</v>
      </c>
      <c r="DX1292" s="6"/>
    </row>
    <row r="1293" spans="1:128" ht="13.5" customHeight="1">
      <c r="A1293"/>
      <c r="B1293"/>
      <c r="C1293"/>
      <c r="D1293"/>
      <c r="E1293"/>
      <c r="F1293"/>
      <c r="G1293"/>
      <c r="H1293" s="21"/>
      <c r="K1293"/>
      <c r="L1293"/>
      <c r="M1293"/>
      <c r="N1293" s="126" t="s">
        <v>7</v>
      </c>
      <c r="O1293" s="17">
        <v>1</v>
      </c>
      <c r="P1293" s="27">
        <f ca="1">P1269+$C$5*IF(AND(O1293=K1269,P1285=1),P1290-P1269,0)</f>
        <v>31.814638525914916</v>
      </c>
      <c r="Q1293" s="95" t="s">
        <v>9</v>
      </c>
      <c r="R1293" s="95" t="s">
        <v>9</v>
      </c>
      <c r="S1293" s="15">
        <f ca="1">S1269+$C$5*IF(AND(O1293=K1269,P1285=4),P1290-S1269,0)</f>
        <v>32.103716226514074</v>
      </c>
      <c r="T1293" s="14"/>
      <c r="W1293"/>
      <c r="X1293"/>
      <c r="Y1293"/>
      <c r="Z1293" s="126" t="s">
        <v>7</v>
      </c>
      <c r="AA1293" s="17">
        <v>1</v>
      </c>
      <c r="AB1293" s="27">
        <f ca="1">AB1269+$C$5*IF(AND(AA1293=W1269,AB1285=1),AB1290-AB1269,0)</f>
        <v>31.814638525914916</v>
      </c>
      <c r="AC1293" s="95" t="s">
        <v>9</v>
      </c>
      <c r="AD1293" s="95" t="s">
        <v>9</v>
      </c>
      <c r="AE1293" s="15">
        <f ca="1">AE1269+$C$5*IF(AND(AA1293=W1269,AB1285=4),AB1290-AE1269,0)</f>
        <v>32.103716226514074</v>
      </c>
      <c r="AF1293" s="14"/>
      <c r="AI1293"/>
      <c r="AJ1293"/>
      <c r="AK1293"/>
      <c r="AL1293" s="126" t="s">
        <v>7</v>
      </c>
      <c r="AM1293" s="17">
        <v>1</v>
      </c>
      <c r="AN1293" s="27">
        <f ca="1">AN1269+$C$5*IF(AND(AM1293=AI1269,AN1285=1),AN1290-AN1269,0)</f>
        <v>31.814638525914916</v>
      </c>
      <c r="AO1293" s="95" t="s">
        <v>9</v>
      </c>
      <c r="AP1293" s="95" t="s">
        <v>9</v>
      </c>
      <c r="AQ1293" s="15">
        <f ca="1">AQ1269+$C$5*IF(AND(AM1293=AI1269,AN1285=4),AN1290-AQ1269,0)</f>
        <v>32.103716226514074</v>
      </c>
      <c r="AR1293" s="14"/>
      <c r="AU1293"/>
      <c r="AV1293"/>
      <c r="AW1293"/>
      <c r="AX1293" s="126" t="s">
        <v>7</v>
      </c>
      <c r="AY1293" s="17">
        <v>1</v>
      </c>
      <c r="AZ1293" s="27">
        <f ca="1">AZ1269+$C$5*IF(AND(AY1293=AU1269,AZ1285=1),AZ1290-AZ1269,0)</f>
        <v>31.814638525914916</v>
      </c>
      <c r="BA1293" s="95" t="s">
        <v>9</v>
      </c>
      <c r="BB1293" s="95" t="s">
        <v>9</v>
      </c>
      <c r="BC1293" s="15">
        <f ca="1">BC1269+$C$5*IF(AND(AY1293=AU1269,AZ1285=4),AZ1290-BC1269,0)</f>
        <v>32.103716226514074</v>
      </c>
      <c r="BD1293" s="14"/>
      <c r="BG1293"/>
      <c r="BH1293"/>
      <c r="BI1293"/>
      <c r="BJ1293" s="126" t="s">
        <v>7</v>
      </c>
      <c r="BK1293" s="17">
        <v>1</v>
      </c>
      <c r="BL1293" s="27">
        <f ca="1">BL1269+$C$5*IF(AND(BK1293=BG1269,BL1285=1),BL1290-BL1269,0)</f>
        <v>31.814638525914916</v>
      </c>
      <c r="BM1293" s="95" t="s">
        <v>9</v>
      </c>
      <c r="BN1293" s="95" t="s">
        <v>9</v>
      </c>
      <c r="BO1293" s="15">
        <f ca="1">BO1269+$C$5*IF(AND(BK1293=BG1269,BL1285=4),BL1290-BO1269,0)</f>
        <v>32.103716226514074</v>
      </c>
      <c r="BP1293" s="14"/>
      <c r="BS1293"/>
      <c r="BT1293"/>
      <c r="BU1293"/>
      <c r="BV1293" s="126" t="s">
        <v>7</v>
      </c>
      <c r="BW1293" s="17">
        <v>1</v>
      </c>
      <c r="BX1293" s="27">
        <f ca="1">BX1269+$C$5*IF(AND(BW1293=BS1269,BX1285=1),BX1290-BX1269,0)</f>
        <v>31.814638525914916</v>
      </c>
      <c r="BY1293" s="95" t="s">
        <v>9</v>
      </c>
      <c r="BZ1293" s="95" t="s">
        <v>9</v>
      </c>
      <c r="CA1293" s="15">
        <f ca="1">CA1269+$C$5*IF(AND(BW1293=BS1269,BX1285=4),BX1290-CA1269,0)</f>
        <v>32.103716226514074</v>
      </c>
      <c r="CB1293" s="14"/>
      <c r="CE1293"/>
      <c r="CF1293"/>
      <c r="CG1293"/>
      <c r="CH1293" s="126" t="s">
        <v>7</v>
      </c>
      <c r="CI1293" s="17">
        <v>1</v>
      </c>
      <c r="CJ1293" s="27">
        <f ca="1">CJ1269+$C$5*IF(AND(CI1293=CE1269,CJ1285=1),CJ1290-CJ1269,0)</f>
        <v>31.814638525914916</v>
      </c>
      <c r="CK1293" s="95" t="s">
        <v>9</v>
      </c>
      <c r="CL1293" s="95" t="s">
        <v>9</v>
      </c>
      <c r="CM1293" s="15">
        <f ca="1">CM1269+$C$5*IF(AND(CI1293=CE1269,CJ1285=4),CJ1290-CM1269,0)</f>
        <v>32.103716226514074</v>
      </c>
      <c r="CN1293" s="14"/>
      <c r="CQ1293"/>
      <c r="CR1293"/>
      <c r="CS1293"/>
      <c r="CT1293" s="126" t="s">
        <v>7</v>
      </c>
      <c r="CU1293" s="17">
        <v>1</v>
      </c>
      <c r="CV1293" s="27">
        <f ca="1">CV1269+$C$5*IF(AND(CU1293=CQ1269,CV1285=1),CV1290-CV1269,0)</f>
        <v>31.814638525914916</v>
      </c>
      <c r="CW1293" s="95" t="s">
        <v>9</v>
      </c>
      <c r="CX1293" s="95" t="s">
        <v>9</v>
      </c>
      <c r="CY1293" s="15">
        <f ca="1">CY1269+$C$5*IF(AND(CU1293=CQ1269,CV1285=4),CV1290-CY1269,0)</f>
        <v>32.103716226514074</v>
      </c>
      <c r="CZ1293" s="14"/>
      <c r="DC1293"/>
      <c r="DD1293"/>
      <c r="DE1293"/>
      <c r="DF1293" s="126" t="s">
        <v>7</v>
      </c>
      <c r="DG1293" s="17">
        <v>1</v>
      </c>
      <c r="DH1293" s="27">
        <f ca="1">DH1269+$C$5*IF(AND(DG1293=DC1269,DH1285=1),DH1290-DH1269,0)</f>
        <v>31.814638525914916</v>
      </c>
      <c r="DI1293" s="95" t="s">
        <v>9</v>
      </c>
      <c r="DJ1293" s="95" t="s">
        <v>9</v>
      </c>
      <c r="DK1293" s="15">
        <f ca="1">DK1269+$C$5*IF(AND(DG1293=DC1269,DH1285=4),DH1290-DK1269,0)</f>
        <v>32.103716226514074</v>
      </c>
      <c r="DL1293" s="14"/>
      <c r="DO1293"/>
      <c r="DP1293"/>
      <c r="DQ1293"/>
      <c r="DR1293" s="126" t="s">
        <v>7</v>
      </c>
      <c r="DS1293" s="17">
        <v>1</v>
      </c>
      <c r="DT1293" s="27">
        <f ca="1">DT1269+$C$5*IF(AND(DS1293=DO1269,DT1285=1),DT1290-DT1269,0)</f>
        <v>31.814638525914916</v>
      </c>
      <c r="DU1293" s="95" t="s">
        <v>9</v>
      </c>
      <c r="DV1293" s="95" t="s">
        <v>9</v>
      </c>
      <c r="DW1293" s="15">
        <f ca="1">DW1269+$C$5*IF(AND(DS1293=DO1269,DT1285=4),DT1290-DW1269,0)</f>
        <v>32.103716226514074</v>
      </c>
      <c r="DX1293" s="14"/>
    </row>
    <row r="1294" spans="1:128" ht="13.5" customHeight="1">
      <c r="A1294"/>
      <c r="B1294"/>
      <c r="C1294"/>
      <c r="D1294"/>
      <c r="E1294"/>
      <c r="F1294"/>
      <c r="G1294"/>
      <c r="H1294" s="21"/>
      <c r="K1294"/>
      <c r="L1294"/>
      <c r="M1294"/>
      <c r="N1294" s="127"/>
      <c r="O1294" s="3">
        <v>2</v>
      </c>
      <c r="P1294" s="15">
        <f ca="1">P1270+$C$5*IF(AND(O1294=K1269,P1285=1),P1290-P1270,0)</f>
        <v>10.40607930603027</v>
      </c>
      <c r="Q1294" s="95" t="s">
        <v>9</v>
      </c>
      <c r="R1294" s="27">
        <f ca="1">R1270+$C$5*IF(AND(O1294=K1269,P1285=3),P1290-R1270,0)</f>
        <v>18.458272981929774</v>
      </c>
      <c r="S1294" s="15">
        <f ca="1">S1270+$C$5*IF(AND(O1294=K1269,P1285=4),P1290-S1270,0)</f>
        <v>47.280293042267431</v>
      </c>
      <c r="T1294" s="14"/>
      <c r="W1294"/>
      <c r="X1294"/>
      <c r="Y1294"/>
      <c r="Z1294" s="127"/>
      <c r="AA1294" s="3">
        <v>2</v>
      </c>
      <c r="AB1294" s="15">
        <f ca="1">AB1270+$C$5*IF(AND(AA1294=W1269,AB1285=1),AB1290-AB1270,0)</f>
        <v>10.40607930603027</v>
      </c>
      <c r="AC1294" s="95" t="s">
        <v>9</v>
      </c>
      <c r="AD1294" s="27">
        <f ca="1">AD1270+$C$5*IF(AND(AA1294=W1269,AB1285=3),AB1290-AD1270,0)</f>
        <v>18.458272981929774</v>
      </c>
      <c r="AE1294" s="15">
        <f ca="1">AE1270+$C$5*IF(AND(AA1294=W1269,AB1285=4),AB1290-AE1270,0)</f>
        <v>47.290146158832059</v>
      </c>
      <c r="AF1294" s="14"/>
      <c r="AI1294"/>
      <c r="AJ1294"/>
      <c r="AK1294"/>
      <c r="AL1294" s="127"/>
      <c r="AM1294" s="3">
        <v>2</v>
      </c>
      <c r="AN1294" s="15">
        <f ca="1">AN1270+$C$5*IF(AND(AM1294=AI1269,AN1285=1),AN1290-AN1270,0)</f>
        <v>10.40607930603027</v>
      </c>
      <c r="AO1294" s="95" t="s">
        <v>9</v>
      </c>
      <c r="AP1294" s="27">
        <f ca="1">AP1270+$C$5*IF(AND(AM1294=AI1269,AN1285=3),AN1290-AP1270,0)</f>
        <v>18.458272981929774</v>
      </c>
      <c r="AQ1294" s="15">
        <f ca="1">AQ1270+$C$5*IF(AND(AM1294=AI1269,AN1285=4),AN1290-AQ1270,0)</f>
        <v>47.290146158832059</v>
      </c>
      <c r="AR1294" s="14"/>
      <c r="AU1294"/>
      <c r="AV1294"/>
      <c r="AW1294"/>
      <c r="AX1294" s="127"/>
      <c r="AY1294" s="3">
        <v>2</v>
      </c>
      <c r="AZ1294" s="15">
        <f ca="1">AZ1270+$C$5*IF(AND(AY1294=AU1269,AZ1285=1),AZ1290-AZ1270,0)</f>
        <v>10.40607930603027</v>
      </c>
      <c r="BA1294" s="95" t="s">
        <v>9</v>
      </c>
      <c r="BB1294" s="27">
        <f ca="1">BB1270+$C$5*IF(AND(AY1294=AU1269,AZ1285=3),AZ1290-BB1270,0)</f>
        <v>18.458272981929774</v>
      </c>
      <c r="BC1294" s="15">
        <f ca="1">BC1270+$C$5*IF(AND(AY1294=AU1269,AZ1285=4),AZ1290-BC1270,0)</f>
        <v>47.290146158832059</v>
      </c>
      <c r="BD1294" s="14"/>
      <c r="BG1294"/>
      <c r="BH1294"/>
      <c r="BI1294"/>
      <c r="BJ1294" s="127"/>
      <c r="BK1294" s="3">
        <v>2</v>
      </c>
      <c r="BL1294" s="15">
        <f ca="1">BL1270+$C$5*IF(AND(BK1294=BG1269,BL1285=1),BL1290-BL1270,0)</f>
        <v>10.40607930603027</v>
      </c>
      <c r="BM1294" s="95" t="s">
        <v>9</v>
      </c>
      <c r="BN1294" s="27">
        <f ca="1">BN1270+$C$5*IF(AND(BK1294=BG1269,BL1285=3),BL1290-BN1270,0)</f>
        <v>18.458272981929774</v>
      </c>
      <c r="BO1294" s="15">
        <f ca="1">BO1270+$C$5*IF(AND(BK1294=BG1269,BL1285=4),BL1290-BO1270,0)</f>
        <v>47.290146158832059</v>
      </c>
      <c r="BP1294" s="14"/>
      <c r="BS1294"/>
      <c r="BT1294"/>
      <c r="BU1294"/>
      <c r="BV1294" s="127"/>
      <c r="BW1294" s="3">
        <v>2</v>
      </c>
      <c r="BX1294" s="15">
        <f ca="1">BX1270+$C$5*IF(AND(BW1294=BS1269,BX1285=1),BX1290-BX1270,0)</f>
        <v>10.40607930603027</v>
      </c>
      <c r="BY1294" s="95" t="s">
        <v>9</v>
      </c>
      <c r="BZ1294" s="27">
        <f ca="1">BZ1270+$C$5*IF(AND(BW1294=BS1269,BX1285=3),BX1290-BZ1270,0)</f>
        <v>18.458272981929774</v>
      </c>
      <c r="CA1294" s="15">
        <f ca="1">CA1270+$C$5*IF(AND(BW1294=BS1269,BX1285=4),BX1290-CA1270,0)</f>
        <v>47.290146158832059</v>
      </c>
      <c r="CB1294" s="14"/>
      <c r="CE1294"/>
      <c r="CF1294"/>
      <c r="CG1294"/>
      <c r="CH1294" s="127"/>
      <c r="CI1294" s="3">
        <v>2</v>
      </c>
      <c r="CJ1294" s="15">
        <f ca="1">CJ1270+$C$5*IF(AND(CI1294=CE1269,CJ1285=1),CJ1290-CJ1270,0)</f>
        <v>10.40607930603027</v>
      </c>
      <c r="CK1294" s="95" t="s">
        <v>9</v>
      </c>
      <c r="CL1294" s="27">
        <f ca="1">CL1270+$C$5*IF(AND(CI1294=CE1269,CJ1285=3),CJ1290-CL1270,0)</f>
        <v>18.458272981929774</v>
      </c>
      <c r="CM1294" s="15">
        <f ca="1">CM1270+$C$5*IF(AND(CI1294=CE1269,CJ1285=4),CJ1290-CM1270,0)</f>
        <v>47.290146158832059</v>
      </c>
      <c r="CN1294" s="14"/>
      <c r="CQ1294"/>
      <c r="CR1294"/>
      <c r="CS1294"/>
      <c r="CT1294" s="127"/>
      <c r="CU1294" s="3">
        <v>2</v>
      </c>
      <c r="CV1294" s="15">
        <f ca="1">CV1270+$C$5*IF(AND(CU1294=CQ1269,CV1285=1),CV1290-CV1270,0)</f>
        <v>10.40607930603027</v>
      </c>
      <c r="CW1294" s="95" t="s">
        <v>9</v>
      </c>
      <c r="CX1294" s="27">
        <f ca="1">CX1270+$C$5*IF(AND(CU1294=CQ1269,CV1285=3),CV1290-CX1270,0)</f>
        <v>18.458272981929774</v>
      </c>
      <c r="CY1294" s="15">
        <f ca="1">CY1270+$C$5*IF(AND(CU1294=CQ1269,CV1285=4),CV1290-CY1270,0)</f>
        <v>47.290146158832059</v>
      </c>
      <c r="CZ1294" s="14"/>
      <c r="DC1294"/>
      <c r="DD1294"/>
      <c r="DE1294"/>
      <c r="DF1294" s="127"/>
      <c r="DG1294" s="3">
        <v>2</v>
      </c>
      <c r="DH1294" s="15">
        <f ca="1">DH1270+$C$5*IF(AND(DG1294=DC1269,DH1285=1),DH1290-DH1270,0)</f>
        <v>10.40607930603027</v>
      </c>
      <c r="DI1294" s="95" t="s">
        <v>9</v>
      </c>
      <c r="DJ1294" s="27">
        <f ca="1">DJ1270+$C$5*IF(AND(DG1294=DC1269,DH1285=3),DH1290-DJ1270,0)</f>
        <v>18.458272981929774</v>
      </c>
      <c r="DK1294" s="15">
        <f ca="1">DK1270+$C$5*IF(AND(DG1294=DC1269,DH1285=4),DH1290-DK1270,0)</f>
        <v>47.290146158832059</v>
      </c>
      <c r="DL1294" s="14"/>
      <c r="DO1294"/>
      <c r="DP1294"/>
      <c r="DQ1294"/>
      <c r="DR1294" s="127"/>
      <c r="DS1294" s="3">
        <v>2</v>
      </c>
      <c r="DT1294" s="15">
        <f ca="1">DT1270+$C$5*IF(AND(DS1294=DO1268,DT1285=1),DT1290-DT1270,0)</f>
        <v>10.40607930603027</v>
      </c>
      <c r="DU1294" s="95" t="s">
        <v>9</v>
      </c>
      <c r="DV1294" s="27">
        <f ca="1">DV1270+$C$5*IF(AND(DS1294=DO1268,DT1285=3),DT1290-DV1270,0)</f>
        <v>18.458272981929774</v>
      </c>
      <c r="DW1294" s="15">
        <f ca="1">DW1270+$C$5*IF(AND(DS1294=DO1269,DT1285=4),DT1290-DW1270,0)</f>
        <v>47.290146158832059</v>
      </c>
      <c r="DX1294" s="14"/>
    </row>
    <row r="1295" spans="1:128">
      <c r="A1295"/>
      <c r="B1295"/>
      <c r="C1295"/>
      <c r="D1295"/>
      <c r="E1295"/>
      <c r="F1295"/>
      <c r="G1295"/>
      <c r="H1295" s="21"/>
      <c r="K1295"/>
      <c r="L1295"/>
      <c r="M1295"/>
      <c r="N1295" s="127"/>
      <c r="O1295" s="3">
        <v>3</v>
      </c>
      <c r="P1295" s="95" t="s">
        <v>9</v>
      </c>
      <c r="Q1295" s="95" t="s">
        <v>9</v>
      </c>
      <c r="R1295" s="15">
        <f ca="1">R1271+$C$5*IF(AND(O1295=K1269,P1285=3),P1290-R1271,0)</f>
        <v>26.900255958557121</v>
      </c>
      <c r="S1295" s="95" t="s">
        <v>64</v>
      </c>
      <c r="T1295" s="14"/>
      <c r="W1295"/>
      <c r="X1295"/>
      <c r="Y1295"/>
      <c r="Z1295" s="127"/>
      <c r="AA1295" s="3">
        <v>3</v>
      </c>
      <c r="AB1295" s="95" t="s">
        <v>9</v>
      </c>
      <c r="AC1295" s="95" t="s">
        <v>9</v>
      </c>
      <c r="AD1295" s="15">
        <f ca="1">AD1271+$C$5*IF(AND(AA1295=W1269,AB1285=3),AB1290-AD1271,0)</f>
        <v>26.900255958557121</v>
      </c>
      <c r="AE1295" s="95" t="s">
        <v>64</v>
      </c>
      <c r="AF1295" s="14"/>
      <c r="AI1295"/>
      <c r="AJ1295"/>
      <c r="AK1295"/>
      <c r="AL1295" s="127"/>
      <c r="AM1295" s="3">
        <v>3</v>
      </c>
      <c r="AN1295" s="95" t="s">
        <v>9</v>
      </c>
      <c r="AO1295" s="95" t="s">
        <v>9</v>
      </c>
      <c r="AP1295" s="15">
        <f ca="1">AP1271+$C$5*IF(AND(AM1295=AI1269,AN1285=3),AN1290-AP1271,0)</f>
        <v>26.900255958557121</v>
      </c>
      <c r="AQ1295" s="95" t="s">
        <v>64</v>
      </c>
      <c r="AR1295" s="14"/>
      <c r="AU1295"/>
      <c r="AV1295"/>
      <c r="AW1295"/>
      <c r="AX1295" s="127"/>
      <c r="AY1295" s="3">
        <v>3</v>
      </c>
      <c r="AZ1295" s="95" t="s">
        <v>9</v>
      </c>
      <c r="BA1295" s="95" t="s">
        <v>9</v>
      </c>
      <c r="BB1295" s="15">
        <f ca="1">BB1271+$C$5*IF(AND(AY1295=AU1269,AZ1285=3),AZ1290-BB1271,0)</f>
        <v>26.900255958557121</v>
      </c>
      <c r="BC1295" s="95" t="s">
        <v>64</v>
      </c>
      <c r="BD1295" s="14"/>
      <c r="BG1295"/>
      <c r="BH1295"/>
      <c r="BI1295"/>
      <c r="BJ1295" s="127"/>
      <c r="BK1295" s="3">
        <v>3</v>
      </c>
      <c r="BL1295" s="95" t="s">
        <v>9</v>
      </c>
      <c r="BM1295" s="95" t="s">
        <v>9</v>
      </c>
      <c r="BN1295" s="15">
        <f ca="1">BN1271+$C$5*IF(AND(BK1295=BG1269,BL1285=3),BL1290-BN1271,0)</f>
        <v>26.900255958557121</v>
      </c>
      <c r="BO1295" s="95" t="s">
        <v>64</v>
      </c>
      <c r="BP1295" s="14"/>
      <c r="BS1295"/>
      <c r="BT1295"/>
      <c r="BU1295"/>
      <c r="BV1295" s="127"/>
      <c r="BW1295" s="3">
        <v>3</v>
      </c>
      <c r="BX1295" s="95" t="s">
        <v>9</v>
      </c>
      <c r="BY1295" s="95" t="s">
        <v>9</v>
      </c>
      <c r="BZ1295" s="15">
        <f ca="1">BZ1271+$C$5*IF(AND(BW1295=BS1269,BX1285=3),BX1290-BZ1271,0)</f>
        <v>26.900255958557121</v>
      </c>
      <c r="CA1295" s="95" t="s">
        <v>64</v>
      </c>
      <c r="CB1295" s="14"/>
      <c r="CE1295"/>
      <c r="CF1295"/>
      <c r="CG1295"/>
      <c r="CH1295" s="127"/>
      <c r="CI1295" s="3">
        <v>3</v>
      </c>
      <c r="CJ1295" s="95" t="s">
        <v>9</v>
      </c>
      <c r="CK1295" s="95" t="s">
        <v>9</v>
      </c>
      <c r="CL1295" s="15">
        <f ca="1">CL1271+$C$5*IF(AND(CI1295=CE1269,CJ1285=3),CJ1290-CL1271,0)</f>
        <v>26.900255958557121</v>
      </c>
      <c r="CM1295" s="95" t="s">
        <v>64</v>
      </c>
      <c r="CN1295" s="14"/>
      <c r="CQ1295"/>
      <c r="CR1295"/>
      <c r="CS1295"/>
      <c r="CT1295" s="127"/>
      <c r="CU1295" s="3">
        <v>3</v>
      </c>
      <c r="CV1295" s="95" t="s">
        <v>9</v>
      </c>
      <c r="CW1295" s="95" t="s">
        <v>9</v>
      </c>
      <c r="CX1295" s="15">
        <f ca="1">CX1271+$C$5*IF(AND(CU1295=CQ1269,CV1285=3),CV1290-CX1271,0)</f>
        <v>26.900255958557121</v>
      </c>
      <c r="CY1295" s="95" t="s">
        <v>64</v>
      </c>
      <c r="CZ1295" s="14"/>
      <c r="DC1295"/>
      <c r="DD1295"/>
      <c r="DE1295"/>
      <c r="DF1295" s="127"/>
      <c r="DG1295" s="3">
        <v>3</v>
      </c>
      <c r="DH1295" s="95" t="s">
        <v>9</v>
      </c>
      <c r="DI1295" s="95" t="s">
        <v>9</v>
      </c>
      <c r="DJ1295" s="15">
        <f ca="1">DJ1271+$C$5*IF(AND(DG1295=DC1269,DH1285=3),DH1290-DJ1271,0)</f>
        <v>26.900255958557121</v>
      </c>
      <c r="DK1295" s="95" t="s">
        <v>64</v>
      </c>
      <c r="DL1295" s="14"/>
      <c r="DO1295"/>
      <c r="DP1295"/>
      <c r="DQ1295"/>
      <c r="DR1295" s="127"/>
      <c r="DS1295" s="3">
        <v>3</v>
      </c>
      <c r="DT1295" s="95" t="s">
        <v>9</v>
      </c>
      <c r="DU1295" s="95" t="s">
        <v>9</v>
      </c>
      <c r="DV1295" s="15">
        <f ca="1">DV1271+$C$5*IF(AND(DS1295=DO1269,DT1285=3),DT1290-DV1271,0)</f>
        <v>26.900255958557121</v>
      </c>
      <c r="DW1295" s="95" t="s">
        <v>9</v>
      </c>
      <c r="DX1295" s="14"/>
    </row>
    <row r="1296" spans="1:128">
      <c r="A1296"/>
      <c r="B1296"/>
      <c r="C1296"/>
      <c r="D1296"/>
      <c r="E1296"/>
      <c r="F1296"/>
      <c r="G1296"/>
      <c r="H1296" s="21"/>
      <c r="K1296"/>
      <c r="L1296"/>
      <c r="M1296"/>
      <c r="N1296" s="127"/>
      <c r="O1296" s="3">
        <v>4</v>
      </c>
      <c r="P1296" s="27">
        <f ca="1">P1272+$C$5*IF(AND(O1296=K1269,P1285=1),P1290-P1272,0)</f>
        <v>47.29846955448388</v>
      </c>
      <c r="Q1296" s="15">
        <f ca="1">Q1272+$C$5*IF(AND(O1296=K1269,P1285=2),P1290-Q1272,0)</f>
        <v>19.565530089378353</v>
      </c>
      <c r="R1296" s="95" t="s">
        <v>9</v>
      </c>
      <c r="S1296" s="15">
        <f ca="1">S1272+$C$5*IF(AND(O1296=K1269,P1285=4),P1290-S1272,0)</f>
        <v>47.261690884926345</v>
      </c>
      <c r="T1296" s="14"/>
      <c r="W1296"/>
      <c r="X1296"/>
      <c r="Y1296"/>
      <c r="Z1296" s="127"/>
      <c r="AA1296" s="3">
        <v>4</v>
      </c>
      <c r="AB1296" s="27">
        <f ca="1">AB1272+$C$5*IF(AND(AA1296=W1269,AB1285=1),AB1290-AB1272,0)</f>
        <v>47.29846955448388</v>
      </c>
      <c r="AC1296" s="15">
        <f ca="1">AC1272+$C$5*IF(AND(AA1296=W1269,AB1285=2),AB1290-AC1272,0)</f>
        <v>19.565530089378353</v>
      </c>
      <c r="AD1296" s="95" t="s">
        <v>9</v>
      </c>
      <c r="AE1296" s="15">
        <f ca="1">AE1272+$C$5*IF(AND(AA1296=W1269,AB1285=4),AB1290-AE1272,0)</f>
        <v>47.261690884926345</v>
      </c>
      <c r="AF1296" s="14"/>
      <c r="AI1296"/>
      <c r="AJ1296"/>
      <c r="AK1296"/>
      <c r="AL1296" s="127"/>
      <c r="AM1296" s="3">
        <v>4</v>
      </c>
      <c r="AN1296" s="27">
        <f ca="1">AN1272+$C$5*IF(AND(AM1296=AI1269,AN1285=1),AN1290-AN1272,0)</f>
        <v>47.29846955448388</v>
      </c>
      <c r="AO1296" s="15">
        <f ca="1">AO1272+$C$5*IF(AND(AM1296=AI1269,AN1285=2),AN1290-AO1272,0)</f>
        <v>19.565530089378353</v>
      </c>
      <c r="AP1296" s="95" t="s">
        <v>9</v>
      </c>
      <c r="AQ1296" s="15">
        <f ca="1">AQ1272+$C$5*IF(AND(AM1296=AI1269,AN1285=4),AN1290-AQ1272,0)</f>
        <v>47.261690884926345</v>
      </c>
      <c r="AR1296" s="14"/>
      <c r="AU1296"/>
      <c r="AV1296"/>
      <c r="AW1296"/>
      <c r="AX1296" s="127"/>
      <c r="AY1296" s="3">
        <v>4</v>
      </c>
      <c r="AZ1296" s="27">
        <f ca="1">AZ1272+$C$5*IF(AND(AY1296=AU1269,AZ1285=1),AZ1290-AZ1272,0)</f>
        <v>47.29846955448388</v>
      </c>
      <c r="BA1296" s="15">
        <f ca="1">BA1272+$C$5*IF(AND(AY1296=AU1269,AZ1285=2),AZ1290-BA1272,0)</f>
        <v>19.565530089378353</v>
      </c>
      <c r="BB1296" s="95" t="s">
        <v>9</v>
      </c>
      <c r="BC1296" s="15">
        <f ca="1">BC1272+$C$5*IF(AND(AY1296=AU1269,AZ1285=4),AZ1290-BC1272,0)</f>
        <v>47.261690884926345</v>
      </c>
      <c r="BD1296" s="14"/>
      <c r="BG1296"/>
      <c r="BH1296"/>
      <c r="BI1296"/>
      <c r="BJ1296" s="127"/>
      <c r="BK1296" s="3">
        <v>4</v>
      </c>
      <c r="BL1296" s="27">
        <f ca="1">BL1272+$C$5*IF(AND(BK1296=BG1269,BL1285=1),BL1290-BL1272,0)</f>
        <v>47.29846955448388</v>
      </c>
      <c r="BM1296" s="15">
        <f ca="1">BM1272+$C$5*IF(AND(BK1296=BG1269,BL1285=2),BL1290-BM1272,0)</f>
        <v>19.565530089378353</v>
      </c>
      <c r="BN1296" s="95" t="s">
        <v>9</v>
      </c>
      <c r="BO1296" s="15">
        <f ca="1">BO1272+$C$5*IF(AND(BK1296=BG1269,BL1285=4),BL1290-BO1272,0)</f>
        <v>47.261690884926345</v>
      </c>
      <c r="BP1296" s="14"/>
      <c r="BS1296"/>
      <c r="BT1296"/>
      <c r="BU1296"/>
      <c r="BV1296" s="127"/>
      <c r="BW1296" s="3">
        <v>4</v>
      </c>
      <c r="BX1296" s="27">
        <f ca="1">BX1272+$C$5*IF(AND(BW1296=BS1269,BX1285=1),BX1290-BX1272,0)</f>
        <v>47.29846955448388</v>
      </c>
      <c r="BY1296" s="15">
        <f ca="1">BY1272+$C$5*IF(AND(BW1296=BS1269,BX1285=2),BX1290-BY1272,0)</f>
        <v>19.565530089378353</v>
      </c>
      <c r="BZ1296" s="95" t="s">
        <v>9</v>
      </c>
      <c r="CA1296" s="15">
        <f ca="1">CA1272+$C$5*IF(AND(BW1296=BS1269,BX1285=4),BX1290-CA1272,0)</f>
        <v>47.261690884926345</v>
      </c>
      <c r="CB1296" s="14"/>
      <c r="CE1296"/>
      <c r="CF1296"/>
      <c r="CG1296"/>
      <c r="CH1296" s="127"/>
      <c r="CI1296" s="3">
        <v>4</v>
      </c>
      <c r="CJ1296" s="27">
        <f ca="1">CJ1272+$C$5*IF(AND(CI1296=CE1269,CJ1285=1),CJ1290-CJ1272,0)</f>
        <v>47.29846955448388</v>
      </c>
      <c r="CK1296" s="15">
        <f ca="1">CK1272+$C$5*IF(AND(CI1296=CE1269,CJ1285=2),CJ1290-CK1272,0)</f>
        <v>19.565530089378353</v>
      </c>
      <c r="CL1296" s="95" t="s">
        <v>9</v>
      </c>
      <c r="CM1296" s="15">
        <f ca="1">CM1272+$C$5*IF(AND(CI1296=CE1269,CJ1285=4),CJ1290-CM1272,0)</f>
        <v>47.261690884926345</v>
      </c>
      <c r="CN1296" s="14"/>
      <c r="CQ1296"/>
      <c r="CR1296"/>
      <c r="CS1296"/>
      <c r="CT1296" s="127"/>
      <c r="CU1296" s="3">
        <v>4</v>
      </c>
      <c r="CV1296" s="27">
        <f ca="1">CV1272+$C$5*IF(AND(CU1296=CQ1269,CV1285=1),CV1290-CV1272,0)</f>
        <v>47.29846955448388</v>
      </c>
      <c r="CW1296" s="15">
        <f ca="1">CW1272+$C$5*IF(AND(CU1296=CQ1269,CV1285=2),CV1290-CW1272,0)</f>
        <v>19.565530089378353</v>
      </c>
      <c r="CX1296" s="95" t="s">
        <v>9</v>
      </c>
      <c r="CY1296" s="15">
        <f ca="1">CY1272+$C$5*IF(AND(CU1296=CQ1269,CV1285=4),CV1290-CY1272,0)</f>
        <v>47.261690884926345</v>
      </c>
      <c r="CZ1296" s="14"/>
      <c r="DC1296"/>
      <c r="DD1296"/>
      <c r="DE1296"/>
      <c r="DF1296" s="127"/>
      <c r="DG1296" s="3">
        <v>4</v>
      </c>
      <c r="DH1296" s="27">
        <f ca="1">DH1272+$C$5*IF(AND(DG1296=DC1269,DH1285=1),DH1290-DH1272,0)</f>
        <v>47.29846955448388</v>
      </c>
      <c r="DI1296" s="15">
        <f ca="1">DI1272+$C$5*IF(AND(DG1296=DC1269,DH1285=2),DH1290-DI1272,0)</f>
        <v>19.565530089378353</v>
      </c>
      <c r="DJ1296" s="95" t="s">
        <v>9</v>
      </c>
      <c r="DK1296" s="15">
        <f ca="1">DK1272+$C$5*IF(AND(DG1296=DC1269,DH1285=4),DH1290-DK1272,0)</f>
        <v>47.261690884926345</v>
      </c>
      <c r="DL1296" s="14"/>
      <c r="DO1296"/>
      <c r="DP1296"/>
      <c r="DQ1296"/>
      <c r="DR1296" s="127"/>
      <c r="DS1296" s="3">
        <v>4</v>
      </c>
      <c r="DT1296" s="27">
        <f ca="1">DT1272+$C$5*IF(AND(DS1296=DO1269,DT1285=1),DT1290-DT1272,0)</f>
        <v>47.29846955448388</v>
      </c>
      <c r="DU1296" s="15">
        <f ca="1">DU1272+$C$5*IF(AND(DS1296=DO1269,DT1285=2),DT1290-DU1272,0)</f>
        <v>19.565530089378353</v>
      </c>
      <c r="DV1296" s="95" t="s">
        <v>9</v>
      </c>
      <c r="DW1296" s="15">
        <f ca="1">DW1272+$C$5*IF(AND(DS1296=DO1269,DT1285=4),DT1290-DW1272,0)</f>
        <v>47.261690884926345</v>
      </c>
      <c r="DX1296" s="14"/>
    </row>
    <row r="1297" spans="1:128">
      <c r="A1297"/>
      <c r="B1297"/>
      <c r="C1297"/>
      <c r="D1297"/>
      <c r="E1297"/>
      <c r="F1297"/>
      <c r="G1297"/>
      <c r="H1297" s="21"/>
      <c r="K1297"/>
      <c r="L1297"/>
      <c r="M1297"/>
      <c r="N1297" s="127"/>
      <c r="O1297" s="3">
        <v>5</v>
      </c>
      <c r="P1297" s="95" t="s">
        <v>64</v>
      </c>
      <c r="Q1297" s="27">
        <f ca="1">Q1273+$C$5*IF(AND(O1297=K1269,P1285=2),P1290-Q1273,0)</f>
        <v>30.913228282362212</v>
      </c>
      <c r="R1297" s="27">
        <f ca="1">R1273+$C$5*IF(AND(O1297=K1269,P1285=3),P1290-R1273,0)</f>
        <v>21.624271484374994</v>
      </c>
      <c r="S1297" s="27">
        <f ca="1">S1273+$C$5*IF(AND(O1297=K1269,P1285=4),P1290-S1273,0)</f>
        <v>68.999998964852409</v>
      </c>
      <c r="T1297" s="14"/>
      <c r="W1297"/>
      <c r="X1297"/>
      <c r="Y1297"/>
      <c r="Z1297" s="127"/>
      <c r="AA1297" s="3">
        <v>5</v>
      </c>
      <c r="AB1297" s="95" t="s">
        <v>64</v>
      </c>
      <c r="AC1297" s="27">
        <f ca="1">AC1273+$C$5*IF(AND(AA1297=W1269,AB1285=2),AB1290-AC1273,0)</f>
        <v>30.913228282362212</v>
      </c>
      <c r="AD1297" s="27">
        <f ca="1">AD1273+$C$5*IF(AND(AA1297=W1269,AB1285=3),AB1290-AD1273,0)</f>
        <v>21.624271484374994</v>
      </c>
      <c r="AE1297" s="27">
        <f ca="1">AE1273+$C$5*IF(AND(AA1297=W1269,AB1285=4),AB1290-AE1273,0)</f>
        <v>68.999998964852409</v>
      </c>
      <c r="AF1297" s="14"/>
      <c r="AI1297"/>
      <c r="AJ1297"/>
      <c r="AK1297"/>
      <c r="AL1297" s="127"/>
      <c r="AM1297" s="3">
        <v>5</v>
      </c>
      <c r="AN1297" s="95" t="s">
        <v>64</v>
      </c>
      <c r="AO1297" s="27">
        <f ca="1">AO1273+$C$5*IF(AND(AM1297=AI1269,AN1285=2),AN1290-AO1273,0)</f>
        <v>30.913228282362212</v>
      </c>
      <c r="AP1297" s="27">
        <f ca="1">AP1273+$C$5*IF(AND(AM1297=AI1269,AN1285=3),AN1290-AP1273,0)</f>
        <v>21.624271484374994</v>
      </c>
      <c r="AQ1297" s="27">
        <f ca="1">AQ1273+$C$5*IF(AND(AM1297=AI1269,AN1285=4),AN1290-AQ1273,0)</f>
        <v>68.999999480551907</v>
      </c>
      <c r="AR1297" s="14"/>
      <c r="AU1297"/>
      <c r="AV1297"/>
      <c r="AW1297"/>
      <c r="AX1297" s="127"/>
      <c r="AY1297" s="3">
        <v>5</v>
      </c>
      <c r="AZ1297" s="95" t="s">
        <v>64</v>
      </c>
      <c r="BA1297" s="27">
        <f ca="1">BA1273+$C$5*IF(AND(AY1297=AU1269,AZ1285=2),AZ1290-BA1273,0)</f>
        <v>30.913228282362212</v>
      </c>
      <c r="BB1297" s="27">
        <f ca="1">BB1273+$C$5*IF(AND(AY1297=AU1269,AZ1285=3),AZ1290-BB1273,0)</f>
        <v>21.624271484374994</v>
      </c>
      <c r="BC1297" s="27">
        <f ca="1">BC1273+$C$5*IF(AND(AY1297=AU1269,AZ1285=4),AZ1290-BC1273,0)</f>
        <v>68.999999480551907</v>
      </c>
      <c r="BD1297" s="14"/>
      <c r="BG1297"/>
      <c r="BH1297"/>
      <c r="BI1297"/>
      <c r="BJ1297" s="127"/>
      <c r="BK1297" s="3">
        <v>5</v>
      </c>
      <c r="BL1297" s="95" t="s">
        <v>64</v>
      </c>
      <c r="BM1297" s="27">
        <f ca="1">BM1273+$C$5*IF(AND(BK1297=BG1269,BL1285=2),BL1290-BM1273,0)</f>
        <v>30.913228282362212</v>
      </c>
      <c r="BN1297" s="27">
        <f ca="1">BN1273+$C$5*IF(AND(BK1297=BG1269,BL1285=3),BL1290-BN1273,0)</f>
        <v>21.624271484374994</v>
      </c>
      <c r="BO1297" s="27">
        <f ca="1">BO1273+$C$5*IF(AND(BK1297=BG1269,BL1285=4),BL1290-BO1273,0)</f>
        <v>68.999999480551907</v>
      </c>
      <c r="BP1297" s="14"/>
      <c r="BS1297"/>
      <c r="BT1297"/>
      <c r="BU1297"/>
      <c r="BV1297" s="127"/>
      <c r="BW1297" s="3">
        <v>5</v>
      </c>
      <c r="BX1297" s="95" t="s">
        <v>64</v>
      </c>
      <c r="BY1297" s="27">
        <f ca="1">BY1273+$C$5*IF(AND(BW1297=BS1269,BX1285=2),BX1290-BY1273,0)</f>
        <v>30.913228282362212</v>
      </c>
      <c r="BZ1297" s="27">
        <f ca="1">BZ1273+$C$5*IF(AND(BW1297=BS1269,BX1285=3),BX1290-BZ1273,0)</f>
        <v>21.624271484374994</v>
      </c>
      <c r="CA1297" s="27">
        <f ca="1">CA1273+$C$5*IF(AND(BW1297=BS1269,BX1285=4),BX1290-CA1273,0)</f>
        <v>68.999999480551907</v>
      </c>
      <c r="CB1297" s="14"/>
      <c r="CE1297"/>
      <c r="CF1297"/>
      <c r="CG1297"/>
      <c r="CH1297" s="127"/>
      <c r="CI1297" s="3">
        <v>5</v>
      </c>
      <c r="CJ1297" s="95" t="s">
        <v>64</v>
      </c>
      <c r="CK1297" s="27">
        <f ca="1">CK1273+$C$5*IF(AND(CI1297=CE1269,CJ1285=2),CJ1290-CK1273,0)</f>
        <v>30.913228282362212</v>
      </c>
      <c r="CL1297" s="27">
        <f ca="1">CL1273+$C$5*IF(AND(CI1297=CE1269,CJ1285=3),CJ1290-CL1273,0)</f>
        <v>21.624271484374994</v>
      </c>
      <c r="CM1297" s="27">
        <f ca="1">CM1273+$C$5*IF(AND(CI1297=CE1269,CJ1285=4),CJ1290-CM1273,0)</f>
        <v>68.999999480551907</v>
      </c>
      <c r="CN1297" s="14"/>
      <c r="CQ1297"/>
      <c r="CR1297"/>
      <c r="CS1297"/>
      <c r="CT1297" s="127"/>
      <c r="CU1297" s="3">
        <v>5</v>
      </c>
      <c r="CV1297" s="95" t="s">
        <v>64</v>
      </c>
      <c r="CW1297" s="27">
        <f ca="1">CW1273+$C$5*IF(AND(CU1297=CQ1269,CV1285=2),CV1290-CW1273,0)</f>
        <v>30.913228282362212</v>
      </c>
      <c r="CX1297" s="27">
        <f ca="1">CX1273+$C$5*IF(AND(CU1297=CQ1269,CV1285=3),CV1290-CX1273,0)</f>
        <v>21.624271484374994</v>
      </c>
      <c r="CY1297" s="27">
        <f ca="1">CY1273+$C$5*IF(AND(CU1297=CQ1269,CV1285=4),CV1290-CY1273,0)</f>
        <v>68.999999480551907</v>
      </c>
      <c r="CZ1297" s="14"/>
      <c r="DC1297"/>
      <c r="DD1297"/>
      <c r="DE1297"/>
      <c r="DF1297" s="127"/>
      <c r="DG1297" s="3">
        <v>5</v>
      </c>
      <c r="DH1297" s="95" t="s">
        <v>64</v>
      </c>
      <c r="DI1297" s="27">
        <f ca="1">DI1273+$C$5*IF(AND(DG1297=DC1269,DH1285=2),DH1290-DI1273,0)</f>
        <v>30.913228282362212</v>
      </c>
      <c r="DJ1297" s="27">
        <f ca="1">DJ1273+$C$5*IF(AND(DG1297=DC1269,DH1285=3),DH1290-DJ1273,0)</f>
        <v>21.624271484374994</v>
      </c>
      <c r="DK1297" s="27">
        <f ca="1">DK1273+$C$5*IF(AND(DG1297=DC1269,DH1285=4),DH1290-DK1273,0)</f>
        <v>68.999999480551907</v>
      </c>
      <c r="DL1297" s="14"/>
      <c r="DO1297"/>
      <c r="DP1297"/>
      <c r="DQ1297"/>
      <c r="DR1297" s="127"/>
      <c r="DS1297" s="3">
        <v>5</v>
      </c>
      <c r="DT1297" s="95" t="s">
        <v>9</v>
      </c>
      <c r="DU1297" s="27">
        <f ca="1">DU1273+$C$5*IF(AND(DS1297=DO1269,DT1285=2),DT1290-DU1273,0)</f>
        <v>30.913228282362212</v>
      </c>
      <c r="DV1297" s="27">
        <f ca="1">DV1273+$C$5*IF(AND(DS1297=DO1269,DT1285=3),DT1290-DV1273,0)</f>
        <v>21.624271484374994</v>
      </c>
      <c r="DW1297" s="27">
        <f ca="1">DW1273+$C$5*IF(AND(DS1297=DO1269,DT1285=4),DT1290-DW1273,0)</f>
        <v>68.999999480551907</v>
      </c>
      <c r="DX1297" s="14"/>
    </row>
    <row r="1298" spans="1:128">
      <c r="A1298"/>
      <c r="B1298"/>
      <c r="C1298"/>
      <c r="D1298"/>
      <c r="E1298"/>
      <c r="F1298"/>
      <c r="G1298"/>
      <c r="H1298" s="21"/>
      <c r="K1298"/>
      <c r="L1298"/>
      <c r="M1298"/>
      <c r="N1298" s="127"/>
      <c r="O1298" s="3">
        <v>6</v>
      </c>
      <c r="P1298" s="95" t="s">
        <v>9</v>
      </c>
      <c r="Q1298" s="95" t="s">
        <v>9</v>
      </c>
      <c r="R1298" s="95" t="s">
        <v>9</v>
      </c>
      <c r="S1298" s="95" t="s">
        <v>9</v>
      </c>
      <c r="T1298" s="14"/>
      <c r="W1298"/>
      <c r="X1298"/>
      <c r="Y1298"/>
      <c r="Z1298" s="127"/>
      <c r="AA1298" s="3">
        <v>6</v>
      </c>
      <c r="AB1298" s="95" t="s">
        <v>9</v>
      </c>
      <c r="AC1298" s="95" t="s">
        <v>9</v>
      </c>
      <c r="AD1298" s="95" t="s">
        <v>9</v>
      </c>
      <c r="AE1298" s="95" t="s">
        <v>9</v>
      </c>
      <c r="AF1298" s="14"/>
      <c r="AI1298"/>
      <c r="AJ1298"/>
      <c r="AK1298"/>
      <c r="AL1298" s="127"/>
      <c r="AM1298" s="3">
        <v>6</v>
      </c>
      <c r="AN1298" s="95" t="s">
        <v>9</v>
      </c>
      <c r="AO1298" s="95" t="s">
        <v>9</v>
      </c>
      <c r="AP1298" s="95" t="s">
        <v>9</v>
      </c>
      <c r="AQ1298" s="95" t="s">
        <v>9</v>
      </c>
      <c r="AR1298" s="14"/>
      <c r="AU1298"/>
      <c r="AV1298"/>
      <c r="AW1298"/>
      <c r="AX1298" s="127"/>
      <c r="AY1298" s="3">
        <v>6</v>
      </c>
      <c r="AZ1298" s="95" t="s">
        <v>9</v>
      </c>
      <c r="BA1298" s="95" t="s">
        <v>9</v>
      </c>
      <c r="BB1298" s="95" t="s">
        <v>9</v>
      </c>
      <c r="BC1298" s="95" t="s">
        <v>9</v>
      </c>
      <c r="BD1298" s="14"/>
      <c r="BG1298"/>
      <c r="BH1298"/>
      <c r="BI1298"/>
      <c r="BJ1298" s="127"/>
      <c r="BK1298" s="3">
        <v>6</v>
      </c>
      <c r="BL1298" s="95" t="s">
        <v>9</v>
      </c>
      <c r="BM1298" s="95" t="s">
        <v>9</v>
      </c>
      <c r="BN1298" s="95" t="s">
        <v>9</v>
      </c>
      <c r="BO1298" s="95" t="s">
        <v>9</v>
      </c>
      <c r="BP1298" s="14"/>
      <c r="BS1298"/>
      <c r="BT1298"/>
      <c r="BU1298"/>
      <c r="BV1298" s="127"/>
      <c r="BW1298" s="3">
        <v>6</v>
      </c>
      <c r="BX1298" s="95" t="s">
        <v>9</v>
      </c>
      <c r="BY1298" s="95" t="s">
        <v>9</v>
      </c>
      <c r="BZ1298" s="95" t="s">
        <v>9</v>
      </c>
      <c r="CA1298" s="95" t="s">
        <v>9</v>
      </c>
      <c r="CB1298" s="14"/>
      <c r="CE1298"/>
      <c r="CF1298"/>
      <c r="CG1298"/>
      <c r="CH1298" s="127"/>
      <c r="CI1298" s="3">
        <v>6</v>
      </c>
      <c r="CJ1298" s="95" t="s">
        <v>9</v>
      </c>
      <c r="CK1298" s="95" t="s">
        <v>9</v>
      </c>
      <c r="CL1298" s="95" t="s">
        <v>9</v>
      </c>
      <c r="CM1298" s="95" t="s">
        <v>9</v>
      </c>
      <c r="CN1298" s="14"/>
      <c r="CQ1298"/>
      <c r="CR1298"/>
      <c r="CS1298"/>
      <c r="CT1298" s="127"/>
      <c r="CU1298" s="3">
        <v>6</v>
      </c>
      <c r="CV1298" s="95" t="s">
        <v>9</v>
      </c>
      <c r="CW1298" s="95" t="s">
        <v>9</v>
      </c>
      <c r="CX1298" s="95" t="s">
        <v>9</v>
      </c>
      <c r="CY1298" s="95" t="s">
        <v>9</v>
      </c>
      <c r="CZ1298" s="14"/>
      <c r="DC1298"/>
      <c r="DD1298"/>
      <c r="DE1298"/>
      <c r="DF1298" s="127"/>
      <c r="DG1298" s="3">
        <v>6</v>
      </c>
      <c r="DH1298" s="95" t="s">
        <v>9</v>
      </c>
      <c r="DI1298" s="95" t="s">
        <v>9</v>
      </c>
      <c r="DJ1298" s="95" t="s">
        <v>9</v>
      </c>
      <c r="DK1298" s="95" t="s">
        <v>9</v>
      </c>
      <c r="DL1298" s="14"/>
      <c r="DO1298"/>
      <c r="DP1298"/>
      <c r="DQ1298"/>
      <c r="DR1298" s="127"/>
      <c r="DS1298" s="3">
        <v>6</v>
      </c>
      <c r="DT1298" s="95" t="s">
        <v>9</v>
      </c>
      <c r="DU1298" s="95" t="s">
        <v>9</v>
      </c>
      <c r="DV1298" s="95" t="s">
        <v>9</v>
      </c>
      <c r="DW1298" s="95" t="s">
        <v>9</v>
      </c>
      <c r="DX1298" s="14"/>
    </row>
    <row r="1299" spans="1:128">
      <c r="A1299"/>
      <c r="B1299"/>
      <c r="C1299"/>
      <c r="D1299"/>
      <c r="E1299"/>
      <c r="F1299"/>
      <c r="G1299"/>
      <c r="H1299" s="21"/>
      <c r="K1299"/>
      <c r="L1299"/>
      <c r="M1299"/>
      <c r="N1299" s="127"/>
      <c r="O1299" s="3">
        <v>7</v>
      </c>
      <c r="P1299" s="27">
        <f ca="1">P1275+$C$5*IF(AND(O1299=K1269,P1285=1),P1290-P1275,0)</f>
        <v>68.999852429889131</v>
      </c>
      <c r="Q1299" s="27">
        <f ca="1">Q1275+$C$5*IF(AND(O1299=K1269,P1285=2),P1290-Q1275,0)</f>
        <v>24.85334982903953</v>
      </c>
      <c r="R1299" s="95" t="s">
        <v>9</v>
      </c>
      <c r="S1299" s="95" t="s">
        <v>9</v>
      </c>
      <c r="T1299" s="13"/>
      <c r="W1299"/>
      <c r="X1299"/>
      <c r="Y1299"/>
      <c r="Z1299" s="127"/>
      <c r="AA1299" s="3">
        <v>7</v>
      </c>
      <c r="AB1299" s="27">
        <f ca="1">AB1275+$C$5*IF(AND(AA1299=W1269,AB1285=1),AB1290-AB1275,0)</f>
        <v>68.999852429889131</v>
      </c>
      <c r="AC1299" s="27">
        <f ca="1">AC1275+$C$5*IF(AND(AA1299=W1269,AB1285=2),AB1290-AC1275,0)</f>
        <v>24.85334982903953</v>
      </c>
      <c r="AD1299" s="95" t="s">
        <v>9</v>
      </c>
      <c r="AE1299" s="95" t="s">
        <v>9</v>
      </c>
      <c r="AF1299" s="13"/>
      <c r="AI1299"/>
      <c r="AJ1299"/>
      <c r="AK1299"/>
      <c r="AL1299" s="127"/>
      <c r="AM1299" s="3">
        <v>7</v>
      </c>
      <c r="AN1299" s="27">
        <f ca="1">AN1275+$C$5*IF(AND(AM1299=AI1269,AN1285=1),AN1290-AN1275,0)</f>
        <v>68.999852429889131</v>
      </c>
      <c r="AO1299" s="27">
        <f ca="1">AO1275+$C$5*IF(AND(AM1299=AI1269,AN1285=2),AN1290-AO1275,0)</f>
        <v>24.85334982903953</v>
      </c>
      <c r="AP1299" s="95" t="s">
        <v>9</v>
      </c>
      <c r="AQ1299" s="95" t="s">
        <v>9</v>
      </c>
      <c r="AR1299" s="13"/>
      <c r="AU1299"/>
      <c r="AV1299"/>
      <c r="AW1299"/>
      <c r="AX1299" s="127"/>
      <c r="AY1299" s="3">
        <v>7</v>
      </c>
      <c r="AZ1299" s="27">
        <f ca="1">AZ1275+$C$5*IF(AND(AY1299=AU1269,AZ1285=1),AZ1290-AZ1275,0)</f>
        <v>68.999852429889131</v>
      </c>
      <c r="BA1299" s="27">
        <f ca="1">BA1275+$C$5*IF(AND(AY1299=AU1269,AZ1285=2),AZ1290-BA1275,0)</f>
        <v>24.85334982903953</v>
      </c>
      <c r="BB1299" s="95" t="s">
        <v>9</v>
      </c>
      <c r="BC1299" s="95" t="s">
        <v>9</v>
      </c>
      <c r="BD1299" s="13"/>
      <c r="BG1299"/>
      <c r="BH1299"/>
      <c r="BI1299"/>
      <c r="BJ1299" s="127"/>
      <c r="BK1299" s="3">
        <v>7</v>
      </c>
      <c r="BL1299" s="27">
        <f ca="1">BL1275+$C$5*IF(AND(BK1299=BG1269,BL1285=1),BL1290-BL1275,0)</f>
        <v>68.999852429889131</v>
      </c>
      <c r="BM1299" s="27">
        <f ca="1">BM1275+$C$5*IF(AND(BK1299=BG1269,BL1285=2),BL1290-BM1275,0)</f>
        <v>24.85334982903953</v>
      </c>
      <c r="BN1299" s="95" t="s">
        <v>9</v>
      </c>
      <c r="BO1299" s="95" t="s">
        <v>9</v>
      </c>
      <c r="BP1299" s="13"/>
      <c r="BS1299"/>
      <c r="BT1299"/>
      <c r="BU1299"/>
      <c r="BV1299" s="127"/>
      <c r="BW1299" s="3">
        <v>7</v>
      </c>
      <c r="BX1299" s="27">
        <f ca="1">BX1275+$C$5*IF(AND(BW1299=BS1269,BX1285=1),BX1290-BX1275,0)</f>
        <v>68.999852429889131</v>
      </c>
      <c r="BY1299" s="27">
        <f ca="1">BY1275+$C$5*IF(AND(BW1299=BS1269,BX1285=2),BX1290-BY1275,0)</f>
        <v>24.85334982903953</v>
      </c>
      <c r="BZ1299" s="95" t="s">
        <v>9</v>
      </c>
      <c r="CA1299" s="95" t="s">
        <v>9</v>
      </c>
      <c r="CB1299" s="13"/>
      <c r="CE1299"/>
      <c r="CF1299"/>
      <c r="CG1299"/>
      <c r="CH1299" s="127"/>
      <c r="CI1299" s="3">
        <v>7</v>
      </c>
      <c r="CJ1299" s="27">
        <f ca="1">CJ1275+$C$5*IF(AND(CI1299=CE1269,CJ1285=1),CJ1290-CJ1275,0)</f>
        <v>68.999852429889131</v>
      </c>
      <c r="CK1299" s="27">
        <f ca="1">CK1275+$C$5*IF(AND(CI1299=CE1269,CJ1285=2),CJ1290-CK1275,0)</f>
        <v>24.85334982903953</v>
      </c>
      <c r="CL1299" s="95" t="s">
        <v>9</v>
      </c>
      <c r="CM1299" s="95" t="s">
        <v>9</v>
      </c>
      <c r="CN1299" s="13"/>
      <c r="CQ1299"/>
      <c r="CR1299"/>
      <c r="CS1299"/>
      <c r="CT1299" s="127"/>
      <c r="CU1299" s="3">
        <v>7</v>
      </c>
      <c r="CV1299" s="27">
        <f ca="1">CV1275+$C$5*IF(AND(CU1299=CQ1269,CV1285=1),CV1290-CV1275,0)</f>
        <v>68.999852429889131</v>
      </c>
      <c r="CW1299" s="27">
        <f ca="1">CW1275+$C$5*IF(AND(CU1299=CQ1269,CV1285=2),CV1290-CW1275,0)</f>
        <v>24.85334982903953</v>
      </c>
      <c r="CX1299" s="95" t="s">
        <v>9</v>
      </c>
      <c r="CY1299" s="95" t="s">
        <v>9</v>
      </c>
      <c r="CZ1299" s="13"/>
      <c r="DC1299"/>
      <c r="DD1299"/>
      <c r="DE1299"/>
      <c r="DF1299" s="127"/>
      <c r="DG1299" s="3">
        <v>7</v>
      </c>
      <c r="DH1299" s="27">
        <f ca="1">DH1275+$C$5*IF(AND(DG1299=DC1269,DH1285=1),DH1290-DH1275,0)</f>
        <v>68.999852429889131</v>
      </c>
      <c r="DI1299" s="27">
        <f ca="1">DI1275+$C$5*IF(AND(DG1299=DC1269,DH1285=2),DH1290-DI1275,0)</f>
        <v>24.85334982903953</v>
      </c>
      <c r="DJ1299" s="95" t="s">
        <v>9</v>
      </c>
      <c r="DK1299" s="95" t="s">
        <v>9</v>
      </c>
      <c r="DL1299" s="13"/>
      <c r="DO1299"/>
      <c r="DP1299"/>
      <c r="DQ1299"/>
      <c r="DR1299" s="127"/>
      <c r="DS1299" s="3">
        <v>7</v>
      </c>
      <c r="DT1299" s="27">
        <f ca="1">DT1275+$C$5*IF(AND(DS1299=DO1269,DT1285=1),DT1290-DT1275,0)</f>
        <v>68.999852429889131</v>
      </c>
      <c r="DU1299" s="27">
        <f ca="1">DU1275+$C$5*IF(AND(DS1299=DO1269,DT1285=2),DT1290-DU1275,0)</f>
        <v>24.85334982903953</v>
      </c>
      <c r="DV1299" s="95" t="s">
        <v>9</v>
      </c>
      <c r="DW1299" s="95" t="s">
        <v>9</v>
      </c>
      <c r="DX1299" s="13"/>
    </row>
    <row r="1300" spans="1:128">
      <c r="A1300"/>
      <c r="B1300"/>
      <c r="C1300"/>
      <c r="D1300"/>
      <c r="E1300"/>
      <c r="F1300"/>
      <c r="G1300"/>
      <c r="H1300" s="21"/>
      <c r="K1300"/>
      <c r="L1300"/>
      <c r="M1300"/>
      <c r="N1300" s="127"/>
      <c r="O1300" s="3">
        <v>8</v>
      </c>
      <c r="P1300" s="27">
        <f ca="1">P1276+$C$5*IF(AND(O1300=K1269,P1285=1),P1290-P1276,0)</f>
        <v>99.999999994644895</v>
      </c>
      <c r="Q1300" s="27">
        <f ca="1">Q1276+$C$5*IF(AND(O1300=K1269,P1285=2),P1290-Q1276,0)</f>
        <v>46.432044709157779</v>
      </c>
      <c r="R1300" s="27">
        <f ca="1">R1276+$C$5*IF(AND(O1300=K1269,P1285=3),P1290-R1276,0)</f>
        <v>47.114407436489117</v>
      </c>
      <c r="S1300" s="95" t="s">
        <v>9</v>
      </c>
      <c r="T1300" s="13"/>
      <c r="W1300"/>
      <c r="X1300"/>
      <c r="Y1300"/>
      <c r="Z1300" s="127"/>
      <c r="AA1300" s="3">
        <v>8</v>
      </c>
      <c r="AB1300" s="27">
        <f ca="1">AB1276+$C$5*IF(AND(AA1300=W1269,AB1285=1),AB1290-AB1276,0)</f>
        <v>99.999999994644895</v>
      </c>
      <c r="AC1300" s="27">
        <f ca="1">AC1276+$C$5*IF(AND(AA1300=W1269,AB1285=2),AB1290-AC1276,0)</f>
        <v>46.432044709157779</v>
      </c>
      <c r="AD1300" s="27">
        <f ca="1">AD1276+$C$5*IF(AND(AA1300=W1269,AB1285=3),AB1290-AD1276,0)</f>
        <v>47.114407436489117</v>
      </c>
      <c r="AE1300" s="95" t="s">
        <v>9</v>
      </c>
      <c r="AF1300" s="13"/>
      <c r="AI1300"/>
      <c r="AJ1300"/>
      <c r="AK1300"/>
      <c r="AL1300" s="127"/>
      <c r="AM1300" s="3">
        <v>8</v>
      </c>
      <c r="AN1300" s="27">
        <f ca="1">AN1276+$C$5*IF(AND(AM1300=AI1269,AN1285=1),AN1290-AN1276,0)</f>
        <v>99.999999994644895</v>
      </c>
      <c r="AO1300" s="27">
        <f ca="1">AO1276+$C$5*IF(AND(AM1300=AI1269,AN1285=2),AN1290-AO1276,0)</f>
        <v>46.432044709157779</v>
      </c>
      <c r="AP1300" s="27">
        <f ca="1">AP1276+$C$5*IF(AND(AM1300=AI1269,AN1285=3),AN1290-AP1276,0)</f>
        <v>47.114407436489117</v>
      </c>
      <c r="AQ1300" s="95" t="s">
        <v>9</v>
      </c>
      <c r="AR1300" s="13"/>
      <c r="AU1300"/>
      <c r="AV1300"/>
      <c r="AW1300"/>
      <c r="AX1300" s="127"/>
      <c r="AY1300" s="3">
        <v>8</v>
      </c>
      <c r="AZ1300" s="27">
        <f ca="1">AZ1276+$C$5*IF(AND(AY1300=AU1269,AZ1285=1),AZ1290-AZ1276,0)</f>
        <v>99.999999997322448</v>
      </c>
      <c r="BA1300" s="27">
        <f ca="1">BA1276+$C$5*IF(AND(AY1300=AU1269,AZ1285=2),AZ1290-BA1276,0)</f>
        <v>46.432044709157779</v>
      </c>
      <c r="BB1300" s="27">
        <f ca="1">BB1276+$C$5*IF(AND(AY1300=AU1269,AZ1285=3),AZ1290-BB1276,0)</f>
        <v>47.114407436489117</v>
      </c>
      <c r="BC1300" s="95" t="s">
        <v>9</v>
      </c>
      <c r="BD1300" s="13"/>
      <c r="BG1300"/>
      <c r="BH1300"/>
      <c r="BI1300"/>
      <c r="BJ1300" s="127"/>
      <c r="BK1300" s="3">
        <v>8</v>
      </c>
      <c r="BL1300" s="27">
        <f ca="1">BL1276+$C$5*IF(AND(BK1300=BG1269,BL1285=1),BL1290-BL1276,0)</f>
        <v>99.999999997322448</v>
      </c>
      <c r="BM1300" s="27">
        <f ca="1">BM1276+$C$5*IF(AND(BK1300=BG1269,BL1285=2),BL1290-BM1276,0)</f>
        <v>46.432044709157779</v>
      </c>
      <c r="BN1300" s="27">
        <f ca="1">BN1276+$C$5*IF(AND(BK1300=BG1269,BL1285=3),BL1290-BN1276,0)</f>
        <v>47.114407436489117</v>
      </c>
      <c r="BO1300" s="95" t="s">
        <v>9</v>
      </c>
      <c r="BP1300" s="13"/>
      <c r="BS1300"/>
      <c r="BT1300"/>
      <c r="BU1300"/>
      <c r="BV1300" s="127"/>
      <c r="BW1300" s="3">
        <v>8</v>
      </c>
      <c r="BX1300" s="27">
        <f ca="1">BX1276+$C$5*IF(AND(BW1300=BS1269,BX1285=1),BX1290-BX1276,0)</f>
        <v>99.999999997322448</v>
      </c>
      <c r="BY1300" s="27">
        <f ca="1">BY1276+$C$5*IF(AND(BW1300=BS1269,BX1285=2),BX1290-BY1276,0)</f>
        <v>46.432044709157779</v>
      </c>
      <c r="BZ1300" s="27">
        <f ca="1">BZ1276+$C$5*IF(AND(BW1300=BS1269,BX1285=3),BX1290-BZ1276,0)</f>
        <v>47.114407436489117</v>
      </c>
      <c r="CA1300" s="95" t="s">
        <v>9</v>
      </c>
      <c r="CB1300" s="13"/>
      <c r="CE1300"/>
      <c r="CF1300"/>
      <c r="CG1300"/>
      <c r="CH1300" s="127"/>
      <c r="CI1300" s="3">
        <v>8</v>
      </c>
      <c r="CJ1300" s="27">
        <f ca="1">CJ1276+$C$5*IF(AND(CI1300=CE1269,CJ1285=1),CJ1290-CJ1276,0)</f>
        <v>99.999999997322448</v>
      </c>
      <c r="CK1300" s="27">
        <f ca="1">CK1276+$C$5*IF(AND(CI1300=CE1269,CJ1285=2),CJ1290-CK1276,0)</f>
        <v>46.432044709157779</v>
      </c>
      <c r="CL1300" s="27">
        <f ca="1">CL1276+$C$5*IF(AND(CI1300=CE1269,CJ1285=3),CJ1290-CL1276,0)</f>
        <v>47.114407436489117</v>
      </c>
      <c r="CM1300" s="95" t="s">
        <v>9</v>
      </c>
      <c r="CN1300" s="13"/>
      <c r="CQ1300"/>
      <c r="CR1300"/>
      <c r="CS1300"/>
      <c r="CT1300" s="127"/>
      <c r="CU1300" s="3">
        <v>8</v>
      </c>
      <c r="CV1300" s="27">
        <f ca="1">CV1276+$C$5*IF(AND(CU1300=CQ1269,CV1285=1),CV1290-CV1276,0)</f>
        <v>99.999999997322448</v>
      </c>
      <c r="CW1300" s="27">
        <f ca="1">CW1276+$C$5*IF(AND(CU1300=CQ1269,CV1285=2),CV1290-CW1276,0)</f>
        <v>46.432044709157779</v>
      </c>
      <c r="CX1300" s="27">
        <f ca="1">CX1276+$C$5*IF(AND(CU1300=CQ1269,CV1285=3),CV1290-CX1276,0)</f>
        <v>47.114407436489117</v>
      </c>
      <c r="CY1300" s="95" t="s">
        <v>9</v>
      </c>
      <c r="CZ1300" s="13"/>
      <c r="DC1300"/>
      <c r="DD1300"/>
      <c r="DE1300"/>
      <c r="DF1300" s="127"/>
      <c r="DG1300" s="3">
        <v>8</v>
      </c>
      <c r="DH1300" s="27">
        <f ca="1">DH1276+$C$5*IF(AND(DG1300=DC1269,DH1285=1),DH1290-DH1276,0)</f>
        <v>99.999999997322448</v>
      </c>
      <c r="DI1300" s="27">
        <f ca="1">DI1276+$C$5*IF(AND(DG1300=DC1269,DH1285=2),DH1290-DI1276,0)</f>
        <v>46.432044709157779</v>
      </c>
      <c r="DJ1300" s="27">
        <f ca="1">DJ1276+$C$5*IF(AND(DG1300=DC1269,DH1285=3),DH1290-DJ1276,0)</f>
        <v>47.114407436489117</v>
      </c>
      <c r="DK1300" s="95" t="s">
        <v>9</v>
      </c>
      <c r="DL1300" s="13"/>
      <c r="DO1300"/>
      <c r="DP1300"/>
      <c r="DQ1300"/>
      <c r="DR1300" s="127"/>
      <c r="DS1300" s="3">
        <v>8</v>
      </c>
      <c r="DT1300" s="27">
        <f ca="1">DT1276+$C$5*IF(AND(DS1300=DO1269,DT1285=1),DT1290-DT1276,0)</f>
        <v>99.999999997322448</v>
      </c>
      <c r="DU1300" s="27">
        <f ca="1">DU1276+$C$5*IF(AND(DS1300=DO1269,DT1285=2),DT1290-DU1276,0)</f>
        <v>46.432044709157779</v>
      </c>
      <c r="DV1300" s="27">
        <f ca="1">DV1276+$C$5*IF(AND(DS1300=DO1269,DT1285=3),DT1290-DV1276,0)</f>
        <v>47.114407436489117</v>
      </c>
      <c r="DW1300" s="95" t="s">
        <v>9</v>
      </c>
      <c r="DX1300" s="13"/>
    </row>
    <row r="1301" spans="1:128">
      <c r="A1301"/>
      <c r="B1301"/>
      <c r="C1301"/>
      <c r="D1301"/>
      <c r="E1301"/>
      <c r="F1301"/>
      <c r="G1301"/>
      <c r="H1301" s="21"/>
      <c r="K1301"/>
      <c r="L1301"/>
      <c r="M1301"/>
      <c r="N1301" s="128"/>
      <c r="O1301" s="3" t="s">
        <v>40</v>
      </c>
      <c r="P1301" s="44">
        <v>0</v>
      </c>
      <c r="Q1301" s="44">
        <v>0</v>
      </c>
      <c r="R1301" s="44">
        <v>0</v>
      </c>
      <c r="S1301" s="40">
        <v>0</v>
      </c>
      <c r="T1301" s="12"/>
      <c r="W1301"/>
      <c r="X1301"/>
      <c r="Y1301"/>
      <c r="Z1301" s="128"/>
      <c r="AA1301" s="3" t="s">
        <v>40</v>
      </c>
      <c r="AB1301" s="44">
        <v>0</v>
      </c>
      <c r="AC1301" s="44">
        <v>0</v>
      </c>
      <c r="AD1301" s="44">
        <v>0</v>
      </c>
      <c r="AE1301" s="40">
        <v>0</v>
      </c>
      <c r="AF1301" s="12"/>
      <c r="AI1301"/>
      <c r="AJ1301"/>
      <c r="AK1301"/>
      <c r="AL1301" s="128"/>
      <c r="AM1301" s="3" t="s">
        <v>40</v>
      </c>
      <c r="AN1301" s="44">
        <v>0</v>
      </c>
      <c r="AO1301" s="44">
        <v>0</v>
      </c>
      <c r="AP1301" s="44">
        <v>0</v>
      </c>
      <c r="AQ1301" s="40">
        <v>0</v>
      </c>
      <c r="AR1301" s="12"/>
      <c r="AU1301"/>
      <c r="AV1301"/>
      <c r="AW1301"/>
      <c r="AX1301" s="128"/>
      <c r="AY1301" s="3" t="s">
        <v>40</v>
      </c>
      <c r="AZ1301" s="44">
        <v>0</v>
      </c>
      <c r="BA1301" s="44">
        <v>0</v>
      </c>
      <c r="BB1301" s="44">
        <v>0</v>
      </c>
      <c r="BC1301" s="40">
        <v>0</v>
      </c>
      <c r="BD1301" s="12"/>
      <c r="BG1301"/>
      <c r="BH1301"/>
      <c r="BI1301"/>
      <c r="BJ1301" s="128"/>
      <c r="BK1301" s="3" t="s">
        <v>40</v>
      </c>
      <c r="BL1301" s="44">
        <v>0</v>
      </c>
      <c r="BM1301" s="44">
        <v>0</v>
      </c>
      <c r="BN1301" s="44">
        <v>0</v>
      </c>
      <c r="BO1301" s="40">
        <v>0</v>
      </c>
      <c r="BP1301" s="12"/>
      <c r="BS1301"/>
      <c r="BT1301"/>
      <c r="BU1301"/>
      <c r="BV1301" s="128"/>
      <c r="BW1301" s="3" t="s">
        <v>40</v>
      </c>
      <c r="BX1301" s="44">
        <v>0</v>
      </c>
      <c r="BY1301" s="44">
        <v>0</v>
      </c>
      <c r="BZ1301" s="44">
        <v>0</v>
      </c>
      <c r="CA1301" s="40">
        <v>0</v>
      </c>
      <c r="CB1301" s="12"/>
      <c r="CE1301"/>
      <c r="CF1301"/>
      <c r="CG1301"/>
      <c r="CH1301" s="128"/>
      <c r="CI1301" s="3" t="s">
        <v>40</v>
      </c>
      <c r="CJ1301" s="44">
        <v>0</v>
      </c>
      <c r="CK1301" s="44">
        <v>0</v>
      </c>
      <c r="CL1301" s="44">
        <v>0</v>
      </c>
      <c r="CM1301" s="40">
        <v>0</v>
      </c>
      <c r="CN1301" s="12"/>
      <c r="CQ1301"/>
      <c r="CR1301"/>
      <c r="CS1301"/>
      <c r="CT1301" s="128"/>
      <c r="CU1301" s="3" t="s">
        <v>40</v>
      </c>
      <c r="CV1301" s="44">
        <v>0</v>
      </c>
      <c r="CW1301" s="44">
        <v>0</v>
      </c>
      <c r="CX1301" s="44">
        <v>0</v>
      </c>
      <c r="CY1301" s="40">
        <v>0</v>
      </c>
      <c r="CZ1301" s="12"/>
      <c r="DC1301"/>
      <c r="DD1301"/>
      <c r="DE1301"/>
      <c r="DF1301" s="128"/>
      <c r="DG1301" s="3" t="s">
        <v>40</v>
      </c>
      <c r="DH1301" s="44">
        <v>0</v>
      </c>
      <c r="DI1301" s="44">
        <v>0</v>
      </c>
      <c r="DJ1301" s="44">
        <v>0</v>
      </c>
      <c r="DK1301" s="40">
        <v>0</v>
      </c>
      <c r="DL1301" s="12"/>
      <c r="DO1301"/>
      <c r="DP1301"/>
      <c r="DQ1301"/>
      <c r="DR1301" s="128"/>
      <c r="DS1301" s="3" t="s">
        <v>40</v>
      </c>
      <c r="DT1301" s="44">
        <v>0</v>
      </c>
      <c r="DU1301" s="44">
        <v>0</v>
      </c>
      <c r="DV1301" s="44">
        <v>0</v>
      </c>
      <c r="DW1301" s="40">
        <v>0</v>
      </c>
      <c r="DX1301" s="12"/>
    </row>
    <row r="1302" spans="1:128" ht="13.8" thickBot="1">
      <c r="O1302" s="62"/>
      <c r="AA1302" s="62"/>
      <c r="AM1302" s="62"/>
      <c r="AY1302" s="62"/>
      <c r="BK1302" s="62"/>
      <c r="BW1302" s="62"/>
      <c r="CI1302" s="62"/>
      <c r="CU1302" s="62"/>
      <c r="DG1302" s="62"/>
      <c r="DS1302" s="62"/>
    </row>
    <row r="1303" spans="1:128" ht="15" customHeight="1" thickTop="1" thickBot="1">
      <c r="A1303" s="67"/>
      <c r="B1303" s="75" t="s">
        <v>46</v>
      </c>
      <c r="C1303" s="68">
        <f>C1266+1</f>
        <v>36</v>
      </c>
      <c r="D1303" s="69"/>
      <c r="E1303" s="69"/>
      <c r="F1303" s="69"/>
      <c r="G1303" s="69"/>
      <c r="H1303" s="69"/>
      <c r="I1303" s="73"/>
      <c r="J1303" s="8" t="s">
        <v>55</v>
      </c>
      <c r="K1303" s="71"/>
      <c r="L1303" s="67"/>
      <c r="M1303" s="67"/>
      <c r="N1303" s="67"/>
      <c r="O1303" s="67"/>
      <c r="P1303" s="67"/>
      <c r="Q1303" s="67"/>
      <c r="R1303" s="67"/>
      <c r="S1303" s="67"/>
      <c r="T1303" s="69"/>
      <c r="U1303" s="73"/>
      <c r="V1303" s="8" t="s">
        <v>55</v>
      </c>
      <c r="W1303" s="71"/>
      <c r="X1303" s="67"/>
      <c r="Y1303" s="67"/>
      <c r="Z1303" s="67"/>
      <c r="AA1303" s="67"/>
      <c r="AB1303" s="67"/>
      <c r="AC1303" s="67"/>
      <c r="AD1303" s="67"/>
      <c r="AE1303" s="67"/>
      <c r="AF1303" s="69"/>
      <c r="AG1303" s="73"/>
      <c r="AH1303" s="8" t="s">
        <v>55</v>
      </c>
      <c r="AI1303" s="71"/>
      <c r="AJ1303" s="67"/>
      <c r="AK1303" s="67"/>
      <c r="AL1303" s="67"/>
      <c r="AM1303" s="67"/>
      <c r="AN1303" s="67"/>
      <c r="AO1303" s="67"/>
      <c r="AP1303" s="67"/>
      <c r="AQ1303" s="67"/>
      <c r="AR1303" s="69"/>
      <c r="AS1303" s="73"/>
      <c r="AT1303" s="8" t="s">
        <v>55</v>
      </c>
      <c r="AU1303" s="71"/>
      <c r="AV1303" s="67"/>
      <c r="AW1303" s="67"/>
      <c r="AX1303" s="67"/>
      <c r="AY1303" s="67"/>
      <c r="AZ1303" s="67"/>
      <c r="BA1303" s="67"/>
      <c r="BB1303" s="67"/>
      <c r="BC1303" s="67"/>
      <c r="BD1303" s="69"/>
      <c r="BE1303" s="73"/>
      <c r="BF1303" s="8" t="s">
        <v>55</v>
      </c>
      <c r="BG1303" s="71"/>
      <c r="BH1303" s="67"/>
      <c r="BI1303" s="67"/>
      <c r="BJ1303" s="67"/>
      <c r="BK1303" s="67"/>
      <c r="BL1303" s="67"/>
      <c r="BM1303" s="67"/>
      <c r="BN1303" s="67"/>
      <c r="BO1303" s="67"/>
      <c r="BP1303" s="69"/>
      <c r="BQ1303" s="73"/>
      <c r="BR1303" s="8" t="s">
        <v>55</v>
      </c>
      <c r="BS1303" s="71"/>
      <c r="BT1303" s="67"/>
      <c r="BU1303" s="67"/>
      <c r="BV1303" s="67"/>
      <c r="BW1303" s="67"/>
      <c r="BX1303" s="67"/>
      <c r="BY1303" s="67"/>
      <c r="BZ1303" s="67"/>
      <c r="CA1303" s="67"/>
      <c r="CB1303" s="69"/>
      <c r="CC1303" s="73"/>
      <c r="CD1303" s="8" t="s">
        <v>55</v>
      </c>
      <c r="CE1303" s="71"/>
      <c r="CF1303" s="67"/>
      <c r="CG1303" s="67"/>
      <c r="CH1303" s="67"/>
      <c r="CI1303" s="67"/>
      <c r="CJ1303" s="67"/>
      <c r="CK1303" s="67"/>
      <c r="CL1303" s="67"/>
      <c r="CM1303" s="67"/>
      <c r="CN1303" s="69"/>
      <c r="CO1303" s="73"/>
      <c r="CP1303" s="8" t="s">
        <v>55</v>
      </c>
      <c r="CQ1303" s="71"/>
      <c r="CR1303" s="67"/>
      <c r="CS1303" s="67"/>
      <c r="CT1303" s="67"/>
      <c r="CU1303" s="67"/>
      <c r="CV1303" s="67"/>
      <c r="CW1303" s="67"/>
      <c r="CX1303" s="67"/>
      <c r="CY1303" s="67"/>
      <c r="CZ1303" s="69"/>
      <c r="DA1303" s="73"/>
      <c r="DB1303" s="8" t="s">
        <v>55</v>
      </c>
      <c r="DC1303" s="71"/>
      <c r="DD1303" s="67"/>
      <c r="DE1303" s="67"/>
      <c r="DF1303" s="67"/>
      <c r="DG1303" s="67"/>
      <c r="DH1303" s="67"/>
      <c r="DI1303" s="67"/>
      <c r="DJ1303" s="67"/>
      <c r="DK1303" s="67"/>
      <c r="DL1303" s="69"/>
      <c r="DM1303" s="73"/>
      <c r="DN1303" s="8" t="s">
        <v>55</v>
      </c>
      <c r="DO1303" s="71"/>
      <c r="DP1303" s="67"/>
      <c r="DQ1303" s="67"/>
      <c r="DR1303" s="67"/>
      <c r="DS1303" s="67"/>
      <c r="DT1303" s="67"/>
      <c r="DU1303" s="67"/>
      <c r="DV1303" s="67"/>
      <c r="DW1303" s="67"/>
      <c r="DX1303" s="69"/>
    </row>
    <row r="1304" spans="1:128" ht="13.5" customHeight="1" thickBot="1">
      <c r="A1304"/>
      <c r="E1304"/>
      <c r="F1304"/>
      <c r="G1304"/>
      <c r="H1304" s="21"/>
      <c r="J1304" s="18" t="s">
        <v>53</v>
      </c>
      <c r="K1304" s="17">
        <v>1</v>
      </c>
      <c r="L1304"/>
      <c r="M1304"/>
      <c r="N1304"/>
      <c r="P1304" s="123" t="s">
        <v>12</v>
      </c>
      <c r="Q1304" s="124"/>
      <c r="R1304" s="124"/>
      <c r="S1304" s="125"/>
      <c r="T1304" s="21"/>
      <c r="V1304" s="18" t="s">
        <v>53</v>
      </c>
      <c r="W1304" s="17">
        <f ca="1">S1322</f>
        <v>2</v>
      </c>
      <c r="X1304"/>
      <c r="Y1304"/>
      <c r="Z1304"/>
      <c r="AB1304" s="123" t="s">
        <v>12</v>
      </c>
      <c r="AC1304" s="124"/>
      <c r="AD1304" s="124"/>
      <c r="AE1304" s="125"/>
      <c r="AF1304" s="21"/>
      <c r="AH1304" s="18" t="s">
        <v>53</v>
      </c>
      <c r="AI1304" s="17">
        <f ca="1">AE1322</f>
        <v>2</v>
      </c>
      <c r="AJ1304"/>
      <c r="AK1304"/>
      <c r="AL1304"/>
      <c r="AN1304" s="123" t="s">
        <v>12</v>
      </c>
      <c r="AO1304" s="124"/>
      <c r="AP1304" s="124"/>
      <c r="AQ1304" s="125"/>
      <c r="AR1304" s="21"/>
      <c r="AT1304" s="18" t="s">
        <v>53</v>
      </c>
      <c r="AU1304" s="17">
        <f ca="1">AQ1322</f>
        <v>3</v>
      </c>
      <c r="AV1304"/>
      <c r="AW1304"/>
      <c r="AX1304"/>
      <c r="AZ1304" s="123" t="s">
        <v>12</v>
      </c>
      <c r="BA1304" s="124"/>
      <c r="BB1304" s="124"/>
      <c r="BC1304" s="125"/>
      <c r="BD1304" s="21"/>
      <c r="BF1304" s="18" t="s">
        <v>53</v>
      </c>
      <c r="BG1304" s="17">
        <f ca="1">BC1322</f>
        <v>3</v>
      </c>
      <c r="BH1304"/>
      <c r="BI1304"/>
      <c r="BJ1304"/>
      <c r="BL1304" s="123" t="s">
        <v>12</v>
      </c>
      <c r="BM1304" s="124"/>
      <c r="BN1304" s="124"/>
      <c r="BO1304" s="125"/>
      <c r="BP1304" s="21"/>
      <c r="BR1304" s="18" t="s">
        <v>53</v>
      </c>
      <c r="BS1304" s="17">
        <f ca="1">BO1322</f>
        <v>3</v>
      </c>
      <c r="BT1304"/>
      <c r="BU1304"/>
      <c r="BV1304"/>
      <c r="BX1304" s="123" t="s">
        <v>12</v>
      </c>
      <c r="BY1304" s="124"/>
      <c r="BZ1304" s="124"/>
      <c r="CA1304" s="125"/>
      <c r="CB1304" s="21"/>
      <c r="CD1304" s="18" t="s">
        <v>53</v>
      </c>
      <c r="CE1304" s="17">
        <f ca="1">CA1322</f>
        <v>3</v>
      </c>
      <c r="CF1304"/>
      <c r="CG1304"/>
      <c r="CH1304"/>
      <c r="CJ1304" s="123" t="s">
        <v>12</v>
      </c>
      <c r="CK1304" s="124"/>
      <c r="CL1304" s="124"/>
      <c r="CM1304" s="125"/>
      <c r="CN1304" s="21"/>
      <c r="CP1304" s="18" t="s">
        <v>53</v>
      </c>
      <c r="CQ1304" s="17">
        <f ca="1">CM1322</f>
        <v>3</v>
      </c>
      <c r="CR1304"/>
      <c r="CS1304"/>
      <c r="CT1304"/>
      <c r="CV1304" s="123" t="s">
        <v>12</v>
      </c>
      <c r="CW1304" s="124"/>
      <c r="CX1304" s="124"/>
      <c r="CY1304" s="125"/>
      <c r="CZ1304" s="21"/>
      <c r="DB1304" s="18" t="s">
        <v>53</v>
      </c>
      <c r="DC1304" s="17">
        <f ca="1">CY1322</f>
        <v>3</v>
      </c>
      <c r="DD1304"/>
      <c r="DE1304"/>
      <c r="DF1304"/>
      <c r="DH1304" s="123" t="s">
        <v>12</v>
      </c>
      <c r="DI1304" s="124"/>
      <c r="DJ1304" s="124"/>
      <c r="DK1304" s="125"/>
      <c r="DL1304" s="21"/>
      <c r="DN1304" s="18" t="s">
        <v>53</v>
      </c>
      <c r="DO1304" s="17">
        <f ca="1">DK1322</f>
        <v>3</v>
      </c>
      <c r="DP1304"/>
      <c r="DQ1304"/>
      <c r="DR1304"/>
      <c r="DT1304" s="123" t="s">
        <v>12</v>
      </c>
      <c r="DU1304" s="124"/>
      <c r="DV1304" s="124"/>
      <c r="DW1304" s="125"/>
      <c r="DX1304" s="21"/>
    </row>
    <row r="1305" spans="1:128" ht="13.5" customHeight="1" thickBot="1">
      <c r="A1305"/>
      <c r="B1305" s="63" t="s">
        <v>45</v>
      </c>
      <c r="C1305" s="9" t="str">
        <f ca="1">IF(DO1306=9,"到着","未着")</f>
        <v>到着</v>
      </c>
      <c r="D1305" t="s">
        <v>19</v>
      </c>
      <c r="E1305"/>
      <c r="F1305"/>
      <c r="G1305"/>
      <c r="H1305" s="21"/>
      <c r="J1305" s="18" t="s">
        <v>54</v>
      </c>
      <c r="K1305" s="3">
        <v>1</v>
      </c>
      <c r="L1305"/>
      <c r="M1305"/>
      <c r="N1305"/>
      <c r="O1305" s="9" t="s">
        <v>57</v>
      </c>
      <c r="P1305" s="93" t="s">
        <v>3</v>
      </c>
      <c r="Q1305" s="26" t="s">
        <v>4</v>
      </c>
      <c r="R1305" s="26" t="s">
        <v>5</v>
      </c>
      <c r="S1305" s="3" t="s">
        <v>6</v>
      </c>
      <c r="T1305" s="6"/>
      <c r="V1305" s="18" t="s">
        <v>54</v>
      </c>
      <c r="W1305" s="3">
        <f ca="1">S1323</f>
        <v>1</v>
      </c>
      <c r="X1305"/>
      <c r="Y1305"/>
      <c r="Z1305"/>
      <c r="AA1305" s="9" t="str">
        <f>$O$10</f>
        <v>現Q値</v>
      </c>
      <c r="AB1305" s="93" t="s">
        <v>3</v>
      </c>
      <c r="AC1305" s="26" t="s">
        <v>4</v>
      </c>
      <c r="AD1305" s="26" t="s">
        <v>5</v>
      </c>
      <c r="AE1305" s="3" t="s">
        <v>6</v>
      </c>
      <c r="AF1305" s="6"/>
      <c r="AH1305" s="18" t="s">
        <v>54</v>
      </c>
      <c r="AI1305" s="3">
        <f ca="1">AE1323</f>
        <v>2</v>
      </c>
      <c r="AJ1305"/>
      <c r="AK1305"/>
      <c r="AL1305"/>
      <c r="AM1305" s="9" t="str">
        <f>$O$10</f>
        <v>現Q値</v>
      </c>
      <c r="AN1305" s="93" t="s">
        <v>3</v>
      </c>
      <c r="AO1305" s="26" t="s">
        <v>4</v>
      </c>
      <c r="AP1305" s="26" t="s">
        <v>5</v>
      </c>
      <c r="AQ1305" s="3" t="s">
        <v>6</v>
      </c>
      <c r="AR1305" s="6"/>
      <c r="AT1305" s="18" t="s">
        <v>54</v>
      </c>
      <c r="AU1305" s="3">
        <f ca="1">AQ1323</f>
        <v>2</v>
      </c>
      <c r="AV1305"/>
      <c r="AW1305"/>
      <c r="AX1305"/>
      <c r="AY1305" s="9" t="str">
        <f>$O$10</f>
        <v>現Q値</v>
      </c>
      <c r="AZ1305" s="93" t="s">
        <v>3</v>
      </c>
      <c r="BA1305" s="26" t="s">
        <v>4</v>
      </c>
      <c r="BB1305" s="26" t="s">
        <v>5</v>
      </c>
      <c r="BC1305" s="3" t="s">
        <v>6</v>
      </c>
      <c r="BD1305" s="6"/>
      <c r="BF1305" s="18" t="s">
        <v>54</v>
      </c>
      <c r="BG1305" s="3">
        <f ca="1">BC1323</f>
        <v>3</v>
      </c>
      <c r="BH1305"/>
      <c r="BI1305"/>
      <c r="BJ1305"/>
      <c r="BK1305" s="9" t="str">
        <f>$O$10</f>
        <v>現Q値</v>
      </c>
      <c r="BL1305" s="93" t="s">
        <v>3</v>
      </c>
      <c r="BM1305" s="26" t="s">
        <v>4</v>
      </c>
      <c r="BN1305" s="26" t="s">
        <v>5</v>
      </c>
      <c r="BO1305" s="3" t="s">
        <v>6</v>
      </c>
      <c r="BP1305" s="6"/>
      <c r="BR1305" s="18" t="s">
        <v>54</v>
      </c>
      <c r="BS1305" s="3">
        <f ca="1">BO1323</f>
        <v>3</v>
      </c>
      <c r="BT1305"/>
      <c r="BU1305"/>
      <c r="BV1305"/>
      <c r="BW1305" s="9" t="str">
        <f>$O$10</f>
        <v>現Q値</v>
      </c>
      <c r="BX1305" s="93" t="s">
        <v>3</v>
      </c>
      <c r="BY1305" s="26" t="s">
        <v>4</v>
      </c>
      <c r="BZ1305" s="26" t="s">
        <v>5</v>
      </c>
      <c r="CA1305" s="3" t="s">
        <v>6</v>
      </c>
      <c r="CB1305" s="6"/>
      <c r="CD1305" s="18" t="s">
        <v>54</v>
      </c>
      <c r="CE1305" s="3">
        <f ca="1">CA1323</f>
        <v>3</v>
      </c>
      <c r="CF1305"/>
      <c r="CG1305"/>
      <c r="CH1305"/>
      <c r="CI1305" s="9" t="str">
        <f>$O$10</f>
        <v>現Q値</v>
      </c>
      <c r="CJ1305" s="93" t="s">
        <v>3</v>
      </c>
      <c r="CK1305" s="26" t="s">
        <v>4</v>
      </c>
      <c r="CL1305" s="26" t="s">
        <v>5</v>
      </c>
      <c r="CM1305" s="3" t="s">
        <v>6</v>
      </c>
      <c r="CN1305" s="6"/>
      <c r="CP1305" s="18" t="s">
        <v>54</v>
      </c>
      <c r="CQ1305" s="3">
        <f ca="1">CM1323</f>
        <v>3</v>
      </c>
      <c r="CR1305"/>
      <c r="CS1305"/>
      <c r="CT1305"/>
      <c r="CU1305" s="9" t="str">
        <f>$O$10</f>
        <v>現Q値</v>
      </c>
      <c r="CV1305" s="93" t="s">
        <v>3</v>
      </c>
      <c r="CW1305" s="26" t="s">
        <v>4</v>
      </c>
      <c r="CX1305" s="26" t="s">
        <v>5</v>
      </c>
      <c r="CY1305" s="3" t="s">
        <v>6</v>
      </c>
      <c r="CZ1305" s="6"/>
      <c r="DB1305" s="18" t="s">
        <v>54</v>
      </c>
      <c r="DC1305" s="3">
        <f ca="1">CY1323</f>
        <v>3</v>
      </c>
      <c r="DD1305"/>
      <c r="DE1305"/>
      <c r="DF1305"/>
      <c r="DG1305" s="9" t="str">
        <f>$O$10</f>
        <v>現Q値</v>
      </c>
      <c r="DH1305" s="93" t="s">
        <v>3</v>
      </c>
      <c r="DI1305" s="26" t="s">
        <v>4</v>
      </c>
      <c r="DJ1305" s="26" t="s">
        <v>5</v>
      </c>
      <c r="DK1305" s="3" t="s">
        <v>6</v>
      </c>
      <c r="DL1305" s="6"/>
      <c r="DN1305" s="18" t="s">
        <v>54</v>
      </c>
      <c r="DO1305" s="3">
        <f ca="1">DK1323</f>
        <v>3</v>
      </c>
      <c r="DP1305"/>
      <c r="DQ1305"/>
      <c r="DR1305"/>
      <c r="DS1305" s="9" t="str">
        <f>$O$10</f>
        <v>現Q値</v>
      </c>
      <c r="DT1305" s="93" t="s">
        <v>3</v>
      </c>
      <c r="DU1305" s="26" t="s">
        <v>4</v>
      </c>
      <c r="DV1305" s="26" t="s">
        <v>5</v>
      </c>
      <c r="DW1305" s="3" t="s">
        <v>6</v>
      </c>
      <c r="DX1305" s="6"/>
    </row>
    <row r="1306" spans="1:128" ht="13.5" customHeight="1" thickBot="1">
      <c r="A1306"/>
      <c r="B1306" s="63" t="s">
        <v>10</v>
      </c>
      <c r="C1306" s="78">
        <f ca="1">C1269+IF(C1305="未着",0,1)</f>
        <v>36</v>
      </c>
      <c r="D1306"/>
      <c r="E1306"/>
      <c r="F1306"/>
      <c r="G1306"/>
      <c r="H1306" s="21"/>
      <c r="J1306" s="3" t="s">
        <v>7</v>
      </c>
      <c r="K1306" s="29">
        <f>3*(K1304-1)+K1305</f>
        <v>1</v>
      </c>
      <c r="L1306" s="30" t="s">
        <v>34</v>
      </c>
      <c r="M1306"/>
      <c r="N1306" s="126" t="s">
        <v>7</v>
      </c>
      <c r="O1306" s="17">
        <v>1</v>
      </c>
      <c r="P1306" s="27">
        <f t="array" aca="1" ref="P1306:S1313" ca="1">IF(C1268="到着",DT1293:DW1300,P1269:S1276)</f>
        <v>31.814638525914916</v>
      </c>
      <c r="Q1306" s="95" t="str">
        <f ca="1"/>
        <v>欄外</v>
      </c>
      <c r="R1306" s="95" t="str">
        <f ca="1"/>
        <v>欄外</v>
      </c>
      <c r="S1306" s="15">
        <f ca="1"/>
        <v>32.103716226514074</v>
      </c>
      <c r="T1306" s="12"/>
      <c r="V1306" s="3" t="s">
        <v>7</v>
      </c>
      <c r="W1306" s="29">
        <f ca="1">3*(W1304-1)+W1305</f>
        <v>4</v>
      </c>
      <c r="X1306" s="30" t="s">
        <v>34</v>
      </c>
      <c r="Y1306"/>
      <c r="Z1306" s="126" t="s">
        <v>7</v>
      </c>
      <c r="AA1306" s="17">
        <v>1</v>
      </c>
      <c r="AB1306" s="27">
        <f t="array" ref="AB1306:AE1313" ca="1">P1330:S1337</f>
        <v>31.814638525914916</v>
      </c>
      <c r="AC1306" s="95" t="str">
        <v>欄外</v>
      </c>
      <c r="AD1306" s="95" t="str">
        <v>欄外</v>
      </c>
      <c r="AE1306" s="15">
        <f ca="1"/>
        <v>32.106322457326392</v>
      </c>
      <c r="AF1306" s="12"/>
      <c r="AH1306" s="3" t="s">
        <v>7</v>
      </c>
      <c r="AI1306" s="29">
        <f ca="1">3*(AI1304-1)+AI1305</f>
        <v>5</v>
      </c>
      <c r="AJ1306" s="30" t="s">
        <v>34</v>
      </c>
      <c r="AK1306"/>
      <c r="AL1306" s="126" t="s">
        <v>7</v>
      </c>
      <c r="AM1306" s="17">
        <v>1</v>
      </c>
      <c r="AN1306" s="27">
        <f t="array" ref="AN1306:AQ1313" ca="1">AB1330:AE1337</f>
        <v>31.814638525914916</v>
      </c>
      <c r="AO1306" s="95" t="str">
        <v>欄外</v>
      </c>
      <c r="AP1306" s="95" t="str">
        <v>欄外</v>
      </c>
      <c r="AQ1306" s="15">
        <f ca="1"/>
        <v>32.106322457326392</v>
      </c>
      <c r="AR1306" s="12"/>
      <c r="AT1306" s="3" t="s">
        <v>7</v>
      </c>
      <c r="AU1306" s="29">
        <f ca="1">3*(AU1304-1)+AU1305</f>
        <v>8</v>
      </c>
      <c r="AV1306" s="30" t="s">
        <v>34</v>
      </c>
      <c r="AW1306"/>
      <c r="AX1306" s="126" t="s">
        <v>7</v>
      </c>
      <c r="AY1306" s="17">
        <v>1</v>
      </c>
      <c r="AZ1306" s="27">
        <f t="array" ref="AZ1306:BC1313" ca="1">AN1330:AQ1337</f>
        <v>31.814638525914916</v>
      </c>
      <c r="BA1306" s="95" t="str">
        <v>欄外</v>
      </c>
      <c r="BB1306" s="95" t="str">
        <v>欄外</v>
      </c>
      <c r="BC1306" s="15">
        <f ca="1"/>
        <v>32.106322457326392</v>
      </c>
      <c r="BD1306" s="12"/>
      <c r="BF1306" s="3" t="s">
        <v>7</v>
      </c>
      <c r="BG1306" s="29">
        <f ca="1">3*(BG1304-1)+BG1305</f>
        <v>9</v>
      </c>
      <c r="BH1306" s="30" t="s">
        <v>34</v>
      </c>
      <c r="BI1306"/>
      <c r="BJ1306" s="126" t="s">
        <v>7</v>
      </c>
      <c r="BK1306" s="17">
        <v>1</v>
      </c>
      <c r="BL1306" s="27">
        <f t="array" ref="BL1306:BO1313" ca="1">AZ1330:BC1337</f>
        <v>31.814638525914916</v>
      </c>
      <c r="BM1306" s="95" t="str">
        <v>欄外</v>
      </c>
      <c r="BN1306" s="95" t="str">
        <v>欄外</v>
      </c>
      <c r="BO1306" s="15">
        <f ca="1"/>
        <v>32.106322457326392</v>
      </c>
      <c r="BP1306" s="12"/>
      <c r="BR1306" s="3" t="s">
        <v>7</v>
      </c>
      <c r="BS1306" s="29">
        <f ca="1">3*(BS1304-1)+BS1305</f>
        <v>9</v>
      </c>
      <c r="BT1306" s="30" t="s">
        <v>34</v>
      </c>
      <c r="BU1306"/>
      <c r="BV1306" s="126" t="s">
        <v>7</v>
      </c>
      <c r="BW1306" s="17">
        <v>1</v>
      </c>
      <c r="BX1306" s="27">
        <f t="array" ref="BX1306:CA1313" ca="1">BL1330:BO1337</f>
        <v>31.814638525914916</v>
      </c>
      <c r="BY1306" s="95" t="str">
        <v>欄外</v>
      </c>
      <c r="BZ1306" s="95" t="str">
        <v>欄外</v>
      </c>
      <c r="CA1306" s="15">
        <f ca="1"/>
        <v>32.106322457326392</v>
      </c>
      <c r="CB1306" s="12"/>
      <c r="CD1306" s="3" t="s">
        <v>7</v>
      </c>
      <c r="CE1306" s="29">
        <f ca="1">3*(CE1304-1)+CE1305</f>
        <v>9</v>
      </c>
      <c r="CF1306" s="30" t="s">
        <v>34</v>
      </c>
      <c r="CG1306"/>
      <c r="CH1306" s="126" t="s">
        <v>7</v>
      </c>
      <c r="CI1306" s="17">
        <v>1</v>
      </c>
      <c r="CJ1306" s="27">
        <f t="array" ref="CJ1306:CM1313" ca="1">BX1330:CA1337</f>
        <v>31.814638525914916</v>
      </c>
      <c r="CK1306" s="95" t="str">
        <v>欄外</v>
      </c>
      <c r="CL1306" s="95" t="str">
        <v>欄外</v>
      </c>
      <c r="CM1306" s="15">
        <f ca="1"/>
        <v>32.106322457326392</v>
      </c>
      <c r="CN1306" s="12"/>
      <c r="CP1306" s="3" t="s">
        <v>7</v>
      </c>
      <c r="CQ1306" s="29">
        <f ca="1">3*(CQ1304-1)+CQ1305</f>
        <v>9</v>
      </c>
      <c r="CR1306" s="30" t="s">
        <v>34</v>
      </c>
      <c r="CS1306"/>
      <c r="CT1306" s="126" t="s">
        <v>7</v>
      </c>
      <c r="CU1306" s="17">
        <v>1</v>
      </c>
      <c r="CV1306" s="27">
        <f t="array" ref="CV1306:CY1313" ca="1">CJ1330:CM1337</f>
        <v>31.814638525914916</v>
      </c>
      <c r="CW1306" s="95" t="str">
        <v>欄外</v>
      </c>
      <c r="CX1306" s="95" t="str">
        <v>欄外</v>
      </c>
      <c r="CY1306" s="15">
        <f ca="1"/>
        <v>32.106322457326392</v>
      </c>
      <c r="CZ1306" s="12"/>
      <c r="DB1306" s="3" t="s">
        <v>7</v>
      </c>
      <c r="DC1306" s="29">
        <f ca="1">3*(DC1304-1)+DC1305</f>
        <v>9</v>
      </c>
      <c r="DD1306" s="30" t="s">
        <v>34</v>
      </c>
      <c r="DE1306"/>
      <c r="DF1306" s="126" t="s">
        <v>7</v>
      </c>
      <c r="DG1306" s="17">
        <v>1</v>
      </c>
      <c r="DH1306" s="27">
        <f t="array" ref="DH1306:DK1313" ca="1">CV1330:CY1337</f>
        <v>31.814638525914916</v>
      </c>
      <c r="DI1306" s="95" t="str">
        <v>欄外</v>
      </c>
      <c r="DJ1306" s="95" t="str">
        <v>欄外</v>
      </c>
      <c r="DK1306" s="15">
        <f ca="1"/>
        <v>32.106322457326392</v>
      </c>
      <c r="DL1306" s="12"/>
      <c r="DN1306" s="3" t="s">
        <v>7</v>
      </c>
      <c r="DO1306" s="29">
        <f ca="1">3*(DO1304-1)+DO1305</f>
        <v>9</v>
      </c>
      <c r="DP1306" s="30" t="s">
        <v>34</v>
      </c>
      <c r="DQ1306"/>
      <c r="DR1306" s="126" t="s">
        <v>7</v>
      </c>
      <c r="DS1306" s="17">
        <v>1</v>
      </c>
      <c r="DT1306" s="27">
        <f t="array" ref="DT1306:DW1313" ca="1">DH1330:DK1337</f>
        <v>31.814638525914916</v>
      </c>
      <c r="DU1306" s="95" t="str">
        <v>欄外</v>
      </c>
      <c r="DV1306" s="95" t="str">
        <v>欄外</v>
      </c>
      <c r="DW1306" s="15">
        <f ca="1"/>
        <v>32.106322457326392</v>
      </c>
      <c r="DX1306" s="12"/>
    </row>
    <row r="1307" spans="1:128" ht="13.5" customHeight="1" thickBot="1">
      <c r="A1307"/>
      <c r="B1307"/>
      <c r="C1307"/>
      <c r="D1307"/>
      <c r="E1307"/>
      <c r="F1307"/>
      <c r="G1307"/>
      <c r="H1307" s="21"/>
      <c r="K1307" s="24"/>
      <c r="L1307" s="6"/>
      <c r="M1307"/>
      <c r="N1307" s="127"/>
      <c r="O1307" s="3">
        <v>2</v>
      </c>
      <c r="P1307" s="15">
        <f ca="1"/>
        <v>10.40607930603027</v>
      </c>
      <c r="Q1307" s="95" t="str">
        <f ca="1"/>
        <v>欄外</v>
      </c>
      <c r="R1307" s="27">
        <f ca="1"/>
        <v>18.458272981929774</v>
      </c>
      <c r="S1307" s="15">
        <f ca="1"/>
        <v>47.290146158832059</v>
      </c>
      <c r="T1307" s="12"/>
      <c r="W1307" s="24"/>
      <c r="X1307" s="6"/>
      <c r="Y1307"/>
      <c r="Z1307" s="127"/>
      <c r="AA1307" s="3">
        <v>2</v>
      </c>
      <c r="AB1307" s="15">
        <f ca="1"/>
        <v>10.40607930603027</v>
      </c>
      <c r="AC1307" s="95" t="str">
        <v>欄外</v>
      </c>
      <c r="AD1307" s="27">
        <f ca="1"/>
        <v>18.458272981929774</v>
      </c>
      <c r="AE1307" s="15">
        <f ca="1"/>
        <v>47.290146158832059</v>
      </c>
      <c r="AF1307" s="12"/>
      <c r="AI1307" s="24"/>
      <c r="AJ1307" s="6"/>
      <c r="AK1307"/>
      <c r="AL1307" s="127"/>
      <c r="AM1307" s="3">
        <v>2</v>
      </c>
      <c r="AN1307" s="15">
        <f ca="1"/>
        <v>10.40607930603027</v>
      </c>
      <c r="AO1307" s="95" t="str">
        <v>欄外</v>
      </c>
      <c r="AP1307" s="27">
        <f ca="1"/>
        <v>18.458272981929774</v>
      </c>
      <c r="AQ1307" s="15">
        <f ca="1"/>
        <v>47.290146158832059</v>
      </c>
      <c r="AR1307" s="12"/>
      <c r="AU1307" s="24"/>
      <c r="AV1307" s="6"/>
      <c r="AW1307"/>
      <c r="AX1307" s="127"/>
      <c r="AY1307" s="3">
        <v>2</v>
      </c>
      <c r="AZ1307" s="15">
        <f ca="1"/>
        <v>10.40607930603027</v>
      </c>
      <c r="BA1307" s="95" t="str">
        <v>欄外</v>
      </c>
      <c r="BB1307" s="27">
        <f ca="1"/>
        <v>18.458272981929774</v>
      </c>
      <c r="BC1307" s="15">
        <f ca="1"/>
        <v>47.290146158832059</v>
      </c>
      <c r="BD1307" s="12"/>
      <c r="BG1307" s="24"/>
      <c r="BH1307" s="6"/>
      <c r="BI1307"/>
      <c r="BJ1307" s="127"/>
      <c r="BK1307" s="3">
        <v>2</v>
      </c>
      <c r="BL1307" s="15">
        <f ca="1"/>
        <v>10.40607930603027</v>
      </c>
      <c r="BM1307" s="95" t="str">
        <v>欄外</v>
      </c>
      <c r="BN1307" s="27">
        <f ca="1"/>
        <v>18.458272981929774</v>
      </c>
      <c r="BO1307" s="15">
        <f ca="1"/>
        <v>47.290146158832059</v>
      </c>
      <c r="BP1307" s="12"/>
      <c r="BS1307" s="24"/>
      <c r="BT1307" s="6"/>
      <c r="BU1307"/>
      <c r="BV1307" s="127"/>
      <c r="BW1307" s="3">
        <v>2</v>
      </c>
      <c r="BX1307" s="15">
        <f ca="1"/>
        <v>10.40607930603027</v>
      </c>
      <c r="BY1307" s="95" t="str">
        <v>欄外</v>
      </c>
      <c r="BZ1307" s="27">
        <f ca="1"/>
        <v>18.458272981929774</v>
      </c>
      <c r="CA1307" s="15">
        <f ca="1"/>
        <v>47.290146158832059</v>
      </c>
      <c r="CB1307" s="12"/>
      <c r="CE1307" s="24"/>
      <c r="CF1307" s="6"/>
      <c r="CG1307"/>
      <c r="CH1307" s="127"/>
      <c r="CI1307" s="3">
        <v>2</v>
      </c>
      <c r="CJ1307" s="15">
        <f ca="1"/>
        <v>10.40607930603027</v>
      </c>
      <c r="CK1307" s="95" t="str">
        <v>欄外</v>
      </c>
      <c r="CL1307" s="27">
        <f ca="1"/>
        <v>18.458272981929774</v>
      </c>
      <c r="CM1307" s="15">
        <f ca="1"/>
        <v>47.290146158832059</v>
      </c>
      <c r="CN1307" s="12"/>
      <c r="CQ1307" s="24"/>
      <c r="CR1307" s="6"/>
      <c r="CS1307"/>
      <c r="CT1307" s="127"/>
      <c r="CU1307" s="3">
        <v>2</v>
      </c>
      <c r="CV1307" s="15">
        <f ca="1"/>
        <v>10.40607930603027</v>
      </c>
      <c r="CW1307" s="95" t="str">
        <v>欄外</v>
      </c>
      <c r="CX1307" s="27">
        <f ca="1"/>
        <v>18.458272981929774</v>
      </c>
      <c r="CY1307" s="15">
        <f ca="1"/>
        <v>47.290146158832059</v>
      </c>
      <c r="CZ1307" s="12"/>
      <c r="DC1307" s="24"/>
      <c r="DD1307" s="6"/>
      <c r="DE1307"/>
      <c r="DF1307" s="127"/>
      <c r="DG1307" s="3">
        <v>2</v>
      </c>
      <c r="DH1307" s="15">
        <f ca="1"/>
        <v>10.40607930603027</v>
      </c>
      <c r="DI1307" s="95" t="str">
        <v>欄外</v>
      </c>
      <c r="DJ1307" s="27">
        <f ca="1"/>
        <v>18.458272981929774</v>
      </c>
      <c r="DK1307" s="15">
        <f ca="1"/>
        <v>47.290146158832059</v>
      </c>
      <c r="DL1307" s="12"/>
      <c r="DO1307" s="24"/>
      <c r="DP1307" s="6"/>
      <c r="DQ1307"/>
      <c r="DR1307" s="127"/>
      <c r="DS1307" s="3">
        <v>2</v>
      </c>
      <c r="DT1307" s="15">
        <f ca="1"/>
        <v>10.40607930603027</v>
      </c>
      <c r="DU1307" s="95" t="str">
        <v>欄外</v>
      </c>
      <c r="DV1307" s="27">
        <f ca="1"/>
        <v>18.458272981929774</v>
      </c>
      <c r="DW1307" s="15">
        <f ca="1"/>
        <v>47.290146158832059</v>
      </c>
      <c r="DX1307" s="12"/>
    </row>
    <row r="1308" spans="1:128" ht="13.5" customHeight="1" thickTop="1" thickBot="1">
      <c r="A1308"/>
      <c r="B1308" s="10" t="s">
        <v>15</v>
      </c>
      <c r="C1308"/>
      <c r="D1308"/>
      <c r="E1308"/>
      <c r="F1308"/>
      <c r="G1308"/>
      <c r="H1308" s="21"/>
      <c r="J1308" s="25" t="str">
        <f>IF(AND(K1304=1,K1305=1),"★","")</f>
        <v>★</v>
      </c>
      <c r="K1308" s="93" t="str">
        <f>IF(AND(K1304=1,K1305=2),"★","")</f>
        <v/>
      </c>
      <c r="L1308" s="3" t="str">
        <f>IF(AND(K1304=1,K1305=3),"★","")</f>
        <v/>
      </c>
      <c r="M1308"/>
      <c r="N1308" s="127"/>
      <c r="O1308" s="3">
        <v>3</v>
      </c>
      <c r="P1308" s="95" t="str">
        <f ca="1"/>
        <v>欄外</v>
      </c>
      <c r="Q1308" s="95" t="str">
        <f ca="1"/>
        <v>欄外</v>
      </c>
      <c r="R1308" s="15">
        <f ca="1"/>
        <v>26.900255958557121</v>
      </c>
      <c r="S1308" s="95" t="str">
        <f ca="1"/>
        <v>欄外</v>
      </c>
      <c r="T1308" s="12"/>
      <c r="V1308" s="25" t="str">
        <f ca="1">IF(AND(W1304=1,W1305=1),"★","")</f>
        <v/>
      </c>
      <c r="W1308" s="93" t="str">
        <f ca="1">IF(AND(W1304=1,W1305=2),"★","")</f>
        <v/>
      </c>
      <c r="X1308" s="3" t="str">
        <f ca="1">IF(AND(W1304=1,W1305=3),"★","")</f>
        <v/>
      </c>
      <c r="Y1308"/>
      <c r="Z1308" s="127"/>
      <c r="AA1308" s="3">
        <v>3</v>
      </c>
      <c r="AB1308" s="95" t="str">
        <v>欄外</v>
      </c>
      <c r="AC1308" s="95" t="str">
        <v>欄外</v>
      </c>
      <c r="AD1308" s="15">
        <f ca="1"/>
        <v>26.900255958557121</v>
      </c>
      <c r="AE1308" s="95" t="str">
        <v>欄外</v>
      </c>
      <c r="AF1308" s="12"/>
      <c r="AH1308" s="25" t="str">
        <f ca="1">IF(AND(AI1304=1,AI1305=1),"★","")</f>
        <v/>
      </c>
      <c r="AI1308" s="93" t="str">
        <f ca="1">IF(AND(AI1304=1,AI1305=2),"★","")</f>
        <v/>
      </c>
      <c r="AJ1308" s="3" t="str">
        <f ca="1">IF(AND(AI1304=1,AI1305=3),"★","")</f>
        <v/>
      </c>
      <c r="AK1308"/>
      <c r="AL1308" s="127"/>
      <c r="AM1308" s="3">
        <v>3</v>
      </c>
      <c r="AN1308" s="95" t="str">
        <v>欄外</v>
      </c>
      <c r="AO1308" s="95" t="str">
        <v>欄外</v>
      </c>
      <c r="AP1308" s="15">
        <f ca="1"/>
        <v>26.900255958557121</v>
      </c>
      <c r="AQ1308" s="95" t="str">
        <v>欄外</v>
      </c>
      <c r="AR1308" s="12"/>
      <c r="AT1308" s="25" t="str">
        <f ca="1">IF(AND(AU1304=1,AU1305=1),"★","")</f>
        <v/>
      </c>
      <c r="AU1308" s="93" t="str">
        <f ca="1">IF(AND(AU1304=1,AU1305=2),"★","")</f>
        <v/>
      </c>
      <c r="AV1308" s="3" t="str">
        <f ca="1">IF(AND(AU1304=1,AU1305=3),"★","")</f>
        <v/>
      </c>
      <c r="AW1308"/>
      <c r="AX1308" s="127"/>
      <c r="AY1308" s="3">
        <v>3</v>
      </c>
      <c r="AZ1308" s="95" t="str">
        <v>欄外</v>
      </c>
      <c r="BA1308" s="95" t="str">
        <v>欄外</v>
      </c>
      <c r="BB1308" s="15">
        <f ca="1"/>
        <v>26.900255958557121</v>
      </c>
      <c r="BC1308" s="95" t="str">
        <v>欄外</v>
      </c>
      <c r="BD1308" s="12"/>
      <c r="BF1308" s="25" t="str">
        <f ca="1">IF(AND(BG1304=1,BG1305=1),"★","")</f>
        <v/>
      </c>
      <c r="BG1308" s="93" t="str">
        <f ca="1">IF(AND(BG1304=1,BG1305=2),"★","")</f>
        <v/>
      </c>
      <c r="BH1308" s="3" t="str">
        <f ca="1">IF(AND(BG1304=1,BG1305=3),"★","")</f>
        <v/>
      </c>
      <c r="BI1308"/>
      <c r="BJ1308" s="127"/>
      <c r="BK1308" s="3">
        <v>3</v>
      </c>
      <c r="BL1308" s="95" t="str">
        <v>欄外</v>
      </c>
      <c r="BM1308" s="95" t="str">
        <v>欄外</v>
      </c>
      <c r="BN1308" s="15">
        <f ca="1"/>
        <v>26.900255958557121</v>
      </c>
      <c r="BO1308" s="95" t="str">
        <v>欄外</v>
      </c>
      <c r="BP1308" s="12"/>
      <c r="BR1308" s="25" t="str">
        <f ca="1">IF(AND(BS1304=1,BS1305=1),"★","")</f>
        <v/>
      </c>
      <c r="BS1308" s="93" t="str">
        <f ca="1">IF(AND(BS1304=1,BS1305=2),"★","")</f>
        <v/>
      </c>
      <c r="BT1308" s="3" t="str">
        <f ca="1">IF(AND(BS1304=1,BS1305=3),"★","")</f>
        <v/>
      </c>
      <c r="BU1308"/>
      <c r="BV1308" s="127"/>
      <c r="BW1308" s="3">
        <v>3</v>
      </c>
      <c r="BX1308" s="95" t="str">
        <v>欄外</v>
      </c>
      <c r="BY1308" s="95" t="str">
        <v>欄外</v>
      </c>
      <c r="BZ1308" s="15">
        <f ca="1"/>
        <v>26.900255958557121</v>
      </c>
      <c r="CA1308" s="95" t="str">
        <v>欄外</v>
      </c>
      <c r="CB1308" s="12"/>
      <c r="CD1308" s="25" t="str">
        <f ca="1">IF(AND(CE1304=1,CE1305=1),"★","")</f>
        <v/>
      </c>
      <c r="CE1308" s="93" t="str">
        <f ca="1">IF(AND(CE1304=1,CE1305=2),"★","")</f>
        <v/>
      </c>
      <c r="CF1308" s="3" t="str">
        <f ca="1">IF(AND(CE1304=1,CE1305=3),"★","")</f>
        <v/>
      </c>
      <c r="CG1308"/>
      <c r="CH1308" s="127"/>
      <c r="CI1308" s="3">
        <v>3</v>
      </c>
      <c r="CJ1308" s="95" t="str">
        <v>欄外</v>
      </c>
      <c r="CK1308" s="95" t="str">
        <v>欄外</v>
      </c>
      <c r="CL1308" s="15">
        <f ca="1"/>
        <v>26.900255958557121</v>
      </c>
      <c r="CM1308" s="95" t="str">
        <v>欄外</v>
      </c>
      <c r="CN1308" s="12"/>
      <c r="CP1308" s="25" t="str">
        <f ca="1">IF(AND(CQ1304=1,CQ1305=1),"★","")</f>
        <v/>
      </c>
      <c r="CQ1308" s="93" t="str">
        <f ca="1">IF(AND(CQ1304=1,CQ1305=2),"★","")</f>
        <v/>
      </c>
      <c r="CR1308" s="3" t="str">
        <f ca="1">IF(AND(CQ1304=1,CQ1305=3),"★","")</f>
        <v/>
      </c>
      <c r="CS1308"/>
      <c r="CT1308" s="127"/>
      <c r="CU1308" s="3">
        <v>3</v>
      </c>
      <c r="CV1308" s="95" t="str">
        <v>欄外</v>
      </c>
      <c r="CW1308" s="95" t="str">
        <v>欄外</v>
      </c>
      <c r="CX1308" s="15">
        <f ca="1"/>
        <v>26.900255958557121</v>
      </c>
      <c r="CY1308" s="95" t="str">
        <v>欄外</v>
      </c>
      <c r="CZ1308" s="12"/>
      <c r="DB1308" s="25" t="str">
        <f ca="1">IF(AND(DC1304=1,DC1305=1),"★","")</f>
        <v/>
      </c>
      <c r="DC1308" s="93" t="str">
        <f ca="1">IF(AND(DC1304=1,DC1305=2),"★","")</f>
        <v/>
      </c>
      <c r="DD1308" s="3" t="str">
        <f ca="1">IF(AND(DC1304=1,DC1305=3),"★","")</f>
        <v/>
      </c>
      <c r="DE1308"/>
      <c r="DF1308" s="127"/>
      <c r="DG1308" s="3">
        <v>3</v>
      </c>
      <c r="DH1308" s="95" t="str">
        <v>欄外</v>
      </c>
      <c r="DI1308" s="95" t="str">
        <v>欄外</v>
      </c>
      <c r="DJ1308" s="15">
        <f ca="1"/>
        <v>26.900255958557121</v>
      </c>
      <c r="DK1308" s="95" t="str">
        <v>欄外</v>
      </c>
      <c r="DL1308" s="12"/>
      <c r="DN1308" s="25" t="str">
        <f ca="1">IF(AND(DO1304=1,DO1305=1),"★","")</f>
        <v/>
      </c>
      <c r="DO1308" s="93" t="str">
        <f ca="1">IF(AND(DO1304=1,DO1305=2),"★","")</f>
        <v/>
      </c>
      <c r="DP1308" s="3" t="str">
        <f ca="1">IF(AND(DO1304=1,DO1305=3),"★","")</f>
        <v/>
      </c>
      <c r="DQ1308"/>
      <c r="DR1308" s="127"/>
      <c r="DS1308" s="3">
        <v>3</v>
      </c>
      <c r="DT1308" s="95" t="str">
        <v>欄外</v>
      </c>
      <c r="DU1308" s="95" t="str">
        <v>欄外</v>
      </c>
      <c r="DV1308" s="15">
        <f ca="1"/>
        <v>26.900255958557121</v>
      </c>
      <c r="DW1308" s="95" t="str">
        <v>欄外</v>
      </c>
      <c r="DX1308" s="12"/>
    </row>
    <row r="1309" spans="1:128" ht="13.5" customHeight="1" thickTop="1" thickBot="1">
      <c r="A1309"/>
      <c r="B1309" s="63" t="s">
        <v>14</v>
      </c>
      <c r="C1309" s="79">
        <f ca="1">1-C1269/50</f>
        <v>0.30000000000000004</v>
      </c>
      <c r="D1309"/>
      <c r="E1309"/>
      <c r="F1309"/>
      <c r="G1309"/>
      <c r="H1309" s="21"/>
      <c r="J1309" s="17" t="str">
        <f>IF(AND(K1304=2,K1305=1),"★","")</f>
        <v/>
      </c>
      <c r="K1309" s="3" t="str">
        <f>IF(AND(K1304=2,K1305=2),"★","")</f>
        <v/>
      </c>
      <c r="L1309" s="16" t="str">
        <f>IF(AND(K1304=2,K1305=3),"★","")</f>
        <v/>
      </c>
      <c r="M1309"/>
      <c r="N1309" s="127"/>
      <c r="O1309" s="3">
        <v>4</v>
      </c>
      <c r="P1309" s="27">
        <f ca="1"/>
        <v>47.29846955448388</v>
      </c>
      <c r="Q1309" s="15">
        <f ca="1"/>
        <v>19.565530089378353</v>
      </c>
      <c r="R1309" s="95" t="str">
        <f ca="1"/>
        <v>欄外</v>
      </c>
      <c r="S1309" s="15">
        <f ca="1"/>
        <v>47.261690884926345</v>
      </c>
      <c r="T1309" s="12"/>
      <c r="V1309" s="17" t="str">
        <f ca="1">IF(AND(W1304=2,W1305=1),"★","")</f>
        <v>★</v>
      </c>
      <c r="W1309" s="3" t="str">
        <f ca="1">IF(AND(W1304=2,W1305=2),"★","")</f>
        <v/>
      </c>
      <c r="X1309" s="16" t="str">
        <f ca="1">IF(AND(W1304=2,W1305=3),"★","")</f>
        <v/>
      </c>
      <c r="Y1309"/>
      <c r="Z1309" s="127"/>
      <c r="AA1309" s="3">
        <v>4</v>
      </c>
      <c r="AB1309" s="27">
        <f ca="1"/>
        <v>47.29846955448388</v>
      </c>
      <c r="AC1309" s="15">
        <f ca="1"/>
        <v>19.565530089378353</v>
      </c>
      <c r="AD1309" s="95" t="str">
        <v>欄外</v>
      </c>
      <c r="AE1309" s="15">
        <f ca="1"/>
        <v>47.261690884926345</v>
      </c>
      <c r="AF1309" s="12"/>
      <c r="AH1309" s="17" t="str">
        <f ca="1">IF(AND(AI1304=2,AI1305=1),"★","")</f>
        <v/>
      </c>
      <c r="AI1309" s="3" t="str">
        <f ca="1">IF(AND(AI1304=2,AI1305=2),"★","")</f>
        <v>★</v>
      </c>
      <c r="AJ1309" s="16" t="str">
        <f ca="1">IF(AND(AI1304=2,AI1305=3),"★","")</f>
        <v/>
      </c>
      <c r="AK1309"/>
      <c r="AL1309" s="127"/>
      <c r="AM1309" s="3">
        <v>4</v>
      </c>
      <c r="AN1309" s="27">
        <f ca="1"/>
        <v>47.299234595435109</v>
      </c>
      <c r="AO1309" s="15">
        <f ca="1"/>
        <v>19.565530089378353</v>
      </c>
      <c r="AP1309" s="95" t="str">
        <v>欄外</v>
      </c>
      <c r="AQ1309" s="15">
        <f ca="1"/>
        <v>47.261690884926345</v>
      </c>
      <c r="AR1309" s="12"/>
      <c r="AT1309" s="17" t="str">
        <f ca="1">IF(AND(AU1304=2,AU1305=1),"★","")</f>
        <v/>
      </c>
      <c r="AU1309" s="3" t="str">
        <f ca="1">IF(AND(AU1304=2,AU1305=2),"★","")</f>
        <v/>
      </c>
      <c r="AV1309" s="16" t="str">
        <f ca="1">IF(AND(AU1304=2,AU1305=3),"★","")</f>
        <v/>
      </c>
      <c r="AW1309"/>
      <c r="AX1309" s="127"/>
      <c r="AY1309" s="3">
        <v>4</v>
      </c>
      <c r="AZ1309" s="27">
        <f ca="1"/>
        <v>47.299234595435109</v>
      </c>
      <c r="BA1309" s="15">
        <f ca="1"/>
        <v>19.565530089378353</v>
      </c>
      <c r="BB1309" s="95" t="str">
        <v>欄外</v>
      </c>
      <c r="BC1309" s="15">
        <f ca="1"/>
        <v>47.261690884926345</v>
      </c>
      <c r="BD1309" s="12"/>
      <c r="BF1309" s="17" t="str">
        <f ca="1">IF(AND(BG1304=2,BG1305=1),"★","")</f>
        <v/>
      </c>
      <c r="BG1309" s="3" t="str">
        <f ca="1">IF(AND(BG1304=2,BG1305=2),"★","")</f>
        <v/>
      </c>
      <c r="BH1309" s="16" t="str">
        <f ca="1">IF(AND(BG1304=2,BG1305=3),"★","")</f>
        <v/>
      </c>
      <c r="BI1309"/>
      <c r="BJ1309" s="127"/>
      <c r="BK1309" s="3">
        <v>4</v>
      </c>
      <c r="BL1309" s="27">
        <f ca="1"/>
        <v>47.299234595435109</v>
      </c>
      <c r="BM1309" s="15">
        <f ca="1"/>
        <v>19.565530089378353</v>
      </c>
      <c r="BN1309" s="95" t="str">
        <v>欄外</v>
      </c>
      <c r="BO1309" s="15">
        <f ca="1"/>
        <v>47.261690884926345</v>
      </c>
      <c r="BP1309" s="12"/>
      <c r="BR1309" s="17" t="str">
        <f ca="1">IF(AND(BS1304=2,BS1305=1),"★","")</f>
        <v/>
      </c>
      <c r="BS1309" s="3" t="str">
        <f ca="1">IF(AND(BS1304=2,BS1305=2),"★","")</f>
        <v/>
      </c>
      <c r="BT1309" s="16" t="str">
        <f ca="1">IF(AND(BS1304=2,BS1305=3),"★","")</f>
        <v/>
      </c>
      <c r="BU1309"/>
      <c r="BV1309" s="127"/>
      <c r="BW1309" s="3">
        <v>4</v>
      </c>
      <c r="BX1309" s="27">
        <f ca="1"/>
        <v>47.299234595435109</v>
      </c>
      <c r="BY1309" s="15">
        <f ca="1"/>
        <v>19.565530089378353</v>
      </c>
      <c r="BZ1309" s="95" t="str">
        <v>欄外</v>
      </c>
      <c r="CA1309" s="15">
        <f ca="1"/>
        <v>47.261690884926345</v>
      </c>
      <c r="CB1309" s="12"/>
      <c r="CD1309" s="17" t="str">
        <f ca="1">IF(AND(CE1304=2,CE1305=1),"★","")</f>
        <v/>
      </c>
      <c r="CE1309" s="3" t="str">
        <f ca="1">IF(AND(CE1304=2,CE1305=2),"★","")</f>
        <v/>
      </c>
      <c r="CF1309" s="16" t="str">
        <f ca="1">IF(AND(CE1304=2,CE1305=3),"★","")</f>
        <v/>
      </c>
      <c r="CG1309"/>
      <c r="CH1309" s="127"/>
      <c r="CI1309" s="3">
        <v>4</v>
      </c>
      <c r="CJ1309" s="27">
        <f ca="1"/>
        <v>47.299234595435109</v>
      </c>
      <c r="CK1309" s="15">
        <f ca="1"/>
        <v>19.565530089378353</v>
      </c>
      <c r="CL1309" s="95" t="str">
        <v>欄外</v>
      </c>
      <c r="CM1309" s="15">
        <f ca="1"/>
        <v>47.261690884926345</v>
      </c>
      <c r="CN1309" s="12"/>
      <c r="CP1309" s="17" t="str">
        <f ca="1">IF(AND(CQ1304=2,CQ1305=1),"★","")</f>
        <v/>
      </c>
      <c r="CQ1309" s="3" t="str">
        <f ca="1">IF(AND(CQ1304=2,CQ1305=2),"★","")</f>
        <v/>
      </c>
      <c r="CR1309" s="16" t="str">
        <f ca="1">IF(AND(CQ1304=2,CQ1305=3),"★","")</f>
        <v/>
      </c>
      <c r="CS1309"/>
      <c r="CT1309" s="127"/>
      <c r="CU1309" s="3">
        <v>4</v>
      </c>
      <c r="CV1309" s="27">
        <f ca="1"/>
        <v>47.299234595435109</v>
      </c>
      <c r="CW1309" s="15">
        <f ca="1"/>
        <v>19.565530089378353</v>
      </c>
      <c r="CX1309" s="95" t="str">
        <v>欄外</v>
      </c>
      <c r="CY1309" s="15">
        <f ca="1"/>
        <v>47.261690884926345</v>
      </c>
      <c r="CZ1309" s="12"/>
      <c r="DB1309" s="17" t="str">
        <f ca="1">IF(AND(DC1304=2,DC1305=1),"★","")</f>
        <v/>
      </c>
      <c r="DC1309" s="3" t="str">
        <f ca="1">IF(AND(DC1304=2,DC1305=2),"★","")</f>
        <v/>
      </c>
      <c r="DD1309" s="16" t="str">
        <f ca="1">IF(AND(DC1304=2,DC1305=3),"★","")</f>
        <v/>
      </c>
      <c r="DE1309"/>
      <c r="DF1309" s="127"/>
      <c r="DG1309" s="3">
        <v>4</v>
      </c>
      <c r="DH1309" s="27">
        <f ca="1"/>
        <v>47.299234595435109</v>
      </c>
      <c r="DI1309" s="15">
        <f ca="1"/>
        <v>19.565530089378353</v>
      </c>
      <c r="DJ1309" s="95" t="str">
        <v>欄外</v>
      </c>
      <c r="DK1309" s="15">
        <f ca="1"/>
        <v>47.261690884926345</v>
      </c>
      <c r="DL1309" s="12"/>
      <c r="DN1309" s="17" t="str">
        <f ca="1">IF(AND(DO1304=2,DO1305=1),"★","")</f>
        <v/>
      </c>
      <c r="DO1309" s="3" t="str">
        <f ca="1">IF(AND(DO1304=2,DO1305=2),"★","")</f>
        <v/>
      </c>
      <c r="DP1309" s="16" t="str">
        <f ca="1">IF(AND(DO1304=2,DO1305=3),"★","")</f>
        <v/>
      </c>
      <c r="DQ1309"/>
      <c r="DR1309" s="127"/>
      <c r="DS1309" s="3">
        <v>4</v>
      </c>
      <c r="DT1309" s="27">
        <f ca="1"/>
        <v>47.299234595435109</v>
      </c>
      <c r="DU1309" s="15">
        <f ca="1"/>
        <v>19.565530089378353</v>
      </c>
      <c r="DV1309" s="95" t="str">
        <v>欄外</v>
      </c>
      <c r="DW1309" s="15">
        <f ca="1"/>
        <v>47.261690884926345</v>
      </c>
      <c r="DX1309" s="12"/>
    </row>
    <row r="1310" spans="1:128" ht="13.5" customHeight="1" thickTop="1" thickBot="1">
      <c r="A1310"/>
      <c r="B1310"/>
      <c r="C1310"/>
      <c r="D1310"/>
      <c r="E1310"/>
      <c r="F1310"/>
      <c r="G1310"/>
      <c r="H1310" s="21"/>
      <c r="J1310" s="3" t="str">
        <f>IF(AND(K1304=3,K1305=1),"★","")</f>
        <v/>
      </c>
      <c r="K1310" s="92" t="str">
        <f>IF(AND(K1304=3,K1305=2),"★","")</f>
        <v/>
      </c>
      <c r="L1310" s="37" t="str">
        <f>IF(AND(K1304=3,K1305=3),"★","終")</f>
        <v>終</v>
      </c>
      <c r="M1310"/>
      <c r="N1310" s="127"/>
      <c r="O1310" s="3">
        <v>5</v>
      </c>
      <c r="P1310" s="95" t="str">
        <f ca="1"/>
        <v>欄外</v>
      </c>
      <c r="Q1310" s="27">
        <f ca="1"/>
        <v>30.913228282362212</v>
      </c>
      <c r="R1310" s="27">
        <f ca="1"/>
        <v>21.624271484374994</v>
      </c>
      <c r="S1310" s="27">
        <f ca="1"/>
        <v>68.999999480551907</v>
      </c>
      <c r="T1310" s="12"/>
      <c r="V1310" s="3" t="str">
        <f ca="1">IF(AND(W1304=3,W1305=1),"★","")</f>
        <v/>
      </c>
      <c r="W1310" s="92" t="str">
        <f ca="1">IF(AND(W1304=3,W1305=2),"★","")</f>
        <v/>
      </c>
      <c r="X1310" s="37" t="str">
        <f ca="1">IF(AND(W1304=3,W1305=3),"★","終")</f>
        <v>終</v>
      </c>
      <c r="Y1310"/>
      <c r="Z1310" s="127"/>
      <c r="AA1310" s="3">
        <v>5</v>
      </c>
      <c r="AB1310" s="95" t="str">
        <v>欄外</v>
      </c>
      <c r="AC1310" s="27">
        <f ca="1"/>
        <v>30.913228282362212</v>
      </c>
      <c r="AD1310" s="27">
        <f ca="1"/>
        <v>21.624271484374994</v>
      </c>
      <c r="AE1310" s="27">
        <f ca="1"/>
        <v>68.999999480551907</v>
      </c>
      <c r="AF1310" s="12"/>
      <c r="AH1310" s="3" t="str">
        <f ca="1">IF(AND(AI1304=3,AI1305=1),"★","")</f>
        <v/>
      </c>
      <c r="AI1310" s="92" t="str">
        <f ca="1">IF(AND(AI1304=3,AI1305=2),"★","")</f>
        <v/>
      </c>
      <c r="AJ1310" s="37" t="str">
        <f ca="1">IF(AND(AI1304=3,AI1305=3),"★","終")</f>
        <v>終</v>
      </c>
      <c r="AK1310"/>
      <c r="AL1310" s="127"/>
      <c r="AM1310" s="3">
        <v>5</v>
      </c>
      <c r="AN1310" s="95" t="str">
        <v>欄外</v>
      </c>
      <c r="AO1310" s="27">
        <f ca="1"/>
        <v>30.913228282362212</v>
      </c>
      <c r="AP1310" s="27">
        <f ca="1"/>
        <v>21.624271484374994</v>
      </c>
      <c r="AQ1310" s="27">
        <f ca="1"/>
        <v>68.999999480551907</v>
      </c>
      <c r="AR1310" s="12"/>
      <c r="AT1310" s="3" t="str">
        <f ca="1">IF(AND(AU1304=3,AU1305=1),"★","")</f>
        <v/>
      </c>
      <c r="AU1310" s="92" t="str">
        <f ca="1">IF(AND(AU1304=3,AU1305=2),"★","")</f>
        <v>★</v>
      </c>
      <c r="AV1310" s="37" t="str">
        <f ca="1">IF(AND(AU1304=3,AU1305=3),"★","終")</f>
        <v>終</v>
      </c>
      <c r="AW1310"/>
      <c r="AX1310" s="127"/>
      <c r="AY1310" s="3">
        <v>5</v>
      </c>
      <c r="AZ1310" s="95" t="str">
        <v>欄外</v>
      </c>
      <c r="BA1310" s="27">
        <f ca="1"/>
        <v>30.913228282362212</v>
      </c>
      <c r="BB1310" s="27">
        <f ca="1"/>
        <v>21.624271484374994</v>
      </c>
      <c r="BC1310" s="27">
        <f ca="1"/>
        <v>68.999999739338804</v>
      </c>
      <c r="BD1310" s="12"/>
      <c r="BF1310" s="3" t="str">
        <f ca="1">IF(AND(BG1304=3,BG1305=1),"★","")</f>
        <v/>
      </c>
      <c r="BG1310" s="92" t="str">
        <f ca="1">IF(AND(BG1304=3,BG1305=2),"★","")</f>
        <v/>
      </c>
      <c r="BH1310" s="37" t="str">
        <f ca="1">IF(AND(BG1304=3,BG1305=3),"★","終")</f>
        <v>★</v>
      </c>
      <c r="BI1310"/>
      <c r="BJ1310" s="127"/>
      <c r="BK1310" s="3">
        <v>5</v>
      </c>
      <c r="BL1310" s="95" t="str">
        <v>欄外</v>
      </c>
      <c r="BM1310" s="27">
        <f ca="1"/>
        <v>30.913228282362212</v>
      </c>
      <c r="BN1310" s="27">
        <f ca="1"/>
        <v>21.624271484374994</v>
      </c>
      <c r="BO1310" s="27">
        <f ca="1"/>
        <v>68.999999739338804</v>
      </c>
      <c r="BP1310" s="12"/>
      <c r="BR1310" s="3" t="str">
        <f ca="1">IF(AND(BS1304=3,BS1305=1),"★","")</f>
        <v/>
      </c>
      <c r="BS1310" s="92" t="str">
        <f ca="1">IF(AND(BS1304=3,BS1305=2),"★","")</f>
        <v/>
      </c>
      <c r="BT1310" s="37" t="str">
        <f ca="1">IF(AND(BS1304=3,BS1305=3),"★","終")</f>
        <v>★</v>
      </c>
      <c r="BU1310"/>
      <c r="BV1310" s="127"/>
      <c r="BW1310" s="3">
        <v>5</v>
      </c>
      <c r="BX1310" s="95" t="str">
        <v>欄外</v>
      </c>
      <c r="BY1310" s="27">
        <f ca="1"/>
        <v>30.913228282362212</v>
      </c>
      <c r="BZ1310" s="27">
        <f ca="1"/>
        <v>21.624271484374994</v>
      </c>
      <c r="CA1310" s="27">
        <f ca="1"/>
        <v>68.999999739338804</v>
      </c>
      <c r="CB1310" s="12"/>
      <c r="CD1310" s="3" t="str">
        <f ca="1">IF(AND(CE1304=3,CE1305=1),"★","")</f>
        <v/>
      </c>
      <c r="CE1310" s="92" t="str">
        <f ca="1">IF(AND(CE1304=3,CE1305=2),"★","")</f>
        <v/>
      </c>
      <c r="CF1310" s="37" t="str">
        <f ca="1">IF(AND(CE1304=3,CE1305=3),"★","終")</f>
        <v>★</v>
      </c>
      <c r="CG1310"/>
      <c r="CH1310" s="127"/>
      <c r="CI1310" s="3">
        <v>5</v>
      </c>
      <c r="CJ1310" s="95" t="str">
        <v>欄外</v>
      </c>
      <c r="CK1310" s="27">
        <f ca="1"/>
        <v>30.913228282362212</v>
      </c>
      <c r="CL1310" s="27">
        <f ca="1"/>
        <v>21.624271484374994</v>
      </c>
      <c r="CM1310" s="27">
        <f ca="1"/>
        <v>68.999999739338804</v>
      </c>
      <c r="CN1310" s="12"/>
      <c r="CP1310" s="3" t="str">
        <f ca="1">IF(AND(CQ1304=3,CQ1305=1),"★","")</f>
        <v/>
      </c>
      <c r="CQ1310" s="92" t="str">
        <f ca="1">IF(AND(CQ1304=3,CQ1305=2),"★","")</f>
        <v/>
      </c>
      <c r="CR1310" s="37" t="str">
        <f ca="1">IF(AND(CQ1304=3,CQ1305=3),"★","終")</f>
        <v>★</v>
      </c>
      <c r="CS1310"/>
      <c r="CT1310" s="127"/>
      <c r="CU1310" s="3">
        <v>5</v>
      </c>
      <c r="CV1310" s="95" t="str">
        <v>欄外</v>
      </c>
      <c r="CW1310" s="27">
        <f ca="1"/>
        <v>30.913228282362212</v>
      </c>
      <c r="CX1310" s="27">
        <f ca="1"/>
        <v>21.624271484374994</v>
      </c>
      <c r="CY1310" s="27">
        <f ca="1"/>
        <v>68.999999739338804</v>
      </c>
      <c r="CZ1310" s="12"/>
      <c r="DB1310" s="3" t="str">
        <f ca="1">IF(AND(DC1304=3,DC1305=1),"★","")</f>
        <v/>
      </c>
      <c r="DC1310" s="92" t="str">
        <f ca="1">IF(AND(DC1304=3,DC1305=2),"★","")</f>
        <v/>
      </c>
      <c r="DD1310" s="37" t="str">
        <f ca="1">IF(AND(DC1304=3,DC1305=3),"★","終")</f>
        <v>★</v>
      </c>
      <c r="DE1310"/>
      <c r="DF1310" s="127"/>
      <c r="DG1310" s="3">
        <v>5</v>
      </c>
      <c r="DH1310" s="95" t="str">
        <v>欄外</v>
      </c>
      <c r="DI1310" s="27">
        <f ca="1"/>
        <v>30.913228282362212</v>
      </c>
      <c r="DJ1310" s="27">
        <f ca="1"/>
        <v>21.624271484374994</v>
      </c>
      <c r="DK1310" s="27">
        <f ca="1"/>
        <v>68.999999739338804</v>
      </c>
      <c r="DL1310" s="12"/>
      <c r="DN1310" s="3" t="str">
        <f ca="1">IF(AND(DO1304=3,DO1305=1),"★","")</f>
        <v/>
      </c>
      <c r="DO1310" s="92" t="str">
        <f ca="1">IF(AND(DO1304=3,DO1305=2),"★","")</f>
        <v/>
      </c>
      <c r="DP1310" s="37" t="str">
        <f ca="1">IF(AND(DO1304=3,DO1305=3),"★","終")</f>
        <v>★</v>
      </c>
      <c r="DQ1310"/>
      <c r="DR1310" s="127"/>
      <c r="DS1310" s="3">
        <v>5</v>
      </c>
      <c r="DT1310" s="95" t="str">
        <v>欄外</v>
      </c>
      <c r="DU1310" s="27">
        <f ca="1"/>
        <v>30.913228282362212</v>
      </c>
      <c r="DV1310" s="27">
        <f ca="1"/>
        <v>21.624271484374994</v>
      </c>
      <c r="DW1310" s="27">
        <f ca="1"/>
        <v>68.999999739338804</v>
      </c>
      <c r="DX1310" s="12"/>
    </row>
    <row r="1311" spans="1:128" ht="13.5" customHeight="1" thickTop="1">
      <c r="A1311"/>
      <c r="B1311"/>
      <c r="C1311"/>
      <c r="D1311"/>
      <c r="E1311"/>
      <c r="F1311"/>
      <c r="G1311"/>
      <c r="H1311" s="21"/>
      <c r="M1311"/>
      <c r="N1311" s="127"/>
      <c r="O1311" s="3">
        <v>6</v>
      </c>
      <c r="P1311" s="95" t="str">
        <f ca="1"/>
        <v>欄外</v>
      </c>
      <c r="Q1311" s="95" t="str">
        <f ca="1"/>
        <v>欄外</v>
      </c>
      <c r="R1311" s="95" t="str">
        <f ca="1"/>
        <v>欄外</v>
      </c>
      <c r="S1311" s="95" t="str">
        <f ca="1"/>
        <v>欄外</v>
      </c>
      <c r="T1311" s="12"/>
      <c r="Y1311"/>
      <c r="Z1311" s="127"/>
      <c r="AA1311" s="3">
        <v>6</v>
      </c>
      <c r="AB1311" s="95" t="str">
        <v>欄外</v>
      </c>
      <c r="AC1311" s="95" t="str">
        <v>欄外</v>
      </c>
      <c r="AD1311" s="95" t="str">
        <v>欄外</v>
      </c>
      <c r="AE1311" s="95" t="str">
        <v>欄外</v>
      </c>
      <c r="AF1311" s="12"/>
      <c r="AK1311"/>
      <c r="AL1311" s="127"/>
      <c r="AM1311" s="3">
        <v>6</v>
      </c>
      <c r="AN1311" s="95" t="str">
        <v>欄外</v>
      </c>
      <c r="AO1311" s="95" t="str">
        <v>欄外</v>
      </c>
      <c r="AP1311" s="95" t="str">
        <v>欄外</v>
      </c>
      <c r="AQ1311" s="95" t="str">
        <v>欄外</v>
      </c>
      <c r="AR1311" s="12"/>
      <c r="AW1311"/>
      <c r="AX1311" s="127"/>
      <c r="AY1311" s="3">
        <v>6</v>
      </c>
      <c r="AZ1311" s="95" t="str">
        <v>欄外</v>
      </c>
      <c r="BA1311" s="95" t="str">
        <v>欄外</v>
      </c>
      <c r="BB1311" s="95" t="str">
        <v>欄外</v>
      </c>
      <c r="BC1311" s="95" t="str">
        <v>欄外</v>
      </c>
      <c r="BD1311" s="12"/>
      <c r="BI1311"/>
      <c r="BJ1311" s="127"/>
      <c r="BK1311" s="3">
        <v>6</v>
      </c>
      <c r="BL1311" s="95" t="str">
        <v>欄外</v>
      </c>
      <c r="BM1311" s="95" t="str">
        <v>欄外</v>
      </c>
      <c r="BN1311" s="95" t="str">
        <v>欄外</v>
      </c>
      <c r="BO1311" s="95" t="str">
        <v>欄外</v>
      </c>
      <c r="BP1311" s="12"/>
      <c r="BU1311"/>
      <c r="BV1311" s="127"/>
      <c r="BW1311" s="3">
        <v>6</v>
      </c>
      <c r="BX1311" s="95" t="str">
        <v>欄外</v>
      </c>
      <c r="BY1311" s="95" t="str">
        <v>欄外</v>
      </c>
      <c r="BZ1311" s="95" t="str">
        <v>欄外</v>
      </c>
      <c r="CA1311" s="95" t="str">
        <v>欄外</v>
      </c>
      <c r="CB1311" s="12"/>
      <c r="CG1311"/>
      <c r="CH1311" s="127"/>
      <c r="CI1311" s="3">
        <v>6</v>
      </c>
      <c r="CJ1311" s="95" t="str">
        <v>欄外</v>
      </c>
      <c r="CK1311" s="95" t="str">
        <v>欄外</v>
      </c>
      <c r="CL1311" s="95" t="str">
        <v>欄外</v>
      </c>
      <c r="CM1311" s="95" t="str">
        <v>欄外</v>
      </c>
      <c r="CN1311" s="12"/>
      <c r="CS1311"/>
      <c r="CT1311" s="127"/>
      <c r="CU1311" s="3">
        <v>6</v>
      </c>
      <c r="CV1311" s="95" t="str">
        <v>欄外</v>
      </c>
      <c r="CW1311" s="95" t="str">
        <v>欄外</v>
      </c>
      <c r="CX1311" s="95" t="str">
        <v>欄外</v>
      </c>
      <c r="CY1311" s="95" t="str">
        <v>欄外</v>
      </c>
      <c r="CZ1311" s="12"/>
      <c r="DE1311"/>
      <c r="DF1311" s="127"/>
      <c r="DG1311" s="3">
        <v>6</v>
      </c>
      <c r="DH1311" s="95" t="str">
        <v>欄外</v>
      </c>
      <c r="DI1311" s="95" t="str">
        <v>欄外</v>
      </c>
      <c r="DJ1311" s="95" t="str">
        <v>欄外</v>
      </c>
      <c r="DK1311" s="95" t="str">
        <v>欄外</v>
      </c>
      <c r="DL1311" s="12"/>
      <c r="DQ1311"/>
      <c r="DR1311" s="127"/>
      <c r="DS1311" s="3">
        <v>6</v>
      </c>
      <c r="DT1311" s="95" t="str">
        <v>欄外</v>
      </c>
      <c r="DU1311" s="95" t="str">
        <v>欄外</v>
      </c>
      <c r="DV1311" s="95" t="str">
        <v>欄外</v>
      </c>
      <c r="DW1311" s="95" t="str">
        <v>欄外</v>
      </c>
      <c r="DX1311" s="12"/>
    </row>
    <row r="1312" spans="1:128" ht="13.5" customHeight="1">
      <c r="A1312"/>
      <c r="B1312"/>
      <c r="C1312"/>
      <c r="D1312"/>
      <c r="E1312"/>
      <c r="F1312"/>
      <c r="G1312"/>
      <c r="H1312" s="21"/>
      <c r="M1312"/>
      <c r="N1312" s="127"/>
      <c r="O1312" s="3">
        <v>7</v>
      </c>
      <c r="P1312" s="27">
        <f ca="1"/>
        <v>68.999852429889131</v>
      </c>
      <c r="Q1312" s="27">
        <f ca="1"/>
        <v>24.85334982903953</v>
      </c>
      <c r="R1312" s="95" t="str">
        <f ca="1"/>
        <v>欄外</v>
      </c>
      <c r="S1312" s="95" t="str">
        <f ca="1"/>
        <v>欄外</v>
      </c>
      <c r="T1312" s="12"/>
      <c r="Y1312"/>
      <c r="Z1312" s="127"/>
      <c r="AA1312" s="3">
        <v>7</v>
      </c>
      <c r="AB1312" s="27">
        <f ca="1"/>
        <v>68.999852429889131</v>
      </c>
      <c r="AC1312" s="27">
        <f ca="1"/>
        <v>24.85334982903953</v>
      </c>
      <c r="AD1312" s="95" t="str">
        <v>欄外</v>
      </c>
      <c r="AE1312" s="95" t="str">
        <v>欄外</v>
      </c>
      <c r="AF1312" s="12"/>
      <c r="AK1312"/>
      <c r="AL1312" s="127"/>
      <c r="AM1312" s="3">
        <v>7</v>
      </c>
      <c r="AN1312" s="27">
        <f ca="1"/>
        <v>68.999852429889131</v>
      </c>
      <c r="AO1312" s="27">
        <f ca="1"/>
        <v>24.85334982903953</v>
      </c>
      <c r="AP1312" s="95" t="str">
        <v>欄外</v>
      </c>
      <c r="AQ1312" s="95" t="str">
        <v>欄外</v>
      </c>
      <c r="AR1312" s="12"/>
      <c r="AW1312"/>
      <c r="AX1312" s="127"/>
      <c r="AY1312" s="3">
        <v>7</v>
      </c>
      <c r="AZ1312" s="27">
        <f ca="1"/>
        <v>68.999852429889131</v>
      </c>
      <c r="BA1312" s="27">
        <f ca="1"/>
        <v>24.85334982903953</v>
      </c>
      <c r="BB1312" s="95" t="str">
        <v>欄外</v>
      </c>
      <c r="BC1312" s="95" t="str">
        <v>欄外</v>
      </c>
      <c r="BD1312" s="12"/>
      <c r="BI1312"/>
      <c r="BJ1312" s="127"/>
      <c r="BK1312" s="3">
        <v>7</v>
      </c>
      <c r="BL1312" s="27">
        <f ca="1"/>
        <v>68.999852429889131</v>
      </c>
      <c r="BM1312" s="27">
        <f ca="1"/>
        <v>24.85334982903953</v>
      </c>
      <c r="BN1312" s="95" t="str">
        <v>欄外</v>
      </c>
      <c r="BO1312" s="95" t="str">
        <v>欄外</v>
      </c>
      <c r="BP1312" s="12"/>
      <c r="BU1312"/>
      <c r="BV1312" s="127"/>
      <c r="BW1312" s="3">
        <v>7</v>
      </c>
      <c r="BX1312" s="27">
        <f ca="1"/>
        <v>68.999852429889131</v>
      </c>
      <c r="BY1312" s="27">
        <f ca="1"/>
        <v>24.85334982903953</v>
      </c>
      <c r="BZ1312" s="95" t="str">
        <v>欄外</v>
      </c>
      <c r="CA1312" s="95" t="str">
        <v>欄外</v>
      </c>
      <c r="CB1312" s="12"/>
      <c r="CG1312"/>
      <c r="CH1312" s="127"/>
      <c r="CI1312" s="3">
        <v>7</v>
      </c>
      <c r="CJ1312" s="27">
        <f ca="1"/>
        <v>68.999852429889131</v>
      </c>
      <c r="CK1312" s="27">
        <f ca="1"/>
        <v>24.85334982903953</v>
      </c>
      <c r="CL1312" s="95" t="str">
        <v>欄外</v>
      </c>
      <c r="CM1312" s="95" t="str">
        <v>欄外</v>
      </c>
      <c r="CN1312" s="12"/>
      <c r="CS1312"/>
      <c r="CT1312" s="127"/>
      <c r="CU1312" s="3">
        <v>7</v>
      </c>
      <c r="CV1312" s="27">
        <f ca="1"/>
        <v>68.999852429889131</v>
      </c>
      <c r="CW1312" s="27">
        <f ca="1"/>
        <v>24.85334982903953</v>
      </c>
      <c r="CX1312" s="95" t="str">
        <v>欄外</v>
      </c>
      <c r="CY1312" s="95" t="str">
        <v>欄外</v>
      </c>
      <c r="CZ1312" s="12"/>
      <c r="DE1312"/>
      <c r="DF1312" s="127"/>
      <c r="DG1312" s="3">
        <v>7</v>
      </c>
      <c r="DH1312" s="27">
        <f ca="1"/>
        <v>68.999852429889131</v>
      </c>
      <c r="DI1312" s="27">
        <f ca="1"/>
        <v>24.85334982903953</v>
      </c>
      <c r="DJ1312" s="95" t="str">
        <v>欄外</v>
      </c>
      <c r="DK1312" s="95" t="str">
        <v>欄外</v>
      </c>
      <c r="DL1312" s="12"/>
      <c r="DQ1312"/>
      <c r="DR1312" s="127"/>
      <c r="DS1312" s="3">
        <v>7</v>
      </c>
      <c r="DT1312" s="27">
        <f ca="1"/>
        <v>68.999852429889131</v>
      </c>
      <c r="DU1312" s="27">
        <f ca="1"/>
        <v>24.85334982903953</v>
      </c>
      <c r="DV1312" s="95" t="str">
        <v>欄外</v>
      </c>
      <c r="DW1312" s="95" t="str">
        <v>欄外</v>
      </c>
      <c r="DX1312" s="12"/>
    </row>
    <row r="1313" spans="1:128" ht="13.5" customHeight="1">
      <c r="A1313"/>
      <c r="B1313"/>
      <c r="C1313"/>
      <c r="D1313"/>
      <c r="E1313"/>
      <c r="F1313"/>
      <c r="G1313"/>
      <c r="H1313" s="21"/>
      <c r="K1313" s="11"/>
      <c r="L1313" s="6"/>
      <c r="M1313"/>
      <c r="N1313" s="127"/>
      <c r="O1313" s="3">
        <v>8</v>
      </c>
      <c r="P1313" s="27">
        <f ca="1"/>
        <v>99.999999997322448</v>
      </c>
      <c r="Q1313" s="27">
        <f ca="1"/>
        <v>46.432044709157779</v>
      </c>
      <c r="R1313" s="27">
        <f ca="1"/>
        <v>47.114407436489117</v>
      </c>
      <c r="S1313" s="95" t="str">
        <f ca="1"/>
        <v>欄外</v>
      </c>
      <c r="T1313" s="12"/>
      <c r="W1313" s="11"/>
      <c r="X1313" s="6"/>
      <c r="Y1313"/>
      <c r="Z1313" s="127"/>
      <c r="AA1313" s="3">
        <v>8</v>
      </c>
      <c r="AB1313" s="27">
        <f ca="1"/>
        <v>99.999999997322448</v>
      </c>
      <c r="AC1313" s="27">
        <f ca="1"/>
        <v>46.432044709157779</v>
      </c>
      <c r="AD1313" s="27">
        <f ca="1"/>
        <v>47.114407436489117</v>
      </c>
      <c r="AE1313" s="95" t="str">
        <v>欄外</v>
      </c>
      <c r="AF1313" s="12"/>
      <c r="AI1313" s="11"/>
      <c r="AJ1313" s="6"/>
      <c r="AK1313"/>
      <c r="AL1313" s="127"/>
      <c r="AM1313" s="3">
        <v>8</v>
      </c>
      <c r="AN1313" s="27">
        <f ca="1"/>
        <v>99.999999997322448</v>
      </c>
      <c r="AO1313" s="27">
        <f ca="1"/>
        <v>46.432044709157779</v>
      </c>
      <c r="AP1313" s="27">
        <f ca="1"/>
        <v>47.114407436489117</v>
      </c>
      <c r="AQ1313" s="95" t="str">
        <v>欄外</v>
      </c>
      <c r="AR1313" s="12"/>
      <c r="AU1313" s="11"/>
      <c r="AV1313" s="6"/>
      <c r="AW1313"/>
      <c r="AX1313" s="127"/>
      <c r="AY1313" s="3">
        <v>8</v>
      </c>
      <c r="AZ1313" s="27">
        <f ca="1"/>
        <v>99.999999997322448</v>
      </c>
      <c r="BA1313" s="27">
        <f ca="1"/>
        <v>46.432044709157779</v>
      </c>
      <c r="BB1313" s="27">
        <f ca="1"/>
        <v>47.114407436489117</v>
      </c>
      <c r="BC1313" s="95" t="str">
        <v>欄外</v>
      </c>
      <c r="BD1313" s="12"/>
      <c r="BG1313" s="11"/>
      <c r="BH1313" s="6"/>
      <c r="BI1313"/>
      <c r="BJ1313" s="127"/>
      <c r="BK1313" s="3">
        <v>8</v>
      </c>
      <c r="BL1313" s="27">
        <f ca="1"/>
        <v>99.999999998661224</v>
      </c>
      <c r="BM1313" s="27">
        <f ca="1"/>
        <v>46.432044709157779</v>
      </c>
      <c r="BN1313" s="27">
        <f ca="1"/>
        <v>47.114407436489117</v>
      </c>
      <c r="BO1313" s="95" t="str">
        <v>欄外</v>
      </c>
      <c r="BP1313" s="12"/>
      <c r="BS1313" s="11"/>
      <c r="BT1313" s="6"/>
      <c r="BU1313"/>
      <c r="BV1313" s="127"/>
      <c r="BW1313" s="3">
        <v>8</v>
      </c>
      <c r="BX1313" s="27">
        <f ca="1"/>
        <v>99.999999998661224</v>
      </c>
      <c r="BY1313" s="27">
        <f ca="1"/>
        <v>46.432044709157779</v>
      </c>
      <c r="BZ1313" s="27">
        <f ca="1"/>
        <v>47.114407436489117</v>
      </c>
      <c r="CA1313" s="95" t="str">
        <v>欄外</v>
      </c>
      <c r="CB1313" s="12"/>
      <c r="CE1313" s="11"/>
      <c r="CF1313" s="6"/>
      <c r="CG1313"/>
      <c r="CH1313" s="127"/>
      <c r="CI1313" s="3">
        <v>8</v>
      </c>
      <c r="CJ1313" s="27">
        <f ca="1"/>
        <v>99.999999998661224</v>
      </c>
      <c r="CK1313" s="27">
        <f ca="1"/>
        <v>46.432044709157779</v>
      </c>
      <c r="CL1313" s="27">
        <f ca="1"/>
        <v>47.114407436489117</v>
      </c>
      <c r="CM1313" s="95" t="str">
        <v>欄外</v>
      </c>
      <c r="CN1313" s="12"/>
      <c r="CQ1313" s="11"/>
      <c r="CR1313" s="6"/>
      <c r="CS1313"/>
      <c r="CT1313" s="127"/>
      <c r="CU1313" s="3">
        <v>8</v>
      </c>
      <c r="CV1313" s="27">
        <f ca="1"/>
        <v>99.999999998661224</v>
      </c>
      <c r="CW1313" s="27">
        <f ca="1"/>
        <v>46.432044709157779</v>
      </c>
      <c r="CX1313" s="27">
        <f ca="1"/>
        <v>47.114407436489117</v>
      </c>
      <c r="CY1313" s="95" t="str">
        <v>欄外</v>
      </c>
      <c r="CZ1313" s="12"/>
      <c r="DC1313" s="11"/>
      <c r="DD1313" s="6"/>
      <c r="DE1313"/>
      <c r="DF1313" s="127"/>
      <c r="DG1313" s="3">
        <v>8</v>
      </c>
      <c r="DH1313" s="27">
        <f ca="1"/>
        <v>99.999999998661224</v>
      </c>
      <c r="DI1313" s="27">
        <f ca="1"/>
        <v>46.432044709157779</v>
      </c>
      <c r="DJ1313" s="27">
        <f ca="1"/>
        <v>47.114407436489117</v>
      </c>
      <c r="DK1313" s="95" t="str">
        <v>欄外</v>
      </c>
      <c r="DL1313" s="12"/>
      <c r="DO1313" s="11"/>
      <c r="DP1313" s="6"/>
      <c r="DQ1313"/>
      <c r="DR1313" s="127"/>
      <c r="DS1313" s="3">
        <v>8</v>
      </c>
      <c r="DT1313" s="27">
        <f ca="1"/>
        <v>99.999999998661224</v>
      </c>
      <c r="DU1313" s="27">
        <f ca="1"/>
        <v>46.432044709157779</v>
      </c>
      <c r="DV1313" s="27">
        <f ca="1"/>
        <v>47.114407436489117</v>
      </c>
      <c r="DW1313" s="95" t="str">
        <v>欄外</v>
      </c>
      <c r="DX1313" s="12"/>
    </row>
    <row r="1314" spans="1:128" ht="13.5" customHeight="1">
      <c r="A1314"/>
      <c r="B1314"/>
      <c r="C1314"/>
      <c r="D1314"/>
      <c r="E1314"/>
      <c r="F1314"/>
      <c r="G1314"/>
      <c r="H1314" s="21"/>
      <c r="J1314" s="11"/>
      <c r="K1314" s="11"/>
      <c r="L1314" s="6"/>
      <c r="M1314"/>
      <c r="N1314" s="128"/>
      <c r="O1314" s="3" t="s">
        <v>66</v>
      </c>
      <c r="P1314" s="44">
        <v>0</v>
      </c>
      <c r="Q1314" s="44">
        <v>0</v>
      </c>
      <c r="R1314" s="44">
        <v>0</v>
      </c>
      <c r="S1314" s="40">
        <v>0</v>
      </c>
      <c r="T1314" s="12"/>
      <c r="V1314" s="11"/>
      <c r="W1314" s="11"/>
      <c r="X1314" s="6"/>
      <c r="Y1314"/>
      <c r="Z1314" s="128"/>
      <c r="AA1314" s="3" t="s">
        <v>41</v>
      </c>
      <c r="AB1314" s="44">
        <v>0</v>
      </c>
      <c r="AC1314" s="44">
        <v>0</v>
      </c>
      <c r="AD1314" s="44">
        <v>0</v>
      </c>
      <c r="AE1314" s="40">
        <v>0</v>
      </c>
      <c r="AF1314" s="12"/>
      <c r="AH1314" s="11"/>
      <c r="AI1314" s="11"/>
      <c r="AJ1314" s="6"/>
      <c r="AK1314"/>
      <c r="AL1314" s="128"/>
      <c r="AM1314" s="3" t="s">
        <v>41</v>
      </c>
      <c r="AN1314" s="44">
        <v>0</v>
      </c>
      <c r="AO1314" s="44">
        <v>0</v>
      </c>
      <c r="AP1314" s="44">
        <v>0</v>
      </c>
      <c r="AQ1314" s="40">
        <v>0</v>
      </c>
      <c r="AR1314" s="12"/>
      <c r="AT1314" s="11"/>
      <c r="AU1314" s="11"/>
      <c r="AV1314" s="6"/>
      <c r="AW1314"/>
      <c r="AX1314" s="128"/>
      <c r="AY1314" s="3" t="s">
        <v>41</v>
      </c>
      <c r="AZ1314" s="44">
        <v>0</v>
      </c>
      <c r="BA1314" s="44">
        <v>0</v>
      </c>
      <c r="BB1314" s="44">
        <v>0</v>
      </c>
      <c r="BC1314" s="40">
        <v>0</v>
      </c>
      <c r="BD1314" s="12"/>
      <c r="BF1314" s="11"/>
      <c r="BG1314" s="11"/>
      <c r="BH1314" s="6"/>
      <c r="BI1314"/>
      <c r="BJ1314" s="128"/>
      <c r="BK1314" s="3" t="s">
        <v>41</v>
      </c>
      <c r="BL1314" s="44">
        <v>0</v>
      </c>
      <c r="BM1314" s="44">
        <v>0</v>
      </c>
      <c r="BN1314" s="44">
        <v>0</v>
      </c>
      <c r="BO1314" s="40">
        <v>0</v>
      </c>
      <c r="BP1314" s="12"/>
      <c r="BR1314" s="11"/>
      <c r="BS1314" s="11"/>
      <c r="BT1314" s="6"/>
      <c r="BU1314"/>
      <c r="BV1314" s="128"/>
      <c r="BW1314" s="3" t="s">
        <v>41</v>
      </c>
      <c r="BX1314" s="44">
        <v>0</v>
      </c>
      <c r="BY1314" s="44">
        <v>0</v>
      </c>
      <c r="BZ1314" s="44">
        <v>0</v>
      </c>
      <c r="CA1314" s="40">
        <v>0</v>
      </c>
      <c r="CB1314" s="12"/>
      <c r="CD1314" s="11"/>
      <c r="CE1314" s="11"/>
      <c r="CF1314" s="6"/>
      <c r="CG1314"/>
      <c r="CH1314" s="128"/>
      <c r="CI1314" s="3" t="s">
        <v>41</v>
      </c>
      <c r="CJ1314" s="44">
        <v>0</v>
      </c>
      <c r="CK1314" s="44">
        <v>0</v>
      </c>
      <c r="CL1314" s="44">
        <v>0</v>
      </c>
      <c r="CM1314" s="40">
        <v>0</v>
      </c>
      <c r="CN1314" s="12"/>
      <c r="CP1314" s="11"/>
      <c r="CQ1314" s="11"/>
      <c r="CR1314" s="6"/>
      <c r="CS1314"/>
      <c r="CT1314" s="128"/>
      <c r="CU1314" s="3" t="s">
        <v>41</v>
      </c>
      <c r="CV1314" s="44">
        <v>0</v>
      </c>
      <c r="CW1314" s="44">
        <v>0</v>
      </c>
      <c r="CX1314" s="44">
        <v>0</v>
      </c>
      <c r="CY1314" s="40">
        <v>0</v>
      </c>
      <c r="CZ1314" s="12"/>
      <c r="DB1314" s="11"/>
      <c r="DC1314" s="11"/>
      <c r="DD1314" s="6"/>
      <c r="DE1314"/>
      <c r="DF1314" s="128"/>
      <c r="DG1314" s="3" t="s">
        <v>41</v>
      </c>
      <c r="DH1314" s="44">
        <v>0</v>
      </c>
      <c r="DI1314" s="44">
        <v>0</v>
      </c>
      <c r="DJ1314" s="44">
        <v>0</v>
      </c>
      <c r="DK1314" s="40">
        <v>0</v>
      </c>
      <c r="DL1314" s="12"/>
      <c r="DN1314" s="11"/>
      <c r="DO1314" s="11"/>
      <c r="DP1314" s="6"/>
      <c r="DQ1314"/>
      <c r="DR1314" s="128"/>
      <c r="DS1314" s="3" t="s">
        <v>41</v>
      </c>
      <c r="DT1314" s="44">
        <v>0</v>
      </c>
      <c r="DU1314" s="44">
        <v>0</v>
      </c>
      <c r="DV1314" s="44">
        <v>0</v>
      </c>
      <c r="DW1314" s="40">
        <v>0</v>
      </c>
      <c r="DX1314" s="12"/>
    </row>
    <row r="1315" spans="1:128" ht="13.5" customHeight="1">
      <c r="A1315"/>
      <c r="B1315"/>
      <c r="C1315"/>
      <c r="D1315"/>
      <c r="E1315"/>
      <c r="F1315"/>
      <c r="G1315"/>
      <c r="H1315" s="21"/>
      <c r="J1315" s="11"/>
      <c r="K1315" s="11"/>
      <c r="L1315" s="6"/>
      <c r="M1315"/>
      <c r="N1315"/>
      <c r="O1315" s="11"/>
      <c r="P1315" s="12"/>
      <c r="Q1315" s="12"/>
      <c r="R1315" s="12"/>
      <c r="S1315" s="12"/>
      <c r="T1315" s="12"/>
      <c r="V1315" s="11"/>
      <c r="W1315" s="11"/>
      <c r="X1315" s="6"/>
      <c r="Y1315"/>
      <c r="Z1315"/>
      <c r="AA1315" s="11"/>
      <c r="AB1315" s="12"/>
      <c r="AC1315" s="12"/>
      <c r="AD1315" s="12"/>
      <c r="AE1315" s="12"/>
      <c r="AF1315" s="12"/>
      <c r="AH1315" s="11"/>
      <c r="AI1315" s="11"/>
      <c r="AJ1315" s="6"/>
      <c r="AK1315"/>
      <c r="AL1315"/>
      <c r="AM1315" s="11"/>
      <c r="AN1315" s="12"/>
      <c r="AO1315" s="12"/>
      <c r="AP1315" s="12"/>
      <c r="AQ1315" s="12"/>
      <c r="AR1315" s="12"/>
      <c r="AT1315" s="11"/>
      <c r="AU1315" s="11"/>
      <c r="AV1315" s="6"/>
      <c r="AW1315"/>
      <c r="AX1315"/>
      <c r="AY1315" s="11"/>
      <c r="AZ1315" s="12"/>
      <c r="BA1315" s="12"/>
      <c r="BB1315" s="12"/>
      <c r="BC1315" s="12"/>
      <c r="BD1315" s="12"/>
      <c r="BF1315" s="11"/>
      <c r="BG1315" s="11"/>
      <c r="BH1315" s="6"/>
      <c r="BI1315"/>
      <c r="BJ1315"/>
      <c r="BK1315" s="11"/>
      <c r="BL1315" s="12"/>
      <c r="BM1315" s="12"/>
      <c r="BN1315" s="12"/>
      <c r="BO1315" s="12"/>
      <c r="BP1315" s="12"/>
      <c r="BR1315" s="11"/>
      <c r="BS1315" s="11"/>
      <c r="BT1315" s="6"/>
      <c r="BU1315"/>
      <c r="BV1315"/>
      <c r="BW1315" s="11"/>
      <c r="BX1315" s="12"/>
      <c r="BY1315" s="12"/>
      <c r="BZ1315" s="12"/>
      <c r="CA1315" s="12"/>
      <c r="CB1315" s="12"/>
      <c r="CD1315" s="11"/>
      <c r="CE1315" s="11"/>
      <c r="CF1315" s="6"/>
      <c r="CG1315"/>
      <c r="CH1315"/>
      <c r="CI1315" s="11"/>
      <c r="CJ1315" s="12"/>
      <c r="CK1315" s="12"/>
      <c r="CL1315" s="12"/>
      <c r="CM1315" s="12"/>
      <c r="CN1315" s="12"/>
      <c r="CP1315" s="11"/>
      <c r="CQ1315" s="11"/>
      <c r="CR1315" s="6"/>
      <c r="CS1315"/>
      <c r="CT1315"/>
      <c r="CU1315" s="11"/>
      <c r="CV1315" s="12"/>
      <c r="CW1315" s="12"/>
      <c r="CX1315" s="12"/>
      <c r="CY1315" s="12"/>
      <c r="CZ1315" s="12"/>
      <c r="DB1315" s="11"/>
      <c r="DC1315" s="11"/>
      <c r="DD1315" s="6"/>
      <c r="DE1315"/>
      <c r="DF1315"/>
      <c r="DG1315" s="11"/>
      <c r="DH1315" s="12"/>
      <c r="DI1315" s="12"/>
      <c r="DJ1315" s="12"/>
      <c r="DK1315" s="12"/>
      <c r="DL1315" s="12"/>
      <c r="DN1315" s="11"/>
      <c r="DO1315" s="11"/>
      <c r="DP1315" s="6"/>
      <c r="DQ1315"/>
      <c r="DR1315"/>
      <c r="DS1315" s="11"/>
      <c r="DT1315" s="12"/>
      <c r="DU1315" s="12"/>
      <c r="DV1315" s="12"/>
      <c r="DW1315" s="12"/>
      <c r="DX1315" s="12"/>
    </row>
    <row r="1316" spans="1:128" ht="13.5" customHeight="1">
      <c r="A1316"/>
      <c r="B1316" t="s">
        <v>63</v>
      </c>
      <c r="C1316"/>
      <c r="D1316"/>
      <c r="E1316"/>
      <c r="F1316"/>
      <c r="G1316"/>
      <c r="H1316" s="21"/>
      <c r="K1316"/>
      <c r="L1316"/>
      <c r="M1316"/>
      <c r="N1316"/>
      <c r="O1316" t="s">
        <v>43</v>
      </c>
      <c r="P1316"/>
      <c r="Q1316"/>
      <c r="R1316"/>
      <c r="S1316"/>
      <c r="T1316" s="21"/>
      <c r="W1316"/>
      <c r="X1316"/>
      <c r="Y1316"/>
      <c r="Z1316"/>
      <c r="AA1316" t="s">
        <v>43</v>
      </c>
      <c r="AB1316"/>
      <c r="AC1316"/>
      <c r="AD1316"/>
      <c r="AE1316"/>
      <c r="AF1316" s="21"/>
      <c r="AI1316"/>
      <c r="AJ1316"/>
      <c r="AK1316"/>
      <c r="AL1316"/>
      <c r="AM1316" t="s">
        <v>43</v>
      </c>
      <c r="AN1316"/>
      <c r="AO1316"/>
      <c r="AP1316"/>
      <c r="AQ1316"/>
      <c r="AR1316" s="21"/>
      <c r="AU1316"/>
      <c r="AV1316"/>
      <c r="AW1316"/>
      <c r="AX1316"/>
      <c r="AY1316" t="s">
        <v>43</v>
      </c>
      <c r="AZ1316"/>
      <c r="BA1316"/>
      <c r="BB1316"/>
      <c r="BC1316"/>
      <c r="BD1316" s="21"/>
      <c r="BG1316"/>
      <c r="BH1316"/>
      <c r="BI1316"/>
      <c r="BJ1316"/>
      <c r="BK1316" t="s">
        <v>43</v>
      </c>
      <c r="BL1316"/>
      <c r="BM1316"/>
      <c r="BN1316"/>
      <c r="BO1316"/>
      <c r="BP1316" s="21"/>
      <c r="BS1316"/>
      <c r="BT1316"/>
      <c r="BU1316"/>
      <c r="BV1316"/>
      <c r="BW1316" t="s">
        <v>43</v>
      </c>
      <c r="BX1316"/>
      <c r="BY1316"/>
      <c r="BZ1316"/>
      <c r="CA1316"/>
      <c r="CB1316" s="21"/>
      <c r="CE1316"/>
      <c r="CF1316"/>
      <c r="CG1316"/>
      <c r="CH1316"/>
      <c r="CI1316" t="s">
        <v>43</v>
      </c>
      <c r="CJ1316"/>
      <c r="CK1316"/>
      <c r="CL1316"/>
      <c r="CM1316"/>
      <c r="CN1316" s="21"/>
      <c r="CQ1316"/>
      <c r="CR1316"/>
      <c r="CS1316"/>
      <c r="CT1316"/>
      <c r="CU1316" t="s">
        <v>43</v>
      </c>
      <c r="CV1316"/>
      <c r="CW1316"/>
      <c r="CX1316"/>
      <c r="CY1316"/>
      <c r="CZ1316" s="21"/>
      <c r="DC1316"/>
      <c r="DD1316"/>
      <c r="DE1316"/>
      <c r="DF1316"/>
      <c r="DG1316" t="s">
        <v>43</v>
      </c>
      <c r="DH1316"/>
      <c r="DI1316"/>
      <c r="DJ1316"/>
      <c r="DK1316"/>
      <c r="DL1316" s="21"/>
      <c r="DO1316"/>
      <c r="DP1316"/>
      <c r="DQ1316"/>
      <c r="DR1316"/>
      <c r="DS1316" t="s">
        <v>43</v>
      </c>
      <c r="DT1316"/>
      <c r="DU1316"/>
      <c r="DV1316"/>
      <c r="DW1316"/>
      <c r="DX1316" s="21"/>
    </row>
    <row r="1317" spans="1:128" ht="13.5" customHeight="1" thickBot="1">
      <c r="A1317"/>
      <c r="B1317"/>
      <c r="C1317"/>
      <c r="D1317" s="123" t="s">
        <v>67</v>
      </c>
      <c r="E1317" s="124"/>
      <c r="F1317" s="124"/>
      <c r="G1317" s="125"/>
      <c r="H1317" s="21"/>
      <c r="K1317" s="3" t="s">
        <v>14</v>
      </c>
      <c r="L1317" s="85">
        <f ca="1">$C1309</f>
        <v>0.30000000000000004</v>
      </c>
      <c r="M1317" s="28"/>
      <c r="N1317" s="28"/>
      <c r="O1317" s="18" t="s">
        <v>25</v>
      </c>
      <c r="P1317" s="53">
        <f ca="1">OFFSET(乱数表!$C$3,$C1303,2*K$7-1)</f>
        <v>0.65719228870494351</v>
      </c>
      <c r="Q1317" s="28" t="s">
        <v>23</v>
      </c>
      <c r="R1317" s="54" t="str">
        <f ca="1">IF(P1317&lt;$C1309,"Explore","Exploit")</f>
        <v>Exploit</v>
      </c>
      <c r="S1317"/>
      <c r="T1317" s="21"/>
      <c r="W1317" s="3" t="s">
        <v>14</v>
      </c>
      <c r="X1317" s="85">
        <f ca="1">$C1309</f>
        <v>0.30000000000000004</v>
      </c>
      <c r="Y1317" s="28"/>
      <c r="Z1317" s="28"/>
      <c r="AA1317" s="18" t="s">
        <v>25</v>
      </c>
      <c r="AB1317" s="53">
        <f ca="1">OFFSET(乱数表!$C$3,$C1303,2*W$7-1)</f>
        <v>0.51000146055472351</v>
      </c>
      <c r="AC1317" s="28" t="s">
        <v>23</v>
      </c>
      <c r="AD1317" s="54" t="str">
        <f ca="1">IF(AB1317&lt;$C1309,"Explore","Exploit")</f>
        <v>Exploit</v>
      </c>
      <c r="AE1317"/>
      <c r="AF1317" s="21"/>
      <c r="AI1317" s="3" t="s">
        <v>14</v>
      </c>
      <c r="AJ1317" s="85">
        <f ca="1">$C1309</f>
        <v>0.30000000000000004</v>
      </c>
      <c r="AK1317" s="28"/>
      <c r="AL1317" s="28"/>
      <c r="AM1317" s="18" t="s">
        <v>25</v>
      </c>
      <c r="AN1317" s="53">
        <f ca="1">OFFSET(乱数表!$C$3,$C1303,2*AI$7-1)</f>
        <v>0.65162532409321394</v>
      </c>
      <c r="AO1317" s="28" t="s">
        <v>23</v>
      </c>
      <c r="AP1317" s="54" t="str">
        <f ca="1">IF(AN1317&lt;$C1309,"Explore","Exploit")</f>
        <v>Exploit</v>
      </c>
      <c r="AQ1317"/>
      <c r="AR1317" s="21"/>
      <c r="AU1317" s="3" t="s">
        <v>14</v>
      </c>
      <c r="AV1317" s="85">
        <f ca="1">$C1309</f>
        <v>0.30000000000000004</v>
      </c>
      <c r="AW1317" s="28"/>
      <c r="AX1317" s="28"/>
      <c r="AY1317" s="18" t="s">
        <v>25</v>
      </c>
      <c r="AZ1317" s="53">
        <f ca="1">OFFSET(乱数表!$C$3,$C1303,2*AU$7-1)</f>
        <v>0.83210838933862841</v>
      </c>
      <c r="BA1317" s="28" t="s">
        <v>23</v>
      </c>
      <c r="BB1317" s="54" t="str">
        <f ca="1">IF(AZ1317&lt;$C1309,"Explore","Exploit")</f>
        <v>Exploit</v>
      </c>
      <c r="BC1317"/>
      <c r="BD1317" s="21"/>
      <c r="BG1317" s="3" t="s">
        <v>14</v>
      </c>
      <c r="BH1317" s="85">
        <f ca="1">$C1309</f>
        <v>0.30000000000000004</v>
      </c>
      <c r="BI1317" s="28"/>
      <c r="BJ1317" s="28"/>
      <c r="BK1317" s="18" t="s">
        <v>25</v>
      </c>
      <c r="BL1317" s="53">
        <f ca="1">OFFSET(乱数表!$C$3,$C1303,2*BG$7-1)</f>
        <v>0.37194054943733079</v>
      </c>
      <c r="BM1317" s="28" t="s">
        <v>23</v>
      </c>
      <c r="BN1317" s="54" t="str">
        <f ca="1">IF(BL1317&lt;$C1309,"Explore","Exploit")</f>
        <v>Exploit</v>
      </c>
      <c r="BO1317"/>
      <c r="BP1317" s="21"/>
      <c r="BS1317" s="3" t="s">
        <v>14</v>
      </c>
      <c r="BT1317" s="85">
        <f ca="1">$C1309</f>
        <v>0.30000000000000004</v>
      </c>
      <c r="BU1317" s="28"/>
      <c r="BV1317" s="28"/>
      <c r="BW1317" s="18" t="s">
        <v>25</v>
      </c>
      <c r="BX1317" s="53">
        <f ca="1">OFFSET(乱数表!$C$3,$C1303,2*BS$7-1)</f>
        <v>0.67983080541143681</v>
      </c>
      <c r="BY1317" s="28" t="s">
        <v>23</v>
      </c>
      <c r="BZ1317" s="54" t="str">
        <f ca="1">IF(BX1317&lt;$C1309,"Explore","Exploit")</f>
        <v>Exploit</v>
      </c>
      <c r="CA1317"/>
      <c r="CB1317" s="21"/>
      <c r="CE1317" s="3" t="s">
        <v>14</v>
      </c>
      <c r="CF1317" s="85">
        <f ca="1">$C1309</f>
        <v>0.30000000000000004</v>
      </c>
      <c r="CG1317" s="28"/>
      <c r="CH1317" s="28"/>
      <c r="CI1317" s="18" t="s">
        <v>25</v>
      </c>
      <c r="CJ1317" s="53">
        <f ca="1">OFFSET(乱数表!$C$3,$C1303,2*CE$7-1)</f>
        <v>0.59664576066303088</v>
      </c>
      <c r="CK1317" s="28" t="s">
        <v>23</v>
      </c>
      <c r="CL1317" s="54" t="str">
        <f ca="1">IF(CJ1317&lt;$C1309,"Explore","Exploit")</f>
        <v>Exploit</v>
      </c>
      <c r="CM1317"/>
      <c r="CN1317" s="21"/>
      <c r="CQ1317" s="3" t="s">
        <v>14</v>
      </c>
      <c r="CR1317" s="85">
        <f ca="1">$C1309</f>
        <v>0.30000000000000004</v>
      </c>
      <c r="CS1317" s="28"/>
      <c r="CT1317" s="28"/>
      <c r="CU1317" s="18" t="s">
        <v>25</v>
      </c>
      <c r="CV1317" s="53">
        <f ca="1">OFFSET(乱数表!$C$3,$C1303,2*CQ$7-1)</f>
        <v>0.83081434454745262</v>
      </c>
      <c r="CW1317" s="28" t="s">
        <v>23</v>
      </c>
      <c r="CX1317" s="54" t="str">
        <f ca="1">IF(CV1317&lt;$C1309,"Explore","Exploit")</f>
        <v>Exploit</v>
      </c>
      <c r="CY1317"/>
      <c r="CZ1317" s="21"/>
      <c r="DC1317" s="3" t="s">
        <v>14</v>
      </c>
      <c r="DD1317" s="85">
        <f ca="1">$C1309</f>
        <v>0.30000000000000004</v>
      </c>
      <c r="DE1317" s="28"/>
      <c r="DF1317" s="28"/>
      <c r="DG1317" s="18" t="s">
        <v>25</v>
      </c>
      <c r="DH1317" s="53">
        <f ca="1">OFFSET(乱数表!$C$3,$C1303,2*DC$7-1)</f>
        <v>0.96901820103386249</v>
      </c>
      <c r="DI1317" s="28" t="s">
        <v>23</v>
      </c>
      <c r="DJ1317" s="54" t="str">
        <f ca="1">IF(DH1317&lt;$C1309,"Explore","Exploit")</f>
        <v>Exploit</v>
      </c>
      <c r="DK1317"/>
      <c r="DL1317" s="21"/>
      <c r="DO1317" s="3" t="s">
        <v>14</v>
      </c>
      <c r="DP1317" s="85">
        <f ca="1">$C1309</f>
        <v>0.30000000000000004</v>
      </c>
      <c r="DQ1317" s="28"/>
      <c r="DR1317" s="28"/>
      <c r="DS1317" s="18" t="s">
        <v>25</v>
      </c>
      <c r="DT1317" s="53">
        <f ca="1">OFFSET(乱数表!$C$3,$C1303,2*DO$7-1)</f>
        <v>0.19091864257772928</v>
      </c>
      <c r="DU1317" s="28" t="s">
        <v>23</v>
      </c>
      <c r="DV1317" s="54" t="str">
        <f ca="1">IF(DT1317&lt;$C1309,"Explore","Exploit")</f>
        <v>Explore</v>
      </c>
      <c r="DW1317"/>
      <c r="DX1317" s="21"/>
    </row>
    <row r="1318" spans="1:128" ht="13.5" customHeight="1">
      <c r="A1318"/>
      <c r="B1318" s="3" t="s">
        <v>7</v>
      </c>
      <c r="C1318" s="3" t="s">
        <v>17</v>
      </c>
      <c r="D1318" s="93" t="s">
        <v>27</v>
      </c>
      <c r="E1318" s="26" t="s">
        <v>28</v>
      </c>
      <c r="F1318" s="26" t="s">
        <v>29</v>
      </c>
      <c r="G1318" s="3" t="s">
        <v>30</v>
      </c>
      <c r="H1318" s="21"/>
      <c r="K1318"/>
      <c r="L1318"/>
      <c r="M1318"/>
      <c r="N1318"/>
      <c r="O1318"/>
      <c r="P1318" s="58" t="s">
        <v>42</v>
      </c>
      <c r="Q1318" s="59" t="s">
        <v>26</v>
      </c>
      <c r="R1318" s="60" t="s">
        <v>38</v>
      </c>
      <c r="S1318"/>
      <c r="T1318" s="21"/>
      <c r="W1318"/>
      <c r="X1318"/>
      <c r="Y1318"/>
      <c r="Z1318"/>
      <c r="AA1318"/>
      <c r="AB1318" s="58" t="s">
        <v>42</v>
      </c>
      <c r="AC1318" s="59" t="s">
        <v>26</v>
      </c>
      <c r="AD1318" s="60" t="s">
        <v>38</v>
      </c>
      <c r="AE1318"/>
      <c r="AF1318" s="21"/>
      <c r="AI1318"/>
      <c r="AJ1318"/>
      <c r="AK1318"/>
      <c r="AL1318"/>
      <c r="AM1318"/>
      <c r="AN1318" s="58" t="s">
        <v>42</v>
      </c>
      <c r="AO1318" s="59" t="s">
        <v>26</v>
      </c>
      <c r="AP1318" s="60" t="s">
        <v>38</v>
      </c>
      <c r="AQ1318"/>
      <c r="AR1318" s="21"/>
      <c r="AU1318"/>
      <c r="AV1318"/>
      <c r="AW1318"/>
      <c r="AX1318"/>
      <c r="AY1318"/>
      <c r="AZ1318" s="58" t="s">
        <v>42</v>
      </c>
      <c r="BA1318" s="59" t="s">
        <v>26</v>
      </c>
      <c r="BB1318" s="60" t="s">
        <v>38</v>
      </c>
      <c r="BC1318"/>
      <c r="BD1318" s="21"/>
      <c r="BG1318"/>
      <c r="BH1318"/>
      <c r="BI1318"/>
      <c r="BJ1318"/>
      <c r="BK1318"/>
      <c r="BL1318" s="58" t="s">
        <v>42</v>
      </c>
      <c r="BM1318" s="59" t="s">
        <v>26</v>
      </c>
      <c r="BN1318" s="60" t="s">
        <v>38</v>
      </c>
      <c r="BO1318"/>
      <c r="BP1318" s="21"/>
      <c r="BS1318"/>
      <c r="BT1318"/>
      <c r="BU1318"/>
      <c r="BV1318"/>
      <c r="BW1318"/>
      <c r="BX1318" s="58" t="s">
        <v>42</v>
      </c>
      <c r="BY1318" s="59" t="s">
        <v>26</v>
      </c>
      <c r="BZ1318" s="60" t="s">
        <v>38</v>
      </c>
      <c r="CA1318"/>
      <c r="CB1318" s="21"/>
      <c r="CE1318"/>
      <c r="CF1318"/>
      <c r="CG1318"/>
      <c r="CH1318"/>
      <c r="CI1318"/>
      <c r="CJ1318" s="58" t="s">
        <v>42</v>
      </c>
      <c r="CK1318" s="59" t="s">
        <v>26</v>
      </c>
      <c r="CL1318" s="60" t="s">
        <v>38</v>
      </c>
      <c r="CM1318"/>
      <c r="CN1318" s="21"/>
      <c r="CQ1318"/>
      <c r="CR1318"/>
      <c r="CS1318"/>
      <c r="CT1318"/>
      <c r="CU1318"/>
      <c r="CV1318" s="58" t="s">
        <v>42</v>
      </c>
      <c r="CW1318" s="59" t="s">
        <v>26</v>
      </c>
      <c r="CX1318" s="60" t="s">
        <v>38</v>
      </c>
      <c r="CY1318"/>
      <c r="CZ1318" s="21"/>
      <c r="DC1318"/>
      <c r="DD1318"/>
      <c r="DE1318"/>
      <c r="DF1318"/>
      <c r="DG1318"/>
      <c r="DH1318" s="58" t="s">
        <v>42</v>
      </c>
      <c r="DI1318" s="59" t="s">
        <v>26</v>
      </c>
      <c r="DJ1318" s="60" t="s">
        <v>38</v>
      </c>
      <c r="DK1318"/>
      <c r="DL1318" s="21"/>
      <c r="DO1318"/>
      <c r="DP1318"/>
      <c r="DQ1318"/>
      <c r="DR1318"/>
      <c r="DS1318"/>
      <c r="DT1318" s="58" t="s">
        <v>42</v>
      </c>
      <c r="DU1318" s="59" t="s">
        <v>26</v>
      </c>
      <c r="DV1318" s="60" t="s">
        <v>38</v>
      </c>
      <c r="DW1318"/>
      <c r="DX1318" s="21"/>
    </row>
    <row r="1319" spans="1:128" ht="13.5" customHeight="1">
      <c r="A1319"/>
      <c r="B1319" s="41">
        <v>1</v>
      </c>
      <c r="C1319" s="41">
        <f t="array" ref="C1319:G1327">$C$24:$G$32</f>
        <v>0</v>
      </c>
      <c r="D1319" s="80">
        <v>0.5</v>
      </c>
      <c r="E1319" s="81">
        <v>0.5</v>
      </c>
      <c r="F1319" s="81">
        <v>0.5</v>
      </c>
      <c r="G1319" s="80">
        <v>1</v>
      </c>
      <c r="H1319" s="6"/>
      <c r="K1319"/>
      <c r="L1319"/>
      <c r="M1319"/>
      <c r="N1319"/>
      <c r="O1319" s="63" t="s">
        <v>24</v>
      </c>
      <c r="P1319" s="55">
        <f ca="1">MAX(OFFSET(O1305,K1306,1):OFFSET(O1305,K1306,4))</f>
        <v>32.103716226514074</v>
      </c>
      <c r="Q1319" s="52"/>
      <c r="R1319" s="22">
        <f ca="1">MATCH(P1319,OFFSET(O1305,K1306,1):OFFSET(O1305,K1306,4),0)</f>
        <v>4</v>
      </c>
      <c r="S1319"/>
      <c r="T1319" s="21"/>
      <c r="W1319"/>
      <c r="X1319"/>
      <c r="Y1319"/>
      <c r="Z1319"/>
      <c r="AA1319" s="63" t="s">
        <v>24</v>
      </c>
      <c r="AB1319" s="55">
        <f ca="1">MAX(OFFSET(AA1305,W1306,1):OFFSET(AA1305,W1306,4))</f>
        <v>47.29846955448388</v>
      </c>
      <c r="AC1319" s="52"/>
      <c r="AD1319" s="22">
        <f ca="1">MATCH(AB1319,OFFSET(AA1305,W1306,1):OFFSET(AA1305,W1306,4),0)</f>
        <v>1</v>
      </c>
      <c r="AE1319"/>
      <c r="AF1319" s="21"/>
      <c r="AI1319"/>
      <c r="AJ1319"/>
      <c r="AK1319"/>
      <c r="AL1319"/>
      <c r="AM1319" s="63" t="s">
        <v>24</v>
      </c>
      <c r="AN1319" s="55">
        <f ca="1">MAX(OFFSET(AM1305,AI1306,1):OFFSET(AM1305,AI1306,4))</f>
        <v>68.999999480551907</v>
      </c>
      <c r="AO1319" s="52"/>
      <c r="AP1319" s="22">
        <f ca="1">MATCH(AN1319,OFFSET(AM1305,AI1306,1):OFFSET(AM1305,AI1306,4),0)</f>
        <v>4</v>
      </c>
      <c r="AQ1319"/>
      <c r="AR1319" s="21"/>
      <c r="AU1319"/>
      <c r="AV1319"/>
      <c r="AW1319"/>
      <c r="AX1319"/>
      <c r="AY1319" s="63" t="s">
        <v>24</v>
      </c>
      <c r="AZ1319" s="55">
        <f ca="1">MAX(OFFSET(AY1305,AU1306,1):OFFSET(AY1305,AU1306,4))</f>
        <v>99.999999997322448</v>
      </c>
      <c r="BA1319" s="52"/>
      <c r="BB1319" s="22">
        <f ca="1">MATCH(AZ1319,OFFSET(AY1305,AU1306,1):OFFSET(AY1305,AU1306,4),0)</f>
        <v>1</v>
      </c>
      <c r="BC1319"/>
      <c r="BD1319" s="21"/>
      <c r="BG1319"/>
      <c r="BH1319"/>
      <c r="BI1319"/>
      <c r="BJ1319"/>
      <c r="BK1319" s="63" t="s">
        <v>24</v>
      </c>
      <c r="BL1319" s="55">
        <f ca="1">MAX(OFFSET(BK1305,BG1306,1):OFFSET(BK1305,BG1306,4))</f>
        <v>0</v>
      </c>
      <c r="BM1319" s="52"/>
      <c r="BN1319" s="22">
        <f ca="1">MATCH(BL1319,OFFSET(BK1305,BG1306,1):OFFSET(BK1305,BG1306,4),0)</f>
        <v>1</v>
      </c>
      <c r="BO1319"/>
      <c r="BP1319" s="21"/>
      <c r="BS1319"/>
      <c r="BT1319"/>
      <c r="BU1319"/>
      <c r="BV1319"/>
      <c r="BW1319" s="63" t="s">
        <v>24</v>
      </c>
      <c r="BX1319" s="55">
        <f ca="1">MAX(OFFSET(BW1305,BS1306,1):OFFSET(BW1305,BS1306,4))</f>
        <v>0</v>
      </c>
      <c r="BY1319" s="52"/>
      <c r="BZ1319" s="22">
        <f ca="1">MATCH(BX1319,OFFSET(BW1305,BS1306,1):OFFSET(BW1305,BS1306,4),0)</f>
        <v>1</v>
      </c>
      <c r="CA1319"/>
      <c r="CB1319" s="21"/>
      <c r="CE1319"/>
      <c r="CF1319"/>
      <c r="CG1319"/>
      <c r="CH1319"/>
      <c r="CI1319" s="63" t="s">
        <v>24</v>
      </c>
      <c r="CJ1319" s="55">
        <f ca="1">MAX(OFFSET(CI1305,CE1306,1):OFFSET(CI1305,CE1306,4))</f>
        <v>0</v>
      </c>
      <c r="CK1319" s="52"/>
      <c r="CL1319" s="22">
        <f ca="1">MATCH(CJ1319,OFFSET(CI1305,CE1306,1):OFFSET(CI1305,CE1306,4),0)</f>
        <v>1</v>
      </c>
      <c r="CM1319"/>
      <c r="CN1319" s="21"/>
      <c r="CQ1319"/>
      <c r="CR1319"/>
      <c r="CS1319"/>
      <c r="CT1319"/>
      <c r="CU1319" s="63" t="s">
        <v>24</v>
      </c>
      <c r="CV1319" s="55">
        <f ca="1">MAX(OFFSET(CU1305,CQ1306,1):OFFSET(CU1305,CQ1306,4))</f>
        <v>0</v>
      </c>
      <c r="CW1319" s="52"/>
      <c r="CX1319" s="22">
        <f ca="1">MATCH(CV1319,OFFSET(CU1305,CQ1306,1):OFFSET(CU1305,CQ1306,4),0)</f>
        <v>1</v>
      </c>
      <c r="CY1319"/>
      <c r="CZ1319" s="21"/>
      <c r="DC1319"/>
      <c r="DD1319"/>
      <c r="DE1319"/>
      <c r="DF1319"/>
      <c r="DG1319" s="63" t="s">
        <v>24</v>
      </c>
      <c r="DH1319" s="55">
        <f ca="1">MAX(OFFSET(DG1305,DC1306,1):OFFSET(DG1305,DC1306,4))</f>
        <v>0</v>
      </c>
      <c r="DI1319" s="52"/>
      <c r="DJ1319" s="22">
        <f ca="1">MATCH(DH1319,OFFSET(DG1305,DC1306,1):OFFSET(DG1305,DC1306,4),0)</f>
        <v>1</v>
      </c>
      <c r="DK1319"/>
      <c r="DL1319" s="21"/>
      <c r="DO1319"/>
      <c r="DP1319"/>
      <c r="DQ1319"/>
      <c r="DR1319"/>
      <c r="DS1319" s="63" t="s">
        <v>24</v>
      </c>
      <c r="DT1319" s="55">
        <f ca="1">MAX(OFFSET(DS1305,DO1305,1):OFFSET(DS1305,DO1305,4))</f>
        <v>26.900255958557121</v>
      </c>
      <c r="DU1319" s="52"/>
      <c r="DV1319" s="22">
        <f ca="1">MATCH(DT1319,OFFSET(DS1305,DO1305,1):OFFSET(DS1305,DO1305,4),0)</f>
        <v>3</v>
      </c>
      <c r="DW1319"/>
      <c r="DX1319" s="21"/>
    </row>
    <row r="1320" spans="1:128" ht="13.5" customHeight="1" thickBot="1">
      <c r="A1320"/>
      <c r="B1320" s="42">
        <v>2</v>
      </c>
      <c r="C1320" s="42">
        <v>0</v>
      </c>
      <c r="D1320" s="82">
        <v>0.33333333333333331</v>
      </c>
      <c r="E1320" s="83">
        <v>0.33333333333333331</v>
      </c>
      <c r="F1320" s="82">
        <v>0.66666666666666663</v>
      </c>
      <c r="G1320" s="82">
        <v>1</v>
      </c>
      <c r="H1320" s="6"/>
      <c r="K1320"/>
      <c r="L1320"/>
      <c r="M1320"/>
      <c r="N1320"/>
      <c r="O1320" s="63" t="s">
        <v>22</v>
      </c>
      <c r="P1320" s="56"/>
      <c r="Q1320" s="57">
        <f ca="1">OFFSET(乱数表!$C$3,$C1303,2*K$7)</f>
        <v>0.28777491067951955</v>
      </c>
      <c r="R1320" s="38">
        <f ca="1">MATCH(Q1320,OFFSET($B1318,K1306,1):OFFSET($B1318,K1306,5))</f>
        <v>1</v>
      </c>
      <c r="S1320"/>
      <c r="T1320" s="21"/>
      <c r="W1320"/>
      <c r="X1320"/>
      <c r="Y1320"/>
      <c r="Z1320"/>
      <c r="AA1320" s="63" t="s">
        <v>22</v>
      </c>
      <c r="AB1320" s="56"/>
      <c r="AC1320" s="57">
        <f ca="1">OFFSET(乱数表!$C$3,$C1303,2*W$7)</f>
        <v>0.90953173102134555</v>
      </c>
      <c r="AD1320" s="38">
        <f ca="1">MATCH(AC1320,OFFSET($B1318,W1306,1):OFFSET($B1318,W1306,5))</f>
        <v>4</v>
      </c>
      <c r="AE1320"/>
      <c r="AF1320" s="21"/>
      <c r="AI1320"/>
      <c r="AJ1320"/>
      <c r="AK1320"/>
      <c r="AL1320"/>
      <c r="AM1320" s="63" t="s">
        <v>22</v>
      </c>
      <c r="AN1320" s="56"/>
      <c r="AO1320" s="57">
        <f ca="1">OFFSET(乱数表!$C$3,$C1303,2*AI$7)</f>
        <v>0.81310739121139342</v>
      </c>
      <c r="AP1320" s="38">
        <f ca="1">MATCH(AO1320,OFFSET($B1318,AI1306,1):OFFSET($B1318,AI1306,5))</f>
        <v>4</v>
      </c>
      <c r="AQ1320"/>
      <c r="AR1320" s="21"/>
      <c r="AU1320"/>
      <c r="AV1320"/>
      <c r="AW1320"/>
      <c r="AX1320"/>
      <c r="AY1320" s="63" t="s">
        <v>22</v>
      </c>
      <c r="AZ1320" s="56"/>
      <c r="BA1320" s="57">
        <f ca="1">OFFSET(乱数表!$C$3,$C1303,2*AU$7)</f>
        <v>0.89026061062575679</v>
      </c>
      <c r="BB1320" s="38">
        <f ca="1">MATCH(BA1320,OFFSET($B1318,AU1306,1):OFFSET($B1318,AU1306,5))</f>
        <v>3</v>
      </c>
      <c r="BC1320"/>
      <c r="BD1320" s="21"/>
      <c r="BG1320"/>
      <c r="BH1320"/>
      <c r="BI1320"/>
      <c r="BJ1320"/>
      <c r="BK1320" s="63" t="s">
        <v>22</v>
      </c>
      <c r="BL1320" s="56"/>
      <c r="BM1320" s="57">
        <f ca="1">OFFSET(乱数表!$C$3,$C1303,2*BG$7)</f>
        <v>0.236571857597213</v>
      </c>
      <c r="BN1320" s="38">
        <f ca="1">MATCH(BM1320,OFFSET($B1318,BG1306,1):OFFSET($B1318,BG1306,5))</f>
        <v>1</v>
      </c>
      <c r="BO1320"/>
      <c r="BP1320" s="21"/>
      <c r="BS1320"/>
      <c r="BT1320"/>
      <c r="BU1320"/>
      <c r="BV1320"/>
      <c r="BW1320" s="63" t="s">
        <v>22</v>
      </c>
      <c r="BX1320" s="56"/>
      <c r="BY1320" s="57">
        <f ca="1">OFFSET(乱数表!$C$3,$C1303,2*BS$7)</f>
        <v>0.32018633056388413</v>
      </c>
      <c r="BZ1320" s="38">
        <f ca="1">MATCH(BY1320,OFFSET($B1318,BS1306,1):OFFSET($B1318,BS1306,5))</f>
        <v>1</v>
      </c>
      <c r="CA1320"/>
      <c r="CB1320" s="21"/>
      <c r="CE1320"/>
      <c r="CF1320"/>
      <c r="CG1320"/>
      <c r="CH1320"/>
      <c r="CI1320" s="63" t="s">
        <v>22</v>
      </c>
      <c r="CJ1320" s="56"/>
      <c r="CK1320" s="57">
        <f ca="1">OFFSET(乱数表!$C$3,$C1303,2*CE$7)</f>
        <v>0.59425969420398228</v>
      </c>
      <c r="CL1320" s="38">
        <f ca="1">MATCH(CK1320,OFFSET($B1318,CE1306,1):OFFSET($B1318,CE1306,5))</f>
        <v>1</v>
      </c>
      <c r="CM1320"/>
      <c r="CN1320" s="21"/>
      <c r="CQ1320"/>
      <c r="CR1320"/>
      <c r="CS1320"/>
      <c r="CT1320"/>
      <c r="CU1320" s="63" t="s">
        <v>22</v>
      </c>
      <c r="CV1320" s="56"/>
      <c r="CW1320" s="57">
        <f ca="1">OFFSET(乱数表!$C$3,$C1303,2*CQ$7)</f>
        <v>0.13625489746151576</v>
      </c>
      <c r="CX1320" s="38">
        <f ca="1">MATCH(CW1320,OFFSET($B1318,CQ1306,1):OFFSET($B1318,CQ1306,5))</f>
        <v>1</v>
      </c>
      <c r="CY1320"/>
      <c r="CZ1320" s="21"/>
      <c r="DC1320"/>
      <c r="DD1320"/>
      <c r="DE1320"/>
      <c r="DF1320"/>
      <c r="DG1320" s="63" t="s">
        <v>22</v>
      </c>
      <c r="DH1320" s="56"/>
      <c r="DI1320" s="57">
        <f ca="1">OFFSET(乱数表!$C$3,$C1303,2*DC$7)</f>
        <v>0.38000163976111201</v>
      </c>
      <c r="DJ1320" s="38">
        <f ca="1">MATCH(DI1320,OFFSET($B1318,DC1306,1):OFFSET($B1318,DC1306,5))</f>
        <v>1</v>
      </c>
      <c r="DK1320"/>
      <c r="DL1320" s="21"/>
      <c r="DO1320"/>
      <c r="DP1320"/>
      <c r="DQ1320"/>
      <c r="DR1320"/>
      <c r="DS1320" s="63" t="s">
        <v>22</v>
      </c>
      <c r="DT1320" s="56"/>
      <c r="DU1320" s="57">
        <f ca="1">OFFSET(乱数表!$C$3,$C1303,2*DO$7)</f>
        <v>0.79918731657462994</v>
      </c>
      <c r="DV1320" s="38">
        <f ca="1">MATCH(DU1320,OFFSET($B1318,DO1305,1):OFFSET($B1318,DO1305,5))</f>
        <v>3</v>
      </c>
      <c r="DW1320"/>
      <c r="DX1320" s="21"/>
    </row>
    <row r="1321" spans="1:128" ht="13.5" customHeight="1">
      <c r="A1321"/>
      <c r="B1321" s="41">
        <v>3</v>
      </c>
      <c r="C1321" s="41">
        <v>0</v>
      </c>
      <c r="D1321" s="81">
        <v>0</v>
      </c>
      <c r="E1321" s="81">
        <v>0</v>
      </c>
      <c r="F1321" s="80">
        <v>1</v>
      </c>
      <c r="G1321" s="81">
        <v>1</v>
      </c>
      <c r="H1321" s="7"/>
      <c r="K1321"/>
      <c r="L1321"/>
      <c r="M1321"/>
      <c r="N1321"/>
      <c r="O1321" s="6"/>
      <c r="P1321"/>
      <c r="Q1321"/>
      <c r="R1321" t="s">
        <v>56</v>
      </c>
      <c r="S1321"/>
      <c r="T1321" s="21"/>
      <c r="W1321"/>
      <c r="X1321"/>
      <c r="Y1321"/>
      <c r="Z1321"/>
      <c r="AA1321" s="6"/>
      <c r="AB1321"/>
      <c r="AC1321"/>
      <c r="AD1321" t="s">
        <v>56</v>
      </c>
      <c r="AE1321"/>
      <c r="AF1321" s="21"/>
      <c r="AI1321"/>
      <c r="AJ1321"/>
      <c r="AK1321"/>
      <c r="AL1321"/>
      <c r="AM1321" s="6"/>
      <c r="AN1321"/>
      <c r="AO1321"/>
      <c r="AP1321" t="s">
        <v>56</v>
      </c>
      <c r="AQ1321"/>
      <c r="AR1321" s="21"/>
      <c r="AU1321"/>
      <c r="AV1321"/>
      <c r="AW1321"/>
      <c r="AX1321"/>
      <c r="AY1321" s="6"/>
      <c r="AZ1321"/>
      <c r="BA1321"/>
      <c r="BB1321" t="s">
        <v>56</v>
      </c>
      <c r="BC1321"/>
      <c r="BD1321" s="21"/>
      <c r="BG1321"/>
      <c r="BH1321"/>
      <c r="BI1321"/>
      <c r="BJ1321"/>
      <c r="BK1321" s="6"/>
      <c r="BL1321"/>
      <c r="BM1321"/>
      <c r="BN1321" t="s">
        <v>56</v>
      </c>
      <c r="BO1321"/>
      <c r="BP1321" s="21"/>
      <c r="BS1321"/>
      <c r="BT1321"/>
      <c r="BU1321"/>
      <c r="BV1321"/>
      <c r="BW1321" s="6"/>
      <c r="BX1321"/>
      <c r="BY1321"/>
      <c r="BZ1321" t="s">
        <v>56</v>
      </c>
      <c r="CA1321"/>
      <c r="CB1321" s="21"/>
      <c r="CE1321"/>
      <c r="CF1321"/>
      <c r="CG1321"/>
      <c r="CH1321"/>
      <c r="CI1321" s="6"/>
      <c r="CJ1321"/>
      <c r="CK1321"/>
      <c r="CL1321" t="s">
        <v>56</v>
      </c>
      <c r="CM1321"/>
      <c r="CN1321" s="21"/>
      <c r="CQ1321"/>
      <c r="CR1321"/>
      <c r="CS1321"/>
      <c r="CT1321"/>
      <c r="CU1321" s="6"/>
      <c r="CV1321"/>
      <c r="CW1321"/>
      <c r="CX1321" t="s">
        <v>56</v>
      </c>
      <c r="CY1321"/>
      <c r="CZ1321" s="21"/>
      <c r="DC1321"/>
      <c r="DD1321"/>
      <c r="DE1321"/>
      <c r="DF1321"/>
      <c r="DG1321" s="6"/>
      <c r="DH1321"/>
      <c r="DI1321"/>
      <c r="DJ1321" t="s">
        <v>56</v>
      </c>
      <c r="DK1321"/>
      <c r="DL1321" s="21"/>
      <c r="DO1321"/>
      <c r="DP1321"/>
      <c r="DQ1321"/>
      <c r="DR1321"/>
      <c r="DS1321" s="6"/>
      <c r="DT1321"/>
      <c r="DU1321"/>
      <c r="DV1321" t="s">
        <v>56</v>
      </c>
      <c r="DW1321"/>
      <c r="DX1321" s="21"/>
    </row>
    <row r="1322" spans="1:128" ht="13.5" customHeight="1">
      <c r="A1322"/>
      <c r="B1322" s="42">
        <v>4</v>
      </c>
      <c r="C1322" s="42">
        <v>0</v>
      </c>
      <c r="D1322" s="82">
        <v>0.33333333333333331</v>
      </c>
      <c r="E1322" s="82">
        <v>0.66666666666666663</v>
      </c>
      <c r="F1322" s="83">
        <v>0.66666666666666663</v>
      </c>
      <c r="G1322" s="82">
        <v>1</v>
      </c>
      <c r="H1322" s="7"/>
      <c r="K1322"/>
      <c r="L1322"/>
      <c r="M1322"/>
      <c r="N1322"/>
      <c r="O1322" s="63" t="s">
        <v>39</v>
      </c>
      <c r="P1322" s="49">
        <f ca="1">IF(R1317="Exploit",R1319,R1320)</f>
        <v>4</v>
      </c>
      <c r="Q1322" s="28" t="str">
        <f ca="1">"("&amp;OFFSET(O1305,0,P1322)&amp;") →"</f>
        <v>(下) →</v>
      </c>
      <c r="R1322" s="18" t="s">
        <v>53</v>
      </c>
      <c r="S1322" s="3">
        <f ca="1">MIN(K1304+FIXED(1.1*COS(PI()/2*P1322),0),3)</f>
        <v>2</v>
      </c>
      <c r="T1322" s="6"/>
      <c r="W1322"/>
      <c r="X1322"/>
      <c r="Y1322"/>
      <c r="Z1322"/>
      <c r="AA1322" s="63" t="s">
        <v>39</v>
      </c>
      <c r="AB1322" s="49">
        <f ca="1">IF(AD1317="Exploit",AD1319,AD1320)</f>
        <v>1</v>
      </c>
      <c r="AC1322" s="28" t="str">
        <f ca="1">"("&amp;OFFSET(AA1305,0,AB1322)&amp;") →"</f>
        <v>(右) →</v>
      </c>
      <c r="AD1322" s="18" t="s">
        <v>53</v>
      </c>
      <c r="AE1322" s="3">
        <f ca="1">MIN(W1304+FIXED(1.1*COS(PI()/2*AB1322),0),3)</f>
        <v>2</v>
      </c>
      <c r="AF1322" s="6"/>
      <c r="AI1322"/>
      <c r="AJ1322"/>
      <c r="AK1322"/>
      <c r="AL1322"/>
      <c r="AM1322" s="63" t="s">
        <v>39</v>
      </c>
      <c r="AN1322" s="49">
        <f ca="1">IF(AP1317="Exploit",AP1319,AP1320)</f>
        <v>4</v>
      </c>
      <c r="AO1322" s="28" t="str">
        <f ca="1">"("&amp;OFFSET(AM1305,0,AN1322)&amp;") →"</f>
        <v>(下) →</v>
      </c>
      <c r="AP1322" s="18" t="s">
        <v>53</v>
      </c>
      <c r="AQ1322" s="3">
        <f ca="1">MIN(AI1304+FIXED(1.1*COS(PI()/2*AN1322),0),3)</f>
        <v>3</v>
      </c>
      <c r="AR1322" s="6"/>
      <c r="AU1322"/>
      <c r="AV1322"/>
      <c r="AW1322"/>
      <c r="AX1322"/>
      <c r="AY1322" s="63" t="s">
        <v>39</v>
      </c>
      <c r="AZ1322" s="49">
        <f ca="1">IF(BB1317="Exploit",BB1319,BB1320)</f>
        <v>1</v>
      </c>
      <c r="BA1322" s="28" t="str">
        <f ca="1">"("&amp;OFFSET(AY1305,0,AZ1322)&amp;") →"</f>
        <v>(右) →</v>
      </c>
      <c r="BB1322" s="18" t="s">
        <v>53</v>
      </c>
      <c r="BC1322" s="3">
        <f ca="1">MIN(AU1304+FIXED(1.1*COS(PI()/2*AZ1322),0),3)</f>
        <v>3</v>
      </c>
      <c r="BD1322" s="6"/>
      <c r="BG1322"/>
      <c r="BH1322"/>
      <c r="BI1322"/>
      <c r="BJ1322"/>
      <c r="BK1322" s="63" t="s">
        <v>39</v>
      </c>
      <c r="BL1322" s="49">
        <f ca="1">IF(BN1317="Exploit",BN1319,BN1320)</f>
        <v>1</v>
      </c>
      <c r="BM1322" s="28" t="str">
        <f ca="1">"("&amp;OFFSET(BK1305,0,BL1322)&amp;") →"</f>
        <v>(右) →</v>
      </c>
      <c r="BN1322" s="18" t="s">
        <v>53</v>
      </c>
      <c r="BO1322" s="3">
        <f ca="1">MIN(BG1304+FIXED(1.1*COS(PI()/2*BL1322),0),3)</f>
        <v>3</v>
      </c>
      <c r="BP1322" s="6"/>
      <c r="BS1322"/>
      <c r="BT1322"/>
      <c r="BU1322"/>
      <c r="BV1322"/>
      <c r="BW1322" s="63" t="s">
        <v>39</v>
      </c>
      <c r="BX1322" s="49">
        <f ca="1">IF(BZ1317="Exploit",BZ1319,BZ1320)</f>
        <v>1</v>
      </c>
      <c r="BY1322" s="28" t="str">
        <f ca="1">"("&amp;OFFSET(BW1305,0,BX1322)&amp;") →"</f>
        <v>(右) →</v>
      </c>
      <c r="BZ1322" s="18" t="s">
        <v>53</v>
      </c>
      <c r="CA1322" s="3">
        <f ca="1">MIN(BS1304+FIXED(1.1*COS(PI()/2*BX1322),0),3)</f>
        <v>3</v>
      </c>
      <c r="CB1322" s="6"/>
      <c r="CE1322"/>
      <c r="CF1322"/>
      <c r="CG1322"/>
      <c r="CH1322"/>
      <c r="CI1322" s="63" t="s">
        <v>39</v>
      </c>
      <c r="CJ1322" s="49">
        <f ca="1">IF(CL1317="Exploit",CL1319,CL1320)</f>
        <v>1</v>
      </c>
      <c r="CK1322" s="28" t="str">
        <f ca="1">"("&amp;OFFSET(CI1305,0,CJ1322)&amp;") →"</f>
        <v>(右) →</v>
      </c>
      <c r="CL1322" s="18" t="s">
        <v>53</v>
      </c>
      <c r="CM1322" s="3">
        <f ca="1">MIN(CE1304+FIXED(1.1*COS(PI()/2*CJ1322),0),3)</f>
        <v>3</v>
      </c>
      <c r="CN1322" s="6"/>
      <c r="CQ1322"/>
      <c r="CR1322"/>
      <c r="CS1322"/>
      <c r="CT1322"/>
      <c r="CU1322" s="63" t="s">
        <v>39</v>
      </c>
      <c r="CV1322" s="49">
        <f ca="1">IF(CX1317="Exploit",CX1319,CX1320)</f>
        <v>1</v>
      </c>
      <c r="CW1322" s="28" t="str">
        <f ca="1">"("&amp;OFFSET(CU1305,0,CV1322)&amp;") →"</f>
        <v>(右) →</v>
      </c>
      <c r="CX1322" s="18" t="s">
        <v>53</v>
      </c>
      <c r="CY1322" s="3">
        <f ca="1">MIN(CQ1304+FIXED(1.1*COS(PI()/2*CV1322),0),3)</f>
        <v>3</v>
      </c>
      <c r="CZ1322" s="6"/>
      <c r="DC1322"/>
      <c r="DD1322"/>
      <c r="DE1322"/>
      <c r="DF1322"/>
      <c r="DG1322" s="63" t="s">
        <v>39</v>
      </c>
      <c r="DH1322" s="49">
        <f ca="1">IF(DJ1317="Exploit",DJ1319,DJ1320)</f>
        <v>1</v>
      </c>
      <c r="DI1322" s="28" t="str">
        <f ca="1">"("&amp;OFFSET(DG1305,0,DH1322)&amp;") →"</f>
        <v>(右) →</v>
      </c>
      <c r="DJ1322" s="18" t="s">
        <v>53</v>
      </c>
      <c r="DK1322" s="3">
        <f ca="1">MIN(DC1304+FIXED(1.1*COS(PI()/2*DH1322),0),3)</f>
        <v>3</v>
      </c>
      <c r="DL1322" s="6"/>
      <c r="DO1322"/>
      <c r="DP1322"/>
      <c r="DQ1322"/>
      <c r="DR1322"/>
      <c r="DS1322" s="63" t="s">
        <v>39</v>
      </c>
      <c r="DT1322" s="49">
        <f ca="1">IF(DV1317="Exploit",DV1319,DV1320)</f>
        <v>3</v>
      </c>
      <c r="DU1322" s="28" t="str">
        <f ca="1">"("&amp;OFFSET(DS1305,0,DT1322)&amp;") →"</f>
        <v>(左) →</v>
      </c>
      <c r="DV1322" s="18" t="s">
        <v>53</v>
      </c>
      <c r="DW1322" s="3">
        <f ca="1">MIN(DO1304+FIXED(1.1*COS(PI()/2*DT1322),0),3)</f>
        <v>3</v>
      </c>
      <c r="DX1322" s="6"/>
    </row>
    <row r="1323" spans="1:128" ht="13.5" customHeight="1">
      <c r="A1323"/>
      <c r="B1323" s="41">
        <v>5</v>
      </c>
      <c r="C1323" s="41">
        <v>0</v>
      </c>
      <c r="D1323" s="83">
        <v>0</v>
      </c>
      <c r="E1323" s="80">
        <v>0.33333333333333331</v>
      </c>
      <c r="F1323" s="80">
        <v>0.66666666666666663</v>
      </c>
      <c r="G1323" s="80">
        <v>1</v>
      </c>
      <c r="H1323" s="7"/>
      <c r="K1323"/>
      <c r="L1323"/>
      <c r="M1323"/>
      <c r="N1323"/>
      <c r="O1323" s="24" t="s">
        <v>33</v>
      </c>
      <c r="P1323" s="24"/>
      <c r="Q1323"/>
      <c r="R1323" s="18" t="s">
        <v>54</v>
      </c>
      <c r="S1323" s="3">
        <f ca="1">MIN(K1305+FIXED(1.1*SIN(PI()/2*P1322),0),3)</f>
        <v>1</v>
      </c>
      <c r="T1323" s="6"/>
      <c r="W1323"/>
      <c r="X1323"/>
      <c r="Y1323"/>
      <c r="Z1323"/>
      <c r="AA1323" s="24"/>
      <c r="AB1323" s="24" t="s">
        <v>33</v>
      </c>
      <c r="AC1323"/>
      <c r="AD1323" s="18" t="s">
        <v>54</v>
      </c>
      <c r="AE1323" s="3">
        <f ca="1">MIN(W1305+FIXED(1.1*SIN(PI()/2*AB1322),0),3)</f>
        <v>2</v>
      </c>
      <c r="AF1323" s="6"/>
      <c r="AI1323"/>
      <c r="AJ1323"/>
      <c r="AK1323"/>
      <c r="AL1323"/>
      <c r="AM1323" s="24"/>
      <c r="AN1323" s="24" t="s">
        <v>33</v>
      </c>
      <c r="AO1323"/>
      <c r="AP1323" s="18" t="s">
        <v>54</v>
      </c>
      <c r="AQ1323" s="3">
        <f ca="1">MIN(AI1305+FIXED(1.1*SIN(PI()/2*AN1322),0),3)</f>
        <v>2</v>
      </c>
      <c r="AR1323" s="6"/>
      <c r="AU1323"/>
      <c r="AV1323"/>
      <c r="AW1323"/>
      <c r="AX1323"/>
      <c r="AY1323" s="24"/>
      <c r="AZ1323" s="24" t="s">
        <v>33</v>
      </c>
      <c r="BA1323"/>
      <c r="BB1323" s="18" t="s">
        <v>54</v>
      </c>
      <c r="BC1323" s="3">
        <f ca="1">MIN(AU1305+FIXED(1.1*SIN(PI()/2*AZ1322),0),3)</f>
        <v>3</v>
      </c>
      <c r="BD1323" s="6"/>
      <c r="BG1323"/>
      <c r="BH1323"/>
      <c r="BI1323"/>
      <c r="BJ1323"/>
      <c r="BK1323" s="24"/>
      <c r="BL1323" s="24" t="s">
        <v>33</v>
      </c>
      <c r="BM1323"/>
      <c r="BN1323" s="18" t="s">
        <v>54</v>
      </c>
      <c r="BO1323" s="3">
        <f ca="1">MIN(BG1305+FIXED(1.1*SIN(PI()/2*BL1322),0),3)</f>
        <v>3</v>
      </c>
      <c r="BP1323" s="6"/>
      <c r="BS1323"/>
      <c r="BT1323"/>
      <c r="BU1323"/>
      <c r="BV1323"/>
      <c r="BW1323" s="24"/>
      <c r="BX1323" s="24" t="s">
        <v>33</v>
      </c>
      <c r="BY1323"/>
      <c r="BZ1323" s="18" t="s">
        <v>54</v>
      </c>
      <c r="CA1323" s="3">
        <f ca="1">MIN(BS1305+FIXED(1.1*SIN(PI()/2*BX1322),0),3)</f>
        <v>3</v>
      </c>
      <c r="CB1323" s="6"/>
      <c r="CE1323"/>
      <c r="CF1323"/>
      <c r="CG1323"/>
      <c r="CH1323"/>
      <c r="CI1323" s="24"/>
      <c r="CJ1323" s="24" t="s">
        <v>33</v>
      </c>
      <c r="CK1323"/>
      <c r="CL1323" s="18" t="s">
        <v>54</v>
      </c>
      <c r="CM1323" s="3">
        <f ca="1">MIN(CE1305+FIXED(1.1*SIN(PI()/2*CJ1322),0),3)</f>
        <v>3</v>
      </c>
      <c r="CN1323" s="6"/>
      <c r="CQ1323"/>
      <c r="CR1323"/>
      <c r="CS1323"/>
      <c r="CT1323"/>
      <c r="CU1323" s="24"/>
      <c r="CV1323" s="24" t="s">
        <v>33</v>
      </c>
      <c r="CW1323"/>
      <c r="CX1323" s="18" t="s">
        <v>54</v>
      </c>
      <c r="CY1323" s="3">
        <f ca="1">MIN(CQ1305+FIXED(1.1*SIN(PI()/2*CV1322),0),3)</f>
        <v>3</v>
      </c>
      <c r="CZ1323" s="6"/>
      <c r="DC1323"/>
      <c r="DD1323"/>
      <c r="DE1323"/>
      <c r="DF1323"/>
      <c r="DG1323" s="24"/>
      <c r="DH1323" s="24" t="s">
        <v>33</v>
      </c>
      <c r="DI1323"/>
      <c r="DJ1323" s="18" t="s">
        <v>54</v>
      </c>
      <c r="DK1323" s="3">
        <f ca="1">MIN(DC1305+FIXED(1.1*SIN(PI()/2*DH1322),0),3)</f>
        <v>3</v>
      </c>
      <c r="DL1323" s="6"/>
      <c r="DO1323"/>
      <c r="DP1323"/>
      <c r="DQ1323"/>
      <c r="DR1323"/>
      <c r="DS1323" s="24"/>
      <c r="DT1323" s="24" t="s">
        <v>33</v>
      </c>
      <c r="DU1323"/>
      <c r="DV1323" s="18" t="s">
        <v>54</v>
      </c>
      <c r="DW1323" s="3">
        <f ca="1">MIN(DO1305+FIXED(1.1*SIN(PI()/2*DT1322),0),3)</f>
        <v>2</v>
      </c>
      <c r="DX1323" s="6"/>
    </row>
    <row r="1324" spans="1:128" ht="13.5" customHeight="1">
      <c r="A1324"/>
      <c r="B1324" s="42">
        <v>6</v>
      </c>
      <c r="C1324" s="61">
        <v>0</v>
      </c>
      <c r="D1324" s="61">
        <v>0</v>
      </c>
      <c r="E1324" s="61">
        <v>0</v>
      </c>
      <c r="F1324" s="61">
        <v>0</v>
      </c>
      <c r="G1324" s="61">
        <v>0</v>
      </c>
      <c r="H1324" s="7"/>
      <c r="K1324"/>
      <c r="L1324"/>
      <c r="M1324"/>
      <c r="N1324"/>
      <c r="O1324"/>
      <c r="P1324"/>
      <c r="Q1324"/>
      <c r="R1324" s="3" t="s">
        <v>31</v>
      </c>
      <c r="S1324" s="29">
        <f ca="1">3*(S1322-1)+S1323</f>
        <v>4</v>
      </c>
      <c r="T1324" s="30"/>
      <c r="W1324"/>
      <c r="X1324"/>
      <c r="Y1324"/>
      <c r="Z1324"/>
      <c r="AA1324"/>
      <c r="AB1324"/>
      <c r="AC1324"/>
      <c r="AD1324" s="3" t="s">
        <v>32</v>
      </c>
      <c r="AE1324" s="29">
        <f ca="1">3*(AE1322-1)+AE1323</f>
        <v>5</v>
      </c>
      <c r="AF1324" s="6"/>
      <c r="AI1324"/>
      <c r="AJ1324"/>
      <c r="AK1324"/>
      <c r="AL1324"/>
      <c r="AM1324"/>
      <c r="AN1324"/>
      <c r="AO1324"/>
      <c r="AP1324" s="3" t="s">
        <v>32</v>
      </c>
      <c r="AQ1324" s="29">
        <f ca="1">3*(AQ1322-1)+AQ1323</f>
        <v>8</v>
      </c>
      <c r="AR1324" s="6"/>
      <c r="AU1324"/>
      <c r="AV1324"/>
      <c r="AW1324"/>
      <c r="AX1324"/>
      <c r="AY1324"/>
      <c r="AZ1324"/>
      <c r="BA1324"/>
      <c r="BB1324" s="3" t="s">
        <v>32</v>
      </c>
      <c r="BC1324" s="29">
        <f ca="1">3*(BC1322-1)+BC1323</f>
        <v>9</v>
      </c>
      <c r="BD1324" s="6"/>
      <c r="BG1324"/>
      <c r="BH1324"/>
      <c r="BI1324"/>
      <c r="BJ1324"/>
      <c r="BK1324"/>
      <c r="BL1324"/>
      <c r="BM1324"/>
      <c r="BN1324" s="3" t="s">
        <v>32</v>
      </c>
      <c r="BO1324" s="29">
        <f ca="1">3*(BO1322-1)+BO1323</f>
        <v>9</v>
      </c>
      <c r="BP1324" s="6"/>
      <c r="BS1324"/>
      <c r="BT1324"/>
      <c r="BU1324"/>
      <c r="BV1324"/>
      <c r="BW1324"/>
      <c r="BX1324"/>
      <c r="BY1324"/>
      <c r="BZ1324" s="3" t="s">
        <v>32</v>
      </c>
      <c r="CA1324" s="29">
        <f ca="1">3*(CA1322-1)+CA1323</f>
        <v>9</v>
      </c>
      <c r="CB1324" s="6"/>
      <c r="CE1324"/>
      <c r="CF1324"/>
      <c r="CG1324"/>
      <c r="CH1324"/>
      <c r="CI1324"/>
      <c r="CJ1324"/>
      <c r="CK1324"/>
      <c r="CL1324" s="3" t="s">
        <v>32</v>
      </c>
      <c r="CM1324" s="29">
        <f ca="1">3*(CM1322-1)+CM1323</f>
        <v>9</v>
      </c>
      <c r="CN1324" s="6"/>
      <c r="CQ1324"/>
      <c r="CR1324"/>
      <c r="CS1324"/>
      <c r="CT1324"/>
      <c r="CU1324"/>
      <c r="CV1324"/>
      <c r="CW1324"/>
      <c r="CX1324" s="3" t="s">
        <v>32</v>
      </c>
      <c r="CY1324" s="29">
        <f ca="1">3*(CY1322-1)+CY1323</f>
        <v>9</v>
      </c>
      <c r="CZ1324" s="6"/>
      <c r="DC1324"/>
      <c r="DD1324"/>
      <c r="DE1324"/>
      <c r="DF1324"/>
      <c r="DG1324"/>
      <c r="DH1324"/>
      <c r="DI1324"/>
      <c r="DJ1324" s="3" t="s">
        <v>32</v>
      </c>
      <c r="DK1324" s="29">
        <f ca="1">3*(DK1322-1)+DK1323</f>
        <v>9</v>
      </c>
      <c r="DL1324" s="6"/>
      <c r="DO1324"/>
      <c r="DP1324"/>
      <c r="DQ1324"/>
      <c r="DR1324"/>
      <c r="DS1324"/>
      <c r="DT1324"/>
      <c r="DU1324"/>
      <c r="DV1324" s="3" t="s">
        <v>32</v>
      </c>
      <c r="DW1324" s="29">
        <f ca="1">3*(DW1322-1)+DW1323</f>
        <v>8</v>
      </c>
      <c r="DX1324" s="6"/>
    </row>
    <row r="1325" spans="1:128" ht="13.5" customHeight="1">
      <c r="A1325"/>
      <c r="B1325" s="41">
        <v>7</v>
      </c>
      <c r="C1325" s="41">
        <v>0</v>
      </c>
      <c r="D1325" s="80">
        <v>0.5</v>
      </c>
      <c r="E1325" s="80">
        <v>1</v>
      </c>
      <c r="F1325" s="61">
        <v>1</v>
      </c>
      <c r="G1325" s="61">
        <v>1</v>
      </c>
      <c r="H1325" s="7"/>
      <c r="K1325"/>
      <c r="L1325"/>
      <c r="M1325"/>
      <c r="N1325"/>
      <c r="P1325"/>
      <c r="Q1325"/>
      <c r="R1325"/>
      <c r="S1325" s="11" t="s">
        <v>51</v>
      </c>
      <c r="T1325" s="24"/>
      <c r="W1325"/>
      <c r="X1325"/>
      <c r="Y1325"/>
      <c r="Z1325"/>
      <c r="AB1325"/>
      <c r="AC1325"/>
      <c r="AD1325"/>
      <c r="AE1325" s="11" t="s">
        <v>51</v>
      </c>
      <c r="AF1325" s="24"/>
      <c r="AI1325"/>
      <c r="AJ1325"/>
      <c r="AK1325"/>
      <c r="AL1325"/>
      <c r="AN1325"/>
      <c r="AO1325"/>
      <c r="AP1325"/>
      <c r="AQ1325" s="11" t="s">
        <v>51</v>
      </c>
      <c r="AR1325" s="24"/>
      <c r="AU1325"/>
      <c r="AV1325"/>
      <c r="AW1325"/>
      <c r="AX1325"/>
      <c r="AZ1325"/>
      <c r="BA1325"/>
      <c r="BB1325"/>
      <c r="BC1325" s="11" t="s">
        <v>51</v>
      </c>
      <c r="BD1325" s="24"/>
      <c r="BG1325"/>
      <c r="BH1325"/>
      <c r="BI1325"/>
      <c r="BJ1325"/>
      <c r="BL1325"/>
      <c r="BM1325"/>
      <c r="BN1325"/>
      <c r="BO1325" s="11" t="s">
        <v>51</v>
      </c>
      <c r="BP1325" s="24"/>
      <c r="BS1325"/>
      <c r="BT1325"/>
      <c r="BU1325"/>
      <c r="BV1325"/>
      <c r="BX1325"/>
      <c r="BY1325"/>
      <c r="BZ1325"/>
      <c r="CA1325" s="11" t="s">
        <v>51</v>
      </c>
      <c r="CB1325" s="24"/>
      <c r="CE1325"/>
      <c r="CF1325"/>
      <c r="CG1325"/>
      <c r="CH1325"/>
      <c r="CJ1325"/>
      <c r="CK1325"/>
      <c r="CL1325"/>
      <c r="CM1325" s="11" t="s">
        <v>51</v>
      </c>
      <c r="CN1325" s="24"/>
      <c r="CQ1325"/>
      <c r="CR1325"/>
      <c r="CS1325"/>
      <c r="CT1325"/>
      <c r="CV1325"/>
      <c r="CW1325"/>
      <c r="CX1325"/>
      <c r="CY1325" s="11" t="s">
        <v>51</v>
      </c>
      <c r="CZ1325" s="24"/>
      <c r="DC1325"/>
      <c r="DD1325"/>
      <c r="DE1325"/>
      <c r="DF1325"/>
      <c r="DH1325"/>
      <c r="DI1325"/>
      <c r="DJ1325"/>
      <c r="DK1325" s="11" t="s">
        <v>51</v>
      </c>
      <c r="DL1325" s="24"/>
      <c r="DO1325"/>
      <c r="DP1325"/>
      <c r="DQ1325"/>
      <c r="DR1325"/>
      <c r="DT1325"/>
      <c r="DU1325"/>
      <c r="DV1325"/>
      <c r="DW1325" s="11" t="s">
        <v>51</v>
      </c>
      <c r="DX1325" s="24"/>
    </row>
    <row r="1326" spans="1:128" ht="13.5" customHeight="1" thickBot="1">
      <c r="A1326"/>
      <c r="B1326" s="42">
        <v>8</v>
      </c>
      <c r="C1326" s="42">
        <v>0</v>
      </c>
      <c r="D1326" s="82">
        <v>0.33333333333333331</v>
      </c>
      <c r="E1326" s="82">
        <v>0.66666666666666663</v>
      </c>
      <c r="F1326" s="82">
        <v>1</v>
      </c>
      <c r="G1326" s="83">
        <v>1</v>
      </c>
      <c r="H1326" s="7"/>
      <c r="K1326"/>
      <c r="L1326"/>
      <c r="M1326"/>
      <c r="N1326"/>
      <c r="O1326" t="s">
        <v>48</v>
      </c>
      <c r="R1326"/>
      <c r="S1326"/>
      <c r="T1326" s="21"/>
      <c r="W1326"/>
      <c r="X1326"/>
      <c r="Y1326"/>
      <c r="Z1326"/>
      <c r="AA1326" t="s">
        <v>48</v>
      </c>
      <c r="AD1326"/>
      <c r="AE1326"/>
      <c r="AF1326" s="21"/>
      <c r="AI1326"/>
      <c r="AJ1326"/>
      <c r="AK1326"/>
      <c r="AL1326"/>
      <c r="AM1326" t="s">
        <v>48</v>
      </c>
      <c r="AP1326"/>
      <c r="AQ1326"/>
      <c r="AR1326" s="21"/>
      <c r="AU1326"/>
      <c r="AV1326"/>
      <c r="AW1326"/>
      <c r="AX1326"/>
      <c r="AY1326" t="s">
        <v>48</v>
      </c>
      <c r="BB1326"/>
      <c r="BC1326"/>
      <c r="BD1326" s="21"/>
      <c r="BG1326"/>
      <c r="BH1326"/>
      <c r="BI1326"/>
      <c r="BJ1326"/>
      <c r="BK1326" t="s">
        <v>48</v>
      </c>
      <c r="BN1326"/>
      <c r="BO1326"/>
      <c r="BP1326" s="21"/>
      <c r="BS1326"/>
      <c r="BT1326"/>
      <c r="BU1326"/>
      <c r="BV1326"/>
      <c r="BW1326" t="s">
        <v>48</v>
      </c>
      <c r="BZ1326"/>
      <c r="CA1326"/>
      <c r="CB1326" s="21"/>
      <c r="CE1326"/>
      <c r="CF1326"/>
      <c r="CG1326"/>
      <c r="CH1326"/>
      <c r="CI1326" t="s">
        <v>48</v>
      </c>
      <c r="CL1326"/>
      <c r="CM1326"/>
      <c r="CN1326" s="21"/>
      <c r="CQ1326"/>
      <c r="CR1326"/>
      <c r="CS1326"/>
      <c r="CT1326"/>
      <c r="CU1326" t="s">
        <v>48</v>
      </c>
      <c r="CX1326"/>
      <c r="CY1326"/>
      <c r="CZ1326" s="21"/>
      <c r="DC1326"/>
      <c r="DD1326"/>
      <c r="DE1326"/>
      <c r="DF1326"/>
      <c r="DG1326" t="s">
        <v>48</v>
      </c>
      <c r="DJ1326"/>
      <c r="DK1326"/>
      <c r="DL1326" s="21"/>
      <c r="DO1326"/>
      <c r="DP1326"/>
      <c r="DQ1326"/>
      <c r="DR1326"/>
      <c r="DS1326" t="s">
        <v>48</v>
      </c>
      <c r="DU1326" s="30"/>
      <c r="DV1326"/>
      <c r="DW1326"/>
      <c r="DX1326" s="21"/>
    </row>
    <row r="1327" spans="1:128" ht="13.5" customHeight="1" thickBot="1">
      <c r="A1327"/>
      <c r="B1327" s="43" t="s">
        <v>18</v>
      </c>
      <c r="C1327" s="43">
        <v>0</v>
      </c>
      <c r="D1327" s="84">
        <v>1</v>
      </c>
      <c r="E1327" s="84">
        <v>1</v>
      </c>
      <c r="F1327" s="84">
        <v>1</v>
      </c>
      <c r="G1327" s="84">
        <v>1</v>
      </c>
      <c r="H1327" s="7"/>
      <c r="K1327"/>
      <c r="L1327"/>
      <c r="M1327"/>
      <c r="N1327"/>
      <c r="O1327" s="39" t="s">
        <v>52</v>
      </c>
      <c r="P1327" s="33">
        <f ca="1">IF(K1306&lt;9,OFFSET($D$3,S1322,S1323)+$C$4*MAX(OFFSET(O1305,S1324,1):OFFSET(O1305,S1324,4)),0)</f>
        <v>32.108928688138711</v>
      </c>
      <c r="Q1327"/>
      <c r="R1327"/>
      <c r="S1327"/>
      <c r="T1327" s="21"/>
      <c r="W1327"/>
      <c r="X1327"/>
      <c r="Y1327"/>
      <c r="Z1327"/>
      <c r="AA1327" s="39" t="s">
        <v>52</v>
      </c>
      <c r="AB1327" s="33">
        <f ca="1">IF(W1306&lt;9,OFFSET($D$3,AE1322,AE1323)+$C$4*MAX(OFFSET(AA1305,AE1324,1):OFFSET(AA1305,AE1324,4)),0)</f>
        <v>47.299999636386332</v>
      </c>
      <c r="AC1327"/>
      <c r="AD1327"/>
      <c r="AE1327"/>
      <c r="AF1327" s="21"/>
      <c r="AI1327"/>
      <c r="AJ1327"/>
      <c r="AK1327"/>
      <c r="AL1327"/>
      <c r="AM1327" s="39" t="s">
        <v>52</v>
      </c>
      <c r="AN1327" s="33">
        <f ca="1">IF(AI1306&lt;9,OFFSET($D$3,AQ1322,AQ1323)+$C$4*MAX(OFFSET(AM1305,AQ1324,1):OFFSET(AM1305,AQ1324,4)),0)</f>
        <v>68.999999998125702</v>
      </c>
      <c r="AO1327"/>
      <c r="AP1327"/>
      <c r="AQ1327"/>
      <c r="AR1327" s="21"/>
      <c r="AU1327"/>
      <c r="AV1327"/>
      <c r="AW1327"/>
      <c r="AX1327"/>
      <c r="AY1327" s="39" t="s">
        <v>52</v>
      </c>
      <c r="AZ1327" s="33">
        <f ca="1">IF(AU1306&lt;9,OFFSET($D$3,BC1322,BC1323)+$C$4*MAX(OFFSET(AY1305,BC1324,1):OFFSET(AY1305,BC1324,4)),0)</f>
        <v>100</v>
      </c>
      <c r="BA1327"/>
      <c r="BB1327"/>
      <c r="BC1327"/>
      <c r="BD1327" s="21"/>
      <c r="BG1327"/>
      <c r="BH1327"/>
      <c r="BI1327"/>
      <c r="BJ1327"/>
      <c r="BK1327" s="39" t="s">
        <v>52</v>
      </c>
      <c r="BL1327" s="33">
        <f ca="1">IF(BG1306&lt;9,OFFSET($D$3,BO1322,BO1323)+$C$4*MAX(OFFSET(BK1305,BO1324,1):OFFSET(BK1305,BO1324,4)),0)</f>
        <v>0</v>
      </c>
      <c r="BM1327"/>
      <c r="BN1327"/>
      <c r="BO1327"/>
      <c r="BP1327" s="21"/>
      <c r="BS1327"/>
      <c r="BT1327"/>
      <c r="BU1327"/>
      <c r="BV1327"/>
      <c r="BW1327" s="39" t="s">
        <v>52</v>
      </c>
      <c r="BX1327" s="33">
        <f ca="1">IF(BS1306&lt;9,OFFSET($D$3,CA1322,CA1323)+$C$4*MAX(OFFSET(BW1305,CA1324,1):OFFSET(BW1305,CA1324,4)),0)</f>
        <v>0</v>
      </c>
      <c r="BY1327"/>
      <c r="BZ1327"/>
      <c r="CA1327"/>
      <c r="CB1327" s="21"/>
      <c r="CE1327"/>
      <c r="CF1327"/>
      <c r="CG1327"/>
      <c r="CH1327"/>
      <c r="CI1327" s="39" t="s">
        <v>52</v>
      </c>
      <c r="CJ1327" s="33">
        <f ca="1">IF(CE1306&lt;9,OFFSET($D$3,CM1322,CM1323)+$C$4*MAX(OFFSET(CI1305,CM1324,1):OFFSET(CI1305,CM1324,4)),0)</f>
        <v>0</v>
      </c>
      <c r="CK1327"/>
      <c r="CL1327"/>
      <c r="CM1327"/>
      <c r="CN1327" s="21"/>
      <c r="CQ1327"/>
      <c r="CR1327"/>
      <c r="CS1327"/>
      <c r="CT1327"/>
      <c r="CU1327" s="39" t="s">
        <v>52</v>
      </c>
      <c r="CV1327" s="33">
        <f ca="1">IF(CQ1306&lt;9,OFFSET($D$3,CY1322,CY1323)+$C$4*MAX(OFFSET(CU1305,CY1324,1):OFFSET(CU1305,CY1324,4)),0)</f>
        <v>0</v>
      </c>
      <c r="CW1327"/>
      <c r="CX1327"/>
      <c r="CY1327"/>
      <c r="CZ1327" s="21"/>
      <c r="DC1327"/>
      <c r="DD1327"/>
      <c r="DE1327"/>
      <c r="DF1327"/>
      <c r="DG1327" s="39" t="s">
        <v>52</v>
      </c>
      <c r="DH1327" s="33">
        <f ca="1">IF(DC1306&lt;9,OFFSET($D$3,DK1322,DK1323)+$C$4*MAX(OFFSET(DG1305,DK1324,1):OFFSET(DG1305,DK1324,4)),0)</f>
        <v>0</v>
      </c>
      <c r="DI1327"/>
      <c r="DJ1327"/>
      <c r="DK1327"/>
      <c r="DL1327" s="21"/>
      <c r="DO1327"/>
      <c r="DP1327"/>
      <c r="DQ1327"/>
      <c r="DR1327"/>
      <c r="DS1327" s="39" t="s">
        <v>52</v>
      </c>
      <c r="DT1327" s="33">
        <f ca="1">IF(DO1306&lt;9,OFFSET($D$3,DW1322,DW1323)+$C$4*MAX(OFFSET(DS1305,DW1324,1):OFFSET(DS1305,DW1324,4)),0)</f>
        <v>0</v>
      </c>
      <c r="DU1327"/>
      <c r="DV1327"/>
      <c r="DW1327"/>
      <c r="DX1327" s="21"/>
    </row>
    <row r="1328" spans="1:128" ht="13.5" customHeight="1" thickBot="1">
      <c r="A1328"/>
      <c r="H1328" s="7"/>
      <c r="K1328"/>
      <c r="L1328"/>
      <c r="M1328"/>
      <c r="N1328"/>
      <c r="O1328" s="35"/>
      <c r="P1328" s="123" t="s">
        <v>12</v>
      </c>
      <c r="Q1328" s="124"/>
      <c r="R1328" s="124"/>
      <c r="S1328" s="125"/>
      <c r="T1328" s="64"/>
      <c r="W1328"/>
      <c r="X1328"/>
      <c r="Y1328"/>
      <c r="Z1328"/>
      <c r="AA1328" s="5"/>
      <c r="AB1328" s="123" t="s">
        <v>12</v>
      </c>
      <c r="AC1328" s="124"/>
      <c r="AD1328" s="124"/>
      <c r="AE1328" s="125"/>
      <c r="AF1328" s="64"/>
      <c r="AI1328"/>
      <c r="AJ1328"/>
      <c r="AK1328"/>
      <c r="AL1328"/>
      <c r="AM1328" s="5"/>
      <c r="AN1328" s="123" t="s">
        <v>12</v>
      </c>
      <c r="AO1328" s="124"/>
      <c r="AP1328" s="124"/>
      <c r="AQ1328" s="125"/>
      <c r="AR1328" s="64"/>
      <c r="AU1328"/>
      <c r="AV1328"/>
      <c r="AW1328"/>
      <c r="AX1328"/>
      <c r="AY1328" s="5"/>
      <c r="AZ1328" s="123" t="s">
        <v>12</v>
      </c>
      <c r="BA1328" s="124"/>
      <c r="BB1328" s="124"/>
      <c r="BC1328" s="125"/>
      <c r="BD1328" s="64"/>
      <c r="BG1328"/>
      <c r="BH1328"/>
      <c r="BI1328"/>
      <c r="BJ1328"/>
      <c r="BK1328" s="5"/>
      <c r="BL1328" s="123" t="s">
        <v>12</v>
      </c>
      <c r="BM1328" s="124"/>
      <c r="BN1328" s="124"/>
      <c r="BO1328" s="125"/>
      <c r="BP1328" s="64"/>
      <c r="BS1328"/>
      <c r="BT1328"/>
      <c r="BU1328"/>
      <c r="BV1328"/>
      <c r="BW1328" s="5"/>
      <c r="BX1328" s="123" t="s">
        <v>12</v>
      </c>
      <c r="BY1328" s="124"/>
      <c r="BZ1328" s="124"/>
      <c r="CA1328" s="125"/>
      <c r="CB1328" s="64"/>
      <c r="CE1328"/>
      <c r="CF1328"/>
      <c r="CG1328"/>
      <c r="CH1328"/>
      <c r="CI1328" s="5"/>
      <c r="CJ1328" s="123" t="s">
        <v>12</v>
      </c>
      <c r="CK1328" s="124"/>
      <c r="CL1328" s="124"/>
      <c r="CM1328" s="125"/>
      <c r="CN1328" s="64"/>
      <c r="CQ1328"/>
      <c r="CR1328"/>
      <c r="CS1328"/>
      <c r="CT1328"/>
      <c r="CU1328" s="5"/>
      <c r="CV1328" s="123" t="s">
        <v>12</v>
      </c>
      <c r="CW1328" s="124"/>
      <c r="CX1328" s="124"/>
      <c r="CY1328" s="125"/>
      <c r="CZ1328" s="64"/>
      <c r="DC1328"/>
      <c r="DD1328"/>
      <c r="DE1328"/>
      <c r="DF1328"/>
      <c r="DG1328" s="5"/>
      <c r="DH1328" s="123" t="s">
        <v>12</v>
      </c>
      <c r="DI1328" s="124"/>
      <c r="DJ1328" s="124"/>
      <c r="DK1328" s="125"/>
      <c r="DL1328" s="64"/>
      <c r="DO1328"/>
      <c r="DP1328"/>
      <c r="DQ1328"/>
      <c r="DR1328"/>
      <c r="DS1328" s="5"/>
      <c r="DT1328" s="123" t="s">
        <v>12</v>
      </c>
      <c r="DU1328" s="124"/>
      <c r="DV1328" s="124"/>
      <c r="DW1328" s="125"/>
    </row>
    <row r="1329" spans="1:128" ht="13.5" customHeight="1" thickBot="1">
      <c r="A1329"/>
      <c r="B1329"/>
      <c r="C1329"/>
      <c r="D1329"/>
      <c r="E1329"/>
      <c r="F1329" s="95"/>
      <c r="G1329" t="s">
        <v>35</v>
      </c>
      <c r="H1329" s="21"/>
      <c r="K1329"/>
      <c r="L1329"/>
      <c r="M1329"/>
      <c r="N1329"/>
      <c r="O1329" s="23" t="s">
        <v>58</v>
      </c>
      <c r="P1329" s="3" t="s">
        <v>68</v>
      </c>
      <c r="Q1329" s="26" t="s">
        <v>69</v>
      </c>
      <c r="R1329" s="26" t="s">
        <v>70</v>
      </c>
      <c r="S1329" s="3" t="s">
        <v>71</v>
      </c>
      <c r="T1329" s="6"/>
      <c r="W1329"/>
      <c r="X1329"/>
      <c r="Y1329"/>
      <c r="Z1329"/>
      <c r="AA1329" s="23" t="str">
        <f>$O$34</f>
        <v>新Q値</v>
      </c>
      <c r="AB1329" s="3" t="s">
        <v>3</v>
      </c>
      <c r="AC1329" s="26" t="s">
        <v>4</v>
      </c>
      <c r="AD1329" s="26" t="s">
        <v>5</v>
      </c>
      <c r="AE1329" s="3" t="s">
        <v>6</v>
      </c>
      <c r="AF1329" s="6"/>
      <c r="AI1329"/>
      <c r="AJ1329"/>
      <c r="AK1329"/>
      <c r="AL1329"/>
      <c r="AM1329" s="23" t="str">
        <f>$O$34</f>
        <v>新Q値</v>
      </c>
      <c r="AN1329" s="3" t="s">
        <v>3</v>
      </c>
      <c r="AO1329" s="26" t="s">
        <v>4</v>
      </c>
      <c r="AP1329" s="26" t="s">
        <v>5</v>
      </c>
      <c r="AQ1329" s="3" t="s">
        <v>6</v>
      </c>
      <c r="AR1329" s="6"/>
      <c r="AU1329"/>
      <c r="AV1329"/>
      <c r="AW1329"/>
      <c r="AX1329"/>
      <c r="AY1329" s="23" t="str">
        <f>$O$34</f>
        <v>新Q値</v>
      </c>
      <c r="AZ1329" s="3" t="s">
        <v>3</v>
      </c>
      <c r="BA1329" s="26" t="s">
        <v>4</v>
      </c>
      <c r="BB1329" s="26" t="s">
        <v>5</v>
      </c>
      <c r="BC1329" s="3" t="s">
        <v>6</v>
      </c>
      <c r="BD1329" s="6"/>
      <c r="BG1329"/>
      <c r="BH1329"/>
      <c r="BI1329"/>
      <c r="BJ1329"/>
      <c r="BK1329" s="23" t="str">
        <f>$O$34</f>
        <v>新Q値</v>
      </c>
      <c r="BL1329" s="3" t="s">
        <v>3</v>
      </c>
      <c r="BM1329" s="26" t="s">
        <v>4</v>
      </c>
      <c r="BN1329" s="26" t="s">
        <v>5</v>
      </c>
      <c r="BO1329" s="3" t="s">
        <v>6</v>
      </c>
      <c r="BP1329" s="6"/>
      <c r="BS1329"/>
      <c r="BT1329"/>
      <c r="BU1329"/>
      <c r="BV1329"/>
      <c r="BW1329" s="23" t="str">
        <f>$O$34</f>
        <v>新Q値</v>
      </c>
      <c r="BX1329" s="3" t="s">
        <v>3</v>
      </c>
      <c r="BY1329" s="26" t="s">
        <v>4</v>
      </c>
      <c r="BZ1329" s="26" t="s">
        <v>5</v>
      </c>
      <c r="CA1329" s="3" t="s">
        <v>6</v>
      </c>
      <c r="CB1329" s="6"/>
      <c r="CE1329"/>
      <c r="CF1329"/>
      <c r="CG1329"/>
      <c r="CH1329"/>
      <c r="CI1329" s="23" t="str">
        <f>$O$34</f>
        <v>新Q値</v>
      </c>
      <c r="CJ1329" s="3" t="s">
        <v>3</v>
      </c>
      <c r="CK1329" s="26" t="s">
        <v>4</v>
      </c>
      <c r="CL1329" s="26" t="s">
        <v>5</v>
      </c>
      <c r="CM1329" s="3" t="s">
        <v>6</v>
      </c>
      <c r="CN1329" s="6"/>
      <c r="CQ1329"/>
      <c r="CR1329"/>
      <c r="CS1329"/>
      <c r="CT1329"/>
      <c r="CU1329" s="23" t="str">
        <f>$O$34</f>
        <v>新Q値</v>
      </c>
      <c r="CV1329" s="3" t="s">
        <v>3</v>
      </c>
      <c r="CW1329" s="26" t="s">
        <v>4</v>
      </c>
      <c r="CX1329" s="26" t="s">
        <v>5</v>
      </c>
      <c r="CY1329" s="3" t="s">
        <v>6</v>
      </c>
      <c r="CZ1329" s="6"/>
      <c r="DC1329"/>
      <c r="DD1329"/>
      <c r="DE1329"/>
      <c r="DF1329"/>
      <c r="DG1329" s="23" t="str">
        <f>$O$34</f>
        <v>新Q値</v>
      </c>
      <c r="DH1329" s="3" t="s">
        <v>3</v>
      </c>
      <c r="DI1329" s="26" t="s">
        <v>4</v>
      </c>
      <c r="DJ1329" s="26" t="s">
        <v>5</v>
      </c>
      <c r="DK1329" s="3" t="s">
        <v>6</v>
      </c>
      <c r="DL1329" s="6"/>
      <c r="DO1329"/>
      <c r="DP1329"/>
      <c r="DQ1329"/>
      <c r="DR1329"/>
      <c r="DS1329" s="23" t="str">
        <f>$O$34</f>
        <v>新Q値</v>
      </c>
      <c r="DT1329" s="3" t="s">
        <v>3</v>
      </c>
      <c r="DU1329" s="26" t="s">
        <v>4</v>
      </c>
      <c r="DV1329" s="26" t="s">
        <v>5</v>
      </c>
      <c r="DW1329" s="3" t="s">
        <v>6</v>
      </c>
      <c r="DX1329" s="6"/>
    </row>
    <row r="1330" spans="1:128" ht="13.5" customHeight="1">
      <c r="A1330"/>
      <c r="B1330"/>
      <c r="C1330"/>
      <c r="D1330"/>
      <c r="E1330"/>
      <c r="F1330"/>
      <c r="G1330"/>
      <c r="H1330" s="21"/>
      <c r="K1330"/>
      <c r="L1330"/>
      <c r="M1330"/>
      <c r="N1330" s="126" t="s">
        <v>7</v>
      </c>
      <c r="O1330" s="17">
        <v>1</v>
      </c>
      <c r="P1330" s="27">
        <f ca="1">P1306+$C$5*IF(AND(O1330=K1306,P1322=1),P1327-P1306,0)</f>
        <v>31.814638525914916</v>
      </c>
      <c r="Q1330" s="95" t="s">
        <v>9</v>
      </c>
      <c r="R1330" s="95" t="s">
        <v>9</v>
      </c>
      <c r="S1330" s="15">
        <f ca="1">S1306+$C$5*IF(AND(O1330=K1306,P1322=4),P1327-S1306,0)</f>
        <v>32.106322457326392</v>
      </c>
      <c r="T1330" s="14"/>
      <c r="W1330"/>
      <c r="X1330"/>
      <c r="Y1330"/>
      <c r="Z1330" s="126" t="s">
        <v>7</v>
      </c>
      <c r="AA1330" s="17">
        <v>1</v>
      </c>
      <c r="AB1330" s="27">
        <f ca="1">AB1306+$C$5*IF(AND(AA1330=W1306,AB1322=1),AB1327-AB1306,0)</f>
        <v>31.814638525914916</v>
      </c>
      <c r="AC1330" s="95" t="s">
        <v>9</v>
      </c>
      <c r="AD1330" s="95" t="s">
        <v>9</v>
      </c>
      <c r="AE1330" s="15">
        <f ca="1">AE1306+$C$5*IF(AND(AA1330=W1306,AB1322=4),AB1327-AE1306,0)</f>
        <v>32.106322457326392</v>
      </c>
      <c r="AF1330" s="14"/>
      <c r="AI1330"/>
      <c r="AJ1330"/>
      <c r="AK1330"/>
      <c r="AL1330" s="126" t="s">
        <v>7</v>
      </c>
      <c r="AM1330" s="17">
        <v>1</v>
      </c>
      <c r="AN1330" s="27">
        <f ca="1">AN1306+$C$5*IF(AND(AM1330=AI1306,AN1322=1),AN1327-AN1306,0)</f>
        <v>31.814638525914916</v>
      </c>
      <c r="AO1330" s="95" t="s">
        <v>9</v>
      </c>
      <c r="AP1330" s="95" t="s">
        <v>9</v>
      </c>
      <c r="AQ1330" s="15">
        <f ca="1">AQ1306+$C$5*IF(AND(AM1330=AI1306,AN1322=4),AN1327-AQ1306,0)</f>
        <v>32.106322457326392</v>
      </c>
      <c r="AR1330" s="14"/>
      <c r="AU1330"/>
      <c r="AV1330"/>
      <c r="AW1330"/>
      <c r="AX1330" s="126" t="s">
        <v>7</v>
      </c>
      <c r="AY1330" s="17">
        <v>1</v>
      </c>
      <c r="AZ1330" s="27">
        <f ca="1">AZ1306+$C$5*IF(AND(AY1330=AU1306,AZ1322=1),AZ1327-AZ1306,0)</f>
        <v>31.814638525914916</v>
      </c>
      <c r="BA1330" s="95" t="s">
        <v>9</v>
      </c>
      <c r="BB1330" s="95" t="s">
        <v>9</v>
      </c>
      <c r="BC1330" s="15">
        <f ca="1">BC1306+$C$5*IF(AND(AY1330=AU1306,AZ1322=4),AZ1327-BC1306,0)</f>
        <v>32.106322457326392</v>
      </c>
      <c r="BD1330" s="14"/>
      <c r="BG1330"/>
      <c r="BH1330"/>
      <c r="BI1330"/>
      <c r="BJ1330" s="126" t="s">
        <v>7</v>
      </c>
      <c r="BK1330" s="17">
        <v>1</v>
      </c>
      <c r="BL1330" s="27">
        <f ca="1">BL1306+$C$5*IF(AND(BK1330=BG1306,BL1322=1),BL1327-BL1306,0)</f>
        <v>31.814638525914916</v>
      </c>
      <c r="BM1330" s="95" t="s">
        <v>9</v>
      </c>
      <c r="BN1330" s="95" t="s">
        <v>9</v>
      </c>
      <c r="BO1330" s="15">
        <f ca="1">BO1306+$C$5*IF(AND(BK1330=BG1306,BL1322=4),BL1327-BO1306,0)</f>
        <v>32.106322457326392</v>
      </c>
      <c r="BP1330" s="14"/>
      <c r="BS1330"/>
      <c r="BT1330"/>
      <c r="BU1330"/>
      <c r="BV1330" s="126" t="s">
        <v>7</v>
      </c>
      <c r="BW1330" s="17">
        <v>1</v>
      </c>
      <c r="BX1330" s="27">
        <f ca="1">BX1306+$C$5*IF(AND(BW1330=BS1306,BX1322=1),BX1327-BX1306,0)</f>
        <v>31.814638525914916</v>
      </c>
      <c r="BY1330" s="95" t="s">
        <v>9</v>
      </c>
      <c r="BZ1330" s="95" t="s">
        <v>9</v>
      </c>
      <c r="CA1330" s="15">
        <f ca="1">CA1306+$C$5*IF(AND(BW1330=BS1306,BX1322=4),BX1327-CA1306,0)</f>
        <v>32.106322457326392</v>
      </c>
      <c r="CB1330" s="14"/>
      <c r="CE1330"/>
      <c r="CF1330"/>
      <c r="CG1330"/>
      <c r="CH1330" s="126" t="s">
        <v>7</v>
      </c>
      <c r="CI1330" s="17">
        <v>1</v>
      </c>
      <c r="CJ1330" s="27">
        <f ca="1">CJ1306+$C$5*IF(AND(CI1330=CE1306,CJ1322=1),CJ1327-CJ1306,0)</f>
        <v>31.814638525914916</v>
      </c>
      <c r="CK1330" s="95" t="s">
        <v>9</v>
      </c>
      <c r="CL1330" s="95" t="s">
        <v>9</v>
      </c>
      <c r="CM1330" s="15">
        <f ca="1">CM1306+$C$5*IF(AND(CI1330=CE1306,CJ1322=4),CJ1327-CM1306,0)</f>
        <v>32.106322457326392</v>
      </c>
      <c r="CN1330" s="14"/>
      <c r="CQ1330"/>
      <c r="CR1330"/>
      <c r="CS1330"/>
      <c r="CT1330" s="126" t="s">
        <v>7</v>
      </c>
      <c r="CU1330" s="17">
        <v>1</v>
      </c>
      <c r="CV1330" s="27">
        <f ca="1">CV1306+$C$5*IF(AND(CU1330=CQ1306,CV1322=1),CV1327-CV1306,0)</f>
        <v>31.814638525914916</v>
      </c>
      <c r="CW1330" s="95" t="s">
        <v>9</v>
      </c>
      <c r="CX1330" s="95" t="s">
        <v>9</v>
      </c>
      <c r="CY1330" s="15">
        <f ca="1">CY1306+$C$5*IF(AND(CU1330=CQ1306,CV1322=4),CV1327-CY1306,0)</f>
        <v>32.106322457326392</v>
      </c>
      <c r="CZ1330" s="14"/>
      <c r="DC1330"/>
      <c r="DD1330"/>
      <c r="DE1330"/>
      <c r="DF1330" s="126" t="s">
        <v>7</v>
      </c>
      <c r="DG1330" s="17">
        <v>1</v>
      </c>
      <c r="DH1330" s="27">
        <f ca="1">DH1306+$C$5*IF(AND(DG1330=DC1306,DH1322=1),DH1327-DH1306,0)</f>
        <v>31.814638525914916</v>
      </c>
      <c r="DI1330" s="95" t="s">
        <v>9</v>
      </c>
      <c r="DJ1330" s="95" t="s">
        <v>9</v>
      </c>
      <c r="DK1330" s="15">
        <f ca="1">DK1306+$C$5*IF(AND(DG1330=DC1306,DH1322=4),DH1327-DK1306,0)</f>
        <v>32.106322457326392</v>
      </c>
      <c r="DL1330" s="14"/>
      <c r="DO1330"/>
      <c r="DP1330"/>
      <c r="DQ1330"/>
      <c r="DR1330" s="126" t="s">
        <v>7</v>
      </c>
      <c r="DS1330" s="17">
        <v>1</v>
      </c>
      <c r="DT1330" s="27">
        <f ca="1">DT1306+$C$5*IF(AND(DS1330=DO1306,DT1322=1),DT1327-DT1306,0)</f>
        <v>31.814638525914916</v>
      </c>
      <c r="DU1330" s="95" t="s">
        <v>9</v>
      </c>
      <c r="DV1330" s="95" t="s">
        <v>9</v>
      </c>
      <c r="DW1330" s="15">
        <f ca="1">DW1306+$C$5*IF(AND(DS1330=DO1306,DT1322=4),DT1327-DW1306,0)</f>
        <v>32.106322457326392</v>
      </c>
      <c r="DX1330" s="14"/>
    </row>
    <row r="1331" spans="1:128" ht="13.5" customHeight="1">
      <c r="A1331"/>
      <c r="B1331"/>
      <c r="C1331"/>
      <c r="D1331"/>
      <c r="E1331"/>
      <c r="F1331"/>
      <c r="G1331"/>
      <c r="H1331" s="21"/>
      <c r="K1331"/>
      <c r="L1331"/>
      <c r="M1331"/>
      <c r="N1331" s="127"/>
      <c r="O1331" s="3">
        <v>2</v>
      </c>
      <c r="P1331" s="15">
        <f ca="1">P1307+$C$5*IF(AND(O1331=K1306,P1322=1),P1327-P1307,0)</f>
        <v>10.40607930603027</v>
      </c>
      <c r="Q1331" s="95" t="s">
        <v>9</v>
      </c>
      <c r="R1331" s="27">
        <f ca="1">R1307+$C$5*IF(AND(O1331=K1306,P1322=3),P1327-R1307,0)</f>
        <v>18.458272981929774</v>
      </c>
      <c r="S1331" s="15">
        <f ca="1">S1307+$C$5*IF(AND(O1331=K1306,P1322=4),P1327-S1307,0)</f>
        <v>47.290146158832059</v>
      </c>
      <c r="T1331" s="14"/>
      <c r="W1331"/>
      <c r="X1331"/>
      <c r="Y1331"/>
      <c r="Z1331" s="127"/>
      <c r="AA1331" s="3">
        <v>2</v>
      </c>
      <c r="AB1331" s="15">
        <f ca="1">AB1307+$C$5*IF(AND(AA1331=W1306,AB1322=1),AB1327-AB1307,0)</f>
        <v>10.40607930603027</v>
      </c>
      <c r="AC1331" s="95" t="s">
        <v>9</v>
      </c>
      <c r="AD1331" s="27">
        <f ca="1">AD1307+$C$5*IF(AND(AA1331=W1306,AB1322=3),AB1327-AD1307,0)</f>
        <v>18.458272981929774</v>
      </c>
      <c r="AE1331" s="15">
        <f ca="1">AE1307+$C$5*IF(AND(AA1331=W1306,AB1322=4),AB1327-AE1307,0)</f>
        <v>47.290146158832059</v>
      </c>
      <c r="AF1331" s="14"/>
      <c r="AI1331"/>
      <c r="AJ1331"/>
      <c r="AK1331"/>
      <c r="AL1331" s="127"/>
      <c r="AM1331" s="3">
        <v>2</v>
      </c>
      <c r="AN1331" s="15">
        <f ca="1">AN1307+$C$5*IF(AND(AM1331=AI1306,AN1322=1),AN1327-AN1307,0)</f>
        <v>10.40607930603027</v>
      </c>
      <c r="AO1331" s="95" t="s">
        <v>9</v>
      </c>
      <c r="AP1331" s="27">
        <f ca="1">AP1307+$C$5*IF(AND(AM1331=AI1306,AN1322=3),AN1327-AP1307,0)</f>
        <v>18.458272981929774</v>
      </c>
      <c r="AQ1331" s="15">
        <f ca="1">AQ1307+$C$5*IF(AND(AM1331=AI1306,AN1322=4),AN1327-AQ1307,0)</f>
        <v>47.290146158832059</v>
      </c>
      <c r="AR1331" s="14"/>
      <c r="AU1331"/>
      <c r="AV1331"/>
      <c r="AW1331"/>
      <c r="AX1331" s="127"/>
      <c r="AY1331" s="3">
        <v>2</v>
      </c>
      <c r="AZ1331" s="15">
        <f ca="1">AZ1307+$C$5*IF(AND(AY1331=AU1306,AZ1322=1),AZ1327-AZ1307,0)</f>
        <v>10.40607930603027</v>
      </c>
      <c r="BA1331" s="95" t="s">
        <v>9</v>
      </c>
      <c r="BB1331" s="27">
        <f ca="1">BB1307+$C$5*IF(AND(AY1331=AU1306,AZ1322=3),AZ1327-BB1307,0)</f>
        <v>18.458272981929774</v>
      </c>
      <c r="BC1331" s="15">
        <f ca="1">BC1307+$C$5*IF(AND(AY1331=AU1306,AZ1322=4),AZ1327-BC1307,0)</f>
        <v>47.290146158832059</v>
      </c>
      <c r="BD1331" s="14"/>
      <c r="BG1331"/>
      <c r="BH1331"/>
      <c r="BI1331"/>
      <c r="BJ1331" s="127"/>
      <c r="BK1331" s="3">
        <v>2</v>
      </c>
      <c r="BL1331" s="15">
        <f ca="1">BL1307+$C$5*IF(AND(BK1331=BG1306,BL1322=1),BL1327-BL1307,0)</f>
        <v>10.40607930603027</v>
      </c>
      <c r="BM1331" s="95" t="s">
        <v>9</v>
      </c>
      <c r="BN1331" s="27">
        <f ca="1">BN1307+$C$5*IF(AND(BK1331=BG1306,BL1322=3),BL1327-BN1307,0)</f>
        <v>18.458272981929774</v>
      </c>
      <c r="BO1331" s="15">
        <f ca="1">BO1307+$C$5*IF(AND(BK1331=BG1306,BL1322=4),BL1327-BO1307,0)</f>
        <v>47.290146158832059</v>
      </c>
      <c r="BP1331" s="14"/>
      <c r="BS1331"/>
      <c r="BT1331"/>
      <c r="BU1331"/>
      <c r="BV1331" s="127"/>
      <c r="BW1331" s="3">
        <v>2</v>
      </c>
      <c r="BX1331" s="15">
        <f ca="1">BX1307+$C$5*IF(AND(BW1331=BS1306,BX1322=1),BX1327-BX1307,0)</f>
        <v>10.40607930603027</v>
      </c>
      <c r="BY1331" s="95" t="s">
        <v>9</v>
      </c>
      <c r="BZ1331" s="27">
        <f ca="1">BZ1307+$C$5*IF(AND(BW1331=BS1306,BX1322=3),BX1327-BZ1307,0)</f>
        <v>18.458272981929774</v>
      </c>
      <c r="CA1331" s="15">
        <f ca="1">CA1307+$C$5*IF(AND(BW1331=BS1306,BX1322=4),BX1327-CA1307,0)</f>
        <v>47.290146158832059</v>
      </c>
      <c r="CB1331" s="14"/>
      <c r="CE1331"/>
      <c r="CF1331"/>
      <c r="CG1331"/>
      <c r="CH1331" s="127"/>
      <c r="CI1331" s="3">
        <v>2</v>
      </c>
      <c r="CJ1331" s="15">
        <f ca="1">CJ1307+$C$5*IF(AND(CI1331=CE1306,CJ1322=1),CJ1327-CJ1307,0)</f>
        <v>10.40607930603027</v>
      </c>
      <c r="CK1331" s="95" t="s">
        <v>9</v>
      </c>
      <c r="CL1331" s="27">
        <f ca="1">CL1307+$C$5*IF(AND(CI1331=CE1306,CJ1322=3),CJ1327-CL1307,0)</f>
        <v>18.458272981929774</v>
      </c>
      <c r="CM1331" s="15">
        <f ca="1">CM1307+$C$5*IF(AND(CI1331=CE1306,CJ1322=4),CJ1327-CM1307,0)</f>
        <v>47.290146158832059</v>
      </c>
      <c r="CN1331" s="14"/>
      <c r="CQ1331"/>
      <c r="CR1331"/>
      <c r="CS1331"/>
      <c r="CT1331" s="127"/>
      <c r="CU1331" s="3">
        <v>2</v>
      </c>
      <c r="CV1331" s="15">
        <f ca="1">CV1307+$C$5*IF(AND(CU1331=CQ1306,CV1322=1),CV1327-CV1307,0)</f>
        <v>10.40607930603027</v>
      </c>
      <c r="CW1331" s="95" t="s">
        <v>9</v>
      </c>
      <c r="CX1331" s="27">
        <f ca="1">CX1307+$C$5*IF(AND(CU1331=CQ1306,CV1322=3),CV1327-CX1307,0)</f>
        <v>18.458272981929774</v>
      </c>
      <c r="CY1331" s="15">
        <f ca="1">CY1307+$C$5*IF(AND(CU1331=CQ1306,CV1322=4),CV1327-CY1307,0)</f>
        <v>47.290146158832059</v>
      </c>
      <c r="CZ1331" s="14"/>
      <c r="DC1331"/>
      <c r="DD1331"/>
      <c r="DE1331"/>
      <c r="DF1331" s="127"/>
      <c r="DG1331" s="3">
        <v>2</v>
      </c>
      <c r="DH1331" s="15">
        <f ca="1">DH1307+$C$5*IF(AND(DG1331=DC1306,DH1322=1),DH1327-DH1307,0)</f>
        <v>10.40607930603027</v>
      </c>
      <c r="DI1331" s="95" t="s">
        <v>9</v>
      </c>
      <c r="DJ1331" s="27">
        <f ca="1">DJ1307+$C$5*IF(AND(DG1331=DC1306,DH1322=3),DH1327-DJ1307,0)</f>
        <v>18.458272981929774</v>
      </c>
      <c r="DK1331" s="15">
        <f ca="1">DK1307+$C$5*IF(AND(DG1331=DC1306,DH1322=4),DH1327-DK1307,0)</f>
        <v>47.290146158832059</v>
      </c>
      <c r="DL1331" s="14"/>
      <c r="DO1331"/>
      <c r="DP1331"/>
      <c r="DQ1331"/>
      <c r="DR1331" s="127"/>
      <c r="DS1331" s="3">
        <v>2</v>
      </c>
      <c r="DT1331" s="15">
        <f ca="1">DT1307+$C$5*IF(AND(DS1331=DO1305,DT1322=1),DT1327-DT1307,0)</f>
        <v>10.40607930603027</v>
      </c>
      <c r="DU1331" s="95" t="s">
        <v>9</v>
      </c>
      <c r="DV1331" s="27">
        <f ca="1">DV1307+$C$5*IF(AND(DS1331=DO1305,DT1322=3),DT1327-DV1307,0)</f>
        <v>18.458272981929774</v>
      </c>
      <c r="DW1331" s="15">
        <f ca="1">DW1307+$C$5*IF(AND(DS1331=DO1306,DT1322=4),DT1327-DW1307,0)</f>
        <v>47.290146158832059</v>
      </c>
      <c r="DX1331" s="14"/>
    </row>
    <row r="1332" spans="1:128">
      <c r="A1332"/>
      <c r="B1332"/>
      <c r="C1332"/>
      <c r="D1332"/>
      <c r="E1332"/>
      <c r="F1332"/>
      <c r="G1332"/>
      <c r="H1332" s="21"/>
      <c r="K1332"/>
      <c r="L1332"/>
      <c r="M1332"/>
      <c r="N1332" s="127"/>
      <c r="O1332" s="3">
        <v>3</v>
      </c>
      <c r="P1332" s="95" t="s">
        <v>9</v>
      </c>
      <c r="Q1332" s="95" t="s">
        <v>9</v>
      </c>
      <c r="R1332" s="15">
        <f ca="1">R1308+$C$5*IF(AND(O1332=K1306,P1322=3),P1327-R1308,0)</f>
        <v>26.900255958557121</v>
      </c>
      <c r="S1332" s="95" t="s">
        <v>64</v>
      </c>
      <c r="T1332" s="14"/>
      <c r="W1332"/>
      <c r="X1332"/>
      <c r="Y1332"/>
      <c r="Z1332" s="127"/>
      <c r="AA1332" s="3">
        <v>3</v>
      </c>
      <c r="AB1332" s="95" t="s">
        <v>9</v>
      </c>
      <c r="AC1332" s="95" t="s">
        <v>9</v>
      </c>
      <c r="AD1332" s="15">
        <f ca="1">AD1308+$C$5*IF(AND(AA1332=W1306,AB1322=3),AB1327-AD1308,0)</f>
        <v>26.900255958557121</v>
      </c>
      <c r="AE1332" s="95" t="s">
        <v>64</v>
      </c>
      <c r="AF1332" s="14"/>
      <c r="AI1332"/>
      <c r="AJ1332"/>
      <c r="AK1332"/>
      <c r="AL1332" s="127"/>
      <c r="AM1332" s="3">
        <v>3</v>
      </c>
      <c r="AN1332" s="95" t="s">
        <v>9</v>
      </c>
      <c r="AO1332" s="95" t="s">
        <v>9</v>
      </c>
      <c r="AP1332" s="15">
        <f ca="1">AP1308+$C$5*IF(AND(AM1332=AI1306,AN1322=3),AN1327-AP1308,0)</f>
        <v>26.900255958557121</v>
      </c>
      <c r="AQ1332" s="95" t="s">
        <v>64</v>
      </c>
      <c r="AR1332" s="14"/>
      <c r="AU1332"/>
      <c r="AV1332"/>
      <c r="AW1332"/>
      <c r="AX1332" s="127"/>
      <c r="AY1332" s="3">
        <v>3</v>
      </c>
      <c r="AZ1332" s="95" t="s">
        <v>9</v>
      </c>
      <c r="BA1332" s="95" t="s">
        <v>9</v>
      </c>
      <c r="BB1332" s="15">
        <f ca="1">BB1308+$C$5*IF(AND(AY1332=AU1306,AZ1322=3),AZ1327-BB1308,0)</f>
        <v>26.900255958557121</v>
      </c>
      <c r="BC1332" s="95" t="s">
        <v>64</v>
      </c>
      <c r="BD1332" s="14"/>
      <c r="BG1332"/>
      <c r="BH1332"/>
      <c r="BI1332"/>
      <c r="BJ1332" s="127"/>
      <c r="BK1332" s="3">
        <v>3</v>
      </c>
      <c r="BL1332" s="95" t="s">
        <v>9</v>
      </c>
      <c r="BM1332" s="95" t="s">
        <v>9</v>
      </c>
      <c r="BN1332" s="15">
        <f ca="1">BN1308+$C$5*IF(AND(BK1332=BG1306,BL1322=3),BL1327-BN1308,0)</f>
        <v>26.900255958557121</v>
      </c>
      <c r="BO1332" s="95" t="s">
        <v>64</v>
      </c>
      <c r="BP1332" s="14"/>
      <c r="BS1332"/>
      <c r="BT1332"/>
      <c r="BU1332"/>
      <c r="BV1332" s="127"/>
      <c r="BW1332" s="3">
        <v>3</v>
      </c>
      <c r="BX1332" s="95" t="s">
        <v>9</v>
      </c>
      <c r="BY1332" s="95" t="s">
        <v>9</v>
      </c>
      <c r="BZ1332" s="15">
        <f ca="1">BZ1308+$C$5*IF(AND(BW1332=BS1306,BX1322=3),BX1327-BZ1308,0)</f>
        <v>26.900255958557121</v>
      </c>
      <c r="CA1332" s="95" t="s">
        <v>64</v>
      </c>
      <c r="CB1332" s="14"/>
      <c r="CE1332"/>
      <c r="CF1332"/>
      <c r="CG1332"/>
      <c r="CH1332" s="127"/>
      <c r="CI1332" s="3">
        <v>3</v>
      </c>
      <c r="CJ1332" s="95" t="s">
        <v>9</v>
      </c>
      <c r="CK1332" s="95" t="s">
        <v>9</v>
      </c>
      <c r="CL1332" s="15">
        <f ca="1">CL1308+$C$5*IF(AND(CI1332=CE1306,CJ1322=3),CJ1327-CL1308,0)</f>
        <v>26.900255958557121</v>
      </c>
      <c r="CM1332" s="95" t="s">
        <v>64</v>
      </c>
      <c r="CN1332" s="14"/>
      <c r="CQ1332"/>
      <c r="CR1332"/>
      <c r="CS1332"/>
      <c r="CT1332" s="127"/>
      <c r="CU1332" s="3">
        <v>3</v>
      </c>
      <c r="CV1332" s="95" t="s">
        <v>9</v>
      </c>
      <c r="CW1332" s="95" t="s">
        <v>9</v>
      </c>
      <c r="CX1332" s="15">
        <f ca="1">CX1308+$C$5*IF(AND(CU1332=CQ1306,CV1322=3),CV1327-CX1308,0)</f>
        <v>26.900255958557121</v>
      </c>
      <c r="CY1332" s="95" t="s">
        <v>64</v>
      </c>
      <c r="CZ1332" s="14"/>
      <c r="DC1332"/>
      <c r="DD1332"/>
      <c r="DE1332"/>
      <c r="DF1332" s="127"/>
      <c r="DG1332" s="3">
        <v>3</v>
      </c>
      <c r="DH1332" s="95" t="s">
        <v>9</v>
      </c>
      <c r="DI1332" s="95" t="s">
        <v>9</v>
      </c>
      <c r="DJ1332" s="15">
        <f ca="1">DJ1308+$C$5*IF(AND(DG1332=DC1306,DH1322=3),DH1327-DJ1308,0)</f>
        <v>26.900255958557121</v>
      </c>
      <c r="DK1332" s="95" t="s">
        <v>64</v>
      </c>
      <c r="DL1332" s="14"/>
      <c r="DO1332"/>
      <c r="DP1332"/>
      <c r="DQ1332"/>
      <c r="DR1332" s="127"/>
      <c r="DS1332" s="3">
        <v>3</v>
      </c>
      <c r="DT1332" s="95" t="s">
        <v>9</v>
      </c>
      <c r="DU1332" s="95" t="s">
        <v>9</v>
      </c>
      <c r="DV1332" s="15">
        <f ca="1">DV1308+$C$5*IF(AND(DS1332=DO1306,DT1322=3),DT1327-DV1308,0)</f>
        <v>26.900255958557121</v>
      </c>
      <c r="DW1332" s="95" t="s">
        <v>9</v>
      </c>
      <c r="DX1332" s="14"/>
    </row>
    <row r="1333" spans="1:128">
      <c r="A1333"/>
      <c r="B1333"/>
      <c r="C1333"/>
      <c r="D1333"/>
      <c r="E1333"/>
      <c r="F1333"/>
      <c r="G1333"/>
      <c r="H1333" s="21"/>
      <c r="K1333"/>
      <c r="L1333"/>
      <c r="M1333"/>
      <c r="N1333" s="127"/>
      <c r="O1333" s="3">
        <v>4</v>
      </c>
      <c r="P1333" s="27">
        <f ca="1">P1309+$C$5*IF(AND(O1333=K1306,P1322=1),P1327-P1309,0)</f>
        <v>47.29846955448388</v>
      </c>
      <c r="Q1333" s="15">
        <f ca="1">Q1309+$C$5*IF(AND(O1333=K1306,P1322=2),P1327-Q1309,0)</f>
        <v>19.565530089378353</v>
      </c>
      <c r="R1333" s="95" t="s">
        <v>9</v>
      </c>
      <c r="S1333" s="15">
        <f ca="1">S1309+$C$5*IF(AND(O1333=K1306,P1322=4),P1327-S1309,0)</f>
        <v>47.261690884926345</v>
      </c>
      <c r="T1333" s="14"/>
      <c r="W1333"/>
      <c r="X1333"/>
      <c r="Y1333"/>
      <c r="Z1333" s="127"/>
      <c r="AA1333" s="3">
        <v>4</v>
      </c>
      <c r="AB1333" s="27">
        <f ca="1">AB1309+$C$5*IF(AND(AA1333=W1306,AB1322=1),AB1327-AB1309,0)</f>
        <v>47.299234595435109</v>
      </c>
      <c r="AC1333" s="15">
        <f ca="1">AC1309+$C$5*IF(AND(AA1333=W1306,AB1322=2),AB1327-AC1309,0)</f>
        <v>19.565530089378353</v>
      </c>
      <c r="AD1333" s="95" t="s">
        <v>9</v>
      </c>
      <c r="AE1333" s="15">
        <f ca="1">AE1309+$C$5*IF(AND(AA1333=W1306,AB1322=4),AB1327-AE1309,0)</f>
        <v>47.261690884926345</v>
      </c>
      <c r="AF1333" s="14"/>
      <c r="AI1333"/>
      <c r="AJ1333"/>
      <c r="AK1333"/>
      <c r="AL1333" s="127"/>
      <c r="AM1333" s="3">
        <v>4</v>
      </c>
      <c r="AN1333" s="27">
        <f ca="1">AN1309+$C$5*IF(AND(AM1333=AI1306,AN1322=1),AN1327-AN1309,0)</f>
        <v>47.299234595435109</v>
      </c>
      <c r="AO1333" s="15">
        <f ca="1">AO1309+$C$5*IF(AND(AM1333=AI1306,AN1322=2),AN1327-AO1309,0)</f>
        <v>19.565530089378353</v>
      </c>
      <c r="AP1333" s="95" t="s">
        <v>9</v>
      </c>
      <c r="AQ1333" s="15">
        <f ca="1">AQ1309+$C$5*IF(AND(AM1333=AI1306,AN1322=4),AN1327-AQ1309,0)</f>
        <v>47.261690884926345</v>
      </c>
      <c r="AR1333" s="14"/>
      <c r="AU1333"/>
      <c r="AV1333"/>
      <c r="AW1333"/>
      <c r="AX1333" s="127"/>
      <c r="AY1333" s="3">
        <v>4</v>
      </c>
      <c r="AZ1333" s="27">
        <f ca="1">AZ1309+$C$5*IF(AND(AY1333=AU1306,AZ1322=1),AZ1327-AZ1309,0)</f>
        <v>47.299234595435109</v>
      </c>
      <c r="BA1333" s="15">
        <f ca="1">BA1309+$C$5*IF(AND(AY1333=AU1306,AZ1322=2),AZ1327-BA1309,0)</f>
        <v>19.565530089378353</v>
      </c>
      <c r="BB1333" s="95" t="s">
        <v>9</v>
      </c>
      <c r="BC1333" s="15">
        <f ca="1">BC1309+$C$5*IF(AND(AY1333=AU1306,AZ1322=4),AZ1327-BC1309,0)</f>
        <v>47.261690884926345</v>
      </c>
      <c r="BD1333" s="14"/>
      <c r="BG1333"/>
      <c r="BH1333"/>
      <c r="BI1333"/>
      <c r="BJ1333" s="127"/>
      <c r="BK1333" s="3">
        <v>4</v>
      </c>
      <c r="BL1333" s="27">
        <f ca="1">BL1309+$C$5*IF(AND(BK1333=BG1306,BL1322=1),BL1327-BL1309,0)</f>
        <v>47.299234595435109</v>
      </c>
      <c r="BM1333" s="15">
        <f ca="1">BM1309+$C$5*IF(AND(BK1333=BG1306,BL1322=2),BL1327-BM1309,0)</f>
        <v>19.565530089378353</v>
      </c>
      <c r="BN1333" s="95" t="s">
        <v>9</v>
      </c>
      <c r="BO1333" s="15">
        <f ca="1">BO1309+$C$5*IF(AND(BK1333=BG1306,BL1322=4),BL1327-BO1309,0)</f>
        <v>47.261690884926345</v>
      </c>
      <c r="BP1333" s="14"/>
      <c r="BS1333"/>
      <c r="BT1333"/>
      <c r="BU1333"/>
      <c r="BV1333" s="127"/>
      <c r="BW1333" s="3">
        <v>4</v>
      </c>
      <c r="BX1333" s="27">
        <f ca="1">BX1309+$C$5*IF(AND(BW1333=BS1306,BX1322=1),BX1327-BX1309,0)</f>
        <v>47.299234595435109</v>
      </c>
      <c r="BY1333" s="15">
        <f ca="1">BY1309+$C$5*IF(AND(BW1333=BS1306,BX1322=2),BX1327-BY1309,0)</f>
        <v>19.565530089378353</v>
      </c>
      <c r="BZ1333" s="95" t="s">
        <v>9</v>
      </c>
      <c r="CA1333" s="15">
        <f ca="1">CA1309+$C$5*IF(AND(BW1333=BS1306,BX1322=4),BX1327-CA1309,0)</f>
        <v>47.261690884926345</v>
      </c>
      <c r="CB1333" s="14"/>
      <c r="CE1333"/>
      <c r="CF1333"/>
      <c r="CG1333"/>
      <c r="CH1333" s="127"/>
      <c r="CI1333" s="3">
        <v>4</v>
      </c>
      <c r="CJ1333" s="27">
        <f ca="1">CJ1309+$C$5*IF(AND(CI1333=CE1306,CJ1322=1),CJ1327-CJ1309,0)</f>
        <v>47.299234595435109</v>
      </c>
      <c r="CK1333" s="15">
        <f ca="1">CK1309+$C$5*IF(AND(CI1333=CE1306,CJ1322=2),CJ1327-CK1309,0)</f>
        <v>19.565530089378353</v>
      </c>
      <c r="CL1333" s="95" t="s">
        <v>9</v>
      </c>
      <c r="CM1333" s="15">
        <f ca="1">CM1309+$C$5*IF(AND(CI1333=CE1306,CJ1322=4),CJ1327-CM1309,0)</f>
        <v>47.261690884926345</v>
      </c>
      <c r="CN1333" s="14"/>
      <c r="CQ1333"/>
      <c r="CR1333"/>
      <c r="CS1333"/>
      <c r="CT1333" s="127"/>
      <c r="CU1333" s="3">
        <v>4</v>
      </c>
      <c r="CV1333" s="27">
        <f ca="1">CV1309+$C$5*IF(AND(CU1333=CQ1306,CV1322=1),CV1327-CV1309,0)</f>
        <v>47.299234595435109</v>
      </c>
      <c r="CW1333" s="15">
        <f ca="1">CW1309+$C$5*IF(AND(CU1333=CQ1306,CV1322=2),CV1327-CW1309,0)</f>
        <v>19.565530089378353</v>
      </c>
      <c r="CX1333" s="95" t="s">
        <v>9</v>
      </c>
      <c r="CY1333" s="15">
        <f ca="1">CY1309+$C$5*IF(AND(CU1333=CQ1306,CV1322=4),CV1327-CY1309,0)</f>
        <v>47.261690884926345</v>
      </c>
      <c r="CZ1333" s="14"/>
      <c r="DC1333"/>
      <c r="DD1333"/>
      <c r="DE1333"/>
      <c r="DF1333" s="127"/>
      <c r="DG1333" s="3">
        <v>4</v>
      </c>
      <c r="DH1333" s="27">
        <f ca="1">DH1309+$C$5*IF(AND(DG1333=DC1306,DH1322=1),DH1327-DH1309,0)</f>
        <v>47.299234595435109</v>
      </c>
      <c r="DI1333" s="15">
        <f ca="1">DI1309+$C$5*IF(AND(DG1333=DC1306,DH1322=2),DH1327-DI1309,0)</f>
        <v>19.565530089378353</v>
      </c>
      <c r="DJ1333" s="95" t="s">
        <v>9</v>
      </c>
      <c r="DK1333" s="15">
        <f ca="1">DK1309+$C$5*IF(AND(DG1333=DC1306,DH1322=4),DH1327-DK1309,0)</f>
        <v>47.261690884926345</v>
      </c>
      <c r="DL1333" s="14"/>
      <c r="DO1333"/>
      <c r="DP1333"/>
      <c r="DQ1333"/>
      <c r="DR1333" s="127"/>
      <c r="DS1333" s="3">
        <v>4</v>
      </c>
      <c r="DT1333" s="27">
        <f ca="1">DT1309+$C$5*IF(AND(DS1333=DO1306,DT1322=1),DT1327-DT1309,0)</f>
        <v>47.299234595435109</v>
      </c>
      <c r="DU1333" s="15">
        <f ca="1">DU1309+$C$5*IF(AND(DS1333=DO1306,DT1322=2),DT1327-DU1309,0)</f>
        <v>19.565530089378353</v>
      </c>
      <c r="DV1333" s="95" t="s">
        <v>9</v>
      </c>
      <c r="DW1333" s="15">
        <f ca="1">DW1309+$C$5*IF(AND(DS1333=DO1306,DT1322=4),DT1327-DW1309,0)</f>
        <v>47.261690884926345</v>
      </c>
      <c r="DX1333" s="14"/>
    </row>
    <row r="1334" spans="1:128">
      <c r="A1334"/>
      <c r="B1334"/>
      <c r="C1334"/>
      <c r="D1334"/>
      <c r="E1334"/>
      <c r="F1334"/>
      <c r="G1334"/>
      <c r="H1334" s="21"/>
      <c r="K1334"/>
      <c r="L1334"/>
      <c r="M1334"/>
      <c r="N1334" s="127"/>
      <c r="O1334" s="3">
        <v>5</v>
      </c>
      <c r="P1334" s="95" t="s">
        <v>64</v>
      </c>
      <c r="Q1334" s="27">
        <f ca="1">Q1310+$C$5*IF(AND(O1334=K1306,P1322=2),P1327-Q1310,0)</f>
        <v>30.913228282362212</v>
      </c>
      <c r="R1334" s="27">
        <f ca="1">R1310+$C$5*IF(AND(O1334=K1306,P1322=3),P1327-R1310,0)</f>
        <v>21.624271484374994</v>
      </c>
      <c r="S1334" s="27">
        <f ca="1">S1310+$C$5*IF(AND(O1334=K1306,P1322=4),P1327-S1310,0)</f>
        <v>68.999999480551907</v>
      </c>
      <c r="T1334" s="14"/>
      <c r="W1334"/>
      <c r="X1334"/>
      <c r="Y1334"/>
      <c r="Z1334" s="127"/>
      <c r="AA1334" s="3">
        <v>5</v>
      </c>
      <c r="AB1334" s="95" t="s">
        <v>64</v>
      </c>
      <c r="AC1334" s="27">
        <f ca="1">AC1310+$C$5*IF(AND(AA1334=W1306,AB1322=2),AB1327-AC1310,0)</f>
        <v>30.913228282362212</v>
      </c>
      <c r="AD1334" s="27">
        <f ca="1">AD1310+$C$5*IF(AND(AA1334=W1306,AB1322=3),AB1327-AD1310,0)</f>
        <v>21.624271484374994</v>
      </c>
      <c r="AE1334" s="27">
        <f ca="1">AE1310+$C$5*IF(AND(AA1334=W1306,AB1322=4),AB1327-AE1310,0)</f>
        <v>68.999999480551907</v>
      </c>
      <c r="AF1334" s="14"/>
      <c r="AI1334"/>
      <c r="AJ1334"/>
      <c r="AK1334"/>
      <c r="AL1334" s="127"/>
      <c r="AM1334" s="3">
        <v>5</v>
      </c>
      <c r="AN1334" s="95" t="s">
        <v>64</v>
      </c>
      <c r="AO1334" s="27">
        <f ca="1">AO1310+$C$5*IF(AND(AM1334=AI1306,AN1322=2),AN1327-AO1310,0)</f>
        <v>30.913228282362212</v>
      </c>
      <c r="AP1334" s="27">
        <f ca="1">AP1310+$C$5*IF(AND(AM1334=AI1306,AN1322=3),AN1327-AP1310,0)</f>
        <v>21.624271484374994</v>
      </c>
      <c r="AQ1334" s="27">
        <f ca="1">AQ1310+$C$5*IF(AND(AM1334=AI1306,AN1322=4),AN1327-AQ1310,0)</f>
        <v>68.999999739338804</v>
      </c>
      <c r="AR1334" s="14"/>
      <c r="AU1334"/>
      <c r="AV1334"/>
      <c r="AW1334"/>
      <c r="AX1334" s="127"/>
      <c r="AY1334" s="3">
        <v>5</v>
      </c>
      <c r="AZ1334" s="95" t="s">
        <v>64</v>
      </c>
      <c r="BA1334" s="27">
        <f ca="1">BA1310+$C$5*IF(AND(AY1334=AU1306,AZ1322=2),AZ1327-BA1310,0)</f>
        <v>30.913228282362212</v>
      </c>
      <c r="BB1334" s="27">
        <f ca="1">BB1310+$C$5*IF(AND(AY1334=AU1306,AZ1322=3),AZ1327-BB1310,0)</f>
        <v>21.624271484374994</v>
      </c>
      <c r="BC1334" s="27">
        <f ca="1">BC1310+$C$5*IF(AND(AY1334=AU1306,AZ1322=4),AZ1327-BC1310,0)</f>
        <v>68.999999739338804</v>
      </c>
      <c r="BD1334" s="14"/>
      <c r="BG1334"/>
      <c r="BH1334"/>
      <c r="BI1334"/>
      <c r="BJ1334" s="127"/>
      <c r="BK1334" s="3">
        <v>5</v>
      </c>
      <c r="BL1334" s="95" t="s">
        <v>64</v>
      </c>
      <c r="BM1334" s="27">
        <f ca="1">BM1310+$C$5*IF(AND(BK1334=BG1306,BL1322=2),BL1327-BM1310,0)</f>
        <v>30.913228282362212</v>
      </c>
      <c r="BN1334" s="27">
        <f ca="1">BN1310+$C$5*IF(AND(BK1334=BG1306,BL1322=3),BL1327-BN1310,0)</f>
        <v>21.624271484374994</v>
      </c>
      <c r="BO1334" s="27">
        <f ca="1">BO1310+$C$5*IF(AND(BK1334=BG1306,BL1322=4),BL1327-BO1310,0)</f>
        <v>68.999999739338804</v>
      </c>
      <c r="BP1334" s="14"/>
      <c r="BS1334"/>
      <c r="BT1334"/>
      <c r="BU1334"/>
      <c r="BV1334" s="127"/>
      <c r="BW1334" s="3">
        <v>5</v>
      </c>
      <c r="BX1334" s="95" t="s">
        <v>64</v>
      </c>
      <c r="BY1334" s="27">
        <f ca="1">BY1310+$C$5*IF(AND(BW1334=BS1306,BX1322=2),BX1327-BY1310,0)</f>
        <v>30.913228282362212</v>
      </c>
      <c r="BZ1334" s="27">
        <f ca="1">BZ1310+$C$5*IF(AND(BW1334=BS1306,BX1322=3),BX1327-BZ1310,0)</f>
        <v>21.624271484374994</v>
      </c>
      <c r="CA1334" s="27">
        <f ca="1">CA1310+$C$5*IF(AND(BW1334=BS1306,BX1322=4),BX1327-CA1310,0)</f>
        <v>68.999999739338804</v>
      </c>
      <c r="CB1334" s="14"/>
      <c r="CE1334"/>
      <c r="CF1334"/>
      <c r="CG1334"/>
      <c r="CH1334" s="127"/>
      <c r="CI1334" s="3">
        <v>5</v>
      </c>
      <c r="CJ1334" s="95" t="s">
        <v>64</v>
      </c>
      <c r="CK1334" s="27">
        <f ca="1">CK1310+$C$5*IF(AND(CI1334=CE1306,CJ1322=2),CJ1327-CK1310,0)</f>
        <v>30.913228282362212</v>
      </c>
      <c r="CL1334" s="27">
        <f ca="1">CL1310+$C$5*IF(AND(CI1334=CE1306,CJ1322=3),CJ1327-CL1310,0)</f>
        <v>21.624271484374994</v>
      </c>
      <c r="CM1334" s="27">
        <f ca="1">CM1310+$C$5*IF(AND(CI1334=CE1306,CJ1322=4),CJ1327-CM1310,0)</f>
        <v>68.999999739338804</v>
      </c>
      <c r="CN1334" s="14"/>
      <c r="CQ1334"/>
      <c r="CR1334"/>
      <c r="CS1334"/>
      <c r="CT1334" s="127"/>
      <c r="CU1334" s="3">
        <v>5</v>
      </c>
      <c r="CV1334" s="95" t="s">
        <v>64</v>
      </c>
      <c r="CW1334" s="27">
        <f ca="1">CW1310+$C$5*IF(AND(CU1334=CQ1306,CV1322=2),CV1327-CW1310,0)</f>
        <v>30.913228282362212</v>
      </c>
      <c r="CX1334" s="27">
        <f ca="1">CX1310+$C$5*IF(AND(CU1334=CQ1306,CV1322=3),CV1327-CX1310,0)</f>
        <v>21.624271484374994</v>
      </c>
      <c r="CY1334" s="27">
        <f ca="1">CY1310+$C$5*IF(AND(CU1334=CQ1306,CV1322=4),CV1327-CY1310,0)</f>
        <v>68.999999739338804</v>
      </c>
      <c r="CZ1334" s="14"/>
      <c r="DC1334"/>
      <c r="DD1334"/>
      <c r="DE1334"/>
      <c r="DF1334" s="127"/>
      <c r="DG1334" s="3">
        <v>5</v>
      </c>
      <c r="DH1334" s="95" t="s">
        <v>64</v>
      </c>
      <c r="DI1334" s="27">
        <f ca="1">DI1310+$C$5*IF(AND(DG1334=DC1306,DH1322=2),DH1327-DI1310,0)</f>
        <v>30.913228282362212</v>
      </c>
      <c r="DJ1334" s="27">
        <f ca="1">DJ1310+$C$5*IF(AND(DG1334=DC1306,DH1322=3),DH1327-DJ1310,0)</f>
        <v>21.624271484374994</v>
      </c>
      <c r="DK1334" s="27">
        <f ca="1">DK1310+$C$5*IF(AND(DG1334=DC1306,DH1322=4),DH1327-DK1310,0)</f>
        <v>68.999999739338804</v>
      </c>
      <c r="DL1334" s="14"/>
      <c r="DO1334"/>
      <c r="DP1334"/>
      <c r="DQ1334"/>
      <c r="DR1334" s="127"/>
      <c r="DS1334" s="3">
        <v>5</v>
      </c>
      <c r="DT1334" s="95" t="s">
        <v>9</v>
      </c>
      <c r="DU1334" s="27">
        <f ca="1">DU1310+$C$5*IF(AND(DS1334=DO1306,DT1322=2),DT1327-DU1310,0)</f>
        <v>30.913228282362212</v>
      </c>
      <c r="DV1334" s="27">
        <f ca="1">DV1310+$C$5*IF(AND(DS1334=DO1306,DT1322=3),DT1327-DV1310,0)</f>
        <v>21.624271484374994</v>
      </c>
      <c r="DW1334" s="27">
        <f ca="1">DW1310+$C$5*IF(AND(DS1334=DO1306,DT1322=4),DT1327-DW1310,0)</f>
        <v>68.999999739338804</v>
      </c>
      <c r="DX1334" s="14"/>
    </row>
    <row r="1335" spans="1:128">
      <c r="A1335"/>
      <c r="B1335"/>
      <c r="C1335"/>
      <c r="D1335"/>
      <c r="E1335"/>
      <c r="F1335"/>
      <c r="G1335"/>
      <c r="H1335" s="21"/>
      <c r="K1335"/>
      <c r="L1335"/>
      <c r="M1335"/>
      <c r="N1335" s="127"/>
      <c r="O1335" s="3">
        <v>6</v>
      </c>
      <c r="P1335" s="95" t="s">
        <v>9</v>
      </c>
      <c r="Q1335" s="95" t="s">
        <v>9</v>
      </c>
      <c r="R1335" s="95" t="s">
        <v>9</v>
      </c>
      <c r="S1335" s="95" t="s">
        <v>9</v>
      </c>
      <c r="T1335" s="14"/>
      <c r="W1335"/>
      <c r="X1335"/>
      <c r="Y1335"/>
      <c r="Z1335" s="127"/>
      <c r="AA1335" s="3">
        <v>6</v>
      </c>
      <c r="AB1335" s="95" t="s">
        <v>9</v>
      </c>
      <c r="AC1335" s="95" t="s">
        <v>9</v>
      </c>
      <c r="AD1335" s="95" t="s">
        <v>9</v>
      </c>
      <c r="AE1335" s="95" t="s">
        <v>9</v>
      </c>
      <c r="AF1335" s="14"/>
      <c r="AI1335"/>
      <c r="AJ1335"/>
      <c r="AK1335"/>
      <c r="AL1335" s="127"/>
      <c r="AM1335" s="3">
        <v>6</v>
      </c>
      <c r="AN1335" s="95" t="s">
        <v>9</v>
      </c>
      <c r="AO1335" s="95" t="s">
        <v>9</v>
      </c>
      <c r="AP1335" s="95" t="s">
        <v>9</v>
      </c>
      <c r="AQ1335" s="95" t="s">
        <v>9</v>
      </c>
      <c r="AR1335" s="14"/>
      <c r="AU1335"/>
      <c r="AV1335"/>
      <c r="AW1335"/>
      <c r="AX1335" s="127"/>
      <c r="AY1335" s="3">
        <v>6</v>
      </c>
      <c r="AZ1335" s="95" t="s">
        <v>9</v>
      </c>
      <c r="BA1335" s="95" t="s">
        <v>9</v>
      </c>
      <c r="BB1335" s="95" t="s">
        <v>9</v>
      </c>
      <c r="BC1335" s="95" t="s">
        <v>9</v>
      </c>
      <c r="BD1335" s="14"/>
      <c r="BG1335"/>
      <c r="BH1335"/>
      <c r="BI1335"/>
      <c r="BJ1335" s="127"/>
      <c r="BK1335" s="3">
        <v>6</v>
      </c>
      <c r="BL1335" s="95" t="s">
        <v>9</v>
      </c>
      <c r="BM1335" s="95" t="s">
        <v>9</v>
      </c>
      <c r="BN1335" s="95" t="s">
        <v>9</v>
      </c>
      <c r="BO1335" s="95" t="s">
        <v>9</v>
      </c>
      <c r="BP1335" s="14"/>
      <c r="BS1335"/>
      <c r="BT1335"/>
      <c r="BU1335"/>
      <c r="BV1335" s="127"/>
      <c r="BW1335" s="3">
        <v>6</v>
      </c>
      <c r="BX1335" s="95" t="s">
        <v>9</v>
      </c>
      <c r="BY1335" s="95" t="s">
        <v>9</v>
      </c>
      <c r="BZ1335" s="95" t="s">
        <v>9</v>
      </c>
      <c r="CA1335" s="95" t="s">
        <v>9</v>
      </c>
      <c r="CB1335" s="14"/>
      <c r="CE1335"/>
      <c r="CF1335"/>
      <c r="CG1335"/>
      <c r="CH1335" s="127"/>
      <c r="CI1335" s="3">
        <v>6</v>
      </c>
      <c r="CJ1335" s="95" t="s">
        <v>9</v>
      </c>
      <c r="CK1335" s="95" t="s">
        <v>9</v>
      </c>
      <c r="CL1335" s="95" t="s">
        <v>9</v>
      </c>
      <c r="CM1335" s="95" t="s">
        <v>9</v>
      </c>
      <c r="CN1335" s="14"/>
      <c r="CQ1335"/>
      <c r="CR1335"/>
      <c r="CS1335"/>
      <c r="CT1335" s="127"/>
      <c r="CU1335" s="3">
        <v>6</v>
      </c>
      <c r="CV1335" s="95" t="s">
        <v>9</v>
      </c>
      <c r="CW1335" s="95" t="s">
        <v>9</v>
      </c>
      <c r="CX1335" s="95" t="s">
        <v>9</v>
      </c>
      <c r="CY1335" s="95" t="s">
        <v>9</v>
      </c>
      <c r="CZ1335" s="14"/>
      <c r="DC1335"/>
      <c r="DD1335"/>
      <c r="DE1335"/>
      <c r="DF1335" s="127"/>
      <c r="DG1335" s="3">
        <v>6</v>
      </c>
      <c r="DH1335" s="95" t="s">
        <v>9</v>
      </c>
      <c r="DI1335" s="95" t="s">
        <v>9</v>
      </c>
      <c r="DJ1335" s="95" t="s">
        <v>9</v>
      </c>
      <c r="DK1335" s="95" t="s">
        <v>9</v>
      </c>
      <c r="DL1335" s="14"/>
      <c r="DO1335"/>
      <c r="DP1335"/>
      <c r="DQ1335"/>
      <c r="DR1335" s="127"/>
      <c r="DS1335" s="3">
        <v>6</v>
      </c>
      <c r="DT1335" s="95" t="s">
        <v>9</v>
      </c>
      <c r="DU1335" s="95" t="s">
        <v>9</v>
      </c>
      <c r="DV1335" s="95" t="s">
        <v>9</v>
      </c>
      <c r="DW1335" s="95" t="s">
        <v>9</v>
      </c>
      <c r="DX1335" s="14"/>
    </row>
    <row r="1336" spans="1:128">
      <c r="A1336"/>
      <c r="B1336"/>
      <c r="C1336"/>
      <c r="D1336"/>
      <c r="E1336"/>
      <c r="F1336"/>
      <c r="G1336"/>
      <c r="H1336" s="21"/>
      <c r="K1336"/>
      <c r="L1336"/>
      <c r="M1336"/>
      <c r="N1336" s="127"/>
      <c r="O1336" s="3">
        <v>7</v>
      </c>
      <c r="P1336" s="27">
        <f ca="1">P1312+$C$5*IF(AND(O1336=K1306,P1322=1),P1327-P1312,0)</f>
        <v>68.999852429889131</v>
      </c>
      <c r="Q1336" s="27">
        <f ca="1">Q1312+$C$5*IF(AND(O1336=K1306,P1322=2),P1327-Q1312,0)</f>
        <v>24.85334982903953</v>
      </c>
      <c r="R1336" s="95" t="s">
        <v>9</v>
      </c>
      <c r="S1336" s="95" t="s">
        <v>9</v>
      </c>
      <c r="T1336" s="13"/>
      <c r="W1336"/>
      <c r="X1336"/>
      <c r="Y1336"/>
      <c r="Z1336" s="127"/>
      <c r="AA1336" s="3">
        <v>7</v>
      </c>
      <c r="AB1336" s="27">
        <f ca="1">AB1312+$C$5*IF(AND(AA1336=W1306,AB1322=1),AB1327-AB1312,0)</f>
        <v>68.999852429889131</v>
      </c>
      <c r="AC1336" s="27">
        <f ca="1">AC1312+$C$5*IF(AND(AA1336=W1306,AB1322=2),AB1327-AC1312,0)</f>
        <v>24.85334982903953</v>
      </c>
      <c r="AD1336" s="95" t="s">
        <v>9</v>
      </c>
      <c r="AE1336" s="95" t="s">
        <v>9</v>
      </c>
      <c r="AF1336" s="13"/>
      <c r="AI1336"/>
      <c r="AJ1336"/>
      <c r="AK1336"/>
      <c r="AL1336" s="127"/>
      <c r="AM1336" s="3">
        <v>7</v>
      </c>
      <c r="AN1336" s="27">
        <f ca="1">AN1312+$C$5*IF(AND(AM1336=AI1306,AN1322=1),AN1327-AN1312,0)</f>
        <v>68.999852429889131</v>
      </c>
      <c r="AO1336" s="27">
        <f ca="1">AO1312+$C$5*IF(AND(AM1336=AI1306,AN1322=2),AN1327-AO1312,0)</f>
        <v>24.85334982903953</v>
      </c>
      <c r="AP1336" s="95" t="s">
        <v>9</v>
      </c>
      <c r="AQ1336" s="95" t="s">
        <v>9</v>
      </c>
      <c r="AR1336" s="13"/>
      <c r="AU1336"/>
      <c r="AV1336"/>
      <c r="AW1336"/>
      <c r="AX1336" s="127"/>
      <c r="AY1336" s="3">
        <v>7</v>
      </c>
      <c r="AZ1336" s="27">
        <f ca="1">AZ1312+$C$5*IF(AND(AY1336=AU1306,AZ1322=1),AZ1327-AZ1312,0)</f>
        <v>68.999852429889131</v>
      </c>
      <c r="BA1336" s="27">
        <f ca="1">BA1312+$C$5*IF(AND(AY1336=AU1306,AZ1322=2),AZ1327-BA1312,0)</f>
        <v>24.85334982903953</v>
      </c>
      <c r="BB1336" s="95" t="s">
        <v>9</v>
      </c>
      <c r="BC1336" s="95" t="s">
        <v>9</v>
      </c>
      <c r="BD1336" s="13"/>
      <c r="BG1336"/>
      <c r="BH1336"/>
      <c r="BI1336"/>
      <c r="BJ1336" s="127"/>
      <c r="BK1336" s="3">
        <v>7</v>
      </c>
      <c r="BL1336" s="27">
        <f ca="1">BL1312+$C$5*IF(AND(BK1336=BG1306,BL1322=1),BL1327-BL1312,0)</f>
        <v>68.999852429889131</v>
      </c>
      <c r="BM1336" s="27">
        <f ca="1">BM1312+$C$5*IF(AND(BK1336=BG1306,BL1322=2),BL1327-BM1312,0)</f>
        <v>24.85334982903953</v>
      </c>
      <c r="BN1336" s="95" t="s">
        <v>9</v>
      </c>
      <c r="BO1336" s="95" t="s">
        <v>9</v>
      </c>
      <c r="BP1336" s="13"/>
      <c r="BS1336"/>
      <c r="BT1336"/>
      <c r="BU1336"/>
      <c r="BV1336" s="127"/>
      <c r="BW1336" s="3">
        <v>7</v>
      </c>
      <c r="BX1336" s="27">
        <f ca="1">BX1312+$C$5*IF(AND(BW1336=BS1306,BX1322=1),BX1327-BX1312,0)</f>
        <v>68.999852429889131</v>
      </c>
      <c r="BY1336" s="27">
        <f ca="1">BY1312+$C$5*IF(AND(BW1336=BS1306,BX1322=2),BX1327-BY1312,0)</f>
        <v>24.85334982903953</v>
      </c>
      <c r="BZ1336" s="95" t="s">
        <v>9</v>
      </c>
      <c r="CA1336" s="95" t="s">
        <v>9</v>
      </c>
      <c r="CB1336" s="13"/>
      <c r="CE1336"/>
      <c r="CF1336"/>
      <c r="CG1336"/>
      <c r="CH1336" s="127"/>
      <c r="CI1336" s="3">
        <v>7</v>
      </c>
      <c r="CJ1336" s="27">
        <f ca="1">CJ1312+$C$5*IF(AND(CI1336=CE1306,CJ1322=1),CJ1327-CJ1312,0)</f>
        <v>68.999852429889131</v>
      </c>
      <c r="CK1336" s="27">
        <f ca="1">CK1312+$C$5*IF(AND(CI1336=CE1306,CJ1322=2),CJ1327-CK1312,0)</f>
        <v>24.85334982903953</v>
      </c>
      <c r="CL1336" s="95" t="s">
        <v>9</v>
      </c>
      <c r="CM1336" s="95" t="s">
        <v>9</v>
      </c>
      <c r="CN1336" s="13"/>
      <c r="CQ1336"/>
      <c r="CR1336"/>
      <c r="CS1336"/>
      <c r="CT1336" s="127"/>
      <c r="CU1336" s="3">
        <v>7</v>
      </c>
      <c r="CV1336" s="27">
        <f ca="1">CV1312+$C$5*IF(AND(CU1336=CQ1306,CV1322=1),CV1327-CV1312,0)</f>
        <v>68.999852429889131</v>
      </c>
      <c r="CW1336" s="27">
        <f ca="1">CW1312+$C$5*IF(AND(CU1336=CQ1306,CV1322=2),CV1327-CW1312,0)</f>
        <v>24.85334982903953</v>
      </c>
      <c r="CX1336" s="95" t="s">
        <v>9</v>
      </c>
      <c r="CY1336" s="95" t="s">
        <v>9</v>
      </c>
      <c r="CZ1336" s="13"/>
      <c r="DC1336"/>
      <c r="DD1336"/>
      <c r="DE1336"/>
      <c r="DF1336" s="127"/>
      <c r="DG1336" s="3">
        <v>7</v>
      </c>
      <c r="DH1336" s="27">
        <f ca="1">DH1312+$C$5*IF(AND(DG1336=DC1306,DH1322=1),DH1327-DH1312,0)</f>
        <v>68.999852429889131</v>
      </c>
      <c r="DI1336" s="27">
        <f ca="1">DI1312+$C$5*IF(AND(DG1336=DC1306,DH1322=2),DH1327-DI1312,0)</f>
        <v>24.85334982903953</v>
      </c>
      <c r="DJ1336" s="95" t="s">
        <v>9</v>
      </c>
      <c r="DK1336" s="95" t="s">
        <v>9</v>
      </c>
      <c r="DL1336" s="13"/>
      <c r="DO1336"/>
      <c r="DP1336"/>
      <c r="DQ1336"/>
      <c r="DR1336" s="127"/>
      <c r="DS1336" s="3">
        <v>7</v>
      </c>
      <c r="DT1336" s="27">
        <f ca="1">DT1312+$C$5*IF(AND(DS1336=DO1306,DT1322=1),DT1327-DT1312,0)</f>
        <v>68.999852429889131</v>
      </c>
      <c r="DU1336" s="27">
        <f ca="1">DU1312+$C$5*IF(AND(DS1336=DO1306,DT1322=2),DT1327-DU1312,0)</f>
        <v>24.85334982903953</v>
      </c>
      <c r="DV1336" s="95" t="s">
        <v>9</v>
      </c>
      <c r="DW1336" s="95" t="s">
        <v>9</v>
      </c>
      <c r="DX1336" s="13"/>
    </row>
    <row r="1337" spans="1:128">
      <c r="A1337"/>
      <c r="B1337"/>
      <c r="C1337"/>
      <c r="D1337"/>
      <c r="E1337"/>
      <c r="F1337"/>
      <c r="G1337"/>
      <c r="H1337" s="21"/>
      <c r="K1337"/>
      <c r="L1337"/>
      <c r="M1337"/>
      <c r="N1337" s="127"/>
      <c r="O1337" s="3">
        <v>8</v>
      </c>
      <c r="P1337" s="27">
        <f ca="1">P1313+$C$5*IF(AND(O1337=K1306,P1322=1),P1327-P1313,0)</f>
        <v>99.999999997322448</v>
      </c>
      <c r="Q1337" s="27">
        <f ca="1">Q1313+$C$5*IF(AND(O1337=K1306,P1322=2),P1327-Q1313,0)</f>
        <v>46.432044709157779</v>
      </c>
      <c r="R1337" s="27">
        <f ca="1">R1313+$C$5*IF(AND(O1337=K1306,P1322=3),P1327-R1313,0)</f>
        <v>47.114407436489117</v>
      </c>
      <c r="S1337" s="95" t="s">
        <v>9</v>
      </c>
      <c r="T1337" s="13"/>
      <c r="W1337"/>
      <c r="X1337"/>
      <c r="Y1337"/>
      <c r="Z1337" s="127"/>
      <c r="AA1337" s="3">
        <v>8</v>
      </c>
      <c r="AB1337" s="27">
        <f ca="1">AB1313+$C$5*IF(AND(AA1337=W1306,AB1322=1),AB1327-AB1313,0)</f>
        <v>99.999999997322448</v>
      </c>
      <c r="AC1337" s="27">
        <f ca="1">AC1313+$C$5*IF(AND(AA1337=W1306,AB1322=2),AB1327-AC1313,0)</f>
        <v>46.432044709157779</v>
      </c>
      <c r="AD1337" s="27">
        <f ca="1">AD1313+$C$5*IF(AND(AA1337=W1306,AB1322=3),AB1327-AD1313,0)</f>
        <v>47.114407436489117</v>
      </c>
      <c r="AE1337" s="95" t="s">
        <v>9</v>
      </c>
      <c r="AF1337" s="13"/>
      <c r="AI1337"/>
      <c r="AJ1337"/>
      <c r="AK1337"/>
      <c r="AL1337" s="127"/>
      <c r="AM1337" s="3">
        <v>8</v>
      </c>
      <c r="AN1337" s="27">
        <f ca="1">AN1313+$C$5*IF(AND(AM1337=AI1306,AN1322=1),AN1327-AN1313,0)</f>
        <v>99.999999997322448</v>
      </c>
      <c r="AO1337" s="27">
        <f ca="1">AO1313+$C$5*IF(AND(AM1337=AI1306,AN1322=2),AN1327-AO1313,0)</f>
        <v>46.432044709157779</v>
      </c>
      <c r="AP1337" s="27">
        <f ca="1">AP1313+$C$5*IF(AND(AM1337=AI1306,AN1322=3),AN1327-AP1313,0)</f>
        <v>47.114407436489117</v>
      </c>
      <c r="AQ1337" s="95" t="s">
        <v>9</v>
      </c>
      <c r="AR1337" s="13"/>
      <c r="AU1337"/>
      <c r="AV1337"/>
      <c r="AW1337"/>
      <c r="AX1337" s="127"/>
      <c r="AY1337" s="3">
        <v>8</v>
      </c>
      <c r="AZ1337" s="27">
        <f ca="1">AZ1313+$C$5*IF(AND(AY1337=AU1306,AZ1322=1),AZ1327-AZ1313,0)</f>
        <v>99.999999998661224</v>
      </c>
      <c r="BA1337" s="27">
        <f ca="1">BA1313+$C$5*IF(AND(AY1337=AU1306,AZ1322=2),AZ1327-BA1313,0)</f>
        <v>46.432044709157779</v>
      </c>
      <c r="BB1337" s="27">
        <f ca="1">BB1313+$C$5*IF(AND(AY1337=AU1306,AZ1322=3),AZ1327-BB1313,0)</f>
        <v>47.114407436489117</v>
      </c>
      <c r="BC1337" s="95" t="s">
        <v>9</v>
      </c>
      <c r="BD1337" s="13"/>
      <c r="BG1337"/>
      <c r="BH1337"/>
      <c r="BI1337"/>
      <c r="BJ1337" s="127"/>
      <c r="BK1337" s="3">
        <v>8</v>
      </c>
      <c r="BL1337" s="27">
        <f ca="1">BL1313+$C$5*IF(AND(BK1337=BG1306,BL1322=1),BL1327-BL1313,0)</f>
        <v>99.999999998661224</v>
      </c>
      <c r="BM1337" s="27">
        <f ca="1">BM1313+$C$5*IF(AND(BK1337=BG1306,BL1322=2),BL1327-BM1313,0)</f>
        <v>46.432044709157779</v>
      </c>
      <c r="BN1337" s="27">
        <f ca="1">BN1313+$C$5*IF(AND(BK1337=BG1306,BL1322=3),BL1327-BN1313,0)</f>
        <v>47.114407436489117</v>
      </c>
      <c r="BO1337" s="95" t="s">
        <v>9</v>
      </c>
      <c r="BP1337" s="13"/>
      <c r="BS1337"/>
      <c r="BT1337"/>
      <c r="BU1337"/>
      <c r="BV1337" s="127"/>
      <c r="BW1337" s="3">
        <v>8</v>
      </c>
      <c r="BX1337" s="27">
        <f ca="1">BX1313+$C$5*IF(AND(BW1337=BS1306,BX1322=1),BX1327-BX1313,0)</f>
        <v>99.999999998661224</v>
      </c>
      <c r="BY1337" s="27">
        <f ca="1">BY1313+$C$5*IF(AND(BW1337=BS1306,BX1322=2),BX1327-BY1313,0)</f>
        <v>46.432044709157779</v>
      </c>
      <c r="BZ1337" s="27">
        <f ca="1">BZ1313+$C$5*IF(AND(BW1337=BS1306,BX1322=3),BX1327-BZ1313,0)</f>
        <v>47.114407436489117</v>
      </c>
      <c r="CA1337" s="95" t="s">
        <v>9</v>
      </c>
      <c r="CB1337" s="13"/>
      <c r="CE1337"/>
      <c r="CF1337"/>
      <c r="CG1337"/>
      <c r="CH1337" s="127"/>
      <c r="CI1337" s="3">
        <v>8</v>
      </c>
      <c r="CJ1337" s="27">
        <f ca="1">CJ1313+$C$5*IF(AND(CI1337=CE1306,CJ1322=1),CJ1327-CJ1313,0)</f>
        <v>99.999999998661224</v>
      </c>
      <c r="CK1337" s="27">
        <f ca="1">CK1313+$C$5*IF(AND(CI1337=CE1306,CJ1322=2),CJ1327-CK1313,0)</f>
        <v>46.432044709157779</v>
      </c>
      <c r="CL1337" s="27">
        <f ca="1">CL1313+$C$5*IF(AND(CI1337=CE1306,CJ1322=3),CJ1327-CL1313,0)</f>
        <v>47.114407436489117</v>
      </c>
      <c r="CM1337" s="95" t="s">
        <v>9</v>
      </c>
      <c r="CN1337" s="13"/>
      <c r="CQ1337"/>
      <c r="CR1337"/>
      <c r="CS1337"/>
      <c r="CT1337" s="127"/>
      <c r="CU1337" s="3">
        <v>8</v>
      </c>
      <c r="CV1337" s="27">
        <f ca="1">CV1313+$C$5*IF(AND(CU1337=CQ1306,CV1322=1),CV1327-CV1313,0)</f>
        <v>99.999999998661224</v>
      </c>
      <c r="CW1337" s="27">
        <f ca="1">CW1313+$C$5*IF(AND(CU1337=CQ1306,CV1322=2),CV1327-CW1313,0)</f>
        <v>46.432044709157779</v>
      </c>
      <c r="CX1337" s="27">
        <f ca="1">CX1313+$C$5*IF(AND(CU1337=CQ1306,CV1322=3),CV1327-CX1313,0)</f>
        <v>47.114407436489117</v>
      </c>
      <c r="CY1337" s="95" t="s">
        <v>9</v>
      </c>
      <c r="CZ1337" s="13"/>
      <c r="DC1337"/>
      <c r="DD1337"/>
      <c r="DE1337"/>
      <c r="DF1337" s="127"/>
      <c r="DG1337" s="3">
        <v>8</v>
      </c>
      <c r="DH1337" s="27">
        <f ca="1">DH1313+$C$5*IF(AND(DG1337=DC1306,DH1322=1),DH1327-DH1313,0)</f>
        <v>99.999999998661224</v>
      </c>
      <c r="DI1337" s="27">
        <f ca="1">DI1313+$C$5*IF(AND(DG1337=DC1306,DH1322=2),DH1327-DI1313,0)</f>
        <v>46.432044709157779</v>
      </c>
      <c r="DJ1337" s="27">
        <f ca="1">DJ1313+$C$5*IF(AND(DG1337=DC1306,DH1322=3),DH1327-DJ1313,0)</f>
        <v>47.114407436489117</v>
      </c>
      <c r="DK1337" s="95" t="s">
        <v>9</v>
      </c>
      <c r="DL1337" s="13"/>
      <c r="DO1337"/>
      <c r="DP1337"/>
      <c r="DQ1337"/>
      <c r="DR1337" s="127"/>
      <c r="DS1337" s="3">
        <v>8</v>
      </c>
      <c r="DT1337" s="27">
        <f ca="1">DT1313+$C$5*IF(AND(DS1337=DO1306,DT1322=1),DT1327-DT1313,0)</f>
        <v>99.999999998661224</v>
      </c>
      <c r="DU1337" s="27">
        <f ca="1">DU1313+$C$5*IF(AND(DS1337=DO1306,DT1322=2),DT1327-DU1313,0)</f>
        <v>46.432044709157779</v>
      </c>
      <c r="DV1337" s="27">
        <f ca="1">DV1313+$C$5*IF(AND(DS1337=DO1306,DT1322=3),DT1327-DV1313,0)</f>
        <v>47.114407436489117</v>
      </c>
      <c r="DW1337" s="95" t="s">
        <v>9</v>
      </c>
      <c r="DX1337" s="13"/>
    </row>
    <row r="1338" spans="1:128">
      <c r="A1338"/>
      <c r="B1338"/>
      <c r="C1338"/>
      <c r="D1338"/>
      <c r="E1338"/>
      <c r="F1338"/>
      <c r="G1338"/>
      <c r="H1338" s="21"/>
      <c r="K1338"/>
      <c r="L1338"/>
      <c r="M1338"/>
      <c r="N1338" s="128"/>
      <c r="O1338" s="3" t="s">
        <v>40</v>
      </c>
      <c r="P1338" s="44">
        <v>0</v>
      </c>
      <c r="Q1338" s="44">
        <v>0</v>
      </c>
      <c r="R1338" s="44">
        <v>0</v>
      </c>
      <c r="S1338" s="40">
        <v>0</v>
      </c>
      <c r="T1338" s="12"/>
      <c r="W1338"/>
      <c r="X1338"/>
      <c r="Y1338"/>
      <c r="Z1338" s="128"/>
      <c r="AA1338" s="3" t="s">
        <v>40</v>
      </c>
      <c r="AB1338" s="44">
        <v>0</v>
      </c>
      <c r="AC1338" s="44">
        <v>0</v>
      </c>
      <c r="AD1338" s="44">
        <v>0</v>
      </c>
      <c r="AE1338" s="40">
        <v>0</v>
      </c>
      <c r="AF1338" s="12"/>
      <c r="AI1338"/>
      <c r="AJ1338"/>
      <c r="AK1338"/>
      <c r="AL1338" s="128"/>
      <c r="AM1338" s="3" t="s">
        <v>40</v>
      </c>
      <c r="AN1338" s="44">
        <v>0</v>
      </c>
      <c r="AO1338" s="44">
        <v>0</v>
      </c>
      <c r="AP1338" s="44">
        <v>0</v>
      </c>
      <c r="AQ1338" s="40">
        <v>0</v>
      </c>
      <c r="AR1338" s="12"/>
      <c r="AU1338"/>
      <c r="AV1338"/>
      <c r="AW1338"/>
      <c r="AX1338" s="128"/>
      <c r="AY1338" s="3" t="s">
        <v>40</v>
      </c>
      <c r="AZ1338" s="44">
        <v>0</v>
      </c>
      <c r="BA1338" s="44">
        <v>0</v>
      </c>
      <c r="BB1338" s="44">
        <v>0</v>
      </c>
      <c r="BC1338" s="40">
        <v>0</v>
      </c>
      <c r="BD1338" s="12"/>
      <c r="BG1338"/>
      <c r="BH1338"/>
      <c r="BI1338"/>
      <c r="BJ1338" s="128"/>
      <c r="BK1338" s="3" t="s">
        <v>40</v>
      </c>
      <c r="BL1338" s="44">
        <v>0</v>
      </c>
      <c r="BM1338" s="44">
        <v>0</v>
      </c>
      <c r="BN1338" s="44">
        <v>0</v>
      </c>
      <c r="BO1338" s="40">
        <v>0</v>
      </c>
      <c r="BP1338" s="12"/>
      <c r="BS1338"/>
      <c r="BT1338"/>
      <c r="BU1338"/>
      <c r="BV1338" s="128"/>
      <c r="BW1338" s="3" t="s">
        <v>40</v>
      </c>
      <c r="BX1338" s="44">
        <v>0</v>
      </c>
      <c r="BY1338" s="44">
        <v>0</v>
      </c>
      <c r="BZ1338" s="44">
        <v>0</v>
      </c>
      <c r="CA1338" s="40">
        <v>0</v>
      </c>
      <c r="CB1338" s="12"/>
      <c r="CE1338"/>
      <c r="CF1338"/>
      <c r="CG1338"/>
      <c r="CH1338" s="128"/>
      <c r="CI1338" s="3" t="s">
        <v>40</v>
      </c>
      <c r="CJ1338" s="44">
        <v>0</v>
      </c>
      <c r="CK1338" s="44">
        <v>0</v>
      </c>
      <c r="CL1338" s="44">
        <v>0</v>
      </c>
      <c r="CM1338" s="40">
        <v>0</v>
      </c>
      <c r="CN1338" s="12"/>
      <c r="CQ1338"/>
      <c r="CR1338"/>
      <c r="CS1338"/>
      <c r="CT1338" s="128"/>
      <c r="CU1338" s="3" t="s">
        <v>40</v>
      </c>
      <c r="CV1338" s="44">
        <v>0</v>
      </c>
      <c r="CW1338" s="44">
        <v>0</v>
      </c>
      <c r="CX1338" s="44">
        <v>0</v>
      </c>
      <c r="CY1338" s="40">
        <v>0</v>
      </c>
      <c r="CZ1338" s="12"/>
      <c r="DC1338"/>
      <c r="DD1338"/>
      <c r="DE1338"/>
      <c r="DF1338" s="128"/>
      <c r="DG1338" s="3" t="s">
        <v>40</v>
      </c>
      <c r="DH1338" s="44">
        <v>0</v>
      </c>
      <c r="DI1338" s="44">
        <v>0</v>
      </c>
      <c r="DJ1338" s="44">
        <v>0</v>
      </c>
      <c r="DK1338" s="40">
        <v>0</v>
      </c>
      <c r="DL1338" s="12"/>
      <c r="DO1338"/>
      <c r="DP1338"/>
      <c r="DQ1338"/>
      <c r="DR1338" s="128"/>
      <c r="DS1338" s="3" t="s">
        <v>40</v>
      </c>
      <c r="DT1338" s="44">
        <v>0</v>
      </c>
      <c r="DU1338" s="44">
        <v>0</v>
      </c>
      <c r="DV1338" s="44">
        <v>0</v>
      </c>
      <c r="DW1338" s="40">
        <v>0</v>
      </c>
      <c r="DX1338" s="12"/>
    </row>
    <row r="1339" spans="1:128" ht="13.8" thickBot="1">
      <c r="O1339" s="62"/>
      <c r="AA1339" s="62"/>
      <c r="AM1339" s="62"/>
      <c r="AY1339" s="62"/>
      <c r="BK1339" s="62"/>
      <c r="BW1339" s="62"/>
      <c r="CI1339" s="62"/>
      <c r="CU1339" s="62"/>
      <c r="DG1339" s="62"/>
      <c r="DS1339" s="62"/>
    </row>
    <row r="1340" spans="1:128" ht="15" customHeight="1" thickTop="1" thickBot="1">
      <c r="A1340" s="67"/>
      <c r="B1340" s="75" t="s">
        <v>46</v>
      </c>
      <c r="C1340" s="68">
        <f>C1303+1</f>
        <v>37</v>
      </c>
      <c r="D1340" s="69"/>
      <c r="E1340" s="69"/>
      <c r="F1340" s="69"/>
      <c r="G1340" s="69"/>
      <c r="H1340" s="69"/>
      <c r="I1340" s="73"/>
      <c r="J1340" s="8" t="s">
        <v>55</v>
      </c>
      <c r="K1340" s="71"/>
      <c r="L1340" s="67"/>
      <c r="M1340" s="67"/>
      <c r="N1340" s="67"/>
      <c r="O1340" s="67"/>
      <c r="P1340" s="67"/>
      <c r="Q1340" s="67"/>
      <c r="R1340" s="67"/>
      <c r="S1340" s="67"/>
      <c r="T1340" s="69"/>
      <c r="U1340" s="73"/>
      <c r="V1340" s="8" t="s">
        <v>55</v>
      </c>
      <c r="W1340" s="71"/>
      <c r="X1340" s="67"/>
      <c r="Y1340" s="67"/>
      <c r="Z1340" s="67"/>
      <c r="AA1340" s="67"/>
      <c r="AB1340" s="67"/>
      <c r="AC1340" s="67"/>
      <c r="AD1340" s="67"/>
      <c r="AE1340" s="67"/>
      <c r="AF1340" s="69"/>
      <c r="AG1340" s="73"/>
      <c r="AH1340" s="8" t="s">
        <v>55</v>
      </c>
      <c r="AI1340" s="71"/>
      <c r="AJ1340" s="67"/>
      <c r="AK1340" s="67"/>
      <c r="AL1340" s="67"/>
      <c r="AM1340" s="67"/>
      <c r="AN1340" s="67"/>
      <c r="AO1340" s="67"/>
      <c r="AP1340" s="67"/>
      <c r="AQ1340" s="67"/>
      <c r="AR1340" s="69"/>
      <c r="AS1340" s="73"/>
      <c r="AT1340" s="8" t="s">
        <v>55</v>
      </c>
      <c r="AU1340" s="71"/>
      <c r="AV1340" s="67"/>
      <c r="AW1340" s="67"/>
      <c r="AX1340" s="67"/>
      <c r="AY1340" s="67"/>
      <c r="AZ1340" s="67"/>
      <c r="BA1340" s="67"/>
      <c r="BB1340" s="67"/>
      <c r="BC1340" s="67"/>
      <c r="BD1340" s="69"/>
      <c r="BE1340" s="73"/>
      <c r="BF1340" s="8" t="s">
        <v>55</v>
      </c>
      <c r="BG1340" s="71"/>
      <c r="BH1340" s="67"/>
      <c r="BI1340" s="67"/>
      <c r="BJ1340" s="67"/>
      <c r="BK1340" s="67"/>
      <c r="BL1340" s="67"/>
      <c r="BM1340" s="67"/>
      <c r="BN1340" s="67"/>
      <c r="BO1340" s="67"/>
      <c r="BP1340" s="69"/>
      <c r="BQ1340" s="73"/>
      <c r="BR1340" s="8" t="s">
        <v>55</v>
      </c>
      <c r="BS1340" s="71"/>
      <c r="BT1340" s="67"/>
      <c r="BU1340" s="67"/>
      <c r="BV1340" s="67"/>
      <c r="BW1340" s="67"/>
      <c r="BX1340" s="67"/>
      <c r="BY1340" s="67"/>
      <c r="BZ1340" s="67"/>
      <c r="CA1340" s="67"/>
      <c r="CB1340" s="69"/>
      <c r="CC1340" s="73"/>
      <c r="CD1340" s="8" t="s">
        <v>55</v>
      </c>
      <c r="CE1340" s="71"/>
      <c r="CF1340" s="67"/>
      <c r="CG1340" s="67"/>
      <c r="CH1340" s="67"/>
      <c r="CI1340" s="67"/>
      <c r="CJ1340" s="67"/>
      <c r="CK1340" s="67"/>
      <c r="CL1340" s="67"/>
      <c r="CM1340" s="67"/>
      <c r="CN1340" s="69"/>
      <c r="CO1340" s="73"/>
      <c r="CP1340" s="8" t="s">
        <v>55</v>
      </c>
      <c r="CQ1340" s="71"/>
      <c r="CR1340" s="67"/>
      <c r="CS1340" s="67"/>
      <c r="CT1340" s="67"/>
      <c r="CU1340" s="67"/>
      <c r="CV1340" s="67"/>
      <c r="CW1340" s="67"/>
      <c r="CX1340" s="67"/>
      <c r="CY1340" s="67"/>
      <c r="CZ1340" s="69"/>
      <c r="DA1340" s="73"/>
      <c r="DB1340" s="8" t="s">
        <v>55</v>
      </c>
      <c r="DC1340" s="71"/>
      <c r="DD1340" s="67"/>
      <c r="DE1340" s="67"/>
      <c r="DF1340" s="67"/>
      <c r="DG1340" s="67"/>
      <c r="DH1340" s="67"/>
      <c r="DI1340" s="67"/>
      <c r="DJ1340" s="67"/>
      <c r="DK1340" s="67"/>
      <c r="DL1340" s="69"/>
      <c r="DM1340" s="73"/>
      <c r="DN1340" s="8" t="s">
        <v>55</v>
      </c>
      <c r="DO1340" s="71"/>
      <c r="DP1340" s="67"/>
      <c r="DQ1340" s="67"/>
      <c r="DR1340" s="67"/>
      <c r="DS1340" s="67"/>
      <c r="DT1340" s="67"/>
      <c r="DU1340" s="67"/>
      <c r="DV1340" s="67"/>
      <c r="DW1340" s="67"/>
      <c r="DX1340" s="69"/>
    </row>
    <row r="1341" spans="1:128" ht="13.5" customHeight="1" thickBot="1">
      <c r="A1341"/>
      <c r="E1341"/>
      <c r="F1341"/>
      <c r="G1341"/>
      <c r="H1341" s="21"/>
      <c r="J1341" s="18" t="s">
        <v>53</v>
      </c>
      <c r="K1341" s="17">
        <v>1</v>
      </c>
      <c r="L1341"/>
      <c r="M1341"/>
      <c r="N1341"/>
      <c r="P1341" s="123" t="s">
        <v>12</v>
      </c>
      <c r="Q1341" s="124"/>
      <c r="R1341" s="124"/>
      <c r="S1341" s="125"/>
      <c r="T1341" s="21"/>
      <c r="V1341" s="18" t="s">
        <v>53</v>
      </c>
      <c r="W1341" s="17">
        <f ca="1">S1359</f>
        <v>2</v>
      </c>
      <c r="X1341"/>
      <c r="Y1341"/>
      <c r="Z1341"/>
      <c r="AB1341" s="123" t="s">
        <v>12</v>
      </c>
      <c r="AC1341" s="124"/>
      <c r="AD1341" s="124"/>
      <c r="AE1341" s="125"/>
      <c r="AF1341" s="21"/>
      <c r="AH1341" s="18" t="s">
        <v>53</v>
      </c>
      <c r="AI1341" s="17">
        <f ca="1">AE1359</f>
        <v>2</v>
      </c>
      <c r="AJ1341"/>
      <c r="AK1341"/>
      <c r="AL1341"/>
      <c r="AN1341" s="123" t="s">
        <v>12</v>
      </c>
      <c r="AO1341" s="124"/>
      <c r="AP1341" s="124"/>
      <c r="AQ1341" s="125"/>
      <c r="AR1341" s="21"/>
      <c r="AT1341" s="18" t="s">
        <v>53</v>
      </c>
      <c r="AU1341" s="17">
        <f ca="1">AQ1359</f>
        <v>3</v>
      </c>
      <c r="AV1341"/>
      <c r="AW1341"/>
      <c r="AX1341"/>
      <c r="AZ1341" s="123" t="s">
        <v>12</v>
      </c>
      <c r="BA1341" s="124"/>
      <c r="BB1341" s="124"/>
      <c r="BC1341" s="125"/>
      <c r="BD1341" s="21"/>
      <c r="BF1341" s="18" t="s">
        <v>53</v>
      </c>
      <c r="BG1341" s="17">
        <f ca="1">BC1359</f>
        <v>3</v>
      </c>
      <c r="BH1341"/>
      <c r="BI1341"/>
      <c r="BJ1341"/>
      <c r="BL1341" s="123" t="s">
        <v>12</v>
      </c>
      <c r="BM1341" s="124"/>
      <c r="BN1341" s="124"/>
      <c r="BO1341" s="125"/>
      <c r="BP1341" s="21"/>
      <c r="BR1341" s="18" t="s">
        <v>53</v>
      </c>
      <c r="BS1341" s="17">
        <f ca="1">BO1359</f>
        <v>3</v>
      </c>
      <c r="BT1341"/>
      <c r="BU1341"/>
      <c r="BV1341"/>
      <c r="BX1341" s="123" t="s">
        <v>12</v>
      </c>
      <c r="BY1341" s="124"/>
      <c r="BZ1341" s="124"/>
      <c r="CA1341" s="125"/>
      <c r="CB1341" s="21"/>
      <c r="CD1341" s="18" t="s">
        <v>53</v>
      </c>
      <c r="CE1341" s="17">
        <f ca="1">CA1359</f>
        <v>3</v>
      </c>
      <c r="CF1341"/>
      <c r="CG1341"/>
      <c r="CH1341"/>
      <c r="CJ1341" s="123" t="s">
        <v>12</v>
      </c>
      <c r="CK1341" s="124"/>
      <c r="CL1341" s="124"/>
      <c r="CM1341" s="125"/>
      <c r="CN1341" s="21"/>
      <c r="CP1341" s="18" t="s">
        <v>53</v>
      </c>
      <c r="CQ1341" s="17">
        <f ca="1">CM1359</f>
        <v>3</v>
      </c>
      <c r="CR1341"/>
      <c r="CS1341"/>
      <c r="CT1341"/>
      <c r="CV1341" s="123" t="s">
        <v>12</v>
      </c>
      <c r="CW1341" s="124"/>
      <c r="CX1341" s="124"/>
      <c r="CY1341" s="125"/>
      <c r="CZ1341" s="21"/>
      <c r="DB1341" s="18" t="s">
        <v>53</v>
      </c>
      <c r="DC1341" s="17">
        <f ca="1">CY1359</f>
        <v>3</v>
      </c>
      <c r="DD1341"/>
      <c r="DE1341"/>
      <c r="DF1341"/>
      <c r="DH1341" s="123" t="s">
        <v>12</v>
      </c>
      <c r="DI1341" s="124"/>
      <c r="DJ1341" s="124"/>
      <c r="DK1341" s="125"/>
      <c r="DL1341" s="21"/>
      <c r="DN1341" s="18" t="s">
        <v>53</v>
      </c>
      <c r="DO1341" s="17">
        <f ca="1">DK1359</f>
        <v>3</v>
      </c>
      <c r="DP1341"/>
      <c r="DQ1341"/>
      <c r="DR1341"/>
      <c r="DT1341" s="123" t="s">
        <v>12</v>
      </c>
      <c r="DU1341" s="124"/>
      <c r="DV1341" s="124"/>
      <c r="DW1341" s="125"/>
      <c r="DX1341" s="21"/>
    </row>
    <row r="1342" spans="1:128" ht="13.5" customHeight="1" thickBot="1">
      <c r="A1342"/>
      <c r="B1342" s="63" t="s">
        <v>45</v>
      </c>
      <c r="C1342" s="9" t="str">
        <f ca="1">IF(DO1343=9,"到着","未着")</f>
        <v>到着</v>
      </c>
      <c r="D1342" t="s">
        <v>19</v>
      </c>
      <c r="E1342"/>
      <c r="F1342"/>
      <c r="G1342"/>
      <c r="H1342" s="21"/>
      <c r="J1342" s="18" t="s">
        <v>54</v>
      </c>
      <c r="K1342" s="3">
        <v>1</v>
      </c>
      <c r="L1342"/>
      <c r="M1342"/>
      <c r="N1342"/>
      <c r="O1342" s="9" t="s">
        <v>57</v>
      </c>
      <c r="P1342" s="93" t="s">
        <v>3</v>
      </c>
      <c r="Q1342" s="26" t="s">
        <v>4</v>
      </c>
      <c r="R1342" s="26" t="s">
        <v>5</v>
      </c>
      <c r="S1342" s="3" t="s">
        <v>6</v>
      </c>
      <c r="T1342" s="6"/>
      <c r="V1342" s="18" t="s">
        <v>54</v>
      </c>
      <c r="W1342" s="3">
        <f ca="1">S1360</f>
        <v>1</v>
      </c>
      <c r="X1342"/>
      <c r="Y1342"/>
      <c r="Z1342"/>
      <c r="AA1342" s="9" t="str">
        <f>$O$10</f>
        <v>現Q値</v>
      </c>
      <c r="AB1342" s="93" t="s">
        <v>3</v>
      </c>
      <c r="AC1342" s="26" t="s">
        <v>4</v>
      </c>
      <c r="AD1342" s="26" t="s">
        <v>5</v>
      </c>
      <c r="AE1342" s="3" t="s">
        <v>6</v>
      </c>
      <c r="AF1342" s="6"/>
      <c r="AH1342" s="18" t="s">
        <v>54</v>
      </c>
      <c r="AI1342" s="3">
        <f ca="1">AE1360</f>
        <v>2</v>
      </c>
      <c r="AJ1342"/>
      <c r="AK1342"/>
      <c r="AL1342"/>
      <c r="AM1342" s="9" t="str">
        <f>$O$10</f>
        <v>現Q値</v>
      </c>
      <c r="AN1342" s="93" t="s">
        <v>3</v>
      </c>
      <c r="AO1342" s="26" t="s">
        <v>4</v>
      </c>
      <c r="AP1342" s="26" t="s">
        <v>5</v>
      </c>
      <c r="AQ1342" s="3" t="s">
        <v>6</v>
      </c>
      <c r="AR1342" s="6"/>
      <c r="AT1342" s="18" t="s">
        <v>54</v>
      </c>
      <c r="AU1342" s="3">
        <f ca="1">AQ1360</f>
        <v>2</v>
      </c>
      <c r="AV1342"/>
      <c r="AW1342"/>
      <c r="AX1342"/>
      <c r="AY1342" s="9" t="str">
        <f>$O$10</f>
        <v>現Q値</v>
      </c>
      <c r="AZ1342" s="93" t="s">
        <v>3</v>
      </c>
      <c r="BA1342" s="26" t="s">
        <v>4</v>
      </c>
      <c r="BB1342" s="26" t="s">
        <v>5</v>
      </c>
      <c r="BC1342" s="3" t="s">
        <v>6</v>
      </c>
      <c r="BD1342" s="6"/>
      <c r="BF1342" s="18" t="s">
        <v>54</v>
      </c>
      <c r="BG1342" s="3">
        <f ca="1">BC1360</f>
        <v>3</v>
      </c>
      <c r="BH1342"/>
      <c r="BI1342"/>
      <c r="BJ1342"/>
      <c r="BK1342" s="9" t="str">
        <f>$O$10</f>
        <v>現Q値</v>
      </c>
      <c r="BL1342" s="93" t="s">
        <v>3</v>
      </c>
      <c r="BM1342" s="26" t="s">
        <v>4</v>
      </c>
      <c r="BN1342" s="26" t="s">
        <v>5</v>
      </c>
      <c r="BO1342" s="3" t="s">
        <v>6</v>
      </c>
      <c r="BP1342" s="6"/>
      <c r="BR1342" s="18" t="s">
        <v>54</v>
      </c>
      <c r="BS1342" s="3">
        <f ca="1">BO1360</f>
        <v>3</v>
      </c>
      <c r="BT1342"/>
      <c r="BU1342"/>
      <c r="BV1342"/>
      <c r="BW1342" s="9" t="str">
        <f>$O$10</f>
        <v>現Q値</v>
      </c>
      <c r="BX1342" s="93" t="s">
        <v>3</v>
      </c>
      <c r="BY1342" s="26" t="s">
        <v>4</v>
      </c>
      <c r="BZ1342" s="26" t="s">
        <v>5</v>
      </c>
      <c r="CA1342" s="3" t="s">
        <v>6</v>
      </c>
      <c r="CB1342" s="6"/>
      <c r="CD1342" s="18" t="s">
        <v>54</v>
      </c>
      <c r="CE1342" s="3">
        <f ca="1">CA1360</f>
        <v>3</v>
      </c>
      <c r="CF1342"/>
      <c r="CG1342"/>
      <c r="CH1342"/>
      <c r="CI1342" s="9" t="str">
        <f>$O$10</f>
        <v>現Q値</v>
      </c>
      <c r="CJ1342" s="93" t="s">
        <v>3</v>
      </c>
      <c r="CK1342" s="26" t="s">
        <v>4</v>
      </c>
      <c r="CL1342" s="26" t="s">
        <v>5</v>
      </c>
      <c r="CM1342" s="3" t="s">
        <v>6</v>
      </c>
      <c r="CN1342" s="6"/>
      <c r="CP1342" s="18" t="s">
        <v>54</v>
      </c>
      <c r="CQ1342" s="3">
        <f ca="1">CM1360</f>
        <v>3</v>
      </c>
      <c r="CR1342"/>
      <c r="CS1342"/>
      <c r="CT1342"/>
      <c r="CU1342" s="9" t="str">
        <f>$O$10</f>
        <v>現Q値</v>
      </c>
      <c r="CV1342" s="93" t="s">
        <v>3</v>
      </c>
      <c r="CW1342" s="26" t="s">
        <v>4</v>
      </c>
      <c r="CX1342" s="26" t="s">
        <v>5</v>
      </c>
      <c r="CY1342" s="3" t="s">
        <v>6</v>
      </c>
      <c r="CZ1342" s="6"/>
      <c r="DB1342" s="18" t="s">
        <v>54</v>
      </c>
      <c r="DC1342" s="3">
        <f ca="1">CY1360</f>
        <v>3</v>
      </c>
      <c r="DD1342"/>
      <c r="DE1342"/>
      <c r="DF1342"/>
      <c r="DG1342" s="9" t="str">
        <f>$O$10</f>
        <v>現Q値</v>
      </c>
      <c r="DH1342" s="93" t="s">
        <v>3</v>
      </c>
      <c r="DI1342" s="26" t="s">
        <v>4</v>
      </c>
      <c r="DJ1342" s="26" t="s">
        <v>5</v>
      </c>
      <c r="DK1342" s="3" t="s">
        <v>6</v>
      </c>
      <c r="DL1342" s="6"/>
      <c r="DN1342" s="18" t="s">
        <v>54</v>
      </c>
      <c r="DO1342" s="3">
        <f ca="1">DK1360</f>
        <v>3</v>
      </c>
      <c r="DP1342"/>
      <c r="DQ1342"/>
      <c r="DR1342"/>
      <c r="DS1342" s="9" t="str">
        <f>$O$10</f>
        <v>現Q値</v>
      </c>
      <c r="DT1342" s="93" t="s">
        <v>3</v>
      </c>
      <c r="DU1342" s="26" t="s">
        <v>4</v>
      </c>
      <c r="DV1342" s="26" t="s">
        <v>5</v>
      </c>
      <c r="DW1342" s="3" t="s">
        <v>6</v>
      </c>
      <c r="DX1342" s="6"/>
    </row>
    <row r="1343" spans="1:128" ht="13.5" customHeight="1" thickBot="1">
      <c r="A1343"/>
      <c r="B1343" s="63" t="s">
        <v>10</v>
      </c>
      <c r="C1343" s="78">
        <f ca="1">C1306+IF(C1342="未着",0,1)</f>
        <v>37</v>
      </c>
      <c r="D1343"/>
      <c r="E1343"/>
      <c r="F1343"/>
      <c r="G1343"/>
      <c r="H1343" s="21"/>
      <c r="J1343" s="3" t="s">
        <v>7</v>
      </c>
      <c r="K1343" s="29">
        <f>3*(K1341-1)+K1342</f>
        <v>1</v>
      </c>
      <c r="L1343" s="30" t="s">
        <v>34</v>
      </c>
      <c r="M1343"/>
      <c r="N1343" s="126" t="s">
        <v>7</v>
      </c>
      <c r="O1343" s="17">
        <v>1</v>
      </c>
      <c r="P1343" s="27">
        <f t="array" aca="1" ref="P1343:S1350" ca="1">IF(C1305="到着",DT1330:DW1337,P1306:S1313)</f>
        <v>31.814638525914916</v>
      </c>
      <c r="Q1343" s="95" t="str">
        <f ca="1"/>
        <v>欄外</v>
      </c>
      <c r="R1343" s="95" t="str">
        <f ca="1"/>
        <v>欄外</v>
      </c>
      <c r="S1343" s="15">
        <f ca="1"/>
        <v>32.106322457326392</v>
      </c>
      <c r="T1343" s="12"/>
      <c r="V1343" s="3" t="s">
        <v>7</v>
      </c>
      <c r="W1343" s="29">
        <f ca="1">3*(W1341-1)+W1342</f>
        <v>4</v>
      </c>
      <c r="X1343" s="30" t="s">
        <v>34</v>
      </c>
      <c r="Y1343"/>
      <c r="Z1343" s="126" t="s">
        <v>7</v>
      </c>
      <c r="AA1343" s="17">
        <v>1</v>
      </c>
      <c r="AB1343" s="27">
        <f t="array" ref="AB1343:AE1350" ca="1">P1367:S1374</f>
        <v>31.814638525914916</v>
      </c>
      <c r="AC1343" s="95" t="str">
        <v>欄外</v>
      </c>
      <c r="AD1343" s="95" t="str">
        <v>欄外</v>
      </c>
      <c r="AE1343" s="15">
        <f ca="1"/>
        <v>32.107893337065484</v>
      </c>
      <c r="AF1343" s="12"/>
      <c r="AH1343" s="3" t="s">
        <v>7</v>
      </c>
      <c r="AI1343" s="29">
        <f ca="1">3*(AI1341-1)+AI1342</f>
        <v>5</v>
      </c>
      <c r="AJ1343" s="30" t="s">
        <v>34</v>
      </c>
      <c r="AK1343"/>
      <c r="AL1343" s="126" t="s">
        <v>7</v>
      </c>
      <c r="AM1343" s="17">
        <v>1</v>
      </c>
      <c r="AN1343" s="27">
        <f t="array" ref="AN1343:AQ1350" ca="1">AB1367:AE1374</f>
        <v>31.814638525914916</v>
      </c>
      <c r="AO1343" s="95" t="str">
        <v>欄外</v>
      </c>
      <c r="AP1343" s="95" t="str">
        <v>欄外</v>
      </c>
      <c r="AQ1343" s="15">
        <f ca="1"/>
        <v>32.107893337065484</v>
      </c>
      <c r="AR1343" s="12"/>
      <c r="AT1343" s="3" t="s">
        <v>7</v>
      </c>
      <c r="AU1343" s="29">
        <f ca="1">3*(AU1341-1)+AU1342</f>
        <v>8</v>
      </c>
      <c r="AV1343" s="30" t="s">
        <v>34</v>
      </c>
      <c r="AW1343"/>
      <c r="AX1343" s="126" t="s">
        <v>7</v>
      </c>
      <c r="AY1343" s="17">
        <v>1</v>
      </c>
      <c r="AZ1343" s="27">
        <f t="array" ref="AZ1343:BC1350" ca="1">AN1367:AQ1374</f>
        <v>31.814638525914916</v>
      </c>
      <c r="BA1343" s="95" t="str">
        <v>欄外</v>
      </c>
      <c r="BB1343" s="95" t="str">
        <v>欄外</v>
      </c>
      <c r="BC1343" s="15">
        <f ca="1"/>
        <v>32.107893337065484</v>
      </c>
      <c r="BD1343" s="12"/>
      <c r="BF1343" s="3" t="s">
        <v>7</v>
      </c>
      <c r="BG1343" s="29">
        <f ca="1">3*(BG1341-1)+BG1342</f>
        <v>9</v>
      </c>
      <c r="BH1343" s="30" t="s">
        <v>34</v>
      </c>
      <c r="BI1343"/>
      <c r="BJ1343" s="126" t="s">
        <v>7</v>
      </c>
      <c r="BK1343" s="17">
        <v>1</v>
      </c>
      <c r="BL1343" s="27">
        <f t="array" ref="BL1343:BO1350" ca="1">AZ1367:BC1374</f>
        <v>31.814638525914916</v>
      </c>
      <c r="BM1343" s="95" t="str">
        <v>欄外</v>
      </c>
      <c r="BN1343" s="95" t="str">
        <v>欄外</v>
      </c>
      <c r="BO1343" s="15">
        <f ca="1"/>
        <v>32.107893337065484</v>
      </c>
      <c r="BP1343" s="12"/>
      <c r="BR1343" s="3" t="s">
        <v>7</v>
      </c>
      <c r="BS1343" s="29">
        <f ca="1">3*(BS1341-1)+BS1342</f>
        <v>9</v>
      </c>
      <c r="BT1343" s="30" t="s">
        <v>34</v>
      </c>
      <c r="BU1343"/>
      <c r="BV1343" s="126" t="s">
        <v>7</v>
      </c>
      <c r="BW1343" s="17">
        <v>1</v>
      </c>
      <c r="BX1343" s="27">
        <f t="array" ref="BX1343:CA1350" ca="1">BL1367:BO1374</f>
        <v>31.814638525914916</v>
      </c>
      <c r="BY1343" s="95" t="str">
        <v>欄外</v>
      </c>
      <c r="BZ1343" s="95" t="str">
        <v>欄外</v>
      </c>
      <c r="CA1343" s="15">
        <f ca="1"/>
        <v>32.107893337065484</v>
      </c>
      <c r="CB1343" s="12"/>
      <c r="CD1343" s="3" t="s">
        <v>7</v>
      </c>
      <c r="CE1343" s="29">
        <f ca="1">3*(CE1341-1)+CE1342</f>
        <v>9</v>
      </c>
      <c r="CF1343" s="30" t="s">
        <v>34</v>
      </c>
      <c r="CG1343"/>
      <c r="CH1343" s="126" t="s">
        <v>7</v>
      </c>
      <c r="CI1343" s="17">
        <v>1</v>
      </c>
      <c r="CJ1343" s="27">
        <f t="array" ref="CJ1343:CM1350" ca="1">BX1367:CA1374</f>
        <v>31.814638525914916</v>
      </c>
      <c r="CK1343" s="95" t="str">
        <v>欄外</v>
      </c>
      <c r="CL1343" s="95" t="str">
        <v>欄外</v>
      </c>
      <c r="CM1343" s="15">
        <f ca="1"/>
        <v>32.107893337065484</v>
      </c>
      <c r="CN1343" s="12"/>
      <c r="CP1343" s="3" t="s">
        <v>7</v>
      </c>
      <c r="CQ1343" s="29">
        <f ca="1">3*(CQ1341-1)+CQ1342</f>
        <v>9</v>
      </c>
      <c r="CR1343" s="30" t="s">
        <v>34</v>
      </c>
      <c r="CS1343"/>
      <c r="CT1343" s="126" t="s">
        <v>7</v>
      </c>
      <c r="CU1343" s="17">
        <v>1</v>
      </c>
      <c r="CV1343" s="27">
        <f t="array" ref="CV1343:CY1350" ca="1">CJ1367:CM1374</f>
        <v>31.814638525914916</v>
      </c>
      <c r="CW1343" s="95" t="str">
        <v>欄外</v>
      </c>
      <c r="CX1343" s="95" t="str">
        <v>欄外</v>
      </c>
      <c r="CY1343" s="15">
        <f ca="1"/>
        <v>32.107893337065484</v>
      </c>
      <c r="CZ1343" s="12"/>
      <c r="DB1343" s="3" t="s">
        <v>7</v>
      </c>
      <c r="DC1343" s="29">
        <f ca="1">3*(DC1341-1)+DC1342</f>
        <v>9</v>
      </c>
      <c r="DD1343" s="30" t="s">
        <v>34</v>
      </c>
      <c r="DE1343"/>
      <c r="DF1343" s="126" t="s">
        <v>7</v>
      </c>
      <c r="DG1343" s="17">
        <v>1</v>
      </c>
      <c r="DH1343" s="27">
        <f t="array" ref="DH1343:DK1350" ca="1">CV1367:CY1374</f>
        <v>31.814638525914916</v>
      </c>
      <c r="DI1343" s="95" t="str">
        <v>欄外</v>
      </c>
      <c r="DJ1343" s="95" t="str">
        <v>欄外</v>
      </c>
      <c r="DK1343" s="15">
        <f ca="1"/>
        <v>32.107893337065484</v>
      </c>
      <c r="DL1343" s="12"/>
      <c r="DN1343" s="3" t="s">
        <v>7</v>
      </c>
      <c r="DO1343" s="29">
        <f ca="1">3*(DO1341-1)+DO1342</f>
        <v>9</v>
      </c>
      <c r="DP1343" s="30" t="s">
        <v>34</v>
      </c>
      <c r="DQ1343"/>
      <c r="DR1343" s="126" t="s">
        <v>7</v>
      </c>
      <c r="DS1343" s="17">
        <v>1</v>
      </c>
      <c r="DT1343" s="27">
        <f t="array" ref="DT1343:DW1350" ca="1">DH1367:DK1374</f>
        <v>31.814638525914916</v>
      </c>
      <c r="DU1343" s="95" t="str">
        <v>欄外</v>
      </c>
      <c r="DV1343" s="95" t="str">
        <v>欄外</v>
      </c>
      <c r="DW1343" s="15">
        <f ca="1"/>
        <v>32.107893337065484</v>
      </c>
      <c r="DX1343" s="12"/>
    </row>
    <row r="1344" spans="1:128" ht="13.5" customHeight="1" thickBot="1">
      <c r="A1344"/>
      <c r="B1344"/>
      <c r="C1344"/>
      <c r="D1344"/>
      <c r="E1344"/>
      <c r="F1344"/>
      <c r="G1344"/>
      <c r="H1344" s="21"/>
      <c r="K1344" s="24"/>
      <c r="L1344" s="6"/>
      <c r="M1344"/>
      <c r="N1344" s="127"/>
      <c r="O1344" s="3">
        <v>2</v>
      </c>
      <c r="P1344" s="15">
        <f ca="1"/>
        <v>10.40607930603027</v>
      </c>
      <c r="Q1344" s="95" t="str">
        <f ca="1"/>
        <v>欄外</v>
      </c>
      <c r="R1344" s="27">
        <f ca="1"/>
        <v>18.458272981929774</v>
      </c>
      <c r="S1344" s="15">
        <f ca="1"/>
        <v>47.290146158832059</v>
      </c>
      <c r="T1344" s="12"/>
      <c r="W1344" s="24"/>
      <c r="X1344" s="6"/>
      <c r="Y1344"/>
      <c r="Z1344" s="127"/>
      <c r="AA1344" s="3">
        <v>2</v>
      </c>
      <c r="AB1344" s="15">
        <f ca="1"/>
        <v>10.40607930603027</v>
      </c>
      <c r="AC1344" s="95" t="str">
        <v>欄外</v>
      </c>
      <c r="AD1344" s="27">
        <f ca="1"/>
        <v>18.458272981929774</v>
      </c>
      <c r="AE1344" s="15">
        <f ca="1"/>
        <v>47.290146158832059</v>
      </c>
      <c r="AF1344" s="12"/>
      <c r="AI1344" s="24"/>
      <c r="AJ1344" s="6"/>
      <c r="AK1344"/>
      <c r="AL1344" s="127"/>
      <c r="AM1344" s="3">
        <v>2</v>
      </c>
      <c r="AN1344" s="15">
        <f ca="1"/>
        <v>10.40607930603027</v>
      </c>
      <c r="AO1344" s="95" t="str">
        <v>欄外</v>
      </c>
      <c r="AP1344" s="27">
        <f ca="1"/>
        <v>18.458272981929774</v>
      </c>
      <c r="AQ1344" s="15">
        <f ca="1"/>
        <v>47.290146158832059</v>
      </c>
      <c r="AR1344" s="12"/>
      <c r="AU1344" s="24"/>
      <c r="AV1344" s="6"/>
      <c r="AW1344"/>
      <c r="AX1344" s="127"/>
      <c r="AY1344" s="3">
        <v>2</v>
      </c>
      <c r="AZ1344" s="15">
        <f ca="1"/>
        <v>10.40607930603027</v>
      </c>
      <c r="BA1344" s="95" t="str">
        <v>欄外</v>
      </c>
      <c r="BB1344" s="27">
        <f ca="1"/>
        <v>18.458272981929774</v>
      </c>
      <c r="BC1344" s="15">
        <f ca="1"/>
        <v>47.290146158832059</v>
      </c>
      <c r="BD1344" s="12"/>
      <c r="BG1344" s="24"/>
      <c r="BH1344" s="6"/>
      <c r="BI1344"/>
      <c r="BJ1344" s="127"/>
      <c r="BK1344" s="3">
        <v>2</v>
      </c>
      <c r="BL1344" s="15">
        <f ca="1"/>
        <v>10.40607930603027</v>
      </c>
      <c r="BM1344" s="95" t="str">
        <v>欄外</v>
      </c>
      <c r="BN1344" s="27">
        <f ca="1"/>
        <v>18.458272981929774</v>
      </c>
      <c r="BO1344" s="15">
        <f ca="1"/>
        <v>47.290146158832059</v>
      </c>
      <c r="BP1344" s="12"/>
      <c r="BS1344" s="24"/>
      <c r="BT1344" s="6"/>
      <c r="BU1344"/>
      <c r="BV1344" s="127"/>
      <c r="BW1344" s="3">
        <v>2</v>
      </c>
      <c r="BX1344" s="15">
        <f ca="1"/>
        <v>10.40607930603027</v>
      </c>
      <c r="BY1344" s="95" t="str">
        <v>欄外</v>
      </c>
      <c r="BZ1344" s="27">
        <f ca="1"/>
        <v>18.458272981929774</v>
      </c>
      <c r="CA1344" s="15">
        <f ca="1"/>
        <v>47.290146158832059</v>
      </c>
      <c r="CB1344" s="12"/>
      <c r="CE1344" s="24"/>
      <c r="CF1344" s="6"/>
      <c r="CG1344"/>
      <c r="CH1344" s="127"/>
      <c r="CI1344" s="3">
        <v>2</v>
      </c>
      <c r="CJ1344" s="15">
        <f ca="1"/>
        <v>10.40607930603027</v>
      </c>
      <c r="CK1344" s="95" t="str">
        <v>欄外</v>
      </c>
      <c r="CL1344" s="27">
        <f ca="1"/>
        <v>18.458272981929774</v>
      </c>
      <c r="CM1344" s="15">
        <f ca="1"/>
        <v>47.290146158832059</v>
      </c>
      <c r="CN1344" s="12"/>
      <c r="CQ1344" s="24"/>
      <c r="CR1344" s="6"/>
      <c r="CS1344"/>
      <c r="CT1344" s="127"/>
      <c r="CU1344" s="3">
        <v>2</v>
      </c>
      <c r="CV1344" s="15">
        <f ca="1"/>
        <v>10.40607930603027</v>
      </c>
      <c r="CW1344" s="95" t="str">
        <v>欄外</v>
      </c>
      <c r="CX1344" s="27">
        <f ca="1"/>
        <v>18.458272981929774</v>
      </c>
      <c r="CY1344" s="15">
        <f ca="1"/>
        <v>47.290146158832059</v>
      </c>
      <c r="CZ1344" s="12"/>
      <c r="DC1344" s="24"/>
      <c r="DD1344" s="6"/>
      <c r="DE1344"/>
      <c r="DF1344" s="127"/>
      <c r="DG1344" s="3">
        <v>2</v>
      </c>
      <c r="DH1344" s="15">
        <f ca="1"/>
        <v>10.40607930603027</v>
      </c>
      <c r="DI1344" s="95" t="str">
        <v>欄外</v>
      </c>
      <c r="DJ1344" s="27">
        <f ca="1"/>
        <v>18.458272981929774</v>
      </c>
      <c r="DK1344" s="15">
        <f ca="1"/>
        <v>47.290146158832059</v>
      </c>
      <c r="DL1344" s="12"/>
      <c r="DO1344" s="24"/>
      <c r="DP1344" s="6"/>
      <c r="DQ1344"/>
      <c r="DR1344" s="127"/>
      <c r="DS1344" s="3">
        <v>2</v>
      </c>
      <c r="DT1344" s="15">
        <f ca="1"/>
        <v>10.40607930603027</v>
      </c>
      <c r="DU1344" s="95" t="str">
        <v>欄外</v>
      </c>
      <c r="DV1344" s="27">
        <f ca="1"/>
        <v>18.458272981929774</v>
      </c>
      <c r="DW1344" s="15">
        <f ca="1"/>
        <v>47.290146158832059</v>
      </c>
      <c r="DX1344" s="12"/>
    </row>
    <row r="1345" spans="1:128" ht="13.5" customHeight="1" thickTop="1" thickBot="1">
      <c r="A1345"/>
      <c r="B1345" s="10" t="s">
        <v>15</v>
      </c>
      <c r="C1345"/>
      <c r="D1345"/>
      <c r="E1345"/>
      <c r="F1345"/>
      <c r="G1345"/>
      <c r="H1345" s="21"/>
      <c r="J1345" s="25" t="str">
        <f>IF(AND(K1341=1,K1342=1),"★","")</f>
        <v>★</v>
      </c>
      <c r="K1345" s="93" t="str">
        <f>IF(AND(K1341=1,K1342=2),"★","")</f>
        <v/>
      </c>
      <c r="L1345" s="3" t="str">
        <f>IF(AND(K1341=1,K1342=3),"★","")</f>
        <v/>
      </c>
      <c r="M1345"/>
      <c r="N1345" s="127"/>
      <c r="O1345" s="3">
        <v>3</v>
      </c>
      <c r="P1345" s="95" t="str">
        <f ca="1"/>
        <v>欄外</v>
      </c>
      <c r="Q1345" s="95" t="str">
        <f ca="1"/>
        <v>欄外</v>
      </c>
      <c r="R1345" s="15">
        <f ca="1"/>
        <v>26.900255958557121</v>
      </c>
      <c r="S1345" s="95" t="str">
        <f ca="1"/>
        <v>欄外</v>
      </c>
      <c r="T1345" s="12"/>
      <c r="V1345" s="25" t="str">
        <f ca="1">IF(AND(W1341=1,W1342=1),"★","")</f>
        <v/>
      </c>
      <c r="W1345" s="93" t="str">
        <f ca="1">IF(AND(W1341=1,W1342=2),"★","")</f>
        <v/>
      </c>
      <c r="X1345" s="3" t="str">
        <f ca="1">IF(AND(W1341=1,W1342=3),"★","")</f>
        <v/>
      </c>
      <c r="Y1345"/>
      <c r="Z1345" s="127"/>
      <c r="AA1345" s="3">
        <v>3</v>
      </c>
      <c r="AB1345" s="95" t="str">
        <v>欄外</v>
      </c>
      <c r="AC1345" s="95" t="str">
        <v>欄外</v>
      </c>
      <c r="AD1345" s="15">
        <f ca="1"/>
        <v>26.900255958557121</v>
      </c>
      <c r="AE1345" s="95" t="str">
        <v>欄外</v>
      </c>
      <c r="AF1345" s="12"/>
      <c r="AH1345" s="25" t="str">
        <f ca="1">IF(AND(AI1341=1,AI1342=1),"★","")</f>
        <v/>
      </c>
      <c r="AI1345" s="93" t="str">
        <f ca="1">IF(AND(AI1341=1,AI1342=2),"★","")</f>
        <v/>
      </c>
      <c r="AJ1345" s="3" t="str">
        <f ca="1">IF(AND(AI1341=1,AI1342=3),"★","")</f>
        <v/>
      </c>
      <c r="AK1345"/>
      <c r="AL1345" s="127"/>
      <c r="AM1345" s="3">
        <v>3</v>
      </c>
      <c r="AN1345" s="95" t="str">
        <v>欄外</v>
      </c>
      <c r="AO1345" s="95" t="str">
        <v>欄外</v>
      </c>
      <c r="AP1345" s="15">
        <f ca="1"/>
        <v>26.900255958557121</v>
      </c>
      <c r="AQ1345" s="95" t="str">
        <v>欄外</v>
      </c>
      <c r="AR1345" s="12"/>
      <c r="AT1345" s="25" t="str">
        <f ca="1">IF(AND(AU1341=1,AU1342=1),"★","")</f>
        <v/>
      </c>
      <c r="AU1345" s="93" t="str">
        <f ca="1">IF(AND(AU1341=1,AU1342=2),"★","")</f>
        <v/>
      </c>
      <c r="AV1345" s="3" t="str">
        <f ca="1">IF(AND(AU1341=1,AU1342=3),"★","")</f>
        <v/>
      </c>
      <c r="AW1345"/>
      <c r="AX1345" s="127"/>
      <c r="AY1345" s="3">
        <v>3</v>
      </c>
      <c r="AZ1345" s="95" t="str">
        <v>欄外</v>
      </c>
      <c r="BA1345" s="95" t="str">
        <v>欄外</v>
      </c>
      <c r="BB1345" s="15">
        <f ca="1"/>
        <v>26.900255958557121</v>
      </c>
      <c r="BC1345" s="95" t="str">
        <v>欄外</v>
      </c>
      <c r="BD1345" s="12"/>
      <c r="BF1345" s="25" t="str">
        <f ca="1">IF(AND(BG1341=1,BG1342=1),"★","")</f>
        <v/>
      </c>
      <c r="BG1345" s="93" t="str">
        <f ca="1">IF(AND(BG1341=1,BG1342=2),"★","")</f>
        <v/>
      </c>
      <c r="BH1345" s="3" t="str">
        <f ca="1">IF(AND(BG1341=1,BG1342=3),"★","")</f>
        <v/>
      </c>
      <c r="BI1345"/>
      <c r="BJ1345" s="127"/>
      <c r="BK1345" s="3">
        <v>3</v>
      </c>
      <c r="BL1345" s="95" t="str">
        <v>欄外</v>
      </c>
      <c r="BM1345" s="95" t="str">
        <v>欄外</v>
      </c>
      <c r="BN1345" s="15">
        <f ca="1"/>
        <v>26.900255958557121</v>
      </c>
      <c r="BO1345" s="95" t="str">
        <v>欄外</v>
      </c>
      <c r="BP1345" s="12"/>
      <c r="BR1345" s="25" t="str">
        <f ca="1">IF(AND(BS1341=1,BS1342=1),"★","")</f>
        <v/>
      </c>
      <c r="BS1345" s="93" t="str">
        <f ca="1">IF(AND(BS1341=1,BS1342=2),"★","")</f>
        <v/>
      </c>
      <c r="BT1345" s="3" t="str">
        <f ca="1">IF(AND(BS1341=1,BS1342=3),"★","")</f>
        <v/>
      </c>
      <c r="BU1345"/>
      <c r="BV1345" s="127"/>
      <c r="BW1345" s="3">
        <v>3</v>
      </c>
      <c r="BX1345" s="95" t="str">
        <v>欄外</v>
      </c>
      <c r="BY1345" s="95" t="str">
        <v>欄外</v>
      </c>
      <c r="BZ1345" s="15">
        <f ca="1"/>
        <v>26.900255958557121</v>
      </c>
      <c r="CA1345" s="95" t="str">
        <v>欄外</v>
      </c>
      <c r="CB1345" s="12"/>
      <c r="CD1345" s="25" t="str">
        <f ca="1">IF(AND(CE1341=1,CE1342=1),"★","")</f>
        <v/>
      </c>
      <c r="CE1345" s="93" t="str">
        <f ca="1">IF(AND(CE1341=1,CE1342=2),"★","")</f>
        <v/>
      </c>
      <c r="CF1345" s="3" t="str">
        <f ca="1">IF(AND(CE1341=1,CE1342=3),"★","")</f>
        <v/>
      </c>
      <c r="CG1345"/>
      <c r="CH1345" s="127"/>
      <c r="CI1345" s="3">
        <v>3</v>
      </c>
      <c r="CJ1345" s="95" t="str">
        <v>欄外</v>
      </c>
      <c r="CK1345" s="95" t="str">
        <v>欄外</v>
      </c>
      <c r="CL1345" s="15">
        <f ca="1"/>
        <v>26.900255958557121</v>
      </c>
      <c r="CM1345" s="95" t="str">
        <v>欄外</v>
      </c>
      <c r="CN1345" s="12"/>
      <c r="CP1345" s="25" t="str">
        <f ca="1">IF(AND(CQ1341=1,CQ1342=1),"★","")</f>
        <v/>
      </c>
      <c r="CQ1345" s="93" t="str">
        <f ca="1">IF(AND(CQ1341=1,CQ1342=2),"★","")</f>
        <v/>
      </c>
      <c r="CR1345" s="3" t="str">
        <f ca="1">IF(AND(CQ1341=1,CQ1342=3),"★","")</f>
        <v/>
      </c>
      <c r="CS1345"/>
      <c r="CT1345" s="127"/>
      <c r="CU1345" s="3">
        <v>3</v>
      </c>
      <c r="CV1345" s="95" t="str">
        <v>欄外</v>
      </c>
      <c r="CW1345" s="95" t="str">
        <v>欄外</v>
      </c>
      <c r="CX1345" s="15">
        <f ca="1"/>
        <v>26.900255958557121</v>
      </c>
      <c r="CY1345" s="95" t="str">
        <v>欄外</v>
      </c>
      <c r="CZ1345" s="12"/>
      <c r="DB1345" s="25" t="str">
        <f ca="1">IF(AND(DC1341=1,DC1342=1),"★","")</f>
        <v/>
      </c>
      <c r="DC1345" s="93" t="str">
        <f ca="1">IF(AND(DC1341=1,DC1342=2),"★","")</f>
        <v/>
      </c>
      <c r="DD1345" s="3" t="str">
        <f ca="1">IF(AND(DC1341=1,DC1342=3),"★","")</f>
        <v/>
      </c>
      <c r="DE1345"/>
      <c r="DF1345" s="127"/>
      <c r="DG1345" s="3">
        <v>3</v>
      </c>
      <c r="DH1345" s="95" t="str">
        <v>欄外</v>
      </c>
      <c r="DI1345" s="95" t="str">
        <v>欄外</v>
      </c>
      <c r="DJ1345" s="15">
        <f ca="1"/>
        <v>26.900255958557121</v>
      </c>
      <c r="DK1345" s="95" t="str">
        <v>欄外</v>
      </c>
      <c r="DL1345" s="12"/>
      <c r="DN1345" s="25" t="str">
        <f ca="1">IF(AND(DO1341=1,DO1342=1),"★","")</f>
        <v/>
      </c>
      <c r="DO1345" s="93" t="str">
        <f ca="1">IF(AND(DO1341=1,DO1342=2),"★","")</f>
        <v/>
      </c>
      <c r="DP1345" s="3" t="str">
        <f ca="1">IF(AND(DO1341=1,DO1342=3),"★","")</f>
        <v/>
      </c>
      <c r="DQ1345"/>
      <c r="DR1345" s="127"/>
      <c r="DS1345" s="3">
        <v>3</v>
      </c>
      <c r="DT1345" s="95" t="str">
        <v>欄外</v>
      </c>
      <c r="DU1345" s="95" t="str">
        <v>欄外</v>
      </c>
      <c r="DV1345" s="15">
        <f ca="1"/>
        <v>26.900255958557121</v>
      </c>
      <c r="DW1345" s="95" t="str">
        <v>欄外</v>
      </c>
      <c r="DX1345" s="12"/>
    </row>
    <row r="1346" spans="1:128" ht="13.5" customHeight="1" thickTop="1" thickBot="1">
      <c r="A1346"/>
      <c r="B1346" s="63" t="s">
        <v>14</v>
      </c>
      <c r="C1346" s="79">
        <f ca="1">1-C1306/50</f>
        <v>0.28000000000000003</v>
      </c>
      <c r="D1346"/>
      <c r="E1346"/>
      <c r="F1346"/>
      <c r="G1346"/>
      <c r="H1346" s="21"/>
      <c r="J1346" s="17" t="str">
        <f>IF(AND(K1341=2,K1342=1),"★","")</f>
        <v/>
      </c>
      <c r="K1346" s="3" t="str">
        <f>IF(AND(K1341=2,K1342=2),"★","")</f>
        <v/>
      </c>
      <c r="L1346" s="16" t="str">
        <f>IF(AND(K1341=2,K1342=3),"★","")</f>
        <v/>
      </c>
      <c r="M1346"/>
      <c r="N1346" s="127"/>
      <c r="O1346" s="3">
        <v>4</v>
      </c>
      <c r="P1346" s="27">
        <f ca="1"/>
        <v>47.299234595435109</v>
      </c>
      <c r="Q1346" s="15">
        <f ca="1"/>
        <v>19.565530089378353</v>
      </c>
      <c r="R1346" s="95" t="str">
        <f ca="1"/>
        <v>欄外</v>
      </c>
      <c r="S1346" s="15">
        <f ca="1"/>
        <v>47.261690884926345</v>
      </c>
      <c r="T1346" s="12"/>
      <c r="V1346" s="17" t="str">
        <f ca="1">IF(AND(W1341=2,W1342=1),"★","")</f>
        <v>★</v>
      </c>
      <c r="W1346" s="3" t="str">
        <f ca="1">IF(AND(W1341=2,W1342=2),"★","")</f>
        <v/>
      </c>
      <c r="X1346" s="16" t="str">
        <f ca="1">IF(AND(W1341=2,W1342=3),"★","")</f>
        <v/>
      </c>
      <c r="Y1346"/>
      <c r="Z1346" s="127"/>
      <c r="AA1346" s="3">
        <v>4</v>
      </c>
      <c r="AB1346" s="27">
        <f ca="1"/>
        <v>47.299234595435109</v>
      </c>
      <c r="AC1346" s="15">
        <f ca="1"/>
        <v>19.565530089378353</v>
      </c>
      <c r="AD1346" s="95" t="str">
        <v>欄外</v>
      </c>
      <c r="AE1346" s="15">
        <f ca="1"/>
        <v>47.261690884926345</v>
      </c>
      <c r="AF1346" s="12"/>
      <c r="AH1346" s="17" t="str">
        <f ca="1">IF(AND(AI1341=2,AI1342=1),"★","")</f>
        <v/>
      </c>
      <c r="AI1346" s="3" t="str">
        <f ca="1">IF(AND(AI1341=2,AI1342=2),"★","")</f>
        <v>★</v>
      </c>
      <c r="AJ1346" s="16" t="str">
        <f ca="1">IF(AND(AI1341=2,AI1342=3),"★","")</f>
        <v/>
      </c>
      <c r="AK1346"/>
      <c r="AL1346" s="127"/>
      <c r="AM1346" s="3">
        <v>4</v>
      </c>
      <c r="AN1346" s="27">
        <f ca="1"/>
        <v>47.299617206486133</v>
      </c>
      <c r="AO1346" s="15">
        <f ca="1"/>
        <v>19.565530089378353</v>
      </c>
      <c r="AP1346" s="95" t="str">
        <v>欄外</v>
      </c>
      <c r="AQ1346" s="15">
        <f ca="1"/>
        <v>47.261690884926345</v>
      </c>
      <c r="AR1346" s="12"/>
      <c r="AT1346" s="17" t="str">
        <f ca="1">IF(AND(AU1341=2,AU1342=1),"★","")</f>
        <v/>
      </c>
      <c r="AU1346" s="3" t="str">
        <f ca="1">IF(AND(AU1341=2,AU1342=2),"★","")</f>
        <v/>
      </c>
      <c r="AV1346" s="16" t="str">
        <f ca="1">IF(AND(AU1341=2,AU1342=3),"★","")</f>
        <v/>
      </c>
      <c r="AW1346"/>
      <c r="AX1346" s="127"/>
      <c r="AY1346" s="3">
        <v>4</v>
      </c>
      <c r="AZ1346" s="27">
        <f ca="1"/>
        <v>47.299617206486133</v>
      </c>
      <c r="BA1346" s="15">
        <f ca="1"/>
        <v>19.565530089378353</v>
      </c>
      <c r="BB1346" s="95" t="str">
        <v>欄外</v>
      </c>
      <c r="BC1346" s="15">
        <f ca="1"/>
        <v>47.261690884926345</v>
      </c>
      <c r="BD1346" s="12"/>
      <c r="BF1346" s="17" t="str">
        <f ca="1">IF(AND(BG1341=2,BG1342=1),"★","")</f>
        <v/>
      </c>
      <c r="BG1346" s="3" t="str">
        <f ca="1">IF(AND(BG1341=2,BG1342=2),"★","")</f>
        <v/>
      </c>
      <c r="BH1346" s="16" t="str">
        <f ca="1">IF(AND(BG1341=2,BG1342=3),"★","")</f>
        <v/>
      </c>
      <c r="BI1346"/>
      <c r="BJ1346" s="127"/>
      <c r="BK1346" s="3">
        <v>4</v>
      </c>
      <c r="BL1346" s="27">
        <f ca="1"/>
        <v>47.299617206486133</v>
      </c>
      <c r="BM1346" s="15">
        <f ca="1"/>
        <v>19.565530089378353</v>
      </c>
      <c r="BN1346" s="95" t="str">
        <v>欄外</v>
      </c>
      <c r="BO1346" s="15">
        <f ca="1"/>
        <v>47.261690884926345</v>
      </c>
      <c r="BP1346" s="12"/>
      <c r="BR1346" s="17" t="str">
        <f ca="1">IF(AND(BS1341=2,BS1342=1),"★","")</f>
        <v/>
      </c>
      <c r="BS1346" s="3" t="str">
        <f ca="1">IF(AND(BS1341=2,BS1342=2),"★","")</f>
        <v/>
      </c>
      <c r="BT1346" s="16" t="str">
        <f ca="1">IF(AND(BS1341=2,BS1342=3),"★","")</f>
        <v/>
      </c>
      <c r="BU1346"/>
      <c r="BV1346" s="127"/>
      <c r="BW1346" s="3">
        <v>4</v>
      </c>
      <c r="BX1346" s="27">
        <f ca="1"/>
        <v>47.299617206486133</v>
      </c>
      <c r="BY1346" s="15">
        <f ca="1"/>
        <v>19.565530089378353</v>
      </c>
      <c r="BZ1346" s="95" t="str">
        <v>欄外</v>
      </c>
      <c r="CA1346" s="15">
        <f ca="1"/>
        <v>47.261690884926345</v>
      </c>
      <c r="CB1346" s="12"/>
      <c r="CD1346" s="17" t="str">
        <f ca="1">IF(AND(CE1341=2,CE1342=1),"★","")</f>
        <v/>
      </c>
      <c r="CE1346" s="3" t="str">
        <f ca="1">IF(AND(CE1341=2,CE1342=2),"★","")</f>
        <v/>
      </c>
      <c r="CF1346" s="16" t="str">
        <f ca="1">IF(AND(CE1341=2,CE1342=3),"★","")</f>
        <v/>
      </c>
      <c r="CG1346"/>
      <c r="CH1346" s="127"/>
      <c r="CI1346" s="3">
        <v>4</v>
      </c>
      <c r="CJ1346" s="27">
        <f ca="1"/>
        <v>47.299617206486133</v>
      </c>
      <c r="CK1346" s="15">
        <f ca="1"/>
        <v>19.565530089378353</v>
      </c>
      <c r="CL1346" s="95" t="str">
        <v>欄外</v>
      </c>
      <c r="CM1346" s="15">
        <f ca="1"/>
        <v>47.261690884926345</v>
      </c>
      <c r="CN1346" s="12"/>
      <c r="CP1346" s="17" t="str">
        <f ca="1">IF(AND(CQ1341=2,CQ1342=1),"★","")</f>
        <v/>
      </c>
      <c r="CQ1346" s="3" t="str">
        <f ca="1">IF(AND(CQ1341=2,CQ1342=2),"★","")</f>
        <v/>
      </c>
      <c r="CR1346" s="16" t="str">
        <f ca="1">IF(AND(CQ1341=2,CQ1342=3),"★","")</f>
        <v/>
      </c>
      <c r="CS1346"/>
      <c r="CT1346" s="127"/>
      <c r="CU1346" s="3">
        <v>4</v>
      </c>
      <c r="CV1346" s="27">
        <f ca="1"/>
        <v>47.299617206486133</v>
      </c>
      <c r="CW1346" s="15">
        <f ca="1"/>
        <v>19.565530089378353</v>
      </c>
      <c r="CX1346" s="95" t="str">
        <v>欄外</v>
      </c>
      <c r="CY1346" s="15">
        <f ca="1"/>
        <v>47.261690884926345</v>
      </c>
      <c r="CZ1346" s="12"/>
      <c r="DB1346" s="17" t="str">
        <f ca="1">IF(AND(DC1341=2,DC1342=1),"★","")</f>
        <v/>
      </c>
      <c r="DC1346" s="3" t="str">
        <f ca="1">IF(AND(DC1341=2,DC1342=2),"★","")</f>
        <v/>
      </c>
      <c r="DD1346" s="16" t="str">
        <f ca="1">IF(AND(DC1341=2,DC1342=3),"★","")</f>
        <v/>
      </c>
      <c r="DE1346"/>
      <c r="DF1346" s="127"/>
      <c r="DG1346" s="3">
        <v>4</v>
      </c>
      <c r="DH1346" s="27">
        <f ca="1"/>
        <v>47.299617206486133</v>
      </c>
      <c r="DI1346" s="15">
        <f ca="1"/>
        <v>19.565530089378353</v>
      </c>
      <c r="DJ1346" s="95" t="str">
        <v>欄外</v>
      </c>
      <c r="DK1346" s="15">
        <f ca="1"/>
        <v>47.261690884926345</v>
      </c>
      <c r="DL1346" s="12"/>
      <c r="DN1346" s="17" t="str">
        <f ca="1">IF(AND(DO1341=2,DO1342=1),"★","")</f>
        <v/>
      </c>
      <c r="DO1346" s="3" t="str">
        <f ca="1">IF(AND(DO1341=2,DO1342=2),"★","")</f>
        <v/>
      </c>
      <c r="DP1346" s="16" t="str">
        <f ca="1">IF(AND(DO1341=2,DO1342=3),"★","")</f>
        <v/>
      </c>
      <c r="DQ1346"/>
      <c r="DR1346" s="127"/>
      <c r="DS1346" s="3">
        <v>4</v>
      </c>
      <c r="DT1346" s="27">
        <f ca="1"/>
        <v>47.299617206486133</v>
      </c>
      <c r="DU1346" s="15">
        <f ca="1"/>
        <v>19.565530089378353</v>
      </c>
      <c r="DV1346" s="95" t="str">
        <v>欄外</v>
      </c>
      <c r="DW1346" s="15">
        <f ca="1"/>
        <v>47.261690884926345</v>
      </c>
      <c r="DX1346" s="12"/>
    </row>
    <row r="1347" spans="1:128" ht="13.5" customHeight="1" thickTop="1" thickBot="1">
      <c r="A1347"/>
      <c r="B1347"/>
      <c r="C1347"/>
      <c r="D1347"/>
      <c r="E1347"/>
      <c r="F1347"/>
      <c r="G1347"/>
      <c r="H1347" s="21"/>
      <c r="J1347" s="3" t="str">
        <f>IF(AND(K1341=3,K1342=1),"★","")</f>
        <v/>
      </c>
      <c r="K1347" s="92" t="str">
        <f>IF(AND(K1341=3,K1342=2),"★","")</f>
        <v/>
      </c>
      <c r="L1347" s="37" t="str">
        <f>IF(AND(K1341=3,K1342=3),"★","終")</f>
        <v>終</v>
      </c>
      <c r="M1347"/>
      <c r="N1347" s="127"/>
      <c r="O1347" s="3">
        <v>5</v>
      </c>
      <c r="P1347" s="95" t="str">
        <f ca="1"/>
        <v>欄外</v>
      </c>
      <c r="Q1347" s="27">
        <f ca="1"/>
        <v>30.913228282362212</v>
      </c>
      <c r="R1347" s="27">
        <f ca="1"/>
        <v>21.624271484374994</v>
      </c>
      <c r="S1347" s="27">
        <f ca="1"/>
        <v>68.999999739338804</v>
      </c>
      <c r="T1347" s="12"/>
      <c r="V1347" s="3" t="str">
        <f ca="1">IF(AND(W1341=3,W1342=1),"★","")</f>
        <v/>
      </c>
      <c r="W1347" s="92" t="str">
        <f ca="1">IF(AND(W1341=3,W1342=2),"★","")</f>
        <v/>
      </c>
      <c r="X1347" s="37" t="str">
        <f ca="1">IF(AND(W1341=3,W1342=3),"★","終")</f>
        <v>終</v>
      </c>
      <c r="Y1347"/>
      <c r="Z1347" s="127"/>
      <c r="AA1347" s="3">
        <v>5</v>
      </c>
      <c r="AB1347" s="95" t="str">
        <v>欄外</v>
      </c>
      <c r="AC1347" s="27">
        <f ca="1"/>
        <v>30.913228282362212</v>
      </c>
      <c r="AD1347" s="27">
        <f ca="1"/>
        <v>21.624271484374994</v>
      </c>
      <c r="AE1347" s="27">
        <f ca="1"/>
        <v>68.999999739338804</v>
      </c>
      <c r="AF1347" s="12"/>
      <c r="AH1347" s="3" t="str">
        <f ca="1">IF(AND(AI1341=3,AI1342=1),"★","")</f>
        <v/>
      </c>
      <c r="AI1347" s="92" t="str">
        <f ca="1">IF(AND(AI1341=3,AI1342=2),"★","")</f>
        <v/>
      </c>
      <c r="AJ1347" s="37" t="str">
        <f ca="1">IF(AND(AI1341=3,AI1342=3),"★","終")</f>
        <v>終</v>
      </c>
      <c r="AK1347"/>
      <c r="AL1347" s="127"/>
      <c r="AM1347" s="3">
        <v>5</v>
      </c>
      <c r="AN1347" s="95" t="str">
        <v>欄外</v>
      </c>
      <c r="AO1347" s="27">
        <f ca="1"/>
        <v>30.913228282362212</v>
      </c>
      <c r="AP1347" s="27">
        <f ca="1"/>
        <v>21.624271484374994</v>
      </c>
      <c r="AQ1347" s="27">
        <f ca="1"/>
        <v>68.999999739338804</v>
      </c>
      <c r="AR1347" s="12"/>
      <c r="AT1347" s="3" t="str">
        <f ca="1">IF(AND(AU1341=3,AU1342=1),"★","")</f>
        <v/>
      </c>
      <c r="AU1347" s="92" t="str">
        <f ca="1">IF(AND(AU1341=3,AU1342=2),"★","")</f>
        <v>★</v>
      </c>
      <c r="AV1347" s="37" t="str">
        <f ca="1">IF(AND(AU1341=3,AU1342=3),"★","終")</f>
        <v>終</v>
      </c>
      <c r="AW1347"/>
      <c r="AX1347" s="127"/>
      <c r="AY1347" s="3">
        <v>5</v>
      </c>
      <c r="AZ1347" s="95" t="str">
        <v>欄外</v>
      </c>
      <c r="BA1347" s="27">
        <f ca="1"/>
        <v>30.913228282362212</v>
      </c>
      <c r="BB1347" s="27">
        <f ca="1"/>
        <v>21.624271484374994</v>
      </c>
      <c r="BC1347" s="27">
        <f ca="1"/>
        <v>68.999999869200821</v>
      </c>
      <c r="BD1347" s="12"/>
      <c r="BF1347" s="3" t="str">
        <f ca="1">IF(AND(BG1341=3,BG1342=1),"★","")</f>
        <v/>
      </c>
      <c r="BG1347" s="92" t="str">
        <f ca="1">IF(AND(BG1341=3,BG1342=2),"★","")</f>
        <v/>
      </c>
      <c r="BH1347" s="37" t="str">
        <f ca="1">IF(AND(BG1341=3,BG1342=3),"★","終")</f>
        <v>★</v>
      </c>
      <c r="BI1347"/>
      <c r="BJ1347" s="127"/>
      <c r="BK1347" s="3">
        <v>5</v>
      </c>
      <c r="BL1347" s="95" t="str">
        <v>欄外</v>
      </c>
      <c r="BM1347" s="27">
        <f ca="1"/>
        <v>30.913228282362212</v>
      </c>
      <c r="BN1347" s="27">
        <f ca="1"/>
        <v>21.624271484374994</v>
      </c>
      <c r="BO1347" s="27">
        <f ca="1"/>
        <v>68.999999869200821</v>
      </c>
      <c r="BP1347" s="12"/>
      <c r="BR1347" s="3" t="str">
        <f ca="1">IF(AND(BS1341=3,BS1342=1),"★","")</f>
        <v/>
      </c>
      <c r="BS1347" s="92" t="str">
        <f ca="1">IF(AND(BS1341=3,BS1342=2),"★","")</f>
        <v/>
      </c>
      <c r="BT1347" s="37" t="str">
        <f ca="1">IF(AND(BS1341=3,BS1342=3),"★","終")</f>
        <v>★</v>
      </c>
      <c r="BU1347"/>
      <c r="BV1347" s="127"/>
      <c r="BW1347" s="3">
        <v>5</v>
      </c>
      <c r="BX1347" s="95" t="str">
        <v>欄外</v>
      </c>
      <c r="BY1347" s="27">
        <f ca="1"/>
        <v>30.913228282362212</v>
      </c>
      <c r="BZ1347" s="27">
        <f ca="1"/>
        <v>21.624271484374994</v>
      </c>
      <c r="CA1347" s="27">
        <f ca="1"/>
        <v>68.999999869200821</v>
      </c>
      <c r="CB1347" s="12"/>
      <c r="CD1347" s="3" t="str">
        <f ca="1">IF(AND(CE1341=3,CE1342=1),"★","")</f>
        <v/>
      </c>
      <c r="CE1347" s="92" t="str">
        <f ca="1">IF(AND(CE1341=3,CE1342=2),"★","")</f>
        <v/>
      </c>
      <c r="CF1347" s="37" t="str">
        <f ca="1">IF(AND(CE1341=3,CE1342=3),"★","終")</f>
        <v>★</v>
      </c>
      <c r="CG1347"/>
      <c r="CH1347" s="127"/>
      <c r="CI1347" s="3">
        <v>5</v>
      </c>
      <c r="CJ1347" s="95" t="str">
        <v>欄外</v>
      </c>
      <c r="CK1347" s="27">
        <f ca="1"/>
        <v>30.913228282362212</v>
      </c>
      <c r="CL1347" s="27">
        <f ca="1"/>
        <v>21.624271484374994</v>
      </c>
      <c r="CM1347" s="27">
        <f ca="1"/>
        <v>68.999999869200821</v>
      </c>
      <c r="CN1347" s="12"/>
      <c r="CP1347" s="3" t="str">
        <f ca="1">IF(AND(CQ1341=3,CQ1342=1),"★","")</f>
        <v/>
      </c>
      <c r="CQ1347" s="92" t="str">
        <f ca="1">IF(AND(CQ1341=3,CQ1342=2),"★","")</f>
        <v/>
      </c>
      <c r="CR1347" s="37" t="str">
        <f ca="1">IF(AND(CQ1341=3,CQ1342=3),"★","終")</f>
        <v>★</v>
      </c>
      <c r="CS1347"/>
      <c r="CT1347" s="127"/>
      <c r="CU1347" s="3">
        <v>5</v>
      </c>
      <c r="CV1347" s="95" t="str">
        <v>欄外</v>
      </c>
      <c r="CW1347" s="27">
        <f ca="1"/>
        <v>30.913228282362212</v>
      </c>
      <c r="CX1347" s="27">
        <f ca="1"/>
        <v>21.624271484374994</v>
      </c>
      <c r="CY1347" s="27">
        <f ca="1"/>
        <v>68.999999869200821</v>
      </c>
      <c r="CZ1347" s="12"/>
      <c r="DB1347" s="3" t="str">
        <f ca="1">IF(AND(DC1341=3,DC1342=1),"★","")</f>
        <v/>
      </c>
      <c r="DC1347" s="92" t="str">
        <f ca="1">IF(AND(DC1341=3,DC1342=2),"★","")</f>
        <v/>
      </c>
      <c r="DD1347" s="37" t="str">
        <f ca="1">IF(AND(DC1341=3,DC1342=3),"★","終")</f>
        <v>★</v>
      </c>
      <c r="DE1347"/>
      <c r="DF1347" s="127"/>
      <c r="DG1347" s="3">
        <v>5</v>
      </c>
      <c r="DH1347" s="95" t="str">
        <v>欄外</v>
      </c>
      <c r="DI1347" s="27">
        <f ca="1"/>
        <v>30.913228282362212</v>
      </c>
      <c r="DJ1347" s="27">
        <f ca="1"/>
        <v>21.624271484374994</v>
      </c>
      <c r="DK1347" s="27">
        <f ca="1"/>
        <v>68.999999869200821</v>
      </c>
      <c r="DL1347" s="12"/>
      <c r="DN1347" s="3" t="str">
        <f ca="1">IF(AND(DO1341=3,DO1342=1),"★","")</f>
        <v/>
      </c>
      <c r="DO1347" s="92" t="str">
        <f ca="1">IF(AND(DO1341=3,DO1342=2),"★","")</f>
        <v/>
      </c>
      <c r="DP1347" s="37" t="str">
        <f ca="1">IF(AND(DO1341=3,DO1342=3),"★","終")</f>
        <v>★</v>
      </c>
      <c r="DQ1347"/>
      <c r="DR1347" s="127"/>
      <c r="DS1347" s="3">
        <v>5</v>
      </c>
      <c r="DT1347" s="95" t="str">
        <v>欄外</v>
      </c>
      <c r="DU1347" s="27">
        <f ca="1"/>
        <v>30.913228282362212</v>
      </c>
      <c r="DV1347" s="27">
        <f ca="1"/>
        <v>21.624271484374994</v>
      </c>
      <c r="DW1347" s="27">
        <f ca="1"/>
        <v>68.999999869200821</v>
      </c>
      <c r="DX1347" s="12"/>
    </row>
    <row r="1348" spans="1:128" ht="13.5" customHeight="1" thickTop="1">
      <c r="A1348"/>
      <c r="B1348"/>
      <c r="C1348"/>
      <c r="D1348"/>
      <c r="E1348"/>
      <c r="F1348"/>
      <c r="G1348"/>
      <c r="H1348" s="21"/>
      <c r="M1348"/>
      <c r="N1348" s="127"/>
      <c r="O1348" s="3">
        <v>6</v>
      </c>
      <c r="P1348" s="95" t="str">
        <f ca="1"/>
        <v>欄外</v>
      </c>
      <c r="Q1348" s="95" t="str">
        <f ca="1"/>
        <v>欄外</v>
      </c>
      <c r="R1348" s="95" t="str">
        <f ca="1"/>
        <v>欄外</v>
      </c>
      <c r="S1348" s="95" t="str">
        <f ca="1"/>
        <v>欄外</v>
      </c>
      <c r="T1348" s="12"/>
      <c r="Y1348"/>
      <c r="Z1348" s="127"/>
      <c r="AA1348" s="3">
        <v>6</v>
      </c>
      <c r="AB1348" s="95" t="str">
        <v>欄外</v>
      </c>
      <c r="AC1348" s="95" t="str">
        <v>欄外</v>
      </c>
      <c r="AD1348" s="95" t="str">
        <v>欄外</v>
      </c>
      <c r="AE1348" s="95" t="str">
        <v>欄外</v>
      </c>
      <c r="AF1348" s="12"/>
      <c r="AK1348"/>
      <c r="AL1348" s="127"/>
      <c r="AM1348" s="3">
        <v>6</v>
      </c>
      <c r="AN1348" s="95" t="str">
        <v>欄外</v>
      </c>
      <c r="AO1348" s="95" t="str">
        <v>欄外</v>
      </c>
      <c r="AP1348" s="95" t="str">
        <v>欄外</v>
      </c>
      <c r="AQ1348" s="95" t="str">
        <v>欄外</v>
      </c>
      <c r="AR1348" s="12"/>
      <c r="AW1348"/>
      <c r="AX1348" s="127"/>
      <c r="AY1348" s="3">
        <v>6</v>
      </c>
      <c r="AZ1348" s="95" t="str">
        <v>欄外</v>
      </c>
      <c r="BA1348" s="95" t="str">
        <v>欄外</v>
      </c>
      <c r="BB1348" s="95" t="str">
        <v>欄外</v>
      </c>
      <c r="BC1348" s="95" t="str">
        <v>欄外</v>
      </c>
      <c r="BD1348" s="12"/>
      <c r="BI1348"/>
      <c r="BJ1348" s="127"/>
      <c r="BK1348" s="3">
        <v>6</v>
      </c>
      <c r="BL1348" s="95" t="str">
        <v>欄外</v>
      </c>
      <c r="BM1348" s="95" t="str">
        <v>欄外</v>
      </c>
      <c r="BN1348" s="95" t="str">
        <v>欄外</v>
      </c>
      <c r="BO1348" s="95" t="str">
        <v>欄外</v>
      </c>
      <c r="BP1348" s="12"/>
      <c r="BU1348"/>
      <c r="BV1348" s="127"/>
      <c r="BW1348" s="3">
        <v>6</v>
      </c>
      <c r="BX1348" s="95" t="str">
        <v>欄外</v>
      </c>
      <c r="BY1348" s="95" t="str">
        <v>欄外</v>
      </c>
      <c r="BZ1348" s="95" t="str">
        <v>欄外</v>
      </c>
      <c r="CA1348" s="95" t="str">
        <v>欄外</v>
      </c>
      <c r="CB1348" s="12"/>
      <c r="CG1348"/>
      <c r="CH1348" s="127"/>
      <c r="CI1348" s="3">
        <v>6</v>
      </c>
      <c r="CJ1348" s="95" t="str">
        <v>欄外</v>
      </c>
      <c r="CK1348" s="95" t="str">
        <v>欄外</v>
      </c>
      <c r="CL1348" s="95" t="str">
        <v>欄外</v>
      </c>
      <c r="CM1348" s="95" t="str">
        <v>欄外</v>
      </c>
      <c r="CN1348" s="12"/>
      <c r="CS1348"/>
      <c r="CT1348" s="127"/>
      <c r="CU1348" s="3">
        <v>6</v>
      </c>
      <c r="CV1348" s="95" t="str">
        <v>欄外</v>
      </c>
      <c r="CW1348" s="95" t="str">
        <v>欄外</v>
      </c>
      <c r="CX1348" s="95" t="str">
        <v>欄外</v>
      </c>
      <c r="CY1348" s="95" t="str">
        <v>欄外</v>
      </c>
      <c r="CZ1348" s="12"/>
      <c r="DE1348"/>
      <c r="DF1348" s="127"/>
      <c r="DG1348" s="3">
        <v>6</v>
      </c>
      <c r="DH1348" s="95" t="str">
        <v>欄外</v>
      </c>
      <c r="DI1348" s="95" t="str">
        <v>欄外</v>
      </c>
      <c r="DJ1348" s="95" t="str">
        <v>欄外</v>
      </c>
      <c r="DK1348" s="95" t="str">
        <v>欄外</v>
      </c>
      <c r="DL1348" s="12"/>
      <c r="DQ1348"/>
      <c r="DR1348" s="127"/>
      <c r="DS1348" s="3">
        <v>6</v>
      </c>
      <c r="DT1348" s="95" t="str">
        <v>欄外</v>
      </c>
      <c r="DU1348" s="95" t="str">
        <v>欄外</v>
      </c>
      <c r="DV1348" s="95" t="str">
        <v>欄外</v>
      </c>
      <c r="DW1348" s="95" t="str">
        <v>欄外</v>
      </c>
      <c r="DX1348" s="12"/>
    </row>
    <row r="1349" spans="1:128" ht="13.5" customHeight="1">
      <c r="A1349"/>
      <c r="B1349"/>
      <c r="C1349"/>
      <c r="D1349"/>
      <c r="E1349"/>
      <c r="F1349"/>
      <c r="G1349"/>
      <c r="H1349" s="21"/>
      <c r="M1349"/>
      <c r="N1349" s="127"/>
      <c r="O1349" s="3">
        <v>7</v>
      </c>
      <c r="P1349" s="27">
        <f ca="1"/>
        <v>68.999852429889131</v>
      </c>
      <c r="Q1349" s="27">
        <f ca="1"/>
        <v>24.85334982903953</v>
      </c>
      <c r="R1349" s="95" t="str">
        <f ca="1"/>
        <v>欄外</v>
      </c>
      <c r="S1349" s="95" t="str">
        <f ca="1"/>
        <v>欄外</v>
      </c>
      <c r="T1349" s="12"/>
      <c r="Y1349"/>
      <c r="Z1349" s="127"/>
      <c r="AA1349" s="3">
        <v>7</v>
      </c>
      <c r="AB1349" s="27">
        <f ca="1"/>
        <v>68.999852429889131</v>
      </c>
      <c r="AC1349" s="27">
        <f ca="1"/>
        <v>24.85334982903953</v>
      </c>
      <c r="AD1349" s="95" t="str">
        <v>欄外</v>
      </c>
      <c r="AE1349" s="95" t="str">
        <v>欄外</v>
      </c>
      <c r="AF1349" s="12"/>
      <c r="AK1349"/>
      <c r="AL1349" s="127"/>
      <c r="AM1349" s="3">
        <v>7</v>
      </c>
      <c r="AN1349" s="27">
        <f ca="1"/>
        <v>68.999852429889131</v>
      </c>
      <c r="AO1349" s="27">
        <f ca="1"/>
        <v>24.85334982903953</v>
      </c>
      <c r="AP1349" s="95" t="str">
        <v>欄外</v>
      </c>
      <c r="AQ1349" s="95" t="str">
        <v>欄外</v>
      </c>
      <c r="AR1349" s="12"/>
      <c r="AW1349"/>
      <c r="AX1349" s="127"/>
      <c r="AY1349" s="3">
        <v>7</v>
      </c>
      <c r="AZ1349" s="27">
        <f ca="1"/>
        <v>68.999852429889131</v>
      </c>
      <c r="BA1349" s="27">
        <f ca="1"/>
        <v>24.85334982903953</v>
      </c>
      <c r="BB1349" s="95" t="str">
        <v>欄外</v>
      </c>
      <c r="BC1349" s="95" t="str">
        <v>欄外</v>
      </c>
      <c r="BD1349" s="12"/>
      <c r="BI1349"/>
      <c r="BJ1349" s="127"/>
      <c r="BK1349" s="3">
        <v>7</v>
      </c>
      <c r="BL1349" s="27">
        <f ca="1"/>
        <v>68.999852429889131</v>
      </c>
      <c r="BM1349" s="27">
        <f ca="1"/>
        <v>24.85334982903953</v>
      </c>
      <c r="BN1349" s="95" t="str">
        <v>欄外</v>
      </c>
      <c r="BO1349" s="95" t="str">
        <v>欄外</v>
      </c>
      <c r="BP1349" s="12"/>
      <c r="BU1349"/>
      <c r="BV1349" s="127"/>
      <c r="BW1349" s="3">
        <v>7</v>
      </c>
      <c r="BX1349" s="27">
        <f ca="1"/>
        <v>68.999852429889131</v>
      </c>
      <c r="BY1349" s="27">
        <f ca="1"/>
        <v>24.85334982903953</v>
      </c>
      <c r="BZ1349" s="95" t="str">
        <v>欄外</v>
      </c>
      <c r="CA1349" s="95" t="str">
        <v>欄外</v>
      </c>
      <c r="CB1349" s="12"/>
      <c r="CG1349"/>
      <c r="CH1349" s="127"/>
      <c r="CI1349" s="3">
        <v>7</v>
      </c>
      <c r="CJ1349" s="27">
        <f ca="1"/>
        <v>68.999852429889131</v>
      </c>
      <c r="CK1349" s="27">
        <f ca="1"/>
        <v>24.85334982903953</v>
      </c>
      <c r="CL1349" s="95" t="str">
        <v>欄外</v>
      </c>
      <c r="CM1349" s="95" t="str">
        <v>欄外</v>
      </c>
      <c r="CN1349" s="12"/>
      <c r="CS1349"/>
      <c r="CT1349" s="127"/>
      <c r="CU1349" s="3">
        <v>7</v>
      </c>
      <c r="CV1349" s="27">
        <f ca="1"/>
        <v>68.999852429889131</v>
      </c>
      <c r="CW1349" s="27">
        <f ca="1"/>
        <v>24.85334982903953</v>
      </c>
      <c r="CX1349" s="95" t="str">
        <v>欄外</v>
      </c>
      <c r="CY1349" s="95" t="str">
        <v>欄外</v>
      </c>
      <c r="CZ1349" s="12"/>
      <c r="DE1349"/>
      <c r="DF1349" s="127"/>
      <c r="DG1349" s="3">
        <v>7</v>
      </c>
      <c r="DH1349" s="27">
        <f ca="1"/>
        <v>68.999852429889131</v>
      </c>
      <c r="DI1349" s="27">
        <f ca="1"/>
        <v>24.85334982903953</v>
      </c>
      <c r="DJ1349" s="95" t="str">
        <v>欄外</v>
      </c>
      <c r="DK1349" s="95" t="str">
        <v>欄外</v>
      </c>
      <c r="DL1349" s="12"/>
      <c r="DQ1349"/>
      <c r="DR1349" s="127"/>
      <c r="DS1349" s="3">
        <v>7</v>
      </c>
      <c r="DT1349" s="27">
        <f ca="1"/>
        <v>68.999852429889131</v>
      </c>
      <c r="DU1349" s="27">
        <f ca="1"/>
        <v>24.85334982903953</v>
      </c>
      <c r="DV1349" s="95" t="str">
        <v>欄外</v>
      </c>
      <c r="DW1349" s="95" t="str">
        <v>欄外</v>
      </c>
      <c r="DX1349" s="12"/>
    </row>
    <row r="1350" spans="1:128" ht="13.5" customHeight="1">
      <c r="A1350"/>
      <c r="B1350"/>
      <c r="C1350"/>
      <c r="D1350"/>
      <c r="E1350"/>
      <c r="F1350"/>
      <c r="G1350"/>
      <c r="H1350" s="21"/>
      <c r="K1350" s="11"/>
      <c r="L1350" s="6"/>
      <c r="M1350"/>
      <c r="N1350" s="127"/>
      <c r="O1350" s="3">
        <v>8</v>
      </c>
      <c r="P1350" s="27">
        <f ca="1"/>
        <v>99.999999998661224</v>
      </c>
      <c r="Q1350" s="27">
        <f ca="1"/>
        <v>46.432044709157779</v>
      </c>
      <c r="R1350" s="27">
        <f ca="1"/>
        <v>47.114407436489117</v>
      </c>
      <c r="S1350" s="95" t="str">
        <f ca="1"/>
        <v>欄外</v>
      </c>
      <c r="T1350" s="12"/>
      <c r="W1350" s="11"/>
      <c r="X1350" s="6"/>
      <c r="Y1350"/>
      <c r="Z1350" s="127"/>
      <c r="AA1350" s="3">
        <v>8</v>
      </c>
      <c r="AB1350" s="27">
        <f ca="1"/>
        <v>99.999999998661224</v>
      </c>
      <c r="AC1350" s="27">
        <f ca="1"/>
        <v>46.432044709157779</v>
      </c>
      <c r="AD1350" s="27">
        <f ca="1"/>
        <v>47.114407436489117</v>
      </c>
      <c r="AE1350" s="95" t="str">
        <v>欄外</v>
      </c>
      <c r="AF1350" s="12"/>
      <c r="AI1350" s="11"/>
      <c r="AJ1350" s="6"/>
      <c r="AK1350"/>
      <c r="AL1350" s="127"/>
      <c r="AM1350" s="3">
        <v>8</v>
      </c>
      <c r="AN1350" s="27">
        <f ca="1"/>
        <v>99.999999998661224</v>
      </c>
      <c r="AO1350" s="27">
        <f ca="1"/>
        <v>46.432044709157779</v>
      </c>
      <c r="AP1350" s="27">
        <f ca="1"/>
        <v>47.114407436489117</v>
      </c>
      <c r="AQ1350" s="95" t="str">
        <v>欄外</v>
      </c>
      <c r="AR1350" s="12"/>
      <c r="AU1350" s="11"/>
      <c r="AV1350" s="6"/>
      <c r="AW1350"/>
      <c r="AX1350" s="127"/>
      <c r="AY1350" s="3">
        <v>8</v>
      </c>
      <c r="AZ1350" s="27">
        <f ca="1"/>
        <v>99.999999998661224</v>
      </c>
      <c r="BA1350" s="27">
        <f ca="1"/>
        <v>46.432044709157779</v>
      </c>
      <c r="BB1350" s="27">
        <f ca="1"/>
        <v>47.114407436489117</v>
      </c>
      <c r="BC1350" s="95" t="str">
        <v>欄外</v>
      </c>
      <c r="BD1350" s="12"/>
      <c r="BG1350" s="11"/>
      <c r="BH1350" s="6"/>
      <c r="BI1350"/>
      <c r="BJ1350" s="127"/>
      <c r="BK1350" s="3">
        <v>8</v>
      </c>
      <c r="BL1350" s="27">
        <f ca="1"/>
        <v>99.999999999330612</v>
      </c>
      <c r="BM1350" s="27">
        <f ca="1"/>
        <v>46.432044709157779</v>
      </c>
      <c r="BN1350" s="27">
        <f ca="1"/>
        <v>47.114407436489117</v>
      </c>
      <c r="BO1350" s="95" t="str">
        <v>欄外</v>
      </c>
      <c r="BP1350" s="12"/>
      <c r="BS1350" s="11"/>
      <c r="BT1350" s="6"/>
      <c r="BU1350"/>
      <c r="BV1350" s="127"/>
      <c r="BW1350" s="3">
        <v>8</v>
      </c>
      <c r="BX1350" s="27">
        <f ca="1"/>
        <v>99.999999999330612</v>
      </c>
      <c r="BY1350" s="27">
        <f ca="1"/>
        <v>46.432044709157779</v>
      </c>
      <c r="BZ1350" s="27">
        <f ca="1"/>
        <v>47.114407436489117</v>
      </c>
      <c r="CA1350" s="95" t="str">
        <v>欄外</v>
      </c>
      <c r="CB1350" s="12"/>
      <c r="CE1350" s="11"/>
      <c r="CF1350" s="6"/>
      <c r="CG1350"/>
      <c r="CH1350" s="127"/>
      <c r="CI1350" s="3">
        <v>8</v>
      </c>
      <c r="CJ1350" s="27">
        <f ca="1"/>
        <v>99.999999999330612</v>
      </c>
      <c r="CK1350" s="27">
        <f ca="1"/>
        <v>46.432044709157779</v>
      </c>
      <c r="CL1350" s="27">
        <f ca="1"/>
        <v>47.114407436489117</v>
      </c>
      <c r="CM1350" s="95" t="str">
        <v>欄外</v>
      </c>
      <c r="CN1350" s="12"/>
      <c r="CQ1350" s="11"/>
      <c r="CR1350" s="6"/>
      <c r="CS1350"/>
      <c r="CT1350" s="127"/>
      <c r="CU1350" s="3">
        <v>8</v>
      </c>
      <c r="CV1350" s="27">
        <f ca="1"/>
        <v>99.999999999330612</v>
      </c>
      <c r="CW1350" s="27">
        <f ca="1"/>
        <v>46.432044709157779</v>
      </c>
      <c r="CX1350" s="27">
        <f ca="1"/>
        <v>47.114407436489117</v>
      </c>
      <c r="CY1350" s="95" t="str">
        <v>欄外</v>
      </c>
      <c r="CZ1350" s="12"/>
      <c r="DC1350" s="11"/>
      <c r="DD1350" s="6"/>
      <c r="DE1350"/>
      <c r="DF1350" s="127"/>
      <c r="DG1350" s="3">
        <v>8</v>
      </c>
      <c r="DH1350" s="27">
        <f ca="1"/>
        <v>99.999999999330612</v>
      </c>
      <c r="DI1350" s="27">
        <f ca="1"/>
        <v>46.432044709157779</v>
      </c>
      <c r="DJ1350" s="27">
        <f ca="1"/>
        <v>47.114407436489117</v>
      </c>
      <c r="DK1350" s="95" t="str">
        <v>欄外</v>
      </c>
      <c r="DL1350" s="12"/>
      <c r="DO1350" s="11"/>
      <c r="DP1350" s="6"/>
      <c r="DQ1350"/>
      <c r="DR1350" s="127"/>
      <c r="DS1350" s="3">
        <v>8</v>
      </c>
      <c r="DT1350" s="27">
        <f ca="1"/>
        <v>99.999999999330612</v>
      </c>
      <c r="DU1350" s="27">
        <f ca="1"/>
        <v>46.432044709157779</v>
      </c>
      <c r="DV1350" s="27">
        <f ca="1"/>
        <v>47.114407436489117</v>
      </c>
      <c r="DW1350" s="95" t="str">
        <v>欄外</v>
      </c>
      <c r="DX1350" s="12"/>
    </row>
    <row r="1351" spans="1:128" ht="13.5" customHeight="1">
      <c r="A1351"/>
      <c r="B1351"/>
      <c r="C1351"/>
      <c r="D1351"/>
      <c r="E1351"/>
      <c r="F1351"/>
      <c r="G1351"/>
      <c r="H1351" s="21"/>
      <c r="J1351" s="11"/>
      <c r="K1351" s="11"/>
      <c r="L1351" s="6"/>
      <c r="M1351"/>
      <c r="N1351" s="128"/>
      <c r="O1351" s="3" t="s">
        <v>66</v>
      </c>
      <c r="P1351" s="44">
        <v>0</v>
      </c>
      <c r="Q1351" s="44">
        <v>0</v>
      </c>
      <c r="R1351" s="44">
        <v>0</v>
      </c>
      <c r="S1351" s="40">
        <v>0</v>
      </c>
      <c r="T1351" s="12"/>
      <c r="V1351" s="11"/>
      <c r="W1351" s="11"/>
      <c r="X1351" s="6"/>
      <c r="Y1351"/>
      <c r="Z1351" s="128"/>
      <c r="AA1351" s="3" t="s">
        <v>41</v>
      </c>
      <c r="AB1351" s="44">
        <v>0</v>
      </c>
      <c r="AC1351" s="44">
        <v>0</v>
      </c>
      <c r="AD1351" s="44">
        <v>0</v>
      </c>
      <c r="AE1351" s="40">
        <v>0</v>
      </c>
      <c r="AF1351" s="12"/>
      <c r="AH1351" s="11"/>
      <c r="AI1351" s="11"/>
      <c r="AJ1351" s="6"/>
      <c r="AK1351"/>
      <c r="AL1351" s="128"/>
      <c r="AM1351" s="3" t="s">
        <v>41</v>
      </c>
      <c r="AN1351" s="44">
        <v>0</v>
      </c>
      <c r="AO1351" s="44">
        <v>0</v>
      </c>
      <c r="AP1351" s="44">
        <v>0</v>
      </c>
      <c r="AQ1351" s="40">
        <v>0</v>
      </c>
      <c r="AR1351" s="12"/>
      <c r="AT1351" s="11"/>
      <c r="AU1351" s="11"/>
      <c r="AV1351" s="6"/>
      <c r="AW1351"/>
      <c r="AX1351" s="128"/>
      <c r="AY1351" s="3" t="s">
        <v>41</v>
      </c>
      <c r="AZ1351" s="44">
        <v>0</v>
      </c>
      <c r="BA1351" s="44">
        <v>0</v>
      </c>
      <c r="BB1351" s="44">
        <v>0</v>
      </c>
      <c r="BC1351" s="40">
        <v>0</v>
      </c>
      <c r="BD1351" s="12"/>
      <c r="BF1351" s="11"/>
      <c r="BG1351" s="11"/>
      <c r="BH1351" s="6"/>
      <c r="BI1351"/>
      <c r="BJ1351" s="128"/>
      <c r="BK1351" s="3" t="s">
        <v>41</v>
      </c>
      <c r="BL1351" s="44">
        <v>0</v>
      </c>
      <c r="BM1351" s="44">
        <v>0</v>
      </c>
      <c r="BN1351" s="44">
        <v>0</v>
      </c>
      <c r="BO1351" s="40">
        <v>0</v>
      </c>
      <c r="BP1351" s="12"/>
      <c r="BR1351" s="11"/>
      <c r="BS1351" s="11"/>
      <c r="BT1351" s="6"/>
      <c r="BU1351"/>
      <c r="BV1351" s="128"/>
      <c r="BW1351" s="3" t="s">
        <v>41</v>
      </c>
      <c r="BX1351" s="44">
        <v>0</v>
      </c>
      <c r="BY1351" s="44">
        <v>0</v>
      </c>
      <c r="BZ1351" s="44">
        <v>0</v>
      </c>
      <c r="CA1351" s="40">
        <v>0</v>
      </c>
      <c r="CB1351" s="12"/>
      <c r="CD1351" s="11"/>
      <c r="CE1351" s="11"/>
      <c r="CF1351" s="6"/>
      <c r="CG1351"/>
      <c r="CH1351" s="128"/>
      <c r="CI1351" s="3" t="s">
        <v>41</v>
      </c>
      <c r="CJ1351" s="44">
        <v>0</v>
      </c>
      <c r="CK1351" s="44">
        <v>0</v>
      </c>
      <c r="CL1351" s="44">
        <v>0</v>
      </c>
      <c r="CM1351" s="40">
        <v>0</v>
      </c>
      <c r="CN1351" s="12"/>
      <c r="CP1351" s="11"/>
      <c r="CQ1351" s="11"/>
      <c r="CR1351" s="6"/>
      <c r="CS1351"/>
      <c r="CT1351" s="128"/>
      <c r="CU1351" s="3" t="s">
        <v>41</v>
      </c>
      <c r="CV1351" s="44">
        <v>0</v>
      </c>
      <c r="CW1351" s="44">
        <v>0</v>
      </c>
      <c r="CX1351" s="44">
        <v>0</v>
      </c>
      <c r="CY1351" s="40">
        <v>0</v>
      </c>
      <c r="CZ1351" s="12"/>
      <c r="DB1351" s="11"/>
      <c r="DC1351" s="11"/>
      <c r="DD1351" s="6"/>
      <c r="DE1351"/>
      <c r="DF1351" s="128"/>
      <c r="DG1351" s="3" t="s">
        <v>41</v>
      </c>
      <c r="DH1351" s="44">
        <v>0</v>
      </c>
      <c r="DI1351" s="44">
        <v>0</v>
      </c>
      <c r="DJ1351" s="44">
        <v>0</v>
      </c>
      <c r="DK1351" s="40">
        <v>0</v>
      </c>
      <c r="DL1351" s="12"/>
      <c r="DN1351" s="11"/>
      <c r="DO1351" s="11"/>
      <c r="DP1351" s="6"/>
      <c r="DQ1351"/>
      <c r="DR1351" s="128"/>
      <c r="DS1351" s="3" t="s">
        <v>41</v>
      </c>
      <c r="DT1351" s="44">
        <v>0</v>
      </c>
      <c r="DU1351" s="44">
        <v>0</v>
      </c>
      <c r="DV1351" s="44">
        <v>0</v>
      </c>
      <c r="DW1351" s="40">
        <v>0</v>
      </c>
      <c r="DX1351" s="12"/>
    </row>
    <row r="1352" spans="1:128" ht="13.5" customHeight="1">
      <c r="A1352"/>
      <c r="B1352"/>
      <c r="C1352"/>
      <c r="D1352"/>
      <c r="E1352"/>
      <c r="F1352"/>
      <c r="G1352"/>
      <c r="H1352" s="21"/>
      <c r="J1352" s="11"/>
      <c r="K1352" s="11"/>
      <c r="L1352" s="6"/>
      <c r="M1352"/>
      <c r="N1352"/>
      <c r="O1352" s="11"/>
      <c r="P1352" s="12"/>
      <c r="Q1352" s="12"/>
      <c r="R1352" s="12"/>
      <c r="S1352" s="12"/>
      <c r="T1352" s="12"/>
      <c r="V1352" s="11"/>
      <c r="W1352" s="11"/>
      <c r="X1352" s="6"/>
      <c r="Y1352"/>
      <c r="Z1352"/>
      <c r="AA1352" s="11"/>
      <c r="AB1352" s="12"/>
      <c r="AC1352" s="12"/>
      <c r="AD1352" s="12"/>
      <c r="AE1352" s="12"/>
      <c r="AF1352" s="12"/>
      <c r="AH1352" s="11"/>
      <c r="AI1352" s="11"/>
      <c r="AJ1352" s="6"/>
      <c r="AK1352"/>
      <c r="AL1352"/>
      <c r="AM1352" s="11"/>
      <c r="AN1352" s="12"/>
      <c r="AO1352" s="12"/>
      <c r="AP1352" s="12"/>
      <c r="AQ1352" s="12"/>
      <c r="AR1352" s="12"/>
      <c r="AT1352" s="11"/>
      <c r="AU1352" s="11"/>
      <c r="AV1352" s="6"/>
      <c r="AW1352"/>
      <c r="AX1352"/>
      <c r="AY1352" s="11"/>
      <c r="AZ1352" s="12"/>
      <c r="BA1352" s="12"/>
      <c r="BB1352" s="12"/>
      <c r="BC1352" s="12"/>
      <c r="BD1352" s="12"/>
      <c r="BF1352" s="11"/>
      <c r="BG1352" s="11"/>
      <c r="BH1352" s="6"/>
      <c r="BI1352"/>
      <c r="BJ1352"/>
      <c r="BK1352" s="11"/>
      <c r="BL1352" s="12"/>
      <c r="BM1352" s="12"/>
      <c r="BN1352" s="12"/>
      <c r="BO1352" s="12"/>
      <c r="BP1352" s="12"/>
      <c r="BR1352" s="11"/>
      <c r="BS1352" s="11"/>
      <c r="BT1352" s="6"/>
      <c r="BU1352"/>
      <c r="BV1352"/>
      <c r="BW1352" s="11"/>
      <c r="BX1352" s="12"/>
      <c r="BY1352" s="12"/>
      <c r="BZ1352" s="12"/>
      <c r="CA1352" s="12"/>
      <c r="CB1352" s="12"/>
      <c r="CD1352" s="11"/>
      <c r="CE1352" s="11"/>
      <c r="CF1352" s="6"/>
      <c r="CG1352"/>
      <c r="CH1352"/>
      <c r="CI1352" s="11"/>
      <c r="CJ1352" s="12"/>
      <c r="CK1352" s="12"/>
      <c r="CL1352" s="12"/>
      <c r="CM1352" s="12"/>
      <c r="CN1352" s="12"/>
      <c r="CP1352" s="11"/>
      <c r="CQ1352" s="11"/>
      <c r="CR1352" s="6"/>
      <c r="CS1352"/>
      <c r="CT1352"/>
      <c r="CU1352" s="11"/>
      <c r="CV1352" s="12"/>
      <c r="CW1352" s="12"/>
      <c r="CX1352" s="12"/>
      <c r="CY1352" s="12"/>
      <c r="CZ1352" s="12"/>
      <c r="DB1352" s="11"/>
      <c r="DC1352" s="11"/>
      <c r="DD1352" s="6"/>
      <c r="DE1352"/>
      <c r="DF1352"/>
      <c r="DG1352" s="11"/>
      <c r="DH1352" s="12"/>
      <c r="DI1352" s="12"/>
      <c r="DJ1352" s="12"/>
      <c r="DK1352" s="12"/>
      <c r="DL1352" s="12"/>
      <c r="DN1352" s="11"/>
      <c r="DO1352" s="11"/>
      <c r="DP1352" s="6"/>
      <c r="DQ1352"/>
      <c r="DR1352"/>
      <c r="DS1352" s="11"/>
      <c r="DT1352" s="12"/>
      <c r="DU1352" s="12"/>
      <c r="DV1352" s="12"/>
      <c r="DW1352" s="12"/>
      <c r="DX1352" s="12"/>
    </row>
    <row r="1353" spans="1:128" ht="13.5" customHeight="1">
      <c r="A1353"/>
      <c r="B1353" t="s">
        <v>63</v>
      </c>
      <c r="C1353"/>
      <c r="D1353"/>
      <c r="E1353"/>
      <c r="F1353"/>
      <c r="G1353"/>
      <c r="H1353" s="21"/>
      <c r="K1353"/>
      <c r="L1353"/>
      <c r="M1353"/>
      <c r="N1353"/>
      <c r="O1353" t="s">
        <v>43</v>
      </c>
      <c r="P1353"/>
      <c r="Q1353"/>
      <c r="R1353"/>
      <c r="S1353"/>
      <c r="T1353" s="21"/>
      <c r="W1353"/>
      <c r="X1353"/>
      <c r="Y1353"/>
      <c r="Z1353"/>
      <c r="AA1353" t="s">
        <v>43</v>
      </c>
      <c r="AB1353"/>
      <c r="AC1353"/>
      <c r="AD1353"/>
      <c r="AE1353"/>
      <c r="AF1353" s="21"/>
      <c r="AI1353"/>
      <c r="AJ1353"/>
      <c r="AK1353"/>
      <c r="AL1353"/>
      <c r="AM1353" t="s">
        <v>43</v>
      </c>
      <c r="AN1353"/>
      <c r="AO1353"/>
      <c r="AP1353"/>
      <c r="AQ1353"/>
      <c r="AR1353" s="21"/>
      <c r="AU1353"/>
      <c r="AV1353"/>
      <c r="AW1353"/>
      <c r="AX1353"/>
      <c r="AY1353" t="s">
        <v>43</v>
      </c>
      <c r="AZ1353"/>
      <c r="BA1353"/>
      <c r="BB1353"/>
      <c r="BC1353"/>
      <c r="BD1353" s="21"/>
      <c r="BG1353"/>
      <c r="BH1353"/>
      <c r="BI1353"/>
      <c r="BJ1353"/>
      <c r="BK1353" t="s">
        <v>43</v>
      </c>
      <c r="BL1353"/>
      <c r="BM1353"/>
      <c r="BN1353"/>
      <c r="BO1353"/>
      <c r="BP1353" s="21"/>
      <c r="BS1353"/>
      <c r="BT1353"/>
      <c r="BU1353"/>
      <c r="BV1353"/>
      <c r="BW1353" t="s">
        <v>43</v>
      </c>
      <c r="BX1353"/>
      <c r="BY1353"/>
      <c r="BZ1353"/>
      <c r="CA1353"/>
      <c r="CB1353" s="21"/>
      <c r="CE1353"/>
      <c r="CF1353"/>
      <c r="CG1353"/>
      <c r="CH1353"/>
      <c r="CI1353" t="s">
        <v>43</v>
      </c>
      <c r="CJ1353"/>
      <c r="CK1353"/>
      <c r="CL1353"/>
      <c r="CM1353"/>
      <c r="CN1353" s="21"/>
      <c r="CQ1353"/>
      <c r="CR1353"/>
      <c r="CS1353"/>
      <c r="CT1353"/>
      <c r="CU1353" t="s">
        <v>43</v>
      </c>
      <c r="CV1353"/>
      <c r="CW1353"/>
      <c r="CX1353"/>
      <c r="CY1353"/>
      <c r="CZ1353" s="21"/>
      <c r="DC1353"/>
      <c r="DD1353"/>
      <c r="DE1353"/>
      <c r="DF1353"/>
      <c r="DG1353" t="s">
        <v>43</v>
      </c>
      <c r="DH1353"/>
      <c r="DI1353"/>
      <c r="DJ1353"/>
      <c r="DK1353"/>
      <c r="DL1353" s="21"/>
      <c r="DO1353"/>
      <c r="DP1353"/>
      <c r="DQ1353"/>
      <c r="DR1353"/>
      <c r="DS1353" t="s">
        <v>43</v>
      </c>
      <c r="DT1353"/>
      <c r="DU1353"/>
      <c r="DV1353"/>
      <c r="DW1353"/>
      <c r="DX1353" s="21"/>
    </row>
    <row r="1354" spans="1:128" ht="13.5" customHeight="1" thickBot="1">
      <c r="A1354"/>
      <c r="B1354"/>
      <c r="C1354"/>
      <c r="D1354" s="123" t="s">
        <v>67</v>
      </c>
      <c r="E1354" s="124"/>
      <c r="F1354" s="124"/>
      <c r="G1354" s="125"/>
      <c r="H1354" s="21"/>
      <c r="K1354" s="3" t="s">
        <v>14</v>
      </c>
      <c r="L1354" s="85">
        <f ca="1">$C1346</f>
        <v>0.28000000000000003</v>
      </c>
      <c r="M1354" s="28"/>
      <c r="N1354" s="28"/>
      <c r="O1354" s="18" t="s">
        <v>25</v>
      </c>
      <c r="P1354" s="53">
        <f ca="1">OFFSET(乱数表!$C$3,$C1340,2*K$7-1)</f>
        <v>0.8191085228823537</v>
      </c>
      <c r="Q1354" s="28" t="s">
        <v>23</v>
      </c>
      <c r="R1354" s="54" t="str">
        <f ca="1">IF(P1354&lt;$C1346,"Explore","Exploit")</f>
        <v>Exploit</v>
      </c>
      <c r="S1354"/>
      <c r="T1354" s="21"/>
      <c r="W1354" s="3" t="s">
        <v>14</v>
      </c>
      <c r="X1354" s="85">
        <f ca="1">$C1346</f>
        <v>0.28000000000000003</v>
      </c>
      <c r="Y1354" s="28"/>
      <c r="Z1354" s="28"/>
      <c r="AA1354" s="18" t="s">
        <v>25</v>
      </c>
      <c r="AB1354" s="53">
        <f ca="1">OFFSET(乱数表!$C$3,$C1340,2*W$7-1)</f>
        <v>0.58086769660561066</v>
      </c>
      <c r="AC1354" s="28" t="s">
        <v>23</v>
      </c>
      <c r="AD1354" s="54" t="str">
        <f ca="1">IF(AB1354&lt;$C1346,"Explore","Exploit")</f>
        <v>Exploit</v>
      </c>
      <c r="AE1354"/>
      <c r="AF1354" s="21"/>
      <c r="AI1354" s="3" t="s">
        <v>14</v>
      </c>
      <c r="AJ1354" s="85">
        <f ca="1">$C1346</f>
        <v>0.28000000000000003</v>
      </c>
      <c r="AK1354" s="28"/>
      <c r="AL1354" s="28"/>
      <c r="AM1354" s="18" t="s">
        <v>25</v>
      </c>
      <c r="AN1354" s="53">
        <f ca="1">OFFSET(乱数表!$C$3,$C1340,2*AI$7-1)</f>
        <v>0.34917774202191065</v>
      </c>
      <c r="AO1354" s="28" t="s">
        <v>23</v>
      </c>
      <c r="AP1354" s="54" t="str">
        <f ca="1">IF(AN1354&lt;$C1346,"Explore","Exploit")</f>
        <v>Exploit</v>
      </c>
      <c r="AQ1354"/>
      <c r="AR1354" s="21"/>
      <c r="AU1354" s="3" t="s">
        <v>14</v>
      </c>
      <c r="AV1354" s="85">
        <f ca="1">$C1346</f>
        <v>0.28000000000000003</v>
      </c>
      <c r="AW1354" s="28"/>
      <c r="AX1354" s="28"/>
      <c r="AY1354" s="18" t="s">
        <v>25</v>
      </c>
      <c r="AZ1354" s="53">
        <f ca="1">OFFSET(乱数表!$C$3,$C1340,2*AU$7-1)</f>
        <v>0.29355736236948771</v>
      </c>
      <c r="BA1354" s="28" t="s">
        <v>23</v>
      </c>
      <c r="BB1354" s="54" t="str">
        <f ca="1">IF(AZ1354&lt;$C1346,"Explore","Exploit")</f>
        <v>Exploit</v>
      </c>
      <c r="BC1354"/>
      <c r="BD1354" s="21"/>
      <c r="BG1354" s="3" t="s">
        <v>14</v>
      </c>
      <c r="BH1354" s="85">
        <f ca="1">$C1346</f>
        <v>0.28000000000000003</v>
      </c>
      <c r="BI1354" s="28"/>
      <c r="BJ1354" s="28"/>
      <c r="BK1354" s="18" t="s">
        <v>25</v>
      </c>
      <c r="BL1354" s="53">
        <f ca="1">OFFSET(乱数表!$C$3,$C1340,2*BG$7-1)</f>
        <v>0.95560086679953704</v>
      </c>
      <c r="BM1354" s="28" t="s">
        <v>23</v>
      </c>
      <c r="BN1354" s="54" t="str">
        <f ca="1">IF(BL1354&lt;$C1346,"Explore","Exploit")</f>
        <v>Exploit</v>
      </c>
      <c r="BO1354"/>
      <c r="BP1354" s="21"/>
      <c r="BS1354" s="3" t="s">
        <v>14</v>
      </c>
      <c r="BT1354" s="85">
        <f ca="1">$C1346</f>
        <v>0.28000000000000003</v>
      </c>
      <c r="BU1354" s="28"/>
      <c r="BV1354" s="28"/>
      <c r="BW1354" s="18" t="s">
        <v>25</v>
      </c>
      <c r="BX1354" s="53">
        <f ca="1">OFFSET(乱数表!$C$3,$C1340,2*BS$7-1)</f>
        <v>7.735186427672236E-3</v>
      </c>
      <c r="BY1354" s="28" t="s">
        <v>23</v>
      </c>
      <c r="BZ1354" s="54" t="str">
        <f ca="1">IF(BX1354&lt;$C1346,"Explore","Exploit")</f>
        <v>Explore</v>
      </c>
      <c r="CA1354"/>
      <c r="CB1354" s="21"/>
      <c r="CE1354" s="3" t="s">
        <v>14</v>
      </c>
      <c r="CF1354" s="85">
        <f ca="1">$C1346</f>
        <v>0.28000000000000003</v>
      </c>
      <c r="CG1354" s="28"/>
      <c r="CH1354" s="28"/>
      <c r="CI1354" s="18" t="s">
        <v>25</v>
      </c>
      <c r="CJ1354" s="53">
        <f ca="1">OFFSET(乱数表!$C$3,$C1340,2*CE$7-1)</f>
        <v>0.14796051952123312</v>
      </c>
      <c r="CK1354" s="28" t="s">
        <v>23</v>
      </c>
      <c r="CL1354" s="54" t="str">
        <f ca="1">IF(CJ1354&lt;$C1346,"Explore","Exploit")</f>
        <v>Explore</v>
      </c>
      <c r="CM1354"/>
      <c r="CN1354" s="21"/>
      <c r="CQ1354" s="3" t="s">
        <v>14</v>
      </c>
      <c r="CR1354" s="85">
        <f ca="1">$C1346</f>
        <v>0.28000000000000003</v>
      </c>
      <c r="CS1354" s="28"/>
      <c r="CT1354" s="28"/>
      <c r="CU1354" s="18" t="s">
        <v>25</v>
      </c>
      <c r="CV1354" s="53">
        <f ca="1">OFFSET(乱数表!$C$3,$C1340,2*CQ$7-1)</f>
        <v>0.79350735142476403</v>
      </c>
      <c r="CW1354" s="28" t="s">
        <v>23</v>
      </c>
      <c r="CX1354" s="54" t="str">
        <f ca="1">IF(CV1354&lt;$C1346,"Explore","Exploit")</f>
        <v>Exploit</v>
      </c>
      <c r="CY1354"/>
      <c r="CZ1354" s="21"/>
      <c r="DC1354" s="3" t="s">
        <v>14</v>
      </c>
      <c r="DD1354" s="85">
        <f ca="1">$C1346</f>
        <v>0.28000000000000003</v>
      </c>
      <c r="DE1354" s="28"/>
      <c r="DF1354" s="28"/>
      <c r="DG1354" s="18" t="s">
        <v>25</v>
      </c>
      <c r="DH1354" s="53">
        <f ca="1">OFFSET(乱数表!$C$3,$C1340,2*DC$7-1)</f>
        <v>0.46070411245053311</v>
      </c>
      <c r="DI1354" s="28" t="s">
        <v>23</v>
      </c>
      <c r="DJ1354" s="54" t="str">
        <f ca="1">IF(DH1354&lt;$C1346,"Explore","Exploit")</f>
        <v>Exploit</v>
      </c>
      <c r="DK1354"/>
      <c r="DL1354" s="21"/>
      <c r="DO1354" s="3" t="s">
        <v>14</v>
      </c>
      <c r="DP1354" s="85">
        <f ca="1">$C1346</f>
        <v>0.28000000000000003</v>
      </c>
      <c r="DQ1354" s="28"/>
      <c r="DR1354" s="28"/>
      <c r="DS1354" s="18" t="s">
        <v>25</v>
      </c>
      <c r="DT1354" s="53">
        <f ca="1">OFFSET(乱数表!$C$3,$C1340,2*DO$7-1)</f>
        <v>0.48323327111646275</v>
      </c>
      <c r="DU1354" s="28" t="s">
        <v>23</v>
      </c>
      <c r="DV1354" s="54" t="str">
        <f ca="1">IF(DT1354&lt;$C1346,"Explore","Exploit")</f>
        <v>Exploit</v>
      </c>
      <c r="DW1354"/>
      <c r="DX1354" s="21"/>
    </row>
    <row r="1355" spans="1:128" ht="13.5" customHeight="1">
      <c r="A1355"/>
      <c r="B1355" s="3" t="s">
        <v>7</v>
      </c>
      <c r="C1355" s="3" t="s">
        <v>17</v>
      </c>
      <c r="D1355" s="93" t="s">
        <v>27</v>
      </c>
      <c r="E1355" s="26" t="s">
        <v>28</v>
      </c>
      <c r="F1355" s="26" t="s">
        <v>29</v>
      </c>
      <c r="G1355" s="3" t="s">
        <v>30</v>
      </c>
      <c r="H1355" s="21"/>
      <c r="K1355"/>
      <c r="L1355"/>
      <c r="M1355"/>
      <c r="N1355"/>
      <c r="O1355"/>
      <c r="P1355" s="58" t="s">
        <v>42</v>
      </c>
      <c r="Q1355" s="59" t="s">
        <v>26</v>
      </c>
      <c r="R1355" s="60" t="s">
        <v>38</v>
      </c>
      <c r="S1355"/>
      <c r="T1355" s="21"/>
      <c r="W1355"/>
      <c r="X1355"/>
      <c r="Y1355"/>
      <c r="Z1355"/>
      <c r="AA1355"/>
      <c r="AB1355" s="58" t="s">
        <v>42</v>
      </c>
      <c r="AC1355" s="59" t="s">
        <v>26</v>
      </c>
      <c r="AD1355" s="60" t="s">
        <v>38</v>
      </c>
      <c r="AE1355"/>
      <c r="AF1355" s="21"/>
      <c r="AI1355"/>
      <c r="AJ1355"/>
      <c r="AK1355"/>
      <c r="AL1355"/>
      <c r="AM1355"/>
      <c r="AN1355" s="58" t="s">
        <v>42</v>
      </c>
      <c r="AO1355" s="59" t="s">
        <v>26</v>
      </c>
      <c r="AP1355" s="60" t="s">
        <v>38</v>
      </c>
      <c r="AQ1355"/>
      <c r="AR1355" s="21"/>
      <c r="AU1355"/>
      <c r="AV1355"/>
      <c r="AW1355"/>
      <c r="AX1355"/>
      <c r="AY1355"/>
      <c r="AZ1355" s="58" t="s">
        <v>42</v>
      </c>
      <c r="BA1355" s="59" t="s">
        <v>26</v>
      </c>
      <c r="BB1355" s="60" t="s">
        <v>38</v>
      </c>
      <c r="BC1355"/>
      <c r="BD1355" s="21"/>
      <c r="BG1355"/>
      <c r="BH1355"/>
      <c r="BI1355"/>
      <c r="BJ1355"/>
      <c r="BK1355"/>
      <c r="BL1355" s="58" t="s">
        <v>42</v>
      </c>
      <c r="BM1355" s="59" t="s">
        <v>26</v>
      </c>
      <c r="BN1355" s="60" t="s">
        <v>38</v>
      </c>
      <c r="BO1355"/>
      <c r="BP1355" s="21"/>
      <c r="BS1355"/>
      <c r="BT1355"/>
      <c r="BU1355"/>
      <c r="BV1355"/>
      <c r="BW1355"/>
      <c r="BX1355" s="58" t="s">
        <v>42</v>
      </c>
      <c r="BY1355" s="59" t="s">
        <v>26</v>
      </c>
      <c r="BZ1355" s="60" t="s">
        <v>38</v>
      </c>
      <c r="CA1355"/>
      <c r="CB1355" s="21"/>
      <c r="CE1355"/>
      <c r="CF1355"/>
      <c r="CG1355"/>
      <c r="CH1355"/>
      <c r="CI1355"/>
      <c r="CJ1355" s="58" t="s">
        <v>42</v>
      </c>
      <c r="CK1355" s="59" t="s">
        <v>26</v>
      </c>
      <c r="CL1355" s="60" t="s">
        <v>38</v>
      </c>
      <c r="CM1355"/>
      <c r="CN1355" s="21"/>
      <c r="CQ1355"/>
      <c r="CR1355"/>
      <c r="CS1355"/>
      <c r="CT1355"/>
      <c r="CU1355"/>
      <c r="CV1355" s="58" t="s">
        <v>42</v>
      </c>
      <c r="CW1355" s="59" t="s">
        <v>26</v>
      </c>
      <c r="CX1355" s="60" t="s">
        <v>38</v>
      </c>
      <c r="CY1355"/>
      <c r="CZ1355" s="21"/>
      <c r="DC1355"/>
      <c r="DD1355"/>
      <c r="DE1355"/>
      <c r="DF1355"/>
      <c r="DG1355"/>
      <c r="DH1355" s="58" t="s">
        <v>42</v>
      </c>
      <c r="DI1355" s="59" t="s">
        <v>26</v>
      </c>
      <c r="DJ1355" s="60" t="s">
        <v>38</v>
      </c>
      <c r="DK1355"/>
      <c r="DL1355" s="21"/>
      <c r="DO1355"/>
      <c r="DP1355"/>
      <c r="DQ1355"/>
      <c r="DR1355"/>
      <c r="DS1355"/>
      <c r="DT1355" s="58" t="s">
        <v>42</v>
      </c>
      <c r="DU1355" s="59" t="s">
        <v>26</v>
      </c>
      <c r="DV1355" s="60" t="s">
        <v>38</v>
      </c>
      <c r="DW1355"/>
      <c r="DX1355" s="21"/>
    </row>
    <row r="1356" spans="1:128" ht="13.5" customHeight="1">
      <c r="A1356"/>
      <c r="B1356" s="41">
        <v>1</v>
      </c>
      <c r="C1356" s="41">
        <f t="array" ref="C1356:G1364">$C$24:$G$32</f>
        <v>0</v>
      </c>
      <c r="D1356" s="80">
        <v>0.5</v>
      </c>
      <c r="E1356" s="81">
        <v>0.5</v>
      </c>
      <c r="F1356" s="81">
        <v>0.5</v>
      </c>
      <c r="G1356" s="80">
        <v>1</v>
      </c>
      <c r="H1356" s="6"/>
      <c r="K1356"/>
      <c r="L1356"/>
      <c r="M1356"/>
      <c r="N1356"/>
      <c r="O1356" s="63" t="s">
        <v>24</v>
      </c>
      <c r="P1356" s="55">
        <f ca="1">MAX(OFFSET(O1342,K1343,1):OFFSET(O1342,K1343,4))</f>
        <v>32.106322457326392</v>
      </c>
      <c r="Q1356" s="52"/>
      <c r="R1356" s="22">
        <f ca="1">MATCH(P1356,OFFSET(O1342,K1343,1):OFFSET(O1342,K1343,4),0)</f>
        <v>4</v>
      </c>
      <c r="S1356"/>
      <c r="T1356" s="21"/>
      <c r="W1356"/>
      <c r="X1356"/>
      <c r="Y1356"/>
      <c r="Z1356"/>
      <c r="AA1356" s="63" t="s">
        <v>24</v>
      </c>
      <c r="AB1356" s="55">
        <f ca="1">MAX(OFFSET(AA1342,W1343,1):OFFSET(AA1342,W1343,4))</f>
        <v>47.299234595435109</v>
      </c>
      <c r="AC1356" s="52"/>
      <c r="AD1356" s="22">
        <f ca="1">MATCH(AB1356,OFFSET(AA1342,W1343,1):OFFSET(AA1342,W1343,4),0)</f>
        <v>1</v>
      </c>
      <c r="AE1356"/>
      <c r="AF1356" s="21"/>
      <c r="AI1356"/>
      <c r="AJ1356"/>
      <c r="AK1356"/>
      <c r="AL1356"/>
      <c r="AM1356" s="63" t="s">
        <v>24</v>
      </c>
      <c r="AN1356" s="55">
        <f ca="1">MAX(OFFSET(AM1342,AI1343,1):OFFSET(AM1342,AI1343,4))</f>
        <v>68.999999739338804</v>
      </c>
      <c r="AO1356" s="52"/>
      <c r="AP1356" s="22">
        <f ca="1">MATCH(AN1356,OFFSET(AM1342,AI1343,1):OFFSET(AM1342,AI1343,4),0)</f>
        <v>4</v>
      </c>
      <c r="AQ1356"/>
      <c r="AR1356" s="21"/>
      <c r="AU1356"/>
      <c r="AV1356"/>
      <c r="AW1356"/>
      <c r="AX1356"/>
      <c r="AY1356" s="63" t="s">
        <v>24</v>
      </c>
      <c r="AZ1356" s="55">
        <f ca="1">MAX(OFFSET(AY1342,AU1343,1):OFFSET(AY1342,AU1343,4))</f>
        <v>99.999999998661224</v>
      </c>
      <c r="BA1356" s="52"/>
      <c r="BB1356" s="22">
        <f ca="1">MATCH(AZ1356,OFFSET(AY1342,AU1343,1):OFFSET(AY1342,AU1343,4),0)</f>
        <v>1</v>
      </c>
      <c r="BC1356"/>
      <c r="BD1356" s="21"/>
      <c r="BG1356"/>
      <c r="BH1356"/>
      <c r="BI1356"/>
      <c r="BJ1356"/>
      <c r="BK1356" s="63" t="s">
        <v>24</v>
      </c>
      <c r="BL1356" s="55">
        <f ca="1">MAX(OFFSET(BK1342,BG1343,1):OFFSET(BK1342,BG1343,4))</f>
        <v>0</v>
      </c>
      <c r="BM1356" s="52"/>
      <c r="BN1356" s="22">
        <f ca="1">MATCH(BL1356,OFFSET(BK1342,BG1343,1):OFFSET(BK1342,BG1343,4),0)</f>
        <v>1</v>
      </c>
      <c r="BO1356"/>
      <c r="BP1356" s="21"/>
      <c r="BS1356"/>
      <c r="BT1356"/>
      <c r="BU1356"/>
      <c r="BV1356"/>
      <c r="BW1356" s="63" t="s">
        <v>24</v>
      </c>
      <c r="BX1356" s="55">
        <f ca="1">MAX(OFFSET(BW1342,BS1343,1):OFFSET(BW1342,BS1343,4))</f>
        <v>0</v>
      </c>
      <c r="BY1356" s="52"/>
      <c r="BZ1356" s="22">
        <f ca="1">MATCH(BX1356,OFFSET(BW1342,BS1343,1):OFFSET(BW1342,BS1343,4),0)</f>
        <v>1</v>
      </c>
      <c r="CA1356"/>
      <c r="CB1356" s="21"/>
      <c r="CE1356"/>
      <c r="CF1356"/>
      <c r="CG1356"/>
      <c r="CH1356"/>
      <c r="CI1356" s="63" t="s">
        <v>24</v>
      </c>
      <c r="CJ1356" s="55">
        <f ca="1">MAX(OFFSET(CI1342,CE1343,1):OFFSET(CI1342,CE1343,4))</f>
        <v>0</v>
      </c>
      <c r="CK1356" s="52"/>
      <c r="CL1356" s="22">
        <f ca="1">MATCH(CJ1356,OFFSET(CI1342,CE1343,1):OFFSET(CI1342,CE1343,4),0)</f>
        <v>1</v>
      </c>
      <c r="CM1356"/>
      <c r="CN1356" s="21"/>
      <c r="CQ1356"/>
      <c r="CR1356"/>
      <c r="CS1356"/>
      <c r="CT1356"/>
      <c r="CU1356" s="63" t="s">
        <v>24</v>
      </c>
      <c r="CV1356" s="55">
        <f ca="1">MAX(OFFSET(CU1342,CQ1343,1):OFFSET(CU1342,CQ1343,4))</f>
        <v>0</v>
      </c>
      <c r="CW1356" s="52"/>
      <c r="CX1356" s="22">
        <f ca="1">MATCH(CV1356,OFFSET(CU1342,CQ1343,1):OFFSET(CU1342,CQ1343,4),0)</f>
        <v>1</v>
      </c>
      <c r="CY1356"/>
      <c r="CZ1356" s="21"/>
      <c r="DC1356"/>
      <c r="DD1356"/>
      <c r="DE1356"/>
      <c r="DF1356"/>
      <c r="DG1356" s="63" t="s">
        <v>24</v>
      </c>
      <c r="DH1356" s="55">
        <f ca="1">MAX(OFFSET(DG1342,DC1343,1):OFFSET(DG1342,DC1343,4))</f>
        <v>0</v>
      </c>
      <c r="DI1356" s="52"/>
      <c r="DJ1356" s="22">
        <f ca="1">MATCH(DH1356,OFFSET(DG1342,DC1343,1):OFFSET(DG1342,DC1343,4),0)</f>
        <v>1</v>
      </c>
      <c r="DK1356"/>
      <c r="DL1356" s="21"/>
      <c r="DO1356"/>
      <c r="DP1356"/>
      <c r="DQ1356"/>
      <c r="DR1356"/>
      <c r="DS1356" s="63" t="s">
        <v>24</v>
      </c>
      <c r="DT1356" s="55">
        <f ca="1">MAX(OFFSET(DS1342,DO1342,1):OFFSET(DS1342,DO1342,4))</f>
        <v>26.900255958557121</v>
      </c>
      <c r="DU1356" s="52"/>
      <c r="DV1356" s="22">
        <f ca="1">MATCH(DT1356,OFFSET(DS1342,DO1342,1):OFFSET(DS1342,DO1342,4),0)</f>
        <v>3</v>
      </c>
      <c r="DW1356"/>
      <c r="DX1356" s="21"/>
    </row>
    <row r="1357" spans="1:128" ht="13.5" customHeight="1" thickBot="1">
      <c r="A1357"/>
      <c r="B1357" s="42">
        <v>2</v>
      </c>
      <c r="C1357" s="42">
        <v>0</v>
      </c>
      <c r="D1357" s="82">
        <v>0.33333333333333331</v>
      </c>
      <c r="E1357" s="83">
        <v>0.33333333333333331</v>
      </c>
      <c r="F1357" s="82">
        <v>0.66666666666666663</v>
      </c>
      <c r="G1357" s="82">
        <v>1</v>
      </c>
      <c r="H1357" s="6"/>
      <c r="K1357"/>
      <c r="L1357"/>
      <c r="M1357"/>
      <c r="N1357"/>
      <c r="O1357" s="63" t="s">
        <v>22</v>
      </c>
      <c r="P1357" s="56"/>
      <c r="Q1357" s="57">
        <f ca="1">OFFSET(乱数表!$C$3,$C1340,2*K$7)</f>
        <v>0.18659197420538531</v>
      </c>
      <c r="R1357" s="38">
        <f ca="1">MATCH(Q1357,OFFSET($B1355,K1343,1):OFFSET($B1355,K1343,5))</f>
        <v>1</v>
      </c>
      <c r="S1357"/>
      <c r="T1357" s="21"/>
      <c r="W1357"/>
      <c r="X1357"/>
      <c r="Y1357"/>
      <c r="Z1357"/>
      <c r="AA1357" s="63" t="s">
        <v>22</v>
      </c>
      <c r="AB1357" s="56"/>
      <c r="AC1357" s="57">
        <f ca="1">OFFSET(乱数表!$C$3,$C1340,2*W$7)</f>
        <v>0.58820754181511259</v>
      </c>
      <c r="AD1357" s="38">
        <f ca="1">MATCH(AC1357,OFFSET($B1355,W1343,1):OFFSET($B1355,W1343,5))</f>
        <v>2</v>
      </c>
      <c r="AE1357"/>
      <c r="AF1357" s="21"/>
      <c r="AI1357"/>
      <c r="AJ1357"/>
      <c r="AK1357"/>
      <c r="AL1357"/>
      <c r="AM1357" s="63" t="s">
        <v>22</v>
      </c>
      <c r="AN1357" s="56"/>
      <c r="AO1357" s="57">
        <f ca="1">OFFSET(乱数表!$C$3,$C1340,2*AI$7)</f>
        <v>0.10379282620099106</v>
      </c>
      <c r="AP1357" s="38">
        <f ca="1">MATCH(AO1357,OFFSET($B1355,AI1343,1):OFFSET($B1355,AI1343,5))</f>
        <v>2</v>
      </c>
      <c r="AQ1357"/>
      <c r="AR1357" s="21"/>
      <c r="AU1357"/>
      <c r="AV1357"/>
      <c r="AW1357"/>
      <c r="AX1357"/>
      <c r="AY1357" s="63" t="s">
        <v>22</v>
      </c>
      <c r="AZ1357" s="56"/>
      <c r="BA1357" s="57">
        <f ca="1">OFFSET(乱数表!$C$3,$C1340,2*AU$7)</f>
        <v>0.22070058063008124</v>
      </c>
      <c r="BB1357" s="38">
        <f ca="1">MATCH(BA1357,OFFSET($B1355,AU1343,1):OFFSET($B1355,AU1343,5))</f>
        <v>1</v>
      </c>
      <c r="BC1357"/>
      <c r="BD1357" s="21"/>
      <c r="BG1357"/>
      <c r="BH1357"/>
      <c r="BI1357"/>
      <c r="BJ1357"/>
      <c r="BK1357" s="63" t="s">
        <v>22</v>
      </c>
      <c r="BL1357" s="56"/>
      <c r="BM1357" s="57">
        <f ca="1">OFFSET(乱数表!$C$3,$C1340,2*BG$7)</f>
        <v>0.1784481649260653</v>
      </c>
      <c r="BN1357" s="38">
        <f ca="1">MATCH(BM1357,OFFSET($B1355,BG1343,1):OFFSET($B1355,BG1343,5))</f>
        <v>1</v>
      </c>
      <c r="BO1357"/>
      <c r="BP1357" s="21"/>
      <c r="BS1357"/>
      <c r="BT1357"/>
      <c r="BU1357"/>
      <c r="BV1357"/>
      <c r="BW1357" s="63" t="s">
        <v>22</v>
      </c>
      <c r="BX1357" s="56"/>
      <c r="BY1357" s="57">
        <f ca="1">OFFSET(乱数表!$C$3,$C1340,2*BS$7)</f>
        <v>0.41606953875557806</v>
      </c>
      <c r="BZ1357" s="38">
        <f ca="1">MATCH(BY1357,OFFSET($B1355,BS1343,1):OFFSET($B1355,BS1343,5))</f>
        <v>1</v>
      </c>
      <c r="CA1357"/>
      <c r="CB1357" s="21"/>
      <c r="CE1357"/>
      <c r="CF1357"/>
      <c r="CG1357"/>
      <c r="CH1357"/>
      <c r="CI1357" s="63" t="s">
        <v>22</v>
      </c>
      <c r="CJ1357" s="56"/>
      <c r="CK1357" s="57">
        <f ca="1">OFFSET(乱数表!$C$3,$C1340,2*CE$7)</f>
        <v>0.76968375216788765</v>
      </c>
      <c r="CL1357" s="38">
        <f ca="1">MATCH(CK1357,OFFSET($B1355,CE1343,1):OFFSET($B1355,CE1343,5))</f>
        <v>1</v>
      </c>
      <c r="CM1357"/>
      <c r="CN1357" s="21"/>
      <c r="CQ1357"/>
      <c r="CR1357"/>
      <c r="CS1357"/>
      <c r="CT1357"/>
      <c r="CU1357" s="63" t="s">
        <v>22</v>
      </c>
      <c r="CV1357" s="56"/>
      <c r="CW1357" s="57">
        <f ca="1">OFFSET(乱数表!$C$3,$C1340,2*CQ$7)</f>
        <v>0.30368981942579754</v>
      </c>
      <c r="CX1357" s="38">
        <f ca="1">MATCH(CW1357,OFFSET($B1355,CQ1343,1):OFFSET($B1355,CQ1343,5))</f>
        <v>1</v>
      </c>
      <c r="CY1357"/>
      <c r="CZ1357" s="21"/>
      <c r="DC1357"/>
      <c r="DD1357"/>
      <c r="DE1357"/>
      <c r="DF1357"/>
      <c r="DG1357" s="63" t="s">
        <v>22</v>
      </c>
      <c r="DH1357" s="56"/>
      <c r="DI1357" s="57">
        <f ca="1">OFFSET(乱数表!$C$3,$C1340,2*DC$7)</f>
        <v>3.0645062789377064E-2</v>
      </c>
      <c r="DJ1357" s="38">
        <f ca="1">MATCH(DI1357,OFFSET($B1355,DC1343,1):OFFSET($B1355,DC1343,5))</f>
        <v>1</v>
      </c>
      <c r="DK1357"/>
      <c r="DL1357" s="21"/>
      <c r="DO1357"/>
      <c r="DP1357"/>
      <c r="DQ1357"/>
      <c r="DR1357"/>
      <c r="DS1357" s="63" t="s">
        <v>22</v>
      </c>
      <c r="DT1357" s="56"/>
      <c r="DU1357" s="57">
        <f ca="1">OFFSET(乱数表!$C$3,$C1340,2*DO$7)</f>
        <v>8.2319003905974686E-2</v>
      </c>
      <c r="DV1357" s="38">
        <f ca="1">MATCH(DU1357,OFFSET($B1355,DO1342,1):OFFSET($B1355,DO1342,5))</f>
        <v>3</v>
      </c>
      <c r="DW1357"/>
      <c r="DX1357" s="21"/>
    </row>
    <row r="1358" spans="1:128" ht="13.5" customHeight="1">
      <c r="A1358"/>
      <c r="B1358" s="41">
        <v>3</v>
      </c>
      <c r="C1358" s="41">
        <v>0</v>
      </c>
      <c r="D1358" s="81">
        <v>0</v>
      </c>
      <c r="E1358" s="81">
        <v>0</v>
      </c>
      <c r="F1358" s="80">
        <v>1</v>
      </c>
      <c r="G1358" s="81">
        <v>1</v>
      </c>
      <c r="H1358" s="7"/>
      <c r="K1358"/>
      <c r="L1358"/>
      <c r="M1358"/>
      <c r="N1358"/>
      <c r="O1358" s="6"/>
      <c r="P1358"/>
      <c r="Q1358"/>
      <c r="R1358" t="s">
        <v>56</v>
      </c>
      <c r="S1358"/>
      <c r="T1358" s="21"/>
      <c r="W1358"/>
      <c r="X1358"/>
      <c r="Y1358"/>
      <c r="Z1358"/>
      <c r="AA1358" s="6"/>
      <c r="AB1358"/>
      <c r="AC1358"/>
      <c r="AD1358" t="s">
        <v>56</v>
      </c>
      <c r="AE1358"/>
      <c r="AF1358" s="21"/>
      <c r="AI1358"/>
      <c r="AJ1358"/>
      <c r="AK1358"/>
      <c r="AL1358"/>
      <c r="AM1358" s="6"/>
      <c r="AN1358"/>
      <c r="AO1358"/>
      <c r="AP1358" t="s">
        <v>56</v>
      </c>
      <c r="AQ1358"/>
      <c r="AR1358" s="21"/>
      <c r="AU1358"/>
      <c r="AV1358"/>
      <c r="AW1358"/>
      <c r="AX1358"/>
      <c r="AY1358" s="6"/>
      <c r="AZ1358"/>
      <c r="BA1358"/>
      <c r="BB1358" t="s">
        <v>56</v>
      </c>
      <c r="BC1358"/>
      <c r="BD1358" s="21"/>
      <c r="BG1358"/>
      <c r="BH1358"/>
      <c r="BI1358"/>
      <c r="BJ1358"/>
      <c r="BK1358" s="6"/>
      <c r="BL1358"/>
      <c r="BM1358"/>
      <c r="BN1358" t="s">
        <v>56</v>
      </c>
      <c r="BO1358"/>
      <c r="BP1358" s="21"/>
      <c r="BS1358"/>
      <c r="BT1358"/>
      <c r="BU1358"/>
      <c r="BV1358"/>
      <c r="BW1358" s="6"/>
      <c r="BX1358"/>
      <c r="BY1358"/>
      <c r="BZ1358" t="s">
        <v>56</v>
      </c>
      <c r="CA1358"/>
      <c r="CB1358" s="21"/>
      <c r="CE1358"/>
      <c r="CF1358"/>
      <c r="CG1358"/>
      <c r="CH1358"/>
      <c r="CI1358" s="6"/>
      <c r="CJ1358"/>
      <c r="CK1358"/>
      <c r="CL1358" t="s">
        <v>56</v>
      </c>
      <c r="CM1358"/>
      <c r="CN1358" s="21"/>
      <c r="CQ1358"/>
      <c r="CR1358"/>
      <c r="CS1358"/>
      <c r="CT1358"/>
      <c r="CU1358" s="6"/>
      <c r="CV1358"/>
      <c r="CW1358"/>
      <c r="CX1358" t="s">
        <v>56</v>
      </c>
      <c r="CY1358"/>
      <c r="CZ1358" s="21"/>
      <c r="DC1358"/>
      <c r="DD1358"/>
      <c r="DE1358"/>
      <c r="DF1358"/>
      <c r="DG1358" s="6"/>
      <c r="DH1358"/>
      <c r="DI1358"/>
      <c r="DJ1358" t="s">
        <v>56</v>
      </c>
      <c r="DK1358"/>
      <c r="DL1358" s="21"/>
      <c r="DO1358"/>
      <c r="DP1358"/>
      <c r="DQ1358"/>
      <c r="DR1358"/>
      <c r="DS1358" s="6"/>
      <c r="DT1358"/>
      <c r="DU1358"/>
      <c r="DV1358" t="s">
        <v>56</v>
      </c>
      <c r="DW1358"/>
      <c r="DX1358" s="21"/>
    </row>
    <row r="1359" spans="1:128" ht="13.5" customHeight="1">
      <c r="A1359"/>
      <c r="B1359" s="42">
        <v>4</v>
      </c>
      <c r="C1359" s="42">
        <v>0</v>
      </c>
      <c r="D1359" s="82">
        <v>0.33333333333333331</v>
      </c>
      <c r="E1359" s="82">
        <v>0.66666666666666663</v>
      </c>
      <c r="F1359" s="83">
        <v>0.66666666666666663</v>
      </c>
      <c r="G1359" s="82">
        <v>1</v>
      </c>
      <c r="H1359" s="7"/>
      <c r="K1359"/>
      <c r="L1359"/>
      <c r="M1359"/>
      <c r="N1359"/>
      <c r="O1359" s="63" t="s">
        <v>39</v>
      </c>
      <c r="P1359" s="49">
        <f ca="1">IF(R1354="Exploit",R1356,R1357)</f>
        <v>4</v>
      </c>
      <c r="Q1359" s="28" t="str">
        <f ca="1">"("&amp;OFFSET(O1342,0,P1359)&amp;") →"</f>
        <v>(下) →</v>
      </c>
      <c r="R1359" s="18" t="s">
        <v>53</v>
      </c>
      <c r="S1359" s="3">
        <f ca="1">MIN(K1341+FIXED(1.1*COS(PI()/2*P1359),0),3)</f>
        <v>2</v>
      </c>
      <c r="T1359" s="6"/>
      <c r="W1359"/>
      <c r="X1359"/>
      <c r="Y1359"/>
      <c r="Z1359"/>
      <c r="AA1359" s="63" t="s">
        <v>39</v>
      </c>
      <c r="AB1359" s="49">
        <f ca="1">IF(AD1354="Exploit",AD1356,AD1357)</f>
        <v>1</v>
      </c>
      <c r="AC1359" s="28" t="str">
        <f ca="1">"("&amp;OFFSET(AA1342,0,AB1359)&amp;") →"</f>
        <v>(右) →</v>
      </c>
      <c r="AD1359" s="18" t="s">
        <v>53</v>
      </c>
      <c r="AE1359" s="3">
        <f ca="1">MIN(W1341+FIXED(1.1*COS(PI()/2*AB1359),0),3)</f>
        <v>2</v>
      </c>
      <c r="AF1359" s="6"/>
      <c r="AI1359"/>
      <c r="AJ1359"/>
      <c r="AK1359"/>
      <c r="AL1359"/>
      <c r="AM1359" s="63" t="s">
        <v>39</v>
      </c>
      <c r="AN1359" s="49">
        <f ca="1">IF(AP1354="Exploit",AP1356,AP1357)</f>
        <v>4</v>
      </c>
      <c r="AO1359" s="28" t="str">
        <f ca="1">"("&amp;OFFSET(AM1342,0,AN1359)&amp;") →"</f>
        <v>(下) →</v>
      </c>
      <c r="AP1359" s="18" t="s">
        <v>53</v>
      </c>
      <c r="AQ1359" s="3">
        <f ca="1">MIN(AI1341+FIXED(1.1*COS(PI()/2*AN1359),0),3)</f>
        <v>3</v>
      </c>
      <c r="AR1359" s="6"/>
      <c r="AU1359"/>
      <c r="AV1359"/>
      <c r="AW1359"/>
      <c r="AX1359"/>
      <c r="AY1359" s="63" t="s">
        <v>39</v>
      </c>
      <c r="AZ1359" s="49">
        <f ca="1">IF(BB1354="Exploit",BB1356,BB1357)</f>
        <v>1</v>
      </c>
      <c r="BA1359" s="28" t="str">
        <f ca="1">"("&amp;OFFSET(AY1342,0,AZ1359)&amp;") →"</f>
        <v>(右) →</v>
      </c>
      <c r="BB1359" s="18" t="s">
        <v>53</v>
      </c>
      <c r="BC1359" s="3">
        <f ca="1">MIN(AU1341+FIXED(1.1*COS(PI()/2*AZ1359),0),3)</f>
        <v>3</v>
      </c>
      <c r="BD1359" s="6"/>
      <c r="BG1359"/>
      <c r="BH1359"/>
      <c r="BI1359"/>
      <c r="BJ1359"/>
      <c r="BK1359" s="63" t="s">
        <v>39</v>
      </c>
      <c r="BL1359" s="49">
        <f ca="1">IF(BN1354="Exploit",BN1356,BN1357)</f>
        <v>1</v>
      </c>
      <c r="BM1359" s="28" t="str">
        <f ca="1">"("&amp;OFFSET(BK1342,0,BL1359)&amp;") →"</f>
        <v>(右) →</v>
      </c>
      <c r="BN1359" s="18" t="s">
        <v>53</v>
      </c>
      <c r="BO1359" s="3">
        <f ca="1">MIN(BG1341+FIXED(1.1*COS(PI()/2*BL1359),0),3)</f>
        <v>3</v>
      </c>
      <c r="BP1359" s="6"/>
      <c r="BS1359"/>
      <c r="BT1359"/>
      <c r="BU1359"/>
      <c r="BV1359"/>
      <c r="BW1359" s="63" t="s">
        <v>39</v>
      </c>
      <c r="BX1359" s="49">
        <f ca="1">IF(BZ1354="Exploit",BZ1356,BZ1357)</f>
        <v>1</v>
      </c>
      <c r="BY1359" s="28" t="str">
        <f ca="1">"("&amp;OFFSET(BW1342,0,BX1359)&amp;") →"</f>
        <v>(右) →</v>
      </c>
      <c r="BZ1359" s="18" t="s">
        <v>53</v>
      </c>
      <c r="CA1359" s="3">
        <f ca="1">MIN(BS1341+FIXED(1.1*COS(PI()/2*BX1359),0),3)</f>
        <v>3</v>
      </c>
      <c r="CB1359" s="6"/>
      <c r="CE1359"/>
      <c r="CF1359"/>
      <c r="CG1359"/>
      <c r="CH1359"/>
      <c r="CI1359" s="63" t="s">
        <v>39</v>
      </c>
      <c r="CJ1359" s="49">
        <f ca="1">IF(CL1354="Exploit",CL1356,CL1357)</f>
        <v>1</v>
      </c>
      <c r="CK1359" s="28" t="str">
        <f ca="1">"("&amp;OFFSET(CI1342,0,CJ1359)&amp;") →"</f>
        <v>(右) →</v>
      </c>
      <c r="CL1359" s="18" t="s">
        <v>53</v>
      </c>
      <c r="CM1359" s="3">
        <f ca="1">MIN(CE1341+FIXED(1.1*COS(PI()/2*CJ1359),0),3)</f>
        <v>3</v>
      </c>
      <c r="CN1359" s="6"/>
      <c r="CQ1359"/>
      <c r="CR1359"/>
      <c r="CS1359"/>
      <c r="CT1359"/>
      <c r="CU1359" s="63" t="s">
        <v>39</v>
      </c>
      <c r="CV1359" s="49">
        <f ca="1">IF(CX1354="Exploit",CX1356,CX1357)</f>
        <v>1</v>
      </c>
      <c r="CW1359" s="28" t="str">
        <f ca="1">"("&amp;OFFSET(CU1342,0,CV1359)&amp;") →"</f>
        <v>(右) →</v>
      </c>
      <c r="CX1359" s="18" t="s">
        <v>53</v>
      </c>
      <c r="CY1359" s="3">
        <f ca="1">MIN(CQ1341+FIXED(1.1*COS(PI()/2*CV1359),0),3)</f>
        <v>3</v>
      </c>
      <c r="CZ1359" s="6"/>
      <c r="DC1359"/>
      <c r="DD1359"/>
      <c r="DE1359"/>
      <c r="DF1359"/>
      <c r="DG1359" s="63" t="s">
        <v>39</v>
      </c>
      <c r="DH1359" s="49">
        <f ca="1">IF(DJ1354="Exploit",DJ1356,DJ1357)</f>
        <v>1</v>
      </c>
      <c r="DI1359" s="28" t="str">
        <f ca="1">"("&amp;OFFSET(DG1342,0,DH1359)&amp;") →"</f>
        <v>(右) →</v>
      </c>
      <c r="DJ1359" s="18" t="s">
        <v>53</v>
      </c>
      <c r="DK1359" s="3">
        <f ca="1">MIN(DC1341+FIXED(1.1*COS(PI()/2*DH1359),0),3)</f>
        <v>3</v>
      </c>
      <c r="DL1359" s="6"/>
      <c r="DO1359"/>
      <c r="DP1359"/>
      <c r="DQ1359"/>
      <c r="DR1359"/>
      <c r="DS1359" s="63" t="s">
        <v>39</v>
      </c>
      <c r="DT1359" s="49">
        <f ca="1">IF(DV1354="Exploit",DV1356,DV1357)</f>
        <v>3</v>
      </c>
      <c r="DU1359" s="28" t="str">
        <f ca="1">"("&amp;OFFSET(DS1342,0,DT1359)&amp;") →"</f>
        <v>(左) →</v>
      </c>
      <c r="DV1359" s="18" t="s">
        <v>53</v>
      </c>
      <c r="DW1359" s="3">
        <f ca="1">MIN(DO1341+FIXED(1.1*COS(PI()/2*DT1359),0),3)</f>
        <v>3</v>
      </c>
      <c r="DX1359" s="6"/>
    </row>
    <row r="1360" spans="1:128" ht="13.5" customHeight="1">
      <c r="A1360"/>
      <c r="B1360" s="41">
        <v>5</v>
      </c>
      <c r="C1360" s="41">
        <v>0</v>
      </c>
      <c r="D1360" s="83">
        <v>0</v>
      </c>
      <c r="E1360" s="80">
        <v>0.33333333333333331</v>
      </c>
      <c r="F1360" s="80">
        <v>0.66666666666666663</v>
      </c>
      <c r="G1360" s="80">
        <v>1</v>
      </c>
      <c r="H1360" s="7"/>
      <c r="K1360"/>
      <c r="L1360"/>
      <c r="M1360"/>
      <c r="N1360"/>
      <c r="O1360" s="24" t="s">
        <v>33</v>
      </c>
      <c r="P1360" s="24"/>
      <c r="Q1360"/>
      <c r="R1360" s="18" t="s">
        <v>54</v>
      </c>
      <c r="S1360" s="3">
        <f ca="1">MIN(K1342+FIXED(1.1*SIN(PI()/2*P1359),0),3)</f>
        <v>1</v>
      </c>
      <c r="T1360" s="6"/>
      <c r="W1360"/>
      <c r="X1360"/>
      <c r="Y1360"/>
      <c r="Z1360"/>
      <c r="AA1360" s="24"/>
      <c r="AB1360" s="24" t="s">
        <v>33</v>
      </c>
      <c r="AC1360"/>
      <c r="AD1360" s="18" t="s">
        <v>54</v>
      </c>
      <c r="AE1360" s="3">
        <f ca="1">MIN(W1342+FIXED(1.1*SIN(PI()/2*AB1359),0),3)</f>
        <v>2</v>
      </c>
      <c r="AF1360" s="6"/>
      <c r="AI1360"/>
      <c r="AJ1360"/>
      <c r="AK1360"/>
      <c r="AL1360"/>
      <c r="AM1360" s="24"/>
      <c r="AN1360" s="24" t="s">
        <v>33</v>
      </c>
      <c r="AO1360"/>
      <c r="AP1360" s="18" t="s">
        <v>54</v>
      </c>
      <c r="AQ1360" s="3">
        <f ca="1">MIN(AI1342+FIXED(1.1*SIN(PI()/2*AN1359),0),3)</f>
        <v>2</v>
      </c>
      <c r="AR1360" s="6"/>
      <c r="AU1360"/>
      <c r="AV1360"/>
      <c r="AW1360"/>
      <c r="AX1360"/>
      <c r="AY1360" s="24"/>
      <c r="AZ1360" s="24" t="s">
        <v>33</v>
      </c>
      <c r="BA1360"/>
      <c r="BB1360" s="18" t="s">
        <v>54</v>
      </c>
      <c r="BC1360" s="3">
        <f ca="1">MIN(AU1342+FIXED(1.1*SIN(PI()/2*AZ1359),0),3)</f>
        <v>3</v>
      </c>
      <c r="BD1360" s="6"/>
      <c r="BG1360"/>
      <c r="BH1360"/>
      <c r="BI1360"/>
      <c r="BJ1360"/>
      <c r="BK1360" s="24"/>
      <c r="BL1360" s="24" t="s">
        <v>33</v>
      </c>
      <c r="BM1360"/>
      <c r="BN1360" s="18" t="s">
        <v>54</v>
      </c>
      <c r="BO1360" s="3">
        <f ca="1">MIN(BG1342+FIXED(1.1*SIN(PI()/2*BL1359),0),3)</f>
        <v>3</v>
      </c>
      <c r="BP1360" s="6"/>
      <c r="BS1360"/>
      <c r="BT1360"/>
      <c r="BU1360"/>
      <c r="BV1360"/>
      <c r="BW1360" s="24"/>
      <c r="BX1360" s="24" t="s">
        <v>33</v>
      </c>
      <c r="BY1360"/>
      <c r="BZ1360" s="18" t="s">
        <v>54</v>
      </c>
      <c r="CA1360" s="3">
        <f ca="1">MIN(BS1342+FIXED(1.1*SIN(PI()/2*BX1359),0),3)</f>
        <v>3</v>
      </c>
      <c r="CB1360" s="6"/>
      <c r="CE1360"/>
      <c r="CF1360"/>
      <c r="CG1360"/>
      <c r="CH1360"/>
      <c r="CI1360" s="24"/>
      <c r="CJ1360" s="24" t="s">
        <v>33</v>
      </c>
      <c r="CK1360"/>
      <c r="CL1360" s="18" t="s">
        <v>54</v>
      </c>
      <c r="CM1360" s="3">
        <f ca="1">MIN(CE1342+FIXED(1.1*SIN(PI()/2*CJ1359),0),3)</f>
        <v>3</v>
      </c>
      <c r="CN1360" s="6"/>
      <c r="CQ1360"/>
      <c r="CR1360"/>
      <c r="CS1360"/>
      <c r="CT1360"/>
      <c r="CU1360" s="24"/>
      <c r="CV1360" s="24" t="s">
        <v>33</v>
      </c>
      <c r="CW1360"/>
      <c r="CX1360" s="18" t="s">
        <v>54</v>
      </c>
      <c r="CY1360" s="3">
        <f ca="1">MIN(CQ1342+FIXED(1.1*SIN(PI()/2*CV1359),0),3)</f>
        <v>3</v>
      </c>
      <c r="CZ1360" s="6"/>
      <c r="DC1360"/>
      <c r="DD1360"/>
      <c r="DE1360"/>
      <c r="DF1360"/>
      <c r="DG1360" s="24"/>
      <c r="DH1360" s="24" t="s">
        <v>33</v>
      </c>
      <c r="DI1360"/>
      <c r="DJ1360" s="18" t="s">
        <v>54</v>
      </c>
      <c r="DK1360" s="3">
        <f ca="1">MIN(DC1342+FIXED(1.1*SIN(PI()/2*DH1359),0),3)</f>
        <v>3</v>
      </c>
      <c r="DL1360" s="6"/>
      <c r="DO1360"/>
      <c r="DP1360"/>
      <c r="DQ1360"/>
      <c r="DR1360"/>
      <c r="DS1360" s="24"/>
      <c r="DT1360" s="24" t="s">
        <v>33</v>
      </c>
      <c r="DU1360"/>
      <c r="DV1360" s="18" t="s">
        <v>54</v>
      </c>
      <c r="DW1360" s="3">
        <f ca="1">MIN(DO1342+FIXED(1.1*SIN(PI()/2*DT1359),0),3)</f>
        <v>2</v>
      </c>
      <c r="DX1360" s="6"/>
    </row>
    <row r="1361" spans="1:128" ht="13.5" customHeight="1">
      <c r="A1361"/>
      <c r="B1361" s="42">
        <v>6</v>
      </c>
      <c r="C1361" s="61">
        <v>0</v>
      </c>
      <c r="D1361" s="61">
        <v>0</v>
      </c>
      <c r="E1361" s="61">
        <v>0</v>
      </c>
      <c r="F1361" s="61">
        <v>0</v>
      </c>
      <c r="G1361" s="61">
        <v>0</v>
      </c>
      <c r="H1361" s="7"/>
      <c r="K1361"/>
      <c r="L1361"/>
      <c r="M1361"/>
      <c r="N1361"/>
      <c r="O1361"/>
      <c r="P1361"/>
      <c r="Q1361"/>
      <c r="R1361" s="3" t="s">
        <v>31</v>
      </c>
      <c r="S1361" s="29">
        <f ca="1">3*(S1359-1)+S1360</f>
        <v>4</v>
      </c>
      <c r="T1361" s="30"/>
      <c r="W1361"/>
      <c r="X1361"/>
      <c r="Y1361"/>
      <c r="Z1361"/>
      <c r="AA1361"/>
      <c r="AB1361"/>
      <c r="AC1361"/>
      <c r="AD1361" s="3" t="s">
        <v>32</v>
      </c>
      <c r="AE1361" s="29">
        <f ca="1">3*(AE1359-1)+AE1360</f>
        <v>5</v>
      </c>
      <c r="AF1361" s="6"/>
      <c r="AI1361"/>
      <c r="AJ1361"/>
      <c r="AK1361"/>
      <c r="AL1361"/>
      <c r="AM1361"/>
      <c r="AN1361"/>
      <c r="AO1361"/>
      <c r="AP1361" s="3" t="s">
        <v>32</v>
      </c>
      <c r="AQ1361" s="29">
        <f ca="1">3*(AQ1359-1)+AQ1360</f>
        <v>8</v>
      </c>
      <c r="AR1361" s="6"/>
      <c r="AU1361"/>
      <c r="AV1361"/>
      <c r="AW1361"/>
      <c r="AX1361"/>
      <c r="AY1361"/>
      <c r="AZ1361"/>
      <c r="BA1361"/>
      <c r="BB1361" s="3" t="s">
        <v>32</v>
      </c>
      <c r="BC1361" s="29">
        <f ca="1">3*(BC1359-1)+BC1360</f>
        <v>9</v>
      </c>
      <c r="BD1361" s="6"/>
      <c r="BG1361"/>
      <c r="BH1361"/>
      <c r="BI1361"/>
      <c r="BJ1361"/>
      <c r="BK1361"/>
      <c r="BL1361"/>
      <c r="BM1361"/>
      <c r="BN1361" s="3" t="s">
        <v>32</v>
      </c>
      <c r="BO1361" s="29">
        <f ca="1">3*(BO1359-1)+BO1360</f>
        <v>9</v>
      </c>
      <c r="BP1361" s="6"/>
      <c r="BS1361"/>
      <c r="BT1361"/>
      <c r="BU1361"/>
      <c r="BV1361"/>
      <c r="BW1361"/>
      <c r="BX1361"/>
      <c r="BY1361"/>
      <c r="BZ1361" s="3" t="s">
        <v>32</v>
      </c>
      <c r="CA1361" s="29">
        <f ca="1">3*(CA1359-1)+CA1360</f>
        <v>9</v>
      </c>
      <c r="CB1361" s="6"/>
      <c r="CE1361"/>
      <c r="CF1361"/>
      <c r="CG1361"/>
      <c r="CH1361"/>
      <c r="CI1361"/>
      <c r="CJ1361"/>
      <c r="CK1361"/>
      <c r="CL1361" s="3" t="s">
        <v>32</v>
      </c>
      <c r="CM1361" s="29">
        <f ca="1">3*(CM1359-1)+CM1360</f>
        <v>9</v>
      </c>
      <c r="CN1361" s="6"/>
      <c r="CQ1361"/>
      <c r="CR1361"/>
      <c r="CS1361"/>
      <c r="CT1361"/>
      <c r="CU1361"/>
      <c r="CV1361"/>
      <c r="CW1361"/>
      <c r="CX1361" s="3" t="s">
        <v>32</v>
      </c>
      <c r="CY1361" s="29">
        <f ca="1">3*(CY1359-1)+CY1360</f>
        <v>9</v>
      </c>
      <c r="CZ1361" s="6"/>
      <c r="DC1361"/>
      <c r="DD1361"/>
      <c r="DE1361"/>
      <c r="DF1361"/>
      <c r="DG1361"/>
      <c r="DH1361"/>
      <c r="DI1361"/>
      <c r="DJ1361" s="3" t="s">
        <v>32</v>
      </c>
      <c r="DK1361" s="29">
        <f ca="1">3*(DK1359-1)+DK1360</f>
        <v>9</v>
      </c>
      <c r="DL1361" s="6"/>
      <c r="DO1361"/>
      <c r="DP1361"/>
      <c r="DQ1361"/>
      <c r="DR1361"/>
      <c r="DS1361"/>
      <c r="DT1361"/>
      <c r="DU1361"/>
      <c r="DV1361" s="3" t="s">
        <v>32</v>
      </c>
      <c r="DW1361" s="29">
        <f ca="1">3*(DW1359-1)+DW1360</f>
        <v>8</v>
      </c>
      <c r="DX1361" s="6"/>
    </row>
    <row r="1362" spans="1:128" ht="13.5" customHeight="1">
      <c r="A1362"/>
      <c r="B1362" s="41">
        <v>7</v>
      </c>
      <c r="C1362" s="41">
        <v>0</v>
      </c>
      <c r="D1362" s="80">
        <v>0.5</v>
      </c>
      <c r="E1362" s="80">
        <v>1</v>
      </c>
      <c r="F1362" s="61">
        <v>1</v>
      </c>
      <c r="G1362" s="61">
        <v>1</v>
      </c>
      <c r="H1362" s="7"/>
      <c r="K1362"/>
      <c r="L1362"/>
      <c r="M1362"/>
      <c r="N1362"/>
      <c r="P1362"/>
      <c r="Q1362"/>
      <c r="R1362"/>
      <c r="S1362" s="11" t="s">
        <v>51</v>
      </c>
      <c r="T1362" s="24"/>
      <c r="W1362"/>
      <c r="X1362"/>
      <c r="Y1362"/>
      <c r="Z1362"/>
      <c r="AB1362"/>
      <c r="AC1362"/>
      <c r="AD1362"/>
      <c r="AE1362" s="11" t="s">
        <v>51</v>
      </c>
      <c r="AF1362" s="24"/>
      <c r="AI1362"/>
      <c r="AJ1362"/>
      <c r="AK1362"/>
      <c r="AL1362"/>
      <c r="AN1362"/>
      <c r="AO1362"/>
      <c r="AP1362"/>
      <c r="AQ1362" s="11" t="s">
        <v>51</v>
      </c>
      <c r="AR1362" s="24"/>
      <c r="AU1362"/>
      <c r="AV1362"/>
      <c r="AW1362"/>
      <c r="AX1362"/>
      <c r="AZ1362"/>
      <c r="BA1362"/>
      <c r="BB1362"/>
      <c r="BC1362" s="11" t="s">
        <v>51</v>
      </c>
      <c r="BD1362" s="24"/>
      <c r="BG1362"/>
      <c r="BH1362"/>
      <c r="BI1362"/>
      <c r="BJ1362"/>
      <c r="BL1362"/>
      <c r="BM1362"/>
      <c r="BN1362"/>
      <c r="BO1362" s="11" t="s">
        <v>51</v>
      </c>
      <c r="BP1362" s="24"/>
      <c r="BS1362"/>
      <c r="BT1362"/>
      <c r="BU1362"/>
      <c r="BV1362"/>
      <c r="BX1362"/>
      <c r="BY1362"/>
      <c r="BZ1362"/>
      <c r="CA1362" s="11" t="s">
        <v>51</v>
      </c>
      <c r="CB1362" s="24"/>
      <c r="CE1362"/>
      <c r="CF1362"/>
      <c r="CG1362"/>
      <c r="CH1362"/>
      <c r="CJ1362"/>
      <c r="CK1362"/>
      <c r="CL1362"/>
      <c r="CM1362" s="11" t="s">
        <v>51</v>
      </c>
      <c r="CN1362" s="24"/>
      <c r="CQ1362"/>
      <c r="CR1362"/>
      <c r="CS1362"/>
      <c r="CT1362"/>
      <c r="CV1362"/>
      <c r="CW1362"/>
      <c r="CX1362"/>
      <c r="CY1362" s="11" t="s">
        <v>51</v>
      </c>
      <c r="CZ1362" s="24"/>
      <c r="DC1362"/>
      <c r="DD1362"/>
      <c r="DE1362"/>
      <c r="DF1362"/>
      <c r="DH1362"/>
      <c r="DI1362"/>
      <c r="DJ1362"/>
      <c r="DK1362" s="11" t="s">
        <v>51</v>
      </c>
      <c r="DL1362" s="24"/>
      <c r="DO1362"/>
      <c r="DP1362"/>
      <c r="DQ1362"/>
      <c r="DR1362"/>
      <c r="DT1362"/>
      <c r="DU1362"/>
      <c r="DV1362"/>
      <c r="DW1362" s="11" t="s">
        <v>51</v>
      </c>
      <c r="DX1362" s="24"/>
    </row>
    <row r="1363" spans="1:128" ht="13.5" customHeight="1" thickBot="1">
      <c r="A1363"/>
      <c r="B1363" s="42">
        <v>8</v>
      </c>
      <c r="C1363" s="42">
        <v>0</v>
      </c>
      <c r="D1363" s="82">
        <v>0.33333333333333331</v>
      </c>
      <c r="E1363" s="82">
        <v>0.66666666666666663</v>
      </c>
      <c r="F1363" s="82">
        <v>1</v>
      </c>
      <c r="G1363" s="83">
        <v>1</v>
      </c>
      <c r="H1363" s="7"/>
      <c r="K1363"/>
      <c r="L1363"/>
      <c r="M1363"/>
      <c r="N1363"/>
      <c r="O1363" t="s">
        <v>48</v>
      </c>
      <c r="R1363"/>
      <c r="S1363"/>
      <c r="T1363" s="21"/>
      <c r="W1363"/>
      <c r="X1363"/>
      <c r="Y1363"/>
      <c r="Z1363"/>
      <c r="AA1363" t="s">
        <v>48</v>
      </c>
      <c r="AD1363"/>
      <c r="AE1363"/>
      <c r="AF1363" s="21"/>
      <c r="AI1363"/>
      <c r="AJ1363"/>
      <c r="AK1363"/>
      <c r="AL1363"/>
      <c r="AM1363" t="s">
        <v>48</v>
      </c>
      <c r="AP1363"/>
      <c r="AQ1363"/>
      <c r="AR1363" s="21"/>
      <c r="AU1363"/>
      <c r="AV1363"/>
      <c r="AW1363"/>
      <c r="AX1363"/>
      <c r="AY1363" t="s">
        <v>48</v>
      </c>
      <c r="BB1363"/>
      <c r="BC1363"/>
      <c r="BD1363" s="21"/>
      <c r="BG1363"/>
      <c r="BH1363"/>
      <c r="BI1363"/>
      <c r="BJ1363"/>
      <c r="BK1363" t="s">
        <v>48</v>
      </c>
      <c r="BN1363"/>
      <c r="BO1363"/>
      <c r="BP1363" s="21"/>
      <c r="BS1363"/>
      <c r="BT1363"/>
      <c r="BU1363"/>
      <c r="BV1363"/>
      <c r="BW1363" t="s">
        <v>48</v>
      </c>
      <c r="BZ1363"/>
      <c r="CA1363"/>
      <c r="CB1363" s="21"/>
      <c r="CE1363"/>
      <c r="CF1363"/>
      <c r="CG1363"/>
      <c r="CH1363"/>
      <c r="CI1363" t="s">
        <v>48</v>
      </c>
      <c r="CL1363"/>
      <c r="CM1363"/>
      <c r="CN1363" s="21"/>
      <c r="CQ1363"/>
      <c r="CR1363"/>
      <c r="CS1363"/>
      <c r="CT1363"/>
      <c r="CU1363" t="s">
        <v>48</v>
      </c>
      <c r="CX1363"/>
      <c r="CY1363"/>
      <c r="CZ1363" s="21"/>
      <c r="DC1363"/>
      <c r="DD1363"/>
      <c r="DE1363"/>
      <c r="DF1363"/>
      <c r="DG1363" t="s">
        <v>48</v>
      </c>
      <c r="DJ1363"/>
      <c r="DK1363"/>
      <c r="DL1363" s="21"/>
      <c r="DO1363"/>
      <c r="DP1363"/>
      <c r="DQ1363"/>
      <c r="DR1363"/>
      <c r="DS1363" t="s">
        <v>48</v>
      </c>
      <c r="DU1363" s="30"/>
      <c r="DV1363"/>
      <c r="DW1363"/>
      <c r="DX1363" s="21"/>
    </row>
    <row r="1364" spans="1:128" ht="13.5" customHeight="1" thickBot="1">
      <c r="A1364"/>
      <c r="B1364" s="43" t="s">
        <v>18</v>
      </c>
      <c r="C1364" s="43">
        <v>0</v>
      </c>
      <c r="D1364" s="84">
        <v>1</v>
      </c>
      <c r="E1364" s="84">
        <v>1</v>
      </c>
      <c r="F1364" s="84">
        <v>1</v>
      </c>
      <c r="G1364" s="84">
        <v>1</v>
      </c>
      <c r="H1364" s="7"/>
      <c r="K1364"/>
      <c r="L1364"/>
      <c r="M1364"/>
      <c r="N1364"/>
      <c r="O1364" s="39" t="s">
        <v>52</v>
      </c>
      <c r="P1364" s="33">
        <f ca="1">IF(K1343&lt;9,OFFSET($D$3,S1359,S1360)+$C$4*MAX(OFFSET(O1342,S1361,1):OFFSET(O1342,S1361,4)),0)</f>
        <v>32.109464216804575</v>
      </c>
      <c r="Q1364"/>
      <c r="R1364"/>
      <c r="S1364"/>
      <c r="T1364" s="21"/>
      <c r="W1364"/>
      <c r="X1364"/>
      <c r="Y1364"/>
      <c r="Z1364"/>
      <c r="AA1364" s="39" t="s">
        <v>52</v>
      </c>
      <c r="AB1364" s="33">
        <f ca="1">IF(W1343&lt;9,OFFSET($D$3,AE1359,AE1360)+$C$4*MAX(OFFSET(AA1342,AE1361,1):OFFSET(AA1342,AE1361,4)),0)</f>
        <v>47.299999817537163</v>
      </c>
      <c r="AC1364"/>
      <c r="AD1364"/>
      <c r="AE1364"/>
      <c r="AF1364" s="21"/>
      <c r="AI1364"/>
      <c r="AJ1364"/>
      <c r="AK1364"/>
      <c r="AL1364"/>
      <c r="AM1364" s="39" t="s">
        <v>52</v>
      </c>
      <c r="AN1364" s="33">
        <f ca="1">IF(AI1343&lt;9,OFFSET($D$3,AQ1359,AQ1360)+$C$4*MAX(OFFSET(AM1342,AQ1361,1):OFFSET(AM1342,AQ1361,4)),0)</f>
        <v>68.999999999062851</v>
      </c>
      <c r="AO1364"/>
      <c r="AP1364"/>
      <c r="AQ1364"/>
      <c r="AR1364" s="21"/>
      <c r="AU1364"/>
      <c r="AV1364"/>
      <c r="AW1364"/>
      <c r="AX1364"/>
      <c r="AY1364" s="39" t="s">
        <v>52</v>
      </c>
      <c r="AZ1364" s="33">
        <f ca="1">IF(AU1343&lt;9,OFFSET($D$3,BC1359,BC1360)+$C$4*MAX(OFFSET(AY1342,BC1361,1):OFFSET(AY1342,BC1361,4)),0)</f>
        <v>100</v>
      </c>
      <c r="BA1364"/>
      <c r="BB1364"/>
      <c r="BC1364"/>
      <c r="BD1364" s="21"/>
      <c r="BG1364"/>
      <c r="BH1364"/>
      <c r="BI1364"/>
      <c r="BJ1364"/>
      <c r="BK1364" s="39" t="s">
        <v>52</v>
      </c>
      <c r="BL1364" s="33">
        <f ca="1">IF(BG1343&lt;9,OFFSET($D$3,BO1359,BO1360)+$C$4*MAX(OFFSET(BK1342,BO1361,1):OFFSET(BK1342,BO1361,4)),0)</f>
        <v>0</v>
      </c>
      <c r="BM1364"/>
      <c r="BN1364"/>
      <c r="BO1364"/>
      <c r="BP1364" s="21"/>
      <c r="BS1364"/>
      <c r="BT1364"/>
      <c r="BU1364"/>
      <c r="BV1364"/>
      <c r="BW1364" s="39" t="s">
        <v>52</v>
      </c>
      <c r="BX1364" s="33">
        <f ca="1">IF(BS1343&lt;9,OFFSET($D$3,CA1359,CA1360)+$C$4*MAX(OFFSET(BW1342,CA1361,1):OFFSET(BW1342,CA1361,4)),0)</f>
        <v>0</v>
      </c>
      <c r="BY1364"/>
      <c r="BZ1364"/>
      <c r="CA1364"/>
      <c r="CB1364" s="21"/>
      <c r="CE1364"/>
      <c r="CF1364"/>
      <c r="CG1364"/>
      <c r="CH1364"/>
      <c r="CI1364" s="39" t="s">
        <v>52</v>
      </c>
      <c r="CJ1364" s="33">
        <f ca="1">IF(CE1343&lt;9,OFFSET($D$3,CM1359,CM1360)+$C$4*MAX(OFFSET(CI1342,CM1361,1):OFFSET(CI1342,CM1361,4)),0)</f>
        <v>0</v>
      </c>
      <c r="CK1364"/>
      <c r="CL1364"/>
      <c r="CM1364"/>
      <c r="CN1364" s="21"/>
      <c r="CQ1364"/>
      <c r="CR1364"/>
      <c r="CS1364"/>
      <c r="CT1364"/>
      <c r="CU1364" s="39" t="s">
        <v>52</v>
      </c>
      <c r="CV1364" s="33">
        <f ca="1">IF(CQ1343&lt;9,OFFSET($D$3,CY1359,CY1360)+$C$4*MAX(OFFSET(CU1342,CY1361,1):OFFSET(CU1342,CY1361,4)),0)</f>
        <v>0</v>
      </c>
      <c r="CW1364"/>
      <c r="CX1364"/>
      <c r="CY1364"/>
      <c r="CZ1364" s="21"/>
      <c r="DC1364"/>
      <c r="DD1364"/>
      <c r="DE1364"/>
      <c r="DF1364"/>
      <c r="DG1364" s="39" t="s">
        <v>52</v>
      </c>
      <c r="DH1364" s="33">
        <f ca="1">IF(DC1343&lt;9,OFFSET($D$3,DK1359,DK1360)+$C$4*MAX(OFFSET(DG1342,DK1361,1):OFFSET(DG1342,DK1361,4)),0)</f>
        <v>0</v>
      </c>
      <c r="DI1364"/>
      <c r="DJ1364"/>
      <c r="DK1364"/>
      <c r="DL1364" s="21"/>
      <c r="DO1364"/>
      <c r="DP1364"/>
      <c r="DQ1364"/>
      <c r="DR1364"/>
      <c r="DS1364" s="39" t="s">
        <v>52</v>
      </c>
      <c r="DT1364" s="33">
        <f ca="1">IF(DO1343&lt;9,OFFSET($D$3,DW1359,DW1360)+$C$4*MAX(OFFSET(DS1342,DW1361,1):OFFSET(DS1342,DW1361,4)),0)</f>
        <v>0</v>
      </c>
      <c r="DU1364"/>
      <c r="DV1364"/>
      <c r="DW1364"/>
      <c r="DX1364" s="21"/>
    </row>
    <row r="1365" spans="1:128" ht="13.5" customHeight="1" thickBot="1">
      <c r="A1365"/>
      <c r="H1365" s="7"/>
      <c r="K1365"/>
      <c r="L1365"/>
      <c r="M1365"/>
      <c r="N1365"/>
      <c r="O1365" s="35"/>
      <c r="P1365" s="123" t="s">
        <v>12</v>
      </c>
      <c r="Q1365" s="124"/>
      <c r="R1365" s="124"/>
      <c r="S1365" s="125"/>
      <c r="T1365" s="64"/>
      <c r="W1365"/>
      <c r="X1365"/>
      <c r="Y1365"/>
      <c r="Z1365"/>
      <c r="AA1365" s="5"/>
      <c r="AB1365" s="123" t="s">
        <v>12</v>
      </c>
      <c r="AC1365" s="124"/>
      <c r="AD1365" s="124"/>
      <c r="AE1365" s="125"/>
      <c r="AF1365" s="64"/>
      <c r="AI1365"/>
      <c r="AJ1365"/>
      <c r="AK1365"/>
      <c r="AL1365"/>
      <c r="AM1365" s="5"/>
      <c r="AN1365" s="123" t="s">
        <v>12</v>
      </c>
      <c r="AO1365" s="124"/>
      <c r="AP1365" s="124"/>
      <c r="AQ1365" s="125"/>
      <c r="AR1365" s="64"/>
      <c r="AU1365"/>
      <c r="AV1365"/>
      <c r="AW1365"/>
      <c r="AX1365"/>
      <c r="AY1365" s="5"/>
      <c r="AZ1365" s="123" t="s">
        <v>12</v>
      </c>
      <c r="BA1365" s="124"/>
      <c r="BB1365" s="124"/>
      <c r="BC1365" s="125"/>
      <c r="BD1365" s="64"/>
      <c r="BG1365"/>
      <c r="BH1365"/>
      <c r="BI1365"/>
      <c r="BJ1365"/>
      <c r="BK1365" s="5"/>
      <c r="BL1365" s="123" t="s">
        <v>12</v>
      </c>
      <c r="BM1365" s="124"/>
      <c r="BN1365" s="124"/>
      <c r="BO1365" s="125"/>
      <c r="BP1365" s="64"/>
      <c r="BS1365"/>
      <c r="BT1365"/>
      <c r="BU1365"/>
      <c r="BV1365"/>
      <c r="BW1365" s="5"/>
      <c r="BX1365" s="123" t="s">
        <v>12</v>
      </c>
      <c r="BY1365" s="124"/>
      <c r="BZ1365" s="124"/>
      <c r="CA1365" s="125"/>
      <c r="CB1365" s="64"/>
      <c r="CE1365"/>
      <c r="CF1365"/>
      <c r="CG1365"/>
      <c r="CH1365"/>
      <c r="CI1365" s="5"/>
      <c r="CJ1365" s="123" t="s">
        <v>12</v>
      </c>
      <c r="CK1365" s="124"/>
      <c r="CL1365" s="124"/>
      <c r="CM1365" s="125"/>
      <c r="CN1365" s="64"/>
      <c r="CQ1365"/>
      <c r="CR1365"/>
      <c r="CS1365"/>
      <c r="CT1365"/>
      <c r="CU1365" s="5"/>
      <c r="CV1365" s="123" t="s">
        <v>12</v>
      </c>
      <c r="CW1365" s="124"/>
      <c r="CX1365" s="124"/>
      <c r="CY1365" s="125"/>
      <c r="CZ1365" s="64"/>
      <c r="DC1365"/>
      <c r="DD1365"/>
      <c r="DE1365"/>
      <c r="DF1365"/>
      <c r="DG1365" s="5"/>
      <c r="DH1365" s="123" t="s">
        <v>12</v>
      </c>
      <c r="DI1365" s="124"/>
      <c r="DJ1365" s="124"/>
      <c r="DK1365" s="125"/>
      <c r="DL1365" s="64"/>
      <c r="DO1365"/>
      <c r="DP1365"/>
      <c r="DQ1365"/>
      <c r="DR1365"/>
      <c r="DS1365" s="5"/>
      <c r="DT1365" s="123" t="s">
        <v>12</v>
      </c>
      <c r="DU1365" s="124"/>
      <c r="DV1365" s="124"/>
      <c r="DW1365" s="125"/>
    </row>
    <row r="1366" spans="1:128" ht="13.5" customHeight="1" thickBot="1">
      <c r="A1366"/>
      <c r="B1366"/>
      <c r="C1366"/>
      <c r="D1366"/>
      <c r="E1366"/>
      <c r="F1366" s="95"/>
      <c r="G1366" t="s">
        <v>35</v>
      </c>
      <c r="H1366" s="21"/>
      <c r="K1366"/>
      <c r="L1366"/>
      <c r="M1366"/>
      <c r="N1366"/>
      <c r="O1366" s="23" t="s">
        <v>58</v>
      </c>
      <c r="P1366" s="3" t="s">
        <v>68</v>
      </c>
      <c r="Q1366" s="26" t="s">
        <v>69</v>
      </c>
      <c r="R1366" s="26" t="s">
        <v>70</v>
      </c>
      <c r="S1366" s="3" t="s">
        <v>71</v>
      </c>
      <c r="T1366" s="6"/>
      <c r="W1366"/>
      <c r="X1366"/>
      <c r="Y1366"/>
      <c r="Z1366"/>
      <c r="AA1366" s="23" t="str">
        <f>$O$34</f>
        <v>新Q値</v>
      </c>
      <c r="AB1366" s="3" t="s">
        <v>3</v>
      </c>
      <c r="AC1366" s="26" t="s">
        <v>4</v>
      </c>
      <c r="AD1366" s="26" t="s">
        <v>5</v>
      </c>
      <c r="AE1366" s="3" t="s">
        <v>6</v>
      </c>
      <c r="AF1366" s="6"/>
      <c r="AI1366"/>
      <c r="AJ1366"/>
      <c r="AK1366"/>
      <c r="AL1366"/>
      <c r="AM1366" s="23" t="str">
        <f>$O$34</f>
        <v>新Q値</v>
      </c>
      <c r="AN1366" s="3" t="s">
        <v>3</v>
      </c>
      <c r="AO1366" s="26" t="s">
        <v>4</v>
      </c>
      <c r="AP1366" s="26" t="s">
        <v>5</v>
      </c>
      <c r="AQ1366" s="3" t="s">
        <v>6</v>
      </c>
      <c r="AR1366" s="6"/>
      <c r="AU1366"/>
      <c r="AV1366"/>
      <c r="AW1366"/>
      <c r="AX1366"/>
      <c r="AY1366" s="23" t="str">
        <f>$O$34</f>
        <v>新Q値</v>
      </c>
      <c r="AZ1366" s="3" t="s">
        <v>3</v>
      </c>
      <c r="BA1366" s="26" t="s">
        <v>4</v>
      </c>
      <c r="BB1366" s="26" t="s">
        <v>5</v>
      </c>
      <c r="BC1366" s="3" t="s">
        <v>6</v>
      </c>
      <c r="BD1366" s="6"/>
      <c r="BG1366"/>
      <c r="BH1366"/>
      <c r="BI1366"/>
      <c r="BJ1366"/>
      <c r="BK1366" s="23" t="str">
        <f>$O$34</f>
        <v>新Q値</v>
      </c>
      <c r="BL1366" s="3" t="s">
        <v>3</v>
      </c>
      <c r="BM1366" s="26" t="s">
        <v>4</v>
      </c>
      <c r="BN1366" s="26" t="s">
        <v>5</v>
      </c>
      <c r="BO1366" s="3" t="s">
        <v>6</v>
      </c>
      <c r="BP1366" s="6"/>
      <c r="BS1366"/>
      <c r="BT1366"/>
      <c r="BU1366"/>
      <c r="BV1366"/>
      <c r="BW1366" s="23" t="str">
        <f>$O$34</f>
        <v>新Q値</v>
      </c>
      <c r="BX1366" s="3" t="s">
        <v>3</v>
      </c>
      <c r="BY1366" s="26" t="s">
        <v>4</v>
      </c>
      <c r="BZ1366" s="26" t="s">
        <v>5</v>
      </c>
      <c r="CA1366" s="3" t="s">
        <v>6</v>
      </c>
      <c r="CB1366" s="6"/>
      <c r="CE1366"/>
      <c r="CF1366"/>
      <c r="CG1366"/>
      <c r="CH1366"/>
      <c r="CI1366" s="23" t="str">
        <f>$O$34</f>
        <v>新Q値</v>
      </c>
      <c r="CJ1366" s="3" t="s">
        <v>3</v>
      </c>
      <c r="CK1366" s="26" t="s">
        <v>4</v>
      </c>
      <c r="CL1366" s="26" t="s">
        <v>5</v>
      </c>
      <c r="CM1366" s="3" t="s">
        <v>6</v>
      </c>
      <c r="CN1366" s="6"/>
      <c r="CQ1366"/>
      <c r="CR1366"/>
      <c r="CS1366"/>
      <c r="CT1366"/>
      <c r="CU1366" s="23" t="str">
        <f>$O$34</f>
        <v>新Q値</v>
      </c>
      <c r="CV1366" s="3" t="s">
        <v>3</v>
      </c>
      <c r="CW1366" s="26" t="s">
        <v>4</v>
      </c>
      <c r="CX1366" s="26" t="s">
        <v>5</v>
      </c>
      <c r="CY1366" s="3" t="s">
        <v>6</v>
      </c>
      <c r="CZ1366" s="6"/>
      <c r="DC1366"/>
      <c r="DD1366"/>
      <c r="DE1366"/>
      <c r="DF1366"/>
      <c r="DG1366" s="23" t="str">
        <f>$O$34</f>
        <v>新Q値</v>
      </c>
      <c r="DH1366" s="3" t="s">
        <v>3</v>
      </c>
      <c r="DI1366" s="26" t="s">
        <v>4</v>
      </c>
      <c r="DJ1366" s="26" t="s">
        <v>5</v>
      </c>
      <c r="DK1366" s="3" t="s">
        <v>6</v>
      </c>
      <c r="DL1366" s="6"/>
      <c r="DO1366"/>
      <c r="DP1366"/>
      <c r="DQ1366"/>
      <c r="DR1366"/>
      <c r="DS1366" s="23" t="str">
        <f>$O$34</f>
        <v>新Q値</v>
      </c>
      <c r="DT1366" s="3" t="s">
        <v>3</v>
      </c>
      <c r="DU1366" s="26" t="s">
        <v>4</v>
      </c>
      <c r="DV1366" s="26" t="s">
        <v>5</v>
      </c>
      <c r="DW1366" s="3" t="s">
        <v>6</v>
      </c>
      <c r="DX1366" s="6"/>
    </row>
    <row r="1367" spans="1:128" ht="13.5" customHeight="1">
      <c r="A1367"/>
      <c r="B1367"/>
      <c r="C1367"/>
      <c r="D1367"/>
      <c r="E1367"/>
      <c r="F1367"/>
      <c r="G1367"/>
      <c r="H1367" s="21"/>
      <c r="K1367"/>
      <c r="L1367"/>
      <c r="M1367"/>
      <c r="N1367" s="126" t="s">
        <v>7</v>
      </c>
      <c r="O1367" s="17">
        <v>1</v>
      </c>
      <c r="P1367" s="27">
        <f ca="1">P1343+$C$5*IF(AND(O1367=K1343,P1359=1),P1364-P1343,0)</f>
        <v>31.814638525914916</v>
      </c>
      <c r="Q1367" s="95" t="s">
        <v>9</v>
      </c>
      <c r="R1367" s="95" t="s">
        <v>9</v>
      </c>
      <c r="S1367" s="15">
        <f ca="1">S1343+$C$5*IF(AND(O1367=K1343,P1359=4),P1364-S1343,0)</f>
        <v>32.107893337065484</v>
      </c>
      <c r="T1367" s="14"/>
      <c r="W1367"/>
      <c r="X1367"/>
      <c r="Y1367"/>
      <c r="Z1367" s="126" t="s">
        <v>7</v>
      </c>
      <c r="AA1367" s="17">
        <v>1</v>
      </c>
      <c r="AB1367" s="27">
        <f ca="1">AB1343+$C$5*IF(AND(AA1367=W1343,AB1359=1),AB1364-AB1343,0)</f>
        <v>31.814638525914916</v>
      </c>
      <c r="AC1367" s="95" t="s">
        <v>9</v>
      </c>
      <c r="AD1367" s="95" t="s">
        <v>9</v>
      </c>
      <c r="AE1367" s="15">
        <f ca="1">AE1343+$C$5*IF(AND(AA1367=W1343,AB1359=4),AB1364-AE1343,0)</f>
        <v>32.107893337065484</v>
      </c>
      <c r="AF1367" s="14"/>
      <c r="AI1367"/>
      <c r="AJ1367"/>
      <c r="AK1367"/>
      <c r="AL1367" s="126" t="s">
        <v>7</v>
      </c>
      <c r="AM1367" s="17">
        <v>1</v>
      </c>
      <c r="AN1367" s="27">
        <f ca="1">AN1343+$C$5*IF(AND(AM1367=AI1343,AN1359=1),AN1364-AN1343,0)</f>
        <v>31.814638525914916</v>
      </c>
      <c r="AO1367" s="95" t="s">
        <v>9</v>
      </c>
      <c r="AP1367" s="95" t="s">
        <v>9</v>
      </c>
      <c r="AQ1367" s="15">
        <f ca="1">AQ1343+$C$5*IF(AND(AM1367=AI1343,AN1359=4),AN1364-AQ1343,0)</f>
        <v>32.107893337065484</v>
      </c>
      <c r="AR1367" s="14"/>
      <c r="AU1367"/>
      <c r="AV1367"/>
      <c r="AW1367"/>
      <c r="AX1367" s="126" t="s">
        <v>7</v>
      </c>
      <c r="AY1367" s="17">
        <v>1</v>
      </c>
      <c r="AZ1367" s="27">
        <f ca="1">AZ1343+$C$5*IF(AND(AY1367=AU1343,AZ1359=1),AZ1364-AZ1343,0)</f>
        <v>31.814638525914916</v>
      </c>
      <c r="BA1367" s="95" t="s">
        <v>9</v>
      </c>
      <c r="BB1367" s="95" t="s">
        <v>9</v>
      </c>
      <c r="BC1367" s="15">
        <f ca="1">BC1343+$C$5*IF(AND(AY1367=AU1343,AZ1359=4),AZ1364-BC1343,0)</f>
        <v>32.107893337065484</v>
      </c>
      <c r="BD1367" s="14"/>
      <c r="BG1367"/>
      <c r="BH1367"/>
      <c r="BI1367"/>
      <c r="BJ1367" s="126" t="s">
        <v>7</v>
      </c>
      <c r="BK1367" s="17">
        <v>1</v>
      </c>
      <c r="BL1367" s="27">
        <f ca="1">BL1343+$C$5*IF(AND(BK1367=BG1343,BL1359=1),BL1364-BL1343,0)</f>
        <v>31.814638525914916</v>
      </c>
      <c r="BM1367" s="95" t="s">
        <v>9</v>
      </c>
      <c r="BN1367" s="95" t="s">
        <v>9</v>
      </c>
      <c r="BO1367" s="15">
        <f ca="1">BO1343+$C$5*IF(AND(BK1367=BG1343,BL1359=4),BL1364-BO1343,0)</f>
        <v>32.107893337065484</v>
      </c>
      <c r="BP1367" s="14"/>
      <c r="BS1367"/>
      <c r="BT1367"/>
      <c r="BU1367"/>
      <c r="BV1367" s="126" t="s">
        <v>7</v>
      </c>
      <c r="BW1367" s="17">
        <v>1</v>
      </c>
      <c r="BX1367" s="27">
        <f ca="1">BX1343+$C$5*IF(AND(BW1367=BS1343,BX1359=1),BX1364-BX1343,0)</f>
        <v>31.814638525914916</v>
      </c>
      <c r="BY1367" s="95" t="s">
        <v>9</v>
      </c>
      <c r="BZ1367" s="95" t="s">
        <v>9</v>
      </c>
      <c r="CA1367" s="15">
        <f ca="1">CA1343+$C$5*IF(AND(BW1367=BS1343,BX1359=4),BX1364-CA1343,0)</f>
        <v>32.107893337065484</v>
      </c>
      <c r="CB1367" s="14"/>
      <c r="CE1367"/>
      <c r="CF1367"/>
      <c r="CG1367"/>
      <c r="CH1367" s="126" t="s">
        <v>7</v>
      </c>
      <c r="CI1367" s="17">
        <v>1</v>
      </c>
      <c r="CJ1367" s="27">
        <f ca="1">CJ1343+$C$5*IF(AND(CI1367=CE1343,CJ1359=1),CJ1364-CJ1343,0)</f>
        <v>31.814638525914916</v>
      </c>
      <c r="CK1367" s="95" t="s">
        <v>9</v>
      </c>
      <c r="CL1367" s="95" t="s">
        <v>9</v>
      </c>
      <c r="CM1367" s="15">
        <f ca="1">CM1343+$C$5*IF(AND(CI1367=CE1343,CJ1359=4),CJ1364-CM1343,0)</f>
        <v>32.107893337065484</v>
      </c>
      <c r="CN1367" s="14"/>
      <c r="CQ1367"/>
      <c r="CR1367"/>
      <c r="CS1367"/>
      <c r="CT1367" s="126" t="s">
        <v>7</v>
      </c>
      <c r="CU1367" s="17">
        <v>1</v>
      </c>
      <c r="CV1367" s="27">
        <f ca="1">CV1343+$C$5*IF(AND(CU1367=CQ1343,CV1359=1),CV1364-CV1343,0)</f>
        <v>31.814638525914916</v>
      </c>
      <c r="CW1367" s="95" t="s">
        <v>9</v>
      </c>
      <c r="CX1367" s="95" t="s">
        <v>9</v>
      </c>
      <c r="CY1367" s="15">
        <f ca="1">CY1343+$C$5*IF(AND(CU1367=CQ1343,CV1359=4),CV1364-CY1343,0)</f>
        <v>32.107893337065484</v>
      </c>
      <c r="CZ1367" s="14"/>
      <c r="DC1367"/>
      <c r="DD1367"/>
      <c r="DE1367"/>
      <c r="DF1367" s="126" t="s">
        <v>7</v>
      </c>
      <c r="DG1367" s="17">
        <v>1</v>
      </c>
      <c r="DH1367" s="27">
        <f ca="1">DH1343+$C$5*IF(AND(DG1367=DC1343,DH1359=1),DH1364-DH1343,0)</f>
        <v>31.814638525914916</v>
      </c>
      <c r="DI1367" s="95" t="s">
        <v>9</v>
      </c>
      <c r="DJ1367" s="95" t="s">
        <v>9</v>
      </c>
      <c r="DK1367" s="15">
        <f ca="1">DK1343+$C$5*IF(AND(DG1367=DC1343,DH1359=4),DH1364-DK1343,0)</f>
        <v>32.107893337065484</v>
      </c>
      <c r="DL1367" s="14"/>
      <c r="DO1367"/>
      <c r="DP1367"/>
      <c r="DQ1367"/>
      <c r="DR1367" s="126" t="s">
        <v>7</v>
      </c>
      <c r="DS1367" s="17">
        <v>1</v>
      </c>
      <c r="DT1367" s="27">
        <f ca="1">DT1343+$C$5*IF(AND(DS1367=DO1343,DT1359=1),DT1364-DT1343,0)</f>
        <v>31.814638525914916</v>
      </c>
      <c r="DU1367" s="95" t="s">
        <v>9</v>
      </c>
      <c r="DV1367" s="95" t="s">
        <v>9</v>
      </c>
      <c r="DW1367" s="15">
        <f ca="1">DW1343+$C$5*IF(AND(DS1367=DO1343,DT1359=4),DT1364-DW1343,0)</f>
        <v>32.107893337065484</v>
      </c>
      <c r="DX1367" s="14"/>
    </row>
    <row r="1368" spans="1:128" ht="13.5" customHeight="1">
      <c r="A1368"/>
      <c r="B1368"/>
      <c r="C1368"/>
      <c r="D1368"/>
      <c r="E1368"/>
      <c r="F1368"/>
      <c r="G1368"/>
      <c r="H1368" s="21"/>
      <c r="K1368"/>
      <c r="L1368"/>
      <c r="M1368"/>
      <c r="N1368" s="127"/>
      <c r="O1368" s="3">
        <v>2</v>
      </c>
      <c r="P1368" s="15">
        <f ca="1">P1344+$C$5*IF(AND(O1368=K1343,P1359=1),P1364-P1344,0)</f>
        <v>10.40607930603027</v>
      </c>
      <c r="Q1368" s="95" t="s">
        <v>9</v>
      </c>
      <c r="R1368" s="27">
        <f ca="1">R1344+$C$5*IF(AND(O1368=K1343,P1359=3),P1364-R1344,0)</f>
        <v>18.458272981929774</v>
      </c>
      <c r="S1368" s="15">
        <f ca="1">S1344+$C$5*IF(AND(O1368=K1343,P1359=4),P1364-S1344,0)</f>
        <v>47.290146158832059</v>
      </c>
      <c r="T1368" s="14"/>
      <c r="W1368"/>
      <c r="X1368"/>
      <c r="Y1368"/>
      <c r="Z1368" s="127"/>
      <c r="AA1368" s="3">
        <v>2</v>
      </c>
      <c r="AB1368" s="15">
        <f ca="1">AB1344+$C$5*IF(AND(AA1368=W1343,AB1359=1),AB1364-AB1344,0)</f>
        <v>10.40607930603027</v>
      </c>
      <c r="AC1368" s="95" t="s">
        <v>9</v>
      </c>
      <c r="AD1368" s="27">
        <f ca="1">AD1344+$C$5*IF(AND(AA1368=W1343,AB1359=3),AB1364-AD1344,0)</f>
        <v>18.458272981929774</v>
      </c>
      <c r="AE1368" s="15">
        <f ca="1">AE1344+$C$5*IF(AND(AA1368=W1343,AB1359=4),AB1364-AE1344,0)</f>
        <v>47.290146158832059</v>
      </c>
      <c r="AF1368" s="14"/>
      <c r="AI1368"/>
      <c r="AJ1368"/>
      <c r="AK1368"/>
      <c r="AL1368" s="127"/>
      <c r="AM1368" s="3">
        <v>2</v>
      </c>
      <c r="AN1368" s="15">
        <f ca="1">AN1344+$C$5*IF(AND(AM1368=AI1343,AN1359=1),AN1364-AN1344,0)</f>
        <v>10.40607930603027</v>
      </c>
      <c r="AO1368" s="95" t="s">
        <v>9</v>
      </c>
      <c r="AP1368" s="27">
        <f ca="1">AP1344+$C$5*IF(AND(AM1368=AI1343,AN1359=3),AN1364-AP1344,0)</f>
        <v>18.458272981929774</v>
      </c>
      <c r="AQ1368" s="15">
        <f ca="1">AQ1344+$C$5*IF(AND(AM1368=AI1343,AN1359=4),AN1364-AQ1344,0)</f>
        <v>47.290146158832059</v>
      </c>
      <c r="AR1368" s="14"/>
      <c r="AU1368"/>
      <c r="AV1368"/>
      <c r="AW1368"/>
      <c r="AX1368" s="127"/>
      <c r="AY1368" s="3">
        <v>2</v>
      </c>
      <c r="AZ1368" s="15">
        <f ca="1">AZ1344+$C$5*IF(AND(AY1368=AU1343,AZ1359=1),AZ1364-AZ1344,0)</f>
        <v>10.40607930603027</v>
      </c>
      <c r="BA1368" s="95" t="s">
        <v>9</v>
      </c>
      <c r="BB1368" s="27">
        <f ca="1">BB1344+$C$5*IF(AND(AY1368=AU1343,AZ1359=3),AZ1364-BB1344,0)</f>
        <v>18.458272981929774</v>
      </c>
      <c r="BC1368" s="15">
        <f ca="1">BC1344+$C$5*IF(AND(AY1368=AU1343,AZ1359=4),AZ1364-BC1344,0)</f>
        <v>47.290146158832059</v>
      </c>
      <c r="BD1368" s="14"/>
      <c r="BG1368"/>
      <c r="BH1368"/>
      <c r="BI1368"/>
      <c r="BJ1368" s="127"/>
      <c r="BK1368" s="3">
        <v>2</v>
      </c>
      <c r="BL1368" s="15">
        <f ca="1">BL1344+$C$5*IF(AND(BK1368=BG1343,BL1359=1),BL1364-BL1344,0)</f>
        <v>10.40607930603027</v>
      </c>
      <c r="BM1368" s="95" t="s">
        <v>9</v>
      </c>
      <c r="BN1368" s="27">
        <f ca="1">BN1344+$C$5*IF(AND(BK1368=BG1343,BL1359=3),BL1364-BN1344,0)</f>
        <v>18.458272981929774</v>
      </c>
      <c r="BO1368" s="15">
        <f ca="1">BO1344+$C$5*IF(AND(BK1368=BG1343,BL1359=4),BL1364-BO1344,0)</f>
        <v>47.290146158832059</v>
      </c>
      <c r="BP1368" s="14"/>
      <c r="BS1368"/>
      <c r="BT1368"/>
      <c r="BU1368"/>
      <c r="BV1368" s="127"/>
      <c r="BW1368" s="3">
        <v>2</v>
      </c>
      <c r="BX1368" s="15">
        <f ca="1">BX1344+$C$5*IF(AND(BW1368=BS1343,BX1359=1),BX1364-BX1344,0)</f>
        <v>10.40607930603027</v>
      </c>
      <c r="BY1368" s="95" t="s">
        <v>9</v>
      </c>
      <c r="BZ1368" s="27">
        <f ca="1">BZ1344+$C$5*IF(AND(BW1368=BS1343,BX1359=3),BX1364-BZ1344,0)</f>
        <v>18.458272981929774</v>
      </c>
      <c r="CA1368" s="15">
        <f ca="1">CA1344+$C$5*IF(AND(BW1368=BS1343,BX1359=4),BX1364-CA1344,0)</f>
        <v>47.290146158832059</v>
      </c>
      <c r="CB1368" s="14"/>
      <c r="CE1368"/>
      <c r="CF1368"/>
      <c r="CG1368"/>
      <c r="CH1368" s="127"/>
      <c r="CI1368" s="3">
        <v>2</v>
      </c>
      <c r="CJ1368" s="15">
        <f ca="1">CJ1344+$C$5*IF(AND(CI1368=CE1343,CJ1359=1),CJ1364-CJ1344,0)</f>
        <v>10.40607930603027</v>
      </c>
      <c r="CK1368" s="95" t="s">
        <v>9</v>
      </c>
      <c r="CL1368" s="27">
        <f ca="1">CL1344+$C$5*IF(AND(CI1368=CE1343,CJ1359=3),CJ1364-CL1344,0)</f>
        <v>18.458272981929774</v>
      </c>
      <c r="CM1368" s="15">
        <f ca="1">CM1344+$C$5*IF(AND(CI1368=CE1343,CJ1359=4),CJ1364-CM1344,0)</f>
        <v>47.290146158832059</v>
      </c>
      <c r="CN1368" s="14"/>
      <c r="CQ1368"/>
      <c r="CR1368"/>
      <c r="CS1368"/>
      <c r="CT1368" s="127"/>
      <c r="CU1368" s="3">
        <v>2</v>
      </c>
      <c r="CV1368" s="15">
        <f ca="1">CV1344+$C$5*IF(AND(CU1368=CQ1343,CV1359=1),CV1364-CV1344,0)</f>
        <v>10.40607930603027</v>
      </c>
      <c r="CW1368" s="95" t="s">
        <v>9</v>
      </c>
      <c r="CX1368" s="27">
        <f ca="1">CX1344+$C$5*IF(AND(CU1368=CQ1343,CV1359=3),CV1364-CX1344,0)</f>
        <v>18.458272981929774</v>
      </c>
      <c r="CY1368" s="15">
        <f ca="1">CY1344+$C$5*IF(AND(CU1368=CQ1343,CV1359=4),CV1364-CY1344,0)</f>
        <v>47.290146158832059</v>
      </c>
      <c r="CZ1368" s="14"/>
      <c r="DC1368"/>
      <c r="DD1368"/>
      <c r="DE1368"/>
      <c r="DF1368" s="127"/>
      <c r="DG1368" s="3">
        <v>2</v>
      </c>
      <c r="DH1368" s="15">
        <f ca="1">DH1344+$C$5*IF(AND(DG1368=DC1343,DH1359=1),DH1364-DH1344,0)</f>
        <v>10.40607930603027</v>
      </c>
      <c r="DI1368" s="95" t="s">
        <v>9</v>
      </c>
      <c r="DJ1368" s="27">
        <f ca="1">DJ1344+$C$5*IF(AND(DG1368=DC1343,DH1359=3),DH1364-DJ1344,0)</f>
        <v>18.458272981929774</v>
      </c>
      <c r="DK1368" s="15">
        <f ca="1">DK1344+$C$5*IF(AND(DG1368=DC1343,DH1359=4),DH1364-DK1344,0)</f>
        <v>47.290146158832059</v>
      </c>
      <c r="DL1368" s="14"/>
      <c r="DO1368"/>
      <c r="DP1368"/>
      <c r="DQ1368"/>
      <c r="DR1368" s="127"/>
      <c r="DS1368" s="3">
        <v>2</v>
      </c>
      <c r="DT1368" s="15">
        <f ca="1">DT1344+$C$5*IF(AND(DS1368=DO1342,DT1359=1),DT1364-DT1344,0)</f>
        <v>10.40607930603027</v>
      </c>
      <c r="DU1368" s="95" t="s">
        <v>9</v>
      </c>
      <c r="DV1368" s="27">
        <f ca="1">DV1344+$C$5*IF(AND(DS1368=DO1342,DT1359=3),DT1364-DV1344,0)</f>
        <v>18.458272981929774</v>
      </c>
      <c r="DW1368" s="15">
        <f ca="1">DW1344+$C$5*IF(AND(DS1368=DO1343,DT1359=4),DT1364-DW1344,0)</f>
        <v>47.290146158832059</v>
      </c>
      <c r="DX1368" s="14"/>
    </row>
    <row r="1369" spans="1:128">
      <c r="A1369"/>
      <c r="B1369"/>
      <c r="C1369"/>
      <c r="D1369"/>
      <c r="E1369"/>
      <c r="F1369"/>
      <c r="G1369"/>
      <c r="H1369" s="21"/>
      <c r="K1369"/>
      <c r="L1369"/>
      <c r="M1369"/>
      <c r="N1369" s="127"/>
      <c r="O1369" s="3">
        <v>3</v>
      </c>
      <c r="P1369" s="95" t="s">
        <v>9</v>
      </c>
      <c r="Q1369" s="95" t="s">
        <v>9</v>
      </c>
      <c r="R1369" s="15">
        <f ca="1">R1345+$C$5*IF(AND(O1369=K1343,P1359=3),P1364-R1345,0)</f>
        <v>26.900255958557121</v>
      </c>
      <c r="S1369" s="95" t="s">
        <v>64</v>
      </c>
      <c r="T1369" s="14"/>
      <c r="W1369"/>
      <c r="X1369"/>
      <c r="Y1369"/>
      <c r="Z1369" s="127"/>
      <c r="AA1369" s="3">
        <v>3</v>
      </c>
      <c r="AB1369" s="95" t="s">
        <v>9</v>
      </c>
      <c r="AC1369" s="95" t="s">
        <v>9</v>
      </c>
      <c r="AD1369" s="15">
        <f ca="1">AD1345+$C$5*IF(AND(AA1369=W1343,AB1359=3),AB1364-AD1345,0)</f>
        <v>26.900255958557121</v>
      </c>
      <c r="AE1369" s="95" t="s">
        <v>64</v>
      </c>
      <c r="AF1369" s="14"/>
      <c r="AI1369"/>
      <c r="AJ1369"/>
      <c r="AK1369"/>
      <c r="AL1369" s="127"/>
      <c r="AM1369" s="3">
        <v>3</v>
      </c>
      <c r="AN1369" s="95" t="s">
        <v>9</v>
      </c>
      <c r="AO1369" s="95" t="s">
        <v>9</v>
      </c>
      <c r="AP1369" s="15">
        <f ca="1">AP1345+$C$5*IF(AND(AM1369=AI1343,AN1359=3),AN1364-AP1345,0)</f>
        <v>26.900255958557121</v>
      </c>
      <c r="AQ1369" s="95" t="s">
        <v>64</v>
      </c>
      <c r="AR1369" s="14"/>
      <c r="AU1369"/>
      <c r="AV1369"/>
      <c r="AW1369"/>
      <c r="AX1369" s="127"/>
      <c r="AY1369" s="3">
        <v>3</v>
      </c>
      <c r="AZ1369" s="95" t="s">
        <v>9</v>
      </c>
      <c r="BA1369" s="95" t="s">
        <v>9</v>
      </c>
      <c r="BB1369" s="15">
        <f ca="1">BB1345+$C$5*IF(AND(AY1369=AU1343,AZ1359=3),AZ1364-BB1345,0)</f>
        <v>26.900255958557121</v>
      </c>
      <c r="BC1369" s="95" t="s">
        <v>64</v>
      </c>
      <c r="BD1369" s="14"/>
      <c r="BG1369"/>
      <c r="BH1369"/>
      <c r="BI1369"/>
      <c r="BJ1369" s="127"/>
      <c r="BK1369" s="3">
        <v>3</v>
      </c>
      <c r="BL1369" s="95" t="s">
        <v>9</v>
      </c>
      <c r="BM1369" s="95" t="s">
        <v>9</v>
      </c>
      <c r="BN1369" s="15">
        <f ca="1">BN1345+$C$5*IF(AND(BK1369=BG1343,BL1359=3),BL1364-BN1345,0)</f>
        <v>26.900255958557121</v>
      </c>
      <c r="BO1369" s="95" t="s">
        <v>64</v>
      </c>
      <c r="BP1369" s="14"/>
      <c r="BS1369"/>
      <c r="BT1369"/>
      <c r="BU1369"/>
      <c r="BV1369" s="127"/>
      <c r="BW1369" s="3">
        <v>3</v>
      </c>
      <c r="BX1369" s="95" t="s">
        <v>9</v>
      </c>
      <c r="BY1369" s="95" t="s">
        <v>9</v>
      </c>
      <c r="BZ1369" s="15">
        <f ca="1">BZ1345+$C$5*IF(AND(BW1369=BS1343,BX1359=3),BX1364-BZ1345,0)</f>
        <v>26.900255958557121</v>
      </c>
      <c r="CA1369" s="95" t="s">
        <v>64</v>
      </c>
      <c r="CB1369" s="14"/>
      <c r="CE1369"/>
      <c r="CF1369"/>
      <c r="CG1369"/>
      <c r="CH1369" s="127"/>
      <c r="CI1369" s="3">
        <v>3</v>
      </c>
      <c r="CJ1369" s="95" t="s">
        <v>9</v>
      </c>
      <c r="CK1369" s="95" t="s">
        <v>9</v>
      </c>
      <c r="CL1369" s="15">
        <f ca="1">CL1345+$C$5*IF(AND(CI1369=CE1343,CJ1359=3),CJ1364-CL1345,0)</f>
        <v>26.900255958557121</v>
      </c>
      <c r="CM1369" s="95" t="s">
        <v>64</v>
      </c>
      <c r="CN1369" s="14"/>
      <c r="CQ1369"/>
      <c r="CR1369"/>
      <c r="CS1369"/>
      <c r="CT1369" s="127"/>
      <c r="CU1369" s="3">
        <v>3</v>
      </c>
      <c r="CV1369" s="95" t="s">
        <v>9</v>
      </c>
      <c r="CW1369" s="95" t="s">
        <v>9</v>
      </c>
      <c r="CX1369" s="15">
        <f ca="1">CX1345+$C$5*IF(AND(CU1369=CQ1343,CV1359=3),CV1364-CX1345,0)</f>
        <v>26.900255958557121</v>
      </c>
      <c r="CY1369" s="95" t="s">
        <v>64</v>
      </c>
      <c r="CZ1369" s="14"/>
      <c r="DC1369"/>
      <c r="DD1369"/>
      <c r="DE1369"/>
      <c r="DF1369" s="127"/>
      <c r="DG1369" s="3">
        <v>3</v>
      </c>
      <c r="DH1369" s="95" t="s">
        <v>9</v>
      </c>
      <c r="DI1369" s="95" t="s">
        <v>9</v>
      </c>
      <c r="DJ1369" s="15">
        <f ca="1">DJ1345+$C$5*IF(AND(DG1369=DC1343,DH1359=3),DH1364-DJ1345,0)</f>
        <v>26.900255958557121</v>
      </c>
      <c r="DK1369" s="95" t="s">
        <v>64</v>
      </c>
      <c r="DL1369" s="14"/>
      <c r="DO1369"/>
      <c r="DP1369"/>
      <c r="DQ1369"/>
      <c r="DR1369" s="127"/>
      <c r="DS1369" s="3">
        <v>3</v>
      </c>
      <c r="DT1369" s="95" t="s">
        <v>9</v>
      </c>
      <c r="DU1369" s="95" t="s">
        <v>9</v>
      </c>
      <c r="DV1369" s="15">
        <f ca="1">DV1345+$C$5*IF(AND(DS1369=DO1343,DT1359=3),DT1364-DV1345,0)</f>
        <v>26.900255958557121</v>
      </c>
      <c r="DW1369" s="95" t="s">
        <v>9</v>
      </c>
      <c r="DX1369" s="14"/>
    </row>
    <row r="1370" spans="1:128">
      <c r="A1370"/>
      <c r="B1370"/>
      <c r="C1370"/>
      <c r="D1370"/>
      <c r="E1370"/>
      <c r="F1370"/>
      <c r="G1370"/>
      <c r="H1370" s="21"/>
      <c r="K1370"/>
      <c r="L1370"/>
      <c r="M1370"/>
      <c r="N1370" s="127"/>
      <c r="O1370" s="3">
        <v>4</v>
      </c>
      <c r="P1370" s="27">
        <f ca="1">P1346+$C$5*IF(AND(O1370=K1343,P1359=1),P1364-P1346,0)</f>
        <v>47.299234595435109</v>
      </c>
      <c r="Q1370" s="15">
        <f ca="1">Q1346+$C$5*IF(AND(O1370=K1343,P1359=2),P1364-Q1346,0)</f>
        <v>19.565530089378353</v>
      </c>
      <c r="R1370" s="95" t="s">
        <v>9</v>
      </c>
      <c r="S1370" s="15">
        <f ca="1">S1346+$C$5*IF(AND(O1370=K1343,P1359=4),P1364-S1346,0)</f>
        <v>47.261690884926345</v>
      </c>
      <c r="T1370" s="14"/>
      <c r="W1370"/>
      <c r="X1370"/>
      <c r="Y1370"/>
      <c r="Z1370" s="127"/>
      <c r="AA1370" s="3">
        <v>4</v>
      </c>
      <c r="AB1370" s="27">
        <f ca="1">AB1346+$C$5*IF(AND(AA1370=W1343,AB1359=1),AB1364-AB1346,0)</f>
        <v>47.299617206486133</v>
      </c>
      <c r="AC1370" s="15">
        <f ca="1">AC1346+$C$5*IF(AND(AA1370=W1343,AB1359=2),AB1364-AC1346,0)</f>
        <v>19.565530089378353</v>
      </c>
      <c r="AD1370" s="95" t="s">
        <v>9</v>
      </c>
      <c r="AE1370" s="15">
        <f ca="1">AE1346+$C$5*IF(AND(AA1370=W1343,AB1359=4),AB1364-AE1346,0)</f>
        <v>47.261690884926345</v>
      </c>
      <c r="AF1370" s="14"/>
      <c r="AI1370"/>
      <c r="AJ1370"/>
      <c r="AK1370"/>
      <c r="AL1370" s="127"/>
      <c r="AM1370" s="3">
        <v>4</v>
      </c>
      <c r="AN1370" s="27">
        <f ca="1">AN1346+$C$5*IF(AND(AM1370=AI1343,AN1359=1),AN1364-AN1346,0)</f>
        <v>47.299617206486133</v>
      </c>
      <c r="AO1370" s="15">
        <f ca="1">AO1346+$C$5*IF(AND(AM1370=AI1343,AN1359=2),AN1364-AO1346,0)</f>
        <v>19.565530089378353</v>
      </c>
      <c r="AP1370" s="95" t="s">
        <v>9</v>
      </c>
      <c r="AQ1370" s="15">
        <f ca="1">AQ1346+$C$5*IF(AND(AM1370=AI1343,AN1359=4),AN1364-AQ1346,0)</f>
        <v>47.261690884926345</v>
      </c>
      <c r="AR1370" s="14"/>
      <c r="AU1370"/>
      <c r="AV1370"/>
      <c r="AW1370"/>
      <c r="AX1370" s="127"/>
      <c r="AY1370" s="3">
        <v>4</v>
      </c>
      <c r="AZ1370" s="27">
        <f ca="1">AZ1346+$C$5*IF(AND(AY1370=AU1343,AZ1359=1),AZ1364-AZ1346,0)</f>
        <v>47.299617206486133</v>
      </c>
      <c r="BA1370" s="15">
        <f ca="1">BA1346+$C$5*IF(AND(AY1370=AU1343,AZ1359=2),AZ1364-BA1346,0)</f>
        <v>19.565530089378353</v>
      </c>
      <c r="BB1370" s="95" t="s">
        <v>9</v>
      </c>
      <c r="BC1370" s="15">
        <f ca="1">BC1346+$C$5*IF(AND(AY1370=AU1343,AZ1359=4),AZ1364-BC1346,0)</f>
        <v>47.261690884926345</v>
      </c>
      <c r="BD1370" s="14"/>
      <c r="BG1370"/>
      <c r="BH1370"/>
      <c r="BI1370"/>
      <c r="BJ1370" s="127"/>
      <c r="BK1370" s="3">
        <v>4</v>
      </c>
      <c r="BL1370" s="27">
        <f ca="1">BL1346+$C$5*IF(AND(BK1370=BG1343,BL1359=1),BL1364-BL1346,0)</f>
        <v>47.299617206486133</v>
      </c>
      <c r="BM1370" s="15">
        <f ca="1">BM1346+$C$5*IF(AND(BK1370=BG1343,BL1359=2),BL1364-BM1346,0)</f>
        <v>19.565530089378353</v>
      </c>
      <c r="BN1370" s="95" t="s">
        <v>9</v>
      </c>
      <c r="BO1370" s="15">
        <f ca="1">BO1346+$C$5*IF(AND(BK1370=BG1343,BL1359=4),BL1364-BO1346,0)</f>
        <v>47.261690884926345</v>
      </c>
      <c r="BP1370" s="14"/>
      <c r="BS1370"/>
      <c r="BT1370"/>
      <c r="BU1370"/>
      <c r="BV1370" s="127"/>
      <c r="BW1370" s="3">
        <v>4</v>
      </c>
      <c r="BX1370" s="27">
        <f ca="1">BX1346+$C$5*IF(AND(BW1370=BS1343,BX1359=1),BX1364-BX1346,0)</f>
        <v>47.299617206486133</v>
      </c>
      <c r="BY1370" s="15">
        <f ca="1">BY1346+$C$5*IF(AND(BW1370=BS1343,BX1359=2),BX1364-BY1346,0)</f>
        <v>19.565530089378353</v>
      </c>
      <c r="BZ1370" s="95" t="s">
        <v>9</v>
      </c>
      <c r="CA1370" s="15">
        <f ca="1">CA1346+$C$5*IF(AND(BW1370=BS1343,BX1359=4),BX1364-CA1346,0)</f>
        <v>47.261690884926345</v>
      </c>
      <c r="CB1370" s="14"/>
      <c r="CE1370"/>
      <c r="CF1370"/>
      <c r="CG1370"/>
      <c r="CH1370" s="127"/>
      <c r="CI1370" s="3">
        <v>4</v>
      </c>
      <c r="CJ1370" s="27">
        <f ca="1">CJ1346+$C$5*IF(AND(CI1370=CE1343,CJ1359=1),CJ1364-CJ1346,0)</f>
        <v>47.299617206486133</v>
      </c>
      <c r="CK1370" s="15">
        <f ca="1">CK1346+$C$5*IF(AND(CI1370=CE1343,CJ1359=2),CJ1364-CK1346,0)</f>
        <v>19.565530089378353</v>
      </c>
      <c r="CL1370" s="95" t="s">
        <v>9</v>
      </c>
      <c r="CM1370" s="15">
        <f ca="1">CM1346+$C$5*IF(AND(CI1370=CE1343,CJ1359=4),CJ1364-CM1346,0)</f>
        <v>47.261690884926345</v>
      </c>
      <c r="CN1370" s="14"/>
      <c r="CQ1370"/>
      <c r="CR1370"/>
      <c r="CS1370"/>
      <c r="CT1370" s="127"/>
      <c r="CU1370" s="3">
        <v>4</v>
      </c>
      <c r="CV1370" s="27">
        <f ca="1">CV1346+$C$5*IF(AND(CU1370=CQ1343,CV1359=1),CV1364-CV1346,0)</f>
        <v>47.299617206486133</v>
      </c>
      <c r="CW1370" s="15">
        <f ca="1">CW1346+$C$5*IF(AND(CU1370=CQ1343,CV1359=2),CV1364-CW1346,0)</f>
        <v>19.565530089378353</v>
      </c>
      <c r="CX1370" s="95" t="s">
        <v>9</v>
      </c>
      <c r="CY1370" s="15">
        <f ca="1">CY1346+$C$5*IF(AND(CU1370=CQ1343,CV1359=4),CV1364-CY1346,0)</f>
        <v>47.261690884926345</v>
      </c>
      <c r="CZ1370" s="14"/>
      <c r="DC1370"/>
      <c r="DD1370"/>
      <c r="DE1370"/>
      <c r="DF1370" s="127"/>
      <c r="DG1370" s="3">
        <v>4</v>
      </c>
      <c r="DH1370" s="27">
        <f ca="1">DH1346+$C$5*IF(AND(DG1370=DC1343,DH1359=1),DH1364-DH1346,0)</f>
        <v>47.299617206486133</v>
      </c>
      <c r="DI1370" s="15">
        <f ca="1">DI1346+$C$5*IF(AND(DG1370=DC1343,DH1359=2),DH1364-DI1346,0)</f>
        <v>19.565530089378353</v>
      </c>
      <c r="DJ1370" s="95" t="s">
        <v>9</v>
      </c>
      <c r="DK1370" s="15">
        <f ca="1">DK1346+$C$5*IF(AND(DG1370=DC1343,DH1359=4),DH1364-DK1346,0)</f>
        <v>47.261690884926345</v>
      </c>
      <c r="DL1370" s="14"/>
      <c r="DO1370"/>
      <c r="DP1370"/>
      <c r="DQ1370"/>
      <c r="DR1370" s="127"/>
      <c r="DS1370" s="3">
        <v>4</v>
      </c>
      <c r="DT1370" s="27">
        <f ca="1">DT1346+$C$5*IF(AND(DS1370=DO1343,DT1359=1),DT1364-DT1346,0)</f>
        <v>47.299617206486133</v>
      </c>
      <c r="DU1370" s="15">
        <f ca="1">DU1346+$C$5*IF(AND(DS1370=DO1343,DT1359=2),DT1364-DU1346,0)</f>
        <v>19.565530089378353</v>
      </c>
      <c r="DV1370" s="95" t="s">
        <v>9</v>
      </c>
      <c r="DW1370" s="15">
        <f ca="1">DW1346+$C$5*IF(AND(DS1370=DO1343,DT1359=4),DT1364-DW1346,0)</f>
        <v>47.261690884926345</v>
      </c>
      <c r="DX1370" s="14"/>
    </row>
    <row r="1371" spans="1:128">
      <c r="A1371"/>
      <c r="B1371"/>
      <c r="C1371"/>
      <c r="D1371"/>
      <c r="E1371"/>
      <c r="F1371"/>
      <c r="G1371"/>
      <c r="H1371" s="21"/>
      <c r="K1371"/>
      <c r="L1371"/>
      <c r="M1371"/>
      <c r="N1371" s="127"/>
      <c r="O1371" s="3">
        <v>5</v>
      </c>
      <c r="P1371" s="95" t="s">
        <v>64</v>
      </c>
      <c r="Q1371" s="27">
        <f ca="1">Q1347+$C$5*IF(AND(O1371=K1343,P1359=2),P1364-Q1347,0)</f>
        <v>30.913228282362212</v>
      </c>
      <c r="R1371" s="27">
        <f ca="1">R1347+$C$5*IF(AND(O1371=K1343,P1359=3),P1364-R1347,0)</f>
        <v>21.624271484374994</v>
      </c>
      <c r="S1371" s="27">
        <f ca="1">S1347+$C$5*IF(AND(O1371=K1343,P1359=4),P1364-S1347,0)</f>
        <v>68.999999739338804</v>
      </c>
      <c r="T1371" s="14"/>
      <c r="W1371"/>
      <c r="X1371"/>
      <c r="Y1371"/>
      <c r="Z1371" s="127"/>
      <c r="AA1371" s="3">
        <v>5</v>
      </c>
      <c r="AB1371" s="95" t="s">
        <v>64</v>
      </c>
      <c r="AC1371" s="27">
        <f ca="1">AC1347+$C$5*IF(AND(AA1371=W1343,AB1359=2),AB1364-AC1347,0)</f>
        <v>30.913228282362212</v>
      </c>
      <c r="AD1371" s="27">
        <f ca="1">AD1347+$C$5*IF(AND(AA1371=W1343,AB1359=3),AB1364-AD1347,0)</f>
        <v>21.624271484374994</v>
      </c>
      <c r="AE1371" s="27">
        <f ca="1">AE1347+$C$5*IF(AND(AA1371=W1343,AB1359=4),AB1364-AE1347,0)</f>
        <v>68.999999739338804</v>
      </c>
      <c r="AF1371" s="14"/>
      <c r="AI1371"/>
      <c r="AJ1371"/>
      <c r="AK1371"/>
      <c r="AL1371" s="127"/>
      <c r="AM1371" s="3">
        <v>5</v>
      </c>
      <c r="AN1371" s="95" t="s">
        <v>64</v>
      </c>
      <c r="AO1371" s="27">
        <f ca="1">AO1347+$C$5*IF(AND(AM1371=AI1343,AN1359=2),AN1364-AO1347,0)</f>
        <v>30.913228282362212</v>
      </c>
      <c r="AP1371" s="27">
        <f ca="1">AP1347+$C$5*IF(AND(AM1371=AI1343,AN1359=3),AN1364-AP1347,0)</f>
        <v>21.624271484374994</v>
      </c>
      <c r="AQ1371" s="27">
        <f ca="1">AQ1347+$C$5*IF(AND(AM1371=AI1343,AN1359=4),AN1364-AQ1347,0)</f>
        <v>68.999999869200821</v>
      </c>
      <c r="AR1371" s="14"/>
      <c r="AU1371"/>
      <c r="AV1371"/>
      <c r="AW1371"/>
      <c r="AX1371" s="127"/>
      <c r="AY1371" s="3">
        <v>5</v>
      </c>
      <c r="AZ1371" s="95" t="s">
        <v>64</v>
      </c>
      <c r="BA1371" s="27">
        <f ca="1">BA1347+$C$5*IF(AND(AY1371=AU1343,AZ1359=2),AZ1364-BA1347,0)</f>
        <v>30.913228282362212</v>
      </c>
      <c r="BB1371" s="27">
        <f ca="1">BB1347+$C$5*IF(AND(AY1371=AU1343,AZ1359=3),AZ1364-BB1347,0)</f>
        <v>21.624271484374994</v>
      </c>
      <c r="BC1371" s="27">
        <f ca="1">BC1347+$C$5*IF(AND(AY1371=AU1343,AZ1359=4),AZ1364-BC1347,0)</f>
        <v>68.999999869200821</v>
      </c>
      <c r="BD1371" s="14"/>
      <c r="BG1371"/>
      <c r="BH1371"/>
      <c r="BI1371"/>
      <c r="BJ1371" s="127"/>
      <c r="BK1371" s="3">
        <v>5</v>
      </c>
      <c r="BL1371" s="95" t="s">
        <v>64</v>
      </c>
      <c r="BM1371" s="27">
        <f ca="1">BM1347+$C$5*IF(AND(BK1371=BG1343,BL1359=2),BL1364-BM1347,0)</f>
        <v>30.913228282362212</v>
      </c>
      <c r="BN1371" s="27">
        <f ca="1">BN1347+$C$5*IF(AND(BK1371=BG1343,BL1359=3),BL1364-BN1347,0)</f>
        <v>21.624271484374994</v>
      </c>
      <c r="BO1371" s="27">
        <f ca="1">BO1347+$C$5*IF(AND(BK1371=BG1343,BL1359=4),BL1364-BO1347,0)</f>
        <v>68.999999869200821</v>
      </c>
      <c r="BP1371" s="14"/>
      <c r="BS1371"/>
      <c r="BT1371"/>
      <c r="BU1371"/>
      <c r="BV1371" s="127"/>
      <c r="BW1371" s="3">
        <v>5</v>
      </c>
      <c r="BX1371" s="95" t="s">
        <v>64</v>
      </c>
      <c r="BY1371" s="27">
        <f ca="1">BY1347+$C$5*IF(AND(BW1371=BS1343,BX1359=2),BX1364-BY1347,0)</f>
        <v>30.913228282362212</v>
      </c>
      <c r="BZ1371" s="27">
        <f ca="1">BZ1347+$C$5*IF(AND(BW1371=BS1343,BX1359=3),BX1364-BZ1347,0)</f>
        <v>21.624271484374994</v>
      </c>
      <c r="CA1371" s="27">
        <f ca="1">CA1347+$C$5*IF(AND(BW1371=BS1343,BX1359=4),BX1364-CA1347,0)</f>
        <v>68.999999869200821</v>
      </c>
      <c r="CB1371" s="14"/>
      <c r="CE1371"/>
      <c r="CF1371"/>
      <c r="CG1371"/>
      <c r="CH1371" s="127"/>
      <c r="CI1371" s="3">
        <v>5</v>
      </c>
      <c r="CJ1371" s="95" t="s">
        <v>64</v>
      </c>
      <c r="CK1371" s="27">
        <f ca="1">CK1347+$C$5*IF(AND(CI1371=CE1343,CJ1359=2),CJ1364-CK1347,0)</f>
        <v>30.913228282362212</v>
      </c>
      <c r="CL1371" s="27">
        <f ca="1">CL1347+$C$5*IF(AND(CI1371=CE1343,CJ1359=3),CJ1364-CL1347,0)</f>
        <v>21.624271484374994</v>
      </c>
      <c r="CM1371" s="27">
        <f ca="1">CM1347+$C$5*IF(AND(CI1371=CE1343,CJ1359=4),CJ1364-CM1347,0)</f>
        <v>68.999999869200821</v>
      </c>
      <c r="CN1371" s="14"/>
      <c r="CQ1371"/>
      <c r="CR1371"/>
      <c r="CS1371"/>
      <c r="CT1371" s="127"/>
      <c r="CU1371" s="3">
        <v>5</v>
      </c>
      <c r="CV1371" s="95" t="s">
        <v>64</v>
      </c>
      <c r="CW1371" s="27">
        <f ca="1">CW1347+$C$5*IF(AND(CU1371=CQ1343,CV1359=2),CV1364-CW1347,0)</f>
        <v>30.913228282362212</v>
      </c>
      <c r="CX1371" s="27">
        <f ca="1">CX1347+$C$5*IF(AND(CU1371=CQ1343,CV1359=3),CV1364-CX1347,0)</f>
        <v>21.624271484374994</v>
      </c>
      <c r="CY1371" s="27">
        <f ca="1">CY1347+$C$5*IF(AND(CU1371=CQ1343,CV1359=4),CV1364-CY1347,0)</f>
        <v>68.999999869200821</v>
      </c>
      <c r="CZ1371" s="14"/>
      <c r="DC1371"/>
      <c r="DD1371"/>
      <c r="DE1371"/>
      <c r="DF1371" s="127"/>
      <c r="DG1371" s="3">
        <v>5</v>
      </c>
      <c r="DH1371" s="95" t="s">
        <v>64</v>
      </c>
      <c r="DI1371" s="27">
        <f ca="1">DI1347+$C$5*IF(AND(DG1371=DC1343,DH1359=2),DH1364-DI1347,0)</f>
        <v>30.913228282362212</v>
      </c>
      <c r="DJ1371" s="27">
        <f ca="1">DJ1347+$C$5*IF(AND(DG1371=DC1343,DH1359=3),DH1364-DJ1347,0)</f>
        <v>21.624271484374994</v>
      </c>
      <c r="DK1371" s="27">
        <f ca="1">DK1347+$C$5*IF(AND(DG1371=DC1343,DH1359=4),DH1364-DK1347,0)</f>
        <v>68.999999869200821</v>
      </c>
      <c r="DL1371" s="14"/>
      <c r="DO1371"/>
      <c r="DP1371"/>
      <c r="DQ1371"/>
      <c r="DR1371" s="127"/>
      <c r="DS1371" s="3">
        <v>5</v>
      </c>
      <c r="DT1371" s="95" t="s">
        <v>9</v>
      </c>
      <c r="DU1371" s="27">
        <f ca="1">DU1347+$C$5*IF(AND(DS1371=DO1343,DT1359=2),DT1364-DU1347,0)</f>
        <v>30.913228282362212</v>
      </c>
      <c r="DV1371" s="27">
        <f ca="1">DV1347+$C$5*IF(AND(DS1371=DO1343,DT1359=3),DT1364-DV1347,0)</f>
        <v>21.624271484374994</v>
      </c>
      <c r="DW1371" s="27">
        <f ca="1">DW1347+$C$5*IF(AND(DS1371=DO1343,DT1359=4),DT1364-DW1347,0)</f>
        <v>68.999999869200821</v>
      </c>
      <c r="DX1371" s="14"/>
    </row>
    <row r="1372" spans="1:128">
      <c r="A1372"/>
      <c r="B1372"/>
      <c r="C1372"/>
      <c r="D1372"/>
      <c r="E1372"/>
      <c r="F1372"/>
      <c r="G1372"/>
      <c r="H1372" s="21"/>
      <c r="K1372"/>
      <c r="L1372"/>
      <c r="M1372"/>
      <c r="N1372" s="127"/>
      <c r="O1372" s="3">
        <v>6</v>
      </c>
      <c r="P1372" s="95" t="s">
        <v>9</v>
      </c>
      <c r="Q1372" s="95" t="s">
        <v>9</v>
      </c>
      <c r="R1372" s="95" t="s">
        <v>9</v>
      </c>
      <c r="S1372" s="95" t="s">
        <v>9</v>
      </c>
      <c r="T1372" s="14"/>
      <c r="W1372"/>
      <c r="X1372"/>
      <c r="Y1372"/>
      <c r="Z1372" s="127"/>
      <c r="AA1372" s="3">
        <v>6</v>
      </c>
      <c r="AB1372" s="95" t="s">
        <v>9</v>
      </c>
      <c r="AC1372" s="95" t="s">
        <v>9</v>
      </c>
      <c r="AD1372" s="95" t="s">
        <v>9</v>
      </c>
      <c r="AE1372" s="95" t="s">
        <v>9</v>
      </c>
      <c r="AF1372" s="14"/>
      <c r="AI1372"/>
      <c r="AJ1372"/>
      <c r="AK1372"/>
      <c r="AL1372" s="127"/>
      <c r="AM1372" s="3">
        <v>6</v>
      </c>
      <c r="AN1372" s="95" t="s">
        <v>9</v>
      </c>
      <c r="AO1372" s="95" t="s">
        <v>9</v>
      </c>
      <c r="AP1372" s="95" t="s">
        <v>9</v>
      </c>
      <c r="AQ1372" s="95" t="s">
        <v>9</v>
      </c>
      <c r="AR1372" s="14"/>
      <c r="AU1372"/>
      <c r="AV1372"/>
      <c r="AW1372"/>
      <c r="AX1372" s="127"/>
      <c r="AY1372" s="3">
        <v>6</v>
      </c>
      <c r="AZ1372" s="95" t="s">
        <v>9</v>
      </c>
      <c r="BA1372" s="95" t="s">
        <v>9</v>
      </c>
      <c r="BB1372" s="95" t="s">
        <v>9</v>
      </c>
      <c r="BC1372" s="95" t="s">
        <v>9</v>
      </c>
      <c r="BD1372" s="14"/>
      <c r="BG1372"/>
      <c r="BH1372"/>
      <c r="BI1372"/>
      <c r="BJ1372" s="127"/>
      <c r="BK1372" s="3">
        <v>6</v>
      </c>
      <c r="BL1372" s="95" t="s">
        <v>9</v>
      </c>
      <c r="BM1372" s="95" t="s">
        <v>9</v>
      </c>
      <c r="BN1372" s="95" t="s">
        <v>9</v>
      </c>
      <c r="BO1372" s="95" t="s">
        <v>9</v>
      </c>
      <c r="BP1372" s="14"/>
      <c r="BS1372"/>
      <c r="BT1372"/>
      <c r="BU1372"/>
      <c r="BV1372" s="127"/>
      <c r="BW1372" s="3">
        <v>6</v>
      </c>
      <c r="BX1372" s="95" t="s">
        <v>9</v>
      </c>
      <c r="BY1372" s="95" t="s">
        <v>9</v>
      </c>
      <c r="BZ1372" s="95" t="s">
        <v>9</v>
      </c>
      <c r="CA1372" s="95" t="s">
        <v>9</v>
      </c>
      <c r="CB1372" s="14"/>
      <c r="CE1372"/>
      <c r="CF1372"/>
      <c r="CG1372"/>
      <c r="CH1372" s="127"/>
      <c r="CI1372" s="3">
        <v>6</v>
      </c>
      <c r="CJ1372" s="95" t="s">
        <v>9</v>
      </c>
      <c r="CK1372" s="95" t="s">
        <v>9</v>
      </c>
      <c r="CL1372" s="95" t="s">
        <v>9</v>
      </c>
      <c r="CM1372" s="95" t="s">
        <v>9</v>
      </c>
      <c r="CN1372" s="14"/>
      <c r="CQ1372"/>
      <c r="CR1372"/>
      <c r="CS1372"/>
      <c r="CT1372" s="127"/>
      <c r="CU1372" s="3">
        <v>6</v>
      </c>
      <c r="CV1372" s="95" t="s">
        <v>9</v>
      </c>
      <c r="CW1372" s="95" t="s">
        <v>9</v>
      </c>
      <c r="CX1372" s="95" t="s">
        <v>9</v>
      </c>
      <c r="CY1372" s="95" t="s">
        <v>9</v>
      </c>
      <c r="CZ1372" s="14"/>
      <c r="DC1372"/>
      <c r="DD1372"/>
      <c r="DE1372"/>
      <c r="DF1372" s="127"/>
      <c r="DG1372" s="3">
        <v>6</v>
      </c>
      <c r="DH1372" s="95" t="s">
        <v>9</v>
      </c>
      <c r="DI1372" s="95" t="s">
        <v>9</v>
      </c>
      <c r="DJ1372" s="95" t="s">
        <v>9</v>
      </c>
      <c r="DK1372" s="95" t="s">
        <v>9</v>
      </c>
      <c r="DL1372" s="14"/>
      <c r="DO1372"/>
      <c r="DP1372"/>
      <c r="DQ1372"/>
      <c r="DR1372" s="127"/>
      <c r="DS1372" s="3">
        <v>6</v>
      </c>
      <c r="DT1372" s="95" t="s">
        <v>9</v>
      </c>
      <c r="DU1372" s="95" t="s">
        <v>9</v>
      </c>
      <c r="DV1372" s="95" t="s">
        <v>9</v>
      </c>
      <c r="DW1372" s="95" t="s">
        <v>9</v>
      </c>
      <c r="DX1372" s="14"/>
    </row>
    <row r="1373" spans="1:128">
      <c r="A1373"/>
      <c r="B1373"/>
      <c r="C1373"/>
      <c r="D1373"/>
      <c r="E1373"/>
      <c r="F1373"/>
      <c r="G1373"/>
      <c r="H1373" s="21"/>
      <c r="K1373"/>
      <c r="L1373"/>
      <c r="M1373"/>
      <c r="N1373" s="127"/>
      <c r="O1373" s="3">
        <v>7</v>
      </c>
      <c r="P1373" s="27">
        <f ca="1">P1349+$C$5*IF(AND(O1373=K1343,P1359=1),P1364-P1349,0)</f>
        <v>68.999852429889131</v>
      </c>
      <c r="Q1373" s="27">
        <f ca="1">Q1349+$C$5*IF(AND(O1373=K1343,P1359=2),P1364-Q1349,0)</f>
        <v>24.85334982903953</v>
      </c>
      <c r="R1373" s="95" t="s">
        <v>9</v>
      </c>
      <c r="S1373" s="95" t="s">
        <v>9</v>
      </c>
      <c r="T1373" s="13"/>
      <c r="W1373"/>
      <c r="X1373"/>
      <c r="Y1373"/>
      <c r="Z1373" s="127"/>
      <c r="AA1373" s="3">
        <v>7</v>
      </c>
      <c r="AB1373" s="27">
        <f ca="1">AB1349+$C$5*IF(AND(AA1373=W1343,AB1359=1),AB1364-AB1349,0)</f>
        <v>68.999852429889131</v>
      </c>
      <c r="AC1373" s="27">
        <f ca="1">AC1349+$C$5*IF(AND(AA1373=W1343,AB1359=2),AB1364-AC1349,0)</f>
        <v>24.85334982903953</v>
      </c>
      <c r="AD1373" s="95" t="s">
        <v>9</v>
      </c>
      <c r="AE1373" s="95" t="s">
        <v>9</v>
      </c>
      <c r="AF1373" s="13"/>
      <c r="AI1373"/>
      <c r="AJ1373"/>
      <c r="AK1373"/>
      <c r="AL1373" s="127"/>
      <c r="AM1373" s="3">
        <v>7</v>
      </c>
      <c r="AN1373" s="27">
        <f ca="1">AN1349+$C$5*IF(AND(AM1373=AI1343,AN1359=1),AN1364-AN1349,0)</f>
        <v>68.999852429889131</v>
      </c>
      <c r="AO1373" s="27">
        <f ca="1">AO1349+$C$5*IF(AND(AM1373=AI1343,AN1359=2),AN1364-AO1349,0)</f>
        <v>24.85334982903953</v>
      </c>
      <c r="AP1373" s="95" t="s">
        <v>9</v>
      </c>
      <c r="AQ1373" s="95" t="s">
        <v>9</v>
      </c>
      <c r="AR1373" s="13"/>
      <c r="AU1373"/>
      <c r="AV1373"/>
      <c r="AW1373"/>
      <c r="AX1373" s="127"/>
      <c r="AY1373" s="3">
        <v>7</v>
      </c>
      <c r="AZ1373" s="27">
        <f ca="1">AZ1349+$C$5*IF(AND(AY1373=AU1343,AZ1359=1),AZ1364-AZ1349,0)</f>
        <v>68.999852429889131</v>
      </c>
      <c r="BA1373" s="27">
        <f ca="1">BA1349+$C$5*IF(AND(AY1373=AU1343,AZ1359=2),AZ1364-BA1349,0)</f>
        <v>24.85334982903953</v>
      </c>
      <c r="BB1373" s="95" t="s">
        <v>9</v>
      </c>
      <c r="BC1373" s="95" t="s">
        <v>9</v>
      </c>
      <c r="BD1373" s="13"/>
      <c r="BG1373"/>
      <c r="BH1373"/>
      <c r="BI1373"/>
      <c r="BJ1373" s="127"/>
      <c r="BK1373" s="3">
        <v>7</v>
      </c>
      <c r="BL1373" s="27">
        <f ca="1">BL1349+$C$5*IF(AND(BK1373=BG1343,BL1359=1),BL1364-BL1349,0)</f>
        <v>68.999852429889131</v>
      </c>
      <c r="BM1373" s="27">
        <f ca="1">BM1349+$C$5*IF(AND(BK1373=BG1343,BL1359=2),BL1364-BM1349,0)</f>
        <v>24.85334982903953</v>
      </c>
      <c r="BN1373" s="95" t="s">
        <v>9</v>
      </c>
      <c r="BO1373" s="95" t="s">
        <v>9</v>
      </c>
      <c r="BP1373" s="13"/>
      <c r="BS1373"/>
      <c r="BT1373"/>
      <c r="BU1373"/>
      <c r="BV1373" s="127"/>
      <c r="BW1373" s="3">
        <v>7</v>
      </c>
      <c r="BX1373" s="27">
        <f ca="1">BX1349+$C$5*IF(AND(BW1373=BS1343,BX1359=1),BX1364-BX1349,0)</f>
        <v>68.999852429889131</v>
      </c>
      <c r="BY1373" s="27">
        <f ca="1">BY1349+$C$5*IF(AND(BW1373=BS1343,BX1359=2),BX1364-BY1349,0)</f>
        <v>24.85334982903953</v>
      </c>
      <c r="BZ1373" s="95" t="s">
        <v>9</v>
      </c>
      <c r="CA1373" s="95" t="s">
        <v>9</v>
      </c>
      <c r="CB1373" s="13"/>
      <c r="CE1373"/>
      <c r="CF1373"/>
      <c r="CG1373"/>
      <c r="CH1373" s="127"/>
      <c r="CI1373" s="3">
        <v>7</v>
      </c>
      <c r="CJ1373" s="27">
        <f ca="1">CJ1349+$C$5*IF(AND(CI1373=CE1343,CJ1359=1),CJ1364-CJ1349,0)</f>
        <v>68.999852429889131</v>
      </c>
      <c r="CK1373" s="27">
        <f ca="1">CK1349+$C$5*IF(AND(CI1373=CE1343,CJ1359=2),CJ1364-CK1349,0)</f>
        <v>24.85334982903953</v>
      </c>
      <c r="CL1373" s="95" t="s">
        <v>9</v>
      </c>
      <c r="CM1373" s="95" t="s">
        <v>9</v>
      </c>
      <c r="CN1373" s="13"/>
      <c r="CQ1373"/>
      <c r="CR1373"/>
      <c r="CS1373"/>
      <c r="CT1373" s="127"/>
      <c r="CU1373" s="3">
        <v>7</v>
      </c>
      <c r="CV1373" s="27">
        <f ca="1">CV1349+$C$5*IF(AND(CU1373=CQ1343,CV1359=1),CV1364-CV1349,0)</f>
        <v>68.999852429889131</v>
      </c>
      <c r="CW1373" s="27">
        <f ca="1">CW1349+$C$5*IF(AND(CU1373=CQ1343,CV1359=2),CV1364-CW1349,0)</f>
        <v>24.85334982903953</v>
      </c>
      <c r="CX1373" s="95" t="s">
        <v>9</v>
      </c>
      <c r="CY1373" s="95" t="s">
        <v>9</v>
      </c>
      <c r="CZ1373" s="13"/>
      <c r="DC1373"/>
      <c r="DD1373"/>
      <c r="DE1373"/>
      <c r="DF1373" s="127"/>
      <c r="DG1373" s="3">
        <v>7</v>
      </c>
      <c r="DH1373" s="27">
        <f ca="1">DH1349+$C$5*IF(AND(DG1373=DC1343,DH1359=1),DH1364-DH1349,0)</f>
        <v>68.999852429889131</v>
      </c>
      <c r="DI1373" s="27">
        <f ca="1">DI1349+$C$5*IF(AND(DG1373=DC1343,DH1359=2),DH1364-DI1349,0)</f>
        <v>24.85334982903953</v>
      </c>
      <c r="DJ1373" s="95" t="s">
        <v>9</v>
      </c>
      <c r="DK1373" s="95" t="s">
        <v>9</v>
      </c>
      <c r="DL1373" s="13"/>
      <c r="DO1373"/>
      <c r="DP1373"/>
      <c r="DQ1373"/>
      <c r="DR1373" s="127"/>
      <c r="DS1373" s="3">
        <v>7</v>
      </c>
      <c r="DT1373" s="27">
        <f ca="1">DT1349+$C$5*IF(AND(DS1373=DO1343,DT1359=1),DT1364-DT1349,0)</f>
        <v>68.999852429889131</v>
      </c>
      <c r="DU1373" s="27">
        <f ca="1">DU1349+$C$5*IF(AND(DS1373=DO1343,DT1359=2),DT1364-DU1349,0)</f>
        <v>24.85334982903953</v>
      </c>
      <c r="DV1373" s="95" t="s">
        <v>9</v>
      </c>
      <c r="DW1373" s="95" t="s">
        <v>9</v>
      </c>
      <c r="DX1373" s="13"/>
    </row>
    <row r="1374" spans="1:128">
      <c r="A1374"/>
      <c r="B1374"/>
      <c r="C1374"/>
      <c r="D1374"/>
      <c r="E1374"/>
      <c r="F1374"/>
      <c r="G1374"/>
      <c r="H1374" s="21"/>
      <c r="K1374"/>
      <c r="L1374"/>
      <c r="M1374"/>
      <c r="N1374" s="127"/>
      <c r="O1374" s="3">
        <v>8</v>
      </c>
      <c r="P1374" s="27">
        <f ca="1">P1350+$C$5*IF(AND(O1374=K1343,P1359=1),P1364-P1350,0)</f>
        <v>99.999999998661224</v>
      </c>
      <c r="Q1374" s="27">
        <f ca="1">Q1350+$C$5*IF(AND(O1374=K1343,P1359=2),P1364-Q1350,0)</f>
        <v>46.432044709157779</v>
      </c>
      <c r="R1374" s="27">
        <f ca="1">R1350+$C$5*IF(AND(O1374=K1343,P1359=3),P1364-R1350,0)</f>
        <v>47.114407436489117</v>
      </c>
      <c r="S1374" s="95" t="s">
        <v>9</v>
      </c>
      <c r="T1374" s="13"/>
      <c r="W1374"/>
      <c r="X1374"/>
      <c r="Y1374"/>
      <c r="Z1374" s="127"/>
      <c r="AA1374" s="3">
        <v>8</v>
      </c>
      <c r="AB1374" s="27">
        <f ca="1">AB1350+$C$5*IF(AND(AA1374=W1343,AB1359=1),AB1364-AB1350,0)</f>
        <v>99.999999998661224</v>
      </c>
      <c r="AC1374" s="27">
        <f ca="1">AC1350+$C$5*IF(AND(AA1374=W1343,AB1359=2),AB1364-AC1350,0)</f>
        <v>46.432044709157779</v>
      </c>
      <c r="AD1374" s="27">
        <f ca="1">AD1350+$C$5*IF(AND(AA1374=W1343,AB1359=3),AB1364-AD1350,0)</f>
        <v>47.114407436489117</v>
      </c>
      <c r="AE1374" s="95" t="s">
        <v>9</v>
      </c>
      <c r="AF1374" s="13"/>
      <c r="AI1374"/>
      <c r="AJ1374"/>
      <c r="AK1374"/>
      <c r="AL1374" s="127"/>
      <c r="AM1374" s="3">
        <v>8</v>
      </c>
      <c r="AN1374" s="27">
        <f ca="1">AN1350+$C$5*IF(AND(AM1374=AI1343,AN1359=1),AN1364-AN1350,0)</f>
        <v>99.999999998661224</v>
      </c>
      <c r="AO1374" s="27">
        <f ca="1">AO1350+$C$5*IF(AND(AM1374=AI1343,AN1359=2),AN1364-AO1350,0)</f>
        <v>46.432044709157779</v>
      </c>
      <c r="AP1374" s="27">
        <f ca="1">AP1350+$C$5*IF(AND(AM1374=AI1343,AN1359=3),AN1364-AP1350,0)</f>
        <v>47.114407436489117</v>
      </c>
      <c r="AQ1374" s="95" t="s">
        <v>9</v>
      </c>
      <c r="AR1374" s="13"/>
      <c r="AU1374"/>
      <c r="AV1374"/>
      <c r="AW1374"/>
      <c r="AX1374" s="127"/>
      <c r="AY1374" s="3">
        <v>8</v>
      </c>
      <c r="AZ1374" s="27">
        <f ca="1">AZ1350+$C$5*IF(AND(AY1374=AU1343,AZ1359=1),AZ1364-AZ1350,0)</f>
        <v>99.999999999330612</v>
      </c>
      <c r="BA1374" s="27">
        <f ca="1">BA1350+$C$5*IF(AND(AY1374=AU1343,AZ1359=2),AZ1364-BA1350,0)</f>
        <v>46.432044709157779</v>
      </c>
      <c r="BB1374" s="27">
        <f ca="1">BB1350+$C$5*IF(AND(AY1374=AU1343,AZ1359=3),AZ1364-BB1350,0)</f>
        <v>47.114407436489117</v>
      </c>
      <c r="BC1374" s="95" t="s">
        <v>9</v>
      </c>
      <c r="BD1374" s="13"/>
      <c r="BG1374"/>
      <c r="BH1374"/>
      <c r="BI1374"/>
      <c r="BJ1374" s="127"/>
      <c r="BK1374" s="3">
        <v>8</v>
      </c>
      <c r="BL1374" s="27">
        <f ca="1">BL1350+$C$5*IF(AND(BK1374=BG1343,BL1359=1),BL1364-BL1350,0)</f>
        <v>99.999999999330612</v>
      </c>
      <c r="BM1374" s="27">
        <f ca="1">BM1350+$C$5*IF(AND(BK1374=BG1343,BL1359=2),BL1364-BM1350,0)</f>
        <v>46.432044709157779</v>
      </c>
      <c r="BN1374" s="27">
        <f ca="1">BN1350+$C$5*IF(AND(BK1374=BG1343,BL1359=3),BL1364-BN1350,0)</f>
        <v>47.114407436489117</v>
      </c>
      <c r="BO1374" s="95" t="s">
        <v>9</v>
      </c>
      <c r="BP1374" s="13"/>
      <c r="BS1374"/>
      <c r="BT1374"/>
      <c r="BU1374"/>
      <c r="BV1374" s="127"/>
      <c r="BW1374" s="3">
        <v>8</v>
      </c>
      <c r="BX1374" s="27">
        <f ca="1">BX1350+$C$5*IF(AND(BW1374=BS1343,BX1359=1),BX1364-BX1350,0)</f>
        <v>99.999999999330612</v>
      </c>
      <c r="BY1374" s="27">
        <f ca="1">BY1350+$C$5*IF(AND(BW1374=BS1343,BX1359=2),BX1364-BY1350,0)</f>
        <v>46.432044709157779</v>
      </c>
      <c r="BZ1374" s="27">
        <f ca="1">BZ1350+$C$5*IF(AND(BW1374=BS1343,BX1359=3),BX1364-BZ1350,0)</f>
        <v>47.114407436489117</v>
      </c>
      <c r="CA1374" s="95" t="s">
        <v>9</v>
      </c>
      <c r="CB1374" s="13"/>
      <c r="CE1374"/>
      <c r="CF1374"/>
      <c r="CG1374"/>
      <c r="CH1374" s="127"/>
      <c r="CI1374" s="3">
        <v>8</v>
      </c>
      <c r="CJ1374" s="27">
        <f ca="1">CJ1350+$C$5*IF(AND(CI1374=CE1343,CJ1359=1),CJ1364-CJ1350,0)</f>
        <v>99.999999999330612</v>
      </c>
      <c r="CK1374" s="27">
        <f ca="1">CK1350+$C$5*IF(AND(CI1374=CE1343,CJ1359=2),CJ1364-CK1350,0)</f>
        <v>46.432044709157779</v>
      </c>
      <c r="CL1374" s="27">
        <f ca="1">CL1350+$C$5*IF(AND(CI1374=CE1343,CJ1359=3),CJ1364-CL1350,0)</f>
        <v>47.114407436489117</v>
      </c>
      <c r="CM1374" s="95" t="s">
        <v>9</v>
      </c>
      <c r="CN1374" s="13"/>
      <c r="CQ1374"/>
      <c r="CR1374"/>
      <c r="CS1374"/>
      <c r="CT1374" s="127"/>
      <c r="CU1374" s="3">
        <v>8</v>
      </c>
      <c r="CV1374" s="27">
        <f ca="1">CV1350+$C$5*IF(AND(CU1374=CQ1343,CV1359=1),CV1364-CV1350,0)</f>
        <v>99.999999999330612</v>
      </c>
      <c r="CW1374" s="27">
        <f ca="1">CW1350+$C$5*IF(AND(CU1374=CQ1343,CV1359=2),CV1364-CW1350,0)</f>
        <v>46.432044709157779</v>
      </c>
      <c r="CX1374" s="27">
        <f ca="1">CX1350+$C$5*IF(AND(CU1374=CQ1343,CV1359=3),CV1364-CX1350,0)</f>
        <v>47.114407436489117</v>
      </c>
      <c r="CY1374" s="95" t="s">
        <v>9</v>
      </c>
      <c r="CZ1374" s="13"/>
      <c r="DC1374"/>
      <c r="DD1374"/>
      <c r="DE1374"/>
      <c r="DF1374" s="127"/>
      <c r="DG1374" s="3">
        <v>8</v>
      </c>
      <c r="DH1374" s="27">
        <f ca="1">DH1350+$C$5*IF(AND(DG1374=DC1343,DH1359=1),DH1364-DH1350,0)</f>
        <v>99.999999999330612</v>
      </c>
      <c r="DI1374" s="27">
        <f ca="1">DI1350+$C$5*IF(AND(DG1374=DC1343,DH1359=2),DH1364-DI1350,0)</f>
        <v>46.432044709157779</v>
      </c>
      <c r="DJ1374" s="27">
        <f ca="1">DJ1350+$C$5*IF(AND(DG1374=DC1343,DH1359=3),DH1364-DJ1350,0)</f>
        <v>47.114407436489117</v>
      </c>
      <c r="DK1374" s="95" t="s">
        <v>9</v>
      </c>
      <c r="DL1374" s="13"/>
      <c r="DO1374"/>
      <c r="DP1374"/>
      <c r="DQ1374"/>
      <c r="DR1374" s="127"/>
      <c r="DS1374" s="3">
        <v>8</v>
      </c>
      <c r="DT1374" s="27">
        <f ca="1">DT1350+$C$5*IF(AND(DS1374=DO1343,DT1359=1),DT1364-DT1350,0)</f>
        <v>99.999999999330612</v>
      </c>
      <c r="DU1374" s="27">
        <f ca="1">DU1350+$C$5*IF(AND(DS1374=DO1343,DT1359=2),DT1364-DU1350,0)</f>
        <v>46.432044709157779</v>
      </c>
      <c r="DV1374" s="27">
        <f ca="1">DV1350+$C$5*IF(AND(DS1374=DO1343,DT1359=3),DT1364-DV1350,0)</f>
        <v>47.114407436489117</v>
      </c>
      <c r="DW1374" s="95" t="s">
        <v>9</v>
      </c>
      <c r="DX1374" s="13"/>
    </row>
    <row r="1375" spans="1:128">
      <c r="A1375"/>
      <c r="B1375"/>
      <c r="C1375"/>
      <c r="D1375"/>
      <c r="E1375"/>
      <c r="F1375"/>
      <c r="G1375"/>
      <c r="H1375" s="21"/>
      <c r="K1375"/>
      <c r="L1375"/>
      <c r="M1375"/>
      <c r="N1375" s="128"/>
      <c r="O1375" s="3" t="s">
        <v>40</v>
      </c>
      <c r="P1375" s="44">
        <v>0</v>
      </c>
      <c r="Q1375" s="44">
        <v>0</v>
      </c>
      <c r="R1375" s="44">
        <v>0</v>
      </c>
      <c r="S1375" s="40">
        <v>0</v>
      </c>
      <c r="T1375" s="12"/>
      <c r="W1375"/>
      <c r="X1375"/>
      <c r="Y1375"/>
      <c r="Z1375" s="128"/>
      <c r="AA1375" s="3" t="s">
        <v>40</v>
      </c>
      <c r="AB1375" s="44">
        <v>0</v>
      </c>
      <c r="AC1375" s="44">
        <v>0</v>
      </c>
      <c r="AD1375" s="44">
        <v>0</v>
      </c>
      <c r="AE1375" s="40">
        <v>0</v>
      </c>
      <c r="AF1375" s="12"/>
      <c r="AI1375"/>
      <c r="AJ1375"/>
      <c r="AK1375"/>
      <c r="AL1375" s="128"/>
      <c r="AM1375" s="3" t="s">
        <v>40</v>
      </c>
      <c r="AN1375" s="44">
        <v>0</v>
      </c>
      <c r="AO1375" s="44">
        <v>0</v>
      </c>
      <c r="AP1375" s="44">
        <v>0</v>
      </c>
      <c r="AQ1375" s="40">
        <v>0</v>
      </c>
      <c r="AR1375" s="12"/>
      <c r="AU1375"/>
      <c r="AV1375"/>
      <c r="AW1375"/>
      <c r="AX1375" s="128"/>
      <c r="AY1375" s="3" t="s">
        <v>40</v>
      </c>
      <c r="AZ1375" s="44">
        <v>0</v>
      </c>
      <c r="BA1375" s="44">
        <v>0</v>
      </c>
      <c r="BB1375" s="44">
        <v>0</v>
      </c>
      <c r="BC1375" s="40">
        <v>0</v>
      </c>
      <c r="BD1375" s="12"/>
      <c r="BG1375"/>
      <c r="BH1375"/>
      <c r="BI1375"/>
      <c r="BJ1375" s="128"/>
      <c r="BK1375" s="3" t="s">
        <v>40</v>
      </c>
      <c r="BL1375" s="44">
        <v>0</v>
      </c>
      <c r="BM1375" s="44">
        <v>0</v>
      </c>
      <c r="BN1375" s="44">
        <v>0</v>
      </c>
      <c r="BO1375" s="40">
        <v>0</v>
      </c>
      <c r="BP1375" s="12"/>
      <c r="BS1375"/>
      <c r="BT1375"/>
      <c r="BU1375"/>
      <c r="BV1375" s="128"/>
      <c r="BW1375" s="3" t="s">
        <v>40</v>
      </c>
      <c r="BX1375" s="44">
        <v>0</v>
      </c>
      <c r="BY1375" s="44">
        <v>0</v>
      </c>
      <c r="BZ1375" s="44">
        <v>0</v>
      </c>
      <c r="CA1375" s="40">
        <v>0</v>
      </c>
      <c r="CB1375" s="12"/>
      <c r="CE1375"/>
      <c r="CF1375"/>
      <c r="CG1375"/>
      <c r="CH1375" s="128"/>
      <c r="CI1375" s="3" t="s">
        <v>40</v>
      </c>
      <c r="CJ1375" s="44">
        <v>0</v>
      </c>
      <c r="CK1375" s="44">
        <v>0</v>
      </c>
      <c r="CL1375" s="44">
        <v>0</v>
      </c>
      <c r="CM1375" s="40">
        <v>0</v>
      </c>
      <c r="CN1375" s="12"/>
      <c r="CQ1375"/>
      <c r="CR1375"/>
      <c r="CS1375"/>
      <c r="CT1375" s="128"/>
      <c r="CU1375" s="3" t="s">
        <v>40</v>
      </c>
      <c r="CV1375" s="44">
        <v>0</v>
      </c>
      <c r="CW1375" s="44">
        <v>0</v>
      </c>
      <c r="CX1375" s="44">
        <v>0</v>
      </c>
      <c r="CY1375" s="40">
        <v>0</v>
      </c>
      <c r="CZ1375" s="12"/>
      <c r="DC1375"/>
      <c r="DD1375"/>
      <c r="DE1375"/>
      <c r="DF1375" s="128"/>
      <c r="DG1375" s="3" t="s">
        <v>40</v>
      </c>
      <c r="DH1375" s="44">
        <v>0</v>
      </c>
      <c r="DI1375" s="44">
        <v>0</v>
      </c>
      <c r="DJ1375" s="44">
        <v>0</v>
      </c>
      <c r="DK1375" s="40">
        <v>0</v>
      </c>
      <c r="DL1375" s="12"/>
      <c r="DO1375"/>
      <c r="DP1375"/>
      <c r="DQ1375"/>
      <c r="DR1375" s="128"/>
      <c r="DS1375" s="3" t="s">
        <v>40</v>
      </c>
      <c r="DT1375" s="44">
        <v>0</v>
      </c>
      <c r="DU1375" s="44">
        <v>0</v>
      </c>
      <c r="DV1375" s="44">
        <v>0</v>
      </c>
      <c r="DW1375" s="40">
        <v>0</v>
      </c>
      <c r="DX1375" s="12"/>
    </row>
    <row r="1376" spans="1:128" ht="13.8" thickBot="1">
      <c r="O1376" s="62"/>
      <c r="AA1376" s="62"/>
      <c r="AM1376" s="62"/>
      <c r="AY1376" s="62"/>
      <c r="BK1376" s="62"/>
      <c r="BW1376" s="62"/>
      <c r="CI1376" s="62"/>
      <c r="CU1376" s="62"/>
      <c r="DG1376" s="62"/>
      <c r="DS1376" s="62"/>
    </row>
    <row r="1377" spans="1:128" ht="15" customHeight="1" thickTop="1" thickBot="1">
      <c r="A1377" s="67"/>
      <c r="B1377" s="75" t="s">
        <v>46</v>
      </c>
      <c r="C1377" s="68">
        <f>C1340+1</f>
        <v>38</v>
      </c>
      <c r="D1377" s="69"/>
      <c r="E1377" s="69"/>
      <c r="F1377" s="69"/>
      <c r="G1377" s="69"/>
      <c r="H1377" s="69"/>
      <c r="I1377" s="73"/>
      <c r="J1377" s="8" t="s">
        <v>55</v>
      </c>
      <c r="K1377" s="71"/>
      <c r="L1377" s="67"/>
      <c r="M1377" s="67"/>
      <c r="N1377" s="67"/>
      <c r="O1377" s="67"/>
      <c r="P1377" s="67"/>
      <c r="Q1377" s="67"/>
      <c r="R1377" s="67"/>
      <c r="S1377" s="67"/>
      <c r="T1377" s="69"/>
      <c r="U1377" s="73"/>
      <c r="V1377" s="8" t="s">
        <v>55</v>
      </c>
      <c r="W1377" s="71"/>
      <c r="X1377" s="67"/>
      <c r="Y1377" s="67"/>
      <c r="Z1377" s="67"/>
      <c r="AA1377" s="67"/>
      <c r="AB1377" s="67"/>
      <c r="AC1377" s="67"/>
      <c r="AD1377" s="67"/>
      <c r="AE1377" s="67"/>
      <c r="AF1377" s="69"/>
      <c r="AG1377" s="73"/>
      <c r="AH1377" s="8" t="s">
        <v>55</v>
      </c>
      <c r="AI1377" s="71"/>
      <c r="AJ1377" s="67"/>
      <c r="AK1377" s="67"/>
      <c r="AL1377" s="67"/>
      <c r="AM1377" s="67"/>
      <c r="AN1377" s="67"/>
      <c r="AO1377" s="67"/>
      <c r="AP1377" s="67"/>
      <c r="AQ1377" s="67"/>
      <c r="AR1377" s="69"/>
      <c r="AS1377" s="73"/>
      <c r="AT1377" s="8" t="s">
        <v>55</v>
      </c>
      <c r="AU1377" s="71"/>
      <c r="AV1377" s="67"/>
      <c r="AW1377" s="67"/>
      <c r="AX1377" s="67"/>
      <c r="AY1377" s="67"/>
      <c r="AZ1377" s="67"/>
      <c r="BA1377" s="67"/>
      <c r="BB1377" s="67"/>
      <c r="BC1377" s="67"/>
      <c r="BD1377" s="69"/>
      <c r="BE1377" s="73"/>
      <c r="BF1377" s="8" t="s">
        <v>55</v>
      </c>
      <c r="BG1377" s="71"/>
      <c r="BH1377" s="67"/>
      <c r="BI1377" s="67"/>
      <c r="BJ1377" s="67"/>
      <c r="BK1377" s="67"/>
      <c r="BL1377" s="67"/>
      <c r="BM1377" s="67"/>
      <c r="BN1377" s="67"/>
      <c r="BO1377" s="67"/>
      <c r="BP1377" s="69"/>
      <c r="BQ1377" s="73"/>
      <c r="BR1377" s="8" t="s">
        <v>55</v>
      </c>
      <c r="BS1377" s="71"/>
      <c r="BT1377" s="67"/>
      <c r="BU1377" s="67"/>
      <c r="BV1377" s="67"/>
      <c r="BW1377" s="67"/>
      <c r="BX1377" s="67"/>
      <c r="BY1377" s="67"/>
      <c r="BZ1377" s="67"/>
      <c r="CA1377" s="67"/>
      <c r="CB1377" s="69"/>
      <c r="CC1377" s="73"/>
      <c r="CD1377" s="8" t="s">
        <v>55</v>
      </c>
      <c r="CE1377" s="71"/>
      <c r="CF1377" s="67"/>
      <c r="CG1377" s="67"/>
      <c r="CH1377" s="67"/>
      <c r="CI1377" s="67"/>
      <c r="CJ1377" s="67"/>
      <c r="CK1377" s="67"/>
      <c r="CL1377" s="67"/>
      <c r="CM1377" s="67"/>
      <c r="CN1377" s="69"/>
      <c r="CO1377" s="73"/>
      <c r="CP1377" s="8" t="s">
        <v>55</v>
      </c>
      <c r="CQ1377" s="71"/>
      <c r="CR1377" s="67"/>
      <c r="CS1377" s="67"/>
      <c r="CT1377" s="67"/>
      <c r="CU1377" s="67"/>
      <c r="CV1377" s="67"/>
      <c r="CW1377" s="67"/>
      <c r="CX1377" s="67"/>
      <c r="CY1377" s="67"/>
      <c r="CZ1377" s="69"/>
      <c r="DA1377" s="73"/>
      <c r="DB1377" s="8" t="s">
        <v>55</v>
      </c>
      <c r="DC1377" s="71"/>
      <c r="DD1377" s="67"/>
      <c r="DE1377" s="67"/>
      <c r="DF1377" s="67"/>
      <c r="DG1377" s="67"/>
      <c r="DH1377" s="67"/>
      <c r="DI1377" s="67"/>
      <c r="DJ1377" s="67"/>
      <c r="DK1377" s="67"/>
      <c r="DL1377" s="69"/>
      <c r="DM1377" s="73"/>
      <c r="DN1377" s="8" t="s">
        <v>55</v>
      </c>
      <c r="DO1377" s="71"/>
      <c r="DP1377" s="67"/>
      <c r="DQ1377" s="67"/>
      <c r="DR1377" s="67"/>
      <c r="DS1377" s="67"/>
      <c r="DT1377" s="67"/>
      <c r="DU1377" s="67"/>
      <c r="DV1377" s="67"/>
      <c r="DW1377" s="67"/>
      <c r="DX1377" s="69"/>
    </row>
    <row r="1378" spans="1:128" ht="13.5" customHeight="1" thickBot="1">
      <c r="A1378"/>
      <c r="E1378"/>
      <c r="F1378"/>
      <c r="G1378"/>
      <c r="H1378" s="21"/>
      <c r="J1378" s="18" t="s">
        <v>53</v>
      </c>
      <c r="K1378" s="17">
        <v>1</v>
      </c>
      <c r="L1378"/>
      <c r="M1378"/>
      <c r="N1378"/>
      <c r="P1378" s="123" t="s">
        <v>12</v>
      </c>
      <c r="Q1378" s="124"/>
      <c r="R1378" s="124"/>
      <c r="S1378" s="125"/>
      <c r="T1378" s="21"/>
      <c r="V1378" s="18" t="s">
        <v>53</v>
      </c>
      <c r="W1378" s="17">
        <f ca="1">S1396</f>
        <v>2</v>
      </c>
      <c r="X1378"/>
      <c r="Y1378"/>
      <c r="Z1378"/>
      <c r="AB1378" s="123" t="s">
        <v>12</v>
      </c>
      <c r="AC1378" s="124"/>
      <c r="AD1378" s="124"/>
      <c r="AE1378" s="125"/>
      <c r="AF1378" s="21"/>
      <c r="AH1378" s="18" t="s">
        <v>53</v>
      </c>
      <c r="AI1378" s="17">
        <f ca="1">AE1396</f>
        <v>2</v>
      </c>
      <c r="AJ1378"/>
      <c r="AK1378"/>
      <c r="AL1378"/>
      <c r="AN1378" s="123" t="s">
        <v>12</v>
      </c>
      <c r="AO1378" s="124"/>
      <c r="AP1378" s="124"/>
      <c r="AQ1378" s="125"/>
      <c r="AR1378" s="21"/>
      <c r="AT1378" s="18" t="s">
        <v>53</v>
      </c>
      <c r="AU1378" s="17">
        <f ca="1">AQ1396</f>
        <v>1</v>
      </c>
      <c r="AV1378"/>
      <c r="AW1378"/>
      <c r="AX1378"/>
      <c r="AZ1378" s="123" t="s">
        <v>12</v>
      </c>
      <c r="BA1378" s="124"/>
      <c r="BB1378" s="124"/>
      <c r="BC1378" s="125"/>
      <c r="BD1378" s="21"/>
      <c r="BF1378" s="18" t="s">
        <v>53</v>
      </c>
      <c r="BG1378" s="17">
        <f ca="1">BC1396</f>
        <v>2</v>
      </c>
      <c r="BH1378"/>
      <c r="BI1378"/>
      <c r="BJ1378"/>
      <c r="BL1378" s="123" t="s">
        <v>12</v>
      </c>
      <c r="BM1378" s="124"/>
      <c r="BN1378" s="124"/>
      <c r="BO1378" s="125"/>
      <c r="BP1378" s="21"/>
      <c r="BR1378" s="18" t="s">
        <v>53</v>
      </c>
      <c r="BS1378" s="17">
        <f ca="1">BO1396</f>
        <v>3</v>
      </c>
      <c r="BT1378"/>
      <c r="BU1378"/>
      <c r="BV1378"/>
      <c r="BX1378" s="123" t="s">
        <v>12</v>
      </c>
      <c r="BY1378" s="124"/>
      <c r="BZ1378" s="124"/>
      <c r="CA1378" s="125"/>
      <c r="CB1378" s="21"/>
      <c r="CD1378" s="18" t="s">
        <v>53</v>
      </c>
      <c r="CE1378" s="17">
        <f ca="1">CA1396</f>
        <v>3</v>
      </c>
      <c r="CF1378"/>
      <c r="CG1378"/>
      <c r="CH1378"/>
      <c r="CJ1378" s="123" t="s">
        <v>12</v>
      </c>
      <c r="CK1378" s="124"/>
      <c r="CL1378" s="124"/>
      <c r="CM1378" s="125"/>
      <c r="CN1378" s="21"/>
      <c r="CP1378" s="18" t="s">
        <v>53</v>
      </c>
      <c r="CQ1378" s="17">
        <f ca="1">CM1396</f>
        <v>3</v>
      </c>
      <c r="CR1378"/>
      <c r="CS1378"/>
      <c r="CT1378"/>
      <c r="CV1378" s="123" t="s">
        <v>12</v>
      </c>
      <c r="CW1378" s="124"/>
      <c r="CX1378" s="124"/>
      <c r="CY1378" s="125"/>
      <c r="CZ1378" s="21"/>
      <c r="DB1378" s="18" t="s">
        <v>53</v>
      </c>
      <c r="DC1378" s="17">
        <f ca="1">CY1396</f>
        <v>3</v>
      </c>
      <c r="DD1378"/>
      <c r="DE1378"/>
      <c r="DF1378"/>
      <c r="DH1378" s="123" t="s">
        <v>12</v>
      </c>
      <c r="DI1378" s="124"/>
      <c r="DJ1378" s="124"/>
      <c r="DK1378" s="125"/>
      <c r="DL1378" s="21"/>
      <c r="DN1378" s="18" t="s">
        <v>53</v>
      </c>
      <c r="DO1378" s="17">
        <f ca="1">DK1396</f>
        <v>3</v>
      </c>
      <c r="DP1378"/>
      <c r="DQ1378"/>
      <c r="DR1378"/>
      <c r="DT1378" s="123" t="s">
        <v>12</v>
      </c>
      <c r="DU1378" s="124"/>
      <c r="DV1378" s="124"/>
      <c r="DW1378" s="125"/>
      <c r="DX1378" s="21"/>
    </row>
    <row r="1379" spans="1:128" ht="13.5" customHeight="1" thickBot="1">
      <c r="A1379"/>
      <c r="B1379" s="63" t="s">
        <v>45</v>
      </c>
      <c r="C1379" s="9" t="str">
        <f ca="1">IF(DO1380=9,"到着","未着")</f>
        <v>到着</v>
      </c>
      <c r="D1379" t="s">
        <v>19</v>
      </c>
      <c r="E1379"/>
      <c r="F1379"/>
      <c r="G1379"/>
      <c r="H1379" s="21"/>
      <c r="J1379" s="18" t="s">
        <v>54</v>
      </c>
      <c r="K1379" s="3">
        <v>1</v>
      </c>
      <c r="L1379"/>
      <c r="M1379"/>
      <c r="N1379"/>
      <c r="O1379" s="9" t="s">
        <v>57</v>
      </c>
      <c r="P1379" s="93" t="s">
        <v>3</v>
      </c>
      <c r="Q1379" s="26" t="s">
        <v>4</v>
      </c>
      <c r="R1379" s="26" t="s">
        <v>5</v>
      </c>
      <c r="S1379" s="3" t="s">
        <v>6</v>
      </c>
      <c r="T1379" s="6"/>
      <c r="V1379" s="18" t="s">
        <v>54</v>
      </c>
      <c r="W1379" s="3">
        <f ca="1">S1397</f>
        <v>1</v>
      </c>
      <c r="X1379"/>
      <c r="Y1379"/>
      <c r="Z1379"/>
      <c r="AA1379" s="9" t="str">
        <f>$O$10</f>
        <v>現Q値</v>
      </c>
      <c r="AB1379" s="93" t="s">
        <v>3</v>
      </c>
      <c r="AC1379" s="26" t="s">
        <v>4</v>
      </c>
      <c r="AD1379" s="26" t="s">
        <v>5</v>
      </c>
      <c r="AE1379" s="3" t="s">
        <v>6</v>
      </c>
      <c r="AF1379" s="6"/>
      <c r="AH1379" s="18" t="s">
        <v>54</v>
      </c>
      <c r="AI1379" s="3">
        <f ca="1">AE1397</f>
        <v>2</v>
      </c>
      <c r="AJ1379"/>
      <c r="AK1379"/>
      <c r="AL1379"/>
      <c r="AM1379" s="9" t="str">
        <f>$O$10</f>
        <v>現Q値</v>
      </c>
      <c r="AN1379" s="93" t="s">
        <v>3</v>
      </c>
      <c r="AO1379" s="26" t="s">
        <v>4</v>
      </c>
      <c r="AP1379" s="26" t="s">
        <v>5</v>
      </c>
      <c r="AQ1379" s="3" t="s">
        <v>6</v>
      </c>
      <c r="AR1379" s="6"/>
      <c r="AT1379" s="18" t="s">
        <v>54</v>
      </c>
      <c r="AU1379" s="3">
        <f ca="1">AQ1397</f>
        <v>2</v>
      </c>
      <c r="AV1379"/>
      <c r="AW1379"/>
      <c r="AX1379"/>
      <c r="AY1379" s="9" t="str">
        <f>$O$10</f>
        <v>現Q値</v>
      </c>
      <c r="AZ1379" s="93" t="s">
        <v>3</v>
      </c>
      <c r="BA1379" s="26" t="s">
        <v>4</v>
      </c>
      <c r="BB1379" s="26" t="s">
        <v>5</v>
      </c>
      <c r="BC1379" s="3" t="s">
        <v>6</v>
      </c>
      <c r="BD1379" s="6"/>
      <c r="BF1379" s="18" t="s">
        <v>54</v>
      </c>
      <c r="BG1379" s="3">
        <f ca="1">BC1397</f>
        <v>2</v>
      </c>
      <c r="BH1379"/>
      <c r="BI1379"/>
      <c r="BJ1379"/>
      <c r="BK1379" s="9" t="str">
        <f>$O$10</f>
        <v>現Q値</v>
      </c>
      <c r="BL1379" s="93" t="s">
        <v>3</v>
      </c>
      <c r="BM1379" s="26" t="s">
        <v>4</v>
      </c>
      <c r="BN1379" s="26" t="s">
        <v>5</v>
      </c>
      <c r="BO1379" s="3" t="s">
        <v>6</v>
      </c>
      <c r="BP1379" s="6"/>
      <c r="BR1379" s="18" t="s">
        <v>54</v>
      </c>
      <c r="BS1379" s="3">
        <f ca="1">BO1397</f>
        <v>2</v>
      </c>
      <c r="BT1379"/>
      <c r="BU1379"/>
      <c r="BV1379"/>
      <c r="BW1379" s="9" t="str">
        <f>$O$10</f>
        <v>現Q値</v>
      </c>
      <c r="BX1379" s="93" t="s">
        <v>3</v>
      </c>
      <c r="BY1379" s="26" t="s">
        <v>4</v>
      </c>
      <c r="BZ1379" s="26" t="s">
        <v>5</v>
      </c>
      <c r="CA1379" s="3" t="s">
        <v>6</v>
      </c>
      <c r="CB1379" s="6"/>
      <c r="CD1379" s="18" t="s">
        <v>54</v>
      </c>
      <c r="CE1379" s="3">
        <f ca="1">CA1397</f>
        <v>1</v>
      </c>
      <c r="CF1379"/>
      <c r="CG1379"/>
      <c r="CH1379"/>
      <c r="CI1379" s="9" t="str">
        <f>$O$10</f>
        <v>現Q値</v>
      </c>
      <c r="CJ1379" s="93" t="s">
        <v>3</v>
      </c>
      <c r="CK1379" s="26" t="s">
        <v>4</v>
      </c>
      <c r="CL1379" s="26" t="s">
        <v>5</v>
      </c>
      <c r="CM1379" s="3" t="s">
        <v>6</v>
      </c>
      <c r="CN1379" s="6"/>
      <c r="CP1379" s="18" t="s">
        <v>54</v>
      </c>
      <c r="CQ1379" s="3">
        <f ca="1">CM1397</f>
        <v>2</v>
      </c>
      <c r="CR1379"/>
      <c r="CS1379"/>
      <c r="CT1379"/>
      <c r="CU1379" s="9" t="str">
        <f>$O$10</f>
        <v>現Q値</v>
      </c>
      <c r="CV1379" s="93" t="s">
        <v>3</v>
      </c>
      <c r="CW1379" s="26" t="s">
        <v>4</v>
      </c>
      <c r="CX1379" s="26" t="s">
        <v>5</v>
      </c>
      <c r="CY1379" s="3" t="s">
        <v>6</v>
      </c>
      <c r="CZ1379" s="6"/>
      <c r="DB1379" s="18" t="s">
        <v>54</v>
      </c>
      <c r="DC1379" s="3">
        <f ca="1">CY1397</f>
        <v>3</v>
      </c>
      <c r="DD1379"/>
      <c r="DE1379"/>
      <c r="DF1379"/>
      <c r="DG1379" s="9" t="str">
        <f>$O$10</f>
        <v>現Q値</v>
      </c>
      <c r="DH1379" s="93" t="s">
        <v>3</v>
      </c>
      <c r="DI1379" s="26" t="s">
        <v>4</v>
      </c>
      <c r="DJ1379" s="26" t="s">
        <v>5</v>
      </c>
      <c r="DK1379" s="3" t="s">
        <v>6</v>
      </c>
      <c r="DL1379" s="6"/>
      <c r="DN1379" s="18" t="s">
        <v>54</v>
      </c>
      <c r="DO1379" s="3">
        <f ca="1">DK1397</f>
        <v>3</v>
      </c>
      <c r="DP1379"/>
      <c r="DQ1379"/>
      <c r="DR1379"/>
      <c r="DS1379" s="9" t="str">
        <f>$O$10</f>
        <v>現Q値</v>
      </c>
      <c r="DT1379" s="93" t="s">
        <v>3</v>
      </c>
      <c r="DU1379" s="26" t="s">
        <v>4</v>
      </c>
      <c r="DV1379" s="26" t="s">
        <v>5</v>
      </c>
      <c r="DW1379" s="3" t="s">
        <v>6</v>
      </c>
      <c r="DX1379" s="6"/>
    </row>
    <row r="1380" spans="1:128" ht="13.5" customHeight="1" thickBot="1">
      <c r="A1380"/>
      <c r="B1380" s="63" t="s">
        <v>10</v>
      </c>
      <c r="C1380" s="78">
        <f ca="1">C1343+IF(C1379="未着",0,1)</f>
        <v>38</v>
      </c>
      <c r="D1380"/>
      <c r="E1380"/>
      <c r="F1380"/>
      <c r="G1380"/>
      <c r="H1380" s="21"/>
      <c r="J1380" s="3" t="s">
        <v>7</v>
      </c>
      <c r="K1380" s="29">
        <f>3*(K1378-1)+K1379</f>
        <v>1</v>
      </c>
      <c r="L1380" s="30" t="s">
        <v>34</v>
      </c>
      <c r="M1380"/>
      <c r="N1380" s="126" t="s">
        <v>7</v>
      </c>
      <c r="O1380" s="17">
        <v>1</v>
      </c>
      <c r="P1380" s="27">
        <f t="array" aca="1" ref="P1380:S1387" ca="1">IF(C1342="到着",DT1367:DW1374,P1343:S1350)</f>
        <v>31.814638525914916</v>
      </c>
      <c r="Q1380" s="95" t="str">
        <f ca="1"/>
        <v>欄外</v>
      </c>
      <c r="R1380" s="95" t="str">
        <f ca="1"/>
        <v>欄外</v>
      </c>
      <c r="S1380" s="15">
        <f ca="1"/>
        <v>32.107893337065484</v>
      </c>
      <c r="T1380" s="12"/>
      <c r="V1380" s="3" t="s">
        <v>7</v>
      </c>
      <c r="W1380" s="29">
        <f ca="1">3*(W1378-1)+W1379</f>
        <v>4</v>
      </c>
      <c r="X1380" s="30" t="s">
        <v>34</v>
      </c>
      <c r="Y1380"/>
      <c r="Z1380" s="126" t="s">
        <v>7</v>
      </c>
      <c r="AA1380" s="17">
        <v>1</v>
      </c>
      <c r="AB1380" s="27">
        <f t="array" ref="AB1380:AE1387" ca="1">P1404:S1411</f>
        <v>31.814638525914916</v>
      </c>
      <c r="AC1380" s="95" t="str">
        <v>欄外</v>
      </c>
      <c r="AD1380" s="95" t="str">
        <v>欄外</v>
      </c>
      <c r="AE1380" s="15">
        <f ca="1"/>
        <v>32.108812690802893</v>
      </c>
      <c r="AF1380" s="12"/>
      <c r="AH1380" s="3" t="s">
        <v>7</v>
      </c>
      <c r="AI1380" s="29">
        <f ca="1">3*(AI1378-1)+AI1379</f>
        <v>5</v>
      </c>
      <c r="AJ1380" s="30" t="s">
        <v>34</v>
      </c>
      <c r="AK1380"/>
      <c r="AL1380" s="126" t="s">
        <v>7</v>
      </c>
      <c r="AM1380" s="17">
        <v>1</v>
      </c>
      <c r="AN1380" s="27">
        <f t="array" ref="AN1380:AQ1387" ca="1">AB1404:AE1411</f>
        <v>31.814638525914916</v>
      </c>
      <c r="AO1380" s="95" t="str">
        <v>欄外</v>
      </c>
      <c r="AP1380" s="95" t="str">
        <v>欄外</v>
      </c>
      <c r="AQ1380" s="15">
        <f ca="1"/>
        <v>32.108812690802893</v>
      </c>
      <c r="AR1380" s="12"/>
      <c r="AT1380" s="3" t="s">
        <v>7</v>
      </c>
      <c r="AU1380" s="29">
        <f ca="1">3*(AU1378-1)+AU1379</f>
        <v>2</v>
      </c>
      <c r="AV1380" s="30" t="s">
        <v>34</v>
      </c>
      <c r="AW1380"/>
      <c r="AX1380" s="126" t="s">
        <v>7</v>
      </c>
      <c r="AY1380" s="17">
        <v>1</v>
      </c>
      <c r="AZ1380" s="27">
        <f t="array" ref="AZ1380:BC1387" ca="1">AN1404:AQ1411</f>
        <v>31.814638525914916</v>
      </c>
      <c r="BA1380" s="95" t="str">
        <v>欄外</v>
      </c>
      <c r="BB1380" s="95" t="str">
        <v>欄外</v>
      </c>
      <c r="BC1380" s="15">
        <f ca="1"/>
        <v>32.108812690802893</v>
      </c>
      <c r="BD1380" s="12"/>
      <c r="BF1380" s="3" t="s">
        <v>7</v>
      </c>
      <c r="BG1380" s="29">
        <f ca="1">3*(BG1378-1)+BG1379</f>
        <v>5</v>
      </c>
      <c r="BH1380" s="30" t="s">
        <v>34</v>
      </c>
      <c r="BI1380"/>
      <c r="BJ1380" s="126" t="s">
        <v>7</v>
      </c>
      <c r="BK1380" s="17">
        <v>1</v>
      </c>
      <c r="BL1380" s="27">
        <f t="array" ref="BL1380:BO1387" ca="1">AZ1404:BC1411</f>
        <v>31.814638525914916</v>
      </c>
      <c r="BM1380" s="95" t="str">
        <v>欄外</v>
      </c>
      <c r="BN1380" s="95" t="str">
        <v>欄外</v>
      </c>
      <c r="BO1380" s="15">
        <f ca="1"/>
        <v>32.108812690802893</v>
      </c>
      <c r="BP1380" s="12"/>
      <c r="BR1380" s="3" t="s">
        <v>7</v>
      </c>
      <c r="BS1380" s="29">
        <f ca="1">3*(BS1378-1)+BS1379</f>
        <v>8</v>
      </c>
      <c r="BT1380" s="30" t="s">
        <v>34</v>
      </c>
      <c r="BU1380"/>
      <c r="BV1380" s="126" t="s">
        <v>7</v>
      </c>
      <c r="BW1380" s="17">
        <v>1</v>
      </c>
      <c r="BX1380" s="27">
        <f t="array" ref="BX1380:CA1387" ca="1">BL1404:BO1411</f>
        <v>31.814638525914916</v>
      </c>
      <c r="BY1380" s="95" t="str">
        <v>欄外</v>
      </c>
      <c r="BZ1380" s="95" t="str">
        <v>欄外</v>
      </c>
      <c r="CA1380" s="15">
        <f ca="1"/>
        <v>32.108812690802893</v>
      </c>
      <c r="CB1380" s="12"/>
      <c r="CD1380" s="3" t="s">
        <v>7</v>
      </c>
      <c r="CE1380" s="29">
        <f ca="1">3*(CE1378-1)+CE1379</f>
        <v>7</v>
      </c>
      <c r="CF1380" s="30" t="s">
        <v>34</v>
      </c>
      <c r="CG1380"/>
      <c r="CH1380" s="126" t="s">
        <v>7</v>
      </c>
      <c r="CI1380" s="17">
        <v>1</v>
      </c>
      <c r="CJ1380" s="27">
        <f t="array" ref="CJ1380:CM1387" ca="1">BX1404:CA1411</f>
        <v>31.814638525914916</v>
      </c>
      <c r="CK1380" s="95" t="str">
        <v>欄外</v>
      </c>
      <c r="CL1380" s="95" t="str">
        <v>欄外</v>
      </c>
      <c r="CM1380" s="15">
        <f ca="1"/>
        <v>32.108812690802893</v>
      </c>
      <c r="CN1380" s="12"/>
      <c r="CP1380" s="3" t="s">
        <v>7</v>
      </c>
      <c r="CQ1380" s="29">
        <f ca="1">3*(CQ1378-1)+CQ1379</f>
        <v>8</v>
      </c>
      <c r="CR1380" s="30" t="s">
        <v>34</v>
      </c>
      <c r="CS1380"/>
      <c r="CT1380" s="126" t="s">
        <v>7</v>
      </c>
      <c r="CU1380" s="17">
        <v>1</v>
      </c>
      <c r="CV1380" s="27">
        <f t="array" ref="CV1380:CY1387" ca="1">CJ1404:CM1411</f>
        <v>31.814638525914916</v>
      </c>
      <c r="CW1380" s="95" t="str">
        <v>欄外</v>
      </c>
      <c r="CX1380" s="95" t="str">
        <v>欄外</v>
      </c>
      <c r="CY1380" s="15">
        <f ca="1"/>
        <v>32.108812690802893</v>
      </c>
      <c r="CZ1380" s="12"/>
      <c r="DB1380" s="3" t="s">
        <v>7</v>
      </c>
      <c r="DC1380" s="29">
        <f ca="1">3*(DC1378-1)+DC1379</f>
        <v>9</v>
      </c>
      <c r="DD1380" s="30" t="s">
        <v>34</v>
      </c>
      <c r="DE1380"/>
      <c r="DF1380" s="126" t="s">
        <v>7</v>
      </c>
      <c r="DG1380" s="17">
        <v>1</v>
      </c>
      <c r="DH1380" s="27">
        <f t="array" ref="DH1380:DK1387" ca="1">CV1404:CY1411</f>
        <v>31.814638525914916</v>
      </c>
      <c r="DI1380" s="95" t="str">
        <v>欄外</v>
      </c>
      <c r="DJ1380" s="95" t="str">
        <v>欄外</v>
      </c>
      <c r="DK1380" s="15">
        <f ca="1"/>
        <v>32.108812690802893</v>
      </c>
      <c r="DL1380" s="12"/>
      <c r="DN1380" s="3" t="s">
        <v>7</v>
      </c>
      <c r="DO1380" s="29">
        <f ca="1">3*(DO1378-1)+DO1379</f>
        <v>9</v>
      </c>
      <c r="DP1380" s="30" t="s">
        <v>34</v>
      </c>
      <c r="DQ1380"/>
      <c r="DR1380" s="126" t="s">
        <v>7</v>
      </c>
      <c r="DS1380" s="17">
        <v>1</v>
      </c>
      <c r="DT1380" s="27">
        <f t="array" ref="DT1380:DW1387" ca="1">DH1404:DK1411</f>
        <v>31.814638525914916</v>
      </c>
      <c r="DU1380" s="95" t="str">
        <v>欄外</v>
      </c>
      <c r="DV1380" s="95" t="str">
        <v>欄外</v>
      </c>
      <c r="DW1380" s="15">
        <f ca="1"/>
        <v>32.108812690802893</v>
      </c>
      <c r="DX1380" s="12"/>
    </row>
    <row r="1381" spans="1:128" ht="13.5" customHeight="1" thickBot="1">
      <c r="A1381"/>
      <c r="B1381"/>
      <c r="C1381"/>
      <c r="D1381"/>
      <c r="E1381"/>
      <c r="F1381"/>
      <c r="G1381"/>
      <c r="H1381" s="21"/>
      <c r="K1381" s="24"/>
      <c r="L1381" s="6"/>
      <c r="M1381"/>
      <c r="N1381" s="127"/>
      <c r="O1381" s="3">
        <v>2</v>
      </c>
      <c r="P1381" s="15">
        <f ca="1"/>
        <v>10.40607930603027</v>
      </c>
      <c r="Q1381" s="95" t="str">
        <f ca="1"/>
        <v>欄外</v>
      </c>
      <c r="R1381" s="27">
        <f ca="1"/>
        <v>18.458272981929774</v>
      </c>
      <c r="S1381" s="15">
        <f ca="1"/>
        <v>47.290146158832059</v>
      </c>
      <c r="T1381" s="12"/>
      <c r="W1381" s="24"/>
      <c r="X1381" s="6"/>
      <c r="Y1381"/>
      <c r="Z1381" s="127"/>
      <c r="AA1381" s="3">
        <v>2</v>
      </c>
      <c r="AB1381" s="15">
        <f ca="1"/>
        <v>10.40607930603027</v>
      </c>
      <c r="AC1381" s="95" t="str">
        <v>欄外</v>
      </c>
      <c r="AD1381" s="27">
        <f ca="1"/>
        <v>18.458272981929774</v>
      </c>
      <c r="AE1381" s="15">
        <f ca="1"/>
        <v>47.290146158832059</v>
      </c>
      <c r="AF1381" s="12"/>
      <c r="AI1381" s="24"/>
      <c r="AJ1381" s="6"/>
      <c r="AK1381"/>
      <c r="AL1381" s="127"/>
      <c r="AM1381" s="3">
        <v>2</v>
      </c>
      <c r="AN1381" s="15">
        <f ca="1"/>
        <v>10.40607930603027</v>
      </c>
      <c r="AO1381" s="95" t="str">
        <v>欄外</v>
      </c>
      <c r="AP1381" s="27">
        <f ca="1"/>
        <v>18.458272981929774</v>
      </c>
      <c r="AQ1381" s="15">
        <f ca="1"/>
        <v>47.290146158832059</v>
      </c>
      <c r="AR1381" s="12"/>
      <c r="AU1381" s="24"/>
      <c r="AV1381" s="6"/>
      <c r="AW1381"/>
      <c r="AX1381" s="127"/>
      <c r="AY1381" s="3">
        <v>2</v>
      </c>
      <c r="AZ1381" s="15">
        <f ca="1"/>
        <v>10.40607930603027</v>
      </c>
      <c r="BA1381" s="95" t="str">
        <v>欄外</v>
      </c>
      <c r="BB1381" s="27">
        <f ca="1"/>
        <v>18.458272981929774</v>
      </c>
      <c r="BC1381" s="15">
        <f ca="1"/>
        <v>47.290146158832059</v>
      </c>
      <c r="BD1381" s="12"/>
      <c r="BG1381" s="24"/>
      <c r="BH1381" s="6"/>
      <c r="BI1381"/>
      <c r="BJ1381" s="127"/>
      <c r="BK1381" s="3">
        <v>2</v>
      </c>
      <c r="BL1381" s="15">
        <f ca="1"/>
        <v>10.40607930603027</v>
      </c>
      <c r="BM1381" s="95" t="str">
        <v>欄外</v>
      </c>
      <c r="BN1381" s="27">
        <f ca="1"/>
        <v>18.458272981929774</v>
      </c>
      <c r="BO1381" s="15">
        <f ca="1"/>
        <v>47.295073033636314</v>
      </c>
      <c r="BP1381" s="12"/>
      <c r="BS1381" s="24"/>
      <c r="BT1381" s="6"/>
      <c r="BU1381"/>
      <c r="BV1381" s="127"/>
      <c r="BW1381" s="3">
        <v>2</v>
      </c>
      <c r="BX1381" s="15">
        <f ca="1"/>
        <v>10.40607930603027</v>
      </c>
      <c r="BY1381" s="95" t="str">
        <v>欄外</v>
      </c>
      <c r="BZ1381" s="27">
        <f ca="1"/>
        <v>18.458272981929774</v>
      </c>
      <c r="CA1381" s="15">
        <f ca="1"/>
        <v>47.295073033636314</v>
      </c>
      <c r="CB1381" s="12"/>
      <c r="CE1381" s="24"/>
      <c r="CF1381" s="6"/>
      <c r="CG1381"/>
      <c r="CH1381" s="127"/>
      <c r="CI1381" s="3">
        <v>2</v>
      </c>
      <c r="CJ1381" s="15">
        <f ca="1"/>
        <v>10.40607930603027</v>
      </c>
      <c r="CK1381" s="95" t="str">
        <v>欄外</v>
      </c>
      <c r="CL1381" s="27">
        <f ca="1"/>
        <v>18.458272981929774</v>
      </c>
      <c r="CM1381" s="15">
        <f ca="1"/>
        <v>47.295073033636314</v>
      </c>
      <c r="CN1381" s="12"/>
      <c r="CQ1381" s="24"/>
      <c r="CR1381" s="6"/>
      <c r="CS1381"/>
      <c r="CT1381" s="127"/>
      <c r="CU1381" s="3">
        <v>2</v>
      </c>
      <c r="CV1381" s="15">
        <f ca="1"/>
        <v>10.40607930603027</v>
      </c>
      <c r="CW1381" s="95" t="str">
        <v>欄外</v>
      </c>
      <c r="CX1381" s="27">
        <f ca="1"/>
        <v>18.458272981929774</v>
      </c>
      <c r="CY1381" s="15">
        <f ca="1"/>
        <v>47.295073033636314</v>
      </c>
      <c r="CZ1381" s="12"/>
      <c r="DC1381" s="24"/>
      <c r="DD1381" s="6"/>
      <c r="DE1381"/>
      <c r="DF1381" s="127"/>
      <c r="DG1381" s="3">
        <v>2</v>
      </c>
      <c r="DH1381" s="15">
        <f ca="1"/>
        <v>10.40607930603027</v>
      </c>
      <c r="DI1381" s="95" t="str">
        <v>欄外</v>
      </c>
      <c r="DJ1381" s="27">
        <f ca="1"/>
        <v>18.458272981929774</v>
      </c>
      <c r="DK1381" s="15">
        <f ca="1"/>
        <v>47.295073033636314</v>
      </c>
      <c r="DL1381" s="12"/>
      <c r="DO1381" s="24"/>
      <c r="DP1381" s="6"/>
      <c r="DQ1381"/>
      <c r="DR1381" s="127"/>
      <c r="DS1381" s="3">
        <v>2</v>
      </c>
      <c r="DT1381" s="15">
        <f ca="1"/>
        <v>10.40607930603027</v>
      </c>
      <c r="DU1381" s="95" t="str">
        <v>欄外</v>
      </c>
      <c r="DV1381" s="27">
        <f ca="1"/>
        <v>18.458272981929774</v>
      </c>
      <c r="DW1381" s="15">
        <f ca="1"/>
        <v>47.295073033636314</v>
      </c>
      <c r="DX1381" s="12"/>
    </row>
    <row r="1382" spans="1:128" ht="13.5" customHeight="1" thickTop="1" thickBot="1">
      <c r="A1382"/>
      <c r="B1382" s="10" t="s">
        <v>15</v>
      </c>
      <c r="C1382"/>
      <c r="D1382"/>
      <c r="E1382"/>
      <c r="F1382"/>
      <c r="G1382"/>
      <c r="H1382" s="21"/>
      <c r="J1382" s="25" t="str">
        <f>IF(AND(K1378=1,K1379=1),"★","")</f>
        <v>★</v>
      </c>
      <c r="K1382" s="93" t="str">
        <f>IF(AND(K1378=1,K1379=2),"★","")</f>
        <v/>
      </c>
      <c r="L1382" s="3" t="str">
        <f>IF(AND(K1378=1,K1379=3),"★","")</f>
        <v/>
      </c>
      <c r="M1382"/>
      <c r="N1382" s="127"/>
      <c r="O1382" s="3">
        <v>3</v>
      </c>
      <c r="P1382" s="95" t="str">
        <f ca="1"/>
        <v>欄外</v>
      </c>
      <c r="Q1382" s="95" t="str">
        <f ca="1"/>
        <v>欄外</v>
      </c>
      <c r="R1382" s="15">
        <f ca="1"/>
        <v>26.900255958557121</v>
      </c>
      <c r="S1382" s="95" t="str">
        <f ca="1"/>
        <v>欄外</v>
      </c>
      <c r="T1382" s="12"/>
      <c r="V1382" s="25" t="str">
        <f ca="1">IF(AND(W1378=1,W1379=1),"★","")</f>
        <v/>
      </c>
      <c r="W1382" s="93" t="str">
        <f ca="1">IF(AND(W1378=1,W1379=2),"★","")</f>
        <v/>
      </c>
      <c r="X1382" s="3" t="str">
        <f ca="1">IF(AND(W1378=1,W1379=3),"★","")</f>
        <v/>
      </c>
      <c r="Y1382"/>
      <c r="Z1382" s="127"/>
      <c r="AA1382" s="3">
        <v>3</v>
      </c>
      <c r="AB1382" s="95" t="str">
        <v>欄外</v>
      </c>
      <c r="AC1382" s="95" t="str">
        <v>欄外</v>
      </c>
      <c r="AD1382" s="15">
        <f ca="1"/>
        <v>26.900255958557121</v>
      </c>
      <c r="AE1382" s="95" t="str">
        <v>欄外</v>
      </c>
      <c r="AF1382" s="12"/>
      <c r="AH1382" s="25" t="str">
        <f ca="1">IF(AND(AI1378=1,AI1379=1),"★","")</f>
        <v/>
      </c>
      <c r="AI1382" s="93" t="str">
        <f ca="1">IF(AND(AI1378=1,AI1379=2),"★","")</f>
        <v/>
      </c>
      <c r="AJ1382" s="3" t="str">
        <f ca="1">IF(AND(AI1378=1,AI1379=3),"★","")</f>
        <v/>
      </c>
      <c r="AK1382"/>
      <c r="AL1382" s="127"/>
      <c r="AM1382" s="3">
        <v>3</v>
      </c>
      <c r="AN1382" s="95" t="str">
        <v>欄外</v>
      </c>
      <c r="AO1382" s="95" t="str">
        <v>欄外</v>
      </c>
      <c r="AP1382" s="15">
        <f ca="1"/>
        <v>26.900255958557121</v>
      </c>
      <c r="AQ1382" s="95" t="str">
        <v>欄外</v>
      </c>
      <c r="AR1382" s="12"/>
      <c r="AT1382" s="25" t="str">
        <f ca="1">IF(AND(AU1378=1,AU1379=1),"★","")</f>
        <v/>
      </c>
      <c r="AU1382" s="93" t="str">
        <f ca="1">IF(AND(AU1378=1,AU1379=2),"★","")</f>
        <v>★</v>
      </c>
      <c r="AV1382" s="3" t="str">
        <f ca="1">IF(AND(AU1378=1,AU1379=3),"★","")</f>
        <v/>
      </c>
      <c r="AW1382"/>
      <c r="AX1382" s="127"/>
      <c r="AY1382" s="3">
        <v>3</v>
      </c>
      <c r="AZ1382" s="95" t="str">
        <v>欄外</v>
      </c>
      <c r="BA1382" s="95" t="str">
        <v>欄外</v>
      </c>
      <c r="BB1382" s="15">
        <f ca="1"/>
        <v>26.900255958557121</v>
      </c>
      <c r="BC1382" s="95" t="str">
        <v>欄外</v>
      </c>
      <c r="BD1382" s="12"/>
      <c r="BF1382" s="25" t="str">
        <f ca="1">IF(AND(BG1378=1,BG1379=1),"★","")</f>
        <v/>
      </c>
      <c r="BG1382" s="93" t="str">
        <f ca="1">IF(AND(BG1378=1,BG1379=2),"★","")</f>
        <v/>
      </c>
      <c r="BH1382" s="3" t="str">
        <f ca="1">IF(AND(BG1378=1,BG1379=3),"★","")</f>
        <v/>
      </c>
      <c r="BI1382"/>
      <c r="BJ1382" s="127"/>
      <c r="BK1382" s="3">
        <v>3</v>
      </c>
      <c r="BL1382" s="95" t="str">
        <v>欄外</v>
      </c>
      <c r="BM1382" s="95" t="str">
        <v>欄外</v>
      </c>
      <c r="BN1382" s="15">
        <f ca="1"/>
        <v>26.900255958557121</v>
      </c>
      <c r="BO1382" s="95" t="str">
        <v>欄外</v>
      </c>
      <c r="BP1382" s="12"/>
      <c r="BR1382" s="25" t="str">
        <f ca="1">IF(AND(BS1378=1,BS1379=1),"★","")</f>
        <v/>
      </c>
      <c r="BS1382" s="93" t="str">
        <f ca="1">IF(AND(BS1378=1,BS1379=2),"★","")</f>
        <v/>
      </c>
      <c r="BT1382" s="3" t="str">
        <f ca="1">IF(AND(BS1378=1,BS1379=3),"★","")</f>
        <v/>
      </c>
      <c r="BU1382"/>
      <c r="BV1382" s="127"/>
      <c r="BW1382" s="3">
        <v>3</v>
      </c>
      <c r="BX1382" s="95" t="str">
        <v>欄外</v>
      </c>
      <c r="BY1382" s="95" t="str">
        <v>欄外</v>
      </c>
      <c r="BZ1382" s="15">
        <f ca="1"/>
        <v>26.900255958557121</v>
      </c>
      <c r="CA1382" s="95" t="str">
        <v>欄外</v>
      </c>
      <c r="CB1382" s="12"/>
      <c r="CD1382" s="25" t="str">
        <f ca="1">IF(AND(CE1378=1,CE1379=1),"★","")</f>
        <v/>
      </c>
      <c r="CE1382" s="93" t="str">
        <f ca="1">IF(AND(CE1378=1,CE1379=2),"★","")</f>
        <v/>
      </c>
      <c r="CF1382" s="3" t="str">
        <f ca="1">IF(AND(CE1378=1,CE1379=3),"★","")</f>
        <v/>
      </c>
      <c r="CG1382"/>
      <c r="CH1382" s="127"/>
      <c r="CI1382" s="3">
        <v>3</v>
      </c>
      <c r="CJ1382" s="95" t="str">
        <v>欄外</v>
      </c>
      <c r="CK1382" s="95" t="str">
        <v>欄外</v>
      </c>
      <c r="CL1382" s="15">
        <f ca="1"/>
        <v>26.900255958557121</v>
      </c>
      <c r="CM1382" s="95" t="str">
        <v>欄外</v>
      </c>
      <c r="CN1382" s="12"/>
      <c r="CP1382" s="25" t="str">
        <f ca="1">IF(AND(CQ1378=1,CQ1379=1),"★","")</f>
        <v/>
      </c>
      <c r="CQ1382" s="93" t="str">
        <f ca="1">IF(AND(CQ1378=1,CQ1379=2),"★","")</f>
        <v/>
      </c>
      <c r="CR1382" s="3" t="str">
        <f ca="1">IF(AND(CQ1378=1,CQ1379=3),"★","")</f>
        <v/>
      </c>
      <c r="CS1382"/>
      <c r="CT1382" s="127"/>
      <c r="CU1382" s="3">
        <v>3</v>
      </c>
      <c r="CV1382" s="95" t="str">
        <v>欄外</v>
      </c>
      <c r="CW1382" s="95" t="str">
        <v>欄外</v>
      </c>
      <c r="CX1382" s="15">
        <f ca="1"/>
        <v>26.900255958557121</v>
      </c>
      <c r="CY1382" s="95" t="str">
        <v>欄外</v>
      </c>
      <c r="CZ1382" s="12"/>
      <c r="DB1382" s="25" t="str">
        <f ca="1">IF(AND(DC1378=1,DC1379=1),"★","")</f>
        <v/>
      </c>
      <c r="DC1382" s="93" t="str">
        <f ca="1">IF(AND(DC1378=1,DC1379=2),"★","")</f>
        <v/>
      </c>
      <c r="DD1382" s="3" t="str">
        <f ca="1">IF(AND(DC1378=1,DC1379=3),"★","")</f>
        <v/>
      </c>
      <c r="DE1382"/>
      <c r="DF1382" s="127"/>
      <c r="DG1382" s="3">
        <v>3</v>
      </c>
      <c r="DH1382" s="95" t="str">
        <v>欄外</v>
      </c>
      <c r="DI1382" s="95" t="str">
        <v>欄外</v>
      </c>
      <c r="DJ1382" s="15">
        <f ca="1"/>
        <v>26.900255958557121</v>
      </c>
      <c r="DK1382" s="95" t="str">
        <v>欄外</v>
      </c>
      <c r="DL1382" s="12"/>
      <c r="DN1382" s="25" t="str">
        <f ca="1">IF(AND(DO1378=1,DO1379=1),"★","")</f>
        <v/>
      </c>
      <c r="DO1382" s="93" t="str">
        <f ca="1">IF(AND(DO1378=1,DO1379=2),"★","")</f>
        <v/>
      </c>
      <c r="DP1382" s="3" t="str">
        <f ca="1">IF(AND(DO1378=1,DO1379=3),"★","")</f>
        <v/>
      </c>
      <c r="DQ1382"/>
      <c r="DR1382" s="127"/>
      <c r="DS1382" s="3">
        <v>3</v>
      </c>
      <c r="DT1382" s="95" t="str">
        <v>欄外</v>
      </c>
      <c r="DU1382" s="95" t="str">
        <v>欄外</v>
      </c>
      <c r="DV1382" s="15">
        <f ca="1"/>
        <v>26.900255958557121</v>
      </c>
      <c r="DW1382" s="95" t="str">
        <v>欄外</v>
      </c>
      <c r="DX1382" s="12"/>
    </row>
    <row r="1383" spans="1:128" ht="13.5" customHeight="1" thickTop="1" thickBot="1">
      <c r="A1383"/>
      <c r="B1383" s="63" t="s">
        <v>14</v>
      </c>
      <c r="C1383" s="79">
        <f ca="1">1-C1343/50</f>
        <v>0.26</v>
      </c>
      <c r="D1383"/>
      <c r="E1383"/>
      <c r="F1383"/>
      <c r="G1383"/>
      <c r="H1383" s="21"/>
      <c r="J1383" s="17" t="str">
        <f>IF(AND(K1378=2,K1379=1),"★","")</f>
        <v/>
      </c>
      <c r="K1383" s="3" t="str">
        <f>IF(AND(K1378=2,K1379=2),"★","")</f>
        <v/>
      </c>
      <c r="L1383" s="16" t="str">
        <f>IF(AND(K1378=2,K1379=3),"★","")</f>
        <v/>
      </c>
      <c r="M1383"/>
      <c r="N1383" s="127"/>
      <c r="O1383" s="3">
        <v>4</v>
      </c>
      <c r="P1383" s="27">
        <f ca="1"/>
        <v>47.299617206486133</v>
      </c>
      <c r="Q1383" s="15">
        <f ca="1"/>
        <v>19.565530089378353</v>
      </c>
      <c r="R1383" s="95" t="str">
        <f ca="1"/>
        <v>欄外</v>
      </c>
      <c r="S1383" s="15">
        <f ca="1"/>
        <v>47.261690884926345</v>
      </c>
      <c r="T1383" s="12"/>
      <c r="V1383" s="17" t="str">
        <f ca="1">IF(AND(W1378=2,W1379=1),"★","")</f>
        <v>★</v>
      </c>
      <c r="W1383" s="3" t="str">
        <f ca="1">IF(AND(W1378=2,W1379=2),"★","")</f>
        <v/>
      </c>
      <c r="X1383" s="16" t="str">
        <f ca="1">IF(AND(W1378=2,W1379=3),"★","")</f>
        <v/>
      </c>
      <c r="Y1383"/>
      <c r="Z1383" s="127"/>
      <c r="AA1383" s="3">
        <v>4</v>
      </c>
      <c r="AB1383" s="27">
        <f ca="1"/>
        <v>47.299617206486133</v>
      </c>
      <c r="AC1383" s="15">
        <f ca="1"/>
        <v>19.565530089378353</v>
      </c>
      <c r="AD1383" s="95" t="str">
        <v>欄外</v>
      </c>
      <c r="AE1383" s="15">
        <f ca="1"/>
        <v>47.261690884926345</v>
      </c>
      <c r="AF1383" s="12"/>
      <c r="AH1383" s="17" t="str">
        <f ca="1">IF(AND(AI1378=2,AI1379=1),"★","")</f>
        <v/>
      </c>
      <c r="AI1383" s="3" t="str">
        <f ca="1">IF(AND(AI1378=2,AI1379=2),"★","")</f>
        <v>★</v>
      </c>
      <c r="AJ1383" s="16" t="str">
        <f ca="1">IF(AND(AI1378=2,AI1379=3),"★","")</f>
        <v/>
      </c>
      <c r="AK1383"/>
      <c r="AL1383" s="127"/>
      <c r="AM1383" s="3">
        <v>4</v>
      </c>
      <c r="AN1383" s="27">
        <f ca="1"/>
        <v>47.299808557463351</v>
      </c>
      <c r="AO1383" s="15">
        <f ca="1"/>
        <v>19.565530089378353</v>
      </c>
      <c r="AP1383" s="95" t="str">
        <v>欄外</v>
      </c>
      <c r="AQ1383" s="15">
        <f ca="1"/>
        <v>47.261690884926345</v>
      </c>
      <c r="AR1383" s="12"/>
      <c r="AT1383" s="17" t="str">
        <f ca="1">IF(AND(AU1378=2,AU1379=1),"★","")</f>
        <v/>
      </c>
      <c r="AU1383" s="3" t="str">
        <f ca="1">IF(AND(AU1378=2,AU1379=2),"★","")</f>
        <v/>
      </c>
      <c r="AV1383" s="16" t="str">
        <f ca="1">IF(AND(AU1378=2,AU1379=3),"★","")</f>
        <v/>
      </c>
      <c r="AW1383"/>
      <c r="AX1383" s="127"/>
      <c r="AY1383" s="3">
        <v>4</v>
      </c>
      <c r="AZ1383" s="27">
        <f ca="1"/>
        <v>47.299808557463351</v>
      </c>
      <c r="BA1383" s="15">
        <f ca="1"/>
        <v>19.565530089378353</v>
      </c>
      <c r="BB1383" s="95" t="str">
        <v>欄外</v>
      </c>
      <c r="BC1383" s="15">
        <f ca="1"/>
        <v>47.261690884926345</v>
      </c>
      <c r="BD1383" s="12"/>
      <c r="BF1383" s="17" t="str">
        <f ca="1">IF(AND(BG1378=2,BG1379=1),"★","")</f>
        <v/>
      </c>
      <c r="BG1383" s="3" t="str">
        <f ca="1">IF(AND(BG1378=2,BG1379=2),"★","")</f>
        <v>★</v>
      </c>
      <c r="BH1383" s="16" t="str">
        <f ca="1">IF(AND(BG1378=2,BG1379=3),"★","")</f>
        <v/>
      </c>
      <c r="BI1383"/>
      <c r="BJ1383" s="127"/>
      <c r="BK1383" s="3">
        <v>4</v>
      </c>
      <c r="BL1383" s="27">
        <f ca="1"/>
        <v>47.299808557463351</v>
      </c>
      <c r="BM1383" s="15">
        <f ca="1"/>
        <v>19.565530089378353</v>
      </c>
      <c r="BN1383" s="95" t="str">
        <v>欄外</v>
      </c>
      <c r="BO1383" s="15">
        <f ca="1"/>
        <v>47.261690884926345</v>
      </c>
      <c r="BP1383" s="12"/>
      <c r="BR1383" s="17" t="str">
        <f ca="1">IF(AND(BS1378=2,BS1379=1),"★","")</f>
        <v/>
      </c>
      <c r="BS1383" s="3" t="str">
        <f ca="1">IF(AND(BS1378=2,BS1379=2),"★","")</f>
        <v/>
      </c>
      <c r="BT1383" s="16" t="str">
        <f ca="1">IF(AND(BS1378=2,BS1379=3),"★","")</f>
        <v/>
      </c>
      <c r="BU1383"/>
      <c r="BV1383" s="127"/>
      <c r="BW1383" s="3">
        <v>4</v>
      </c>
      <c r="BX1383" s="27">
        <f ca="1"/>
        <v>47.299808557463351</v>
      </c>
      <c r="BY1383" s="15">
        <f ca="1"/>
        <v>19.565530089378353</v>
      </c>
      <c r="BZ1383" s="95" t="str">
        <v>欄外</v>
      </c>
      <c r="CA1383" s="15">
        <f ca="1"/>
        <v>47.261690884926345</v>
      </c>
      <c r="CB1383" s="12"/>
      <c r="CD1383" s="17" t="str">
        <f ca="1">IF(AND(CE1378=2,CE1379=1),"★","")</f>
        <v/>
      </c>
      <c r="CE1383" s="3" t="str">
        <f ca="1">IF(AND(CE1378=2,CE1379=2),"★","")</f>
        <v/>
      </c>
      <c r="CF1383" s="16" t="str">
        <f ca="1">IF(AND(CE1378=2,CE1379=3),"★","")</f>
        <v/>
      </c>
      <c r="CG1383"/>
      <c r="CH1383" s="127"/>
      <c r="CI1383" s="3">
        <v>4</v>
      </c>
      <c r="CJ1383" s="27">
        <f ca="1"/>
        <v>47.299808557463351</v>
      </c>
      <c r="CK1383" s="15">
        <f ca="1"/>
        <v>19.565530089378353</v>
      </c>
      <c r="CL1383" s="95" t="str">
        <v>欄外</v>
      </c>
      <c r="CM1383" s="15">
        <f ca="1"/>
        <v>47.261690884926345</v>
      </c>
      <c r="CN1383" s="12"/>
      <c r="CP1383" s="17" t="str">
        <f ca="1">IF(AND(CQ1378=2,CQ1379=1),"★","")</f>
        <v/>
      </c>
      <c r="CQ1383" s="3" t="str">
        <f ca="1">IF(AND(CQ1378=2,CQ1379=2),"★","")</f>
        <v/>
      </c>
      <c r="CR1383" s="16" t="str">
        <f ca="1">IF(AND(CQ1378=2,CQ1379=3),"★","")</f>
        <v/>
      </c>
      <c r="CS1383"/>
      <c r="CT1383" s="127"/>
      <c r="CU1383" s="3">
        <v>4</v>
      </c>
      <c r="CV1383" s="27">
        <f ca="1"/>
        <v>47.299808557463351</v>
      </c>
      <c r="CW1383" s="15">
        <f ca="1"/>
        <v>19.565530089378353</v>
      </c>
      <c r="CX1383" s="95" t="str">
        <v>欄外</v>
      </c>
      <c r="CY1383" s="15">
        <f ca="1"/>
        <v>47.261690884926345</v>
      </c>
      <c r="CZ1383" s="12"/>
      <c r="DB1383" s="17" t="str">
        <f ca="1">IF(AND(DC1378=2,DC1379=1),"★","")</f>
        <v/>
      </c>
      <c r="DC1383" s="3" t="str">
        <f ca="1">IF(AND(DC1378=2,DC1379=2),"★","")</f>
        <v/>
      </c>
      <c r="DD1383" s="16" t="str">
        <f ca="1">IF(AND(DC1378=2,DC1379=3),"★","")</f>
        <v/>
      </c>
      <c r="DE1383"/>
      <c r="DF1383" s="127"/>
      <c r="DG1383" s="3">
        <v>4</v>
      </c>
      <c r="DH1383" s="27">
        <f ca="1"/>
        <v>47.299808557463351</v>
      </c>
      <c r="DI1383" s="15">
        <f ca="1"/>
        <v>19.565530089378353</v>
      </c>
      <c r="DJ1383" s="95" t="str">
        <v>欄外</v>
      </c>
      <c r="DK1383" s="15">
        <f ca="1"/>
        <v>47.261690884926345</v>
      </c>
      <c r="DL1383" s="12"/>
      <c r="DN1383" s="17" t="str">
        <f ca="1">IF(AND(DO1378=2,DO1379=1),"★","")</f>
        <v/>
      </c>
      <c r="DO1383" s="3" t="str">
        <f ca="1">IF(AND(DO1378=2,DO1379=2),"★","")</f>
        <v/>
      </c>
      <c r="DP1383" s="16" t="str">
        <f ca="1">IF(AND(DO1378=2,DO1379=3),"★","")</f>
        <v/>
      </c>
      <c r="DQ1383"/>
      <c r="DR1383" s="127"/>
      <c r="DS1383" s="3">
        <v>4</v>
      </c>
      <c r="DT1383" s="27">
        <f ca="1"/>
        <v>47.299808557463351</v>
      </c>
      <c r="DU1383" s="15">
        <f ca="1"/>
        <v>19.565530089378353</v>
      </c>
      <c r="DV1383" s="95" t="str">
        <v>欄外</v>
      </c>
      <c r="DW1383" s="15">
        <f ca="1"/>
        <v>47.261690884926345</v>
      </c>
      <c r="DX1383" s="12"/>
    </row>
    <row r="1384" spans="1:128" ht="13.5" customHeight="1" thickTop="1" thickBot="1">
      <c r="A1384"/>
      <c r="B1384"/>
      <c r="C1384"/>
      <c r="D1384"/>
      <c r="E1384"/>
      <c r="F1384"/>
      <c r="G1384"/>
      <c r="H1384" s="21"/>
      <c r="J1384" s="3" t="str">
        <f>IF(AND(K1378=3,K1379=1),"★","")</f>
        <v/>
      </c>
      <c r="K1384" s="92" t="str">
        <f>IF(AND(K1378=3,K1379=2),"★","")</f>
        <v/>
      </c>
      <c r="L1384" s="37" t="str">
        <f>IF(AND(K1378=3,K1379=3),"★","終")</f>
        <v>終</v>
      </c>
      <c r="M1384"/>
      <c r="N1384" s="127"/>
      <c r="O1384" s="3">
        <v>5</v>
      </c>
      <c r="P1384" s="95" t="str">
        <f ca="1"/>
        <v>欄外</v>
      </c>
      <c r="Q1384" s="27">
        <f ca="1"/>
        <v>30.913228282362212</v>
      </c>
      <c r="R1384" s="27">
        <f ca="1"/>
        <v>21.624271484374994</v>
      </c>
      <c r="S1384" s="27">
        <f ca="1"/>
        <v>68.999999869200821</v>
      </c>
      <c r="T1384" s="12"/>
      <c r="V1384" s="3" t="str">
        <f ca="1">IF(AND(W1378=3,W1379=1),"★","")</f>
        <v/>
      </c>
      <c r="W1384" s="92" t="str">
        <f ca="1">IF(AND(W1378=3,W1379=2),"★","")</f>
        <v/>
      </c>
      <c r="X1384" s="37" t="str">
        <f ca="1">IF(AND(W1378=3,W1379=3),"★","終")</f>
        <v>終</v>
      </c>
      <c r="Y1384"/>
      <c r="Z1384" s="127"/>
      <c r="AA1384" s="3">
        <v>5</v>
      </c>
      <c r="AB1384" s="95" t="str">
        <v>欄外</v>
      </c>
      <c r="AC1384" s="27">
        <f ca="1"/>
        <v>30.913228282362212</v>
      </c>
      <c r="AD1384" s="27">
        <f ca="1"/>
        <v>21.624271484374994</v>
      </c>
      <c r="AE1384" s="27">
        <f ca="1"/>
        <v>68.999999869200821</v>
      </c>
      <c r="AF1384" s="12"/>
      <c r="AH1384" s="3" t="str">
        <f ca="1">IF(AND(AI1378=3,AI1379=1),"★","")</f>
        <v/>
      </c>
      <c r="AI1384" s="92" t="str">
        <f ca="1">IF(AND(AI1378=3,AI1379=2),"★","")</f>
        <v/>
      </c>
      <c r="AJ1384" s="37" t="str">
        <f ca="1">IF(AND(AI1378=3,AI1379=3),"★","終")</f>
        <v>終</v>
      </c>
      <c r="AK1384"/>
      <c r="AL1384" s="127"/>
      <c r="AM1384" s="3">
        <v>5</v>
      </c>
      <c r="AN1384" s="95" t="str">
        <v>欄外</v>
      </c>
      <c r="AO1384" s="27">
        <f ca="1"/>
        <v>30.913228282362212</v>
      </c>
      <c r="AP1384" s="27">
        <f ca="1"/>
        <v>21.624271484374994</v>
      </c>
      <c r="AQ1384" s="27">
        <f ca="1"/>
        <v>68.999999869200821</v>
      </c>
      <c r="AR1384" s="12"/>
      <c r="AT1384" s="3" t="str">
        <f ca="1">IF(AND(AU1378=3,AU1379=1),"★","")</f>
        <v/>
      </c>
      <c r="AU1384" s="92" t="str">
        <f ca="1">IF(AND(AU1378=3,AU1379=2),"★","")</f>
        <v/>
      </c>
      <c r="AV1384" s="37" t="str">
        <f ca="1">IF(AND(AU1378=3,AU1379=3),"★","終")</f>
        <v>終</v>
      </c>
      <c r="AW1384"/>
      <c r="AX1384" s="127"/>
      <c r="AY1384" s="3">
        <v>5</v>
      </c>
      <c r="AZ1384" s="95" t="str">
        <v>欄外</v>
      </c>
      <c r="BA1384" s="27">
        <f ca="1"/>
        <v>31.508165296772326</v>
      </c>
      <c r="BB1384" s="27">
        <f ca="1"/>
        <v>21.624271484374994</v>
      </c>
      <c r="BC1384" s="27">
        <f ca="1"/>
        <v>68.999999869200821</v>
      </c>
      <c r="BD1384" s="12"/>
      <c r="BF1384" s="3" t="str">
        <f ca="1">IF(AND(BG1378=3,BG1379=1),"★","")</f>
        <v/>
      </c>
      <c r="BG1384" s="92" t="str">
        <f ca="1">IF(AND(BG1378=3,BG1379=2),"★","")</f>
        <v/>
      </c>
      <c r="BH1384" s="37" t="str">
        <f ca="1">IF(AND(BG1378=3,BG1379=3),"★","終")</f>
        <v>終</v>
      </c>
      <c r="BI1384"/>
      <c r="BJ1384" s="127"/>
      <c r="BK1384" s="3">
        <v>5</v>
      </c>
      <c r="BL1384" s="95" t="str">
        <v>欄外</v>
      </c>
      <c r="BM1384" s="27">
        <f ca="1"/>
        <v>31.508165296772326</v>
      </c>
      <c r="BN1384" s="27">
        <f ca="1"/>
        <v>21.624271484374994</v>
      </c>
      <c r="BO1384" s="27">
        <f ca="1"/>
        <v>68.999999869200821</v>
      </c>
      <c r="BP1384" s="12"/>
      <c r="BR1384" s="3" t="str">
        <f ca="1">IF(AND(BS1378=3,BS1379=1),"★","")</f>
        <v/>
      </c>
      <c r="BS1384" s="92" t="str">
        <f ca="1">IF(AND(BS1378=3,BS1379=2),"★","")</f>
        <v>★</v>
      </c>
      <c r="BT1384" s="37" t="str">
        <f ca="1">IF(AND(BS1378=3,BS1379=3),"★","終")</f>
        <v>終</v>
      </c>
      <c r="BU1384"/>
      <c r="BV1384" s="127"/>
      <c r="BW1384" s="3">
        <v>5</v>
      </c>
      <c r="BX1384" s="95" t="str">
        <v>欄外</v>
      </c>
      <c r="BY1384" s="27">
        <f ca="1"/>
        <v>31.508165296772326</v>
      </c>
      <c r="BZ1384" s="27">
        <f ca="1"/>
        <v>21.624271484374994</v>
      </c>
      <c r="CA1384" s="27">
        <f ca="1"/>
        <v>68.999999934366116</v>
      </c>
      <c r="CB1384" s="12"/>
      <c r="CD1384" s="3" t="str">
        <f ca="1">IF(AND(CE1378=3,CE1379=1),"★","")</f>
        <v>★</v>
      </c>
      <c r="CE1384" s="92" t="str">
        <f ca="1">IF(AND(CE1378=3,CE1379=2),"★","")</f>
        <v/>
      </c>
      <c r="CF1384" s="37" t="str">
        <f ca="1">IF(AND(CE1378=3,CE1379=3),"★","終")</f>
        <v>終</v>
      </c>
      <c r="CG1384"/>
      <c r="CH1384" s="127"/>
      <c r="CI1384" s="3">
        <v>5</v>
      </c>
      <c r="CJ1384" s="95" t="str">
        <v>欄外</v>
      </c>
      <c r="CK1384" s="27">
        <f ca="1"/>
        <v>31.508165296772326</v>
      </c>
      <c r="CL1384" s="27">
        <f ca="1"/>
        <v>21.624271484374994</v>
      </c>
      <c r="CM1384" s="27">
        <f ca="1"/>
        <v>68.999999934366116</v>
      </c>
      <c r="CN1384" s="12"/>
      <c r="CP1384" s="3" t="str">
        <f ca="1">IF(AND(CQ1378=3,CQ1379=1),"★","")</f>
        <v/>
      </c>
      <c r="CQ1384" s="92" t="str">
        <f ca="1">IF(AND(CQ1378=3,CQ1379=2),"★","")</f>
        <v>★</v>
      </c>
      <c r="CR1384" s="37" t="str">
        <f ca="1">IF(AND(CQ1378=3,CQ1379=3),"★","終")</f>
        <v>終</v>
      </c>
      <c r="CS1384"/>
      <c r="CT1384" s="127"/>
      <c r="CU1384" s="3">
        <v>5</v>
      </c>
      <c r="CV1384" s="95" t="str">
        <v>欄外</v>
      </c>
      <c r="CW1384" s="27">
        <f ca="1"/>
        <v>31.508165296772326</v>
      </c>
      <c r="CX1384" s="27">
        <f ca="1"/>
        <v>21.624271484374994</v>
      </c>
      <c r="CY1384" s="27">
        <f ca="1"/>
        <v>68.999999934366116</v>
      </c>
      <c r="CZ1384" s="12"/>
      <c r="DB1384" s="3" t="str">
        <f ca="1">IF(AND(DC1378=3,DC1379=1),"★","")</f>
        <v/>
      </c>
      <c r="DC1384" s="92" t="str">
        <f ca="1">IF(AND(DC1378=3,DC1379=2),"★","")</f>
        <v/>
      </c>
      <c r="DD1384" s="37" t="str">
        <f ca="1">IF(AND(DC1378=3,DC1379=3),"★","終")</f>
        <v>★</v>
      </c>
      <c r="DE1384"/>
      <c r="DF1384" s="127"/>
      <c r="DG1384" s="3">
        <v>5</v>
      </c>
      <c r="DH1384" s="95" t="str">
        <v>欄外</v>
      </c>
      <c r="DI1384" s="27">
        <f ca="1"/>
        <v>31.508165296772326</v>
      </c>
      <c r="DJ1384" s="27">
        <f ca="1"/>
        <v>21.624271484374994</v>
      </c>
      <c r="DK1384" s="27">
        <f ca="1"/>
        <v>68.999999934366116</v>
      </c>
      <c r="DL1384" s="12"/>
      <c r="DN1384" s="3" t="str">
        <f ca="1">IF(AND(DO1378=3,DO1379=1),"★","")</f>
        <v/>
      </c>
      <c r="DO1384" s="92" t="str">
        <f ca="1">IF(AND(DO1378=3,DO1379=2),"★","")</f>
        <v/>
      </c>
      <c r="DP1384" s="37" t="str">
        <f ca="1">IF(AND(DO1378=3,DO1379=3),"★","終")</f>
        <v>★</v>
      </c>
      <c r="DQ1384"/>
      <c r="DR1384" s="127"/>
      <c r="DS1384" s="3">
        <v>5</v>
      </c>
      <c r="DT1384" s="95" t="str">
        <v>欄外</v>
      </c>
      <c r="DU1384" s="27">
        <f ca="1"/>
        <v>31.508165296772326</v>
      </c>
      <c r="DV1384" s="27">
        <f ca="1"/>
        <v>21.624271484374994</v>
      </c>
      <c r="DW1384" s="27">
        <f ca="1"/>
        <v>68.999999934366116</v>
      </c>
      <c r="DX1384" s="12"/>
    </row>
    <row r="1385" spans="1:128" ht="13.5" customHeight="1" thickTop="1">
      <c r="A1385"/>
      <c r="B1385"/>
      <c r="C1385"/>
      <c r="D1385"/>
      <c r="E1385"/>
      <c r="F1385"/>
      <c r="G1385"/>
      <c r="H1385" s="21"/>
      <c r="M1385"/>
      <c r="N1385" s="127"/>
      <c r="O1385" s="3">
        <v>6</v>
      </c>
      <c r="P1385" s="95" t="str">
        <f ca="1"/>
        <v>欄外</v>
      </c>
      <c r="Q1385" s="95" t="str">
        <f ca="1"/>
        <v>欄外</v>
      </c>
      <c r="R1385" s="95" t="str">
        <f ca="1"/>
        <v>欄外</v>
      </c>
      <c r="S1385" s="95" t="str">
        <f ca="1"/>
        <v>欄外</v>
      </c>
      <c r="T1385" s="12"/>
      <c r="Y1385"/>
      <c r="Z1385" s="127"/>
      <c r="AA1385" s="3">
        <v>6</v>
      </c>
      <c r="AB1385" s="95" t="str">
        <v>欄外</v>
      </c>
      <c r="AC1385" s="95" t="str">
        <v>欄外</v>
      </c>
      <c r="AD1385" s="95" t="str">
        <v>欄外</v>
      </c>
      <c r="AE1385" s="95" t="str">
        <v>欄外</v>
      </c>
      <c r="AF1385" s="12"/>
      <c r="AK1385"/>
      <c r="AL1385" s="127"/>
      <c r="AM1385" s="3">
        <v>6</v>
      </c>
      <c r="AN1385" s="95" t="str">
        <v>欄外</v>
      </c>
      <c r="AO1385" s="95" t="str">
        <v>欄外</v>
      </c>
      <c r="AP1385" s="95" t="str">
        <v>欄外</v>
      </c>
      <c r="AQ1385" s="95" t="str">
        <v>欄外</v>
      </c>
      <c r="AR1385" s="12"/>
      <c r="AW1385"/>
      <c r="AX1385" s="127"/>
      <c r="AY1385" s="3">
        <v>6</v>
      </c>
      <c r="AZ1385" s="95" t="str">
        <v>欄外</v>
      </c>
      <c r="BA1385" s="95" t="str">
        <v>欄外</v>
      </c>
      <c r="BB1385" s="95" t="str">
        <v>欄外</v>
      </c>
      <c r="BC1385" s="95" t="str">
        <v>欄外</v>
      </c>
      <c r="BD1385" s="12"/>
      <c r="BI1385"/>
      <c r="BJ1385" s="127"/>
      <c r="BK1385" s="3">
        <v>6</v>
      </c>
      <c r="BL1385" s="95" t="str">
        <v>欄外</v>
      </c>
      <c r="BM1385" s="95" t="str">
        <v>欄外</v>
      </c>
      <c r="BN1385" s="95" t="str">
        <v>欄外</v>
      </c>
      <c r="BO1385" s="95" t="str">
        <v>欄外</v>
      </c>
      <c r="BP1385" s="12"/>
      <c r="BU1385"/>
      <c r="BV1385" s="127"/>
      <c r="BW1385" s="3">
        <v>6</v>
      </c>
      <c r="BX1385" s="95" t="str">
        <v>欄外</v>
      </c>
      <c r="BY1385" s="95" t="str">
        <v>欄外</v>
      </c>
      <c r="BZ1385" s="95" t="str">
        <v>欄外</v>
      </c>
      <c r="CA1385" s="95" t="str">
        <v>欄外</v>
      </c>
      <c r="CB1385" s="12"/>
      <c r="CG1385"/>
      <c r="CH1385" s="127"/>
      <c r="CI1385" s="3">
        <v>6</v>
      </c>
      <c r="CJ1385" s="95" t="str">
        <v>欄外</v>
      </c>
      <c r="CK1385" s="95" t="str">
        <v>欄外</v>
      </c>
      <c r="CL1385" s="95" t="str">
        <v>欄外</v>
      </c>
      <c r="CM1385" s="95" t="str">
        <v>欄外</v>
      </c>
      <c r="CN1385" s="12"/>
      <c r="CS1385"/>
      <c r="CT1385" s="127"/>
      <c r="CU1385" s="3">
        <v>6</v>
      </c>
      <c r="CV1385" s="95" t="str">
        <v>欄外</v>
      </c>
      <c r="CW1385" s="95" t="str">
        <v>欄外</v>
      </c>
      <c r="CX1385" s="95" t="str">
        <v>欄外</v>
      </c>
      <c r="CY1385" s="95" t="str">
        <v>欄外</v>
      </c>
      <c r="CZ1385" s="12"/>
      <c r="DE1385"/>
      <c r="DF1385" s="127"/>
      <c r="DG1385" s="3">
        <v>6</v>
      </c>
      <c r="DH1385" s="95" t="str">
        <v>欄外</v>
      </c>
      <c r="DI1385" s="95" t="str">
        <v>欄外</v>
      </c>
      <c r="DJ1385" s="95" t="str">
        <v>欄外</v>
      </c>
      <c r="DK1385" s="95" t="str">
        <v>欄外</v>
      </c>
      <c r="DL1385" s="12"/>
      <c r="DQ1385"/>
      <c r="DR1385" s="127"/>
      <c r="DS1385" s="3">
        <v>6</v>
      </c>
      <c r="DT1385" s="95" t="str">
        <v>欄外</v>
      </c>
      <c r="DU1385" s="95" t="str">
        <v>欄外</v>
      </c>
      <c r="DV1385" s="95" t="str">
        <v>欄外</v>
      </c>
      <c r="DW1385" s="95" t="str">
        <v>欄外</v>
      </c>
      <c r="DX1385" s="12"/>
    </row>
    <row r="1386" spans="1:128" ht="13.5" customHeight="1">
      <c r="A1386"/>
      <c r="B1386"/>
      <c r="C1386"/>
      <c r="D1386"/>
      <c r="E1386"/>
      <c r="F1386"/>
      <c r="G1386"/>
      <c r="H1386" s="21"/>
      <c r="M1386"/>
      <c r="N1386" s="127"/>
      <c r="O1386" s="3">
        <v>7</v>
      </c>
      <c r="P1386" s="27">
        <f ca="1"/>
        <v>68.999852429889131</v>
      </c>
      <c r="Q1386" s="27">
        <f ca="1"/>
        <v>24.85334982903953</v>
      </c>
      <c r="R1386" s="95" t="str">
        <f ca="1"/>
        <v>欄外</v>
      </c>
      <c r="S1386" s="95" t="str">
        <f ca="1"/>
        <v>欄外</v>
      </c>
      <c r="T1386" s="12"/>
      <c r="Y1386"/>
      <c r="Z1386" s="127"/>
      <c r="AA1386" s="3">
        <v>7</v>
      </c>
      <c r="AB1386" s="27">
        <f ca="1"/>
        <v>68.999852429889131</v>
      </c>
      <c r="AC1386" s="27">
        <f ca="1"/>
        <v>24.85334982903953</v>
      </c>
      <c r="AD1386" s="95" t="str">
        <v>欄外</v>
      </c>
      <c r="AE1386" s="95" t="str">
        <v>欄外</v>
      </c>
      <c r="AF1386" s="12"/>
      <c r="AK1386"/>
      <c r="AL1386" s="127"/>
      <c r="AM1386" s="3">
        <v>7</v>
      </c>
      <c r="AN1386" s="27">
        <f ca="1"/>
        <v>68.999852429889131</v>
      </c>
      <c r="AO1386" s="27">
        <f ca="1"/>
        <v>24.85334982903953</v>
      </c>
      <c r="AP1386" s="95" t="str">
        <v>欄外</v>
      </c>
      <c r="AQ1386" s="95" t="str">
        <v>欄外</v>
      </c>
      <c r="AR1386" s="12"/>
      <c r="AW1386"/>
      <c r="AX1386" s="127"/>
      <c r="AY1386" s="3">
        <v>7</v>
      </c>
      <c r="AZ1386" s="27">
        <f ca="1"/>
        <v>68.999852429889131</v>
      </c>
      <c r="BA1386" s="27">
        <f ca="1"/>
        <v>24.85334982903953</v>
      </c>
      <c r="BB1386" s="95" t="str">
        <v>欄外</v>
      </c>
      <c r="BC1386" s="95" t="str">
        <v>欄外</v>
      </c>
      <c r="BD1386" s="12"/>
      <c r="BI1386"/>
      <c r="BJ1386" s="127"/>
      <c r="BK1386" s="3">
        <v>7</v>
      </c>
      <c r="BL1386" s="27">
        <f ca="1"/>
        <v>68.999852429889131</v>
      </c>
      <c r="BM1386" s="27">
        <f ca="1"/>
        <v>24.85334982903953</v>
      </c>
      <c r="BN1386" s="95" t="str">
        <v>欄外</v>
      </c>
      <c r="BO1386" s="95" t="str">
        <v>欄外</v>
      </c>
      <c r="BP1386" s="12"/>
      <c r="BU1386"/>
      <c r="BV1386" s="127"/>
      <c r="BW1386" s="3">
        <v>7</v>
      </c>
      <c r="BX1386" s="27">
        <f ca="1"/>
        <v>68.999852429889131</v>
      </c>
      <c r="BY1386" s="27">
        <f ca="1"/>
        <v>24.85334982903953</v>
      </c>
      <c r="BZ1386" s="95" t="str">
        <v>欄外</v>
      </c>
      <c r="CA1386" s="95" t="str">
        <v>欄外</v>
      </c>
      <c r="CB1386" s="12"/>
      <c r="CG1386"/>
      <c r="CH1386" s="127"/>
      <c r="CI1386" s="3">
        <v>7</v>
      </c>
      <c r="CJ1386" s="27">
        <f ca="1"/>
        <v>68.999852429889131</v>
      </c>
      <c r="CK1386" s="27">
        <f ca="1"/>
        <v>24.85334982903953</v>
      </c>
      <c r="CL1386" s="95" t="str">
        <v>欄外</v>
      </c>
      <c r="CM1386" s="95" t="str">
        <v>欄外</v>
      </c>
      <c r="CN1386" s="12"/>
      <c r="CS1386"/>
      <c r="CT1386" s="127"/>
      <c r="CU1386" s="3">
        <v>7</v>
      </c>
      <c r="CV1386" s="27">
        <f ca="1"/>
        <v>68.999926214710285</v>
      </c>
      <c r="CW1386" s="27">
        <f ca="1"/>
        <v>24.85334982903953</v>
      </c>
      <c r="CX1386" s="95" t="str">
        <v>欄外</v>
      </c>
      <c r="CY1386" s="95" t="str">
        <v>欄外</v>
      </c>
      <c r="CZ1386" s="12"/>
      <c r="DE1386"/>
      <c r="DF1386" s="127"/>
      <c r="DG1386" s="3">
        <v>7</v>
      </c>
      <c r="DH1386" s="27">
        <f ca="1"/>
        <v>68.999926214710285</v>
      </c>
      <c r="DI1386" s="27">
        <f ca="1"/>
        <v>24.85334982903953</v>
      </c>
      <c r="DJ1386" s="95" t="str">
        <v>欄外</v>
      </c>
      <c r="DK1386" s="95" t="str">
        <v>欄外</v>
      </c>
      <c r="DL1386" s="12"/>
      <c r="DQ1386"/>
      <c r="DR1386" s="127"/>
      <c r="DS1386" s="3">
        <v>7</v>
      </c>
      <c r="DT1386" s="27">
        <f ca="1"/>
        <v>68.999926214710285</v>
      </c>
      <c r="DU1386" s="27">
        <f ca="1"/>
        <v>24.85334982903953</v>
      </c>
      <c r="DV1386" s="95" t="str">
        <v>欄外</v>
      </c>
      <c r="DW1386" s="95" t="str">
        <v>欄外</v>
      </c>
      <c r="DX1386" s="12"/>
    </row>
    <row r="1387" spans="1:128" ht="13.5" customHeight="1">
      <c r="A1387"/>
      <c r="B1387"/>
      <c r="C1387"/>
      <c r="D1387"/>
      <c r="E1387"/>
      <c r="F1387"/>
      <c r="G1387"/>
      <c r="H1387" s="21"/>
      <c r="K1387" s="11"/>
      <c r="L1387" s="6"/>
      <c r="M1387"/>
      <c r="N1387" s="127"/>
      <c r="O1387" s="3">
        <v>8</v>
      </c>
      <c r="P1387" s="27">
        <f ca="1"/>
        <v>99.999999999330612</v>
      </c>
      <c r="Q1387" s="27">
        <f ca="1"/>
        <v>46.432044709157779</v>
      </c>
      <c r="R1387" s="27">
        <f ca="1"/>
        <v>47.114407436489117</v>
      </c>
      <c r="S1387" s="95" t="str">
        <f ca="1"/>
        <v>欄外</v>
      </c>
      <c r="T1387" s="12"/>
      <c r="W1387" s="11"/>
      <c r="X1387" s="6"/>
      <c r="Y1387"/>
      <c r="Z1387" s="127"/>
      <c r="AA1387" s="3">
        <v>8</v>
      </c>
      <c r="AB1387" s="27">
        <f ca="1"/>
        <v>99.999999999330612</v>
      </c>
      <c r="AC1387" s="27">
        <f ca="1"/>
        <v>46.432044709157779</v>
      </c>
      <c r="AD1387" s="27">
        <f ca="1"/>
        <v>47.114407436489117</v>
      </c>
      <c r="AE1387" s="95" t="str">
        <v>欄外</v>
      </c>
      <c r="AF1387" s="12"/>
      <c r="AI1387" s="11"/>
      <c r="AJ1387" s="6"/>
      <c r="AK1387"/>
      <c r="AL1387" s="127"/>
      <c r="AM1387" s="3">
        <v>8</v>
      </c>
      <c r="AN1387" s="27">
        <f ca="1"/>
        <v>99.999999999330612</v>
      </c>
      <c r="AO1387" s="27">
        <f ca="1"/>
        <v>46.432044709157779</v>
      </c>
      <c r="AP1387" s="27">
        <f ca="1"/>
        <v>47.114407436489117</v>
      </c>
      <c r="AQ1387" s="95" t="str">
        <v>欄外</v>
      </c>
      <c r="AR1387" s="12"/>
      <c r="AU1387" s="11"/>
      <c r="AV1387" s="6"/>
      <c r="AW1387"/>
      <c r="AX1387" s="127"/>
      <c r="AY1387" s="3">
        <v>8</v>
      </c>
      <c r="AZ1387" s="27">
        <f ca="1"/>
        <v>99.999999999330612</v>
      </c>
      <c r="BA1387" s="27">
        <f ca="1"/>
        <v>46.432044709157779</v>
      </c>
      <c r="BB1387" s="27">
        <f ca="1"/>
        <v>47.114407436489117</v>
      </c>
      <c r="BC1387" s="95" t="str">
        <v>欄外</v>
      </c>
      <c r="BD1387" s="12"/>
      <c r="BG1387" s="11"/>
      <c r="BH1387" s="6"/>
      <c r="BI1387"/>
      <c r="BJ1387" s="127"/>
      <c r="BK1387" s="3">
        <v>8</v>
      </c>
      <c r="BL1387" s="27">
        <f ca="1"/>
        <v>99.999999999330612</v>
      </c>
      <c r="BM1387" s="27">
        <f ca="1"/>
        <v>46.432044709157779</v>
      </c>
      <c r="BN1387" s="27">
        <f ca="1"/>
        <v>47.114407436489117</v>
      </c>
      <c r="BO1387" s="95" t="str">
        <v>欄外</v>
      </c>
      <c r="BP1387" s="12"/>
      <c r="BS1387" s="11"/>
      <c r="BT1387" s="6"/>
      <c r="BU1387"/>
      <c r="BV1387" s="127"/>
      <c r="BW1387" s="3">
        <v>8</v>
      </c>
      <c r="BX1387" s="27">
        <f ca="1"/>
        <v>99.999999999330612</v>
      </c>
      <c r="BY1387" s="27">
        <f ca="1"/>
        <v>46.432044709157779</v>
      </c>
      <c r="BZ1387" s="27">
        <f ca="1"/>
        <v>47.114407436489117</v>
      </c>
      <c r="CA1387" s="95" t="str">
        <v>欄外</v>
      </c>
      <c r="CB1387" s="12"/>
      <c r="CE1387" s="11"/>
      <c r="CF1387" s="6"/>
      <c r="CG1387"/>
      <c r="CH1387" s="127"/>
      <c r="CI1387" s="3">
        <v>8</v>
      </c>
      <c r="CJ1387" s="27">
        <f ca="1"/>
        <v>99.999999999330612</v>
      </c>
      <c r="CK1387" s="27">
        <f ca="1"/>
        <v>46.432044709157779</v>
      </c>
      <c r="CL1387" s="27">
        <f ca="1"/>
        <v>47.207152068705753</v>
      </c>
      <c r="CM1387" s="95" t="str">
        <v>欄外</v>
      </c>
      <c r="CN1387" s="12"/>
      <c r="CQ1387" s="11"/>
      <c r="CR1387" s="6"/>
      <c r="CS1387"/>
      <c r="CT1387" s="127"/>
      <c r="CU1387" s="3">
        <v>8</v>
      </c>
      <c r="CV1387" s="27">
        <f ca="1"/>
        <v>99.999999999330612</v>
      </c>
      <c r="CW1387" s="27">
        <f ca="1"/>
        <v>46.432044709157779</v>
      </c>
      <c r="CX1387" s="27">
        <f ca="1"/>
        <v>47.207152068705753</v>
      </c>
      <c r="CY1387" s="95" t="str">
        <v>欄外</v>
      </c>
      <c r="CZ1387" s="12"/>
      <c r="DC1387" s="11"/>
      <c r="DD1387" s="6"/>
      <c r="DE1387"/>
      <c r="DF1387" s="127"/>
      <c r="DG1387" s="3">
        <v>8</v>
      </c>
      <c r="DH1387" s="27">
        <f ca="1"/>
        <v>99.999999999665306</v>
      </c>
      <c r="DI1387" s="27">
        <f ca="1"/>
        <v>46.432044709157779</v>
      </c>
      <c r="DJ1387" s="27">
        <f ca="1"/>
        <v>47.207152068705753</v>
      </c>
      <c r="DK1387" s="95" t="str">
        <v>欄外</v>
      </c>
      <c r="DL1387" s="12"/>
      <c r="DO1387" s="11"/>
      <c r="DP1387" s="6"/>
      <c r="DQ1387"/>
      <c r="DR1387" s="127"/>
      <c r="DS1387" s="3">
        <v>8</v>
      </c>
      <c r="DT1387" s="27">
        <f ca="1"/>
        <v>99.999999999665306</v>
      </c>
      <c r="DU1387" s="27">
        <f ca="1"/>
        <v>46.432044709157779</v>
      </c>
      <c r="DV1387" s="27">
        <f ca="1"/>
        <v>47.207152068705753</v>
      </c>
      <c r="DW1387" s="95" t="str">
        <v>欄外</v>
      </c>
      <c r="DX1387" s="12"/>
    </row>
    <row r="1388" spans="1:128" ht="13.5" customHeight="1">
      <c r="A1388"/>
      <c r="B1388"/>
      <c r="C1388"/>
      <c r="D1388"/>
      <c r="E1388"/>
      <c r="F1388"/>
      <c r="G1388"/>
      <c r="H1388" s="21"/>
      <c r="J1388" s="11"/>
      <c r="K1388" s="11"/>
      <c r="L1388" s="6"/>
      <c r="M1388"/>
      <c r="N1388" s="128"/>
      <c r="O1388" s="3" t="s">
        <v>66</v>
      </c>
      <c r="P1388" s="44">
        <v>0</v>
      </c>
      <c r="Q1388" s="44">
        <v>0</v>
      </c>
      <c r="R1388" s="44">
        <v>0</v>
      </c>
      <c r="S1388" s="40">
        <v>0</v>
      </c>
      <c r="T1388" s="12"/>
      <c r="V1388" s="11"/>
      <c r="W1388" s="11"/>
      <c r="X1388" s="6"/>
      <c r="Y1388"/>
      <c r="Z1388" s="128"/>
      <c r="AA1388" s="3" t="s">
        <v>41</v>
      </c>
      <c r="AB1388" s="44">
        <v>0</v>
      </c>
      <c r="AC1388" s="44">
        <v>0</v>
      </c>
      <c r="AD1388" s="44">
        <v>0</v>
      </c>
      <c r="AE1388" s="40">
        <v>0</v>
      </c>
      <c r="AF1388" s="12"/>
      <c r="AH1388" s="11"/>
      <c r="AI1388" s="11"/>
      <c r="AJ1388" s="6"/>
      <c r="AK1388"/>
      <c r="AL1388" s="128"/>
      <c r="AM1388" s="3" t="s">
        <v>41</v>
      </c>
      <c r="AN1388" s="44">
        <v>0</v>
      </c>
      <c r="AO1388" s="44">
        <v>0</v>
      </c>
      <c r="AP1388" s="44">
        <v>0</v>
      </c>
      <c r="AQ1388" s="40">
        <v>0</v>
      </c>
      <c r="AR1388" s="12"/>
      <c r="AT1388" s="11"/>
      <c r="AU1388" s="11"/>
      <c r="AV1388" s="6"/>
      <c r="AW1388"/>
      <c r="AX1388" s="128"/>
      <c r="AY1388" s="3" t="s">
        <v>41</v>
      </c>
      <c r="AZ1388" s="44">
        <v>0</v>
      </c>
      <c r="BA1388" s="44">
        <v>0</v>
      </c>
      <c r="BB1388" s="44">
        <v>0</v>
      </c>
      <c r="BC1388" s="40">
        <v>0</v>
      </c>
      <c r="BD1388" s="12"/>
      <c r="BF1388" s="11"/>
      <c r="BG1388" s="11"/>
      <c r="BH1388" s="6"/>
      <c r="BI1388"/>
      <c r="BJ1388" s="128"/>
      <c r="BK1388" s="3" t="s">
        <v>41</v>
      </c>
      <c r="BL1388" s="44">
        <v>0</v>
      </c>
      <c r="BM1388" s="44">
        <v>0</v>
      </c>
      <c r="BN1388" s="44">
        <v>0</v>
      </c>
      <c r="BO1388" s="40">
        <v>0</v>
      </c>
      <c r="BP1388" s="12"/>
      <c r="BR1388" s="11"/>
      <c r="BS1388" s="11"/>
      <c r="BT1388" s="6"/>
      <c r="BU1388"/>
      <c r="BV1388" s="128"/>
      <c r="BW1388" s="3" t="s">
        <v>41</v>
      </c>
      <c r="BX1388" s="44">
        <v>0</v>
      </c>
      <c r="BY1388" s="44">
        <v>0</v>
      </c>
      <c r="BZ1388" s="44">
        <v>0</v>
      </c>
      <c r="CA1388" s="40">
        <v>0</v>
      </c>
      <c r="CB1388" s="12"/>
      <c r="CD1388" s="11"/>
      <c r="CE1388" s="11"/>
      <c r="CF1388" s="6"/>
      <c r="CG1388"/>
      <c r="CH1388" s="128"/>
      <c r="CI1388" s="3" t="s">
        <v>41</v>
      </c>
      <c r="CJ1388" s="44">
        <v>0</v>
      </c>
      <c r="CK1388" s="44">
        <v>0</v>
      </c>
      <c r="CL1388" s="44">
        <v>0</v>
      </c>
      <c r="CM1388" s="40">
        <v>0</v>
      </c>
      <c r="CN1388" s="12"/>
      <c r="CP1388" s="11"/>
      <c r="CQ1388" s="11"/>
      <c r="CR1388" s="6"/>
      <c r="CS1388"/>
      <c r="CT1388" s="128"/>
      <c r="CU1388" s="3" t="s">
        <v>41</v>
      </c>
      <c r="CV1388" s="44">
        <v>0</v>
      </c>
      <c r="CW1388" s="44">
        <v>0</v>
      </c>
      <c r="CX1388" s="44">
        <v>0</v>
      </c>
      <c r="CY1388" s="40">
        <v>0</v>
      </c>
      <c r="CZ1388" s="12"/>
      <c r="DB1388" s="11"/>
      <c r="DC1388" s="11"/>
      <c r="DD1388" s="6"/>
      <c r="DE1388"/>
      <c r="DF1388" s="128"/>
      <c r="DG1388" s="3" t="s">
        <v>41</v>
      </c>
      <c r="DH1388" s="44">
        <v>0</v>
      </c>
      <c r="DI1388" s="44">
        <v>0</v>
      </c>
      <c r="DJ1388" s="44">
        <v>0</v>
      </c>
      <c r="DK1388" s="40">
        <v>0</v>
      </c>
      <c r="DL1388" s="12"/>
      <c r="DN1388" s="11"/>
      <c r="DO1388" s="11"/>
      <c r="DP1388" s="6"/>
      <c r="DQ1388"/>
      <c r="DR1388" s="128"/>
      <c r="DS1388" s="3" t="s">
        <v>41</v>
      </c>
      <c r="DT1388" s="44">
        <v>0</v>
      </c>
      <c r="DU1388" s="44">
        <v>0</v>
      </c>
      <c r="DV1388" s="44">
        <v>0</v>
      </c>
      <c r="DW1388" s="40">
        <v>0</v>
      </c>
      <c r="DX1388" s="12"/>
    </row>
    <row r="1389" spans="1:128" ht="13.5" customHeight="1">
      <c r="A1389"/>
      <c r="B1389"/>
      <c r="C1389"/>
      <c r="D1389"/>
      <c r="E1389"/>
      <c r="F1389"/>
      <c r="G1389"/>
      <c r="H1389" s="21"/>
      <c r="J1389" s="11"/>
      <c r="K1389" s="11"/>
      <c r="L1389" s="6"/>
      <c r="M1389"/>
      <c r="N1389"/>
      <c r="O1389" s="11"/>
      <c r="P1389" s="12"/>
      <c r="Q1389" s="12"/>
      <c r="R1389" s="12"/>
      <c r="S1389" s="12"/>
      <c r="T1389" s="12"/>
      <c r="V1389" s="11"/>
      <c r="W1389" s="11"/>
      <c r="X1389" s="6"/>
      <c r="Y1389"/>
      <c r="Z1389"/>
      <c r="AA1389" s="11"/>
      <c r="AB1389" s="12"/>
      <c r="AC1389" s="12"/>
      <c r="AD1389" s="12"/>
      <c r="AE1389" s="12"/>
      <c r="AF1389" s="12"/>
      <c r="AH1389" s="11"/>
      <c r="AI1389" s="11"/>
      <c r="AJ1389" s="6"/>
      <c r="AK1389"/>
      <c r="AL1389"/>
      <c r="AM1389" s="11"/>
      <c r="AN1389" s="12"/>
      <c r="AO1389" s="12"/>
      <c r="AP1389" s="12"/>
      <c r="AQ1389" s="12"/>
      <c r="AR1389" s="12"/>
      <c r="AT1389" s="11"/>
      <c r="AU1389" s="11"/>
      <c r="AV1389" s="6"/>
      <c r="AW1389"/>
      <c r="AX1389"/>
      <c r="AY1389" s="11"/>
      <c r="AZ1389" s="12"/>
      <c r="BA1389" s="12"/>
      <c r="BB1389" s="12"/>
      <c r="BC1389" s="12"/>
      <c r="BD1389" s="12"/>
      <c r="BF1389" s="11"/>
      <c r="BG1389" s="11"/>
      <c r="BH1389" s="6"/>
      <c r="BI1389"/>
      <c r="BJ1389"/>
      <c r="BK1389" s="11"/>
      <c r="BL1389" s="12"/>
      <c r="BM1389" s="12"/>
      <c r="BN1389" s="12"/>
      <c r="BO1389" s="12"/>
      <c r="BP1389" s="12"/>
      <c r="BR1389" s="11"/>
      <c r="BS1389" s="11"/>
      <c r="BT1389" s="6"/>
      <c r="BU1389"/>
      <c r="BV1389"/>
      <c r="BW1389" s="11"/>
      <c r="BX1389" s="12"/>
      <c r="BY1389" s="12"/>
      <c r="BZ1389" s="12"/>
      <c r="CA1389" s="12"/>
      <c r="CB1389" s="12"/>
      <c r="CD1389" s="11"/>
      <c r="CE1389" s="11"/>
      <c r="CF1389" s="6"/>
      <c r="CG1389"/>
      <c r="CH1389"/>
      <c r="CI1389" s="11"/>
      <c r="CJ1389" s="12"/>
      <c r="CK1389" s="12"/>
      <c r="CL1389" s="12"/>
      <c r="CM1389" s="12"/>
      <c r="CN1389" s="12"/>
      <c r="CP1389" s="11"/>
      <c r="CQ1389" s="11"/>
      <c r="CR1389" s="6"/>
      <c r="CS1389"/>
      <c r="CT1389"/>
      <c r="CU1389" s="11"/>
      <c r="CV1389" s="12"/>
      <c r="CW1389" s="12"/>
      <c r="CX1389" s="12"/>
      <c r="CY1389" s="12"/>
      <c r="CZ1389" s="12"/>
      <c r="DB1389" s="11"/>
      <c r="DC1389" s="11"/>
      <c r="DD1389" s="6"/>
      <c r="DE1389"/>
      <c r="DF1389"/>
      <c r="DG1389" s="11"/>
      <c r="DH1389" s="12"/>
      <c r="DI1389" s="12"/>
      <c r="DJ1389" s="12"/>
      <c r="DK1389" s="12"/>
      <c r="DL1389" s="12"/>
      <c r="DN1389" s="11"/>
      <c r="DO1389" s="11"/>
      <c r="DP1389" s="6"/>
      <c r="DQ1389"/>
      <c r="DR1389"/>
      <c r="DS1389" s="11"/>
      <c r="DT1389" s="12"/>
      <c r="DU1389" s="12"/>
      <c r="DV1389" s="12"/>
      <c r="DW1389" s="12"/>
      <c r="DX1389" s="12"/>
    </row>
    <row r="1390" spans="1:128" ht="13.5" customHeight="1">
      <c r="A1390"/>
      <c r="B1390" t="s">
        <v>63</v>
      </c>
      <c r="C1390"/>
      <c r="D1390"/>
      <c r="E1390"/>
      <c r="F1390"/>
      <c r="G1390"/>
      <c r="H1390" s="21"/>
      <c r="K1390"/>
      <c r="L1390"/>
      <c r="M1390"/>
      <c r="N1390"/>
      <c r="O1390" t="s">
        <v>43</v>
      </c>
      <c r="P1390"/>
      <c r="Q1390"/>
      <c r="R1390"/>
      <c r="S1390"/>
      <c r="T1390" s="21"/>
      <c r="W1390"/>
      <c r="X1390"/>
      <c r="Y1390"/>
      <c r="Z1390"/>
      <c r="AA1390" t="s">
        <v>43</v>
      </c>
      <c r="AB1390"/>
      <c r="AC1390"/>
      <c r="AD1390"/>
      <c r="AE1390"/>
      <c r="AF1390" s="21"/>
      <c r="AI1390"/>
      <c r="AJ1390"/>
      <c r="AK1390"/>
      <c r="AL1390"/>
      <c r="AM1390" t="s">
        <v>43</v>
      </c>
      <c r="AN1390"/>
      <c r="AO1390"/>
      <c r="AP1390"/>
      <c r="AQ1390"/>
      <c r="AR1390" s="21"/>
      <c r="AU1390"/>
      <c r="AV1390"/>
      <c r="AW1390"/>
      <c r="AX1390"/>
      <c r="AY1390" t="s">
        <v>43</v>
      </c>
      <c r="AZ1390"/>
      <c r="BA1390"/>
      <c r="BB1390"/>
      <c r="BC1390"/>
      <c r="BD1390" s="21"/>
      <c r="BG1390"/>
      <c r="BH1390"/>
      <c r="BI1390"/>
      <c r="BJ1390"/>
      <c r="BK1390" t="s">
        <v>43</v>
      </c>
      <c r="BL1390"/>
      <c r="BM1390"/>
      <c r="BN1390"/>
      <c r="BO1390"/>
      <c r="BP1390" s="21"/>
      <c r="BS1390"/>
      <c r="BT1390"/>
      <c r="BU1390"/>
      <c r="BV1390"/>
      <c r="BW1390" t="s">
        <v>43</v>
      </c>
      <c r="BX1390"/>
      <c r="BY1390"/>
      <c r="BZ1390"/>
      <c r="CA1390"/>
      <c r="CB1390" s="21"/>
      <c r="CE1390"/>
      <c r="CF1390"/>
      <c r="CG1390"/>
      <c r="CH1390"/>
      <c r="CI1390" t="s">
        <v>43</v>
      </c>
      <c r="CJ1390"/>
      <c r="CK1390"/>
      <c r="CL1390"/>
      <c r="CM1390"/>
      <c r="CN1390" s="21"/>
      <c r="CQ1390"/>
      <c r="CR1390"/>
      <c r="CS1390"/>
      <c r="CT1390"/>
      <c r="CU1390" t="s">
        <v>43</v>
      </c>
      <c r="CV1390"/>
      <c r="CW1390"/>
      <c r="CX1390"/>
      <c r="CY1390"/>
      <c r="CZ1390" s="21"/>
      <c r="DC1390"/>
      <c r="DD1390"/>
      <c r="DE1390"/>
      <c r="DF1390"/>
      <c r="DG1390" t="s">
        <v>43</v>
      </c>
      <c r="DH1390"/>
      <c r="DI1390"/>
      <c r="DJ1390"/>
      <c r="DK1390"/>
      <c r="DL1390" s="21"/>
      <c r="DO1390"/>
      <c r="DP1390"/>
      <c r="DQ1390"/>
      <c r="DR1390"/>
      <c r="DS1390" t="s">
        <v>43</v>
      </c>
      <c r="DT1390"/>
      <c r="DU1390"/>
      <c r="DV1390"/>
      <c r="DW1390"/>
      <c r="DX1390" s="21"/>
    </row>
    <row r="1391" spans="1:128" ht="13.5" customHeight="1" thickBot="1">
      <c r="A1391"/>
      <c r="B1391"/>
      <c r="C1391"/>
      <c r="D1391" s="123" t="s">
        <v>67</v>
      </c>
      <c r="E1391" s="124"/>
      <c r="F1391" s="124"/>
      <c r="G1391" s="125"/>
      <c r="H1391" s="21"/>
      <c r="K1391" s="3" t="s">
        <v>14</v>
      </c>
      <c r="L1391" s="85">
        <f ca="1">$C1383</f>
        <v>0.26</v>
      </c>
      <c r="M1391" s="28"/>
      <c r="N1391" s="28"/>
      <c r="O1391" s="18" t="s">
        <v>25</v>
      </c>
      <c r="P1391" s="53">
        <f ca="1">OFFSET(乱数表!$C$3,$C1377,2*K$7-1)</f>
        <v>0.29760426920659822</v>
      </c>
      <c r="Q1391" s="28" t="s">
        <v>23</v>
      </c>
      <c r="R1391" s="54" t="str">
        <f ca="1">IF(P1391&lt;$C1383,"Explore","Exploit")</f>
        <v>Exploit</v>
      </c>
      <c r="S1391"/>
      <c r="T1391" s="21"/>
      <c r="W1391" s="3" t="s">
        <v>14</v>
      </c>
      <c r="X1391" s="85">
        <f ca="1">$C1383</f>
        <v>0.26</v>
      </c>
      <c r="Y1391" s="28"/>
      <c r="Z1391" s="28"/>
      <c r="AA1391" s="18" t="s">
        <v>25</v>
      </c>
      <c r="AB1391" s="53">
        <f ca="1">OFFSET(乱数表!$C$3,$C1377,2*W$7-1)</f>
        <v>0.98414383632770475</v>
      </c>
      <c r="AC1391" s="28" t="s">
        <v>23</v>
      </c>
      <c r="AD1391" s="54" t="str">
        <f ca="1">IF(AB1391&lt;$C1383,"Explore","Exploit")</f>
        <v>Exploit</v>
      </c>
      <c r="AE1391"/>
      <c r="AF1391" s="21"/>
      <c r="AI1391" s="3" t="s">
        <v>14</v>
      </c>
      <c r="AJ1391" s="85">
        <f ca="1">$C1383</f>
        <v>0.26</v>
      </c>
      <c r="AK1391" s="28"/>
      <c r="AL1391" s="28"/>
      <c r="AM1391" s="18" t="s">
        <v>25</v>
      </c>
      <c r="AN1391" s="53">
        <f ca="1">OFFSET(乱数表!$C$3,$C1377,2*AI$7-1)</f>
        <v>0.13328732218793771</v>
      </c>
      <c r="AO1391" s="28" t="s">
        <v>23</v>
      </c>
      <c r="AP1391" s="54" t="str">
        <f ca="1">IF(AN1391&lt;$C1383,"Explore","Exploit")</f>
        <v>Explore</v>
      </c>
      <c r="AQ1391"/>
      <c r="AR1391" s="21"/>
      <c r="AU1391" s="3" t="s">
        <v>14</v>
      </c>
      <c r="AV1391" s="85">
        <f ca="1">$C1383</f>
        <v>0.26</v>
      </c>
      <c r="AW1391" s="28"/>
      <c r="AX1391" s="28"/>
      <c r="AY1391" s="18" t="s">
        <v>25</v>
      </c>
      <c r="AZ1391" s="53">
        <f ca="1">OFFSET(乱数表!$C$3,$C1377,2*AU$7-1)</f>
        <v>0.6148498463956964</v>
      </c>
      <c r="BA1391" s="28" t="s">
        <v>23</v>
      </c>
      <c r="BB1391" s="54" t="str">
        <f ca="1">IF(AZ1391&lt;$C1383,"Explore","Exploit")</f>
        <v>Exploit</v>
      </c>
      <c r="BC1391"/>
      <c r="BD1391" s="21"/>
      <c r="BG1391" s="3" t="s">
        <v>14</v>
      </c>
      <c r="BH1391" s="85">
        <f ca="1">$C1383</f>
        <v>0.26</v>
      </c>
      <c r="BI1391" s="28"/>
      <c r="BJ1391" s="28"/>
      <c r="BK1391" s="18" t="s">
        <v>25</v>
      </c>
      <c r="BL1391" s="53">
        <f ca="1">OFFSET(乱数表!$C$3,$C1377,2*BG$7-1)</f>
        <v>7.473093007799303E-3</v>
      </c>
      <c r="BM1391" s="28" t="s">
        <v>23</v>
      </c>
      <c r="BN1391" s="54" t="str">
        <f ca="1">IF(BL1391&lt;$C1383,"Explore","Exploit")</f>
        <v>Explore</v>
      </c>
      <c r="BO1391"/>
      <c r="BP1391" s="21"/>
      <c r="BS1391" s="3" t="s">
        <v>14</v>
      </c>
      <c r="BT1391" s="85">
        <f ca="1">$C1383</f>
        <v>0.26</v>
      </c>
      <c r="BU1391" s="28"/>
      <c r="BV1391" s="28"/>
      <c r="BW1391" s="18" t="s">
        <v>25</v>
      </c>
      <c r="BX1391" s="53">
        <f ca="1">OFFSET(乱数表!$C$3,$C1377,2*BS$7-1)</f>
        <v>0.19362264857305622</v>
      </c>
      <c r="BY1391" s="28" t="s">
        <v>23</v>
      </c>
      <c r="BZ1391" s="54" t="str">
        <f ca="1">IF(BX1391&lt;$C1383,"Explore","Exploit")</f>
        <v>Explore</v>
      </c>
      <c r="CA1391"/>
      <c r="CB1391" s="21"/>
      <c r="CE1391" s="3" t="s">
        <v>14</v>
      </c>
      <c r="CF1391" s="85">
        <f ca="1">$C1383</f>
        <v>0.26</v>
      </c>
      <c r="CG1391" s="28"/>
      <c r="CH1391" s="28"/>
      <c r="CI1391" s="18" t="s">
        <v>25</v>
      </c>
      <c r="CJ1391" s="53">
        <f ca="1">OFFSET(乱数表!$C$3,$C1377,2*CE$7-1)</f>
        <v>0.15785345258338357</v>
      </c>
      <c r="CK1391" s="28" t="s">
        <v>23</v>
      </c>
      <c r="CL1391" s="54" t="str">
        <f ca="1">IF(CJ1391&lt;$C1383,"Explore","Exploit")</f>
        <v>Explore</v>
      </c>
      <c r="CM1391"/>
      <c r="CN1391" s="21"/>
      <c r="CQ1391" s="3" t="s">
        <v>14</v>
      </c>
      <c r="CR1391" s="85">
        <f ca="1">$C1383</f>
        <v>0.26</v>
      </c>
      <c r="CS1391" s="28"/>
      <c r="CT1391" s="28"/>
      <c r="CU1391" s="18" t="s">
        <v>25</v>
      </c>
      <c r="CV1391" s="53">
        <f ca="1">OFFSET(乱数表!$C$3,$C1377,2*CQ$7-1)</f>
        <v>0.86970200338387293</v>
      </c>
      <c r="CW1391" s="28" t="s">
        <v>23</v>
      </c>
      <c r="CX1391" s="54" t="str">
        <f ca="1">IF(CV1391&lt;$C1383,"Explore","Exploit")</f>
        <v>Exploit</v>
      </c>
      <c r="CY1391"/>
      <c r="CZ1391" s="21"/>
      <c r="DC1391" s="3" t="s">
        <v>14</v>
      </c>
      <c r="DD1391" s="85">
        <f ca="1">$C1383</f>
        <v>0.26</v>
      </c>
      <c r="DE1391" s="28"/>
      <c r="DF1391" s="28"/>
      <c r="DG1391" s="18" t="s">
        <v>25</v>
      </c>
      <c r="DH1391" s="53">
        <f ca="1">OFFSET(乱数表!$C$3,$C1377,2*DC$7-1)</f>
        <v>0.65072097363177694</v>
      </c>
      <c r="DI1391" s="28" t="s">
        <v>23</v>
      </c>
      <c r="DJ1391" s="54" t="str">
        <f ca="1">IF(DH1391&lt;$C1383,"Explore","Exploit")</f>
        <v>Exploit</v>
      </c>
      <c r="DK1391"/>
      <c r="DL1391" s="21"/>
      <c r="DO1391" s="3" t="s">
        <v>14</v>
      </c>
      <c r="DP1391" s="85">
        <f ca="1">$C1383</f>
        <v>0.26</v>
      </c>
      <c r="DQ1391" s="28"/>
      <c r="DR1391" s="28"/>
      <c r="DS1391" s="18" t="s">
        <v>25</v>
      </c>
      <c r="DT1391" s="53">
        <f ca="1">OFFSET(乱数表!$C$3,$C1377,2*DO$7-1)</f>
        <v>0.36846863557531584</v>
      </c>
      <c r="DU1391" s="28" t="s">
        <v>23</v>
      </c>
      <c r="DV1391" s="54" t="str">
        <f ca="1">IF(DT1391&lt;$C1383,"Explore","Exploit")</f>
        <v>Exploit</v>
      </c>
      <c r="DW1391"/>
      <c r="DX1391" s="21"/>
    </row>
    <row r="1392" spans="1:128" ht="13.5" customHeight="1">
      <c r="A1392"/>
      <c r="B1392" s="3" t="s">
        <v>7</v>
      </c>
      <c r="C1392" s="3" t="s">
        <v>17</v>
      </c>
      <c r="D1392" s="93" t="s">
        <v>27</v>
      </c>
      <c r="E1392" s="26" t="s">
        <v>28</v>
      </c>
      <c r="F1392" s="26" t="s">
        <v>29</v>
      </c>
      <c r="G1392" s="3" t="s">
        <v>30</v>
      </c>
      <c r="H1392" s="21"/>
      <c r="K1392"/>
      <c r="L1392"/>
      <c r="M1392"/>
      <c r="N1392"/>
      <c r="O1392"/>
      <c r="P1392" s="58" t="s">
        <v>42</v>
      </c>
      <c r="Q1392" s="59" t="s">
        <v>26</v>
      </c>
      <c r="R1392" s="60" t="s">
        <v>38</v>
      </c>
      <c r="S1392"/>
      <c r="T1392" s="21"/>
      <c r="W1392"/>
      <c r="X1392"/>
      <c r="Y1392"/>
      <c r="Z1392"/>
      <c r="AA1392"/>
      <c r="AB1392" s="58" t="s">
        <v>42</v>
      </c>
      <c r="AC1392" s="59" t="s">
        <v>26</v>
      </c>
      <c r="AD1392" s="60" t="s">
        <v>38</v>
      </c>
      <c r="AE1392"/>
      <c r="AF1392" s="21"/>
      <c r="AI1392"/>
      <c r="AJ1392"/>
      <c r="AK1392"/>
      <c r="AL1392"/>
      <c r="AM1392"/>
      <c r="AN1392" s="58" t="s">
        <v>42</v>
      </c>
      <c r="AO1392" s="59" t="s">
        <v>26</v>
      </c>
      <c r="AP1392" s="60" t="s">
        <v>38</v>
      </c>
      <c r="AQ1392"/>
      <c r="AR1392" s="21"/>
      <c r="AU1392"/>
      <c r="AV1392"/>
      <c r="AW1392"/>
      <c r="AX1392"/>
      <c r="AY1392"/>
      <c r="AZ1392" s="58" t="s">
        <v>42</v>
      </c>
      <c r="BA1392" s="59" t="s">
        <v>26</v>
      </c>
      <c r="BB1392" s="60" t="s">
        <v>38</v>
      </c>
      <c r="BC1392"/>
      <c r="BD1392" s="21"/>
      <c r="BG1392"/>
      <c r="BH1392"/>
      <c r="BI1392"/>
      <c r="BJ1392"/>
      <c r="BK1392"/>
      <c r="BL1392" s="58" t="s">
        <v>42</v>
      </c>
      <c r="BM1392" s="59" t="s">
        <v>26</v>
      </c>
      <c r="BN1392" s="60" t="s">
        <v>38</v>
      </c>
      <c r="BO1392"/>
      <c r="BP1392" s="21"/>
      <c r="BS1392"/>
      <c r="BT1392"/>
      <c r="BU1392"/>
      <c r="BV1392"/>
      <c r="BW1392"/>
      <c r="BX1392" s="58" t="s">
        <v>42</v>
      </c>
      <c r="BY1392" s="59" t="s">
        <v>26</v>
      </c>
      <c r="BZ1392" s="60" t="s">
        <v>38</v>
      </c>
      <c r="CA1392"/>
      <c r="CB1392" s="21"/>
      <c r="CE1392"/>
      <c r="CF1392"/>
      <c r="CG1392"/>
      <c r="CH1392"/>
      <c r="CI1392"/>
      <c r="CJ1392" s="58" t="s">
        <v>42</v>
      </c>
      <c r="CK1392" s="59" t="s">
        <v>26</v>
      </c>
      <c r="CL1392" s="60" t="s">
        <v>38</v>
      </c>
      <c r="CM1392"/>
      <c r="CN1392" s="21"/>
      <c r="CQ1392"/>
      <c r="CR1392"/>
      <c r="CS1392"/>
      <c r="CT1392"/>
      <c r="CU1392"/>
      <c r="CV1392" s="58" t="s">
        <v>42</v>
      </c>
      <c r="CW1392" s="59" t="s">
        <v>26</v>
      </c>
      <c r="CX1392" s="60" t="s">
        <v>38</v>
      </c>
      <c r="CY1392"/>
      <c r="CZ1392" s="21"/>
      <c r="DC1392"/>
      <c r="DD1392"/>
      <c r="DE1392"/>
      <c r="DF1392"/>
      <c r="DG1392"/>
      <c r="DH1392" s="58" t="s">
        <v>42</v>
      </c>
      <c r="DI1392" s="59" t="s">
        <v>26</v>
      </c>
      <c r="DJ1392" s="60" t="s">
        <v>38</v>
      </c>
      <c r="DK1392"/>
      <c r="DL1392" s="21"/>
      <c r="DO1392"/>
      <c r="DP1392"/>
      <c r="DQ1392"/>
      <c r="DR1392"/>
      <c r="DS1392"/>
      <c r="DT1392" s="58" t="s">
        <v>42</v>
      </c>
      <c r="DU1392" s="59" t="s">
        <v>26</v>
      </c>
      <c r="DV1392" s="60" t="s">
        <v>38</v>
      </c>
      <c r="DW1392"/>
      <c r="DX1392" s="21"/>
    </row>
    <row r="1393" spans="1:128" ht="13.5" customHeight="1">
      <c r="A1393"/>
      <c r="B1393" s="41">
        <v>1</v>
      </c>
      <c r="C1393" s="41">
        <f t="array" ref="C1393:G1401">$C$24:$G$32</f>
        <v>0</v>
      </c>
      <c r="D1393" s="80">
        <v>0.5</v>
      </c>
      <c r="E1393" s="81">
        <v>0.5</v>
      </c>
      <c r="F1393" s="81">
        <v>0.5</v>
      </c>
      <c r="G1393" s="80">
        <v>1</v>
      </c>
      <c r="H1393" s="6"/>
      <c r="K1393"/>
      <c r="L1393"/>
      <c r="M1393"/>
      <c r="N1393"/>
      <c r="O1393" s="63" t="s">
        <v>24</v>
      </c>
      <c r="P1393" s="55">
        <f ca="1">MAX(OFFSET(O1379,K1380,1):OFFSET(O1379,K1380,4))</f>
        <v>32.107893337065484</v>
      </c>
      <c r="Q1393" s="52"/>
      <c r="R1393" s="22">
        <f ca="1">MATCH(P1393,OFFSET(O1379,K1380,1):OFFSET(O1379,K1380,4),0)</f>
        <v>4</v>
      </c>
      <c r="S1393"/>
      <c r="T1393" s="21"/>
      <c r="W1393"/>
      <c r="X1393"/>
      <c r="Y1393"/>
      <c r="Z1393"/>
      <c r="AA1393" s="63" t="s">
        <v>24</v>
      </c>
      <c r="AB1393" s="55">
        <f ca="1">MAX(OFFSET(AA1379,W1380,1):OFFSET(AA1379,W1380,4))</f>
        <v>47.299617206486133</v>
      </c>
      <c r="AC1393" s="52"/>
      <c r="AD1393" s="22">
        <f ca="1">MATCH(AB1393,OFFSET(AA1379,W1380,1):OFFSET(AA1379,W1380,4),0)</f>
        <v>1</v>
      </c>
      <c r="AE1393"/>
      <c r="AF1393" s="21"/>
      <c r="AI1393"/>
      <c r="AJ1393"/>
      <c r="AK1393"/>
      <c r="AL1393"/>
      <c r="AM1393" s="63" t="s">
        <v>24</v>
      </c>
      <c r="AN1393" s="55">
        <f ca="1">MAX(OFFSET(AM1379,AI1380,1):OFFSET(AM1379,AI1380,4))</f>
        <v>68.999999869200821</v>
      </c>
      <c r="AO1393" s="52"/>
      <c r="AP1393" s="22">
        <f ca="1">MATCH(AN1393,OFFSET(AM1379,AI1380,1):OFFSET(AM1379,AI1380,4),0)</f>
        <v>4</v>
      </c>
      <c r="AQ1393"/>
      <c r="AR1393" s="21"/>
      <c r="AU1393"/>
      <c r="AV1393"/>
      <c r="AW1393"/>
      <c r="AX1393"/>
      <c r="AY1393" s="63" t="s">
        <v>24</v>
      </c>
      <c r="AZ1393" s="55">
        <f ca="1">MAX(OFFSET(AY1379,AU1380,1):OFFSET(AY1379,AU1380,4))</f>
        <v>47.290146158832059</v>
      </c>
      <c r="BA1393" s="52"/>
      <c r="BB1393" s="22">
        <f ca="1">MATCH(AZ1393,OFFSET(AY1379,AU1380,1):OFFSET(AY1379,AU1380,4),0)</f>
        <v>4</v>
      </c>
      <c r="BC1393"/>
      <c r="BD1393" s="21"/>
      <c r="BG1393"/>
      <c r="BH1393"/>
      <c r="BI1393"/>
      <c r="BJ1393"/>
      <c r="BK1393" s="63" t="s">
        <v>24</v>
      </c>
      <c r="BL1393" s="55">
        <f ca="1">MAX(OFFSET(BK1379,BG1380,1):OFFSET(BK1379,BG1380,4))</f>
        <v>68.999999869200821</v>
      </c>
      <c r="BM1393" s="52"/>
      <c r="BN1393" s="22">
        <f ca="1">MATCH(BL1393,OFFSET(BK1379,BG1380,1):OFFSET(BK1379,BG1380,4),0)</f>
        <v>4</v>
      </c>
      <c r="BO1393"/>
      <c r="BP1393" s="21"/>
      <c r="BS1393"/>
      <c r="BT1393"/>
      <c r="BU1393"/>
      <c r="BV1393"/>
      <c r="BW1393" s="63" t="s">
        <v>24</v>
      </c>
      <c r="BX1393" s="55">
        <f ca="1">MAX(OFFSET(BW1379,BS1380,1):OFFSET(BW1379,BS1380,4))</f>
        <v>99.999999999330612</v>
      </c>
      <c r="BY1393" s="52"/>
      <c r="BZ1393" s="22">
        <f ca="1">MATCH(BX1393,OFFSET(BW1379,BS1380,1):OFFSET(BW1379,BS1380,4),0)</f>
        <v>1</v>
      </c>
      <c r="CA1393"/>
      <c r="CB1393" s="21"/>
      <c r="CE1393"/>
      <c r="CF1393"/>
      <c r="CG1393"/>
      <c r="CH1393"/>
      <c r="CI1393" s="63" t="s">
        <v>24</v>
      </c>
      <c r="CJ1393" s="55">
        <f ca="1">MAX(OFFSET(CI1379,CE1380,1):OFFSET(CI1379,CE1380,4))</f>
        <v>68.999852429889131</v>
      </c>
      <c r="CK1393" s="52"/>
      <c r="CL1393" s="22">
        <f ca="1">MATCH(CJ1393,OFFSET(CI1379,CE1380,1):OFFSET(CI1379,CE1380,4),0)</f>
        <v>1</v>
      </c>
      <c r="CM1393"/>
      <c r="CN1393" s="21"/>
      <c r="CQ1393"/>
      <c r="CR1393"/>
      <c r="CS1393"/>
      <c r="CT1393"/>
      <c r="CU1393" s="63" t="s">
        <v>24</v>
      </c>
      <c r="CV1393" s="55">
        <f ca="1">MAX(OFFSET(CU1379,CQ1380,1):OFFSET(CU1379,CQ1380,4))</f>
        <v>99.999999999330612</v>
      </c>
      <c r="CW1393" s="52"/>
      <c r="CX1393" s="22">
        <f ca="1">MATCH(CV1393,OFFSET(CU1379,CQ1380,1):OFFSET(CU1379,CQ1380,4),0)</f>
        <v>1</v>
      </c>
      <c r="CY1393"/>
      <c r="CZ1393" s="21"/>
      <c r="DC1393"/>
      <c r="DD1393"/>
      <c r="DE1393"/>
      <c r="DF1393"/>
      <c r="DG1393" s="63" t="s">
        <v>24</v>
      </c>
      <c r="DH1393" s="55">
        <f ca="1">MAX(OFFSET(DG1379,DC1380,1):OFFSET(DG1379,DC1380,4))</f>
        <v>0</v>
      </c>
      <c r="DI1393" s="52"/>
      <c r="DJ1393" s="22">
        <f ca="1">MATCH(DH1393,OFFSET(DG1379,DC1380,1):OFFSET(DG1379,DC1380,4),0)</f>
        <v>1</v>
      </c>
      <c r="DK1393"/>
      <c r="DL1393" s="21"/>
      <c r="DO1393"/>
      <c r="DP1393"/>
      <c r="DQ1393"/>
      <c r="DR1393"/>
      <c r="DS1393" s="63" t="s">
        <v>24</v>
      </c>
      <c r="DT1393" s="55">
        <f ca="1">MAX(OFFSET(DS1379,DO1379,1):OFFSET(DS1379,DO1379,4))</f>
        <v>26.900255958557121</v>
      </c>
      <c r="DU1393" s="52"/>
      <c r="DV1393" s="22">
        <f ca="1">MATCH(DT1393,OFFSET(DS1379,DO1379,1):OFFSET(DS1379,DO1379,4),0)</f>
        <v>3</v>
      </c>
      <c r="DW1393"/>
      <c r="DX1393" s="21"/>
    </row>
    <row r="1394" spans="1:128" ht="13.5" customHeight="1" thickBot="1">
      <c r="A1394"/>
      <c r="B1394" s="42">
        <v>2</v>
      </c>
      <c r="C1394" s="42">
        <v>0</v>
      </c>
      <c r="D1394" s="82">
        <v>0.33333333333333331</v>
      </c>
      <c r="E1394" s="83">
        <v>0.33333333333333331</v>
      </c>
      <c r="F1394" s="82">
        <v>0.66666666666666663</v>
      </c>
      <c r="G1394" s="82">
        <v>1</v>
      </c>
      <c r="H1394" s="6"/>
      <c r="K1394"/>
      <c r="L1394"/>
      <c r="M1394"/>
      <c r="N1394"/>
      <c r="O1394" s="63" t="s">
        <v>22</v>
      </c>
      <c r="P1394" s="56"/>
      <c r="Q1394" s="57">
        <f ca="1">OFFSET(乱数表!$C$3,$C1377,2*K$7)</f>
        <v>0.76575721575017386</v>
      </c>
      <c r="R1394" s="38">
        <f ca="1">MATCH(Q1394,OFFSET($B1392,K1380,1):OFFSET($B1392,K1380,5))</f>
        <v>4</v>
      </c>
      <c r="S1394"/>
      <c r="T1394" s="21"/>
      <c r="W1394"/>
      <c r="X1394"/>
      <c r="Y1394"/>
      <c r="Z1394"/>
      <c r="AA1394" s="63" t="s">
        <v>22</v>
      </c>
      <c r="AB1394" s="56"/>
      <c r="AC1394" s="57">
        <f ca="1">OFFSET(乱数表!$C$3,$C1377,2*W$7)</f>
        <v>0.4396352916758044</v>
      </c>
      <c r="AD1394" s="38">
        <f ca="1">MATCH(AC1394,OFFSET($B1392,W1380,1):OFFSET($B1392,W1380,5))</f>
        <v>2</v>
      </c>
      <c r="AE1394"/>
      <c r="AF1394" s="21"/>
      <c r="AI1394"/>
      <c r="AJ1394"/>
      <c r="AK1394"/>
      <c r="AL1394"/>
      <c r="AM1394" s="63" t="s">
        <v>22</v>
      </c>
      <c r="AN1394" s="56"/>
      <c r="AO1394" s="57">
        <f ca="1">OFFSET(乱数表!$C$3,$C1377,2*AI$7)</f>
        <v>0.20311499880608952</v>
      </c>
      <c r="AP1394" s="38">
        <f ca="1">MATCH(AO1394,OFFSET($B1392,AI1380,1):OFFSET($B1392,AI1380,5))</f>
        <v>2</v>
      </c>
      <c r="AQ1394"/>
      <c r="AR1394" s="21"/>
      <c r="AU1394"/>
      <c r="AV1394"/>
      <c r="AW1394"/>
      <c r="AX1394"/>
      <c r="AY1394" s="63" t="s">
        <v>22</v>
      </c>
      <c r="AZ1394" s="56"/>
      <c r="BA1394" s="57">
        <f ca="1">OFFSET(乱数表!$C$3,$C1377,2*AU$7)</f>
        <v>0.50323797160653472</v>
      </c>
      <c r="BB1394" s="38">
        <f ca="1">MATCH(BA1394,OFFSET($B1392,AU1380,1):OFFSET($B1392,AU1380,5))</f>
        <v>3</v>
      </c>
      <c r="BC1394"/>
      <c r="BD1394" s="21"/>
      <c r="BG1394"/>
      <c r="BH1394"/>
      <c r="BI1394"/>
      <c r="BJ1394"/>
      <c r="BK1394" s="63" t="s">
        <v>22</v>
      </c>
      <c r="BL1394" s="56"/>
      <c r="BM1394" s="57">
        <f ca="1">OFFSET(乱数表!$C$3,$C1377,2*BG$7)</f>
        <v>0.74948221334166798</v>
      </c>
      <c r="BN1394" s="38">
        <f ca="1">MATCH(BM1394,OFFSET($B1392,BG1380,1):OFFSET($B1392,BG1380,5))</f>
        <v>4</v>
      </c>
      <c r="BO1394"/>
      <c r="BP1394" s="21"/>
      <c r="BS1394"/>
      <c r="BT1394"/>
      <c r="BU1394"/>
      <c r="BV1394"/>
      <c r="BW1394" s="63" t="s">
        <v>22</v>
      </c>
      <c r="BX1394" s="56"/>
      <c r="BY1394" s="57">
        <f ca="1">OFFSET(乱数表!$C$3,$C1377,2*BS$7)</f>
        <v>0.75478693751873194</v>
      </c>
      <c r="BZ1394" s="38">
        <f ca="1">MATCH(BY1394,OFFSET($B1392,BS1380,1):OFFSET($B1392,BS1380,5))</f>
        <v>3</v>
      </c>
      <c r="CA1394"/>
      <c r="CB1394" s="21"/>
      <c r="CE1394"/>
      <c r="CF1394"/>
      <c r="CG1394"/>
      <c r="CH1394"/>
      <c r="CI1394" s="63" t="s">
        <v>22</v>
      </c>
      <c r="CJ1394" s="56"/>
      <c r="CK1394" s="57">
        <f ca="1">OFFSET(乱数表!$C$3,$C1377,2*CE$7)</f>
        <v>0.2704315085863791</v>
      </c>
      <c r="CL1394" s="38">
        <f ca="1">MATCH(CK1394,OFFSET($B1392,CE1380,1):OFFSET($B1392,CE1380,5))</f>
        <v>1</v>
      </c>
      <c r="CM1394"/>
      <c r="CN1394" s="21"/>
      <c r="CQ1394"/>
      <c r="CR1394"/>
      <c r="CS1394"/>
      <c r="CT1394"/>
      <c r="CU1394" s="63" t="s">
        <v>22</v>
      </c>
      <c r="CV1394" s="56"/>
      <c r="CW1394" s="57">
        <f ca="1">OFFSET(乱数表!$C$3,$C1377,2*CQ$7)</f>
        <v>0.62368749270895185</v>
      </c>
      <c r="CX1394" s="38">
        <f ca="1">MATCH(CW1394,OFFSET($B1392,CQ1380,1):OFFSET($B1392,CQ1380,5))</f>
        <v>2</v>
      </c>
      <c r="CY1394"/>
      <c r="CZ1394" s="21"/>
      <c r="DC1394"/>
      <c r="DD1394"/>
      <c r="DE1394"/>
      <c r="DF1394"/>
      <c r="DG1394" s="63" t="s">
        <v>22</v>
      </c>
      <c r="DH1394" s="56"/>
      <c r="DI1394" s="57">
        <f ca="1">OFFSET(乱数表!$C$3,$C1377,2*DC$7)</f>
        <v>0.27474941779861406</v>
      </c>
      <c r="DJ1394" s="38">
        <f ca="1">MATCH(DI1394,OFFSET($B1392,DC1380,1):OFFSET($B1392,DC1380,5))</f>
        <v>1</v>
      </c>
      <c r="DK1394"/>
      <c r="DL1394" s="21"/>
      <c r="DO1394"/>
      <c r="DP1394"/>
      <c r="DQ1394"/>
      <c r="DR1394"/>
      <c r="DS1394" s="63" t="s">
        <v>22</v>
      </c>
      <c r="DT1394" s="56"/>
      <c r="DU1394" s="57">
        <f ca="1">OFFSET(乱数表!$C$3,$C1377,2*DO$7)</f>
        <v>0.61841273663976803</v>
      </c>
      <c r="DV1394" s="38">
        <f ca="1">MATCH(DU1394,OFFSET($B1392,DO1379,1):OFFSET($B1392,DO1379,5))</f>
        <v>3</v>
      </c>
      <c r="DW1394"/>
      <c r="DX1394" s="21"/>
    </row>
    <row r="1395" spans="1:128" ht="13.5" customHeight="1">
      <c r="A1395"/>
      <c r="B1395" s="41">
        <v>3</v>
      </c>
      <c r="C1395" s="41">
        <v>0</v>
      </c>
      <c r="D1395" s="81">
        <v>0</v>
      </c>
      <c r="E1395" s="81">
        <v>0</v>
      </c>
      <c r="F1395" s="80">
        <v>1</v>
      </c>
      <c r="G1395" s="81">
        <v>1</v>
      </c>
      <c r="H1395" s="7"/>
      <c r="K1395"/>
      <c r="L1395"/>
      <c r="M1395"/>
      <c r="N1395"/>
      <c r="O1395" s="6"/>
      <c r="P1395"/>
      <c r="Q1395"/>
      <c r="R1395" t="s">
        <v>56</v>
      </c>
      <c r="S1395"/>
      <c r="T1395" s="21"/>
      <c r="W1395"/>
      <c r="X1395"/>
      <c r="Y1395"/>
      <c r="Z1395"/>
      <c r="AA1395" s="6"/>
      <c r="AB1395"/>
      <c r="AC1395"/>
      <c r="AD1395" t="s">
        <v>56</v>
      </c>
      <c r="AE1395"/>
      <c r="AF1395" s="21"/>
      <c r="AI1395"/>
      <c r="AJ1395"/>
      <c r="AK1395"/>
      <c r="AL1395"/>
      <c r="AM1395" s="6"/>
      <c r="AN1395"/>
      <c r="AO1395"/>
      <c r="AP1395" t="s">
        <v>56</v>
      </c>
      <c r="AQ1395"/>
      <c r="AR1395" s="21"/>
      <c r="AU1395"/>
      <c r="AV1395"/>
      <c r="AW1395"/>
      <c r="AX1395"/>
      <c r="AY1395" s="6"/>
      <c r="AZ1395"/>
      <c r="BA1395"/>
      <c r="BB1395" t="s">
        <v>56</v>
      </c>
      <c r="BC1395"/>
      <c r="BD1395" s="21"/>
      <c r="BG1395"/>
      <c r="BH1395"/>
      <c r="BI1395"/>
      <c r="BJ1395"/>
      <c r="BK1395" s="6"/>
      <c r="BL1395"/>
      <c r="BM1395"/>
      <c r="BN1395" t="s">
        <v>56</v>
      </c>
      <c r="BO1395"/>
      <c r="BP1395" s="21"/>
      <c r="BS1395"/>
      <c r="BT1395"/>
      <c r="BU1395"/>
      <c r="BV1395"/>
      <c r="BW1395" s="6"/>
      <c r="BX1395"/>
      <c r="BY1395"/>
      <c r="BZ1395" t="s">
        <v>56</v>
      </c>
      <c r="CA1395"/>
      <c r="CB1395" s="21"/>
      <c r="CE1395"/>
      <c r="CF1395"/>
      <c r="CG1395"/>
      <c r="CH1395"/>
      <c r="CI1395" s="6"/>
      <c r="CJ1395"/>
      <c r="CK1395"/>
      <c r="CL1395" t="s">
        <v>56</v>
      </c>
      <c r="CM1395"/>
      <c r="CN1395" s="21"/>
      <c r="CQ1395"/>
      <c r="CR1395"/>
      <c r="CS1395"/>
      <c r="CT1395"/>
      <c r="CU1395" s="6"/>
      <c r="CV1395"/>
      <c r="CW1395"/>
      <c r="CX1395" t="s">
        <v>56</v>
      </c>
      <c r="CY1395"/>
      <c r="CZ1395" s="21"/>
      <c r="DC1395"/>
      <c r="DD1395"/>
      <c r="DE1395"/>
      <c r="DF1395"/>
      <c r="DG1395" s="6"/>
      <c r="DH1395"/>
      <c r="DI1395"/>
      <c r="DJ1395" t="s">
        <v>56</v>
      </c>
      <c r="DK1395"/>
      <c r="DL1395" s="21"/>
      <c r="DO1395"/>
      <c r="DP1395"/>
      <c r="DQ1395"/>
      <c r="DR1395"/>
      <c r="DS1395" s="6"/>
      <c r="DT1395"/>
      <c r="DU1395"/>
      <c r="DV1395" t="s">
        <v>56</v>
      </c>
      <c r="DW1395"/>
      <c r="DX1395" s="21"/>
    </row>
    <row r="1396" spans="1:128" ht="13.5" customHeight="1">
      <c r="A1396"/>
      <c r="B1396" s="42">
        <v>4</v>
      </c>
      <c r="C1396" s="42">
        <v>0</v>
      </c>
      <c r="D1396" s="82">
        <v>0.33333333333333331</v>
      </c>
      <c r="E1396" s="82">
        <v>0.66666666666666663</v>
      </c>
      <c r="F1396" s="83">
        <v>0.66666666666666663</v>
      </c>
      <c r="G1396" s="82">
        <v>1</v>
      </c>
      <c r="H1396" s="7"/>
      <c r="K1396"/>
      <c r="L1396"/>
      <c r="M1396"/>
      <c r="N1396"/>
      <c r="O1396" s="63" t="s">
        <v>39</v>
      </c>
      <c r="P1396" s="49">
        <f ca="1">IF(R1391="Exploit",R1393,R1394)</f>
        <v>4</v>
      </c>
      <c r="Q1396" s="28" t="str">
        <f ca="1">"("&amp;OFFSET(O1379,0,P1396)&amp;") →"</f>
        <v>(下) →</v>
      </c>
      <c r="R1396" s="18" t="s">
        <v>53</v>
      </c>
      <c r="S1396" s="3">
        <f ca="1">MIN(K1378+FIXED(1.1*COS(PI()/2*P1396),0),3)</f>
        <v>2</v>
      </c>
      <c r="T1396" s="6"/>
      <c r="W1396"/>
      <c r="X1396"/>
      <c r="Y1396"/>
      <c r="Z1396"/>
      <c r="AA1396" s="63" t="s">
        <v>39</v>
      </c>
      <c r="AB1396" s="49">
        <f ca="1">IF(AD1391="Exploit",AD1393,AD1394)</f>
        <v>1</v>
      </c>
      <c r="AC1396" s="28" t="str">
        <f ca="1">"("&amp;OFFSET(AA1379,0,AB1396)&amp;") →"</f>
        <v>(右) →</v>
      </c>
      <c r="AD1396" s="18" t="s">
        <v>53</v>
      </c>
      <c r="AE1396" s="3">
        <f ca="1">MIN(W1378+FIXED(1.1*COS(PI()/2*AB1396),0),3)</f>
        <v>2</v>
      </c>
      <c r="AF1396" s="6"/>
      <c r="AI1396"/>
      <c r="AJ1396"/>
      <c r="AK1396"/>
      <c r="AL1396"/>
      <c r="AM1396" s="63" t="s">
        <v>39</v>
      </c>
      <c r="AN1396" s="49">
        <f ca="1">IF(AP1391="Exploit",AP1393,AP1394)</f>
        <v>2</v>
      </c>
      <c r="AO1396" s="28" t="str">
        <f ca="1">"("&amp;OFFSET(AM1379,0,AN1396)&amp;") →"</f>
        <v>(上) →</v>
      </c>
      <c r="AP1396" s="18" t="s">
        <v>53</v>
      </c>
      <c r="AQ1396" s="3">
        <f ca="1">MIN(AI1378+FIXED(1.1*COS(PI()/2*AN1396),0),3)</f>
        <v>1</v>
      </c>
      <c r="AR1396" s="6"/>
      <c r="AU1396"/>
      <c r="AV1396"/>
      <c r="AW1396"/>
      <c r="AX1396"/>
      <c r="AY1396" s="63" t="s">
        <v>39</v>
      </c>
      <c r="AZ1396" s="49">
        <f ca="1">IF(BB1391="Exploit",BB1393,BB1394)</f>
        <v>4</v>
      </c>
      <c r="BA1396" s="28" t="str">
        <f ca="1">"("&amp;OFFSET(AY1379,0,AZ1396)&amp;") →"</f>
        <v>(下) →</v>
      </c>
      <c r="BB1396" s="18" t="s">
        <v>53</v>
      </c>
      <c r="BC1396" s="3">
        <f ca="1">MIN(AU1378+FIXED(1.1*COS(PI()/2*AZ1396),0),3)</f>
        <v>2</v>
      </c>
      <c r="BD1396" s="6"/>
      <c r="BG1396"/>
      <c r="BH1396"/>
      <c r="BI1396"/>
      <c r="BJ1396"/>
      <c r="BK1396" s="63" t="s">
        <v>39</v>
      </c>
      <c r="BL1396" s="49">
        <f ca="1">IF(BN1391="Exploit",BN1393,BN1394)</f>
        <v>4</v>
      </c>
      <c r="BM1396" s="28" t="str">
        <f ca="1">"("&amp;OFFSET(BK1379,0,BL1396)&amp;") →"</f>
        <v>(下) →</v>
      </c>
      <c r="BN1396" s="18" t="s">
        <v>53</v>
      </c>
      <c r="BO1396" s="3">
        <f ca="1">MIN(BG1378+FIXED(1.1*COS(PI()/2*BL1396),0),3)</f>
        <v>3</v>
      </c>
      <c r="BP1396" s="6"/>
      <c r="BS1396"/>
      <c r="BT1396"/>
      <c r="BU1396"/>
      <c r="BV1396"/>
      <c r="BW1396" s="63" t="s">
        <v>39</v>
      </c>
      <c r="BX1396" s="49">
        <f ca="1">IF(BZ1391="Exploit",BZ1393,BZ1394)</f>
        <v>3</v>
      </c>
      <c r="BY1396" s="28" t="str">
        <f ca="1">"("&amp;OFFSET(BW1379,0,BX1396)&amp;") →"</f>
        <v>(左) →</v>
      </c>
      <c r="BZ1396" s="18" t="s">
        <v>53</v>
      </c>
      <c r="CA1396" s="3">
        <f ca="1">MIN(BS1378+FIXED(1.1*COS(PI()/2*BX1396),0),3)</f>
        <v>3</v>
      </c>
      <c r="CB1396" s="6"/>
      <c r="CE1396"/>
      <c r="CF1396"/>
      <c r="CG1396"/>
      <c r="CH1396"/>
      <c r="CI1396" s="63" t="s">
        <v>39</v>
      </c>
      <c r="CJ1396" s="49">
        <f ca="1">IF(CL1391="Exploit",CL1393,CL1394)</f>
        <v>1</v>
      </c>
      <c r="CK1396" s="28" t="str">
        <f ca="1">"("&amp;OFFSET(CI1379,0,CJ1396)&amp;") →"</f>
        <v>(右) →</v>
      </c>
      <c r="CL1396" s="18" t="s">
        <v>53</v>
      </c>
      <c r="CM1396" s="3">
        <f ca="1">MIN(CE1378+FIXED(1.1*COS(PI()/2*CJ1396),0),3)</f>
        <v>3</v>
      </c>
      <c r="CN1396" s="6"/>
      <c r="CQ1396"/>
      <c r="CR1396"/>
      <c r="CS1396"/>
      <c r="CT1396"/>
      <c r="CU1396" s="63" t="s">
        <v>39</v>
      </c>
      <c r="CV1396" s="49">
        <f ca="1">IF(CX1391="Exploit",CX1393,CX1394)</f>
        <v>1</v>
      </c>
      <c r="CW1396" s="28" t="str">
        <f ca="1">"("&amp;OFFSET(CU1379,0,CV1396)&amp;") →"</f>
        <v>(右) →</v>
      </c>
      <c r="CX1396" s="18" t="s">
        <v>53</v>
      </c>
      <c r="CY1396" s="3">
        <f ca="1">MIN(CQ1378+FIXED(1.1*COS(PI()/2*CV1396),0),3)</f>
        <v>3</v>
      </c>
      <c r="CZ1396" s="6"/>
      <c r="DC1396"/>
      <c r="DD1396"/>
      <c r="DE1396"/>
      <c r="DF1396"/>
      <c r="DG1396" s="63" t="s">
        <v>39</v>
      </c>
      <c r="DH1396" s="49">
        <f ca="1">IF(DJ1391="Exploit",DJ1393,DJ1394)</f>
        <v>1</v>
      </c>
      <c r="DI1396" s="28" t="str">
        <f ca="1">"("&amp;OFFSET(DG1379,0,DH1396)&amp;") →"</f>
        <v>(右) →</v>
      </c>
      <c r="DJ1396" s="18" t="s">
        <v>53</v>
      </c>
      <c r="DK1396" s="3">
        <f ca="1">MIN(DC1378+FIXED(1.1*COS(PI()/2*DH1396),0),3)</f>
        <v>3</v>
      </c>
      <c r="DL1396" s="6"/>
      <c r="DO1396"/>
      <c r="DP1396"/>
      <c r="DQ1396"/>
      <c r="DR1396"/>
      <c r="DS1396" s="63" t="s">
        <v>39</v>
      </c>
      <c r="DT1396" s="49">
        <f ca="1">IF(DV1391="Exploit",DV1393,DV1394)</f>
        <v>3</v>
      </c>
      <c r="DU1396" s="28" t="str">
        <f ca="1">"("&amp;OFFSET(DS1379,0,DT1396)&amp;") →"</f>
        <v>(左) →</v>
      </c>
      <c r="DV1396" s="18" t="s">
        <v>53</v>
      </c>
      <c r="DW1396" s="3">
        <f ca="1">MIN(DO1378+FIXED(1.1*COS(PI()/2*DT1396),0),3)</f>
        <v>3</v>
      </c>
      <c r="DX1396" s="6"/>
    </row>
    <row r="1397" spans="1:128" ht="13.5" customHeight="1">
      <c r="A1397"/>
      <c r="B1397" s="41">
        <v>5</v>
      </c>
      <c r="C1397" s="41">
        <v>0</v>
      </c>
      <c r="D1397" s="83">
        <v>0</v>
      </c>
      <c r="E1397" s="80">
        <v>0.33333333333333331</v>
      </c>
      <c r="F1397" s="80">
        <v>0.66666666666666663</v>
      </c>
      <c r="G1397" s="80">
        <v>1</v>
      </c>
      <c r="H1397" s="7"/>
      <c r="K1397"/>
      <c r="L1397"/>
      <c r="M1397"/>
      <c r="N1397"/>
      <c r="O1397" s="24" t="s">
        <v>33</v>
      </c>
      <c r="P1397" s="24"/>
      <c r="Q1397"/>
      <c r="R1397" s="18" t="s">
        <v>54</v>
      </c>
      <c r="S1397" s="3">
        <f ca="1">MIN(K1379+FIXED(1.1*SIN(PI()/2*P1396),0),3)</f>
        <v>1</v>
      </c>
      <c r="T1397" s="6"/>
      <c r="W1397"/>
      <c r="X1397"/>
      <c r="Y1397"/>
      <c r="Z1397"/>
      <c r="AA1397" s="24"/>
      <c r="AB1397" s="24" t="s">
        <v>33</v>
      </c>
      <c r="AC1397"/>
      <c r="AD1397" s="18" t="s">
        <v>54</v>
      </c>
      <c r="AE1397" s="3">
        <f ca="1">MIN(W1379+FIXED(1.1*SIN(PI()/2*AB1396),0),3)</f>
        <v>2</v>
      </c>
      <c r="AF1397" s="6"/>
      <c r="AI1397"/>
      <c r="AJ1397"/>
      <c r="AK1397"/>
      <c r="AL1397"/>
      <c r="AM1397" s="24"/>
      <c r="AN1397" s="24" t="s">
        <v>33</v>
      </c>
      <c r="AO1397"/>
      <c r="AP1397" s="18" t="s">
        <v>54</v>
      </c>
      <c r="AQ1397" s="3">
        <f ca="1">MIN(AI1379+FIXED(1.1*SIN(PI()/2*AN1396),0),3)</f>
        <v>2</v>
      </c>
      <c r="AR1397" s="6"/>
      <c r="AU1397"/>
      <c r="AV1397"/>
      <c r="AW1397"/>
      <c r="AX1397"/>
      <c r="AY1397" s="24"/>
      <c r="AZ1397" s="24" t="s">
        <v>33</v>
      </c>
      <c r="BA1397"/>
      <c r="BB1397" s="18" t="s">
        <v>54</v>
      </c>
      <c r="BC1397" s="3">
        <f ca="1">MIN(AU1379+FIXED(1.1*SIN(PI()/2*AZ1396),0),3)</f>
        <v>2</v>
      </c>
      <c r="BD1397" s="6"/>
      <c r="BG1397"/>
      <c r="BH1397"/>
      <c r="BI1397"/>
      <c r="BJ1397"/>
      <c r="BK1397" s="24"/>
      <c r="BL1397" s="24" t="s">
        <v>33</v>
      </c>
      <c r="BM1397"/>
      <c r="BN1397" s="18" t="s">
        <v>54</v>
      </c>
      <c r="BO1397" s="3">
        <f ca="1">MIN(BG1379+FIXED(1.1*SIN(PI()/2*BL1396),0),3)</f>
        <v>2</v>
      </c>
      <c r="BP1397" s="6"/>
      <c r="BS1397"/>
      <c r="BT1397"/>
      <c r="BU1397"/>
      <c r="BV1397"/>
      <c r="BW1397" s="24"/>
      <c r="BX1397" s="24" t="s">
        <v>33</v>
      </c>
      <c r="BY1397"/>
      <c r="BZ1397" s="18" t="s">
        <v>54</v>
      </c>
      <c r="CA1397" s="3">
        <f ca="1">MIN(BS1379+FIXED(1.1*SIN(PI()/2*BX1396),0),3)</f>
        <v>1</v>
      </c>
      <c r="CB1397" s="6"/>
      <c r="CE1397"/>
      <c r="CF1397"/>
      <c r="CG1397"/>
      <c r="CH1397"/>
      <c r="CI1397" s="24"/>
      <c r="CJ1397" s="24" t="s">
        <v>33</v>
      </c>
      <c r="CK1397"/>
      <c r="CL1397" s="18" t="s">
        <v>54</v>
      </c>
      <c r="CM1397" s="3">
        <f ca="1">MIN(CE1379+FIXED(1.1*SIN(PI()/2*CJ1396),0),3)</f>
        <v>2</v>
      </c>
      <c r="CN1397" s="6"/>
      <c r="CQ1397"/>
      <c r="CR1397"/>
      <c r="CS1397"/>
      <c r="CT1397"/>
      <c r="CU1397" s="24"/>
      <c r="CV1397" s="24" t="s">
        <v>33</v>
      </c>
      <c r="CW1397"/>
      <c r="CX1397" s="18" t="s">
        <v>54</v>
      </c>
      <c r="CY1397" s="3">
        <f ca="1">MIN(CQ1379+FIXED(1.1*SIN(PI()/2*CV1396),0),3)</f>
        <v>3</v>
      </c>
      <c r="CZ1397" s="6"/>
      <c r="DC1397"/>
      <c r="DD1397"/>
      <c r="DE1397"/>
      <c r="DF1397"/>
      <c r="DG1397" s="24"/>
      <c r="DH1397" s="24" t="s">
        <v>33</v>
      </c>
      <c r="DI1397"/>
      <c r="DJ1397" s="18" t="s">
        <v>54</v>
      </c>
      <c r="DK1397" s="3">
        <f ca="1">MIN(DC1379+FIXED(1.1*SIN(PI()/2*DH1396),0),3)</f>
        <v>3</v>
      </c>
      <c r="DL1397" s="6"/>
      <c r="DO1397"/>
      <c r="DP1397"/>
      <c r="DQ1397"/>
      <c r="DR1397"/>
      <c r="DS1397" s="24"/>
      <c r="DT1397" s="24" t="s">
        <v>33</v>
      </c>
      <c r="DU1397"/>
      <c r="DV1397" s="18" t="s">
        <v>54</v>
      </c>
      <c r="DW1397" s="3">
        <f ca="1">MIN(DO1379+FIXED(1.1*SIN(PI()/2*DT1396),0),3)</f>
        <v>2</v>
      </c>
      <c r="DX1397" s="6"/>
    </row>
    <row r="1398" spans="1:128" ht="13.5" customHeight="1">
      <c r="A1398"/>
      <c r="B1398" s="42">
        <v>6</v>
      </c>
      <c r="C1398" s="61">
        <v>0</v>
      </c>
      <c r="D1398" s="61">
        <v>0</v>
      </c>
      <c r="E1398" s="61">
        <v>0</v>
      </c>
      <c r="F1398" s="61">
        <v>0</v>
      </c>
      <c r="G1398" s="61">
        <v>0</v>
      </c>
      <c r="H1398" s="7"/>
      <c r="K1398"/>
      <c r="L1398"/>
      <c r="M1398"/>
      <c r="N1398"/>
      <c r="O1398"/>
      <c r="P1398"/>
      <c r="Q1398"/>
      <c r="R1398" s="3" t="s">
        <v>31</v>
      </c>
      <c r="S1398" s="29">
        <f ca="1">3*(S1396-1)+S1397</f>
        <v>4</v>
      </c>
      <c r="T1398" s="30"/>
      <c r="W1398"/>
      <c r="X1398"/>
      <c r="Y1398"/>
      <c r="Z1398"/>
      <c r="AA1398"/>
      <c r="AB1398"/>
      <c r="AC1398"/>
      <c r="AD1398" s="3" t="s">
        <v>32</v>
      </c>
      <c r="AE1398" s="29">
        <f ca="1">3*(AE1396-1)+AE1397</f>
        <v>5</v>
      </c>
      <c r="AF1398" s="6"/>
      <c r="AI1398"/>
      <c r="AJ1398"/>
      <c r="AK1398"/>
      <c r="AL1398"/>
      <c r="AM1398"/>
      <c r="AN1398"/>
      <c r="AO1398"/>
      <c r="AP1398" s="3" t="s">
        <v>32</v>
      </c>
      <c r="AQ1398" s="29">
        <f ca="1">3*(AQ1396-1)+AQ1397</f>
        <v>2</v>
      </c>
      <c r="AR1398" s="6"/>
      <c r="AU1398"/>
      <c r="AV1398"/>
      <c r="AW1398"/>
      <c r="AX1398"/>
      <c r="AY1398"/>
      <c r="AZ1398"/>
      <c r="BA1398"/>
      <c r="BB1398" s="3" t="s">
        <v>32</v>
      </c>
      <c r="BC1398" s="29">
        <f ca="1">3*(BC1396-1)+BC1397</f>
        <v>5</v>
      </c>
      <c r="BD1398" s="6"/>
      <c r="BG1398"/>
      <c r="BH1398"/>
      <c r="BI1398"/>
      <c r="BJ1398"/>
      <c r="BK1398"/>
      <c r="BL1398"/>
      <c r="BM1398"/>
      <c r="BN1398" s="3" t="s">
        <v>32</v>
      </c>
      <c r="BO1398" s="29">
        <f ca="1">3*(BO1396-1)+BO1397</f>
        <v>8</v>
      </c>
      <c r="BP1398" s="6"/>
      <c r="BS1398"/>
      <c r="BT1398"/>
      <c r="BU1398"/>
      <c r="BV1398"/>
      <c r="BW1398"/>
      <c r="BX1398"/>
      <c r="BY1398"/>
      <c r="BZ1398" s="3" t="s">
        <v>32</v>
      </c>
      <c r="CA1398" s="29">
        <f ca="1">3*(CA1396-1)+CA1397</f>
        <v>7</v>
      </c>
      <c r="CB1398" s="6"/>
      <c r="CE1398"/>
      <c r="CF1398"/>
      <c r="CG1398"/>
      <c r="CH1398"/>
      <c r="CI1398"/>
      <c r="CJ1398"/>
      <c r="CK1398"/>
      <c r="CL1398" s="3" t="s">
        <v>32</v>
      </c>
      <c r="CM1398" s="29">
        <f ca="1">3*(CM1396-1)+CM1397</f>
        <v>8</v>
      </c>
      <c r="CN1398" s="6"/>
      <c r="CQ1398"/>
      <c r="CR1398"/>
      <c r="CS1398"/>
      <c r="CT1398"/>
      <c r="CU1398"/>
      <c r="CV1398"/>
      <c r="CW1398"/>
      <c r="CX1398" s="3" t="s">
        <v>32</v>
      </c>
      <c r="CY1398" s="29">
        <f ca="1">3*(CY1396-1)+CY1397</f>
        <v>9</v>
      </c>
      <c r="CZ1398" s="6"/>
      <c r="DC1398"/>
      <c r="DD1398"/>
      <c r="DE1398"/>
      <c r="DF1398"/>
      <c r="DG1398"/>
      <c r="DH1398"/>
      <c r="DI1398"/>
      <c r="DJ1398" s="3" t="s">
        <v>32</v>
      </c>
      <c r="DK1398" s="29">
        <f ca="1">3*(DK1396-1)+DK1397</f>
        <v>9</v>
      </c>
      <c r="DL1398" s="6"/>
      <c r="DO1398"/>
      <c r="DP1398"/>
      <c r="DQ1398"/>
      <c r="DR1398"/>
      <c r="DS1398"/>
      <c r="DT1398"/>
      <c r="DU1398"/>
      <c r="DV1398" s="3" t="s">
        <v>32</v>
      </c>
      <c r="DW1398" s="29">
        <f ca="1">3*(DW1396-1)+DW1397</f>
        <v>8</v>
      </c>
      <c r="DX1398" s="6"/>
    </row>
    <row r="1399" spans="1:128" ht="13.5" customHeight="1">
      <c r="A1399"/>
      <c r="B1399" s="41">
        <v>7</v>
      </c>
      <c r="C1399" s="41">
        <v>0</v>
      </c>
      <c r="D1399" s="80">
        <v>0.5</v>
      </c>
      <c r="E1399" s="80">
        <v>1</v>
      </c>
      <c r="F1399" s="61">
        <v>1</v>
      </c>
      <c r="G1399" s="61">
        <v>1</v>
      </c>
      <c r="H1399" s="7"/>
      <c r="K1399"/>
      <c r="L1399"/>
      <c r="M1399"/>
      <c r="N1399"/>
      <c r="P1399"/>
      <c r="Q1399"/>
      <c r="R1399"/>
      <c r="S1399" s="11" t="s">
        <v>51</v>
      </c>
      <c r="T1399" s="24"/>
      <c r="W1399"/>
      <c r="X1399"/>
      <c r="Y1399"/>
      <c r="Z1399"/>
      <c r="AB1399"/>
      <c r="AC1399"/>
      <c r="AD1399"/>
      <c r="AE1399" s="11" t="s">
        <v>51</v>
      </c>
      <c r="AF1399" s="24"/>
      <c r="AI1399"/>
      <c r="AJ1399"/>
      <c r="AK1399"/>
      <c r="AL1399"/>
      <c r="AN1399"/>
      <c r="AO1399"/>
      <c r="AP1399"/>
      <c r="AQ1399" s="11" t="s">
        <v>51</v>
      </c>
      <c r="AR1399" s="24"/>
      <c r="AU1399"/>
      <c r="AV1399"/>
      <c r="AW1399"/>
      <c r="AX1399"/>
      <c r="AZ1399"/>
      <c r="BA1399"/>
      <c r="BB1399"/>
      <c r="BC1399" s="11" t="s">
        <v>51</v>
      </c>
      <c r="BD1399" s="24"/>
      <c r="BG1399"/>
      <c r="BH1399"/>
      <c r="BI1399"/>
      <c r="BJ1399"/>
      <c r="BL1399"/>
      <c r="BM1399"/>
      <c r="BN1399"/>
      <c r="BO1399" s="11" t="s">
        <v>51</v>
      </c>
      <c r="BP1399" s="24"/>
      <c r="BS1399"/>
      <c r="BT1399"/>
      <c r="BU1399"/>
      <c r="BV1399"/>
      <c r="BX1399"/>
      <c r="BY1399"/>
      <c r="BZ1399"/>
      <c r="CA1399" s="11" t="s">
        <v>51</v>
      </c>
      <c r="CB1399" s="24"/>
      <c r="CE1399"/>
      <c r="CF1399"/>
      <c r="CG1399"/>
      <c r="CH1399"/>
      <c r="CJ1399"/>
      <c r="CK1399"/>
      <c r="CL1399"/>
      <c r="CM1399" s="11" t="s">
        <v>51</v>
      </c>
      <c r="CN1399" s="24"/>
      <c r="CQ1399"/>
      <c r="CR1399"/>
      <c r="CS1399"/>
      <c r="CT1399"/>
      <c r="CV1399"/>
      <c r="CW1399"/>
      <c r="CX1399"/>
      <c r="CY1399" s="11" t="s">
        <v>51</v>
      </c>
      <c r="CZ1399" s="24"/>
      <c r="DC1399"/>
      <c r="DD1399"/>
      <c r="DE1399"/>
      <c r="DF1399"/>
      <c r="DH1399"/>
      <c r="DI1399"/>
      <c r="DJ1399"/>
      <c r="DK1399" s="11" t="s">
        <v>51</v>
      </c>
      <c r="DL1399" s="24"/>
      <c r="DO1399"/>
      <c r="DP1399"/>
      <c r="DQ1399"/>
      <c r="DR1399"/>
      <c r="DT1399"/>
      <c r="DU1399"/>
      <c r="DV1399"/>
      <c r="DW1399" s="11" t="s">
        <v>51</v>
      </c>
      <c r="DX1399" s="24"/>
    </row>
    <row r="1400" spans="1:128" ht="13.5" customHeight="1" thickBot="1">
      <c r="A1400"/>
      <c r="B1400" s="42">
        <v>8</v>
      </c>
      <c r="C1400" s="42">
        <v>0</v>
      </c>
      <c r="D1400" s="82">
        <v>0.33333333333333331</v>
      </c>
      <c r="E1400" s="82">
        <v>0.66666666666666663</v>
      </c>
      <c r="F1400" s="82">
        <v>1</v>
      </c>
      <c r="G1400" s="83">
        <v>1</v>
      </c>
      <c r="H1400" s="7"/>
      <c r="K1400"/>
      <c r="L1400"/>
      <c r="M1400"/>
      <c r="N1400"/>
      <c r="O1400" t="s">
        <v>48</v>
      </c>
      <c r="R1400"/>
      <c r="S1400"/>
      <c r="T1400" s="21"/>
      <c r="W1400"/>
      <c r="X1400"/>
      <c r="Y1400"/>
      <c r="Z1400"/>
      <c r="AA1400" t="s">
        <v>48</v>
      </c>
      <c r="AD1400"/>
      <c r="AE1400"/>
      <c r="AF1400" s="21"/>
      <c r="AI1400"/>
      <c r="AJ1400"/>
      <c r="AK1400"/>
      <c r="AL1400"/>
      <c r="AM1400" t="s">
        <v>48</v>
      </c>
      <c r="AP1400"/>
      <c r="AQ1400"/>
      <c r="AR1400" s="21"/>
      <c r="AU1400"/>
      <c r="AV1400"/>
      <c r="AW1400"/>
      <c r="AX1400"/>
      <c r="AY1400" t="s">
        <v>48</v>
      </c>
      <c r="BB1400"/>
      <c r="BC1400"/>
      <c r="BD1400" s="21"/>
      <c r="BG1400"/>
      <c r="BH1400"/>
      <c r="BI1400"/>
      <c r="BJ1400"/>
      <c r="BK1400" t="s">
        <v>48</v>
      </c>
      <c r="BN1400"/>
      <c r="BO1400"/>
      <c r="BP1400" s="21"/>
      <c r="BS1400"/>
      <c r="BT1400"/>
      <c r="BU1400"/>
      <c r="BV1400"/>
      <c r="BW1400" t="s">
        <v>48</v>
      </c>
      <c r="BZ1400"/>
      <c r="CA1400"/>
      <c r="CB1400" s="21"/>
      <c r="CE1400"/>
      <c r="CF1400"/>
      <c r="CG1400"/>
      <c r="CH1400"/>
      <c r="CI1400" t="s">
        <v>48</v>
      </c>
      <c r="CL1400"/>
      <c r="CM1400"/>
      <c r="CN1400" s="21"/>
      <c r="CQ1400"/>
      <c r="CR1400"/>
      <c r="CS1400"/>
      <c r="CT1400"/>
      <c r="CU1400" t="s">
        <v>48</v>
      </c>
      <c r="CX1400"/>
      <c r="CY1400"/>
      <c r="CZ1400" s="21"/>
      <c r="DC1400"/>
      <c r="DD1400"/>
      <c r="DE1400"/>
      <c r="DF1400"/>
      <c r="DG1400" t="s">
        <v>48</v>
      </c>
      <c r="DJ1400"/>
      <c r="DK1400"/>
      <c r="DL1400" s="21"/>
      <c r="DO1400"/>
      <c r="DP1400"/>
      <c r="DQ1400"/>
      <c r="DR1400"/>
      <c r="DS1400" t="s">
        <v>48</v>
      </c>
      <c r="DU1400" s="30"/>
      <c r="DV1400"/>
      <c r="DW1400"/>
      <c r="DX1400" s="21"/>
    </row>
    <row r="1401" spans="1:128" ht="13.5" customHeight="1" thickBot="1">
      <c r="A1401"/>
      <c r="B1401" s="43" t="s">
        <v>18</v>
      </c>
      <c r="C1401" s="43">
        <v>0</v>
      </c>
      <c r="D1401" s="84">
        <v>1</v>
      </c>
      <c r="E1401" s="84">
        <v>1</v>
      </c>
      <c r="F1401" s="84">
        <v>1</v>
      </c>
      <c r="G1401" s="84">
        <v>1</v>
      </c>
      <c r="H1401" s="7"/>
      <c r="K1401"/>
      <c r="L1401"/>
      <c r="M1401"/>
      <c r="N1401"/>
      <c r="O1401" s="39" t="s">
        <v>52</v>
      </c>
      <c r="P1401" s="33">
        <f ca="1">IF(K1380&lt;9,OFFSET($D$3,S1396,S1397)+$C$4*MAX(OFFSET(O1379,S1398,1):OFFSET(O1379,S1398,4)),0)</f>
        <v>32.109732044540294</v>
      </c>
      <c r="Q1401"/>
      <c r="R1401"/>
      <c r="S1401"/>
      <c r="T1401" s="21"/>
      <c r="W1401"/>
      <c r="X1401"/>
      <c r="Y1401"/>
      <c r="Z1401"/>
      <c r="AA1401" s="39" t="s">
        <v>52</v>
      </c>
      <c r="AB1401" s="33">
        <f ca="1">IF(W1380&lt;9,OFFSET($D$3,AE1396,AE1397)+$C$4*MAX(OFFSET(AA1379,AE1398,1):OFFSET(AA1379,AE1398,4)),0)</f>
        <v>47.299999908440569</v>
      </c>
      <c r="AC1401"/>
      <c r="AD1401"/>
      <c r="AE1401"/>
      <c r="AF1401" s="21"/>
      <c r="AI1401"/>
      <c r="AJ1401"/>
      <c r="AK1401"/>
      <c r="AL1401"/>
      <c r="AM1401" s="39" t="s">
        <v>52</v>
      </c>
      <c r="AN1401" s="33">
        <f ca="1">IF(AI1380&lt;9,OFFSET($D$3,AQ1396,AQ1397)+$C$4*MAX(OFFSET(AM1379,AQ1398,1):OFFSET(AM1379,AQ1398,4)),0)</f>
        <v>32.10310231118244</v>
      </c>
      <c r="AO1401"/>
      <c r="AP1401"/>
      <c r="AQ1401"/>
      <c r="AR1401" s="21"/>
      <c r="AU1401"/>
      <c r="AV1401"/>
      <c r="AW1401"/>
      <c r="AX1401"/>
      <c r="AY1401" s="39" t="s">
        <v>52</v>
      </c>
      <c r="AZ1401" s="33">
        <f ca="1">IF(AU1380&lt;9,OFFSET($D$3,BC1396,BC1397)+$C$4*MAX(OFFSET(AY1379,BC1398,1):OFFSET(AY1379,BC1398,4)),0)</f>
        <v>47.299999908440569</v>
      </c>
      <c r="BA1401"/>
      <c r="BB1401"/>
      <c r="BC1401"/>
      <c r="BD1401" s="21"/>
      <c r="BG1401"/>
      <c r="BH1401"/>
      <c r="BI1401"/>
      <c r="BJ1401"/>
      <c r="BK1401" s="39" t="s">
        <v>52</v>
      </c>
      <c r="BL1401" s="33">
        <f ca="1">IF(BG1380&lt;9,OFFSET($D$3,BO1396,BO1397)+$C$4*MAX(OFFSET(BK1379,BO1398,1):OFFSET(BK1379,BO1398,4)),0)</f>
        <v>68.999999999531425</v>
      </c>
      <c r="BM1401"/>
      <c r="BN1401"/>
      <c r="BO1401"/>
      <c r="BP1401" s="21"/>
      <c r="BS1401"/>
      <c r="BT1401"/>
      <c r="BU1401"/>
      <c r="BV1401"/>
      <c r="BW1401" s="39" t="s">
        <v>52</v>
      </c>
      <c r="BX1401" s="33">
        <f ca="1">IF(BS1380&lt;9,OFFSET($D$3,CA1396,CA1397)+$C$4*MAX(OFFSET(BW1379,CA1398,1):OFFSET(BW1379,CA1398,4)),0)</f>
        <v>47.299896700922389</v>
      </c>
      <c r="BY1401"/>
      <c r="BZ1401"/>
      <c r="CA1401"/>
      <c r="CB1401" s="21"/>
      <c r="CE1401"/>
      <c r="CF1401"/>
      <c r="CG1401"/>
      <c r="CH1401"/>
      <c r="CI1401" s="39" t="s">
        <v>52</v>
      </c>
      <c r="CJ1401" s="33">
        <f ca="1">IF(CE1380&lt;9,OFFSET($D$3,CM1396,CM1397)+$C$4*MAX(OFFSET(CI1379,CM1398,1):OFFSET(CI1379,CM1398,4)),0)</f>
        <v>68.999999999531425</v>
      </c>
      <c r="CK1401"/>
      <c r="CL1401"/>
      <c r="CM1401"/>
      <c r="CN1401" s="21"/>
      <c r="CQ1401"/>
      <c r="CR1401"/>
      <c r="CS1401"/>
      <c r="CT1401"/>
      <c r="CU1401" s="39" t="s">
        <v>52</v>
      </c>
      <c r="CV1401" s="33">
        <f ca="1">IF(CQ1380&lt;9,OFFSET($D$3,CY1396,CY1397)+$C$4*MAX(OFFSET(CU1379,CY1398,1):OFFSET(CU1379,CY1398,4)),0)</f>
        <v>100</v>
      </c>
      <c r="CW1401"/>
      <c r="CX1401"/>
      <c r="CY1401"/>
      <c r="CZ1401" s="21"/>
      <c r="DC1401"/>
      <c r="DD1401"/>
      <c r="DE1401"/>
      <c r="DF1401"/>
      <c r="DG1401" s="39" t="s">
        <v>52</v>
      </c>
      <c r="DH1401" s="33">
        <f ca="1">IF(DC1380&lt;9,OFFSET($D$3,DK1396,DK1397)+$C$4*MAX(OFFSET(DG1379,DK1398,1):OFFSET(DG1379,DK1398,4)),0)</f>
        <v>0</v>
      </c>
      <c r="DI1401"/>
      <c r="DJ1401"/>
      <c r="DK1401"/>
      <c r="DL1401" s="21"/>
      <c r="DO1401"/>
      <c r="DP1401"/>
      <c r="DQ1401"/>
      <c r="DR1401"/>
      <c r="DS1401" s="39" t="s">
        <v>52</v>
      </c>
      <c r="DT1401" s="33">
        <f ca="1">IF(DO1380&lt;9,OFFSET($D$3,DW1396,DW1397)+$C$4*MAX(OFFSET(DS1379,DW1398,1):OFFSET(DS1379,DW1398,4)),0)</f>
        <v>0</v>
      </c>
      <c r="DU1401"/>
      <c r="DV1401"/>
      <c r="DW1401"/>
      <c r="DX1401" s="21"/>
    </row>
    <row r="1402" spans="1:128" ht="13.5" customHeight="1" thickBot="1">
      <c r="A1402"/>
      <c r="H1402" s="7"/>
      <c r="K1402"/>
      <c r="L1402"/>
      <c r="M1402"/>
      <c r="N1402"/>
      <c r="O1402" s="35"/>
      <c r="P1402" s="123" t="s">
        <v>12</v>
      </c>
      <c r="Q1402" s="124"/>
      <c r="R1402" s="124"/>
      <c r="S1402" s="125"/>
      <c r="T1402" s="64"/>
      <c r="W1402"/>
      <c r="X1402"/>
      <c r="Y1402"/>
      <c r="Z1402"/>
      <c r="AA1402" s="5"/>
      <c r="AB1402" s="123" t="s">
        <v>12</v>
      </c>
      <c r="AC1402" s="124"/>
      <c r="AD1402" s="124"/>
      <c r="AE1402" s="125"/>
      <c r="AF1402" s="64"/>
      <c r="AI1402"/>
      <c r="AJ1402"/>
      <c r="AK1402"/>
      <c r="AL1402"/>
      <c r="AM1402" s="5"/>
      <c r="AN1402" s="123" t="s">
        <v>12</v>
      </c>
      <c r="AO1402" s="124"/>
      <c r="AP1402" s="124"/>
      <c r="AQ1402" s="125"/>
      <c r="AR1402" s="64"/>
      <c r="AU1402"/>
      <c r="AV1402"/>
      <c r="AW1402"/>
      <c r="AX1402"/>
      <c r="AY1402" s="5"/>
      <c r="AZ1402" s="123" t="s">
        <v>12</v>
      </c>
      <c r="BA1402" s="124"/>
      <c r="BB1402" s="124"/>
      <c r="BC1402" s="125"/>
      <c r="BD1402" s="64"/>
      <c r="BG1402"/>
      <c r="BH1402"/>
      <c r="BI1402"/>
      <c r="BJ1402"/>
      <c r="BK1402" s="5"/>
      <c r="BL1402" s="123" t="s">
        <v>12</v>
      </c>
      <c r="BM1402" s="124"/>
      <c r="BN1402" s="124"/>
      <c r="BO1402" s="125"/>
      <c r="BP1402" s="64"/>
      <c r="BS1402"/>
      <c r="BT1402"/>
      <c r="BU1402"/>
      <c r="BV1402"/>
      <c r="BW1402" s="5"/>
      <c r="BX1402" s="123" t="s">
        <v>12</v>
      </c>
      <c r="BY1402" s="124"/>
      <c r="BZ1402" s="124"/>
      <c r="CA1402" s="125"/>
      <c r="CB1402" s="64"/>
      <c r="CE1402"/>
      <c r="CF1402"/>
      <c r="CG1402"/>
      <c r="CH1402"/>
      <c r="CI1402" s="5"/>
      <c r="CJ1402" s="123" t="s">
        <v>12</v>
      </c>
      <c r="CK1402" s="124"/>
      <c r="CL1402" s="124"/>
      <c r="CM1402" s="125"/>
      <c r="CN1402" s="64"/>
      <c r="CQ1402"/>
      <c r="CR1402"/>
      <c r="CS1402"/>
      <c r="CT1402"/>
      <c r="CU1402" s="5"/>
      <c r="CV1402" s="123" t="s">
        <v>12</v>
      </c>
      <c r="CW1402" s="124"/>
      <c r="CX1402" s="124"/>
      <c r="CY1402" s="125"/>
      <c r="CZ1402" s="64"/>
      <c r="DC1402"/>
      <c r="DD1402"/>
      <c r="DE1402"/>
      <c r="DF1402"/>
      <c r="DG1402" s="5"/>
      <c r="DH1402" s="123" t="s">
        <v>12</v>
      </c>
      <c r="DI1402" s="124"/>
      <c r="DJ1402" s="124"/>
      <c r="DK1402" s="125"/>
      <c r="DL1402" s="64"/>
      <c r="DO1402"/>
      <c r="DP1402"/>
      <c r="DQ1402"/>
      <c r="DR1402"/>
      <c r="DS1402" s="5"/>
      <c r="DT1402" s="123" t="s">
        <v>12</v>
      </c>
      <c r="DU1402" s="124"/>
      <c r="DV1402" s="124"/>
      <c r="DW1402" s="125"/>
    </row>
    <row r="1403" spans="1:128" ht="13.5" customHeight="1" thickBot="1">
      <c r="A1403"/>
      <c r="B1403"/>
      <c r="C1403"/>
      <c r="D1403"/>
      <c r="E1403"/>
      <c r="F1403" s="95"/>
      <c r="G1403" t="s">
        <v>35</v>
      </c>
      <c r="H1403" s="21"/>
      <c r="K1403"/>
      <c r="L1403"/>
      <c r="M1403"/>
      <c r="N1403"/>
      <c r="O1403" s="23" t="s">
        <v>58</v>
      </c>
      <c r="P1403" s="3" t="s">
        <v>68</v>
      </c>
      <c r="Q1403" s="26" t="s">
        <v>69</v>
      </c>
      <c r="R1403" s="26" t="s">
        <v>70</v>
      </c>
      <c r="S1403" s="3" t="s">
        <v>71</v>
      </c>
      <c r="T1403" s="6"/>
      <c r="W1403"/>
      <c r="X1403"/>
      <c r="Y1403"/>
      <c r="Z1403"/>
      <c r="AA1403" s="23" t="str">
        <f>$O$34</f>
        <v>新Q値</v>
      </c>
      <c r="AB1403" s="3" t="s">
        <v>3</v>
      </c>
      <c r="AC1403" s="26" t="s">
        <v>4</v>
      </c>
      <c r="AD1403" s="26" t="s">
        <v>5</v>
      </c>
      <c r="AE1403" s="3" t="s">
        <v>6</v>
      </c>
      <c r="AF1403" s="6"/>
      <c r="AI1403"/>
      <c r="AJ1403"/>
      <c r="AK1403"/>
      <c r="AL1403"/>
      <c r="AM1403" s="23" t="str">
        <f>$O$34</f>
        <v>新Q値</v>
      </c>
      <c r="AN1403" s="3" t="s">
        <v>3</v>
      </c>
      <c r="AO1403" s="26" t="s">
        <v>4</v>
      </c>
      <c r="AP1403" s="26" t="s">
        <v>5</v>
      </c>
      <c r="AQ1403" s="3" t="s">
        <v>6</v>
      </c>
      <c r="AR1403" s="6"/>
      <c r="AU1403"/>
      <c r="AV1403"/>
      <c r="AW1403"/>
      <c r="AX1403"/>
      <c r="AY1403" s="23" t="str">
        <f>$O$34</f>
        <v>新Q値</v>
      </c>
      <c r="AZ1403" s="3" t="s">
        <v>3</v>
      </c>
      <c r="BA1403" s="26" t="s">
        <v>4</v>
      </c>
      <c r="BB1403" s="26" t="s">
        <v>5</v>
      </c>
      <c r="BC1403" s="3" t="s">
        <v>6</v>
      </c>
      <c r="BD1403" s="6"/>
      <c r="BG1403"/>
      <c r="BH1403"/>
      <c r="BI1403"/>
      <c r="BJ1403"/>
      <c r="BK1403" s="23" t="str">
        <f>$O$34</f>
        <v>新Q値</v>
      </c>
      <c r="BL1403" s="3" t="s">
        <v>3</v>
      </c>
      <c r="BM1403" s="26" t="s">
        <v>4</v>
      </c>
      <c r="BN1403" s="26" t="s">
        <v>5</v>
      </c>
      <c r="BO1403" s="3" t="s">
        <v>6</v>
      </c>
      <c r="BP1403" s="6"/>
      <c r="BS1403"/>
      <c r="BT1403"/>
      <c r="BU1403"/>
      <c r="BV1403"/>
      <c r="BW1403" s="23" t="str">
        <f>$O$34</f>
        <v>新Q値</v>
      </c>
      <c r="BX1403" s="3" t="s">
        <v>3</v>
      </c>
      <c r="BY1403" s="26" t="s">
        <v>4</v>
      </c>
      <c r="BZ1403" s="26" t="s">
        <v>5</v>
      </c>
      <c r="CA1403" s="3" t="s">
        <v>6</v>
      </c>
      <c r="CB1403" s="6"/>
      <c r="CE1403"/>
      <c r="CF1403"/>
      <c r="CG1403"/>
      <c r="CH1403"/>
      <c r="CI1403" s="23" t="str">
        <f>$O$34</f>
        <v>新Q値</v>
      </c>
      <c r="CJ1403" s="3" t="s">
        <v>3</v>
      </c>
      <c r="CK1403" s="26" t="s">
        <v>4</v>
      </c>
      <c r="CL1403" s="26" t="s">
        <v>5</v>
      </c>
      <c r="CM1403" s="3" t="s">
        <v>6</v>
      </c>
      <c r="CN1403" s="6"/>
      <c r="CQ1403"/>
      <c r="CR1403"/>
      <c r="CS1403"/>
      <c r="CT1403"/>
      <c r="CU1403" s="23" t="str">
        <f>$O$34</f>
        <v>新Q値</v>
      </c>
      <c r="CV1403" s="3" t="s">
        <v>3</v>
      </c>
      <c r="CW1403" s="26" t="s">
        <v>4</v>
      </c>
      <c r="CX1403" s="26" t="s">
        <v>5</v>
      </c>
      <c r="CY1403" s="3" t="s">
        <v>6</v>
      </c>
      <c r="CZ1403" s="6"/>
      <c r="DC1403"/>
      <c r="DD1403"/>
      <c r="DE1403"/>
      <c r="DF1403"/>
      <c r="DG1403" s="23" t="str">
        <f>$O$34</f>
        <v>新Q値</v>
      </c>
      <c r="DH1403" s="3" t="s">
        <v>3</v>
      </c>
      <c r="DI1403" s="26" t="s">
        <v>4</v>
      </c>
      <c r="DJ1403" s="26" t="s">
        <v>5</v>
      </c>
      <c r="DK1403" s="3" t="s">
        <v>6</v>
      </c>
      <c r="DL1403" s="6"/>
      <c r="DO1403"/>
      <c r="DP1403"/>
      <c r="DQ1403"/>
      <c r="DR1403"/>
      <c r="DS1403" s="23" t="str">
        <f>$O$34</f>
        <v>新Q値</v>
      </c>
      <c r="DT1403" s="3" t="s">
        <v>3</v>
      </c>
      <c r="DU1403" s="26" t="s">
        <v>4</v>
      </c>
      <c r="DV1403" s="26" t="s">
        <v>5</v>
      </c>
      <c r="DW1403" s="3" t="s">
        <v>6</v>
      </c>
      <c r="DX1403" s="6"/>
    </row>
    <row r="1404" spans="1:128" ht="13.5" customHeight="1">
      <c r="A1404"/>
      <c r="B1404"/>
      <c r="C1404"/>
      <c r="D1404"/>
      <c r="E1404"/>
      <c r="F1404"/>
      <c r="G1404"/>
      <c r="H1404" s="21"/>
      <c r="K1404"/>
      <c r="L1404"/>
      <c r="M1404"/>
      <c r="N1404" s="126" t="s">
        <v>7</v>
      </c>
      <c r="O1404" s="17">
        <v>1</v>
      </c>
      <c r="P1404" s="27">
        <f ca="1">P1380+$C$5*IF(AND(O1404=K1380,P1396=1),P1401-P1380,0)</f>
        <v>31.814638525914916</v>
      </c>
      <c r="Q1404" s="95" t="s">
        <v>9</v>
      </c>
      <c r="R1404" s="95" t="s">
        <v>9</v>
      </c>
      <c r="S1404" s="15">
        <f ca="1">S1380+$C$5*IF(AND(O1404=K1380,P1396=4),P1401-S1380,0)</f>
        <v>32.108812690802893</v>
      </c>
      <c r="T1404" s="14"/>
      <c r="W1404"/>
      <c r="X1404"/>
      <c r="Y1404"/>
      <c r="Z1404" s="126" t="s">
        <v>7</v>
      </c>
      <c r="AA1404" s="17">
        <v>1</v>
      </c>
      <c r="AB1404" s="27">
        <f ca="1">AB1380+$C$5*IF(AND(AA1404=W1380,AB1396=1),AB1401-AB1380,0)</f>
        <v>31.814638525914916</v>
      </c>
      <c r="AC1404" s="95" t="s">
        <v>9</v>
      </c>
      <c r="AD1404" s="95" t="s">
        <v>9</v>
      </c>
      <c r="AE1404" s="15">
        <f ca="1">AE1380+$C$5*IF(AND(AA1404=W1380,AB1396=4),AB1401-AE1380,0)</f>
        <v>32.108812690802893</v>
      </c>
      <c r="AF1404" s="14"/>
      <c r="AI1404"/>
      <c r="AJ1404"/>
      <c r="AK1404"/>
      <c r="AL1404" s="126" t="s">
        <v>7</v>
      </c>
      <c r="AM1404" s="17">
        <v>1</v>
      </c>
      <c r="AN1404" s="27">
        <f ca="1">AN1380+$C$5*IF(AND(AM1404=AI1380,AN1396=1),AN1401-AN1380,0)</f>
        <v>31.814638525914916</v>
      </c>
      <c r="AO1404" s="95" t="s">
        <v>9</v>
      </c>
      <c r="AP1404" s="95" t="s">
        <v>9</v>
      </c>
      <c r="AQ1404" s="15">
        <f ca="1">AQ1380+$C$5*IF(AND(AM1404=AI1380,AN1396=4),AN1401-AQ1380,0)</f>
        <v>32.108812690802893</v>
      </c>
      <c r="AR1404" s="14"/>
      <c r="AU1404"/>
      <c r="AV1404"/>
      <c r="AW1404"/>
      <c r="AX1404" s="126" t="s">
        <v>7</v>
      </c>
      <c r="AY1404" s="17">
        <v>1</v>
      </c>
      <c r="AZ1404" s="27">
        <f ca="1">AZ1380+$C$5*IF(AND(AY1404=AU1380,AZ1396=1),AZ1401-AZ1380,0)</f>
        <v>31.814638525914916</v>
      </c>
      <c r="BA1404" s="95" t="s">
        <v>9</v>
      </c>
      <c r="BB1404" s="95" t="s">
        <v>9</v>
      </c>
      <c r="BC1404" s="15">
        <f ca="1">BC1380+$C$5*IF(AND(AY1404=AU1380,AZ1396=4),AZ1401-BC1380,0)</f>
        <v>32.108812690802893</v>
      </c>
      <c r="BD1404" s="14"/>
      <c r="BG1404"/>
      <c r="BH1404"/>
      <c r="BI1404"/>
      <c r="BJ1404" s="126" t="s">
        <v>7</v>
      </c>
      <c r="BK1404" s="17">
        <v>1</v>
      </c>
      <c r="BL1404" s="27">
        <f ca="1">BL1380+$C$5*IF(AND(BK1404=BG1380,BL1396=1),BL1401-BL1380,0)</f>
        <v>31.814638525914916</v>
      </c>
      <c r="BM1404" s="95" t="s">
        <v>9</v>
      </c>
      <c r="BN1404" s="95" t="s">
        <v>9</v>
      </c>
      <c r="BO1404" s="15">
        <f ca="1">BO1380+$C$5*IF(AND(BK1404=BG1380,BL1396=4),BL1401-BO1380,0)</f>
        <v>32.108812690802893</v>
      </c>
      <c r="BP1404" s="14"/>
      <c r="BS1404"/>
      <c r="BT1404"/>
      <c r="BU1404"/>
      <c r="BV1404" s="126" t="s">
        <v>7</v>
      </c>
      <c r="BW1404" s="17">
        <v>1</v>
      </c>
      <c r="BX1404" s="27">
        <f ca="1">BX1380+$C$5*IF(AND(BW1404=BS1380,BX1396=1),BX1401-BX1380,0)</f>
        <v>31.814638525914916</v>
      </c>
      <c r="BY1404" s="95" t="s">
        <v>9</v>
      </c>
      <c r="BZ1404" s="95" t="s">
        <v>9</v>
      </c>
      <c r="CA1404" s="15">
        <f ca="1">CA1380+$C$5*IF(AND(BW1404=BS1380,BX1396=4),BX1401-CA1380,0)</f>
        <v>32.108812690802893</v>
      </c>
      <c r="CB1404" s="14"/>
      <c r="CE1404"/>
      <c r="CF1404"/>
      <c r="CG1404"/>
      <c r="CH1404" s="126" t="s">
        <v>7</v>
      </c>
      <c r="CI1404" s="17">
        <v>1</v>
      </c>
      <c r="CJ1404" s="27">
        <f ca="1">CJ1380+$C$5*IF(AND(CI1404=CE1380,CJ1396=1),CJ1401-CJ1380,0)</f>
        <v>31.814638525914916</v>
      </c>
      <c r="CK1404" s="95" t="s">
        <v>9</v>
      </c>
      <c r="CL1404" s="95" t="s">
        <v>9</v>
      </c>
      <c r="CM1404" s="15">
        <f ca="1">CM1380+$C$5*IF(AND(CI1404=CE1380,CJ1396=4),CJ1401-CM1380,0)</f>
        <v>32.108812690802893</v>
      </c>
      <c r="CN1404" s="14"/>
      <c r="CQ1404"/>
      <c r="CR1404"/>
      <c r="CS1404"/>
      <c r="CT1404" s="126" t="s">
        <v>7</v>
      </c>
      <c r="CU1404" s="17">
        <v>1</v>
      </c>
      <c r="CV1404" s="27">
        <f ca="1">CV1380+$C$5*IF(AND(CU1404=CQ1380,CV1396=1),CV1401-CV1380,0)</f>
        <v>31.814638525914916</v>
      </c>
      <c r="CW1404" s="95" t="s">
        <v>9</v>
      </c>
      <c r="CX1404" s="95" t="s">
        <v>9</v>
      </c>
      <c r="CY1404" s="15">
        <f ca="1">CY1380+$C$5*IF(AND(CU1404=CQ1380,CV1396=4),CV1401-CY1380,0)</f>
        <v>32.108812690802893</v>
      </c>
      <c r="CZ1404" s="14"/>
      <c r="DC1404"/>
      <c r="DD1404"/>
      <c r="DE1404"/>
      <c r="DF1404" s="126" t="s">
        <v>7</v>
      </c>
      <c r="DG1404" s="17">
        <v>1</v>
      </c>
      <c r="DH1404" s="27">
        <f ca="1">DH1380+$C$5*IF(AND(DG1404=DC1380,DH1396=1),DH1401-DH1380,0)</f>
        <v>31.814638525914916</v>
      </c>
      <c r="DI1404" s="95" t="s">
        <v>9</v>
      </c>
      <c r="DJ1404" s="95" t="s">
        <v>9</v>
      </c>
      <c r="DK1404" s="15">
        <f ca="1">DK1380+$C$5*IF(AND(DG1404=DC1380,DH1396=4),DH1401-DK1380,0)</f>
        <v>32.108812690802893</v>
      </c>
      <c r="DL1404" s="14"/>
      <c r="DO1404"/>
      <c r="DP1404"/>
      <c r="DQ1404"/>
      <c r="DR1404" s="126" t="s">
        <v>7</v>
      </c>
      <c r="DS1404" s="17">
        <v>1</v>
      </c>
      <c r="DT1404" s="27">
        <f ca="1">DT1380+$C$5*IF(AND(DS1404=DO1380,DT1396=1),DT1401-DT1380,0)</f>
        <v>31.814638525914916</v>
      </c>
      <c r="DU1404" s="95" t="s">
        <v>9</v>
      </c>
      <c r="DV1404" s="95" t="s">
        <v>9</v>
      </c>
      <c r="DW1404" s="15">
        <f ca="1">DW1380+$C$5*IF(AND(DS1404=DO1380,DT1396=4),DT1401-DW1380,0)</f>
        <v>32.108812690802893</v>
      </c>
      <c r="DX1404" s="14"/>
    </row>
    <row r="1405" spans="1:128" ht="13.5" customHeight="1">
      <c r="A1405"/>
      <c r="B1405"/>
      <c r="C1405"/>
      <c r="D1405"/>
      <c r="E1405"/>
      <c r="F1405"/>
      <c r="G1405"/>
      <c r="H1405" s="21"/>
      <c r="K1405"/>
      <c r="L1405"/>
      <c r="M1405"/>
      <c r="N1405" s="127"/>
      <c r="O1405" s="3">
        <v>2</v>
      </c>
      <c r="P1405" s="15">
        <f ca="1">P1381+$C$5*IF(AND(O1405=K1380,P1396=1),P1401-P1381,0)</f>
        <v>10.40607930603027</v>
      </c>
      <c r="Q1405" s="95" t="s">
        <v>9</v>
      </c>
      <c r="R1405" s="27">
        <f ca="1">R1381+$C$5*IF(AND(O1405=K1380,P1396=3),P1401-R1381,0)</f>
        <v>18.458272981929774</v>
      </c>
      <c r="S1405" s="15">
        <f ca="1">S1381+$C$5*IF(AND(O1405=K1380,P1396=4),P1401-S1381,0)</f>
        <v>47.290146158832059</v>
      </c>
      <c r="T1405" s="14"/>
      <c r="W1405"/>
      <c r="X1405"/>
      <c r="Y1405"/>
      <c r="Z1405" s="127"/>
      <c r="AA1405" s="3">
        <v>2</v>
      </c>
      <c r="AB1405" s="15">
        <f ca="1">AB1381+$C$5*IF(AND(AA1405=W1380,AB1396=1),AB1401-AB1381,0)</f>
        <v>10.40607930603027</v>
      </c>
      <c r="AC1405" s="95" t="s">
        <v>9</v>
      </c>
      <c r="AD1405" s="27">
        <f ca="1">AD1381+$C$5*IF(AND(AA1405=W1380,AB1396=3),AB1401-AD1381,0)</f>
        <v>18.458272981929774</v>
      </c>
      <c r="AE1405" s="15">
        <f ca="1">AE1381+$C$5*IF(AND(AA1405=W1380,AB1396=4),AB1401-AE1381,0)</f>
        <v>47.290146158832059</v>
      </c>
      <c r="AF1405" s="14"/>
      <c r="AI1405"/>
      <c r="AJ1405"/>
      <c r="AK1405"/>
      <c r="AL1405" s="127"/>
      <c r="AM1405" s="3">
        <v>2</v>
      </c>
      <c r="AN1405" s="15">
        <f ca="1">AN1381+$C$5*IF(AND(AM1405=AI1380,AN1396=1),AN1401-AN1381,0)</f>
        <v>10.40607930603027</v>
      </c>
      <c r="AO1405" s="95" t="s">
        <v>9</v>
      </c>
      <c r="AP1405" s="27">
        <f ca="1">AP1381+$C$5*IF(AND(AM1405=AI1380,AN1396=3),AN1401-AP1381,0)</f>
        <v>18.458272981929774</v>
      </c>
      <c r="AQ1405" s="15">
        <f ca="1">AQ1381+$C$5*IF(AND(AM1405=AI1380,AN1396=4),AN1401-AQ1381,0)</f>
        <v>47.290146158832059</v>
      </c>
      <c r="AR1405" s="14"/>
      <c r="AU1405"/>
      <c r="AV1405"/>
      <c r="AW1405"/>
      <c r="AX1405" s="127"/>
      <c r="AY1405" s="3">
        <v>2</v>
      </c>
      <c r="AZ1405" s="15">
        <f ca="1">AZ1381+$C$5*IF(AND(AY1405=AU1380,AZ1396=1),AZ1401-AZ1381,0)</f>
        <v>10.40607930603027</v>
      </c>
      <c r="BA1405" s="95" t="s">
        <v>9</v>
      </c>
      <c r="BB1405" s="27">
        <f ca="1">BB1381+$C$5*IF(AND(AY1405=AU1380,AZ1396=3),AZ1401-BB1381,0)</f>
        <v>18.458272981929774</v>
      </c>
      <c r="BC1405" s="15">
        <f ca="1">BC1381+$C$5*IF(AND(AY1405=AU1380,AZ1396=4),AZ1401-BC1381,0)</f>
        <v>47.295073033636314</v>
      </c>
      <c r="BD1405" s="14"/>
      <c r="BG1405"/>
      <c r="BH1405"/>
      <c r="BI1405"/>
      <c r="BJ1405" s="127"/>
      <c r="BK1405" s="3">
        <v>2</v>
      </c>
      <c r="BL1405" s="15">
        <f ca="1">BL1381+$C$5*IF(AND(BK1405=BG1380,BL1396=1),BL1401-BL1381,0)</f>
        <v>10.40607930603027</v>
      </c>
      <c r="BM1405" s="95" t="s">
        <v>9</v>
      </c>
      <c r="BN1405" s="27">
        <f ca="1">BN1381+$C$5*IF(AND(BK1405=BG1380,BL1396=3),BL1401-BN1381,0)</f>
        <v>18.458272981929774</v>
      </c>
      <c r="BO1405" s="15">
        <f ca="1">BO1381+$C$5*IF(AND(BK1405=BG1380,BL1396=4),BL1401-BO1381,0)</f>
        <v>47.295073033636314</v>
      </c>
      <c r="BP1405" s="14"/>
      <c r="BS1405"/>
      <c r="BT1405"/>
      <c r="BU1405"/>
      <c r="BV1405" s="127"/>
      <c r="BW1405" s="3">
        <v>2</v>
      </c>
      <c r="BX1405" s="15">
        <f ca="1">BX1381+$C$5*IF(AND(BW1405=BS1380,BX1396=1),BX1401-BX1381,0)</f>
        <v>10.40607930603027</v>
      </c>
      <c r="BY1405" s="95" t="s">
        <v>9</v>
      </c>
      <c r="BZ1405" s="27">
        <f ca="1">BZ1381+$C$5*IF(AND(BW1405=BS1380,BX1396=3),BX1401-BZ1381,0)</f>
        <v>18.458272981929774</v>
      </c>
      <c r="CA1405" s="15">
        <f ca="1">CA1381+$C$5*IF(AND(BW1405=BS1380,BX1396=4),BX1401-CA1381,0)</f>
        <v>47.295073033636314</v>
      </c>
      <c r="CB1405" s="14"/>
      <c r="CE1405"/>
      <c r="CF1405"/>
      <c r="CG1405"/>
      <c r="CH1405" s="127"/>
      <c r="CI1405" s="3">
        <v>2</v>
      </c>
      <c r="CJ1405" s="15">
        <f ca="1">CJ1381+$C$5*IF(AND(CI1405=CE1380,CJ1396=1),CJ1401-CJ1381,0)</f>
        <v>10.40607930603027</v>
      </c>
      <c r="CK1405" s="95" t="s">
        <v>9</v>
      </c>
      <c r="CL1405" s="27">
        <f ca="1">CL1381+$C$5*IF(AND(CI1405=CE1380,CJ1396=3),CJ1401-CL1381,0)</f>
        <v>18.458272981929774</v>
      </c>
      <c r="CM1405" s="15">
        <f ca="1">CM1381+$C$5*IF(AND(CI1405=CE1380,CJ1396=4),CJ1401-CM1381,0)</f>
        <v>47.295073033636314</v>
      </c>
      <c r="CN1405" s="14"/>
      <c r="CQ1405"/>
      <c r="CR1405"/>
      <c r="CS1405"/>
      <c r="CT1405" s="127"/>
      <c r="CU1405" s="3">
        <v>2</v>
      </c>
      <c r="CV1405" s="15">
        <f ca="1">CV1381+$C$5*IF(AND(CU1405=CQ1380,CV1396=1),CV1401-CV1381,0)</f>
        <v>10.40607930603027</v>
      </c>
      <c r="CW1405" s="95" t="s">
        <v>9</v>
      </c>
      <c r="CX1405" s="27">
        <f ca="1">CX1381+$C$5*IF(AND(CU1405=CQ1380,CV1396=3),CV1401-CX1381,0)</f>
        <v>18.458272981929774</v>
      </c>
      <c r="CY1405" s="15">
        <f ca="1">CY1381+$C$5*IF(AND(CU1405=CQ1380,CV1396=4),CV1401-CY1381,0)</f>
        <v>47.295073033636314</v>
      </c>
      <c r="CZ1405" s="14"/>
      <c r="DC1405"/>
      <c r="DD1405"/>
      <c r="DE1405"/>
      <c r="DF1405" s="127"/>
      <c r="DG1405" s="3">
        <v>2</v>
      </c>
      <c r="DH1405" s="15">
        <f ca="1">DH1381+$C$5*IF(AND(DG1405=DC1380,DH1396=1),DH1401-DH1381,0)</f>
        <v>10.40607930603027</v>
      </c>
      <c r="DI1405" s="95" t="s">
        <v>9</v>
      </c>
      <c r="DJ1405" s="27">
        <f ca="1">DJ1381+$C$5*IF(AND(DG1405=DC1380,DH1396=3),DH1401-DJ1381,0)</f>
        <v>18.458272981929774</v>
      </c>
      <c r="DK1405" s="15">
        <f ca="1">DK1381+$C$5*IF(AND(DG1405=DC1380,DH1396=4),DH1401-DK1381,0)</f>
        <v>47.295073033636314</v>
      </c>
      <c r="DL1405" s="14"/>
      <c r="DO1405"/>
      <c r="DP1405"/>
      <c r="DQ1405"/>
      <c r="DR1405" s="127"/>
      <c r="DS1405" s="3">
        <v>2</v>
      </c>
      <c r="DT1405" s="15">
        <f ca="1">DT1381+$C$5*IF(AND(DS1405=DO1379,DT1396=1),DT1401-DT1381,0)</f>
        <v>10.40607930603027</v>
      </c>
      <c r="DU1405" s="95" t="s">
        <v>9</v>
      </c>
      <c r="DV1405" s="27">
        <f ca="1">DV1381+$C$5*IF(AND(DS1405=DO1379,DT1396=3),DT1401-DV1381,0)</f>
        <v>18.458272981929774</v>
      </c>
      <c r="DW1405" s="15">
        <f ca="1">DW1381+$C$5*IF(AND(DS1405=DO1380,DT1396=4),DT1401-DW1381,0)</f>
        <v>47.295073033636314</v>
      </c>
      <c r="DX1405" s="14"/>
    </row>
    <row r="1406" spans="1:128">
      <c r="A1406"/>
      <c r="B1406"/>
      <c r="C1406"/>
      <c r="D1406"/>
      <c r="E1406"/>
      <c r="F1406"/>
      <c r="G1406"/>
      <c r="H1406" s="21"/>
      <c r="K1406"/>
      <c r="L1406"/>
      <c r="M1406"/>
      <c r="N1406" s="127"/>
      <c r="O1406" s="3">
        <v>3</v>
      </c>
      <c r="P1406" s="95" t="s">
        <v>9</v>
      </c>
      <c r="Q1406" s="95" t="s">
        <v>9</v>
      </c>
      <c r="R1406" s="15">
        <f ca="1">R1382+$C$5*IF(AND(O1406=K1380,P1396=3),P1401-R1382,0)</f>
        <v>26.900255958557121</v>
      </c>
      <c r="S1406" s="95" t="s">
        <v>64</v>
      </c>
      <c r="T1406" s="14"/>
      <c r="W1406"/>
      <c r="X1406"/>
      <c r="Y1406"/>
      <c r="Z1406" s="127"/>
      <c r="AA1406" s="3">
        <v>3</v>
      </c>
      <c r="AB1406" s="95" t="s">
        <v>9</v>
      </c>
      <c r="AC1406" s="95" t="s">
        <v>9</v>
      </c>
      <c r="AD1406" s="15">
        <f ca="1">AD1382+$C$5*IF(AND(AA1406=W1380,AB1396=3),AB1401-AD1382,0)</f>
        <v>26.900255958557121</v>
      </c>
      <c r="AE1406" s="95" t="s">
        <v>64</v>
      </c>
      <c r="AF1406" s="14"/>
      <c r="AI1406"/>
      <c r="AJ1406"/>
      <c r="AK1406"/>
      <c r="AL1406" s="127"/>
      <c r="AM1406" s="3">
        <v>3</v>
      </c>
      <c r="AN1406" s="95" t="s">
        <v>9</v>
      </c>
      <c r="AO1406" s="95" t="s">
        <v>9</v>
      </c>
      <c r="AP1406" s="15">
        <f ca="1">AP1382+$C$5*IF(AND(AM1406=AI1380,AN1396=3),AN1401-AP1382,0)</f>
        <v>26.900255958557121</v>
      </c>
      <c r="AQ1406" s="95" t="s">
        <v>64</v>
      </c>
      <c r="AR1406" s="14"/>
      <c r="AU1406"/>
      <c r="AV1406"/>
      <c r="AW1406"/>
      <c r="AX1406" s="127"/>
      <c r="AY1406" s="3">
        <v>3</v>
      </c>
      <c r="AZ1406" s="95" t="s">
        <v>9</v>
      </c>
      <c r="BA1406" s="95" t="s">
        <v>9</v>
      </c>
      <c r="BB1406" s="15">
        <f ca="1">BB1382+$C$5*IF(AND(AY1406=AU1380,AZ1396=3),AZ1401-BB1382,0)</f>
        <v>26.900255958557121</v>
      </c>
      <c r="BC1406" s="95" t="s">
        <v>64</v>
      </c>
      <c r="BD1406" s="14"/>
      <c r="BG1406"/>
      <c r="BH1406"/>
      <c r="BI1406"/>
      <c r="BJ1406" s="127"/>
      <c r="BK1406" s="3">
        <v>3</v>
      </c>
      <c r="BL1406" s="95" t="s">
        <v>9</v>
      </c>
      <c r="BM1406" s="95" t="s">
        <v>9</v>
      </c>
      <c r="BN1406" s="15">
        <f ca="1">BN1382+$C$5*IF(AND(BK1406=BG1380,BL1396=3),BL1401-BN1382,0)</f>
        <v>26.900255958557121</v>
      </c>
      <c r="BO1406" s="95" t="s">
        <v>64</v>
      </c>
      <c r="BP1406" s="14"/>
      <c r="BS1406"/>
      <c r="BT1406"/>
      <c r="BU1406"/>
      <c r="BV1406" s="127"/>
      <c r="BW1406" s="3">
        <v>3</v>
      </c>
      <c r="BX1406" s="95" t="s">
        <v>9</v>
      </c>
      <c r="BY1406" s="95" t="s">
        <v>9</v>
      </c>
      <c r="BZ1406" s="15">
        <f ca="1">BZ1382+$C$5*IF(AND(BW1406=BS1380,BX1396=3),BX1401-BZ1382,0)</f>
        <v>26.900255958557121</v>
      </c>
      <c r="CA1406" s="95" t="s">
        <v>64</v>
      </c>
      <c r="CB1406" s="14"/>
      <c r="CE1406"/>
      <c r="CF1406"/>
      <c r="CG1406"/>
      <c r="CH1406" s="127"/>
      <c r="CI1406" s="3">
        <v>3</v>
      </c>
      <c r="CJ1406" s="95" t="s">
        <v>9</v>
      </c>
      <c r="CK1406" s="95" t="s">
        <v>9</v>
      </c>
      <c r="CL1406" s="15">
        <f ca="1">CL1382+$C$5*IF(AND(CI1406=CE1380,CJ1396=3),CJ1401-CL1382,0)</f>
        <v>26.900255958557121</v>
      </c>
      <c r="CM1406" s="95" t="s">
        <v>64</v>
      </c>
      <c r="CN1406" s="14"/>
      <c r="CQ1406"/>
      <c r="CR1406"/>
      <c r="CS1406"/>
      <c r="CT1406" s="127"/>
      <c r="CU1406" s="3">
        <v>3</v>
      </c>
      <c r="CV1406" s="95" t="s">
        <v>9</v>
      </c>
      <c r="CW1406" s="95" t="s">
        <v>9</v>
      </c>
      <c r="CX1406" s="15">
        <f ca="1">CX1382+$C$5*IF(AND(CU1406=CQ1380,CV1396=3),CV1401-CX1382,0)</f>
        <v>26.900255958557121</v>
      </c>
      <c r="CY1406" s="95" t="s">
        <v>64</v>
      </c>
      <c r="CZ1406" s="14"/>
      <c r="DC1406"/>
      <c r="DD1406"/>
      <c r="DE1406"/>
      <c r="DF1406" s="127"/>
      <c r="DG1406" s="3">
        <v>3</v>
      </c>
      <c r="DH1406" s="95" t="s">
        <v>9</v>
      </c>
      <c r="DI1406" s="95" t="s">
        <v>9</v>
      </c>
      <c r="DJ1406" s="15">
        <f ca="1">DJ1382+$C$5*IF(AND(DG1406=DC1380,DH1396=3),DH1401-DJ1382,0)</f>
        <v>26.900255958557121</v>
      </c>
      <c r="DK1406" s="95" t="s">
        <v>64</v>
      </c>
      <c r="DL1406" s="14"/>
      <c r="DO1406"/>
      <c r="DP1406"/>
      <c r="DQ1406"/>
      <c r="DR1406" s="127"/>
      <c r="DS1406" s="3">
        <v>3</v>
      </c>
      <c r="DT1406" s="95" t="s">
        <v>9</v>
      </c>
      <c r="DU1406" s="95" t="s">
        <v>9</v>
      </c>
      <c r="DV1406" s="15">
        <f ca="1">DV1382+$C$5*IF(AND(DS1406=DO1380,DT1396=3),DT1401-DV1382,0)</f>
        <v>26.900255958557121</v>
      </c>
      <c r="DW1406" s="95" t="s">
        <v>9</v>
      </c>
      <c r="DX1406" s="14"/>
    </row>
    <row r="1407" spans="1:128">
      <c r="A1407"/>
      <c r="B1407"/>
      <c r="C1407"/>
      <c r="D1407"/>
      <c r="E1407"/>
      <c r="F1407"/>
      <c r="G1407"/>
      <c r="H1407" s="21"/>
      <c r="K1407"/>
      <c r="L1407"/>
      <c r="M1407"/>
      <c r="N1407" s="127"/>
      <c r="O1407" s="3">
        <v>4</v>
      </c>
      <c r="P1407" s="27">
        <f ca="1">P1383+$C$5*IF(AND(O1407=K1380,P1396=1),P1401-P1383,0)</f>
        <v>47.299617206486133</v>
      </c>
      <c r="Q1407" s="15">
        <f ca="1">Q1383+$C$5*IF(AND(O1407=K1380,P1396=2),P1401-Q1383,0)</f>
        <v>19.565530089378353</v>
      </c>
      <c r="R1407" s="95" t="s">
        <v>9</v>
      </c>
      <c r="S1407" s="15">
        <f ca="1">S1383+$C$5*IF(AND(O1407=K1380,P1396=4),P1401-S1383,0)</f>
        <v>47.261690884926345</v>
      </c>
      <c r="T1407" s="14"/>
      <c r="W1407"/>
      <c r="X1407"/>
      <c r="Y1407"/>
      <c r="Z1407" s="127"/>
      <c r="AA1407" s="3">
        <v>4</v>
      </c>
      <c r="AB1407" s="27">
        <f ca="1">AB1383+$C$5*IF(AND(AA1407=W1380,AB1396=1),AB1401-AB1383,0)</f>
        <v>47.299808557463351</v>
      </c>
      <c r="AC1407" s="15">
        <f ca="1">AC1383+$C$5*IF(AND(AA1407=W1380,AB1396=2),AB1401-AC1383,0)</f>
        <v>19.565530089378353</v>
      </c>
      <c r="AD1407" s="95" t="s">
        <v>9</v>
      </c>
      <c r="AE1407" s="15">
        <f ca="1">AE1383+$C$5*IF(AND(AA1407=W1380,AB1396=4),AB1401-AE1383,0)</f>
        <v>47.261690884926345</v>
      </c>
      <c r="AF1407" s="14"/>
      <c r="AI1407"/>
      <c r="AJ1407"/>
      <c r="AK1407"/>
      <c r="AL1407" s="127"/>
      <c r="AM1407" s="3">
        <v>4</v>
      </c>
      <c r="AN1407" s="27">
        <f ca="1">AN1383+$C$5*IF(AND(AM1407=AI1380,AN1396=1),AN1401-AN1383,0)</f>
        <v>47.299808557463351</v>
      </c>
      <c r="AO1407" s="15">
        <f ca="1">AO1383+$C$5*IF(AND(AM1407=AI1380,AN1396=2),AN1401-AO1383,0)</f>
        <v>19.565530089378353</v>
      </c>
      <c r="AP1407" s="95" t="s">
        <v>9</v>
      </c>
      <c r="AQ1407" s="15">
        <f ca="1">AQ1383+$C$5*IF(AND(AM1407=AI1380,AN1396=4),AN1401-AQ1383,0)</f>
        <v>47.261690884926345</v>
      </c>
      <c r="AR1407" s="14"/>
      <c r="AU1407"/>
      <c r="AV1407"/>
      <c r="AW1407"/>
      <c r="AX1407" s="127"/>
      <c r="AY1407" s="3">
        <v>4</v>
      </c>
      <c r="AZ1407" s="27">
        <f ca="1">AZ1383+$C$5*IF(AND(AY1407=AU1380,AZ1396=1),AZ1401-AZ1383,0)</f>
        <v>47.299808557463351</v>
      </c>
      <c r="BA1407" s="15">
        <f ca="1">BA1383+$C$5*IF(AND(AY1407=AU1380,AZ1396=2),AZ1401-BA1383,0)</f>
        <v>19.565530089378353</v>
      </c>
      <c r="BB1407" s="95" t="s">
        <v>9</v>
      </c>
      <c r="BC1407" s="15">
        <f ca="1">BC1383+$C$5*IF(AND(AY1407=AU1380,AZ1396=4),AZ1401-BC1383,0)</f>
        <v>47.261690884926345</v>
      </c>
      <c r="BD1407" s="14"/>
      <c r="BG1407"/>
      <c r="BH1407"/>
      <c r="BI1407"/>
      <c r="BJ1407" s="127"/>
      <c r="BK1407" s="3">
        <v>4</v>
      </c>
      <c r="BL1407" s="27">
        <f ca="1">BL1383+$C$5*IF(AND(BK1407=BG1380,BL1396=1),BL1401-BL1383,0)</f>
        <v>47.299808557463351</v>
      </c>
      <c r="BM1407" s="15">
        <f ca="1">BM1383+$C$5*IF(AND(BK1407=BG1380,BL1396=2),BL1401-BM1383,0)</f>
        <v>19.565530089378353</v>
      </c>
      <c r="BN1407" s="95" t="s">
        <v>9</v>
      </c>
      <c r="BO1407" s="15">
        <f ca="1">BO1383+$C$5*IF(AND(BK1407=BG1380,BL1396=4),BL1401-BO1383,0)</f>
        <v>47.261690884926345</v>
      </c>
      <c r="BP1407" s="14"/>
      <c r="BS1407"/>
      <c r="BT1407"/>
      <c r="BU1407"/>
      <c r="BV1407" s="127"/>
      <c r="BW1407" s="3">
        <v>4</v>
      </c>
      <c r="BX1407" s="27">
        <f ca="1">BX1383+$C$5*IF(AND(BW1407=BS1380,BX1396=1),BX1401-BX1383,0)</f>
        <v>47.299808557463351</v>
      </c>
      <c r="BY1407" s="15">
        <f ca="1">BY1383+$C$5*IF(AND(BW1407=BS1380,BX1396=2),BX1401-BY1383,0)</f>
        <v>19.565530089378353</v>
      </c>
      <c r="BZ1407" s="95" t="s">
        <v>9</v>
      </c>
      <c r="CA1407" s="15">
        <f ca="1">CA1383+$C$5*IF(AND(BW1407=BS1380,BX1396=4),BX1401-CA1383,0)</f>
        <v>47.261690884926345</v>
      </c>
      <c r="CB1407" s="14"/>
      <c r="CE1407"/>
      <c r="CF1407"/>
      <c r="CG1407"/>
      <c r="CH1407" s="127"/>
      <c r="CI1407" s="3">
        <v>4</v>
      </c>
      <c r="CJ1407" s="27">
        <f ca="1">CJ1383+$C$5*IF(AND(CI1407=CE1380,CJ1396=1),CJ1401-CJ1383,0)</f>
        <v>47.299808557463351</v>
      </c>
      <c r="CK1407" s="15">
        <f ca="1">CK1383+$C$5*IF(AND(CI1407=CE1380,CJ1396=2),CJ1401-CK1383,0)</f>
        <v>19.565530089378353</v>
      </c>
      <c r="CL1407" s="95" t="s">
        <v>9</v>
      </c>
      <c r="CM1407" s="15">
        <f ca="1">CM1383+$C$5*IF(AND(CI1407=CE1380,CJ1396=4),CJ1401-CM1383,0)</f>
        <v>47.261690884926345</v>
      </c>
      <c r="CN1407" s="14"/>
      <c r="CQ1407"/>
      <c r="CR1407"/>
      <c r="CS1407"/>
      <c r="CT1407" s="127"/>
      <c r="CU1407" s="3">
        <v>4</v>
      </c>
      <c r="CV1407" s="27">
        <f ca="1">CV1383+$C$5*IF(AND(CU1407=CQ1380,CV1396=1),CV1401-CV1383,0)</f>
        <v>47.299808557463351</v>
      </c>
      <c r="CW1407" s="15">
        <f ca="1">CW1383+$C$5*IF(AND(CU1407=CQ1380,CV1396=2),CV1401-CW1383,0)</f>
        <v>19.565530089378353</v>
      </c>
      <c r="CX1407" s="95" t="s">
        <v>9</v>
      </c>
      <c r="CY1407" s="15">
        <f ca="1">CY1383+$C$5*IF(AND(CU1407=CQ1380,CV1396=4),CV1401-CY1383,0)</f>
        <v>47.261690884926345</v>
      </c>
      <c r="CZ1407" s="14"/>
      <c r="DC1407"/>
      <c r="DD1407"/>
      <c r="DE1407"/>
      <c r="DF1407" s="127"/>
      <c r="DG1407" s="3">
        <v>4</v>
      </c>
      <c r="DH1407" s="27">
        <f ca="1">DH1383+$C$5*IF(AND(DG1407=DC1380,DH1396=1),DH1401-DH1383,0)</f>
        <v>47.299808557463351</v>
      </c>
      <c r="DI1407" s="15">
        <f ca="1">DI1383+$C$5*IF(AND(DG1407=DC1380,DH1396=2),DH1401-DI1383,0)</f>
        <v>19.565530089378353</v>
      </c>
      <c r="DJ1407" s="95" t="s">
        <v>9</v>
      </c>
      <c r="DK1407" s="15">
        <f ca="1">DK1383+$C$5*IF(AND(DG1407=DC1380,DH1396=4),DH1401-DK1383,0)</f>
        <v>47.261690884926345</v>
      </c>
      <c r="DL1407" s="14"/>
      <c r="DO1407"/>
      <c r="DP1407"/>
      <c r="DQ1407"/>
      <c r="DR1407" s="127"/>
      <c r="DS1407" s="3">
        <v>4</v>
      </c>
      <c r="DT1407" s="27">
        <f ca="1">DT1383+$C$5*IF(AND(DS1407=DO1380,DT1396=1),DT1401-DT1383,0)</f>
        <v>47.299808557463351</v>
      </c>
      <c r="DU1407" s="15">
        <f ca="1">DU1383+$C$5*IF(AND(DS1407=DO1380,DT1396=2),DT1401-DU1383,0)</f>
        <v>19.565530089378353</v>
      </c>
      <c r="DV1407" s="95" t="s">
        <v>9</v>
      </c>
      <c r="DW1407" s="15">
        <f ca="1">DW1383+$C$5*IF(AND(DS1407=DO1380,DT1396=4),DT1401-DW1383,0)</f>
        <v>47.261690884926345</v>
      </c>
      <c r="DX1407" s="14"/>
    </row>
    <row r="1408" spans="1:128">
      <c r="A1408"/>
      <c r="B1408"/>
      <c r="C1408"/>
      <c r="D1408"/>
      <c r="E1408"/>
      <c r="F1408"/>
      <c r="G1408"/>
      <c r="H1408" s="21"/>
      <c r="K1408"/>
      <c r="L1408"/>
      <c r="M1408"/>
      <c r="N1408" s="127"/>
      <c r="O1408" s="3">
        <v>5</v>
      </c>
      <c r="P1408" s="95" t="s">
        <v>64</v>
      </c>
      <c r="Q1408" s="27">
        <f ca="1">Q1384+$C$5*IF(AND(O1408=K1380,P1396=2),P1401-Q1384,0)</f>
        <v>30.913228282362212</v>
      </c>
      <c r="R1408" s="27">
        <f ca="1">R1384+$C$5*IF(AND(O1408=K1380,P1396=3),P1401-R1384,0)</f>
        <v>21.624271484374994</v>
      </c>
      <c r="S1408" s="27">
        <f ca="1">S1384+$C$5*IF(AND(O1408=K1380,P1396=4),P1401-S1384,0)</f>
        <v>68.999999869200821</v>
      </c>
      <c r="T1408" s="14"/>
      <c r="W1408"/>
      <c r="X1408"/>
      <c r="Y1408"/>
      <c r="Z1408" s="127"/>
      <c r="AA1408" s="3">
        <v>5</v>
      </c>
      <c r="AB1408" s="95" t="s">
        <v>64</v>
      </c>
      <c r="AC1408" s="27">
        <f ca="1">AC1384+$C$5*IF(AND(AA1408=W1380,AB1396=2),AB1401-AC1384,0)</f>
        <v>30.913228282362212</v>
      </c>
      <c r="AD1408" s="27">
        <f ca="1">AD1384+$C$5*IF(AND(AA1408=W1380,AB1396=3),AB1401-AD1384,0)</f>
        <v>21.624271484374994</v>
      </c>
      <c r="AE1408" s="27">
        <f ca="1">AE1384+$C$5*IF(AND(AA1408=W1380,AB1396=4),AB1401-AE1384,0)</f>
        <v>68.999999869200821</v>
      </c>
      <c r="AF1408" s="14"/>
      <c r="AI1408"/>
      <c r="AJ1408"/>
      <c r="AK1408"/>
      <c r="AL1408" s="127"/>
      <c r="AM1408" s="3">
        <v>5</v>
      </c>
      <c r="AN1408" s="95" t="s">
        <v>64</v>
      </c>
      <c r="AO1408" s="27">
        <f ca="1">AO1384+$C$5*IF(AND(AM1408=AI1380,AN1396=2),AN1401-AO1384,0)</f>
        <v>31.508165296772326</v>
      </c>
      <c r="AP1408" s="27">
        <f ca="1">AP1384+$C$5*IF(AND(AM1408=AI1380,AN1396=3),AN1401-AP1384,0)</f>
        <v>21.624271484374994</v>
      </c>
      <c r="AQ1408" s="27">
        <f ca="1">AQ1384+$C$5*IF(AND(AM1408=AI1380,AN1396=4),AN1401-AQ1384,0)</f>
        <v>68.999999869200821</v>
      </c>
      <c r="AR1408" s="14"/>
      <c r="AU1408"/>
      <c r="AV1408"/>
      <c r="AW1408"/>
      <c r="AX1408" s="127"/>
      <c r="AY1408" s="3">
        <v>5</v>
      </c>
      <c r="AZ1408" s="95" t="s">
        <v>64</v>
      </c>
      <c r="BA1408" s="27">
        <f ca="1">BA1384+$C$5*IF(AND(AY1408=AU1380,AZ1396=2),AZ1401-BA1384,0)</f>
        <v>31.508165296772326</v>
      </c>
      <c r="BB1408" s="27">
        <f ca="1">BB1384+$C$5*IF(AND(AY1408=AU1380,AZ1396=3),AZ1401-BB1384,0)</f>
        <v>21.624271484374994</v>
      </c>
      <c r="BC1408" s="27">
        <f ca="1">BC1384+$C$5*IF(AND(AY1408=AU1380,AZ1396=4),AZ1401-BC1384,0)</f>
        <v>68.999999869200821</v>
      </c>
      <c r="BD1408" s="14"/>
      <c r="BG1408"/>
      <c r="BH1408"/>
      <c r="BI1408"/>
      <c r="BJ1408" s="127"/>
      <c r="BK1408" s="3">
        <v>5</v>
      </c>
      <c r="BL1408" s="95" t="s">
        <v>64</v>
      </c>
      <c r="BM1408" s="27">
        <f ca="1">BM1384+$C$5*IF(AND(BK1408=BG1380,BL1396=2),BL1401-BM1384,0)</f>
        <v>31.508165296772326</v>
      </c>
      <c r="BN1408" s="27">
        <f ca="1">BN1384+$C$5*IF(AND(BK1408=BG1380,BL1396=3),BL1401-BN1384,0)</f>
        <v>21.624271484374994</v>
      </c>
      <c r="BO1408" s="27">
        <f ca="1">BO1384+$C$5*IF(AND(BK1408=BG1380,BL1396=4),BL1401-BO1384,0)</f>
        <v>68.999999934366116</v>
      </c>
      <c r="BP1408" s="14"/>
      <c r="BS1408"/>
      <c r="BT1408"/>
      <c r="BU1408"/>
      <c r="BV1408" s="127"/>
      <c r="BW1408" s="3">
        <v>5</v>
      </c>
      <c r="BX1408" s="95" t="s">
        <v>64</v>
      </c>
      <c r="BY1408" s="27">
        <f ca="1">BY1384+$C$5*IF(AND(BW1408=BS1380,BX1396=2),BX1401-BY1384,0)</f>
        <v>31.508165296772326</v>
      </c>
      <c r="BZ1408" s="27">
        <f ca="1">BZ1384+$C$5*IF(AND(BW1408=BS1380,BX1396=3),BX1401-BZ1384,0)</f>
        <v>21.624271484374994</v>
      </c>
      <c r="CA1408" s="27">
        <f ca="1">CA1384+$C$5*IF(AND(BW1408=BS1380,BX1396=4),BX1401-CA1384,0)</f>
        <v>68.999999934366116</v>
      </c>
      <c r="CB1408" s="14"/>
      <c r="CE1408"/>
      <c r="CF1408"/>
      <c r="CG1408"/>
      <c r="CH1408" s="127"/>
      <c r="CI1408" s="3">
        <v>5</v>
      </c>
      <c r="CJ1408" s="95" t="s">
        <v>64</v>
      </c>
      <c r="CK1408" s="27">
        <f ca="1">CK1384+$C$5*IF(AND(CI1408=CE1380,CJ1396=2),CJ1401-CK1384,0)</f>
        <v>31.508165296772326</v>
      </c>
      <c r="CL1408" s="27">
        <f ca="1">CL1384+$C$5*IF(AND(CI1408=CE1380,CJ1396=3),CJ1401-CL1384,0)</f>
        <v>21.624271484374994</v>
      </c>
      <c r="CM1408" s="27">
        <f ca="1">CM1384+$C$5*IF(AND(CI1408=CE1380,CJ1396=4),CJ1401-CM1384,0)</f>
        <v>68.999999934366116</v>
      </c>
      <c r="CN1408" s="14"/>
      <c r="CQ1408"/>
      <c r="CR1408"/>
      <c r="CS1408"/>
      <c r="CT1408" s="127"/>
      <c r="CU1408" s="3">
        <v>5</v>
      </c>
      <c r="CV1408" s="95" t="s">
        <v>64</v>
      </c>
      <c r="CW1408" s="27">
        <f ca="1">CW1384+$C$5*IF(AND(CU1408=CQ1380,CV1396=2),CV1401-CW1384,0)</f>
        <v>31.508165296772326</v>
      </c>
      <c r="CX1408" s="27">
        <f ca="1">CX1384+$C$5*IF(AND(CU1408=CQ1380,CV1396=3),CV1401-CX1384,0)</f>
        <v>21.624271484374994</v>
      </c>
      <c r="CY1408" s="27">
        <f ca="1">CY1384+$C$5*IF(AND(CU1408=CQ1380,CV1396=4),CV1401-CY1384,0)</f>
        <v>68.999999934366116</v>
      </c>
      <c r="CZ1408" s="14"/>
      <c r="DC1408"/>
      <c r="DD1408"/>
      <c r="DE1408"/>
      <c r="DF1408" s="127"/>
      <c r="DG1408" s="3">
        <v>5</v>
      </c>
      <c r="DH1408" s="95" t="s">
        <v>64</v>
      </c>
      <c r="DI1408" s="27">
        <f ca="1">DI1384+$C$5*IF(AND(DG1408=DC1380,DH1396=2),DH1401-DI1384,0)</f>
        <v>31.508165296772326</v>
      </c>
      <c r="DJ1408" s="27">
        <f ca="1">DJ1384+$C$5*IF(AND(DG1408=DC1380,DH1396=3),DH1401-DJ1384,0)</f>
        <v>21.624271484374994</v>
      </c>
      <c r="DK1408" s="27">
        <f ca="1">DK1384+$C$5*IF(AND(DG1408=DC1380,DH1396=4),DH1401-DK1384,0)</f>
        <v>68.999999934366116</v>
      </c>
      <c r="DL1408" s="14"/>
      <c r="DO1408"/>
      <c r="DP1408"/>
      <c r="DQ1408"/>
      <c r="DR1408" s="127"/>
      <c r="DS1408" s="3">
        <v>5</v>
      </c>
      <c r="DT1408" s="95" t="s">
        <v>9</v>
      </c>
      <c r="DU1408" s="27">
        <f ca="1">DU1384+$C$5*IF(AND(DS1408=DO1380,DT1396=2),DT1401-DU1384,0)</f>
        <v>31.508165296772326</v>
      </c>
      <c r="DV1408" s="27">
        <f ca="1">DV1384+$C$5*IF(AND(DS1408=DO1380,DT1396=3),DT1401-DV1384,0)</f>
        <v>21.624271484374994</v>
      </c>
      <c r="DW1408" s="27">
        <f ca="1">DW1384+$C$5*IF(AND(DS1408=DO1380,DT1396=4),DT1401-DW1384,0)</f>
        <v>68.999999934366116</v>
      </c>
      <c r="DX1408" s="14"/>
    </row>
    <row r="1409" spans="1:128">
      <c r="A1409"/>
      <c r="B1409"/>
      <c r="C1409"/>
      <c r="D1409"/>
      <c r="E1409"/>
      <c r="F1409"/>
      <c r="G1409"/>
      <c r="H1409" s="21"/>
      <c r="K1409"/>
      <c r="L1409"/>
      <c r="M1409"/>
      <c r="N1409" s="127"/>
      <c r="O1409" s="3">
        <v>6</v>
      </c>
      <c r="P1409" s="95" t="s">
        <v>9</v>
      </c>
      <c r="Q1409" s="95" t="s">
        <v>9</v>
      </c>
      <c r="R1409" s="95" t="s">
        <v>9</v>
      </c>
      <c r="S1409" s="95" t="s">
        <v>9</v>
      </c>
      <c r="T1409" s="14"/>
      <c r="W1409"/>
      <c r="X1409"/>
      <c r="Y1409"/>
      <c r="Z1409" s="127"/>
      <c r="AA1409" s="3">
        <v>6</v>
      </c>
      <c r="AB1409" s="95" t="s">
        <v>9</v>
      </c>
      <c r="AC1409" s="95" t="s">
        <v>9</v>
      </c>
      <c r="AD1409" s="95" t="s">
        <v>9</v>
      </c>
      <c r="AE1409" s="95" t="s">
        <v>9</v>
      </c>
      <c r="AF1409" s="14"/>
      <c r="AI1409"/>
      <c r="AJ1409"/>
      <c r="AK1409"/>
      <c r="AL1409" s="127"/>
      <c r="AM1409" s="3">
        <v>6</v>
      </c>
      <c r="AN1409" s="95" t="s">
        <v>9</v>
      </c>
      <c r="AO1409" s="95" t="s">
        <v>9</v>
      </c>
      <c r="AP1409" s="95" t="s">
        <v>9</v>
      </c>
      <c r="AQ1409" s="95" t="s">
        <v>9</v>
      </c>
      <c r="AR1409" s="14"/>
      <c r="AU1409"/>
      <c r="AV1409"/>
      <c r="AW1409"/>
      <c r="AX1409" s="127"/>
      <c r="AY1409" s="3">
        <v>6</v>
      </c>
      <c r="AZ1409" s="95" t="s">
        <v>9</v>
      </c>
      <c r="BA1409" s="95" t="s">
        <v>9</v>
      </c>
      <c r="BB1409" s="95" t="s">
        <v>9</v>
      </c>
      <c r="BC1409" s="95" t="s">
        <v>9</v>
      </c>
      <c r="BD1409" s="14"/>
      <c r="BG1409"/>
      <c r="BH1409"/>
      <c r="BI1409"/>
      <c r="BJ1409" s="127"/>
      <c r="BK1409" s="3">
        <v>6</v>
      </c>
      <c r="BL1409" s="95" t="s">
        <v>9</v>
      </c>
      <c r="BM1409" s="95" t="s">
        <v>9</v>
      </c>
      <c r="BN1409" s="95" t="s">
        <v>9</v>
      </c>
      <c r="BO1409" s="95" t="s">
        <v>9</v>
      </c>
      <c r="BP1409" s="14"/>
      <c r="BS1409"/>
      <c r="BT1409"/>
      <c r="BU1409"/>
      <c r="BV1409" s="127"/>
      <c r="BW1409" s="3">
        <v>6</v>
      </c>
      <c r="BX1409" s="95" t="s">
        <v>9</v>
      </c>
      <c r="BY1409" s="95" t="s">
        <v>9</v>
      </c>
      <c r="BZ1409" s="95" t="s">
        <v>9</v>
      </c>
      <c r="CA1409" s="95" t="s">
        <v>9</v>
      </c>
      <c r="CB1409" s="14"/>
      <c r="CE1409"/>
      <c r="CF1409"/>
      <c r="CG1409"/>
      <c r="CH1409" s="127"/>
      <c r="CI1409" s="3">
        <v>6</v>
      </c>
      <c r="CJ1409" s="95" t="s">
        <v>9</v>
      </c>
      <c r="CK1409" s="95" t="s">
        <v>9</v>
      </c>
      <c r="CL1409" s="95" t="s">
        <v>9</v>
      </c>
      <c r="CM1409" s="95" t="s">
        <v>9</v>
      </c>
      <c r="CN1409" s="14"/>
      <c r="CQ1409"/>
      <c r="CR1409"/>
      <c r="CS1409"/>
      <c r="CT1409" s="127"/>
      <c r="CU1409" s="3">
        <v>6</v>
      </c>
      <c r="CV1409" s="95" t="s">
        <v>9</v>
      </c>
      <c r="CW1409" s="95" t="s">
        <v>9</v>
      </c>
      <c r="CX1409" s="95" t="s">
        <v>9</v>
      </c>
      <c r="CY1409" s="95" t="s">
        <v>9</v>
      </c>
      <c r="CZ1409" s="14"/>
      <c r="DC1409"/>
      <c r="DD1409"/>
      <c r="DE1409"/>
      <c r="DF1409" s="127"/>
      <c r="DG1409" s="3">
        <v>6</v>
      </c>
      <c r="DH1409" s="95" t="s">
        <v>9</v>
      </c>
      <c r="DI1409" s="95" t="s">
        <v>9</v>
      </c>
      <c r="DJ1409" s="95" t="s">
        <v>9</v>
      </c>
      <c r="DK1409" s="95" t="s">
        <v>9</v>
      </c>
      <c r="DL1409" s="14"/>
      <c r="DO1409"/>
      <c r="DP1409"/>
      <c r="DQ1409"/>
      <c r="DR1409" s="127"/>
      <c r="DS1409" s="3">
        <v>6</v>
      </c>
      <c r="DT1409" s="95" t="s">
        <v>9</v>
      </c>
      <c r="DU1409" s="95" t="s">
        <v>9</v>
      </c>
      <c r="DV1409" s="95" t="s">
        <v>9</v>
      </c>
      <c r="DW1409" s="95" t="s">
        <v>9</v>
      </c>
      <c r="DX1409" s="14"/>
    </row>
    <row r="1410" spans="1:128">
      <c r="A1410"/>
      <c r="B1410"/>
      <c r="C1410"/>
      <c r="D1410"/>
      <c r="E1410"/>
      <c r="F1410"/>
      <c r="G1410"/>
      <c r="H1410" s="21"/>
      <c r="K1410"/>
      <c r="L1410"/>
      <c r="M1410"/>
      <c r="N1410" s="127"/>
      <c r="O1410" s="3">
        <v>7</v>
      </c>
      <c r="P1410" s="27">
        <f ca="1">P1386+$C$5*IF(AND(O1410=K1380,P1396=1),P1401-P1386,0)</f>
        <v>68.999852429889131</v>
      </c>
      <c r="Q1410" s="27">
        <f ca="1">Q1386+$C$5*IF(AND(O1410=K1380,P1396=2),P1401-Q1386,0)</f>
        <v>24.85334982903953</v>
      </c>
      <c r="R1410" s="95" t="s">
        <v>9</v>
      </c>
      <c r="S1410" s="95" t="s">
        <v>9</v>
      </c>
      <c r="T1410" s="13"/>
      <c r="W1410"/>
      <c r="X1410"/>
      <c r="Y1410"/>
      <c r="Z1410" s="127"/>
      <c r="AA1410" s="3">
        <v>7</v>
      </c>
      <c r="AB1410" s="27">
        <f ca="1">AB1386+$C$5*IF(AND(AA1410=W1380,AB1396=1),AB1401-AB1386,0)</f>
        <v>68.999852429889131</v>
      </c>
      <c r="AC1410" s="27">
        <f ca="1">AC1386+$C$5*IF(AND(AA1410=W1380,AB1396=2),AB1401-AC1386,0)</f>
        <v>24.85334982903953</v>
      </c>
      <c r="AD1410" s="95" t="s">
        <v>9</v>
      </c>
      <c r="AE1410" s="95" t="s">
        <v>9</v>
      </c>
      <c r="AF1410" s="13"/>
      <c r="AI1410"/>
      <c r="AJ1410"/>
      <c r="AK1410"/>
      <c r="AL1410" s="127"/>
      <c r="AM1410" s="3">
        <v>7</v>
      </c>
      <c r="AN1410" s="27">
        <f ca="1">AN1386+$C$5*IF(AND(AM1410=AI1380,AN1396=1),AN1401-AN1386,0)</f>
        <v>68.999852429889131</v>
      </c>
      <c r="AO1410" s="27">
        <f ca="1">AO1386+$C$5*IF(AND(AM1410=AI1380,AN1396=2),AN1401-AO1386,0)</f>
        <v>24.85334982903953</v>
      </c>
      <c r="AP1410" s="95" t="s">
        <v>9</v>
      </c>
      <c r="AQ1410" s="95" t="s">
        <v>9</v>
      </c>
      <c r="AR1410" s="13"/>
      <c r="AU1410"/>
      <c r="AV1410"/>
      <c r="AW1410"/>
      <c r="AX1410" s="127"/>
      <c r="AY1410" s="3">
        <v>7</v>
      </c>
      <c r="AZ1410" s="27">
        <f ca="1">AZ1386+$C$5*IF(AND(AY1410=AU1380,AZ1396=1),AZ1401-AZ1386,0)</f>
        <v>68.999852429889131</v>
      </c>
      <c r="BA1410" s="27">
        <f ca="1">BA1386+$C$5*IF(AND(AY1410=AU1380,AZ1396=2),AZ1401-BA1386,0)</f>
        <v>24.85334982903953</v>
      </c>
      <c r="BB1410" s="95" t="s">
        <v>9</v>
      </c>
      <c r="BC1410" s="95" t="s">
        <v>9</v>
      </c>
      <c r="BD1410" s="13"/>
      <c r="BG1410"/>
      <c r="BH1410"/>
      <c r="BI1410"/>
      <c r="BJ1410" s="127"/>
      <c r="BK1410" s="3">
        <v>7</v>
      </c>
      <c r="BL1410" s="27">
        <f ca="1">BL1386+$C$5*IF(AND(BK1410=BG1380,BL1396=1),BL1401-BL1386,0)</f>
        <v>68.999852429889131</v>
      </c>
      <c r="BM1410" s="27">
        <f ca="1">BM1386+$C$5*IF(AND(BK1410=BG1380,BL1396=2),BL1401-BM1386,0)</f>
        <v>24.85334982903953</v>
      </c>
      <c r="BN1410" s="95" t="s">
        <v>9</v>
      </c>
      <c r="BO1410" s="95" t="s">
        <v>9</v>
      </c>
      <c r="BP1410" s="13"/>
      <c r="BS1410"/>
      <c r="BT1410"/>
      <c r="BU1410"/>
      <c r="BV1410" s="127"/>
      <c r="BW1410" s="3">
        <v>7</v>
      </c>
      <c r="BX1410" s="27">
        <f ca="1">BX1386+$C$5*IF(AND(BW1410=BS1380,BX1396=1),BX1401-BX1386,0)</f>
        <v>68.999852429889131</v>
      </c>
      <c r="BY1410" s="27">
        <f ca="1">BY1386+$C$5*IF(AND(BW1410=BS1380,BX1396=2),BX1401-BY1386,0)</f>
        <v>24.85334982903953</v>
      </c>
      <c r="BZ1410" s="95" t="s">
        <v>9</v>
      </c>
      <c r="CA1410" s="95" t="s">
        <v>9</v>
      </c>
      <c r="CB1410" s="13"/>
      <c r="CE1410"/>
      <c r="CF1410"/>
      <c r="CG1410"/>
      <c r="CH1410" s="127"/>
      <c r="CI1410" s="3">
        <v>7</v>
      </c>
      <c r="CJ1410" s="27">
        <f ca="1">CJ1386+$C$5*IF(AND(CI1410=CE1380,CJ1396=1),CJ1401-CJ1386,0)</f>
        <v>68.999926214710285</v>
      </c>
      <c r="CK1410" s="27">
        <f ca="1">CK1386+$C$5*IF(AND(CI1410=CE1380,CJ1396=2),CJ1401-CK1386,0)</f>
        <v>24.85334982903953</v>
      </c>
      <c r="CL1410" s="95" t="s">
        <v>9</v>
      </c>
      <c r="CM1410" s="95" t="s">
        <v>9</v>
      </c>
      <c r="CN1410" s="13"/>
      <c r="CQ1410"/>
      <c r="CR1410"/>
      <c r="CS1410"/>
      <c r="CT1410" s="127"/>
      <c r="CU1410" s="3">
        <v>7</v>
      </c>
      <c r="CV1410" s="27">
        <f ca="1">CV1386+$C$5*IF(AND(CU1410=CQ1380,CV1396=1),CV1401-CV1386,0)</f>
        <v>68.999926214710285</v>
      </c>
      <c r="CW1410" s="27">
        <f ca="1">CW1386+$C$5*IF(AND(CU1410=CQ1380,CV1396=2),CV1401-CW1386,0)</f>
        <v>24.85334982903953</v>
      </c>
      <c r="CX1410" s="95" t="s">
        <v>9</v>
      </c>
      <c r="CY1410" s="95" t="s">
        <v>9</v>
      </c>
      <c r="CZ1410" s="13"/>
      <c r="DC1410"/>
      <c r="DD1410"/>
      <c r="DE1410"/>
      <c r="DF1410" s="127"/>
      <c r="DG1410" s="3">
        <v>7</v>
      </c>
      <c r="DH1410" s="27">
        <f ca="1">DH1386+$C$5*IF(AND(DG1410=DC1380,DH1396=1),DH1401-DH1386,0)</f>
        <v>68.999926214710285</v>
      </c>
      <c r="DI1410" s="27">
        <f ca="1">DI1386+$C$5*IF(AND(DG1410=DC1380,DH1396=2),DH1401-DI1386,0)</f>
        <v>24.85334982903953</v>
      </c>
      <c r="DJ1410" s="95" t="s">
        <v>9</v>
      </c>
      <c r="DK1410" s="95" t="s">
        <v>9</v>
      </c>
      <c r="DL1410" s="13"/>
      <c r="DO1410"/>
      <c r="DP1410"/>
      <c r="DQ1410"/>
      <c r="DR1410" s="127"/>
      <c r="DS1410" s="3">
        <v>7</v>
      </c>
      <c r="DT1410" s="27">
        <f ca="1">DT1386+$C$5*IF(AND(DS1410=DO1380,DT1396=1),DT1401-DT1386,0)</f>
        <v>68.999926214710285</v>
      </c>
      <c r="DU1410" s="27">
        <f ca="1">DU1386+$C$5*IF(AND(DS1410=DO1380,DT1396=2),DT1401-DU1386,0)</f>
        <v>24.85334982903953</v>
      </c>
      <c r="DV1410" s="95" t="s">
        <v>9</v>
      </c>
      <c r="DW1410" s="95" t="s">
        <v>9</v>
      </c>
      <c r="DX1410" s="13"/>
    </row>
    <row r="1411" spans="1:128">
      <c r="A1411"/>
      <c r="B1411"/>
      <c r="C1411"/>
      <c r="D1411"/>
      <c r="E1411"/>
      <c r="F1411"/>
      <c r="G1411"/>
      <c r="H1411" s="21"/>
      <c r="K1411"/>
      <c r="L1411"/>
      <c r="M1411"/>
      <c r="N1411" s="127"/>
      <c r="O1411" s="3">
        <v>8</v>
      </c>
      <c r="P1411" s="27">
        <f ca="1">P1387+$C$5*IF(AND(O1411=K1380,P1396=1),P1401-P1387,0)</f>
        <v>99.999999999330612</v>
      </c>
      <c r="Q1411" s="27">
        <f ca="1">Q1387+$C$5*IF(AND(O1411=K1380,P1396=2),P1401-Q1387,0)</f>
        <v>46.432044709157779</v>
      </c>
      <c r="R1411" s="27">
        <f ca="1">R1387+$C$5*IF(AND(O1411=K1380,P1396=3),P1401-R1387,0)</f>
        <v>47.114407436489117</v>
      </c>
      <c r="S1411" s="95" t="s">
        <v>9</v>
      </c>
      <c r="T1411" s="13"/>
      <c r="W1411"/>
      <c r="X1411"/>
      <c r="Y1411"/>
      <c r="Z1411" s="127"/>
      <c r="AA1411" s="3">
        <v>8</v>
      </c>
      <c r="AB1411" s="27">
        <f ca="1">AB1387+$C$5*IF(AND(AA1411=W1380,AB1396=1),AB1401-AB1387,0)</f>
        <v>99.999999999330612</v>
      </c>
      <c r="AC1411" s="27">
        <f ca="1">AC1387+$C$5*IF(AND(AA1411=W1380,AB1396=2),AB1401-AC1387,0)</f>
        <v>46.432044709157779</v>
      </c>
      <c r="AD1411" s="27">
        <f ca="1">AD1387+$C$5*IF(AND(AA1411=W1380,AB1396=3),AB1401-AD1387,0)</f>
        <v>47.114407436489117</v>
      </c>
      <c r="AE1411" s="95" t="s">
        <v>9</v>
      </c>
      <c r="AF1411" s="13"/>
      <c r="AI1411"/>
      <c r="AJ1411"/>
      <c r="AK1411"/>
      <c r="AL1411" s="127"/>
      <c r="AM1411" s="3">
        <v>8</v>
      </c>
      <c r="AN1411" s="27">
        <f ca="1">AN1387+$C$5*IF(AND(AM1411=AI1380,AN1396=1),AN1401-AN1387,0)</f>
        <v>99.999999999330612</v>
      </c>
      <c r="AO1411" s="27">
        <f ca="1">AO1387+$C$5*IF(AND(AM1411=AI1380,AN1396=2),AN1401-AO1387,0)</f>
        <v>46.432044709157779</v>
      </c>
      <c r="AP1411" s="27">
        <f ca="1">AP1387+$C$5*IF(AND(AM1411=AI1380,AN1396=3),AN1401-AP1387,0)</f>
        <v>47.114407436489117</v>
      </c>
      <c r="AQ1411" s="95" t="s">
        <v>9</v>
      </c>
      <c r="AR1411" s="13"/>
      <c r="AU1411"/>
      <c r="AV1411"/>
      <c r="AW1411"/>
      <c r="AX1411" s="127"/>
      <c r="AY1411" s="3">
        <v>8</v>
      </c>
      <c r="AZ1411" s="27">
        <f ca="1">AZ1387+$C$5*IF(AND(AY1411=AU1380,AZ1396=1),AZ1401-AZ1387,0)</f>
        <v>99.999999999330612</v>
      </c>
      <c r="BA1411" s="27">
        <f ca="1">BA1387+$C$5*IF(AND(AY1411=AU1380,AZ1396=2),AZ1401-BA1387,0)</f>
        <v>46.432044709157779</v>
      </c>
      <c r="BB1411" s="27">
        <f ca="1">BB1387+$C$5*IF(AND(AY1411=AU1380,AZ1396=3),AZ1401-BB1387,0)</f>
        <v>47.114407436489117</v>
      </c>
      <c r="BC1411" s="95" t="s">
        <v>9</v>
      </c>
      <c r="BD1411" s="13"/>
      <c r="BG1411"/>
      <c r="BH1411"/>
      <c r="BI1411"/>
      <c r="BJ1411" s="127"/>
      <c r="BK1411" s="3">
        <v>8</v>
      </c>
      <c r="BL1411" s="27">
        <f ca="1">BL1387+$C$5*IF(AND(BK1411=BG1380,BL1396=1),BL1401-BL1387,0)</f>
        <v>99.999999999330612</v>
      </c>
      <c r="BM1411" s="27">
        <f ca="1">BM1387+$C$5*IF(AND(BK1411=BG1380,BL1396=2),BL1401-BM1387,0)</f>
        <v>46.432044709157779</v>
      </c>
      <c r="BN1411" s="27">
        <f ca="1">BN1387+$C$5*IF(AND(BK1411=BG1380,BL1396=3),BL1401-BN1387,0)</f>
        <v>47.114407436489117</v>
      </c>
      <c r="BO1411" s="95" t="s">
        <v>9</v>
      </c>
      <c r="BP1411" s="13"/>
      <c r="BS1411"/>
      <c r="BT1411"/>
      <c r="BU1411"/>
      <c r="BV1411" s="127"/>
      <c r="BW1411" s="3">
        <v>8</v>
      </c>
      <c r="BX1411" s="27">
        <f ca="1">BX1387+$C$5*IF(AND(BW1411=BS1380,BX1396=1),BX1401-BX1387,0)</f>
        <v>99.999999999330612</v>
      </c>
      <c r="BY1411" s="27">
        <f ca="1">BY1387+$C$5*IF(AND(BW1411=BS1380,BX1396=2),BX1401-BY1387,0)</f>
        <v>46.432044709157779</v>
      </c>
      <c r="BZ1411" s="27">
        <f ca="1">BZ1387+$C$5*IF(AND(BW1411=BS1380,BX1396=3),BX1401-BZ1387,0)</f>
        <v>47.207152068705753</v>
      </c>
      <c r="CA1411" s="95" t="s">
        <v>9</v>
      </c>
      <c r="CB1411" s="13"/>
      <c r="CE1411"/>
      <c r="CF1411"/>
      <c r="CG1411"/>
      <c r="CH1411" s="127"/>
      <c r="CI1411" s="3">
        <v>8</v>
      </c>
      <c r="CJ1411" s="27">
        <f ca="1">CJ1387+$C$5*IF(AND(CI1411=CE1380,CJ1396=1),CJ1401-CJ1387,0)</f>
        <v>99.999999999330612</v>
      </c>
      <c r="CK1411" s="27">
        <f ca="1">CK1387+$C$5*IF(AND(CI1411=CE1380,CJ1396=2),CJ1401-CK1387,0)</f>
        <v>46.432044709157779</v>
      </c>
      <c r="CL1411" s="27">
        <f ca="1">CL1387+$C$5*IF(AND(CI1411=CE1380,CJ1396=3),CJ1401-CL1387,0)</f>
        <v>47.207152068705753</v>
      </c>
      <c r="CM1411" s="95" t="s">
        <v>9</v>
      </c>
      <c r="CN1411" s="13"/>
      <c r="CQ1411"/>
      <c r="CR1411"/>
      <c r="CS1411"/>
      <c r="CT1411" s="127"/>
      <c r="CU1411" s="3">
        <v>8</v>
      </c>
      <c r="CV1411" s="27">
        <f ca="1">CV1387+$C$5*IF(AND(CU1411=CQ1380,CV1396=1),CV1401-CV1387,0)</f>
        <v>99.999999999665306</v>
      </c>
      <c r="CW1411" s="27">
        <f ca="1">CW1387+$C$5*IF(AND(CU1411=CQ1380,CV1396=2),CV1401-CW1387,0)</f>
        <v>46.432044709157779</v>
      </c>
      <c r="CX1411" s="27">
        <f ca="1">CX1387+$C$5*IF(AND(CU1411=CQ1380,CV1396=3),CV1401-CX1387,0)</f>
        <v>47.207152068705753</v>
      </c>
      <c r="CY1411" s="95" t="s">
        <v>9</v>
      </c>
      <c r="CZ1411" s="13"/>
      <c r="DC1411"/>
      <c r="DD1411"/>
      <c r="DE1411"/>
      <c r="DF1411" s="127"/>
      <c r="DG1411" s="3">
        <v>8</v>
      </c>
      <c r="DH1411" s="27">
        <f ca="1">DH1387+$C$5*IF(AND(DG1411=DC1380,DH1396=1),DH1401-DH1387,0)</f>
        <v>99.999999999665306</v>
      </c>
      <c r="DI1411" s="27">
        <f ca="1">DI1387+$C$5*IF(AND(DG1411=DC1380,DH1396=2),DH1401-DI1387,0)</f>
        <v>46.432044709157779</v>
      </c>
      <c r="DJ1411" s="27">
        <f ca="1">DJ1387+$C$5*IF(AND(DG1411=DC1380,DH1396=3),DH1401-DJ1387,0)</f>
        <v>47.207152068705753</v>
      </c>
      <c r="DK1411" s="95" t="s">
        <v>9</v>
      </c>
      <c r="DL1411" s="13"/>
      <c r="DO1411"/>
      <c r="DP1411"/>
      <c r="DQ1411"/>
      <c r="DR1411" s="127"/>
      <c r="DS1411" s="3">
        <v>8</v>
      </c>
      <c r="DT1411" s="27">
        <f ca="1">DT1387+$C$5*IF(AND(DS1411=DO1380,DT1396=1),DT1401-DT1387,0)</f>
        <v>99.999999999665306</v>
      </c>
      <c r="DU1411" s="27">
        <f ca="1">DU1387+$C$5*IF(AND(DS1411=DO1380,DT1396=2),DT1401-DU1387,0)</f>
        <v>46.432044709157779</v>
      </c>
      <c r="DV1411" s="27">
        <f ca="1">DV1387+$C$5*IF(AND(DS1411=DO1380,DT1396=3),DT1401-DV1387,0)</f>
        <v>47.207152068705753</v>
      </c>
      <c r="DW1411" s="95" t="s">
        <v>9</v>
      </c>
      <c r="DX1411" s="13"/>
    </row>
    <row r="1412" spans="1:128">
      <c r="A1412"/>
      <c r="B1412"/>
      <c r="C1412"/>
      <c r="D1412"/>
      <c r="E1412"/>
      <c r="F1412"/>
      <c r="G1412"/>
      <c r="H1412" s="21"/>
      <c r="K1412"/>
      <c r="L1412"/>
      <c r="M1412"/>
      <c r="N1412" s="128"/>
      <c r="O1412" s="3" t="s">
        <v>40</v>
      </c>
      <c r="P1412" s="44">
        <v>0</v>
      </c>
      <c r="Q1412" s="44">
        <v>0</v>
      </c>
      <c r="R1412" s="44">
        <v>0</v>
      </c>
      <c r="S1412" s="40">
        <v>0</v>
      </c>
      <c r="T1412" s="12"/>
      <c r="W1412"/>
      <c r="X1412"/>
      <c r="Y1412"/>
      <c r="Z1412" s="128"/>
      <c r="AA1412" s="3" t="s">
        <v>40</v>
      </c>
      <c r="AB1412" s="44">
        <v>0</v>
      </c>
      <c r="AC1412" s="44">
        <v>0</v>
      </c>
      <c r="AD1412" s="44">
        <v>0</v>
      </c>
      <c r="AE1412" s="40">
        <v>0</v>
      </c>
      <c r="AF1412" s="12"/>
      <c r="AI1412"/>
      <c r="AJ1412"/>
      <c r="AK1412"/>
      <c r="AL1412" s="128"/>
      <c r="AM1412" s="3" t="s">
        <v>40</v>
      </c>
      <c r="AN1412" s="44">
        <v>0</v>
      </c>
      <c r="AO1412" s="44">
        <v>0</v>
      </c>
      <c r="AP1412" s="44">
        <v>0</v>
      </c>
      <c r="AQ1412" s="40">
        <v>0</v>
      </c>
      <c r="AR1412" s="12"/>
      <c r="AU1412"/>
      <c r="AV1412"/>
      <c r="AW1412"/>
      <c r="AX1412" s="128"/>
      <c r="AY1412" s="3" t="s">
        <v>40</v>
      </c>
      <c r="AZ1412" s="44">
        <v>0</v>
      </c>
      <c r="BA1412" s="44">
        <v>0</v>
      </c>
      <c r="BB1412" s="44">
        <v>0</v>
      </c>
      <c r="BC1412" s="40">
        <v>0</v>
      </c>
      <c r="BD1412" s="12"/>
      <c r="BG1412"/>
      <c r="BH1412"/>
      <c r="BI1412"/>
      <c r="BJ1412" s="128"/>
      <c r="BK1412" s="3" t="s">
        <v>40</v>
      </c>
      <c r="BL1412" s="44">
        <v>0</v>
      </c>
      <c r="BM1412" s="44">
        <v>0</v>
      </c>
      <c r="BN1412" s="44">
        <v>0</v>
      </c>
      <c r="BO1412" s="40">
        <v>0</v>
      </c>
      <c r="BP1412" s="12"/>
      <c r="BS1412"/>
      <c r="BT1412"/>
      <c r="BU1412"/>
      <c r="BV1412" s="128"/>
      <c r="BW1412" s="3" t="s">
        <v>40</v>
      </c>
      <c r="BX1412" s="44">
        <v>0</v>
      </c>
      <c r="BY1412" s="44">
        <v>0</v>
      </c>
      <c r="BZ1412" s="44">
        <v>0</v>
      </c>
      <c r="CA1412" s="40">
        <v>0</v>
      </c>
      <c r="CB1412" s="12"/>
      <c r="CE1412"/>
      <c r="CF1412"/>
      <c r="CG1412"/>
      <c r="CH1412" s="128"/>
      <c r="CI1412" s="3" t="s">
        <v>40</v>
      </c>
      <c r="CJ1412" s="44">
        <v>0</v>
      </c>
      <c r="CK1412" s="44">
        <v>0</v>
      </c>
      <c r="CL1412" s="44">
        <v>0</v>
      </c>
      <c r="CM1412" s="40">
        <v>0</v>
      </c>
      <c r="CN1412" s="12"/>
      <c r="CQ1412"/>
      <c r="CR1412"/>
      <c r="CS1412"/>
      <c r="CT1412" s="128"/>
      <c r="CU1412" s="3" t="s">
        <v>40</v>
      </c>
      <c r="CV1412" s="44">
        <v>0</v>
      </c>
      <c r="CW1412" s="44">
        <v>0</v>
      </c>
      <c r="CX1412" s="44">
        <v>0</v>
      </c>
      <c r="CY1412" s="40">
        <v>0</v>
      </c>
      <c r="CZ1412" s="12"/>
      <c r="DC1412"/>
      <c r="DD1412"/>
      <c r="DE1412"/>
      <c r="DF1412" s="128"/>
      <c r="DG1412" s="3" t="s">
        <v>40</v>
      </c>
      <c r="DH1412" s="44">
        <v>0</v>
      </c>
      <c r="DI1412" s="44">
        <v>0</v>
      </c>
      <c r="DJ1412" s="44">
        <v>0</v>
      </c>
      <c r="DK1412" s="40">
        <v>0</v>
      </c>
      <c r="DL1412" s="12"/>
      <c r="DO1412"/>
      <c r="DP1412"/>
      <c r="DQ1412"/>
      <c r="DR1412" s="128"/>
      <c r="DS1412" s="3" t="s">
        <v>40</v>
      </c>
      <c r="DT1412" s="44">
        <v>0</v>
      </c>
      <c r="DU1412" s="44">
        <v>0</v>
      </c>
      <c r="DV1412" s="44">
        <v>0</v>
      </c>
      <c r="DW1412" s="40">
        <v>0</v>
      </c>
      <c r="DX1412" s="12"/>
    </row>
    <row r="1413" spans="1:128" ht="13.8" thickBot="1">
      <c r="O1413" s="62"/>
      <c r="AA1413" s="62"/>
      <c r="AM1413" s="62"/>
      <c r="AY1413" s="62"/>
      <c r="BK1413" s="62"/>
      <c r="BW1413" s="62"/>
      <c r="CI1413" s="62"/>
      <c r="CU1413" s="62"/>
      <c r="DG1413" s="62"/>
      <c r="DS1413" s="62"/>
    </row>
    <row r="1414" spans="1:128" ht="15" customHeight="1" thickTop="1" thickBot="1">
      <c r="A1414" s="67"/>
      <c r="B1414" s="75" t="s">
        <v>46</v>
      </c>
      <c r="C1414" s="68">
        <f>C1377+1</f>
        <v>39</v>
      </c>
      <c r="D1414" s="69"/>
      <c r="E1414" s="69"/>
      <c r="F1414" s="69"/>
      <c r="G1414" s="69"/>
      <c r="H1414" s="69"/>
      <c r="I1414" s="73"/>
      <c r="J1414" s="8" t="s">
        <v>55</v>
      </c>
      <c r="K1414" s="71"/>
      <c r="L1414" s="67"/>
      <c r="M1414" s="67"/>
      <c r="N1414" s="67"/>
      <c r="O1414" s="67"/>
      <c r="P1414" s="67"/>
      <c r="Q1414" s="67"/>
      <c r="R1414" s="67"/>
      <c r="S1414" s="67"/>
      <c r="T1414" s="69"/>
      <c r="U1414" s="73"/>
      <c r="V1414" s="8" t="s">
        <v>55</v>
      </c>
      <c r="W1414" s="71"/>
      <c r="X1414" s="67"/>
      <c r="Y1414" s="67"/>
      <c r="Z1414" s="67"/>
      <c r="AA1414" s="67"/>
      <c r="AB1414" s="67"/>
      <c r="AC1414" s="67"/>
      <c r="AD1414" s="67"/>
      <c r="AE1414" s="67"/>
      <c r="AF1414" s="69"/>
      <c r="AG1414" s="73"/>
      <c r="AH1414" s="8" t="s">
        <v>55</v>
      </c>
      <c r="AI1414" s="71"/>
      <c r="AJ1414" s="67"/>
      <c r="AK1414" s="67"/>
      <c r="AL1414" s="67"/>
      <c r="AM1414" s="67"/>
      <c r="AN1414" s="67"/>
      <c r="AO1414" s="67"/>
      <c r="AP1414" s="67"/>
      <c r="AQ1414" s="67"/>
      <c r="AR1414" s="69"/>
      <c r="AS1414" s="73"/>
      <c r="AT1414" s="8" t="s">
        <v>55</v>
      </c>
      <c r="AU1414" s="71"/>
      <c r="AV1414" s="67"/>
      <c r="AW1414" s="67"/>
      <c r="AX1414" s="67"/>
      <c r="AY1414" s="67"/>
      <c r="AZ1414" s="67"/>
      <c r="BA1414" s="67"/>
      <c r="BB1414" s="67"/>
      <c r="BC1414" s="67"/>
      <c r="BD1414" s="69"/>
      <c r="BE1414" s="73"/>
      <c r="BF1414" s="8" t="s">
        <v>55</v>
      </c>
      <c r="BG1414" s="71"/>
      <c r="BH1414" s="67"/>
      <c r="BI1414" s="67"/>
      <c r="BJ1414" s="67"/>
      <c r="BK1414" s="67"/>
      <c r="BL1414" s="67"/>
      <c r="BM1414" s="67"/>
      <c r="BN1414" s="67"/>
      <c r="BO1414" s="67"/>
      <c r="BP1414" s="69"/>
      <c r="BQ1414" s="73"/>
      <c r="BR1414" s="8" t="s">
        <v>55</v>
      </c>
      <c r="BS1414" s="71"/>
      <c r="BT1414" s="67"/>
      <c r="BU1414" s="67"/>
      <c r="BV1414" s="67"/>
      <c r="BW1414" s="67"/>
      <c r="BX1414" s="67"/>
      <c r="BY1414" s="67"/>
      <c r="BZ1414" s="67"/>
      <c r="CA1414" s="67"/>
      <c r="CB1414" s="69"/>
      <c r="CC1414" s="73"/>
      <c r="CD1414" s="8" t="s">
        <v>55</v>
      </c>
      <c r="CE1414" s="71"/>
      <c r="CF1414" s="67"/>
      <c r="CG1414" s="67"/>
      <c r="CH1414" s="67"/>
      <c r="CI1414" s="67"/>
      <c r="CJ1414" s="67"/>
      <c r="CK1414" s="67"/>
      <c r="CL1414" s="67"/>
      <c r="CM1414" s="67"/>
      <c r="CN1414" s="69"/>
      <c r="CO1414" s="73"/>
      <c r="CP1414" s="8" t="s">
        <v>55</v>
      </c>
      <c r="CQ1414" s="71"/>
      <c r="CR1414" s="67"/>
      <c r="CS1414" s="67"/>
      <c r="CT1414" s="67"/>
      <c r="CU1414" s="67"/>
      <c r="CV1414" s="67"/>
      <c r="CW1414" s="67"/>
      <c r="CX1414" s="67"/>
      <c r="CY1414" s="67"/>
      <c r="CZ1414" s="69"/>
      <c r="DA1414" s="73"/>
      <c r="DB1414" s="8" t="s">
        <v>55</v>
      </c>
      <c r="DC1414" s="71"/>
      <c r="DD1414" s="67"/>
      <c r="DE1414" s="67"/>
      <c r="DF1414" s="67"/>
      <c r="DG1414" s="67"/>
      <c r="DH1414" s="67"/>
      <c r="DI1414" s="67"/>
      <c r="DJ1414" s="67"/>
      <c r="DK1414" s="67"/>
      <c r="DL1414" s="69"/>
      <c r="DM1414" s="73"/>
      <c r="DN1414" s="8" t="s">
        <v>55</v>
      </c>
      <c r="DO1414" s="71"/>
      <c r="DP1414" s="67"/>
      <c r="DQ1414" s="67"/>
      <c r="DR1414" s="67"/>
      <c r="DS1414" s="67"/>
      <c r="DT1414" s="67"/>
      <c r="DU1414" s="67"/>
      <c r="DV1414" s="67"/>
      <c r="DW1414" s="67"/>
      <c r="DX1414" s="69"/>
    </row>
    <row r="1415" spans="1:128" ht="13.5" customHeight="1" thickBot="1">
      <c r="A1415"/>
      <c r="E1415"/>
      <c r="F1415"/>
      <c r="G1415"/>
      <c r="H1415" s="21"/>
      <c r="J1415" s="18" t="s">
        <v>53</v>
      </c>
      <c r="K1415" s="17">
        <v>1</v>
      </c>
      <c r="L1415"/>
      <c r="M1415"/>
      <c r="N1415"/>
      <c r="P1415" s="123" t="s">
        <v>12</v>
      </c>
      <c r="Q1415" s="124"/>
      <c r="R1415" s="124"/>
      <c r="S1415" s="125"/>
      <c r="T1415" s="21"/>
      <c r="V1415" s="18" t="s">
        <v>53</v>
      </c>
      <c r="W1415" s="17">
        <f ca="1">S1433</f>
        <v>2</v>
      </c>
      <c r="X1415"/>
      <c r="Y1415"/>
      <c r="Z1415"/>
      <c r="AB1415" s="123" t="s">
        <v>12</v>
      </c>
      <c r="AC1415" s="124"/>
      <c r="AD1415" s="124"/>
      <c r="AE1415" s="125"/>
      <c r="AF1415" s="21"/>
      <c r="AH1415" s="18" t="s">
        <v>53</v>
      </c>
      <c r="AI1415" s="17">
        <f ca="1">AE1433</f>
        <v>3</v>
      </c>
      <c r="AJ1415"/>
      <c r="AK1415"/>
      <c r="AL1415"/>
      <c r="AN1415" s="123" t="s">
        <v>12</v>
      </c>
      <c r="AO1415" s="124"/>
      <c r="AP1415" s="124"/>
      <c r="AQ1415" s="125"/>
      <c r="AR1415" s="21"/>
      <c r="AT1415" s="18" t="s">
        <v>53</v>
      </c>
      <c r="AU1415" s="17">
        <f ca="1">AQ1433</f>
        <v>3</v>
      </c>
      <c r="AV1415"/>
      <c r="AW1415"/>
      <c r="AX1415"/>
      <c r="AZ1415" s="123" t="s">
        <v>12</v>
      </c>
      <c r="BA1415" s="124"/>
      <c r="BB1415" s="124"/>
      <c r="BC1415" s="125"/>
      <c r="BD1415" s="21"/>
      <c r="BF1415" s="18" t="s">
        <v>53</v>
      </c>
      <c r="BG1415" s="17">
        <f ca="1">BC1433</f>
        <v>3</v>
      </c>
      <c r="BH1415"/>
      <c r="BI1415"/>
      <c r="BJ1415"/>
      <c r="BL1415" s="123" t="s">
        <v>12</v>
      </c>
      <c r="BM1415" s="124"/>
      <c r="BN1415" s="124"/>
      <c r="BO1415" s="125"/>
      <c r="BP1415" s="21"/>
      <c r="BR1415" s="18" t="s">
        <v>53</v>
      </c>
      <c r="BS1415" s="17">
        <f ca="1">BO1433</f>
        <v>3</v>
      </c>
      <c r="BT1415"/>
      <c r="BU1415"/>
      <c r="BV1415"/>
      <c r="BX1415" s="123" t="s">
        <v>12</v>
      </c>
      <c r="BY1415" s="124"/>
      <c r="BZ1415" s="124"/>
      <c r="CA1415" s="125"/>
      <c r="CB1415" s="21"/>
      <c r="CD1415" s="18" t="s">
        <v>53</v>
      </c>
      <c r="CE1415" s="17">
        <f ca="1">CA1433</f>
        <v>3</v>
      </c>
      <c r="CF1415"/>
      <c r="CG1415"/>
      <c r="CH1415"/>
      <c r="CJ1415" s="123" t="s">
        <v>12</v>
      </c>
      <c r="CK1415" s="124"/>
      <c r="CL1415" s="124"/>
      <c r="CM1415" s="125"/>
      <c r="CN1415" s="21"/>
      <c r="CP1415" s="18" t="s">
        <v>53</v>
      </c>
      <c r="CQ1415" s="17">
        <f ca="1">CM1433</f>
        <v>3</v>
      </c>
      <c r="CR1415"/>
      <c r="CS1415"/>
      <c r="CT1415"/>
      <c r="CV1415" s="123" t="s">
        <v>12</v>
      </c>
      <c r="CW1415" s="124"/>
      <c r="CX1415" s="124"/>
      <c r="CY1415" s="125"/>
      <c r="CZ1415" s="21"/>
      <c r="DB1415" s="18" t="s">
        <v>53</v>
      </c>
      <c r="DC1415" s="17">
        <f ca="1">CY1433</f>
        <v>3</v>
      </c>
      <c r="DD1415"/>
      <c r="DE1415"/>
      <c r="DF1415"/>
      <c r="DH1415" s="123" t="s">
        <v>12</v>
      </c>
      <c r="DI1415" s="124"/>
      <c r="DJ1415" s="124"/>
      <c r="DK1415" s="125"/>
      <c r="DL1415" s="21"/>
      <c r="DN1415" s="18" t="s">
        <v>53</v>
      </c>
      <c r="DO1415" s="17">
        <f ca="1">DK1433</f>
        <v>3</v>
      </c>
      <c r="DP1415"/>
      <c r="DQ1415"/>
      <c r="DR1415"/>
      <c r="DT1415" s="123" t="s">
        <v>12</v>
      </c>
      <c r="DU1415" s="124"/>
      <c r="DV1415" s="124"/>
      <c r="DW1415" s="125"/>
      <c r="DX1415" s="21"/>
    </row>
    <row r="1416" spans="1:128" ht="13.5" customHeight="1" thickBot="1">
      <c r="A1416"/>
      <c r="B1416" s="63" t="s">
        <v>45</v>
      </c>
      <c r="C1416" s="9" t="str">
        <f ca="1">IF(DO1417=9,"到着","未着")</f>
        <v>到着</v>
      </c>
      <c r="D1416" t="s">
        <v>19</v>
      </c>
      <c r="E1416"/>
      <c r="F1416"/>
      <c r="G1416"/>
      <c r="H1416" s="21"/>
      <c r="J1416" s="18" t="s">
        <v>54</v>
      </c>
      <c r="K1416" s="3">
        <v>1</v>
      </c>
      <c r="L1416"/>
      <c r="M1416"/>
      <c r="N1416"/>
      <c r="O1416" s="9" t="s">
        <v>57</v>
      </c>
      <c r="P1416" s="93" t="s">
        <v>3</v>
      </c>
      <c r="Q1416" s="26" t="s">
        <v>4</v>
      </c>
      <c r="R1416" s="26" t="s">
        <v>5</v>
      </c>
      <c r="S1416" s="3" t="s">
        <v>6</v>
      </c>
      <c r="T1416" s="6"/>
      <c r="V1416" s="18" t="s">
        <v>54</v>
      </c>
      <c r="W1416" s="3">
        <f ca="1">S1434</f>
        <v>1</v>
      </c>
      <c r="X1416"/>
      <c r="Y1416"/>
      <c r="Z1416"/>
      <c r="AA1416" s="9" t="str">
        <f>$O$10</f>
        <v>現Q値</v>
      </c>
      <c r="AB1416" s="93" t="s">
        <v>3</v>
      </c>
      <c r="AC1416" s="26" t="s">
        <v>4</v>
      </c>
      <c r="AD1416" s="26" t="s">
        <v>5</v>
      </c>
      <c r="AE1416" s="3" t="s">
        <v>6</v>
      </c>
      <c r="AF1416" s="6"/>
      <c r="AH1416" s="18" t="s">
        <v>54</v>
      </c>
      <c r="AI1416" s="3">
        <f ca="1">AE1434</f>
        <v>1</v>
      </c>
      <c r="AJ1416"/>
      <c r="AK1416"/>
      <c r="AL1416"/>
      <c r="AM1416" s="9" t="str">
        <f>$O$10</f>
        <v>現Q値</v>
      </c>
      <c r="AN1416" s="93" t="s">
        <v>3</v>
      </c>
      <c r="AO1416" s="26" t="s">
        <v>4</v>
      </c>
      <c r="AP1416" s="26" t="s">
        <v>5</v>
      </c>
      <c r="AQ1416" s="3" t="s">
        <v>6</v>
      </c>
      <c r="AR1416" s="6"/>
      <c r="AT1416" s="18" t="s">
        <v>54</v>
      </c>
      <c r="AU1416" s="3">
        <f ca="1">AQ1434</f>
        <v>2</v>
      </c>
      <c r="AV1416"/>
      <c r="AW1416"/>
      <c r="AX1416"/>
      <c r="AY1416" s="9" t="str">
        <f>$O$10</f>
        <v>現Q値</v>
      </c>
      <c r="AZ1416" s="93" t="s">
        <v>3</v>
      </c>
      <c r="BA1416" s="26" t="s">
        <v>4</v>
      </c>
      <c r="BB1416" s="26" t="s">
        <v>5</v>
      </c>
      <c r="BC1416" s="3" t="s">
        <v>6</v>
      </c>
      <c r="BD1416" s="6"/>
      <c r="BF1416" s="18" t="s">
        <v>54</v>
      </c>
      <c r="BG1416" s="3">
        <f ca="1">BC1434</f>
        <v>3</v>
      </c>
      <c r="BH1416"/>
      <c r="BI1416"/>
      <c r="BJ1416"/>
      <c r="BK1416" s="9" t="str">
        <f>$O$10</f>
        <v>現Q値</v>
      </c>
      <c r="BL1416" s="93" t="s">
        <v>3</v>
      </c>
      <c r="BM1416" s="26" t="s">
        <v>4</v>
      </c>
      <c r="BN1416" s="26" t="s">
        <v>5</v>
      </c>
      <c r="BO1416" s="3" t="s">
        <v>6</v>
      </c>
      <c r="BP1416" s="6"/>
      <c r="BR1416" s="18" t="s">
        <v>54</v>
      </c>
      <c r="BS1416" s="3">
        <f ca="1">BO1434</f>
        <v>3</v>
      </c>
      <c r="BT1416"/>
      <c r="BU1416"/>
      <c r="BV1416"/>
      <c r="BW1416" s="9" t="str">
        <f>$O$10</f>
        <v>現Q値</v>
      </c>
      <c r="BX1416" s="93" t="s">
        <v>3</v>
      </c>
      <c r="BY1416" s="26" t="s">
        <v>4</v>
      </c>
      <c r="BZ1416" s="26" t="s">
        <v>5</v>
      </c>
      <c r="CA1416" s="3" t="s">
        <v>6</v>
      </c>
      <c r="CB1416" s="6"/>
      <c r="CD1416" s="18" t="s">
        <v>54</v>
      </c>
      <c r="CE1416" s="3">
        <f ca="1">CA1434</f>
        <v>3</v>
      </c>
      <c r="CF1416"/>
      <c r="CG1416"/>
      <c r="CH1416"/>
      <c r="CI1416" s="9" t="str">
        <f>$O$10</f>
        <v>現Q値</v>
      </c>
      <c r="CJ1416" s="93" t="s">
        <v>3</v>
      </c>
      <c r="CK1416" s="26" t="s">
        <v>4</v>
      </c>
      <c r="CL1416" s="26" t="s">
        <v>5</v>
      </c>
      <c r="CM1416" s="3" t="s">
        <v>6</v>
      </c>
      <c r="CN1416" s="6"/>
      <c r="CP1416" s="18" t="s">
        <v>54</v>
      </c>
      <c r="CQ1416" s="3">
        <f ca="1">CM1434</f>
        <v>3</v>
      </c>
      <c r="CR1416"/>
      <c r="CS1416"/>
      <c r="CT1416"/>
      <c r="CU1416" s="9" t="str">
        <f>$O$10</f>
        <v>現Q値</v>
      </c>
      <c r="CV1416" s="93" t="s">
        <v>3</v>
      </c>
      <c r="CW1416" s="26" t="s">
        <v>4</v>
      </c>
      <c r="CX1416" s="26" t="s">
        <v>5</v>
      </c>
      <c r="CY1416" s="3" t="s">
        <v>6</v>
      </c>
      <c r="CZ1416" s="6"/>
      <c r="DB1416" s="18" t="s">
        <v>54</v>
      </c>
      <c r="DC1416" s="3">
        <f ca="1">CY1434</f>
        <v>3</v>
      </c>
      <c r="DD1416"/>
      <c r="DE1416"/>
      <c r="DF1416"/>
      <c r="DG1416" s="9" t="str">
        <f>$O$10</f>
        <v>現Q値</v>
      </c>
      <c r="DH1416" s="93" t="s">
        <v>3</v>
      </c>
      <c r="DI1416" s="26" t="s">
        <v>4</v>
      </c>
      <c r="DJ1416" s="26" t="s">
        <v>5</v>
      </c>
      <c r="DK1416" s="3" t="s">
        <v>6</v>
      </c>
      <c r="DL1416" s="6"/>
      <c r="DN1416" s="18" t="s">
        <v>54</v>
      </c>
      <c r="DO1416" s="3">
        <f ca="1">DK1434</f>
        <v>3</v>
      </c>
      <c r="DP1416"/>
      <c r="DQ1416"/>
      <c r="DR1416"/>
      <c r="DS1416" s="9" t="str">
        <f>$O$10</f>
        <v>現Q値</v>
      </c>
      <c r="DT1416" s="93" t="s">
        <v>3</v>
      </c>
      <c r="DU1416" s="26" t="s">
        <v>4</v>
      </c>
      <c r="DV1416" s="26" t="s">
        <v>5</v>
      </c>
      <c r="DW1416" s="3" t="s">
        <v>6</v>
      </c>
      <c r="DX1416" s="6"/>
    </row>
    <row r="1417" spans="1:128" ht="13.5" customHeight="1" thickBot="1">
      <c r="A1417"/>
      <c r="B1417" s="63" t="s">
        <v>10</v>
      </c>
      <c r="C1417" s="78">
        <f ca="1">C1380+IF(C1416="未着",0,1)</f>
        <v>39</v>
      </c>
      <c r="D1417"/>
      <c r="E1417"/>
      <c r="F1417"/>
      <c r="G1417"/>
      <c r="H1417" s="21"/>
      <c r="J1417" s="3" t="s">
        <v>7</v>
      </c>
      <c r="K1417" s="29">
        <f>3*(K1415-1)+K1416</f>
        <v>1</v>
      </c>
      <c r="L1417" s="30" t="s">
        <v>34</v>
      </c>
      <c r="M1417"/>
      <c r="N1417" s="126" t="s">
        <v>7</v>
      </c>
      <c r="O1417" s="17">
        <v>1</v>
      </c>
      <c r="P1417" s="27">
        <f t="array" aca="1" ref="P1417:S1424" ca="1">IF(C1379="到着",DT1404:DW1411,P1380:S1387)</f>
        <v>31.814638525914916</v>
      </c>
      <c r="Q1417" s="95" t="str">
        <f ca="1"/>
        <v>欄外</v>
      </c>
      <c r="R1417" s="95" t="str">
        <f ca="1"/>
        <v>欄外</v>
      </c>
      <c r="S1417" s="15">
        <f ca="1"/>
        <v>32.108812690802893</v>
      </c>
      <c r="T1417" s="12"/>
      <c r="V1417" s="3" t="s">
        <v>7</v>
      </c>
      <c r="W1417" s="29">
        <f ca="1">3*(W1415-1)+W1416</f>
        <v>4</v>
      </c>
      <c r="X1417" s="30" t="s">
        <v>34</v>
      </c>
      <c r="Y1417"/>
      <c r="Z1417" s="126" t="s">
        <v>7</v>
      </c>
      <c r="AA1417" s="17">
        <v>1</v>
      </c>
      <c r="AB1417" s="27">
        <f t="array" ref="AB1417:AE1424" ca="1">P1441:S1448</f>
        <v>31.814638525914916</v>
      </c>
      <c r="AC1417" s="95" t="str">
        <v>欄外</v>
      </c>
      <c r="AD1417" s="95" t="str">
        <v>欄外</v>
      </c>
      <c r="AE1417" s="15">
        <f ca="1"/>
        <v>32.109339340513614</v>
      </c>
      <c r="AF1417" s="12"/>
      <c r="AH1417" s="3" t="s">
        <v>7</v>
      </c>
      <c r="AI1417" s="29">
        <f ca="1">3*(AI1415-1)+AI1416</f>
        <v>7</v>
      </c>
      <c r="AJ1417" s="30" t="s">
        <v>34</v>
      </c>
      <c r="AK1417"/>
      <c r="AL1417" s="126" t="s">
        <v>7</v>
      </c>
      <c r="AM1417" s="17">
        <v>1</v>
      </c>
      <c r="AN1417" s="27">
        <f t="array" ref="AN1417:AQ1424" ca="1">AB1441:AE1448</f>
        <v>31.814638525914916</v>
      </c>
      <c r="AO1417" s="95" t="str">
        <v>欄外</v>
      </c>
      <c r="AP1417" s="95" t="str">
        <v>欄外</v>
      </c>
      <c r="AQ1417" s="15">
        <f ca="1"/>
        <v>32.109339340513614</v>
      </c>
      <c r="AR1417" s="12"/>
      <c r="AT1417" s="3" t="s">
        <v>7</v>
      </c>
      <c r="AU1417" s="29">
        <f ca="1">3*(AU1415-1)+AU1416</f>
        <v>8</v>
      </c>
      <c r="AV1417" s="30" t="s">
        <v>34</v>
      </c>
      <c r="AW1417"/>
      <c r="AX1417" s="126" t="s">
        <v>7</v>
      </c>
      <c r="AY1417" s="17">
        <v>1</v>
      </c>
      <c r="AZ1417" s="27">
        <f t="array" ref="AZ1417:BC1424" ca="1">AN1441:AQ1448</f>
        <v>31.814638525914916</v>
      </c>
      <c r="BA1417" s="95" t="str">
        <v>欄外</v>
      </c>
      <c r="BB1417" s="95" t="str">
        <v>欄外</v>
      </c>
      <c r="BC1417" s="15">
        <f ca="1"/>
        <v>32.109339340513614</v>
      </c>
      <c r="BD1417" s="12"/>
      <c r="BF1417" s="3" t="s">
        <v>7</v>
      </c>
      <c r="BG1417" s="29">
        <f ca="1">3*(BG1415-1)+BG1416</f>
        <v>9</v>
      </c>
      <c r="BH1417" s="30" t="s">
        <v>34</v>
      </c>
      <c r="BI1417"/>
      <c r="BJ1417" s="126" t="s">
        <v>7</v>
      </c>
      <c r="BK1417" s="17">
        <v>1</v>
      </c>
      <c r="BL1417" s="27">
        <f t="array" ref="BL1417:BO1424" ca="1">AZ1441:BC1448</f>
        <v>31.814638525914916</v>
      </c>
      <c r="BM1417" s="95" t="str">
        <v>欄外</v>
      </c>
      <c r="BN1417" s="95" t="str">
        <v>欄外</v>
      </c>
      <c r="BO1417" s="15">
        <f ca="1"/>
        <v>32.109339340513614</v>
      </c>
      <c r="BP1417" s="12"/>
      <c r="BR1417" s="3" t="s">
        <v>7</v>
      </c>
      <c r="BS1417" s="29">
        <f ca="1">3*(BS1415-1)+BS1416</f>
        <v>9</v>
      </c>
      <c r="BT1417" s="30" t="s">
        <v>34</v>
      </c>
      <c r="BU1417"/>
      <c r="BV1417" s="126" t="s">
        <v>7</v>
      </c>
      <c r="BW1417" s="17">
        <v>1</v>
      </c>
      <c r="BX1417" s="27">
        <f t="array" ref="BX1417:CA1424" ca="1">BL1441:BO1448</f>
        <v>31.814638525914916</v>
      </c>
      <c r="BY1417" s="95" t="str">
        <v>欄外</v>
      </c>
      <c r="BZ1417" s="95" t="str">
        <v>欄外</v>
      </c>
      <c r="CA1417" s="15">
        <f ca="1"/>
        <v>32.109339340513614</v>
      </c>
      <c r="CB1417" s="12"/>
      <c r="CD1417" s="3" t="s">
        <v>7</v>
      </c>
      <c r="CE1417" s="29">
        <f ca="1">3*(CE1415-1)+CE1416</f>
        <v>9</v>
      </c>
      <c r="CF1417" s="30" t="s">
        <v>34</v>
      </c>
      <c r="CG1417"/>
      <c r="CH1417" s="126" t="s">
        <v>7</v>
      </c>
      <c r="CI1417" s="17">
        <v>1</v>
      </c>
      <c r="CJ1417" s="27">
        <f t="array" ref="CJ1417:CM1424" ca="1">BX1441:CA1448</f>
        <v>31.814638525914916</v>
      </c>
      <c r="CK1417" s="95" t="str">
        <v>欄外</v>
      </c>
      <c r="CL1417" s="95" t="str">
        <v>欄外</v>
      </c>
      <c r="CM1417" s="15">
        <f ca="1"/>
        <v>32.109339340513614</v>
      </c>
      <c r="CN1417" s="12"/>
      <c r="CP1417" s="3" t="s">
        <v>7</v>
      </c>
      <c r="CQ1417" s="29">
        <f ca="1">3*(CQ1415-1)+CQ1416</f>
        <v>9</v>
      </c>
      <c r="CR1417" s="30" t="s">
        <v>34</v>
      </c>
      <c r="CS1417"/>
      <c r="CT1417" s="126" t="s">
        <v>7</v>
      </c>
      <c r="CU1417" s="17">
        <v>1</v>
      </c>
      <c r="CV1417" s="27">
        <f t="array" ref="CV1417:CY1424" ca="1">CJ1441:CM1448</f>
        <v>31.814638525914916</v>
      </c>
      <c r="CW1417" s="95" t="str">
        <v>欄外</v>
      </c>
      <c r="CX1417" s="95" t="str">
        <v>欄外</v>
      </c>
      <c r="CY1417" s="15">
        <f ca="1"/>
        <v>32.109339340513614</v>
      </c>
      <c r="CZ1417" s="12"/>
      <c r="DB1417" s="3" t="s">
        <v>7</v>
      </c>
      <c r="DC1417" s="29">
        <f ca="1">3*(DC1415-1)+DC1416</f>
        <v>9</v>
      </c>
      <c r="DD1417" s="30" t="s">
        <v>34</v>
      </c>
      <c r="DE1417"/>
      <c r="DF1417" s="126" t="s">
        <v>7</v>
      </c>
      <c r="DG1417" s="17">
        <v>1</v>
      </c>
      <c r="DH1417" s="27">
        <f t="array" ref="DH1417:DK1424" ca="1">CV1441:CY1448</f>
        <v>31.814638525914916</v>
      </c>
      <c r="DI1417" s="95" t="str">
        <v>欄外</v>
      </c>
      <c r="DJ1417" s="95" t="str">
        <v>欄外</v>
      </c>
      <c r="DK1417" s="15">
        <f ca="1"/>
        <v>32.109339340513614</v>
      </c>
      <c r="DL1417" s="12"/>
      <c r="DN1417" s="3" t="s">
        <v>7</v>
      </c>
      <c r="DO1417" s="29">
        <f ca="1">3*(DO1415-1)+DO1416</f>
        <v>9</v>
      </c>
      <c r="DP1417" s="30" t="s">
        <v>34</v>
      </c>
      <c r="DQ1417"/>
      <c r="DR1417" s="126" t="s">
        <v>7</v>
      </c>
      <c r="DS1417" s="17">
        <v>1</v>
      </c>
      <c r="DT1417" s="27">
        <f t="array" ref="DT1417:DW1424" ca="1">DH1441:DK1448</f>
        <v>31.814638525914916</v>
      </c>
      <c r="DU1417" s="95" t="str">
        <v>欄外</v>
      </c>
      <c r="DV1417" s="95" t="str">
        <v>欄外</v>
      </c>
      <c r="DW1417" s="15">
        <f ca="1"/>
        <v>32.109339340513614</v>
      </c>
      <c r="DX1417" s="12"/>
    </row>
    <row r="1418" spans="1:128" ht="13.5" customHeight="1" thickBot="1">
      <c r="A1418"/>
      <c r="B1418"/>
      <c r="C1418"/>
      <c r="D1418"/>
      <c r="E1418"/>
      <c r="F1418"/>
      <c r="G1418"/>
      <c r="H1418" s="21"/>
      <c r="K1418" s="24"/>
      <c r="L1418" s="6"/>
      <c r="M1418"/>
      <c r="N1418" s="127"/>
      <c r="O1418" s="3">
        <v>2</v>
      </c>
      <c r="P1418" s="15">
        <f ca="1"/>
        <v>10.40607930603027</v>
      </c>
      <c r="Q1418" s="95" t="str">
        <f ca="1"/>
        <v>欄外</v>
      </c>
      <c r="R1418" s="27">
        <f ca="1"/>
        <v>18.458272981929774</v>
      </c>
      <c r="S1418" s="15">
        <f ca="1"/>
        <v>47.295073033636314</v>
      </c>
      <c r="T1418" s="12"/>
      <c r="W1418" s="24"/>
      <c r="X1418" s="6"/>
      <c r="Y1418"/>
      <c r="Z1418" s="127"/>
      <c r="AA1418" s="3">
        <v>2</v>
      </c>
      <c r="AB1418" s="15">
        <f ca="1"/>
        <v>10.40607930603027</v>
      </c>
      <c r="AC1418" s="95" t="str">
        <v>欄外</v>
      </c>
      <c r="AD1418" s="27">
        <f ca="1"/>
        <v>18.458272981929774</v>
      </c>
      <c r="AE1418" s="15">
        <f ca="1"/>
        <v>47.295073033636314</v>
      </c>
      <c r="AF1418" s="12"/>
      <c r="AI1418" s="24"/>
      <c r="AJ1418" s="6"/>
      <c r="AK1418"/>
      <c r="AL1418" s="127"/>
      <c r="AM1418" s="3">
        <v>2</v>
      </c>
      <c r="AN1418" s="15">
        <f ca="1"/>
        <v>10.40607930603027</v>
      </c>
      <c r="AO1418" s="95" t="str">
        <v>欄外</v>
      </c>
      <c r="AP1418" s="27">
        <f ca="1"/>
        <v>18.458272981929774</v>
      </c>
      <c r="AQ1418" s="15">
        <f ca="1"/>
        <v>47.295073033636314</v>
      </c>
      <c r="AR1418" s="12"/>
      <c r="AU1418" s="24"/>
      <c r="AV1418" s="6"/>
      <c r="AW1418"/>
      <c r="AX1418" s="127"/>
      <c r="AY1418" s="3">
        <v>2</v>
      </c>
      <c r="AZ1418" s="15">
        <f ca="1"/>
        <v>10.40607930603027</v>
      </c>
      <c r="BA1418" s="95" t="str">
        <v>欄外</v>
      </c>
      <c r="BB1418" s="27">
        <f ca="1"/>
        <v>18.458272981929774</v>
      </c>
      <c r="BC1418" s="15">
        <f ca="1"/>
        <v>47.295073033636314</v>
      </c>
      <c r="BD1418" s="12"/>
      <c r="BG1418" s="24"/>
      <c r="BH1418" s="6"/>
      <c r="BI1418"/>
      <c r="BJ1418" s="127"/>
      <c r="BK1418" s="3">
        <v>2</v>
      </c>
      <c r="BL1418" s="15">
        <f ca="1"/>
        <v>10.40607930603027</v>
      </c>
      <c r="BM1418" s="95" t="str">
        <v>欄外</v>
      </c>
      <c r="BN1418" s="27">
        <f ca="1"/>
        <v>18.458272981929774</v>
      </c>
      <c r="BO1418" s="15">
        <f ca="1"/>
        <v>47.295073033636314</v>
      </c>
      <c r="BP1418" s="12"/>
      <c r="BS1418" s="24"/>
      <c r="BT1418" s="6"/>
      <c r="BU1418"/>
      <c r="BV1418" s="127"/>
      <c r="BW1418" s="3">
        <v>2</v>
      </c>
      <c r="BX1418" s="15">
        <f ca="1"/>
        <v>10.40607930603027</v>
      </c>
      <c r="BY1418" s="95" t="str">
        <v>欄外</v>
      </c>
      <c r="BZ1418" s="27">
        <f ca="1"/>
        <v>18.458272981929774</v>
      </c>
      <c r="CA1418" s="15">
        <f ca="1"/>
        <v>47.295073033636314</v>
      </c>
      <c r="CB1418" s="12"/>
      <c r="CE1418" s="24"/>
      <c r="CF1418" s="6"/>
      <c r="CG1418"/>
      <c r="CH1418" s="127"/>
      <c r="CI1418" s="3">
        <v>2</v>
      </c>
      <c r="CJ1418" s="15">
        <f ca="1"/>
        <v>10.40607930603027</v>
      </c>
      <c r="CK1418" s="95" t="str">
        <v>欄外</v>
      </c>
      <c r="CL1418" s="27">
        <f ca="1"/>
        <v>18.458272981929774</v>
      </c>
      <c r="CM1418" s="15">
        <f ca="1"/>
        <v>47.295073033636314</v>
      </c>
      <c r="CN1418" s="12"/>
      <c r="CQ1418" s="24"/>
      <c r="CR1418" s="6"/>
      <c r="CS1418"/>
      <c r="CT1418" s="127"/>
      <c r="CU1418" s="3">
        <v>2</v>
      </c>
      <c r="CV1418" s="15">
        <f ca="1"/>
        <v>10.40607930603027</v>
      </c>
      <c r="CW1418" s="95" t="str">
        <v>欄外</v>
      </c>
      <c r="CX1418" s="27">
        <f ca="1"/>
        <v>18.458272981929774</v>
      </c>
      <c r="CY1418" s="15">
        <f ca="1"/>
        <v>47.295073033636314</v>
      </c>
      <c r="CZ1418" s="12"/>
      <c r="DC1418" s="24"/>
      <c r="DD1418" s="6"/>
      <c r="DE1418"/>
      <c r="DF1418" s="127"/>
      <c r="DG1418" s="3">
        <v>2</v>
      </c>
      <c r="DH1418" s="15">
        <f ca="1"/>
        <v>10.40607930603027</v>
      </c>
      <c r="DI1418" s="95" t="str">
        <v>欄外</v>
      </c>
      <c r="DJ1418" s="27">
        <f ca="1"/>
        <v>18.458272981929774</v>
      </c>
      <c r="DK1418" s="15">
        <f ca="1"/>
        <v>47.295073033636314</v>
      </c>
      <c r="DL1418" s="12"/>
      <c r="DO1418" s="24"/>
      <c r="DP1418" s="6"/>
      <c r="DQ1418"/>
      <c r="DR1418" s="127"/>
      <c r="DS1418" s="3">
        <v>2</v>
      </c>
      <c r="DT1418" s="15">
        <f ca="1"/>
        <v>10.40607930603027</v>
      </c>
      <c r="DU1418" s="95" t="str">
        <v>欄外</v>
      </c>
      <c r="DV1418" s="27">
        <f ca="1"/>
        <v>18.458272981929774</v>
      </c>
      <c r="DW1418" s="15">
        <f ca="1"/>
        <v>47.295073033636314</v>
      </c>
      <c r="DX1418" s="12"/>
    </row>
    <row r="1419" spans="1:128" ht="13.5" customHeight="1" thickTop="1" thickBot="1">
      <c r="A1419"/>
      <c r="B1419" s="10" t="s">
        <v>15</v>
      </c>
      <c r="C1419"/>
      <c r="D1419"/>
      <c r="E1419"/>
      <c r="F1419"/>
      <c r="G1419"/>
      <c r="H1419" s="21"/>
      <c r="J1419" s="25" t="str">
        <f>IF(AND(K1415=1,K1416=1),"★","")</f>
        <v>★</v>
      </c>
      <c r="K1419" s="93" t="str">
        <f>IF(AND(K1415=1,K1416=2),"★","")</f>
        <v/>
      </c>
      <c r="L1419" s="3" t="str">
        <f>IF(AND(K1415=1,K1416=3),"★","")</f>
        <v/>
      </c>
      <c r="M1419"/>
      <c r="N1419" s="127"/>
      <c r="O1419" s="3">
        <v>3</v>
      </c>
      <c r="P1419" s="95" t="str">
        <f ca="1"/>
        <v>欄外</v>
      </c>
      <c r="Q1419" s="95" t="str">
        <f ca="1"/>
        <v>欄外</v>
      </c>
      <c r="R1419" s="15">
        <f ca="1"/>
        <v>26.900255958557121</v>
      </c>
      <c r="S1419" s="95" t="str">
        <f ca="1"/>
        <v>欄外</v>
      </c>
      <c r="T1419" s="12"/>
      <c r="V1419" s="25" t="str">
        <f ca="1">IF(AND(W1415=1,W1416=1),"★","")</f>
        <v/>
      </c>
      <c r="W1419" s="93" t="str">
        <f ca="1">IF(AND(W1415=1,W1416=2),"★","")</f>
        <v/>
      </c>
      <c r="X1419" s="3" t="str">
        <f ca="1">IF(AND(W1415=1,W1416=3),"★","")</f>
        <v/>
      </c>
      <c r="Y1419"/>
      <c r="Z1419" s="127"/>
      <c r="AA1419" s="3">
        <v>3</v>
      </c>
      <c r="AB1419" s="95" t="str">
        <v>欄外</v>
      </c>
      <c r="AC1419" s="95" t="str">
        <v>欄外</v>
      </c>
      <c r="AD1419" s="15">
        <f ca="1"/>
        <v>26.900255958557121</v>
      </c>
      <c r="AE1419" s="95" t="str">
        <v>欄外</v>
      </c>
      <c r="AF1419" s="12"/>
      <c r="AH1419" s="25" t="str">
        <f ca="1">IF(AND(AI1415=1,AI1416=1),"★","")</f>
        <v/>
      </c>
      <c r="AI1419" s="93" t="str">
        <f ca="1">IF(AND(AI1415=1,AI1416=2),"★","")</f>
        <v/>
      </c>
      <c r="AJ1419" s="3" t="str">
        <f ca="1">IF(AND(AI1415=1,AI1416=3),"★","")</f>
        <v/>
      </c>
      <c r="AK1419"/>
      <c r="AL1419" s="127"/>
      <c r="AM1419" s="3">
        <v>3</v>
      </c>
      <c r="AN1419" s="95" t="str">
        <v>欄外</v>
      </c>
      <c r="AO1419" s="95" t="str">
        <v>欄外</v>
      </c>
      <c r="AP1419" s="15">
        <f ca="1"/>
        <v>26.900255958557121</v>
      </c>
      <c r="AQ1419" s="95" t="str">
        <v>欄外</v>
      </c>
      <c r="AR1419" s="12"/>
      <c r="AT1419" s="25" t="str">
        <f ca="1">IF(AND(AU1415=1,AU1416=1),"★","")</f>
        <v/>
      </c>
      <c r="AU1419" s="93" t="str">
        <f ca="1">IF(AND(AU1415=1,AU1416=2),"★","")</f>
        <v/>
      </c>
      <c r="AV1419" s="3" t="str">
        <f ca="1">IF(AND(AU1415=1,AU1416=3),"★","")</f>
        <v/>
      </c>
      <c r="AW1419"/>
      <c r="AX1419" s="127"/>
      <c r="AY1419" s="3">
        <v>3</v>
      </c>
      <c r="AZ1419" s="95" t="str">
        <v>欄外</v>
      </c>
      <c r="BA1419" s="95" t="str">
        <v>欄外</v>
      </c>
      <c r="BB1419" s="15">
        <f ca="1"/>
        <v>26.900255958557121</v>
      </c>
      <c r="BC1419" s="95" t="str">
        <v>欄外</v>
      </c>
      <c r="BD1419" s="12"/>
      <c r="BF1419" s="25" t="str">
        <f ca="1">IF(AND(BG1415=1,BG1416=1),"★","")</f>
        <v/>
      </c>
      <c r="BG1419" s="93" t="str">
        <f ca="1">IF(AND(BG1415=1,BG1416=2),"★","")</f>
        <v/>
      </c>
      <c r="BH1419" s="3" t="str">
        <f ca="1">IF(AND(BG1415=1,BG1416=3),"★","")</f>
        <v/>
      </c>
      <c r="BI1419"/>
      <c r="BJ1419" s="127"/>
      <c r="BK1419" s="3">
        <v>3</v>
      </c>
      <c r="BL1419" s="95" t="str">
        <v>欄外</v>
      </c>
      <c r="BM1419" s="95" t="str">
        <v>欄外</v>
      </c>
      <c r="BN1419" s="15">
        <f ca="1"/>
        <v>26.900255958557121</v>
      </c>
      <c r="BO1419" s="95" t="str">
        <v>欄外</v>
      </c>
      <c r="BP1419" s="12"/>
      <c r="BR1419" s="25" t="str">
        <f ca="1">IF(AND(BS1415=1,BS1416=1),"★","")</f>
        <v/>
      </c>
      <c r="BS1419" s="93" t="str">
        <f ca="1">IF(AND(BS1415=1,BS1416=2),"★","")</f>
        <v/>
      </c>
      <c r="BT1419" s="3" t="str">
        <f ca="1">IF(AND(BS1415=1,BS1416=3),"★","")</f>
        <v/>
      </c>
      <c r="BU1419"/>
      <c r="BV1419" s="127"/>
      <c r="BW1419" s="3">
        <v>3</v>
      </c>
      <c r="BX1419" s="95" t="str">
        <v>欄外</v>
      </c>
      <c r="BY1419" s="95" t="str">
        <v>欄外</v>
      </c>
      <c r="BZ1419" s="15">
        <f ca="1"/>
        <v>26.900255958557121</v>
      </c>
      <c r="CA1419" s="95" t="str">
        <v>欄外</v>
      </c>
      <c r="CB1419" s="12"/>
      <c r="CD1419" s="25" t="str">
        <f ca="1">IF(AND(CE1415=1,CE1416=1),"★","")</f>
        <v/>
      </c>
      <c r="CE1419" s="93" t="str">
        <f ca="1">IF(AND(CE1415=1,CE1416=2),"★","")</f>
        <v/>
      </c>
      <c r="CF1419" s="3" t="str">
        <f ca="1">IF(AND(CE1415=1,CE1416=3),"★","")</f>
        <v/>
      </c>
      <c r="CG1419"/>
      <c r="CH1419" s="127"/>
      <c r="CI1419" s="3">
        <v>3</v>
      </c>
      <c r="CJ1419" s="95" t="str">
        <v>欄外</v>
      </c>
      <c r="CK1419" s="95" t="str">
        <v>欄外</v>
      </c>
      <c r="CL1419" s="15">
        <f ca="1"/>
        <v>26.900255958557121</v>
      </c>
      <c r="CM1419" s="95" t="str">
        <v>欄外</v>
      </c>
      <c r="CN1419" s="12"/>
      <c r="CP1419" s="25" t="str">
        <f ca="1">IF(AND(CQ1415=1,CQ1416=1),"★","")</f>
        <v/>
      </c>
      <c r="CQ1419" s="93" t="str">
        <f ca="1">IF(AND(CQ1415=1,CQ1416=2),"★","")</f>
        <v/>
      </c>
      <c r="CR1419" s="3" t="str">
        <f ca="1">IF(AND(CQ1415=1,CQ1416=3),"★","")</f>
        <v/>
      </c>
      <c r="CS1419"/>
      <c r="CT1419" s="127"/>
      <c r="CU1419" s="3">
        <v>3</v>
      </c>
      <c r="CV1419" s="95" t="str">
        <v>欄外</v>
      </c>
      <c r="CW1419" s="95" t="str">
        <v>欄外</v>
      </c>
      <c r="CX1419" s="15">
        <f ca="1"/>
        <v>26.900255958557121</v>
      </c>
      <c r="CY1419" s="95" t="str">
        <v>欄外</v>
      </c>
      <c r="CZ1419" s="12"/>
      <c r="DB1419" s="25" t="str">
        <f ca="1">IF(AND(DC1415=1,DC1416=1),"★","")</f>
        <v/>
      </c>
      <c r="DC1419" s="93" t="str">
        <f ca="1">IF(AND(DC1415=1,DC1416=2),"★","")</f>
        <v/>
      </c>
      <c r="DD1419" s="3" t="str">
        <f ca="1">IF(AND(DC1415=1,DC1416=3),"★","")</f>
        <v/>
      </c>
      <c r="DE1419"/>
      <c r="DF1419" s="127"/>
      <c r="DG1419" s="3">
        <v>3</v>
      </c>
      <c r="DH1419" s="95" t="str">
        <v>欄外</v>
      </c>
      <c r="DI1419" s="95" t="str">
        <v>欄外</v>
      </c>
      <c r="DJ1419" s="15">
        <f ca="1"/>
        <v>26.900255958557121</v>
      </c>
      <c r="DK1419" s="95" t="str">
        <v>欄外</v>
      </c>
      <c r="DL1419" s="12"/>
      <c r="DN1419" s="25" t="str">
        <f ca="1">IF(AND(DO1415=1,DO1416=1),"★","")</f>
        <v/>
      </c>
      <c r="DO1419" s="93" t="str">
        <f ca="1">IF(AND(DO1415=1,DO1416=2),"★","")</f>
        <v/>
      </c>
      <c r="DP1419" s="3" t="str">
        <f ca="1">IF(AND(DO1415=1,DO1416=3),"★","")</f>
        <v/>
      </c>
      <c r="DQ1419"/>
      <c r="DR1419" s="127"/>
      <c r="DS1419" s="3">
        <v>3</v>
      </c>
      <c r="DT1419" s="95" t="str">
        <v>欄外</v>
      </c>
      <c r="DU1419" s="95" t="str">
        <v>欄外</v>
      </c>
      <c r="DV1419" s="15">
        <f ca="1"/>
        <v>26.900255958557121</v>
      </c>
      <c r="DW1419" s="95" t="str">
        <v>欄外</v>
      </c>
      <c r="DX1419" s="12"/>
    </row>
    <row r="1420" spans="1:128" ht="13.5" customHeight="1" thickTop="1" thickBot="1">
      <c r="A1420"/>
      <c r="B1420" s="63" t="s">
        <v>14</v>
      </c>
      <c r="C1420" s="79">
        <f ca="1">1-C1380/50</f>
        <v>0.24</v>
      </c>
      <c r="D1420"/>
      <c r="E1420"/>
      <c r="F1420"/>
      <c r="G1420"/>
      <c r="H1420" s="21"/>
      <c r="J1420" s="17" t="str">
        <f>IF(AND(K1415=2,K1416=1),"★","")</f>
        <v/>
      </c>
      <c r="K1420" s="3" t="str">
        <f>IF(AND(K1415=2,K1416=2),"★","")</f>
        <v/>
      </c>
      <c r="L1420" s="16" t="str">
        <f>IF(AND(K1415=2,K1416=3),"★","")</f>
        <v/>
      </c>
      <c r="M1420"/>
      <c r="N1420" s="127"/>
      <c r="O1420" s="3">
        <v>4</v>
      </c>
      <c r="P1420" s="27">
        <f ca="1"/>
        <v>47.299808557463351</v>
      </c>
      <c r="Q1420" s="15">
        <f ca="1"/>
        <v>19.565530089378353</v>
      </c>
      <c r="R1420" s="95" t="str">
        <f ca="1"/>
        <v>欄外</v>
      </c>
      <c r="S1420" s="15">
        <f ca="1"/>
        <v>47.261690884926345</v>
      </c>
      <c r="T1420" s="12"/>
      <c r="V1420" s="17" t="str">
        <f ca="1">IF(AND(W1415=2,W1416=1),"★","")</f>
        <v>★</v>
      </c>
      <c r="W1420" s="3" t="str">
        <f ca="1">IF(AND(W1415=2,W1416=2),"★","")</f>
        <v/>
      </c>
      <c r="X1420" s="16" t="str">
        <f ca="1">IF(AND(W1415=2,W1416=3),"★","")</f>
        <v/>
      </c>
      <c r="Y1420"/>
      <c r="Z1420" s="127"/>
      <c r="AA1420" s="3">
        <v>4</v>
      </c>
      <c r="AB1420" s="27">
        <f ca="1"/>
        <v>47.299808557463351</v>
      </c>
      <c r="AC1420" s="15">
        <f ca="1"/>
        <v>19.565530089378353</v>
      </c>
      <c r="AD1420" s="95" t="str">
        <v>欄外</v>
      </c>
      <c r="AE1420" s="15">
        <f ca="1"/>
        <v>47.261690884926345</v>
      </c>
      <c r="AF1420" s="12"/>
      <c r="AH1420" s="17" t="str">
        <f ca="1">IF(AND(AI1415=2,AI1416=1),"★","")</f>
        <v/>
      </c>
      <c r="AI1420" s="3" t="str">
        <f ca="1">IF(AND(AI1415=2,AI1416=2),"★","")</f>
        <v/>
      </c>
      <c r="AJ1420" s="16" t="str">
        <f ca="1">IF(AND(AI1415=2,AI1416=3),"★","")</f>
        <v/>
      </c>
      <c r="AK1420"/>
      <c r="AL1420" s="127"/>
      <c r="AM1420" s="3">
        <v>4</v>
      </c>
      <c r="AN1420" s="27">
        <f ca="1"/>
        <v>47.299808557463351</v>
      </c>
      <c r="AO1420" s="15">
        <f ca="1"/>
        <v>19.565530089378353</v>
      </c>
      <c r="AP1420" s="95" t="str">
        <v>欄外</v>
      </c>
      <c r="AQ1420" s="15">
        <f ca="1"/>
        <v>47.280819617611769</v>
      </c>
      <c r="AR1420" s="12"/>
      <c r="AT1420" s="17" t="str">
        <f ca="1">IF(AND(AU1415=2,AU1416=1),"★","")</f>
        <v/>
      </c>
      <c r="AU1420" s="3" t="str">
        <f ca="1">IF(AND(AU1415=2,AU1416=2),"★","")</f>
        <v/>
      </c>
      <c r="AV1420" s="16" t="str">
        <f ca="1">IF(AND(AU1415=2,AU1416=3),"★","")</f>
        <v/>
      </c>
      <c r="AW1420"/>
      <c r="AX1420" s="127"/>
      <c r="AY1420" s="3">
        <v>4</v>
      </c>
      <c r="AZ1420" s="27">
        <f ca="1"/>
        <v>47.299808557463351</v>
      </c>
      <c r="BA1420" s="15">
        <f ca="1"/>
        <v>19.565530089378353</v>
      </c>
      <c r="BB1420" s="95" t="str">
        <v>欄外</v>
      </c>
      <c r="BC1420" s="15">
        <f ca="1"/>
        <v>47.280819617611769</v>
      </c>
      <c r="BD1420" s="12"/>
      <c r="BF1420" s="17" t="str">
        <f ca="1">IF(AND(BG1415=2,BG1416=1),"★","")</f>
        <v/>
      </c>
      <c r="BG1420" s="3" t="str">
        <f ca="1">IF(AND(BG1415=2,BG1416=2),"★","")</f>
        <v/>
      </c>
      <c r="BH1420" s="16" t="str">
        <f ca="1">IF(AND(BG1415=2,BG1416=3),"★","")</f>
        <v/>
      </c>
      <c r="BI1420"/>
      <c r="BJ1420" s="127"/>
      <c r="BK1420" s="3">
        <v>4</v>
      </c>
      <c r="BL1420" s="27">
        <f ca="1"/>
        <v>47.299808557463351</v>
      </c>
      <c r="BM1420" s="15">
        <f ca="1"/>
        <v>19.565530089378353</v>
      </c>
      <c r="BN1420" s="95" t="str">
        <v>欄外</v>
      </c>
      <c r="BO1420" s="15">
        <f ca="1"/>
        <v>47.280819617611769</v>
      </c>
      <c r="BP1420" s="12"/>
      <c r="BR1420" s="17" t="str">
        <f ca="1">IF(AND(BS1415=2,BS1416=1),"★","")</f>
        <v/>
      </c>
      <c r="BS1420" s="3" t="str">
        <f ca="1">IF(AND(BS1415=2,BS1416=2),"★","")</f>
        <v/>
      </c>
      <c r="BT1420" s="16" t="str">
        <f ca="1">IF(AND(BS1415=2,BS1416=3),"★","")</f>
        <v/>
      </c>
      <c r="BU1420"/>
      <c r="BV1420" s="127"/>
      <c r="BW1420" s="3">
        <v>4</v>
      </c>
      <c r="BX1420" s="27">
        <f ca="1"/>
        <v>47.299808557463351</v>
      </c>
      <c r="BY1420" s="15">
        <f ca="1"/>
        <v>19.565530089378353</v>
      </c>
      <c r="BZ1420" s="95" t="str">
        <v>欄外</v>
      </c>
      <c r="CA1420" s="15">
        <f ca="1"/>
        <v>47.280819617611769</v>
      </c>
      <c r="CB1420" s="12"/>
      <c r="CD1420" s="17" t="str">
        <f ca="1">IF(AND(CE1415=2,CE1416=1),"★","")</f>
        <v/>
      </c>
      <c r="CE1420" s="3" t="str">
        <f ca="1">IF(AND(CE1415=2,CE1416=2),"★","")</f>
        <v/>
      </c>
      <c r="CF1420" s="16" t="str">
        <f ca="1">IF(AND(CE1415=2,CE1416=3),"★","")</f>
        <v/>
      </c>
      <c r="CG1420"/>
      <c r="CH1420" s="127"/>
      <c r="CI1420" s="3">
        <v>4</v>
      </c>
      <c r="CJ1420" s="27">
        <f ca="1"/>
        <v>47.299808557463351</v>
      </c>
      <c r="CK1420" s="15">
        <f ca="1"/>
        <v>19.565530089378353</v>
      </c>
      <c r="CL1420" s="95" t="str">
        <v>欄外</v>
      </c>
      <c r="CM1420" s="15">
        <f ca="1"/>
        <v>47.280819617611769</v>
      </c>
      <c r="CN1420" s="12"/>
      <c r="CP1420" s="17" t="str">
        <f ca="1">IF(AND(CQ1415=2,CQ1416=1),"★","")</f>
        <v/>
      </c>
      <c r="CQ1420" s="3" t="str">
        <f ca="1">IF(AND(CQ1415=2,CQ1416=2),"★","")</f>
        <v/>
      </c>
      <c r="CR1420" s="16" t="str">
        <f ca="1">IF(AND(CQ1415=2,CQ1416=3),"★","")</f>
        <v/>
      </c>
      <c r="CS1420"/>
      <c r="CT1420" s="127"/>
      <c r="CU1420" s="3">
        <v>4</v>
      </c>
      <c r="CV1420" s="27">
        <f ca="1"/>
        <v>47.299808557463351</v>
      </c>
      <c r="CW1420" s="15">
        <f ca="1"/>
        <v>19.565530089378353</v>
      </c>
      <c r="CX1420" s="95" t="str">
        <v>欄外</v>
      </c>
      <c r="CY1420" s="15">
        <f ca="1"/>
        <v>47.280819617611769</v>
      </c>
      <c r="CZ1420" s="12"/>
      <c r="DB1420" s="17" t="str">
        <f ca="1">IF(AND(DC1415=2,DC1416=1),"★","")</f>
        <v/>
      </c>
      <c r="DC1420" s="3" t="str">
        <f ca="1">IF(AND(DC1415=2,DC1416=2),"★","")</f>
        <v/>
      </c>
      <c r="DD1420" s="16" t="str">
        <f ca="1">IF(AND(DC1415=2,DC1416=3),"★","")</f>
        <v/>
      </c>
      <c r="DE1420"/>
      <c r="DF1420" s="127"/>
      <c r="DG1420" s="3">
        <v>4</v>
      </c>
      <c r="DH1420" s="27">
        <f ca="1"/>
        <v>47.299808557463351</v>
      </c>
      <c r="DI1420" s="15">
        <f ca="1"/>
        <v>19.565530089378353</v>
      </c>
      <c r="DJ1420" s="95" t="str">
        <v>欄外</v>
      </c>
      <c r="DK1420" s="15">
        <f ca="1"/>
        <v>47.280819617611769</v>
      </c>
      <c r="DL1420" s="12"/>
      <c r="DN1420" s="17" t="str">
        <f ca="1">IF(AND(DO1415=2,DO1416=1),"★","")</f>
        <v/>
      </c>
      <c r="DO1420" s="3" t="str">
        <f ca="1">IF(AND(DO1415=2,DO1416=2),"★","")</f>
        <v/>
      </c>
      <c r="DP1420" s="16" t="str">
        <f ca="1">IF(AND(DO1415=2,DO1416=3),"★","")</f>
        <v/>
      </c>
      <c r="DQ1420"/>
      <c r="DR1420" s="127"/>
      <c r="DS1420" s="3">
        <v>4</v>
      </c>
      <c r="DT1420" s="27">
        <f ca="1"/>
        <v>47.299808557463351</v>
      </c>
      <c r="DU1420" s="15">
        <f ca="1"/>
        <v>19.565530089378353</v>
      </c>
      <c r="DV1420" s="95" t="str">
        <v>欄外</v>
      </c>
      <c r="DW1420" s="15">
        <f ca="1"/>
        <v>47.280819617611769</v>
      </c>
      <c r="DX1420" s="12"/>
    </row>
    <row r="1421" spans="1:128" ht="13.5" customHeight="1" thickTop="1" thickBot="1">
      <c r="A1421"/>
      <c r="B1421"/>
      <c r="C1421"/>
      <c r="D1421"/>
      <c r="E1421"/>
      <c r="F1421"/>
      <c r="G1421"/>
      <c r="H1421" s="21"/>
      <c r="J1421" s="3" t="str">
        <f>IF(AND(K1415=3,K1416=1),"★","")</f>
        <v/>
      </c>
      <c r="K1421" s="92" t="str">
        <f>IF(AND(K1415=3,K1416=2),"★","")</f>
        <v/>
      </c>
      <c r="L1421" s="37" t="str">
        <f>IF(AND(K1415=3,K1416=3),"★","終")</f>
        <v>終</v>
      </c>
      <c r="M1421"/>
      <c r="N1421" s="127"/>
      <c r="O1421" s="3">
        <v>5</v>
      </c>
      <c r="P1421" s="95" t="str">
        <f ca="1"/>
        <v>欄外</v>
      </c>
      <c r="Q1421" s="27">
        <f ca="1"/>
        <v>31.508165296772326</v>
      </c>
      <c r="R1421" s="27">
        <f ca="1"/>
        <v>21.624271484374994</v>
      </c>
      <c r="S1421" s="27">
        <f ca="1"/>
        <v>68.999999934366116</v>
      </c>
      <c r="T1421" s="12"/>
      <c r="V1421" s="3" t="str">
        <f ca="1">IF(AND(W1415=3,W1416=1),"★","")</f>
        <v/>
      </c>
      <c r="W1421" s="92" t="str">
        <f ca="1">IF(AND(W1415=3,W1416=2),"★","")</f>
        <v/>
      </c>
      <c r="X1421" s="37" t="str">
        <f ca="1">IF(AND(W1415=3,W1416=3),"★","終")</f>
        <v>終</v>
      </c>
      <c r="Y1421"/>
      <c r="Z1421" s="127"/>
      <c r="AA1421" s="3">
        <v>5</v>
      </c>
      <c r="AB1421" s="95" t="str">
        <v>欄外</v>
      </c>
      <c r="AC1421" s="27">
        <f ca="1"/>
        <v>31.508165296772326</v>
      </c>
      <c r="AD1421" s="27">
        <f ca="1"/>
        <v>21.624271484374994</v>
      </c>
      <c r="AE1421" s="27">
        <f ca="1"/>
        <v>68.999999934366116</v>
      </c>
      <c r="AF1421" s="12"/>
      <c r="AH1421" s="3" t="str">
        <f ca="1">IF(AND(AI1415=3,AI1416=1),"★","")</f>
        <v>★</v>
      </c>
      <c r="AI1421" s="92" t="str">
        <f ca="1">IF(AND(AI1415=3,AI1416=2),"★","")</f>
        <v/>
      </c>
      <c r="AJ1421" s="37" t="str">
        <f ca="1">IF(AND(AI1415=3,AI1416=3),"★","終")</f>
        <v>終</v>
      </c>
      <c r="AK1421"/>
      <c r="AL1421" s="127"/>
      <c r="AM1421" s="3">
        <v>5</v>
      </c>
      <c r="AN1421" s="95" t="str">
        <v>欄外</v>
      </c>
      <c r="AO1421" s="27">
        <f ca="1"/>
        <v>31.508165296772326</v>
      </c>
      <c r="AP1421" s="27">
        <f ca="1"/>
        <v>21.624271484374994</v>
      </c>
      <c r="AQ1421" s="27">
        <f ca="1"/>
        <v>68.999999934366116</v>
      </c>
      <c r="AR1421" s="12"/>
      <c r="AT1421" s="3" t="str">
        <f ca="1">IF(AND(AU1415=3,AU1416=1),"★","")</f>
        <v/>
      </c>
      <c r="AU1421" s="92" t="str">
        <f ca="1">IF(AND(AU1415=3,AU1416=2),"★","")</f>
        <v>★</v>
      </c>
      <c r="AV1421" s="37" t="str">
        <f ca="1">IF(AND(AU1415=3,AU1416=3),"★","終")</f>
        <v>終</v>
      </c>
      <c r="AW1421"/>
      <c r="AX1421" s="127"/>
      <c r="AY1421" s="3">
        <v>5</v>
      </c>
      <c r="AZ1421" s="95" t="str">
        <v>欄外</v>
      </c>
      <c r="BA1421" s="27">
        <f ca="1"/>
        <v>31.508165296772326</v>
      </c>
      <c r="BB1421" s="27">
        <f ca="1"/>
        <v>21.624271484374994</v>
      </c>
      <c r="BC1421" s="27">
        <f ca="1"/>
        <v>68.999999934366116</v>
      </c>
      <c r="BD1421" s="12"/>
      <c r="BF1421" s="3" t="str">
        <f ca="1">IF(AND(BG1415=3,BG1416=1),"★","")</f>
        <v/>
      </c>
      <c r="BG1421" s="92" t="str">
        <f ca="1">IF(AND(BG1415=3,BG1416=2),"★","")</f>
        <v/>
      </c>
      <c r="BH1421" s="37" t="str">
        <f ca="1">IF(AND(BG1415=3,BG1416=3),"★","終")</f>
        <v>★</v>
      </c>
      <c r="BI1421"/>
      <c r="BJ1421" s="127"/>
      <c r="BK1421" s="3">
        <v>5</v>
      </c>
      <c r="BL1421" s="95" t="str">
        <v>欄外</v>
      </c>
      <c r="BM1421" s="27">
        <f ca="1"/>
        <v>31.508165296772326</v>
      </c>
      <c r="BN1421" s="27">
        <f ca="1"/>
        <v>21.624271484374994</v>
      </c>
      <c r="BO1421" s="27">
        <f ca="1"/>
        <v>68.999999934366116</v>
      </c>
      <c r="BP1421" s="12"/>
      <c r="BR1421" s="3" t="str">
        <f ca="1">IF(AND(BS1415=3,BS1416=1),"★","")</f>
        <v/>
      </c>
      <c r="BS1421" s="92" t="str">
        <f ca="1">IF(AND(BS1415=3,BS1416=2),"★","")</f>
        <v/>
      </c>
      <c r="BT1421" s="37" t="str">
        <f ca="1">IF(AND(BS1415=3,BS1416=3),"★","終")</f>
        <v>★</v>
      </c>
      <c r="BU1421"/>
      <c r="BV1421" s="127"/>
      <c r="BW1421" s="3">
        <v>5</v>
      </c>
      <c r="BX1421" s="95" t="str">
        <v>欄外</v>
      </c>
      <c r="BY1421" s="27">
        <f ca="1"/>
        <v>31.508165296772326</v>
      </c>
      <c r="BZ1421" s="27">
        <f ca="1"/>
        <v>21.624271484374994</v>
      </c>
      <c r="CA1421" s="27">
        <f ca="1"/>
        <v>68.999999934366116</v>
      </c>
      <c r="CB1421" s="12"/>
      <c r="CD1421" s="3" t="str">
        <f ca="1">IF(AND(CE1415=3,CE1416=1),"★","")</f>
        <v/>
      </c>
      <c r="CE1421" s="92" t="str">
        <f ca="1">IF(AND(CE1415=3,CE1416=2),"★","")</f>
        <v/>
      </c>
      <c r="CF1421" s="37" t="str">
        <f ca="1">IF(AND(CE1415=3,CE1416=3),"★","終")</f>
        <v>★</v>
      </c>
      <c r="CG1421"/>
      <c r="CH1421" s="127"/>
      <c r="CI1421" s="3">
        <v>5</v>
      </c>
      <c r="CJ1421" s="95" t="str">
        <v>欄外</v>
      </c>
      <c r="CK1421" s="27">
        <f ca="1"/>
        <v>31.508165296772326</v>
      </c>
      <c r="CL1421" s="27">
        <f ca="1"/>
        <v>21.624271484374994</v>
      </c>
      <c r="CM1421" s="27">
        <f ca="1"/>
        <v>68.999999934366116</v>
      </c>
      <c r="CN1421" s="12"/>
      <c r="CP1421" s="3" t="str">
        <f ca="1">IF(AND(CQ1415=3,CQ1416=1),"★","")</f>
        <v/>
      </c>
      <c r="CQ1421" s="92" t="str">
        <f ca="1">IF(AND(CQ1415=3,CQ1416=2),"★","")</f>
        <v/>
      </c>
      <c r="CR1421" s="37" t="str">
        <f ca="1">IF(AND(CQ1415=3,CQ1416=3),"★","終")</f>
        <v>★</v>
      </c>
      <c r="CS1421"/>
      <c r="CT1421" s="127"/>
      <c r="CU1421" s="3">
        <v>5</v>
      </c>
      <c r="CV1421" s="95" t="str">
        <v>欄外</v>
      </c>
      <c r="CW1421" s="27">
        <f ca="1"/>
        <v>31.508165296772326</v>
      </c>
      <c r="CX1421" s="27">
        <f ca="1"/>
        <v>21.624271484374994</v>
      </c>
      <c r="CY1421" s="27">
        <f ca="1"/>
        <v>68.999999934366116</v>
      </c>
      <c r="CZ1421" s="12"/>
      <c r="DB1421" s="3" t="str">
        <f ca="1">IF(AND(DC1415=3,DC1416=1),"★","")</f>
        <v/>
      </c>
      <c r="DC1421" s="92" t="str">
        <f ca="1">IF(AND(DC1415=3,DC1416=2),"★","")</f>
        <v/>
      </c>
      <c r="DD1421" s="37" t="str">
        <f ca="1">IF(AND(DC1415=3,DC1416=3),"★","終")</f>
        <v>★</v>
      </c>
      <c r="DE1421"/>
      <c r="DF1421" s="127"/>
      <c r="DG1421" s="3">
        <v>5</v>
      </c>
      <c r="DH1421" s="95" t="str">
        <v>欄外</v>
      </c>
      <c r="DI1421" s="27">
        <f ca="1"/>
        <v>31.508165296772326</v>
      </c>
      <c r="DJ1421" s="27">
        <f ca="1"/>
        <v>21.624271484374994</v>
      </c>
      <c r="DK1421" s="27">
        <f ca="1"/>
        <v>68.999999934366116</v>
      </c>
      <c r="DL1421" s="12"/>
      <c r="DN1421" s="3" t="str">
        <f ca="1">IF(AND(DO1415=3,DO1416=1),"★","")</f>
        <v/>
      </c>
      <c r="DO1421" s="92" t="str">
        <f ca="1">IF(AND(DO1415=3,DO1416=2),"★","")</f>
        <v/>
      </c>
      <c r="DP1421" s="37" t="str">
        <f ca="1">IF(AND(DO1415=3,DO1416=3),"★","終")</f>
        <v>★</v>
      </c>
      <c r="DQ1421"/>
      <c r="DR1421" s="127"/>
      <c r="DS1421" s="3">
        <v>5</v>
      </c>
      <c r="DT1421" s="95" t="str">
        <v>欄外</v>
      </c>
      <c r="DU1421" s="27">
        <f ca="1"/>
        <v>31.508165296772326</v>
      </c>
      <c r="DV1421" s="27">
        <f ca="1"/>
        <v>21.624271484374994</v>
      </c>
      <c r="DW1421" s="27">
        <f ca="1"/>
        <v>68.999999934366116</v>
      </c>
      <c r="DX1421" s="12"/>
    </row>
    <row r="1422" spans="1:128" ht="13.5" customHeight="1" thickTop="1">
      <c r="A1422"/>
      <c r="B1422"/>
      <c r="C1422"/>
      <c r="D1422"/>
      <c r="E1422"/>
      <c r="F1422"/>
      <c r="G1422"/>
      <c r="H1422" s="21"/>
      <c r="M1422"/>
      <c r="N1422" s="127"/>
      <c r="O1422" s="3">
        <v>6</v>
      </c>
      <c r="P1422" s="95" t="str">
        <f ca="1"/>
        <v>欄外</v>
      </c>
      <c r="Q1422" s="95" t="str">
        <f ca="1"/>
        <v>欄外</v>
      </c>
      <c r="R1422" s="95" t="str">
        <f ca="1"/>
        <v>欄外</v>
      </c>
      <c r="S1422" s="95" t="str">
        <f ca="1"/>
        <v>欄外</v>
      </c>
      <c r="T1422" s="12"/>
      <c r="Y1422"/>
      <c r="Z1422" s="127"/>
      <c r="AA1422" s="3">
        <v>6</v>
      </c>
      <c r="AB1422" s="95" t="str">
        <v>欄外</v>
      </c>
      <c r="AC1422" s="95" t="str">
        <v>欄外</v>
      </c>
      <c r="AD1422" s="95" t="str">
        <v>欄外</v>
      </c>
      <c r="AE1422" s="95" t="str">
        <v>欄外</v>
      </c>
      <c r="AF1422" s="12"/>
      <c r="AK1422"/>
      <c r="AL1422" s="127"/>
      <c r="AM1422" s="3">
        <v>6</v>
      </c>
      <c r="AN1422" s="95" t="str">
        <v>欄外</v>
      </c>
      <c r="AO1422" s="95" t="str">
        <v>欄外</v>
      </c>
      <c r="AP1422" s="95" t="str">
        <v>欄外</v>
      </c>
      <c r="AQ1422" s="95" t="str">
        <v>欄外</v>
      </c>
      <c r="AR1422" s="12"/>
      <c r="AW1422"/>
      <c r="AX1422" s="127"/>
      <c r="AY1422" s="3">
        <v>6</v>
      </c>
      <c r="AZ1422" s="95" t="str">
        <v>欄外</v>
      </c>
      <c r="BA1422" s="95" t="str">
        <v>欄外</v>
      </c>
      <c r="BB1422" s="95" t="str">
        <v>欄外</v>
      </c>
      <c r="BC1422" s="95" t="str">
        <v>欄外</v>
      </c>
      <c r="BD1422" s="12"/>
      <c r="BI1422"/>
      <c r="BJ1422" s="127"/>
      <c r="BK1422" s="3">
        <v>6</v>
      </c>
      <c r="BL1422" s="95" t="str">
        <v>欄外</v>
      </c>
      <c r="BM1422" s="95" t="str">
        <v>欄外</v>
      </c>
      <c r="BN1422" s="95" t="str">
        <v>欄外</v>
      </c>
      <c r="BO1422" s="95" t="str">
        <v>欄外</v>
      </c>
      <c r="BP1422" s="12"/>
      <c r="BU1422"/>
      <c r="BV1422" s="127"/>
      <c r="BW1422" s="3">
        <v>6</v>
      </c>
      <c r="BX1422" s="95" t="str">
        <v>欄外</v>
      </c>
      <c r="BY1422" s="95" t="str">
        <v>欄外</v>
      </c>
      <c r="BZ1422" s="95" t="str">
        <v>欄外</v>
      </c>
      <c r="CA1422" s="95" t="str">
        <v>欄外</v>
      </c>
      <c r="CB1422" s="12"/>
      <c r="CG1422"/>
      <c r="CH1422" s="127"/>
      <c r="CI1422" s="3">
        <v>6</v>
      </c>
      <c r="CJ1422" s="95" t="str">
        <v>欄外</v>
      </c>
      <c r="CK1422" s="95" t="str">
        <v>欄外</v>
      </c>
      <c r="CL1422" s="95" t="str">
        <v>欄外</v>
      </c>
      <c r="CM1422" s="95" t="str">
        <v>欄外</v>
      </c>
      <c r="CN1422" s="12"/>
      <c r="CS1422"/>
      <c r="CT1422" s="127"/>
      <c r="CU1422" s="3">
        <v>6</v>
      </c>
      <c r="CV1422" s="95" t="str">
        <v>欄外</v>
      </c>
      <c r="CW1422" s="95" t="str">
        <v>欄外</v>
      </c>
      <c r="CX1422" s="95" t="str">
        <v>欄外</v>
      </c>
      <c r="CY1422" s="95" t="str">
        <v>欄外</v>
      </c>
      <c r="CZ1422" s="12"/>
      <c r="DE1422"/>
      <c r="DF1422" s="127"/>
      <c r="DG1422" s="3">
        <v>6</v>
      </c>
      <c r="DH1422" s="95" t="str">
        <v>欄外</v>
      </c>
      <c r="DI1422" s="95" t="str">
        <v>欄外</v>
      </c>
      <c r="DJ1422" s="95" t="str">
        <v>欄外</v>
      </c>
      <c r="DK1422" s="95" t="str">
        <v>欄外</v>
      </c>
      <c r="DL1422" s="12"/>
      <c r="DQ1422"/>
      <c r="DR1422" s="127"/>
      <c r="DS1422" s="3">
        <v>6</v>
      </c>
      <c r="DT1422" s="95" t="str">
        <v>欄外</v>
      </c>
      <c r="DU1422" s="95" t="str">
        <v>欄外</v>
      </c>
      <c r="DV1422" s="95" t="str">
        <v>欄外</v>
      </c>
      <c r="DW1422" s="95" t="str">
        <v>欄外</v>
      </c>
      <c r="DX1422" s="12"/>
    </row>
    <row r="1423" spans="1:128" ht="13.5" customHeight="1">
      <c r="A1423"/>
      <c r="B1423"/>
      <c r="C1423"/>
      <c r="D1423"/>
      <c r="E1423"/>
      <c r="F1423"/>
      <c r="G1423"/>
      <c r="H1423" s="21"/>
      <c r="M1423"/>
      <c r="N1423" s="127"/>
      <c r="O1423" s="3">
        <v>7</v>
      </c>
      <c r="P1423" s="27">
        <f ca="1"/>
        <v>68.999926214710285</v>
      </c>
      <c r="Q1423" s="27">
        <f ca="1"/>
        <v>24.85334982903953</v>
      </c>
      <c r="R1423" s="95" t="str">
        <f ca="1"/>
        <v>欄外</v>
      </c>
      <c r="S1423" s="95" t="str">
        <f ca="1"/>
        <v>欄外</v>
      </c>
      <c r="T1423" s="12"/>
      <c r="Y1423"/>
      <c r="Z1423" s="127"/>
      <c r="AA1423" s="3">
        <v>7</v>
      </c>
      <c r="AB1423" s="27">
        <f ca="1"/>
        <v>68.999926214710285</v>
      </c>
      <c r="AC1423" s="27">
        <f ca="1"/>
        <v>24.85334982903953</v>
      </c>
      <c r="AD1423" s="95" t="str">
        <v>欄外</v>
      </c>
      <c r="AE1423" s="95" t="str">
        <v>欄外</v>
      </c>
      <c r="AF1423" s="12"/>
      <c r="AK1423"/>
      <c r="AL1423" s="127"/>
      <c r="AM1423" s="3">
        <v>7</v>
      </c>
      <c r="AN1423" s="27">
        <f ca="1"/>
        <v>68.999926214710285</v>
      </c>
      <c r="AO1423" s="27">
        <f ca="1"/>
        <v>24.85334982903953</v>
      </c>
      <c r="AP1423" s="95" t="str">
        <v>欄外</v>
      </c>
      <c r="AQ1423" s="95" t="str">
        <v>欄外</v>
      </c>
      <c r="AR1423" s="12"/>
      <c r="AW1423"/>
      <c r="AX1423" s="127"/>
      <c r="AY1423" s="3">
        <v>7</v>
      </c>
      <c r="AZ1423" s="27">
        <f ca="1"/>
        <v>68.999963107237988</v>
      </c>
      <c r="BA1423" s="27">
        <f ca="1"/>
        <v>24.85334982903953</v>
      </c>
      <c r="BB1423" s="95" t="str">
        <v>欄外</v>
      </c>
      <c r="BC1423" s="95" t="str">
        <v>欄外</v>
      </c>
      <c r="BD1423" s="12"/>
      <c r="BI1423"/>
      <c r="BJ1423" s="127"/>
      <c r="BK1423" s="3">
        <v>7</v>
      </c>
      <c r="BL1423" s="27">
        <f ca="1"/>
        <v>68.999963107237988</v>
      </c>
      <c r="BM1423" s="27">
        <f ca="1"/>
        <v>24.85334982903953</v>
      </c>
      <c r="BN1423" s="95" t="str">
        <v>欄外</v>
      </c>
      <c r="BO1423" s="95" t="str">
        <v>欄外</v>
      </c>
      <c r="BP1423" s="12"/>
      <c r="BU1423"/>
      <c r="BV1423" s="127"/>
      <c r="BW1423" s="3">
        <v>7</v>
      </c>
      <c r="BX1423" s="27">
        <f ca="1"/>
        <v>68.999963107237988</v>
      </c>
      <c r="BY1423" s="27">
        <f ca="1"/>
        <v>24.85334982903953</v>
      </c>
      <c r="BZ1423" s="95" t="str">
        <v>欄外</v>
      </c>
      <c r="CA1423" s="95" t="str">
        <v>欄外</v>
      </c>
      <c r="CB1423" s="12"/>
      <c r="CG1423"/>
      <c r="CH1423" s="127"/>
      <c r="CI1423" s="3">
        <v>7</v>
      </c>
      <c r="CJ1423" s="27">
        <f ca="1"/>
        <v>68.999963107237988</v>
      </c>
      <c r="CK1423" s="27">
        <f ca="1"/>
        <v>24.85334982903953</v>
      </c>
      <c r="CL1423" s="95" t="str">
        <v>欄外</v>
      </c>
      <c r="CM1423" s="95" t="str">
        <v>欄外</v>
      </c>
      <c r="CN1423" s="12"/>
      <c r="CS1423"/>
      <c r="CT1423" s="127"/>
      <c r="CU1423" s="3">
        <v>7</v>
      </c>
      <c r="CV1423" s="27">
        <f ca="1"/>
        <v>68.999963107237988</v>
      </c>
      <c r="CW1423" s="27">
        <f ca="1"/>
        <v>24.85334982903953</v>
      </c>
      <c r="CX1423" s="95" t="str">
        <v>欄外</v>
      </c>
      <c r="CY1423" s="95" t="str">
        <v>欄外</v>
      </c>
      <c r="CZ1423" s="12"/>
      <c r="DE1423"/>
      <c r="DF1423" s="127"/>
      <c r="DG1423" s="3">
        <v>7</v>
      </c>
      <c r="DH1423" s="27">
        <f ca="1"/>
        <v>68.999963107237988</v>
      </c>
      <c r="DI1423" s="27">
        <f ca="1"/>
        <v>24.85334982903953</v>
      </c>
      <c r="DJ1423" s="95" t="str">
        <v>欄外</v>
      </c>
      <c r="DK1423" s="95" t="str">
        <v>欄外</v>
      </c>
      <c r="DL1423" s="12"/>
      <c r="DQ1423"/>
      <c r="DR1423" s="127"/>
      <c r="DS1423" s="3">
        <v>7</v>
      </c>
      <c r="DT1423" s="27">
        <f ca="1"/>
        <v>68.999963107237988</v>
      </c>
      <c r="DU1423" s="27">
        <f ca="1"/>
        <v>24.85334982903953</v>
      </c>
      <c r="DV1423" s="95" t="str">
        <v>欄外</v>
      </c>
      <c r="DW1423" s="95" t="str">
        <v>欄外</v>
      </c>
      <c r="DX1423" s="12"/>
    </row>
    <row r="1424" spans="1:128" ht="13.5" customHeight="1">
      <c r="A1424"/>
      <c r="B1424"/>
      <c r="C1424"/>
      <c r="D1424"/>
      <c r="E1424"/>
      <c r="F1424"/>
      <c r="G1424"/>
      <c r="H1424" s="21"/>
      <c r="K1424" s="11"/>
      <c r="L1424" s="6"/>
      <c r="M1424"/>
      <c r="N1424" s="127"/>
      <c r="O1424" s="3">
        <v>8</v>
      </c>
      <c r="P1424" s="27">
        <f ca="1"/>
        <v>99.999999999665306</v>
      </c>
      <c r="Q1424" s="27">
        <f ca="1"/>
        <v>46.432044709157779</v>
      </c>
      <c r="R1424" s="27">
        <f ca="1"/>
        <v>47.207152068705753</v>
      </c>
      <c r="S1424" s="95" t="str">
        <f ca="1"/>
        <v>欄外</v>
      </c>
      <c r="T1424" s="12"/>
      <c r="W1424" s="11"/>
      <c r="X1424" s="6"/>
      <c r="Y1424"/>
      <c r="Z1424" s="127"/>
      <c r="AA1424" s="3">
        <v>8</v>
      </c>
      <c r="AB1424" s="27">
        <f ca="1"/>
        <v>99.999999999665306</v>
      </c>
      <c r="AC1424" s="27">
        <f ca="1"/>
        <v>46.432044709157779</v>
      </c>
      <c r="AD1424" s="27">
        <f ca="1"/>
        <v>47.207152068705753</v>
      </c>
      <c r="AE1424" s="95" t="str">
        <v>欄外</v>
      </c>
      <c r="AF1424" s="12"/>
      <c r="AI1424" s="11"/>
      <c r="AJ1424" s="6"/>
      <c r="AK1424"/>
      <c r="AL1424" s="127"/>
      <c r="AM1424" s="3">
        <v>8</v>
      </c>
      <c r="AN1424" s="27">
        <f ca="1"/>
        <v>99.999999999665306</v>
      </c>
      <c r="AO1424" s="27">
        <f ca="1"/>
        <v>46.432044709157779</v>
      </c>
      <c r="AP1424" s="27">
        <f ca="1"/>
        <v>47.207152068705753</v>
      </c>
      <c r="AQ1424" s="95" t="str">
        <v>欄外</v>
      </c>
      <c r="AR1424" s="12"/>
      <c r="AU1424" s="11"/>
      <c r="AV1424" s="6"/>
      <c r="AW1424"/>
      <c r="AX1424" s="127"/>
      <c r="AY1424" s="3">
        <v>8</v>
      </c>
      <c r="AZ1424" s="27">
        <f ca="1"/>
        <v>99.999999999665306</v>
      </c>
      <c r="BA1424" s="27">
        <f ca="1"/>
        <v>46.432044709157779</v>
      </c>
      <c r="BB1424" s="27">
        <f ca="1"/>
        <v>47.207152068705753</v>
      </c>
      <c r="BC1424" s="95" t="str">
        <v>欄外</v>
      </c>
      <c r="BD1424" s="12"/>
      <c r="BG1424" s="11"/>
      <c r="BH1424" s="6"/>
      <c r="BI1424"/>
      <c r="BJ1424" s="127"/>
      <c r="BK1424" s="3">
        <v>8</v>
      </c>
      <c r="BL1424" s="27">
        <f ca="1"/>
        <v>99.999999999832653</v>
      </c>
      <c r="BM1424" s="27">
        <f ca="1"/>
        <v>46.432044709157779</v>
      </c>
      <c r="BN1424" s="27">
        <f ca="1"/>
        <v>47.207152068705753</v>
      </c>
      <c r="BO1424" s="95" t="str">
        <v>欄外</v>
      </c>
      <c r="BP1424" s="12"/>
      <c r="BS1424" s="11"/>
      <c r="BT1424" s="6"/>
      <c r="BU1424"/>
      <c r="BV1424" s="127"/>
      <c r="BW1424" s="3">
        <v>8</v>
      </c>
      <c r="BX1424" s="27">
        <f ca="1"/>
        <v>99.999999999832653</v>
      </c>
      <c r="BY1424" s="27">
        <f ca="1"/>
        <v>46.432044709157779</v>
      </c>
      <c r="BZ1424" s="27">
        <f ca="1"/>
        <v>47.207152068705753</v>
      </c>
      <c r="CA1424" s="95" t="str">
        <v>欄外</v>
      </c>
      <c r="CB1424" s="12"/>
      <c r="CE1424" s="11"/>
      <c r="CF1424" s="6"/>
      <c r="CG1424"/>
      <c r="CH1424" s="127"/>
      <c r="CI1424" s="3">
        <v>8</v>
      </c>
      <c r="CJ1424" s="27">
        <f ca="1"/>
        <v>99.999999999832653</v>
      </c>
      <c r="CK1424" s="27">
        <f ca="1"/>
        <v>46.432044709157779</v>
      </c>
      <c r="CL1424" s="27">
        <f ca="1"/>
        <v>47.207152068705753</v>
      </c>
      <c r="CM1424" s="95" t="str">
        <v>欄外</v>
      </c>
      <c r="CN1424" s="12"/>
      <c r="CQ1424" s="11"/>
      <c r="CR1424" s="6"/>
      <c r="CS1424"/>
      <c r="CT1424" s="127"/>
      <c r="CU1424" s="3">
        <v>8</v>
      </c>
      <c r="CV1424" s="27">
        <f ca="1"/>
        <v>99.999999999832653</v>
      </c>
      <c r="CW1424" s="27">
        <f ca="1"/>
        <v>46.432044709157779</v>
      </c>
      <c r="CX1424" s="27">
        <f ca="1"/>
        <v>47.207152068705753</v>
      </c>
      <c r="CY1424" s="95" t="str">
        <v>欄外</v>
      </c>
      <c r="CZ1424" s="12"/>
      <c r="DC1424" s="11"/>
      <c r="DD1424" s="6"/>
      <c r="DE1424"/>
      <c r="DF1424" s="127"/>
      <c r="DG1424" s="3">
        <v>8</v>
      </c>
      <c r="DH1424" s="27">
        <f ca="1"/>
        <v>99.999999999832653</v>
      </c>
      <c r="DI1424" s="27">
        <f ca="1"/>
        <v>46.432044709157779</v>
      </c>
      <c r="DJ1424" s="27">
        <f ca="1"/>
        <v>47.207152068705753</v>
      </c>
      <c r="DK1424" s="95" t="str">
        <v>欄外</v>
      </c>
      <c r="DL1424" s="12"/>
      <c r="DO1424" s="11"/>
      <c r="DP1424" s="6"/>
      <c r="DQ1424"/>
      <c r="DR1424" s="127"/>
      <c r="DS1424" s="3">
        <v>8</v>
      </c>
      <c r="DT1424" s="27">
        <f ca="1"/>
        <v>99.999999999832653</v>
      </c>
      <c r="DU1424" s="27">
        <f ca="1"/>
        <v>46.432044709157779</v>
      </c>
      <c r="DV1424" s="27">
        <f ca="1"/>
        <v>47.207152068705753</v>
      </c>
      <c r="DW1424" s="95" t="str">
        <v>欄外</v>
      </c>
      <c r="DX1424" s="12"/>
    </row>
    <row r="1425" spans="1:128" ht="13.5" customHeight="1">
      <c r="A1425"/>
      <c r="B1425"/>
      <c r="C1425"/>
      <c r="D1425"/>
      <c r="E1425"/>
      <c r="F1425"/>
      <c r="G1425"/>
      <c r="H1425" s="21"/>
      <c r="J1425" s="11"/>
      <c r="K1425" s="11"/>
      <c r="L1425" s="6"/>
      <c r="M1425"/>
      <c r="N1425" s="128"/>
      <c r="O1425" s="3" t="s">
        <v>66</v>
      </c>
      <c r="P1425" s="44">
        <v>0</v>
      </c>
      <c r="Q1425" s="44">
        <v>0</v>
      </c>
      <c r="R1425" s="44">
        <v>0</v>
      </c>
      <c r="S1425" s="40">
        <v>0</v>
      </c>
      <c r="T1425" s="12"/>
      <c r="V1425" s="11"/>
      <c r="W1425" s="11"/>
      <c r="X1425" s="6"/>
      <c r="Y1425"/>
      <c r="Z1425" s="128"/>
      <c r="AA1425" s="3" t="s">
        <v>41</v>
      </c>
      <c r="AB1425" s="44">
        <v>0</v>
      </c>
      <c r="AC1425" s="44">
        <v>0</v>
      </c>
      <c r="AD1425" s="44">
        <v>0</v>
      </c>
      <c r="AE1425" s="40">
        <v>0</v>
      </c>
      <c r="AF1425" s="12"/>
      <c r="AH1425" s="11"/>
      <c r="AI1425" s="11"/>
      <c r="AJ1425" s="6"/>
      <c r="AK1425"/>
      <c r="AL1425" s="128"/>
      <c r="AM1425" s="3" t="s">
        <v>41</v>
      </c>
      <c r="AN1425" s="44">
        <v>0</v>
      </c>
      <c r="AO1425" s="44">
        <v>0</v>
      </c>
      <c r="AP1425" s="44">
        <v>0</v>
      </c>
      <c r="AQ1425" s="40">
        <v>0</v>
      </c>
      <c r="AR1425" s="12"/>
      <c r="AT1425" s="11"/>
      <c r="AU1425" s="11"/>
      <c r="AV1425" s="6"/>
      <c r="AW1425"/>
      <c r="AX1425" s="128"/>
      <c r="AY1425" s="3" t="s">
        <v>41</v>
      </c>
      <c r="AZ1425" s="44">
        <v>0</v>
      </c>
      <c r="BA1425" s="44">
        <v>0</v>
      </c>
      <c r="BB1425" s="44">
        <v>0</v>
      </c>
      <c r="BC1425" s="40">
        <v>0</v>
      </c>
      <c r="BD1425" s="12"/>
      <c r="BF1425" s="11"/>
      <c r="BG1425" s="11"/>
      <c r="BH1425" s="6"/>
      <c r="BI1425"/>
      <c r="BJ1425" s="128"/>
      <c r="BK1425" s="3" t="s">
        <v>41</v>
      </c>
      <c r="BL1425" s="44">
        <v>0</v>
      </c>
      <c r="BM1425" s="44">
        <v>0</v>
      </c>
      <c r="BN1425" s="44">
        <v>0</v>
      </c>
      <c r="BO1425" s="40">
        <v>0</v>
      </c>
      <c r="BP1425" s="12"/>
      <c r="BR1425" s="11"/>
      <c r="BS1425" s="11"/>
      <c r="BT1425" s="6"/>
      <c r="BU1425"/>
      <c r="BV1425" s="128"/>
      <c r="BW1425" s="3" t="s">
        <v>41</v>
      </c>
      <c r="BX1425" s="44">
        <v>0</v>
      </c>
      <c r="BY1425" s="44">
        <v>0</v>
      </c>
      <c r="BZ1425" s="44">
        <v>0</v>
      </c>
      <c r="CA1425" s="40">
        <v>0</v>
      </c>
      <c r="CB1425" s="12"/>
      <c r="CD1425" s="11"/>
      <c r="CE1425" s="11"/>
      <c r="CF1425" s="6"/>
      <c r="CG1425"/>
      <c r="CH1425" s="128"/>
      <c r="CI1425" s="3" t="s">
        <v>41</v>
      </c>
      <c r="CJ1425" s="44">
        <v>0</v>
      </c>
      <c r="CK1425" s="44">
        <v>0</v>
      </c>
      <c r="CL1425" s="44">
        <v>0</v>
      </c>
      <c r="CM1425" s="40">
        <v>0</v>
      </c>
      <c r="CN1425" s="12"/>
      <c r="CP1425" s="11"/>
      <c r="CQ1425" s="11"/>
      <c r="CR1425" s="6"/>
      <c r="CS1425"/>
      <c r="CT1425" s="128"/>
      <c r="CU1425" s="3" t="s">
        <v>41</v>
      </c>
      <c r="CV1425" s="44">
        <v>0</v>
      </c>
      <c r="CW1425" s="44">
        <v>0</v>
      </c>
      <c r="CX1425" s="44">
        <v>0</v>
      </c>
      <c r="CY1425" s="40">
        <v>0</v>
      </c>
      <c r="CZ1425" s="12"/>
      <c r="DB1425" s="11"/>
      <c r="DC1425" s="11"/>
      <c r="DD1425" s="6"/>
      <c r="DE1425"/>
      <c r="DF1425" s="128"/>
      <c r="DG1425" s="3" t="s">
        <v>41</v>
      </c>
      <c r="DH1425" s="44">
        <v>0</v>
      </c>
      <c r="DI1425" s="44">
        <v>0</v>
      </c>
      <c r="DJ1425" s="44">
        <v>0</v>
      </c>
      <c r="DK1425" s="40">
        <v>0</v>
      </c>
      <c r="DL1425" s="12"/>
      <c r="DN1425" s="11"/>
      <c r="DO1425" s="11"/>
      <c r="DP1425" s="6"/>
      <c r="DQ1425"/>
      <c r="DR1425" s="128"/>
      <c r="DS1425" s="3" t="s">
        <v>41</v>
      </c>
      <c r="DT1425" s="44">
        <v>0</v>
      </c>
      <c r="DU1425" s="44">
        <v>0</v>
      </c>
      <c r="DV1425" s="44">
        <v>0</v>
      </c>
      <c r="DW1425" s="40">
        <v>0</v>
      </c>
      <c r="DX1425" s="12"/>
    </row>
    <row r="1426" spans="1:128" ht="13.5" customHeight="1">
      <c r="A1426"/>
      <c r="B1426"/>
      <c r="C1426"/>
      <c r="D1426"/>
      <c r="E1426"/>
      <c r="F1426"/>
      <c r="G1426"/>
      <c r="H1426" s="21"/>
      <c r="J1426" s="11"/>
      <c r="K1426" s="11"/>
      <c r="L1426" s="6"/>
      <c r="M1426"/>
      <c r="N1426"/>
      <c r="O1426" s="11"/>
      <c r="P1426" s="12"/>
      <c r="Q1426" s="12"/>
      <c r="R1426" s="12"/>
      <c r="S1426" s="12"/>
      <c r="T1426" s="12"/>
      <c r="V1426" s="11"/>
      <c r="W1426" s="11"/>
      <c r="X1426" s="6"/>
      <c r="Y1426"/>
      <c r="Z1426"/>
      <c r="AA1426" s="11"/>
      <c r="AB1426" s="12"/>
      <c r="AC1426" s="12"/>
      <c r="AD1426" s="12"/>
      <c r="AE1426" s="12"/>
      <c r="AF1426" s="12"/>
      <c r="AH1426" s="11"/>
      <c r="AI1426" s="11"/>
      <c r="AJ1426" s="6"/>
      <c r="AK1426"/>
      <c r="AL1426"/>
      <c r="AM1426" s="11"/>
      <c r="AN1426" s="12"/>
      <c r="AO1426" s="12"/>
      <c r="AP1426" s="12"/>
      <c r="AQ1426" s="12"/>
      <c r="AR1426" s="12"/>
      <c r="AT1426" s="11"/>
      <c r="AU1426" s="11"/>
      <c r="AV1426" s="6"/>
      <c r="AW1426"/>
      <c r="AX1426"/>
      <c r="AY1426" s="11"/>
      <c r="AZ1426" s="12"/>
      <c r="BA1426" s="12"/>
      <c r="BB1426" s="12"/>
      <c r="BC1426" s="12"/>
      <c r="BD1426" s="12"/>
      <c r="BF1426" s="11"/>
      <c r="BG1426" s="11"/>
      <c r="BH1426" s="6"/>
      <c r="BI1426"/>
      <c r="BJ1426"/>
      <c r="BK1426" s="11"/>
      <c r="BL1426" s="12"/>
      <c r="BM1426" s="12"/>
      <c r="BN1426" s="12"/>
      <c r="BO1426" s="12"/>
      <c r="BP1426" s="12"/>
      <c r="BR1426" s="11"/>
      <c r="BS1426" s="11"/>
      <c r="BT1426" s="6"/>
      <c r="BU1426"/>
      <c r="BV1426"/>
      <c r="BW1426" s="11"/>
      <c r="BX1426" s="12"/>
      <c r="BY1426" s="12"/>
      <c r="BZ1426" s="12"/>
      <c r="CA1426" s="12"/>
      <c r="CB1426" s="12"/>
      <c r="CD1426" s="11"/>
      <c r="CE1426" s="11"/>
      <c r="CF1426" s="6"/>
      <c r="CG1426"/>
      <c r="CH1426"/>
      <c r="CI1426" s="11"/>
      <c r="CJ1426" s="12"/>
      <c r="CK1426" s="12"/>
      <c r="CL1426" s="12"/>
      <c r="CM1426" s="12"/>
      <c r="CN1426" s="12"/>
      <c r="CP1426" s="11"/>
      <c r="CQ1426" s="11"/>
      <c r="CR1426" s="6"/>
      <c r="CS1426"/>
      <c r="CT1426"/>
      <c r="CU1426" s="11"/>
      <c r="CV1426" s="12"/>
      <c r="CW1426" s="12"/>
      <c r="CX1426" s="12"/>
      <c r="CY1426" s="12"/>
      <c r="CZ1426" s="12"/>
      <c r="DB1426" s="11"/>
      <c r="DC1426" s="11"/>
      <c r="DD1426" s="6"/>
      <c r="DE1426"/>
      <c r="DF1426"/>
      <c r="DG1426" s="11"/>
      <c r="DH1426" s="12"/>
      <c r="DI1426" s="12"/>
      <c r="DJ1426" s="12"/>
      <c r="DK1426" s="12"/>
      <c r="DL1426" s="12"/>
      <c r="DN1426" s="11"/>
      <c r="DO1426" s="11"/>
      <c r="DP1426" s="6"/>
      <c r="DQ1426"/>
      <c r="DR1426"/>
      <c r="DS1426" s="11"/>
      <c r="DT1426" s="12"/>
      <c r="DU1426" s="12"/>
      <c r="DV1426" s="12"/>
      <c r="DW1426" s="12"/>
      <c r="DX1426" s="12"/>
    </row>
    <row r="1427" spans="1:128" ht="13.5" customHeight="1">
      <c r="A1427"/>
      <c r="B1427" t="s">
        <v>63</v>
      </c>
      <c r="C1427"/>
      <c r="D1427"/>
      <c r="E1427"/>
      <c r="F1427"/>
      <c r="G1427"/>
      <c r="H1427" s="21"/>
      <c r="K1427"/>
      <c r="L1427"/>
      <c r="M1427"/>
      <c r="N1427"/>
      <c r="O1427" t="s">
        <v>43</v>
      </c>
      <c r="P1427"/>
      <c r="Q1427"/>
      <c r="R1427"/>
      <c r="S1427"/>
      <c r="T1427" s="21"/>
      <c r="W1427"/>
      <c r="X1427"/>
      <c r="Y1427"/>
      <c r="Z1427"/>
      <c r="AA1427" t="s">
        <v>43</v>
      </c>
      <c r="AB1427"/>
      <c r="AC1427"/>
      <c r="AD1427"/>
      <c r="AE1427"/>
      <c r="AF1427" s="21"/>
      <c r="AI1427"/>
      <c r="AJ1427"/>
      <c r="AK1427"/>
      <c r="AL1427"/>
      <c r="AM1427" t="s">
        <v>43</v>
      </c>
      <c r="AN1427"/>
      <c r="AO1427"/>
      <c r="AP1427"/>
      <c r="AQ1427"/>
      <c r="AR1427" s="21"/>
      <c r="AU1427"/>
      <c r="AV1427"/>
      <c r="AW1427"/>
      <c r="AX1427"/>
      <c r="AY1427" t="s">
        <v>43</v>
      </c>
      <c r="AZ1427"/>
      <c r="BA1427"/>
      <c r="BB1427"/>
      <c r="BC1427"/>
      <c r="BD1427" s="21"/>
      <c r="BG1427"/>
      <c r="BH1427"/>
      <c r="BI1427"/>
      <c r="BJ1427"/>
      <c r="BK1427" t="s">
        <v>43</v>
      </c>
      <c r="BL1427"/>
      <c r="BM1427"/>
      <c r="BN1427"/>
      <c r="BO1427"/>
      <c r="BP1427" s="21"/>
      <c r="BS1427"/>
      <c r="BT1427"/>
      <c r="BU1427"/>
      <c r="BV1427"/>
      <c r="BW1427" t="s">
        <v>43</v>
      </c>
      <c r="BX1427"/>
      <c r="BY1427"/>
      <c r="BZ1427"/>
      <c r="CA1427"/>
      <c r="CB1427" s="21"/>
      <c r="CE1427"/>
      <c r="CF1427"/>
      <c r="CG1427"/>
      <c r="CH1427"/>
      <c r="CI1427" t="s">
        <v>43</v>
      </c>
      <c r="CJ1427"/>
      <c r="CK1427"/>
      <c r="CL1427"/>
      <c r="CM1427"/>
      <c r="CN1427" s="21"/>
      <c r="CQ1427"/>
      <c r="CR1427"/>
      <c r="CS1427"/>
      <c r="CT1427"/>
      <c r="CU1427" t="s">
        <v>43</v>
      </c>
      <c r="CV1427"/>
      <c r="CW1427"/>
      <c r="CX1427"/>
      <c r="CY1427"/>
      <c r="CZ1427" s="21"/>
      <c r="DC1427"/>
      <c r="DD1427"/>
      <c r="DE1427"/>
      <c r="DF1427"/>
      <c r="DG1427" t="s">
        <v>43</v>
      </c>
      <c r="DH1427"/>
      <c r="DI1427"/>
      <c r="DJ1427"/>
      <c r="DK1427"/>
      <c r="DL1427" s="21"/>
      <c r="DO1427"/>
      <c r="DP1427"/>
      <c r="DQ1427"/>
      <c r="DR1427"/>
      <c r="DS1427" t="s">
        <v>43</v>
      </c>
      <c r="DT1427"/>
      <c r="DU1427"/>
      <c r="DV1427"/>
      <c r="DW1427"/>
      <c r="DX1427" s="21"/>
    </row>
    <row r="1428" spans="1:128" ht="13.5" customHeight="1" thickBot="1">
      <c r="A1428"/>
      <c r="B1428"/>
      <c r="C1428"/>
      <c r="D1428" s="123" t="s">
        <v>67</v>
      </c>
      <c r="E1428" s="124"/>
      <c r="F1428" s="124"/>
      <c r="G1428" s="125"/>
      <c r="H1428" s="21"/>
      <c r="K1428" s="3" t="s">
        <v>14</v>
      </c>
      <c r="L1428" s="85">
        <f ca="1">$C1420</f>
        <v>0.24</v>
      </c>
      <c r="M1428" s="28"/>
      <c r="N1428" s="28"/>
      <c r="O1428" s="18" t="s">
        <v>25</v>
      </c>
      <c r="P1428" s="53">
        <f ca="1">OFFSET(乱数表!$C$3,$C1414,2*K$7-1)</f>
        <v>0.87028660911052502</v>
      </c>
      <c r="Q1428" s="28" t="s">
        <v>23</v>
      </c>
      <c r="R1428" s="54" t="str">
        <f ca="1">IF(P1428&lt;$C1420,"Explore","Exploit")</f>
        <v>Exploit</v>
      </c>
      <c r="S1428"/>
      <c r="T1428" s="21"/>
      <c r="W1428" s="3" t="s">
        <v>14</v>
      </c>
      <c r="X1428" s="85">
        <f ca="1">$C1420</f>
        <v>0.24</v>
      </c>
      <c r="Y1428" s="28"/>
      <c r="Z1428" s="28"/>
      <c r="AA1428" s="18" t="s">
        <v>25</v>
      </c>
      <c r="AB1428" s="53">
        <f ca="1">OFFSET(乱数表!$C$3,$C1414,2*W$7-1)</f>
        <v>0.17206422071332506</v>
      </c>
      <c r="AC1428" s="28" t="s">
        <v>23</v>
      </c>
      <c r="AD1428" s="54" t="str">
        <f ca="1">IF(AB1428&lt;$C1420,"Explore","Exploit")</f>
        <v>Explore</v>
      </c>
      <c r="AE1428"/>
      <c r="AF1428" s="21"/>
      <c r="AI1428" s="3" t="s">
        <v>14</v>
      </c>
      <c r="AJ1428" s="85">
        <f ca="1">$C1420</f>
        <v>0.24</v>
      </c>
      <c r="AK1428" s="28"/>
      <c r="AL1428" s="28"/>
      <c r="AM1428" s="18" t="s">
        <v>25</v>
      </c>
      <c r="AN1428" s="53">
        <f ca="1">OFFSET(乱数表!$C$3,$C1414,2*AI$7-1)</f>
        <v>5.7149352906069373E-2</v>
      </c>
      <c r="AO1428" s="28" t="s">
        <v>23</v>
      </c>
      <c r="AP1428" s="54" t="str">
        <f ca="1">IF(AN1428&lt;$C1420,"Explore","Exploit")</f>
        <v>Explore</v>
      </c>
      <c r="AQ1428"/>
      <c r="AR1428" s="21"/>
      <c r="AU1428" s="3" t="s">
        <v>14</v>
      </c>
      <c r="AV1428" s="85">
        <f ca="1">$C1420</f>
        <v>0.24</v>
      </c>
      <c r="AW1428" s="28"/>
      <c r="AX1428" s="28"/>
      <c r="AY1428" s="18" t="s">
        <v>25</v>
      </c>
      <c r="AZ1428" s="53">
        <f ca="1">OFFSET(乱数表!$C$3,$C1414,2*AU$7-1)</f>
        <v>0.6470180109953434</v>
      </c>
      <c r="BA1428" s="28" t="s">
        <v>23</v>
      </c>
      <c r="BB1428" s="54" t="str">
        <f ca="1">IF(AZ1428&lt;$C1420,"Explore","Exploit")</f>
        <v>Exploit</v>
      </c>
      <c r="BC1428"/>
      <c r="BD1428" s="21"/>
      <c r="BG1428" s="3" t="s">
        <v>14</v>
      </c>
      <c r="BH1428" s="85">
        <f ca="1">$C1420</f>
        <v>0.24</v>
      </c>
      <c r="BI1428" s="28"/>
      <c r="BJ1428" s="28"/>
      <c r="BK1428" s="18" t="s">
        <v>25</v>
      </c>
      <c r="BL1428" s="53">
        <f ca="1">OFFSET(乱数表!$C$3,$C1414,2*BG$7-1)</f>
        <v>1.3717308818254392E-2</v>
      </c>
      <c r="BM1428" s="28" t="s">
        <v>23</v>
      </c>
      <c r="BN1428" s="54" t="str">
        <f ca="1">IF(BL1428&lt;$C1420,"Explore","Exploit")</f>
        <v>Explore</v>
      </c>
      <c r="BO1428"/>
      <c r="BP1428" s="21"/>
      <c r="BS1428" s="3" t="s">
        <v>14</v>
      </c>
      <c r="BT1428" s="85">
        <f ca="1">$C1420</f>
        <v>0.24</v>
      </c>
      <c r="BU1428" s="28"/>
      <c r="BV1428" s="28"/>
      <c r="BW1428" s="18" t="s">
        <v>25</v>
      </c>
      <c r="BX1428" s="53">
        <f ca="1">OFFSET(乱数表!$C$3,$C1414,2*BS$7-1)</f>
        <v>0.75144090694509413</v>
      </c>
      <c r="BY1428" s="28" t="s">
        <v>23</v>
      </c>
      <c r="BZ1428" s="54" t="str">
        <f ca="1">IF(BX1428&lt;$C1420,"Explore","Exploit")</f>
        <v>Exploit</v>
      </c>
      <c r="CA1428"/>
      <c r="CB1428" s="21"/>
      <c r="CE1428" s="3" t="s">
        <v>14</v>
      </c>
      <c r="CF1428" s="85">
        <f ca="1">$C1420</f>
        <v>0.24</v>
      </c>
      <c r="CG1428" s="28"/>
      <c r="CH1428" s="28"/>
      <c r="CI1428" s="18" t="s">
        <v>25</v>
      </c>
      <c r="CJ1428" s="53">
        <f ca="1">OFFSET(乱数表!$C$3,$C1414,2*CE$7-1)</f>
        <v>0.62790086145188184</v>
      </c>
      <c r="CK1428" s="28" t="s">
        <v>23</v>
      </c>
      <c r="CL1428" s="54" t="str">
        <f ca="1">IF(CJ1428&lt;$C1420,"Explore","Exploit")</f>
        <v>Exploit</v>
      </c>
      <c r="CM1428"/>
      <c r="CN1428" s="21"/>
      <c r="CQ1428" s="3" t="s">
        <v>14</v>
      </c>
      <c r="CR1428" s="85">
        <f ca="1">$C1420</f>
        <v>0.24</v>
      </c>
      <c r="CS1428" s="28"/>
      <c r="CT1428" s="28"/>
      <c r="CU1428" s="18" t="s">
        <v>25</v>
      </c>
      <c r="CV1428" s="53">
        <f ca="1">OFFSET(乱数表!$C$3,$C1414,2*CQ$7-1)</f>
        <v>0.75736640107129605</v>
      </c>
      <c r="CW1428" s="28" t="s">
        <v>23</v>
      </c>
      <c r="CX1428" s="54" t="str">
        <f ca="1">IF(CV1428&lt;$C1420,"Explore","Exploit")</f>
        <v>Exploit</v>
      </c>
      <c r="CY1428"/>
      <c r="CZ1428" s="21"/>
      <c r="DC1428" s="3" t="s">
        <v>14</v>
      </c>
      <c r="DD1428" s="85">
        <f ca="1">$C1420</f>
        <v>0.24</v>
      </c>
      <c r="DE1428" s="28"/>
      <c r="DF1428" s="28"/>
      <c r="DG1428" s="18" t="s">
        <v>25</v>
      </c>
      <c r="DH1428" s="53">
        <f ca="1">OFFSET(乱数表!$C$3,$C1414,2*DC$7-1)</f>
        <v>0.66468443406405864</v>
      </c>
      <c r="DI1428" s="28" t="s">
        <v>23</v>
      </c>
      <c r="DJ1428" s="54" t="str">
        <f ca="1">IF(DH1428&lt;$C1420,"Explore","Exploit")</f>
        <v>Exploit</v>
      </c>
      <c r="DK1428"/>
      <c r="DL1428" s="21"/>
      <c r="DO1428" s="3" t="s">
        <v>14</v>
      </c>
      <c r="DP1428" s="85">
        <f ca="1">$C1420</f>
        <v>0.24</v>
      </c>
      <c r="DQ1428" s="28"/>
      <c r="DR1428" s="28"/>
      <c r="DS1428" s="18" t="s">
        <v>25</v>
      </c>
      <c r="DT1428" s="53">
        <f ca="1">OFFSET(乱数表!$C$3,$C1414,2*DO$7-1)</f>
        <v>1.7128535112186705E-2</v>
      </c>
      <c r="DU1428" s="28" t="s">
        <v>23</v>
      </c>
      <c r="DV1428" s="54" t="str">
        <f ca="1">IF(DT1428&lt;$C1420,"Explore","Exploit")</f>
        <v>Explore</v>
      </c>
      <c r="DW1428"/>
      <c r="DX1428" s="21"/>
    </row>
    <row r="1429" spans="1:128" ht="13.5" customHeight="1">
      <c r="A1429"/>
      <c r="B1429" s="3" t="s">
        <v>7</v>
      </c>
      <c r="C1429" s="3" t="s">
        <v>17</v>
      </c>
      <c r="D1429" s="93" t="s">
        <v>27</v>
      </c>
      <c r="E1429" s="26" t="s">
        <v>28</v>
      </c>
      <c r="F1429" s="26" t="s">
        <v>29</v>
      </c>
      <c r="G1429" s="3" t="s">
        <v>30</v>
      </c>
      <c r="H1429" s="21"/>
      <c r="K1429"/>
      <c r="L1429"/>
      <c r="M1429"/>
      <c r="N1429"/>
      <c r="O1429"/>
      <c r="P1429" s="58" t="s">
        <v>42</v>
      </c>
      <c r="Q1429" s="59" t="s">
        <v>26</v>
      </c>
      <c r="R1429" s="60" t="s">
        <v>38</v>
      </c>
      <c r="S1429"/>
      <c r="T1429" s="21"/>
      <c r="W1429"/>
      <c r="X1429"/>
      <c r="Y1429"/>
      <c r="Z1429"/>
      <c r="AA1429"/>
      <c r="AB1429" s="58" t="s">
        <v>42</v>
      </c>
      <c r="AC1429" s="59" t="s">
        <v>26</v>
      </c>
      <c r="AD1429" s="60" t="s">
        <v>38</v>
      </c>
      <c r="AE1429"/>
      <c r="AF1429" s="21"/>
      <c r="AI1429"/>
      <c r="AJ1429"/>
      <c r="AK1429"/>
      <c r="AL1429"/>
      <c r="AM1429"/>
      <c r="AN1429" s="58" t="s">
        <v>42</v>
      </c>
      <c r="AO1429" s="59" t="s">
        <v>26</v>
      </c>
      <c r="AP1429" s="60" t="s">
        <v>38</v>
      </c>
      <c r="AQ1429"/>
      <c r="AR1429" s="21"/>
      <c r="AU1429"/>
      <c r="AV1429"/>
      <c r="AW1429"/>
      <c r="AX1429"/>
      <c r="AY1429"/>
      <c r="AZ1429" s="58" t="s">
        <v>42</v>
      </c>
      <c r="BA1429" s="59" t="s">
        <v>26</v>
      </c>
      <c r="BB1429" s="60" t="s">
        <v>38</v>
      </c>
      <c r="BC1429"/>
      <c r="BD1429" s="21"/>
      <c r="BG1429"/>
      <c r="BH1429"/>
      <c r="BI1429"/>
      <c r="BJ1429"/>
      <c r="BK1429"/>
      <c r="BL1429" s="58" t="s">
        <v>42</v>
      </c>
      <c r="BM1429" s="59" t="s">
        <v>26</v>
      </c>
      <c r="BN1429" s="60" t="s">
        <v>38</v>
      </c>
      <c r="BO1429"/>
      <c r="BP1429" s="21"/>
      <c r="BS1429"/>
      <c r="BT1429"/>
      <c r="BU1429"/>
      <c r="BV1429"/>
      <c r="BW1429"/>
      <c r="BX1429" s="58" t="s">
        <v>42</v>
      </c>
      <c r="BY1429" s="59" t="s">
        <v>26</v>
      </c>
      <c r="BZ1429" s="60" t="s">
        <v>38</v>
      </c>
      <c r="CA1429"/>
      <c r="CB1429" s="21"/>
      <c r="CE1429"/>
      <c r="CF1429"/>
      <c r="CG1429"/>
      <c r="CH1429"/>
      <c r="CI1429"/>
      <c r="CJ1429" s="58" t="s">
        <v>42</v>
      </c>
      <c r="CK1429" s="59" t="s">
        <v>26</v>
      </c>
      <c r="CL1429" s="60" t="s">
        <v>38</v>
      </c>
      <c r="CM1429"/>
      <c r="CN1429" s="21"/>
      <c r="CQ1429"/>
      <c r="CR1429"/>
      <c r="CS1429"/>
      <c r="CT1429"/>
      <c r="CU1429"/>
      <c r="CV1429" s="58" t="s">
        <v>42</v>
      </c>
      <c r="CW1429" s="59" t="s">
        <v>26</v>
      </c>
      <c r="CX1429" s="60" t="s">
        <v>38</v>
      </c>
      <c r="CY1429"/>
      <c r="CZ1429" s="21"/>
      <c r="DC1429"/>
      <c r="DD1429"/>
      <c r="DE1429"/>
      <c r="DF1429"/>
      <c r="DG1429"/>
      <c r="DH1429" s="58" t="s">
        <v>42</v>
      </c>
      <c r="DI1429" s="59" t="s">
        <v>26</v>
      </c>
      <c r="DJ1429" s="60" t="s">
        <v>38</v>
      </c>
      <c r="DK1429"/>
      <c r="DL1429" s="21"/>
      <c r="DO1429"/>
      <c r="DP1429"/>
      <c r="DQ1429"/>
      <c r="DR1429"/>
      <c r="DS1429"/>
      <c r="DT1429" s="58" t="s">
        <v>42</v>
      </c>
      <c r="DU1429" s="59" t="s">
        <v>26</v>
      </c>
      <c r="DV1429" s="60" t="s">
        <v>38</v>
      </c>
      <c r="DW1429"/>
      <c r="DX1429" s="21"/>
    </row>
    <row r="1430" spans="1:128" ht="13.5" customHeight="1">
      <c r="A1430"/>
      <c r="B1430" s="41">
        <v>1</v>
      </c>
      <c r="C1430" s="41">
        <f t="array" ref="C1430:G1438">$C$24:$G$32</f>
        <v>0</v>
      </c>
      <c r="D1430" s="80">
        <v>0.5</v>
      </c>
      <c r="E1430" s="81">
        <v>0.5</v>
      </c>
      <c r="F1430" s="81">
        <v>0.5</v>
      </c>
      <c r="G1430" s="80">
        <v>1</v>
      </c>
      <c r="H1430" s="6"/>
      <c r="K1430"/>
      <c r="L1430"/>
      <c r="M1430"/>
      <c r="N1430"/>
      <c r="O1430" s="63" t="s">
        <v>24</v>
      </c>
      <c r="P1430" s="55">
        <f ca="1">MAX(OFFSET(O1416,K1417,1):OFFSET(O1416,K1417,4))</f>
        <v>32.108812690802893</v>
      </c>
      <c r="Q1430" s="52"/>
      <c r="R1430" s="22">
        <f ca="1">MATCH(P1430,OFFSET(O1416,K1417,1):OFFSET(O1416,K1417,4),0)</f>
        <v>4</v>
      </c>
      <c r="S1430"/>
      <c r="T1430" s="21"/>
      <c r="W1430"/>
      <c r="X1430"/>
      <c r="Y1430"/>
      <c r="Z1430"/>
      <c r="AA1430" s="63" t="s">
        <v>24</v>
      </c>
      <c r="AB1430" s="55">
        <f ca="1">MAX(OFFSET(AA1416,W1417,1):OFFSET(AA1416,W1417,4))</f>
        <v>47.299808557463351</v>
      </c>
      <c r="AC1430" s="52"/>
      <c r="AD1430" s="22">
        <f ca="1">MATCH(AB1430,OFFSET(AA1416,W1417,1):OFFSET(AA1416,W1417,4),0)</f>
        <v>1</v>
      </c>
      <c r="AE1430"/>
      <c r="AF1430" s="21"/>
      <c r="AI1430"/>
      <c r="AJ1430"/>
      <c r="AK1430"/>
      <c r="AL1430"/>
      <c r="AM1430" s="63" t="s">
        <v>24</v>
      </c>
      <c r="AN1430" s="55">
        <f ca="1">MAX(OFFSET(AM1416,AI1417,1):OFFSET(AM1416,AI1417,4))</f>
        <v>68.999926214710285</v>
      </c>
      <c r="AO1430" s="52"/>
      <c r="AP1430" s="22">
        <f ca="1">MATCH(AN1430,OFFSET(AM1416,AI1417,1):OFFSET(AM1416,AI1417,4),0)</f>
        <v>1</v>
      </c>
      <c r="AQ1430"/>
      <c r="AR1430" s="21"/>
      <c r="AU1430"/>
      <c r="AV1430"/>
      <c r="AW1430"/>
      <c r="AX1430"/>
      <c r="AY1430" s="63" t="s">
        <v>24</v>
      </c>
      <c r="AZ1430" s="55">
        <f ca="1">MAX(OFFSET(AY1416,AU1417,1):OFFSET(AY1416,AU1417,4))</f>
        <v>99.999999999665306</v>
      </c>
      <c r="BA1430" s="52"/>
      <c r="BB1430" s="22">
        <f ca="1">MATCH(AZ1430,OFFSET(AY1416,AU1417,1):OFFSET(AY1416,AU1417,4),0)</f>
        <v>1</v>
      </c>
      <c r="BC1430"/>
      <c r="BD1430" s="21"/>
      <c r="BG1430"/>
      <c r="BH1430"/>
      <c r="BI1430"/>
      <c r="BJ1430"/>
      <c r="BK1430" s="63" t="s">
        <v>24</v>
      </c>
      <c r="BL1430" s="55">
        <f ca="1">MAX(OFFSET(BK1416,BG1417,1):OFFSET(BK1416,BG1417,4))</f>
        <v>0</v>
      </c>
      <c r="BM1430" s="52"/>
      <c r="BN1430" s="22">
        <f ca="1">MATCH(BL1430,OFFSET(BK1416,BG1417,1):OFFSET(BK1416,BG1417,4),0)</f>
        <v>1</v>
      </c>
      <c r="BO1430"/>
      <c r="BP1430" s="21"/>
      <c r="BS1430"/>
      <c r="BT1430"/>
      <c r="BU1430"/>
      <c r="BV1430"/>
      <c r="BW1430" s="63" t="s">
        <v>24</v>
      </c>
      <c r="BX1430" s="55">
        <f ca="1">MAX(OFFSET(BW1416,BS1417,1):OFFSET(BW1416,BS1417,4))</f>
        <v>0</v>
      </c>
      <c r="BY1430" s="52"/>
      <c r="BZ1430" s="22">
        <f ca="1">MATCH(BX1430,OFFSET(BW1416,BS1417,1):OFFSET(BW1416,BS1417,4),0)</f>
        <v>1</v>
      </c>
      <c r="CA1430"/>
      <c r="CB1430" s="21"/>
      <c r="CE1430"/>
      <c r="CF1430"/>
      <c r="CG1430"/>
      <c r="CH1430"/>
      <c r="CI1430" s="63" t="s">
        <v>24</v>
      </c>
      <c r="CJ1430" s="55">
        <f ca="1">MAX(OFFSET(CI1416,CE1417,1):OFFSET(CI1416,CE1417,4))</f>
        <v>0</v>
      </c>
      <c r="CK1430" s="52"/>
      <c r="CL1430" s="22">
        <f ca="1">MATCH(CJ1430,OFFSET(CI1416,CE1417,1):OFFSET(CI1416,CE1417,4),0)</f>
        <v>1</v>
      </c>
      <c r="CM1430"/>
      <c r="CN1430" s="21"/>
      <c r="CQ1430"/>
      <c r="CR1430"/>
      <c r="CS1430"/>
      <c r="CT1430"/>
      <c r="CU1430" s="63" t="s">
        <v>24</v>
      </c>
      <c r="CV1430" s="55">
        <f ca="1">MAX(OFFSET(CU1416,CQ1417,1):OFFSET(CU1416,CQ1417,4))</f>
        <v>0</v>
      </c>
      <c r="CW1430" s="52"/>
      <c r="CX1430" s="22">
        <f ca="1">MATCH(CV1430,OFFSET(CU1416,CQ1417,1):OFFSET(CU1416,CQ1417,4),0)</f>
        <v>1</v>
      </c>
      <c r="CY1430"/>
      <c r="CZ1430" s="21"/>
      <c r="DC1430"/>
      <c r="DD1430"/>
      <c r="DE1430"/>
      <c r="DF1430"/>
      <c r="DG1430" s="63" t="s">
        <v>24</v>
      </c>
      <c r="DH1430" s="55">
        <f ca="1">MAX(OFFSET(DG1416,DC1417,1):OFFSET(DG1416,DC1417,4))</f>
        <v>0</v>
      </c>
      <c r="DI1430" s="52"/>
      <c r="DJ1430" s="22">
        <f ca="1">MATCH(DH1430,OFFSET(DG1416,DC1417,1):OFFSET(DG1416,DC1417,4),0)</f>
        <v>1</v>
      </c>
      <c r="DK1430"/>
      <c r="DL1430" s="21"/>
      <c r="DO1430"/>
      <c r="DP1430"/>
      <c r="DQ1430"/>
      <c r="DR1430"/>
      <c r="DS1430" s="63" t="s">
        <v>24</v>
      </c>
      <c r="DT1430" s="55">
        <f ca="1">MAX(OFFSET(DS1416,DO1416,1):OFFSET(DS1416,DO1416,4))</f>
        <v>26.900255958557121</v>
      </c>
      <c r="DU1430" s="52"/>
      <c r="DV1430" s="22">
        <f ca="1">MATCH(DT1430,OFFSET(DS1416,DO1416,1):OFFSET(DS1416,DO1416,4),0)</f>
        <v>3</v>
      </c>
      <c r="DW1430"/>
      <c r="DX1430" s="21"/>
    </row>
    <row r="1431" spans="1:128" ht="13.5" customHeight="1" thickBot="1">
      <c r="A1431"/>
      <c r="B1431" s="42">
        <v>2</v>
      </c>
      <c r="C1431" s="42">
        <v>0</v>
      </c>
      <c r="D1431" s="82">
        <v>0.33333333333333331</v>
      </c>
      <c r="E1431" s="83">
        <v>0.33333333333333331</v>
      </c>
      <c r="F1431" s="82">
        <v>0.66666666666666663</v>
      </c>
      <c r="G1431" s="82">
        <v>1</v>
      </c>
      <c r="H1431" s="6"/>
      <c r="K1431"/>
      <c r="L1431"/>
      <c r="M1431"/>
      <c r="N1431"/>
      <c r="O1431" s="63" t="s">
        <v>22</v>
      </c>
      <c r="P1431" s="56"/>
      <c r="Q1431" s="57">
        <f ca="1">OFFSET(乱数表!$C$3,$C1414,2*K$7)</f>
        <v>0.81219682122169445</v>
      </c>
      <c r="R1431" s="38">
        <f ca="1">MATCH(Q1431,OFFSET($B1429,K1417,1):OFFSET($B1429,K1417,5))</f>
        <v>4</v>
      </c>
      <c r="S1431"/>
      <c r="T1431" s="21"/>
      <c r="W1431"/>
      <c r="X1431"/>
      <c r="Y1431"/>
      <c r="Z1431"/>
      <c r="AA1431" s="63" t="s">
        <v>22</v>
      </c>
      <c r="AB1431" s="56"/>
      <c r="AC1431" s="57">
        <f ca="1">OFFSET(乱数表!$C$3,$C1414,2*W$7)</f>
        <v>0.75553570625817079</v>
      </c>
      <c r="AD1431" s="38">
        <f ca="1">MATCH(AC1431,OFFSET($B1429,W1417,1):OFFSET($B1429,W1417,5))</f>
        <v>4</v>
      </c>
      <c r="AE1431"/>
      <c r="AF1431" s="21"/>
      <c r="AI1431"/>
      <c r="AJ1431"/>
      <c r="AK1431"/>
      <c r="AL1431"/>
      <c r="AM1431" s="63" t="s">
        <v>22</v>
      </c>
      <c r="AN1431" s="56"/>
      <c r="AO1431" s="57">
        <f ca="1">OFFSET(乱数表!$C$3,$C1414,2*AI$7)</f>
        <v>3.7055296492555123E-2</v>
      </c>
      <c r="AP1431" s="38">
        <f ca="1">MATCH(AO1431,OFFSET($B1429,AI1417,1):OFFSET($B1429,AI1417,5))</f>
        <v>1</v>
      </c>
      <c r="AQ1431"/>
      <c r="AR1431" s="21"/>
      <c r="AU1431"/>
      <c r="AV1431"/>
      <c r="AW1431"/>
      <c r="AX1431"/>
      <c r="AY1431" s="63" t="s">
        <v>22</v>
      </c>
      <c r="AZ1431" s="56"/>
      <c r="BA1431" s="57">
        <f ca="1">OFFSET(乱数表!$C$3,$C1414,2*AU$7)</f>
        <v>0.72152690013768062</v>
      </c>
      <c r="BB1431" s="38">
        <f ca="1">MATCH(BA1431,OFFSET($B1429,AU1417,1):OFFSET($B1429,AU1417,5))</f>
        <v>3</v>
      </c>
      <c r="BC1431"/>
      <c r="BD1431" s="21"/>
      <c r="BG1431"/>
      <c r="BH1431"/>
      <c r="BI1431"/>
      <c r="BJ1431"/>
      <c r="BK1431" s="63" t="s">
        <v>22</v>
      </c>
      <c r="BL1431" s="56"/>
      <c r="BM1431" s="57">
        <f ca="1">OFFSET(乱数表!$C$3,$C1414,2*BG$7)</f>
        <v>0.43113425824472751</v>
      </c>
      <c r="BN1431" s="38">
        <f ca="1">MATCH(BM1431,OFFSET($B1429,BG1417,1):OFFSET($B1429,BG1417,5))</f>
        <v>1</v>
      </c>
      <c r="BO1431"/>
      <c r="BP1431" s="21"/>
      <c r="BS1431"/>
      <c r="BT1431"/>
      <c r="BU1431"/>
      <c r="BV1431"/>
      <c r="BW1431" s="63" t="s">
        <v>22</v>
      </c>
      <c r="BX1431" s="56"/>
      <c r="BY1431" s="57">
        <f ca="1">OFFSET(乱数表!$C$3,$C1414,2*BS$7)</f>
        <v>0.90411963447974719</v>
      </c>
      <c r="BZ1431" s="38">
        <f ca="1">MATCH(BY1431,OFFSET($B1429,BS1417,1):OFFSET($B1429,BS1417,5))</f>
        <v>1</v>
      </c>
      <c r="CA1431"/>
      <c r="CB1431" s="21"/>
      <c r="CE1431"/>
      <c r="CF1431"/>
      <c r="CG1431"/>
      <c r="CH1431"/>
      <c r="CI1431" s="63" t="s">
        <v>22</v>
      </c>
      <c r="CJ1431" s="56"/>
      <c r="CK1431" s="57">
        <f ca="1">OFFSET(乱数表!$C$3,$C1414,2*CE$7)</f>
        <v>0.79220534345985905</v>
      </c>
      <c r="CL1431" s="38">
        <f ca="1">MATCH(CK1431,OFFSET($B1429,CE1417,1):OFFSET($B1429,CE1417,5))</f>
        <v>1</v>
      </c>
      <c r="CM1431"/>
      <c r="CN1431" s="21"/>
      <c r="CQ1431"/>
      <c r="CR1431"/>
      <c r="CS1431"/>
      <c r="CT1431"/>
      <c r="CU1431" s="63" t="s">
        <v>22</v>
      </c>
      <c r="CV1431" s="56"/>
      <c r="CW1431" s="57">
        <f ca="1">OFFSET(乱数表!$C$3,$C1414,2*CQ$7)</f>
        <v>0.46177732149951223</v>
      </c>
      <c r="CX1431" s="38">
        <f ca="1">MATCH(CW1431,OFFSET($B1429,CQ1417,1):OFFSET($B1429,CQ1417,5))</f>
        <v>1</v>
      </c>
      <c r="CY1431"/>
      <c r="CZ1431" s="21"/>
      <c r="DC1431"/>
      <c r="DD1431"/>
      <c r="DE1431"/>
      <c r="DF1431"/>
      <c r="DG1431" s="63" t="s">
        <v>22</v>
      </c>
      <c r="DH1431" s="56"/>
      <c r="DI1431" s="57">
        <f ca="1">OFFSET(乱数表!$C$3,$C1414,2*DC$7)</f>
        <v>0.19078573328985682</v>
      </c>
      <c r="DJ1431" s="38">
        <f ca="1">MATCH(DI1431,OFFSET($B1429,DC1417,1):OFFSET($B1429,DC1417,5))</f>
        <v>1</v>
      </c>
      <c r="DK1431"/>
      <c r="DL1431" s="21"/>
      <c r="DO1431"/>
      <c r="DP1431"/>
      <c r="DQ1431"/>
      <c r="DR1431"/>
      <c r="DS1431" s="63" t="s">
        <v>22</v>
      </c>
      <c r="DT1431" s="56"/>
      <c r="DU1431" s="57">
        <f ca="1">OFFSET(乱数表!$C$3,$C1414,2*DO$7)</f>
        <v>0.82286926074809752</v>
      </c>
      <c r="DV1431" s="38">
        <f ca="1">MATCH(DU1431,OFFSET($B1429,DO1416,1):OFFSET($B1429,DO1416,5))</f>
        <v>3</v>
      </c>
      <c r="DW1431"/>
      <c r="DX1431" s="21"/>
    </row>
    <row r="1432" spans="1:128" ht="13.5" customHeight="1">
      <c r="A1432"/>
      <c r="B1432" s="41">
        <v>3</v>
      </c>
      <c r="C1432" s="41">
        <v>0</v>
      </c>
      <c r="D1432" s="81">
        <v>0</v>
      </c>
      <c r="E1432" s="81">
        <v>0</v>
      </c>
      <c r="F1432" s="80">
        <v>1</v>
      </c>
      <c r="G1432" s="81">
        <v>1</v>
      </c>
      <c r="H1432" s="7"/>
      <c r="K1432"/>
      <c r="L1432"/>
      <c r="M1432"/>
      <c r="N1432"/>
      <c r="O1432" s="6"/>
      <c r="P1432"/>
      <c r="Q1432"/>
      <c r="R1432" t="s">
        <v>56</v>
      </c>
      <c r="S1432"/>
      <c r="T1432" s="21"/>
      <c r="W1432"/>
      <c r="X1432"/>
      <c r="Y1432"/>
      <c r="Z1432"/>
      <c r="AA1432" s="6"/>
      <c r="AB1432"/>
      <c r="AC1432"/>
      <c r="AD1432" t="s">
        <v>56</v>
      </c>
      <c r="AE1432"/>
      <c r="AF1432" s="21"/>
      <c r="AI1432"/>
      <c r="AJ1432"/>
      <c r="AK1432"/>
      <c r="AL1432"/>
      <c r="AM1432" s="6"/>
      <c r="AN1432"/>
      <c r="AO1432"/>
      <c r="AP1432" t="s">
        <v>56</v>
      </c>
      <c r="AQ1432"/>
      <c r="AR1432" s="21"/>
      <c r="AU1432"/>
      <c r="AV1432"/>
      <c r="AW1432"/>
      <c r="AX1432"/>
      <c r="AY1432" s="6"/>
      <c r="AZ1432"/>
      <c r="BA1432"/>
      <c r="BB1432" t="s">
        <v>56</v>
      </c>
      <c r="BC1432"/>
      <c r="BD1432" s="21"/>
      <c r="BG1432"/>
      <c r="BH1432"/>
      <c r="BI1432"/>
      <c r="BJ1432"/>
      <c r="BK1432" s="6"/>
      <c r="BL1432"/>
      <c r="BM1432"/>
      <c r="BN1432" t="s">
        <v>56</v>
      </c>
      <c r="BO1432"/>
      <c r="BP1432" s="21"/>
      <c r="BS1432"/>
      <c r="BT1432"/>
      <c r="BU1432"/>
      <c r="BV1432"/>
      <c r="BW1432" s="6"/>
      <c r="BX1432"/>
      <c r="BY1432"/>
      <c r="BZ1432" t="s">
        <v>56</v>
      </c>
      <c r="CA1432"/>
      <c r="CB1432" s="21"/>
      <c r="CE1432"/>
      <c r="CF1432"/>
      <c r="CG1432"/>
      <c r="CH1432"/>
      <c r="CI1432" s="6"/>
      <c r="CJ1432"/>
      <c r="CK1432"/>
      <c r="CL1432" t="s">
        <v>56</v>
      </c>
      <c r="CM1432"/>
      <c r="CN1432" s="21"/>
      <c r="CQ1432"/>
      <c r="CR1432"/>
      <c r="CS1432"/>
      <c r="CT1432"/>
      <c r="CU1432" s="6"/>
      <c r="CV1432"/>
      <c r="CW1432"/>
      <c r="CX1432" t="s">
        <v>56</v>
      </c>
      <c r="CY1432"/>
      <c r="CZ1432" s="21"/>
      <c r="DC1432"/>
      <c r="DD1432"/>
      <c r="DE1432"/>
      <c r="DF1432"/>
      <c r="DG1432" s="6"/>
      <c r="DH1432"/>
      <c r="DI1432"/>
      <c r="DJ1432" t="s">
        <v>56</v>
      </c>
      <c r="DK1432"/>
      <c r="DL1432" s="21"/>
      <c r="DO1432"/>
      <c r="DP1432"/>
      <c r="DQ1432"/>
      <c r="DR1432"/>
      <c r="DS1432" s="6"/>
      <c r="DT1432"/>
      <c r="DU1432"/>
      <c r="DV1432" t="s">
        <v>56</v>
      </c>
      <c r="DW1432"/>
      <c r="DX1432" s="21"/>
    </row>
    <row r="1433" spans="1:128" ht="13.5" customHeight="1">
      <c r="A1433"/>
      <c r="B1433" s="42">
        <v>4</v>
      </c>
      <c r="C1433" s="42">
        <v>0</v>
      </c>
      <c r="D1433" s="82">
        <v>0.33333333333333331</v>
      </c>
      <c r="E1433" s="82">
        <v>0.66666666666666663</v>
      </c>
      <c r="F1433" s="83">
        <v>0.66666666666666663</v>
      </c>
      <c r="G1433" s="82">
        <v>1</v>
      </c>
      <c r="H1433" s="7"/>
      <c r="K1433"/>
      <c r="L1433"/>
      <c r="M1433"/>
      <c r="N1433"/>
      <c r="O1433" s="63" t="s">
        <v>39</v>
      </c>
      <c r="P1433" s="49">
        <f ca="1">IF(R1428="Exploit",R1430,R1431)</f>
        <v>4</v>
      </c>
      <c r="Q1433" s="28" t="str">
        <f ca="1">"("&amp;OFFSET(O1416,0,P1433)&amp;") →"</f>
        <v>(下) →</v>
      </c>
      <c r="R1433" s="18" t="s">
        <v>53</v>
      </c>
      <c r="S1433" s="3">
        <f ca="1">MIN(K1415+FIXED(1.1*COS(PI()/2*P1433),0),3)</f>
        <v>2</v>
      </c>
      <c r="T1433" s="6"/>
      <c r="W1433"/>
      <c r="X1433"/>
      <c r="Y1433"/>
      <c r="Z1433"/>
      <c r="AA1433" s="63" t="s">
        <v>39</v>
      </c>
      <c r="AB1433" s="49">
        <f ca="1">IF(AD1428="Exploit",AD1430,AD1431)</f>
        <v>4</v>
      </c>
      <c r="AC1433" s="28" t="str">
        <f ca="1">"("&amp;OFFSET(AA1416,0,AB1433)&amp;") →"</f>
        <v>(下) →</v>
      </c>
      <c r="AD1433" s="18" t="s">
        <v>53</v>
      </c>
      <c r="AE1433" s="3">
        <f ca="1">MIN(W1415+FIXED(1.1*COS(PI()/2*AB1433),0),3)</f>
        <v>3</v>
      </c>
      <c r="AF1433" s="6"/>
      <c r="AI1433"/>
      <c r="AJ1433"/>
      <c r="AK1433"/>
      <c r="AL1433"/>
      <c r="AM1433" s="63" t="s">
        <v>39</v>
      </c>
      <c r="AN1433" s="49">
        <f ca="1">IF(AP1428="Exploit",AP1430,AP1431)</f>
        <v>1</v>
      </c>
      <c r="AO1433" s="28" t="str">
        <f ca="1">"("&amp;OFFSET(AM1416,0,AN1433)&amp;") →"</f>
        <v>(右) →</v>
      </c>
      <c r="AP1433" s="18" t="s">
        <v>53</v>
      </c>
      <c r="AQ1433" s="3">
        <f ca="1">MIN(AI1415+FIXED(1.1*COS(PI()/2*AN1433),0),3)</f>
        <v>3</v>
      </c>
      <c r="AR1433" s="6"/>
      <c r="AU1433"/>
      <c r="AV1433"/>
      <c r="AW1433"/>
      <c r="AX1433"/>
      <c r="AY1433" s="63" t="s">
        <v>39</v>
      </c>
      <c r="AZ1433" s="49">
        <f ca="1">IF(BB1428="Exploit",BB1430,BB1431)</f>
        <v>1</v>
      </c>
      <c r="BA1433" s="28" t="str">
        <f ca="1">"("&amp;OFFSET(AY1416,0,AZ1433)&amp;") →"</f>
        <v>(右) →</v>
      </c>
      <c r="BB1433" s="18" t="s">
        <v>53</v>
      </c>
      <c r="BC1433" s="3">
        <f ca="1">MIN(AU1415+FIXED(1.1*COS(PI()/2*AZ1433),0),3)</f>
        <v>3</v>
      </c>
      <c r="BD1433" s="6"/>
      <c r="BG1433"/>
      <c r="BH1433"/>
      <c r="BI1433"/>
      <c r="BJ1433"/>
      <c r="BK1433" s="63" t="s">
        <v>39</v>
      </c>
      <c r="BL1433" s="49">
        <f ca="1">IF(BN1428="Exploit",BN1430,BN1431)</f>
        <v>1</v>
      </c>
      <c r="BM1433" s="28" t="str">
        <f ca="1">"("&amp;OFFSET(BK1416,0,BL1433)&amp;") →"</f>
        <v>(右) →</v>
      </c>
      <c r="BN1433" s="18" t="s">
        <v>53</v>
      </c>
      <c r="BO1433" s="3">
        <f ca="1">MIN(BG1415+FIXED(1.1*COS(PI()/2*BL1433),0),3)</f>
        <v>3</v>
      </c>
      <c r="BP1433" s="6"/>
      <c r="BS1433"/>
      <c r="BT1433"/>
      <c r="BU1433"/>
      <c r="BV1433"/>
      <c r="BW1433" s="63" t="s">
        <v>39</v>
      </c>
      <c r="BX1433" s="49">
        <f ca="1">IF(BZ1428="Exploit",BZ1430,BZ1431)</f>
        <v>1</v>
      </c>
      <c r="BY1433" s="28" t="str">
        <f ca="1">"("&amp;OFFSET(BW1416,0,BX1433)&amp;") →"</f>
        <v>(右) →</v>
      </c>
      <c r="BZ1433" s="18" t="s">
        <v>53</v>
      </c>
      <c r="CA1433" s="3">
        <f ca="1">MIN(BS1415+FIXED(1.1*COS(PI()/2*BX1433),0),3)</f>
        <v>3</v>
      </c>
      <c r="CB1433" s="6"/>
      <c r="CE1433"/>
      <c r="CF1433"/>
      <c r="CG1433"/>
      <c r="CH1433"/>
      <c r="CI1433" s="63" t="s">
        <v>39</v>
      </c>
      <c r="CJ1433" s="49">
        <f ca="1">IF(CL1428="Exploit",CL1430,CL1431)</f>
        <v>1</v>
      </c>
      <c r="CK1433" s="28" t="str">
        <f ca="1">"("&amp;OFFSET(CI1416,0,CJ1433)&amp;") →"</f>
        <v>(右) →</v>
      </c>
      <c r="CL1433" s="18" t="s">
        <v>53</v>
      </c>
      <c r="CM1433" s="3">
        <f ca="1">MIN(CE1415+FIXED(1.1*COS(PI()/2*CJ1433),0),3)</f>
        <v>3</v>
      </c>
      <c r="CN1433" s="6"/>
      <c r="CQ1433"/>
      <c r="CR1433"/>
      <c r="CS1433"/>
      <c r="CT1433"/>
      <c r="CU1433" s="63" t="s">
        <v>39</v>
      </c>
      <c r="CV1433" s="49">
        <f ca="1">IF(CX1428="Exploit",CX1430,CX1431)</f>
        <v>1</v>
      </c>
      <c r="CW1433" s="28" t="str">
        <f ca="1">"("&amp;OFFSET(CU1416,0,CV1433)&amp;") →"</f>
        <v>(右) →</v>
      </c>
      <c r="CX1433" s="18" t="s">
        <v>53</v>
      </c>
      <c r="CY1433" s="3">
        <f ca="1">MIN(CQ1415+FIXED(1.1*COS(PI()/2*CV1433),0),3)</f>
        <v>3</v>
      </c>
      <c r="CZ1433" s="6"/>
      <c r="DC1433"/>
      <c r="DD1433"/>
      <c r="DE1433"/>
      <c r="DF1433"/>
      <c r="DG1433" s="63" t="s">
        <v>39</v>
      </c>
      <c r="DH1433" s="49">
        <f ca="1">IF(DJ1428="Exploit",DJ1430,DJ1431)</f>
        <v>1</v>
      </c>
      <c r="DI1433" s="28" t="str">
        <f ca="1">"("&amp;OFFSET(DG1416,0,DH1433)&amp;") →"</f>
        <v>(右) →</v>
      </c>
      <c r="DJ1433" s="18" t="s">
        <v>53</v>
      </c>
      <c r="DK1433" s="3">
        <f ca="1">MIN(DC1415+FIXED(1.1*COS(PI()/2*DH1433),0),3)</f>
        <v>3</v>
      </c>
      <c r="DL1433" s="6"/>
      <c r="DO1433"/>
      <c r="DP1433"/>
      <c r="DQ1433"/>
      <c r="DR1433"/>
      <c r="DS1433" s="63" t="s">
        <v>39</v>
      </c>
      <c r="DT1433" s="49">
        <f ca="1">IF(DV1428="Exploit",DV1430,DV1431)</f>
        <v>3</v>
      </c>
      <c r="DU1433" s="28" t="str">
        <f ca="1">"("&amp;OFFSET(DS1416,0,DT1433)&amp;") →"</f>
        <v>(左) →</v>
      </c>
      <c r="DV1433" s="18" t="s">
        <v>53</v>
      </c>
      <c r="DW1433" s="3">
        <f ca="1">MIN(DO1415+FIXED(1.1*COS(PI()/2*DT1433),0),3)</f>
        <v>3</v>
      </c>
      <c r="DX1433" s="6"/>
    </row>
    <row r="1434" spans="1:128" ht="13.5" customHeight="1">
      <c r="A1434"/>
      <c r="B1434" s="41">
        <v>5</v>
      </c>
      <c r="C1434" s="41">
        <v>0</v>
      </c>
      <c r="D1434" s="83">
        <v>0</v>
      </c>
      <c r="E1434" s="80">
        <v>0.33333333333333331</v>
      </c>
      <c r="F1434" s="80">
        <v>0.66666666666666663</v>
      </c>
      <c r="G1434" s="80">
        <v>1</v>
      </c>
      <c r="H1434" s="7"/>
      <c r="K1434"/>
      <c r="L1434"/>
      <c r="M1434"/>
      <c r="N1434"/>
      <c r="O1434" s="24" t="s">
        <v>33</v>
      </c>
      <c r="P1434" s="24"/>
      <c r="Q1434"/>
      <c r="R1434" s="18" t="s">
        <v>54</v>
      </c>
      <c r="S1434" s="3">
        <f ca="1">MIN(K1416+FIXED(1.1*SIN(PI()/2*P1433),0),3)</f>
        <v>1</v>
      </c>
      <c r="T1434" s="6"/>
      <c r="W1434"/>
      <c r="X1434"/>
      <c r="Y1434"/>
      <c r="Z1434"/>
      <c r="AA1434" s="24"/>
      <c r="AB1434" s="24" t="s">
        <v>33</v>
      </c>
      <c r="AC1434"/>
      <c r="AD1434" s="18" t="s">
        <v>54</v>
      </c>
      <c r="AE1434" s="3">
        <f ca="1">MIN(W1416+FIXED(1.1*SIN(PI()/2*AB1433),0),3)</f>
        <v>1</v>
      </c>
      <c r="AF1434" s="6"/>
      <c r="AI1434"/>
      <c r="AJ1434"/>
      <c r="AK1434"/>
      <c r="AL1434"/>
      <c r="AM1434" s="24"/>
      <c r="AN1434" s="24" t="s">
        <v>33</v>
      </c>
      <c r="AO1434"/>
      <c r="AP1434" s="18" t="s">
        <v>54</v>
      </c>
      <c r="AQ1434" s="3">
        <f ca="1">MIN(AI1416+FIXED(1.1*SIN(PI()/2*AN1433),0),3)</f>
        <v>2</v>
      </c>
      <c r="AR1434" s="6"/>
      <c r="AU1434"/>
      <c r="AV1434"/>
      <c r="AW1434"/>
      <c r="AX1434"/>
      <c r="AY1434" s="24"/>
      <c r="AZ1434" s="24" t="s">
        <v>33</v>
      </c>
      <c r="BA1434"/>
      <c r="BB1434" s="18" t="s">
        <v>54</v>
      </c>
      <c r="BC1434" s="3">
        <f ca="1">MIN(AU1416+FIXED(1.1*SIN(PI()/2*AZ1433),0),3)</f>
        <v>3</v>
      </c>
      <c r="BD1434" s="6"/>
      <c r="BG1434"/>
      <c r="BH1434"/>
      <c r="BI1434"/>
      <c r="BJ1434"/>
      <c r="BK1434" s="24"/>
      <c r="BL1434" s="24" t="s">
        <v>33</v>
      </c>
      <c r="BM1434"/>
      <c r="BN1434" s="18" t="s">
        <v>54</v>
      </c>
      <c r="BO1434" s="3">
        <f ca="1">MIN(BG1416+FIXED(1.1*SIN(PI()/2*BL1433),0),3)</f>
        <v>3</v>
      </c>
      <c r="BP1434" s="6"/>
      <c r="BS1434"/>
      <c r="BT1434"/>
      <c r="BU1434"/>
      <c r="BV1434"/>
      <c r="BW1434" s="24"/>
      <c r="BX1434" s="24" t="s">
        <v>33</v>
      </c>
      <c r="BY1434"/>
      <c r="BZ1434" s="18" t="s">
        <v>54</v>
      </c>
      <c r="CA1434" s="3">
        <f ca="1">MIN(BS1416+FIXED(1.1*SIN(PI()/2*BX1433),0),3)</f>
        <v>3</v>
      </c>
      <c r="CB1434" s="6"/>
      <c r="CE1434"/>
      <c r="CF1434"/>
      <c r="CG1434"/>
      <c r="CH1434"/>
      <c r="CI1434" s="24"/>
      <c r="CJ1434" s="24" t="s">
        <v>33</v>
      </c>
      <c r="CK1434"/>
      <c r="CL1434" s="18" t="s">
        <v>54</v>
      </c>
      <c r="CM1434" s="3">
        <f ca="1">MIN(CE1416+FIXED(1.1*SIN(PI()/2*CJ1433),0),3)</f>
        <v>3</v>
      </c>
      <c r="CN1434" s="6"/>
      <c r="CQ1434"/>
      <c r="CR1434"/>
      <c r="CS1434"/>
      <c r="CT1434"/>
      <c r="CU1434" s="24"/>
      <c r="CV1434" s="24" t="s">
        <v>33</v>
      </c>
      <c r="CW1434"/>
      <c r="CX1434" s="18" t="s">
        <v>54</v>
      </c>
      <c r="CY1434" s="3">
        <f ca="1">MIN(CQ1416+FIXED(1.1*SIN(PI()/2*CV1433),0),3)</f>
        <v>3</v>
      </c>
      <c r="CZ1434" s="6"/>
      <c r="DC1434"/>
      <c r="DD1434"/>
      <c r="DE1434"/>
      <c r="DF1434"/>
      <c r="DG1434" s="24"/>
      <c r="DH1434" s="24" t="s">
        <v>33</v>
      </c>
      <c r="DI1434"/>
      <c r="DJ1434" s="18" t="s">
        <v>54</v>
      </c>
      <c r="DK1434" s="3">
        <f ca="1">MIN(DC1416+FIXED(1.1*SIN(PI()/2*DH1433),0),3)</f>
        <v>3</v>
      </c>
      <c r="DL1434" s="6"/>
      <c r="DO1434"/>
      <c r="DP1434"/>
      <c r="DQ1434"/>
      <c r="DR1434"/>
      <c r="DS1434" s="24"/>
      <c r="DT1434" s="24" t="s">
        <v>33</v>
      </c>
      <c r="DU1434"/>
      <c r="DV1434" s="18" t="s">
        <v>54</v>
      </c>
      <c r="DW1434" s="3">
        <f ca="1">MIN(DO1416+FIXED(1.1*SIN(PI()/2*DT1433),0),3)</f>
        <v>2</v>
      </c>
      <c r="DX1434" s="6"/>
    </row>
    <row r="1435" spans="1:128" ht="13.5" customHeight="1">
      <c r="A1435"/>
      <c r="B1435" s="42">
        <v>6</v>
      </c>
      <c r="C1435" s="61">
        <v>0</v>
      </c>
      <c r="D1435" s="61">
        <v>0</v>
      </c>
      <c r="E1435" s="61">
        <v>0</v>
      </c>
      <c r="F1435" s="61">
        <v>0</v>
      </c>
      <c r="G1435" s="61">
        <v>0</v>
      </c>
      <c r="H1435" s="7"/>
      <c r="K1435"/>
      <c r="L1435"/>
      <c r="M1435"/>
      <c r="N1435"/>
      <c r="O1435"/>
      <c r="P1435"/>
      <c r="Q1435"/>
      <c r="R1435" s="3" t="s">
        <v>31</v>
      </c>
      <c r="S1435" s="29">
        <f ca="1">3*(S1433-1)+S1434</f>
        <v>4</v>
      </c>
      <c r="T1435" s="30"/>
      <c r="W1435"/>
      <c r="X1435"/>
      <c r="Y1435"/>
      <c r="Z1435"/>
      <c r="AA1435"/>
      <c r="AB1435"/>
      <c r="AC1435"/>
      <c r="AD1435" s="3" t="s">
        <v>32</v>
      </c>
      <c r="AE1435" s="29">
        <f ca="1">3*(AE1433-1)+AE1434</f>
        <v>7</v>
      </c>
      <c r="AF1435" s="6"/>
      <c r="AI1435"/>
      <c r="AJ1435"/>
      <c r="AK1435"/>
      <c r="AL1435"/>
      <c r="AM1435"/>
      <c r="AN1435"/>
      <c r="AO1435"/>
      <c r="AP1435" s="3" t="s">
        <v>32</v>
      </c>
      <c r="AQ1435" s="29">
        <f ca="1">3*(AQ1433-1)+AQ1434</f>
        <v>8</v>
      </c>
      <c r="AR1435" s="6"/>
      <c r="AU1435"/>
      <c r="AV1435"/>
      <c r="AW1435"/>
      <c r="AX1435"/>
      <c r="AY1435"/>
      <c r="AZ1435"/>
      <c r="BA1435"/>
      <c r="BB1435" s="3" t="s">
        <v>32</v>
      </c>
      <c r="BC1435" s="29">
        <f ca="1">3*(BC1433-1)+BC1434</f>
        <v>9</v>
      </c>
      <c r="BD1435" s="6"/>
      <c r="BG1435"/>
      <c r="BH1435"/>
      <c r="BI1435"/>
      <c r="BJ1435"/>
      <c r="BK1435"/>
      <c r="BL1435"/>
      <c r="BM1435"/>
      <c r="BN1435" s="3" t="s">
        <v>32</v>
      </c>
      <c r="BO1435" s="29">
        <f ca="1">3*(BO1433-1)+BO1434</f>
        <v>9</v>
      </c>
      <c r="BP1435" s="6"/>
      <c r="BS1435"/>
      <c r="BT1435"/>
      <c r="BU1435"/>
      <c r="BV1435"/>
      <c r="BW1435"/>
      <c r="BX1435"/>
      <c r="BY1435"/>
      <c r="BZ1435" s="3" t="s">
        <v>32</v>
      </c>
      <c r="CA1435" s="29">
        <f ca="1">3*(CA1433-1)+CA1434</f>
        <v>9</v>
      </c>
      <c r="CB1435" s="6"/>
      <c r="CE1435"/>
      <c r="CF1435"/>
      <c r="CG1435"/>
      <c r="CH1435"/>
      <c r="CI1435"/>
      <c r="CJ1435"/>
      <c r="CK1435"/>
      <c r="CL1435" s="3" t="s">
        <v>32</v>
      </c>
      <c r="CM1435" s="29">
        <f ca="1">3*(CM1433-1)+CM1434</f>
        <v>9</v>
      </c>
      <c r="CN1435" s="6"/>
      <c r="CQ1435"/>
      <c r="CR1435"/>
      <c r="CS1435"/>
      <c r="CT1435"/>
      <c r="CU1435"/>
      <c r="CV1435"/>
      <c r="CW1435"/>
      <c r="CX1435" s="3" t="s">
        <v>32</v>
      </c>
      <c r="CY1435" s="29">
        <f ca="1">3*(CY1433-1)+CY1434</f>
        <v>9</v>
      </c>
      <c r="CZ1435" s="6"/>
      <c r="DC1435"/>
      <c r="DD1435"/>
      <c r="DE1435"/>
      <c r="DF1435"/>
      <c r="DG1435"/>
      <c r="DH1435"/>
      <c r="DI1435"/>
      <c r="DJ1435" s="3" t="s">
        <v>32</v>
      </c>
      <c r="DK1435" s="29">
        <f ca="1">3*(DK1433-1)+DK1434</f>
        <v>9</v>
      </c>
      <c r="DL1435" s="6"/>
      <c r="DO1435"/>
      <c r="DP1435"/>
      <c r="DQ1435"/>
      <c r="DR1435"/>
      <c r="DS1435"/>
      <c r="DT1435"/>
      <c r="DU1435"/>
      <c r="DV1435" s="3" t="s">
        <v>32</v>
      </c>
      <c r="DW1435" s="29">
        <f ca="1">3*(DW1433-1)+DW1434</f>
        <v>8</v>
      </c>
      <c r="DX1435" s="6"/>
    </row>
    <row r="1436" spans="1:128" ht="13.5" customHeight="1">
      <c r="A1436"/>
      <c r="B1436" s="41">
        <v>7</v>
      </c>
      <c r="C1436" s="41">
        <v>0</v>
      </c>
      <c r="D1436" s="80">
        <v>0.5</v>
      </c>
      <c r="E1436" s="80">
        <v>1</v>
      </c>
      <c r="F1436" s="61">
        <v>1</v>
      </c>
      <c r="G1436" s="61">
        <v>1</v>
      </c>
      <c r="H1436" s="7"/>
      <c r="K1436"/>
      <c r="L1436"/>
      <c r="M1436"/>
      <c r="N1436"/>
      <c r="P1436"/>
      <c r="Q1436"/>
      <c r="R1436"/>
      <c r="S1436" s="11" t="s">
        <v>51</v>
      </c>
      <c r="T1436" s="24"/>
      <c r="W1436"/>
      <c r="X1436"/>
      <c r="Y1436"/>
      <c r="Z1436"/>
      <c r="AB1436"/>
      <c r="AC1436"/>
      <c r="AD1436"/>
      <c r="AE1436" s="11" t="s">
        <v>51</v>
      </c>
      <c r="AF1436" s="24"/>
      <c r="AI1436"/>
      <c r="AJ1436"/>
      <c r="AK1436"/>
      <c r="AL1436"/>
      <c r="AN1436"/>
      <c r="AO1436"/>
      <c r="AP1436"/>
      <c r="AQ1436" s="11" t="s">
        <v>51</v>
      </c>
      <c r="AR1436" s="24"/>
      <c r="AU1436"/>
      <c r="AV1436"/>
      <c r="AW1436"/>
      <c r="AX1436"/>
      <c r="AZ1436"/>
      <c r="BA1436"/>
      <c r="BB1436"/>
      <c r="BC1436" s="11" t="s">
        <v>51</v>
      </c>
      <c r="BD1436" s="24"/>
      <c r="BG1436"/>
      <c r="BH1436"/>
      <c r="BI1436"/>
      <c r="BJ1436"/>
      <c r="BL1436"/>
      <c r="BM1436"/>
      <c r="BN1436"/>
      <c r="BO1436" s="11" t="s">
        <v>51</v>
      </c>
      <c r="BP1436" s="24"/>
      <c r="BS1436"/>
      <c r="BT1436"/>
      <c r="BU1436"/>
      <c r="BV1436"/>
      <c r="BX1436"/>
      <c r="BY1436"/>
      <c r="BZ1436"/>
      <c r="CA1436" s="11" t="s">
        <v>51</v>
      </c>
      <c r="CB1436" s="24"/>
      <c r="CE1436"/>
      <c r="CF1436"/>
      <c r="CG1436"/>
      <c r="CH1436"/>
      <c r="CJ1436"/>
      <c r="CK1436"/>
      <c r="CL1436"/>
      <c r="CM1436" s="11" t="s">
        <v>51</v>
      </c>
      <c r="CN1436" s="24"/>
      <c r="CQ1436"/>
      <c r="CR1436"/>
      <c r="CS1436"/>
      <c r="CT1436"/>
      <c r="CV1436"/>
      <c r="CW1436"/>
      <c r="CX1436"/>
      <c r="CY1436" s="11" t="s">
        <v>51</v>
      </c>
      <c r="CZ1436" s="24"/>
      <c r="DC1436"/>
      <c r="DD1436"/>
      <c r="DE1436"/>
      <c r="DF1436"/>
      <c r="DH1436"/>
      <c r="DI1436"/>
      <c r="DJ1436"/>
      <c r="DK1436" s="11" t="s">
        <v>51</v>
      </c>
      <c r="DL1436" s="24"/>
      <c r="DO1436"/>
      <c r="DP1436"/>
      <c r="DQ1436"/>
      <c r="DR1436"/>
      <c r="DT1436"/>
      <c r="DU1436"/>
      <c r="DV1436"/>
      <c r="DW1436" s="11" t="s">
        <v>51</v>
      </c>
      <c r="DX1436" s="24"/>
    </row>
    <row r="1437" spans="1:128" ht="13.5" customHeight="1" thickBot="1">
      <c r="A1437"/>
      <c r="B1437" s="42">
        <v>8</v>
      </c>
      <c r="C1437" s="42">
        <v>0</v>
      </c>
      <c r="D1437" s="82">
        <v>0.33333333333333331</v>
      </c>
      <c r="E1437" s="82">
        <v>0.66666666666666663</v>
      </c>
      <c r="F1437" s="82">
        <v>1</v>
      </c>
      <c r="G1437" s="83">
        <v>1</v>
      </c>
      <c r="H1437" s="7"/>
      <c r="K1437"/>
      <c r="L1437"/>
      <c r="M1437"/>
      <c r="N1437"/>
      <c r="O1437" t="s">
        <v>48</v>
      </c>
      <c r="R1437"/>
      <c r="S1437"/>
      <c r="T1437" s="21"/>
      <c r="W1437"/>
      <c r="X1437"/>
      <c r="Y1437"/>
      <c r="Z1437"/>
      <c r="AA1437" t="s">
        <v>48</v>
      </c>
      <c r="AD1437"/>
      <c r="AE1437"/>
      <c r="AF1437" s="21"/>
      <c r="AI1437"/>
      <c r="AJ1437"/>
      <c r="AK1437"/>
      <c r="AL1437"/>
      <c r="AM1437" t="s">
        <v>48</v>
      </c>
      <c r="AP1437"/>
      <c r="AQ1437"/>
      <c r="AR1437" s="21"/>
      <c r="AU1437"/>
      <c r="AV1437"/>
      <c r="AW1437"/>
      <c r="AX1437"/>
      <c r="AY1437" t="s">
        <v>48</v>
      </c>
      <c r="BB1437"/>
      <c r="BC1437"/>
      <c r="BD1437" s="21"/>
      <c r="BG1437"/>
      <c r="BH1437"/>
      <c r="BI1437"/>
      <c r="BJ1437"/>
      <c r="BK1437" t="s">
        <v>48</v>
      </c>
      <c r="BN1437"/>
      <c r="BO1437"/>
      <c r="BP1437" s="21"/>
      <c r="BS1437"/>
      <c r="BT1437"/>
      <c r="BU1437"/>
      <c r="BV1437"/>
      <c r="BW1437" t="s">
        <v>48</v>
      </c>
      <c r="BZ1437"/>
      <c r="CA1437"/>
      <c r="CB1437" s="21"/>
      <c r="CE1437"/>
      <c r="CF1437"/>
      <c r="CG1437"/>
      <c r="CH1437"/>
      <c r="CI1437" t="s">
        <v>48</v>
      </c>
      <c r="CL1437"/>
      <c r="CM1437"/>
      <c r="CN1437" s="21"/>
      <c r="CQ1437"/>
      <c r="CR1437"/>
      <c r="CS1437"/>
      <c r="CT1437"/>
      <c r="CU1437" t="s">
        <v>48</v>
      </c>
      <c r="CX1437"/>
      <c r="CY1437"/>
      <c r="CZ1437" s="21"/>
      <c r="DC1437"/>
      <c r="DD1437"/>
      <c r="DE1437"/>
      <c r="DF1437"/>
      <c r="DG1437" t="s">
        <v>48</v>
      </c>
      <c r="DJ1437"/>
      <c r="DK1437"/>
      <c r="DL1437" s="21"/>
      <c r="DO1437"/>
      <c r="DP1437"/>
      <c r="DQ1437"/>
      <c r="DR1437"/>
      <c r="DS1437" t="s">
        <v>48</v>
      </c>
      <c r="DU1437" s="30"/>
      <c r="DV1437"/>
      <c r="DW1437"/>
      <c r="DX1437" s="21"/>
    </row>
    <row r="1438" spans="1:128" ht="13.5" customHeight="1" thickBot="1">
      <c r="A1438"/>
      <c r="B1438" s="43" t="s">
        <v>18</v>
      </c>
      <c r="C1438" s="43">
        <v>0</v>
      </c>
      <c r="D1438" s="84">
        <v>1</v>
      </c>
      <c r="E1438" s="84">
        <v>1</v>
      </c>
      <c r="F1438" s="84">
        <v>1</v>
      </c>
      <c r="G1438" s="84">
        <v>1</v>
      </c>
      <c r="H1438" s="7"/>
      <c r="K1438"/>
      <c r="L1438"/>
      <c r="M1438"/>
      <c r="N1438"/>
      <c r="O1438" s="39" t="s">
        <v>52</v>
      </c>
      <c r="P1438" s="33">
        <f ca="1">IF(K1417&lt;9,OFFSET($D$3,S1433,S1434)+$C$4*MAX(OFFSET(O1416,S1435,1):OFFSET(O1416,S1435,4)),0)</f>
        <v>32.109865990224343</v>
      </c>
      <c r="Q1438"/>
      <c r="R1438"/>
      <c r="S1438"/>
      <c r="T1438" s="21"/>
      <c r="W1438"/>
      <c r="X1438"/>
      <c r="Y1438"/>
      <c r="Z1438"/>
      <c r="AA1438" s="39" t="s">
        <v>52</v>
      </c>
      <c r="AB1438" s="33">
        <f ca="1">IF(W1417&lt;9,OFFSET($D$3,AE1433,AE1434)+$C$4*MAX(OFFSET(AA1416,AE1435,1):OFFSET(AA1416,AE1435,4)),0)</f>
        <v>47.2999483502972</v>
      </c>
      <c r="AC1438"/>
      <c r="AD1438"/>
      <c r="AE1438"/>
      <c r="AF1438" s="21"/>
      <c r="AI1438"/>
      <c r="AJ1438"/>
      <c r="AK1438"/>
      <c r="AL1438"/>
      <c r="AM1438" s="39" t="s">
        <v>52</v>
      </c>
      <c r="AN1438" s="33">
        <f ca="1">IF(AI1417&lt;9,OFFSET($D$3,AQ1433,AQ1434)+$C$4*MAX(OFFSET(AM1416,AQ1435,1):OFFSET(AM1416,AQ1435,4)),0)</f>
        <v>68.999999999765706</v>
      </c>
      <c r="AO1438"/>
      <c r="AP1438"/>
      <c r="AQ1438"/>
      <c r="AR1438" s="21"/>
      <c r="AU1438"/>
      <c r="AV1438"/>
      <c r="AW1438"/>
      <c r="AX1438"/>
      <c r="AY1438" s="39" t="s">
        <v>52</v>
      </c>
      <c r="AZ1438" s="33">
        <f ca="1">IF(AU1417&lt;9,OFFSET($D$3,BC1433,BC1434)+$C$4*MAX(OFFSET(AY1416,BC1435,1):OFFSET(AY1416,BC1435,4)),0)</f>
        <v>100</v>
      </c>
      <c r="BA1438"/>
      <c r="BB1438"/>
      <c r="BC1438"/>
      <c r="BD1438" s="21"/>
      <c r="BG1438"/>
      <c r="BH1438"/>
      <c r="BI1438"/>
      <c r="BJ1438"/>
      <c r="BK1438" s="39" t="s">
        <v>52</v>
      </c>
      <c r="BL1438" s="33">
        <f ca="1">IF(BG1417&lt;9,OFFSET($D$3,BO1433,BO1434)+$C$4*MAX(OFFSET(BK1416,BO1435,1):OFFSET(BK1416,BO1435,4)),0)</f>
        <v>0</v>
      </c>
      <c r="BM1438"/>
      <c r="BN1438"/>
      <c r="BO1438"/>
      <c r="BP1438" s="21"/>
      <c r="BS1438"/>
      <c r="BT1438"/>
      <c r="BU1438"/>
      <c r="BV1438"/>
      <c r="BW1438" s="39" t="s">
        <v>52</v>
      </c>
      <c r="BX1438" s="33">
        <f ca="1">IF(BS1417&lt;9,OFFSET($D$3,CA1433,CA1434)+$C$4*MAX(OFFSET(BW1416,CA1435,1):OFFSET(BW1416,CA1435,4)),0)</f>
        <v>0</v>
      </c>
      <c r="BY1438"/>
      <c r="BZ1438"/>
      <c r="CA1438"/>
      <c r="CB1438" s="21"/>
      <c r="CE1438"/>
      <c r="CF1438"/>
      <c r="CG1438"/>
      <c r="CH1438"/>
      <c r="CI1438" s="39" t="s">
        <v>52</v>
      </c>
      <c r="CJ1438" s="33">
        <f ca="1">IF(CE1417&lt;9,OFFSET($D$3,CM1433,CM1434)+$C$4*MAX(OFFSET(CI1416,CM1435,1):OFFSET(CI1416,CM1435,4)),0)</f>
        <v>0</v>
      </c>
      <c r="CK1438"/>
      <c r="CL1438"/>
      <c r="CM1438"/>
      <c r="CN1438" s="21"/>
      <c r="CQ1438"/>
      <c r="CR1438"/>
      <c r="CS1438"/>
      <c r="CT1438"/>
      <c r="CU1438" s="39" t="s">
        <v>52</v>
      </c>
      <c r="CV1438" s="33">
        <f ca="1">IF(CQ1417&lt;9,OFFSET($D$3,CY1433,CY1434)+$C$4*MAX(OFFSET(CU1416,CY1435,1):OFFSET(CU1416,CY1435,4)),0)</f>
        <v>0</v>
      </c>
      <c r="CW1438"/>
      <c r="CX1438"/>
      <c r="CY1438"/>
      <c r="CZ1438" s="21"/>
      <c r="DC1438"/>
      <c r="DD1438"/>
      <c r="DE1438"/>
      <c r="DF1438"/>
      <c r="DG1438" s="39" t="s">
        <v>52</v>
      </c>
      <c r="DH1438" s="33">
        <f ca="1">IF(DC1417&lt;9,OFFSET($D$3,DK1433,DK1434)+$C$4*MAX(OFFSET(DG1416,DK1435,1):OFFSET(DG1416,DK1435,4)),0)</f>
        <v>0</v>
      </c>
      <c r="DI1438"/>
      <c r="DJ1438"/>
      <c r="DK1438"/>
      <c r="DL1438" s="21"/>
      <c r="DO1438"/>
      <c r="DP1438"/>
      <c r="DQ1438"/>
      <c r="DR1438"/>
      <c r="DS1438" s="39" t="s">
        <v>52</v>
      </c>
      <c r="DT1438" s="33">
        <f ca="1">IF(DO1417&lt;9,OFFSET($D$3,DW1433,DW1434)+$C$4*MAX(OFFSET(DS1416,DW1435,1):OFFSET(DS1416,DW1435,4)),0)</f>
        <v>0</v>
      </c>
      <c r="DU1438"/>
      <c r="DV1438"/>
      <c r="DW1438"/>
      <c r="DX1438" s="21"/>
    </row>
    <row r="1439" spans="1:128" ht="13.5" customHeight="1" thickBot="1">
      <c r="A1439"/>
      <c r="H1439" s="7"/>
      <c r="K1439"/>
      <c r="L1439"/>
      <c r="M1439"/>
      <c r="N1439"/>
      <c r="O1439" s="35"/>
      <c r="P1439" s="123" t="s">
        <v>12</v>
      </c>
      <c r="Q1439" s="124"/>
      <c r="R1439" s="124"/>
      <c r="S1439" s="125"/>
      <c r="T1439" s="64"/>
      <c r="W1439"/>
      <c r="X1439"/>
      <c r="Y1439"/>
      <c r="Z1439"/>
      <c r="AA1439" s="5"/>
      <c r="AB1439" s="123" t="s">
        <v>12</v>
      </c>
      <c r="AC1439" s="124"/>
      <c r="AD1439" s="124"/>
      <c r="AE1439" s="125"/>
      <c r="AF1439" s="64"/>
      <c r="AI1439"/>
      <c r="AJ1439"/>
      <c r="AK1439"/>
      <c r="AL1439"/>
      <c r="AM1439" s="5"/>
      <c r="AN1439" s="123" t="s">
        <v>12</v>
      </c>
      <c r="AO1439" s="124"/>
      <c r="AP1439" s="124"/>
      <c r="AQ1439" s="125"/>
      <c r="AR1439" s="64"/>
      <c r="AU1439"/>
      <c r="AV1439"/>
      <c r="AW1439"/>
      <c r="AX1439"/>
      <c r="AY1439" s="5"/>
      <c r="AZ1439" s="123" t="s">
        <v>12</v>
      </c>
      <c r="BA1439" s="124"/>
      <c r="BB1439" s="124"/>
      <c r="BC1439" s="125"/>
      <c r="BD1439" s="64"/>
      <c r="BG1439"/>
      <c r="BH1439"/>
      <c r="BI1439"/>
      <c r="BJ1439"/>
      <c r="BK1439" s="5"/>
      <c r="BL1439" s="123" t="s">
        <v>12</v>
      </c>
      <c r="BM1439" s="124"/>
      <c r="BN1439" s="124"/>
      <c r="BO1439" s="125"/>
      <c r="BP1439" s="64"/>
      <c r="BS1439"/>
      <c r="BT1439"/>
      <c r="BU1439"/>
      <c r="BV1439"/>
      <c r="BW1439" s="5"/>
      <c r="BX1439" s="123" t="s">
        <v>12</v>
      </c>
      <c r="BY1439" s="124"/>
      <c r="BZ1439" s="124"/>
      <c r="CA1439" s="125"/>
      <c r="CB1439" s="64"/>
      <c r="CE1439"/>
      <c r="CF1439"/>
      <c r="CG1439"/>
      <c r="CH1439"/>
      <c r="CI1439" s="5"/>
      <c r="CJ1439" s="123" t="s">
        <v>12</v>
      </c>
      <c r="CK1439" s="124"/>
      <c r="CL1439" s="124"/>
      <c r="CM1439" s="125"/>
      <c r="CN1439" s="64"/>
      <c r="CQ1439"/>
      <c r="CR1439"/>
      <c r="CS1439"/>
      <c r="CT1439"/>
      <c r="CU1439" s="5"/>
      <c r="CV1439" s="123" t="s">
        <v>12</v>
      </c>
      <c r="CW1439" s="124"/>
      <c r="CX1439" s="124"/>
      <c r="CY1439" s="125"/>
      <c r="CZ1439" s="64"/>
      <c r="DC1439"/>
      <c r="DD1439"/>
      <c r="DE1439"/>
      <c r="DF1439"/>
      <c r="DG1439" s="5"/>
      <c r="DH1439" s="123" t="s">
        <v>12</v>
      </c>
      <c r="DI1439" s="124"/>
      <c r="DJ1439" s="124"/>
      <c r="DK1439" s="125"/>
      <c r="DL1439" s="64"/>
      <c r="DO1439"/>
      <c r="DP1439"/>
      <c r="DQ1439"/>
      <c r="DR1439"/>
      <c r="DS1439" s="5"/>
      <c r="DT1439" s="123" t="s">
        <v>12</v>
      </c>
      <c r="DU1439" s="124"/>
      <c r="DV1439" s="124"/>
      <c r="DW1439" s="125"/>
    </row>
    <row r="1440" spans="1:128" ht="13.5" customHeight="1" thickBot="1">
      <c r="A1440"/>
      <c r="B1440"/>
      <c r="C1440"/>
      <c r="D1440"/>
      <c r="E1440"/>
      <c r="F1440" s="95"/>
      <c r="G1440" t="s">
        <v>35</v>
      </c>
      <c r="H1440" s="21"/>
      <c r="K1440"/>
      <c r="L1440"/>
      <c r="M1440"/>
      <c r="N1440"/>
      <c r="O1440" s="23" t="s">
        <v>58</v>
      </c>
      <c r="P1440" s="3" t="s">
        <v>68</v>
      </c>
      <c r="Q1440" s="26" t="s">
        <v>69</v>
      </c>
      <c r="R1440" s="26" t="s">
        <v>70</v>
      </c>
      <c r="S1440" s="3" t="s">
        <v>71</v>
      </c>
      <c r="T1440" s="6"/>
      <c r="W1440"/>
      <c r="X1440"/>
      <c r="Y1440"/>
      <c r="Z1440"/>
      <c r="AA1440" s="23" t="str">
        <f>$O$34</f>
        <v>新Q値</v>
      </c>
      <c r="AB1440" s="3" t="s">
        <v>3</v>
      </c>
      <c r="AC1440" s="26" t="s">
        <v>4</v>
      </c>
      <c r="AD1440" s="26" t="s">
        <v>5</v>
      </c>
      <c r="AE1440" s="3" t="s">
        <v>6</v>
      </c>
      <c r="AF1440" s="6"/>
      <c r="AI1440"/>
      <c r="AJ1440"/>
      <c r="AK1440"/>
      <c r="AL1440"/>
      <c r="AM1440" s="23" t="str">
        <f>$O$34</f>
        <v>新Q値</v>
      </c>
      <c r="AN1440" s="3" t="s">
        <v>3</v>
      </c>
      <c r="AO1440" s="26" t="s">
        <v>4</v>
      </c>
      <c r="AP1440" s="26" t="s">
        <v>5</v>
      </c>
      <c r="AQ1440" s="3" t="s">
        <v>6</v>
      </c>
      <c r="AR1440" s="6"/>
      <c r="AU1440"/>
      <c r="AV1440"/>
      <c r="AW1440"/>
      <c r="AX1440"/>
      <c r="AY1440" s="23" t="str">
        <f>$O$34</f>
        <v>新Q値</v>
      </c>
      <c r="AZ1440" s="3" t="s">
        <v>3</v>
      </c>
      <c r="BA1440" s="26" t="s">
        <v>4</v>
      </c>
      <c r="BB1440" s="26" t="s">
        <v>5</v>
      </c>
      <c r="BC1440" s="3" t="s">
        <v>6</v>
      </c>
      <c r="BD1440" s="6"/>
      <c r="BG1440"/>
      <c r="BH1440"/>
      <c r="BI1440"/>
      <c r="BJ1440"/>
      <c r="BK1440" s="23" t="str">
        <f>$O$34</f>
        <v>新Q値</v>
      </c>
      <c r="BL1440" s="3" t="s">
        <v>3</v>
      </c>
      <c r="BM1440" s="26" t="s">
        <v>4</v>
      </c>
      <c r="BN1440" s="26" t="s">
        <v>5</v>
      </c>
      <c r="BO1440" s="3" t="s">
        <v>6</v>
      </c>
      <c r="BP1440" s="6"/>
      <c r="BS1440"/>
      <c r="BT1440"/>
      <c r="BU1440"/>
      <c r="BV1440"/>
      <c r="BW1440" s="23" t="str">
        <f>$O$34</f>
        <v>新Q値</v>
      </c>
      <c r="BX1440" s="3" t="s">
        <v>3</v>
      </c>
      <c r="BY1440" s="26" t="s">
        <v>4</v>
      </c>
      <c r="BZ1440" s="26" t="s">
        <v>5</v>
      </c>
      <c r="CA1440" s="3" t="s">
        <v>6</v>
      </c>
      <c r="CB1440" s="6"/>
      <c r="CE1440"/>
      <c r="CF1440"/>
      <c r="CG1440"/>
      <c r="CH1440"/>
      <c r="CI1440" s="23" t="str">
        <f>$O$34</f>
        <v>新Q値</v>
      </c>
      <c r="CJ1440" s="3" t="s">
        <v>3</v>
      </c>
      <c r="CK1440" s="26" t="s">
        <v>4</v>
      </c>
      <c r="CL1440" s="26" t="s">
        <v>5</v>
      </c>
      <c r="CM1440" s="3" t="s">
        <v>6</v>
      </c>
      <c r="CN1440" s="6"/>
      <c r="CQ1440"/>
      <c r="CR1440"/>
      <c r="CS1440"/>
      <c r="CT1440"/>
      <c r="CU1440" s="23" t="str">
        <f>$O$34</f>
        <v>新Q値</v>
      </c>
      <c r="CV1440" s="3" t="s">
        <v>3</v>
      </c>
      <c r="CW1440" s="26" t="s">
        <v>4</v>
      </c>
      <c r="CX1440" s="26" t="s">
        <v>5</v>
      </c>
      <c r="CY1440" s="3" t="s">
        <v>6</v>
      </c>
      <c r="CZ1440" s="6"/>
      <c r="DC1440"/>
      <c r="DD1440"/>
      <c r="DE1440"/>
      <c r="DF1440"/>
      <c r="DG1440" s="23" t="str">
        <f>$O$34</f>
        <v>新Q値</v>
      </c>
      <c r="DH1440" s="3" t="s">
        <v>3</v>
      </c>
      <c r="DI1440" s="26" t="s">
        <v>4</v>
      </c>
      <c r="DJ1440" s="26" t="s">
        <v>5</v>
      </c>
      <c r="DK1440" s="3" t="s">
        <v>6</v>
      </c>
      <c r="DL1440" s="6"/>
      <c r="DO1440"/>
      <c r="DP1440"/>
      <c r="DQ1440"/>
      <c r="DR1440"/>
      <c r="DS1440" s="23" t="str">
        <f>$O$34</f>
        <v>新Q値</v>
      </c>
      <c r="DT1440" s="3" t="s">
        <v>3</v>
      </c>
      <c r="DU1440" s="26" t="s">
        <v>4</v>
      </c>
      <c r="DV1440" s="26" t="s">
        <v>5</v>
      </c>
      <c r="DW1440" s="3" t="s">
        <v>6</v>
      </c>
      <c r="DX1440" s="6"/>
    </row>
    <row r="1441" spans="1:128" ht="13.5" customHeight="1">
      <c r="A1441"/>
      <c r="B1441"/>
      <c r="C1441"/>
      <c r="D1441"/>
      <c r="E1441"/>
      <c r="F1441"/>
      <c r="G1441"/>
      <c r="H1441" s="21"/>
      <c r="K1441"/>
      <c r="L1441"/>
      <c r="M1441"/>
      <c r="N1441" s="126" t="s">
        <v>7</v>
      </c>
      <c r="O1441" s="17">
        <v>1</v>
      </c>
      <c r="P1441" s="27">
        <f ca="1">P1417+$C$5*IF(AND(O1441=K1417,P1433=1),P1438-P1417,0)</f>
        <v>31.814638525914916</v>
      </c>
      <c r="Q1441" s="95" t="s">
        <v>9</v>
      </c>
      <c r="R1441" s="95" t="s">
        <v>9</v>
      </c>
      <c r="S1441" s="15">
        <f ca="1">S1417+$C$5*IF(AND(O1441=K1417,P1433=4),P1438-S1417,0)</f>
        <v>32.109339340513614</v>
      </c>
      <c r="T1441" s="14"/>
      <c r="W1441"/>
      <c r="X1441"/>
      <c r="Y1441"/>
      <c r="Z1441" s="126" t="s">
        <v>7</v>
      </c>
      <c r="AA1441" s="17">
        <v>1</v>
      </c>
      <c r="AB1441" s="27">
        <f ca="1">AB1417+$C$5*IF(AND(AA1441=W1417,AB1433=1),AB1438-AB1417,0)</f>
        <v>31.814638525914916</v>
      </c>
      <c r="AC1441" s="95" t="s">
        <v>9</v>
      </c>
      <c r="AD1441" s="95" t="s">
        <v>9</v>
      </c>
      <c r="AE1441" s="15">
        <f ca="1">AE1417+$C$5*IF(AND(AA1441=W1417,AB1433=4),AB1438-AE1417,0)</f>
        <v>32.109339340513614</v>
      </c>
      <c r="AF1441" s="14"/>
      <c r="AI1441"/>
      <c r="AJ1441"/>
      <c r="AK1441"/>
      <c r="AL1441" s="126" t="s">
        <v>7</v>
      </c>
      <c r="AM1441" s="17">
        <v>1</v>
      </c>
      <c r="AN1441" s="27">
        <f ca="1">AN1417+$C$5*IF(AND(AM1441=AI1417,AN1433=1),AN1438-AN1417,0)</f>
        <v>31.814638525914916</v>
      </c>
      <c r="AO1441" s="95" t="s">
        <v>9</v>
      </c>
      <c r="AP1441" s="95" t="s">
        <v>9</v>
      </c>
      <c r="AQ1441" s="15">
        <f ca="1">AQ1417+$C$5*IF(AND(AM1441=AI1417,AN1433=4),AN1438-AQ1417,0)</f>
        <v>32.109339340513614</v>
      </c>
      <c r="AR1441" s="14"/>
      <c r="AU1441"/>
      <c r="AV1441"/>
      <c r="AW1441"/>
      <c r="AX1441" s="126" t="s">
        <v>7</v>
      </c>
      <c r="AY1441" s="17">
        <v>1</v>
      </c>
      <c r="AZ1441" s="27">
        <f ca="1">AZ1417+$C$5*IF(AND(AY1441=AU1417,AZ1433=1),AZ1438-AZ1417,0)</f>
        <v>31.814638525914916</v>
      </c>
      <c r="BA1441" s="95" t="s">
        <v>9</v>
      </c>
      <c r="BB1441" s="95" t="s">
        <v>9</v>
      </c>
      <c r="BC1441" s="15">
        <f ca="1">BC1417+$C$5*IF(AND(AY1441=AU1417,AZ1433=4),AZ1438-BC1417,0)</f>
        <v>32.109339340513614</v>
      </c>
      <c r="BD1441" s="14"/>
      <c r="BG1441"/>
      <c r="BH1441"/>
      <c r="BI1441"/>
      <c r="BJ1441" s="126" t="s">
        <v>7</v>
      </c>
      <c r="BK1441" s="17">
        <v>1</v>
      </c>
      <c r="BL1441" s="27">
        <f ca="1">BL1417+$C$5*IF(AND(BK1441=BG1417,BL1433=1),BL1438-BL1417,0)</f>
        <v>31.814638525914916</v>
      </c>
      <c r="BM1441" s="95" t="s">
        <v>9</v>
      </c>
      <c r="BN1441" s="95" t="s">
        <v>9</v>
      </c>
      <c r="BO1441" s="15">
        <f ca="1">BO1417+$C$5*IF(AND(BK1441=BG1417,BL1433=4),BL1438-BO1417,0)</f>
        <v>32.109339340513614</v>
      </c>
      <c r="BP1441" s="14"/>
      <c r="BS1441"/>
      <c r="BT1441"/>
      <c r="BU1441"/>
      <c r="BV1441" s="126" t="s">
        <v>7</v>
      </c>
      <c r="BW1441" s="17">
        <v>1</v>
      </c>
      <c r="BX1441" s="27">
        <f ca="1">BX1417+$C$5*IF(AND(BW1441=BS1417,BX1433=1),BX1438-BX1417,0)</f>
        <v>31.814638525914916</v>
      </c>
      <c r="BY1441" s="95" t="s">
        <v>9</v>
      </c>
      <c r="BZ1441" s="95" t="s">
        <v>9</v>
      </c>
      <c r="CA1441" s="15">
        <f ca="1">CA1417+$C$5*IF(AND(BW1441=BS1417,BX1433=4),BX1438-CA1417,0)</f>
        <v>32.109339340513614</v>
      </c>
      <c r="CB1441" s="14"/>
      <c r="CE1441"/>
      <c r="CF1441"/>
      <c r="CG1441"/>
      <c r="CH1441" s="126" t="s">
        <v>7</v>
      </c>
      <c r="CI1441" s="17">
        <v>1</v>
      </c>
      <c r="CJ1441" s="27">
        <f ca="1">CJ1417+$C$5*IF(AND(CI1441=CE1417,CJ1433=1),CJ1438-CJ1417,0)</f>
        <v>31.814638525914916</v>
      </c>
      <c r="CK1441" s="95" t="s">
        <v>9</v>
      </c>
      <c r="CL1441" s="95" t="s">
        <v>9</v>
      </c>
      <c r="CM1441" s="15">
        <f ca="1">CM1417+$C$5*IF(AND(CI1441=CE1417,CJ1433=4),CJ1438-CM1417,0)</f>
        <v>32.109339340513614</v>
      </c>
      <c r="CN1441" s="14"/>
      <c r="CQ1441"/>
      <c r="CR1441"/>
      <c r="CS1441"/>
      <c r="CT1441" s="126" t="s">
        <v>7</v>
      </c>
      <c r="CU1441" s="17">
        <v>1</v>
      </c>
      <c r="CV1441" s="27">
        <f ca="1">CV1417+$C$5*IF(AND(CU1441=CQ1417,CV1433=1),CV1438-CV1417,0)</f>
        <v>31.814638525914916</v>
      </c>
      <c r="CW1441" s="95" t="s">
        <v>9</v>
      </c>
      <c r="CX1441" s="95" t="s">
        <v>9</v>
      </c>
      <c r="CY1441" s="15">
        <f ca="1">CY1417+$C$5*IF(AND(CU1441=CQ1417,CV1433=4),CV1438-CY1417,0)</f>
        <v>32.109339340513614</v>
      </c>
      <c r="CZ1441" s="14"/>
      <c r="DC1441"/>
      <c r="DD1441"/>
      <c r="DE1441"/>
      <c r="DF1441" s="126" t="s">
        <v>7</v>
      </c>
      <c r="DG1441" s="17">
        <v>1</v>
      </c>
      <c r="DH1441" s="27">
        <f ca="1">DH1417+$C$5*IF(AND(DG1441=DC1417,DH1433=1),DH1438-DH1417,0)</f>
        <v>31.814638525914916</v>
      </c>
      <c r="DI1441" s="95" t="s">
        <v>9</v>
      </c>
      <c r="DJ1441" s="95" t="s">
        <v>9</v>
      </c>
      <c r="DK1441" s="15">
        <f ca="1">DK1417+$C$5*IF(AND(DG1441=DC1417,DH1433=4),DH1438-DK1417,0)</f>
        <v>32.109339340513614</v>
      </c>
      <c r="DL1441" s="14"/>
      <c r="DO1441"/>
      <c r="DP1441"/>
      <c r="DQ1441"/>
      <c r="DR1441" s="126" t="s">
        <v>7</v>
      </c>
      <c r="DS1441" s="17">
        <v>1</v>
      </c>
      <c r="DT1441" s="27">
        <f ca="1">DT1417+$C$5*IF(AND(DS1441=DO1417,DT1433=1),DT1438-DT1417,0)</f>
        <v>31.814638525914916</v>
      </c>
      <c r="DU1441" s="95" t="s">
        <v>9</v>
      </c>
      <c r="DV1441" s="95" t="s">
        <v>9</v>
      </c>
      <c r="DW1441" s="15">
        <f ca="1">DW1417+$C$5*IF(AND(DS1441=DO1417,DT1433=4),DT1438-DW1417,0)</f>
        <v>32.109339340513614</v>
      </c>
      <c r="DX1441" s="14"/>
    </row>
    <row r="1442" spans="1:128" ht="13.5" customHeight="1">
      <c r="A1442"/>
      <c r="B1442"/>
      <c r="C1442"/>
      <c r="D1442"/>
      <c r="E1442"/>
      <c r="F1442"/>
      <c r="G1442"/>
      <c r="H1442" s="21"/>
      <c r="K1442"/>
      <c r="L1442"/>
      <c r="M1442"/>
      <c r="N1442" s="127"/>
      <c r="O1442" s="3">
        <v>2</v>
      </c>
      <c r="P1442" s="15">
        <f ca="1">P1418+$C$5*IF(AND(O1442=K1417,P1433=1),P1438-P1418,0)</f>
        <v>10.40607930603027</v>
      </c>
      <c r="Q1442" s="95" t="s">
        <v>9</v>
      </c>
      <c r="R1442" s="27">
        <f ca="1">R1418+$C$5*IF(AND(O1442=K1417,P1433=3),P1438-R1418,0)</f>
        <v>18.458272981929774</v>
      </c>
      <c r="S1442" s="15">
        <f ca="1">S1418+$C$5*IF(AND(O1442=K1417,P1433=4),P1438-S1418,0)</f>
        <v>47.295073033636314</v>
      </c>
      <c r="T1442" s="14"/>
      <c r="W1442"/>
      <c r="X1442"/>
      <c r="Y1442"/>
      <c r="Z1442" s="127"/>
      <c r="AA1442" s="3">
        <v>2</v>
      </c>
      <c r="AB1442" s="15">
        <f ca="1">AB1418+$C$5*IF(AND(AA1442=W1417,AB1433=1),AB1438-AB1418,0)</f>
        <v>10.40607930603027</v>
      </c>
      <c r="AC1442" s="95" t="s">
        <v>9</v>
      </c>
      <c r="AD1442" s="27">
        <f ca="1">AD1418+$C$5*IF(AND(AA1442=W1417,AB1433=3),AB1438-AD1418,0)</f>
        <v>18.458272981929774</v>
      </c>
      <c r="AE1442" s="15">
        <f ca="1">AE1418+$C$5*IF(AND(AA1442=W1417,AB1433=4),AB1438-AE1418,0)</f>
        <v>47.295073033636314</v>
      </c>
      <c r="AF1442" s="14"/>
      <c r="AI1442"/>
      <c r="AJ1442"/>
      <c r="AK1442"/>
      <c r="AL1442" s="127"/>
      <c r="AM1442" s="3">
        <v>2</v>
      </c>
      <c r="AN1442" s="15">
        <f ca="1">AN1418+$C$5*IF(AND(AM1442=AI1417,AN1433=1),AN1438-AN1418,0)</f>
        <v>10.40607930603027</v>
      </c>
      <c r="AO1442" s="95" t="s">
        <v>9</v>
      </c>
      <c r="AP1442" s="27">
        <f ca="1">AP1418+$C$5*IF(AND(AM1442=AI1417,AN1433=3),AN1438-AP1418,0)</f>
        <v>18.458272981929774</v>
      </c>
      <c r="AQ1442" s="15">
        <f ca="1">AQ1418+$C$5*IF(AND(AM1442=AI1417,AN1433=4),AN1438-AQ1418,0)</f>
        <v>47.295073033636314</v>
      </c>
      <c r="AR1442" s="14"/>
      <c r="AU1442"/>
      <c r="AV1442"/>
      <c r="AW1442"/>
      <c r="AX1442" s="127"/>
      <c r="AY1442" s="3">
        <v>2</v>
      </c>
      <c r="AZ1442" s="15">
        <f ca="1">AZ1418+$C$5*IF(AND(AY1442=AU1417,AZ1433=1),AZ1438-AZ1418,0)</f>
        <v>10.40607930603027</v>
      </c>
      <c r="BA1442" s="95" t="s">
        <v>9</v>
      </c>
      <c r="BB1442" s="27">
        <f ca="1">BB1418+$C$5*IF(AND(AY1442=AU1417,AZ1433=3),AZ1438-BB1418,0)</f>
        <v>18.458272981929774</v>
      </c>
      <c r="BC1442" s="15">
        <f ca="1">BC1418+$C$5*IF(AND(AY1442=AU1417,AZ1433=4),AZ1438-BC1418,0)</f>
        <v>47.295073033636314</v>
      </c>
      <c r="BD1442" s="14"/>
      <c r="BG1442"/>
      <c r="BH1442"/>
      <c r="BI1442"/>
      <c r="BJ1442" s="127"/>
      <c r="BK1442" s="3">
        <v>2</v>
      </c>
      <c r="BL1442" s="15">
        <f ca="1">BL1418+$C$5*IF(AND(BK1442=BG1417,BL1433=1),BL1438-BL1418,0)</f>
        <v>10.40607930603027</v>
      </c>
      <c r="BM1442" s="95" t="s">
        <v>9</v>
      </c>
      <c r="BN1442" s="27">
        <f ca="1">BN1418+$C$5*IF(AND(BK1442=BG1417,BL1433=3),BL1438-BN1418,0)</f>
        <v>18.458272981929774</v>
      </c>
      <c r="BO1442" s="15">
        <f ca="1">BO1418+$C$5*IF(AND(BK1442=BG1417,BL1433=4),BL1438-BO1418,0)</f>
        <v>47.295073033636314</v>
      </c>
      <c r="BP1442" s="14"/>
      <c r="BS1442"/>
      <c r="BT1442"/>
      <c r="BU1442"/>
      <c r="BV1442" s="127"/>
      <c r="BW1442" s="3">
        <v>2</v>
      </c>
      <c r="BX1442" s="15">
        <f ca="1">BX1418+$C$5*IF(AND(BW1442=BS1417,BX1433=1),BX1438-BX1418,0)</f>
        <v>10.40607930603027</v>
      </c>
      <c r="BY1442" s="95" t="s">
        <v>9</v>
      </c>
      <c r="BZ1442" s="27">
        <f ca="1">BZ1418+$C$5*IF(AND(BW1442=BS1417,BX1433=3),BX1438-BZ1418,0)</f>
        <v>18.458272981929774</v>
      </c>
      <c r="CA1442" s="15">
        <f ca="1">CA1418+$C$5*IF(AND(BW1442=BS1417,BX1433=4),BX1438-CA1418,0)</f>
        <v>47.295073033636314</v>
      </c>
      <c r="CB1442" s="14"/>
      <c r="CE1442"/>
      <c r="CF1442"/>
      <c r="CG1442"/>
      <c r="CH1442" s="127"/>
      <c r="CI1442" s="3">
        <v>2</v>
      </c>
      <c r="CJ1442" s="15">
        <f ca="1">CJ1418+$C$5*IF(AND(CI1442=CE1417,CJ1433=1),CJ1438-CJ1418,0)</f>
        <v>10.40607930603027</v>
      </c>
      <c r="CK1442" s="95" t="s">
        <v>9</v>
      </c>
      <c r="CL1442" s="27">
        <f ca="1">CL1418+$C$5*IF(AND(CI1442=CE1417,CJ1433=3),CJ1438-CL1418,0)</f>
        <v>18.458272981929774</v>
      </c>
      <c r="CM1442" s="15">
        <f ca="1">CM1418+$C$5*IF(AND(CI1442=CE1417,CJ1433=4),CJ1438-CM1418,0)</f>
        <v>47.295073033636314</v>
      </c>
      <c r="CN1442" s="14"/>
      <c r="CQ1442"/>
      <c r="CR1442"/>
      <c r="CS1442"/>
      <c r="CT1442" s="127"/>
      <c r="CU1442" s="3">
        <v>2</v>
      </c>
      <c r="CV1442" s="15">
        <f ca="1">CV1418+$C$5*IF(AND(CU1442=CQ1417,CV1433=1),CV1438-CV1418,0)</f>
        <v>10.40607930603027</v>
      </c>
      <c r="CW1442" s="95" t="s">
        <v>9</v>
      </c>
      <c r="CX1442" s="27">
        <f ca="1">CX1418+$C$5*IF(AND(CU1442=CQ1417,CV1433=3),CV1438-CX1418,0)</f>
        <v>18.458272981929774</v>
      </c>
      <c r="CY1442" s="15">
        <f ca="1">CY1418+$C$5*IF(AND(CU1442=CQ1417,CV1433=4),CV1438-CY1418,0)</f>
        <v>47.295073033636314</v>
      </c>
      <c r="CZ1442" s="14"/>
      <c r="DC1442"/>
      <c r="DD1442"/>
      <c r="DE1442"/>
      <c r="DF1442" s="127"/>
      <c r="DG1442" s="3">
        <v>2</v>
      </c>
      <c r="DH1442" s="15">
        <f ca="1">DH1418+$C$5*IF(AND(DG1442=DC1417,DH1433=1),DH1438-DH1418,0)</f>
        <v>10.40607930603027</v>
      </c>
      <c r="DI1442" s="95" t="s">
        <v>9</v>
      </c>
      <c r="DJ1442" s="27">
        <f ca="1">DJ1418+$C$5*IF(AND(DG1442=DC1417,DH1433=3),DH1438-DJ1418,0)</f>
        <v>18.458272981929774</v>
      </c>
      <c r="DK1442" s="15">
        <f ca="1">DK1418+$C$5*IF(AND(DG1442=DC1417,DH1433=4),DH1438-DK1418,0)</f>
        <v>47.295073033636314</v>
      </c>
      <c r="DL1442" s="14"/>
      <c r="DO1442"/>
      <c r="DP1442"/>
      <c r="DQ1442"/>
      <c r="DR1442" s="127"/>
      <c r="DS1442" s="3">
        <v>2</v>
      </c>
      <c r="DT1442" s="15">
        <f ca="1">DT1418+$C$5*IF(AND(DS1442=DO1416,DT1433=1),DT1438-DT1418,0)</f>
        <v>10.40607930603027</v>
      </c>
      <c r="DU1442" s="95" t="s">
        <v>9</v>
      </c>
      <c r="DV1442" s="27">
        <f ca="1">DV1418+$C$5*IF(AND(DS1442=DO1416,DT1433=3),DT1438-DV1418,0)</f>
        <v>18.458272981929774</v>
      </c>
      <c r="DW1442" s="15">
        <f ca="1">DW1418+$C$5*IF(AND(DS1442=DO1417,DT1433=4),DT1438-DW1418,0)</f>
        <v>47.295073033636314</v>
      </c>
      <c r="DX1442" s="14"/>
    </row>
    <row r="1443" spans="1:128">
      <c r="A1443"/>
      <c r="B1443"/>
      <c r="C1443"/>
      <c r="D1443"/>
      <c r="E1443"/>
      <c r="F1443"/>
      <c r="G1443"/>
      <c r="H1443" s="21"/>
      <c r="K1443"/>
      <c r="L1443"/>
      <c r="M1443"/>
      <c r="N1443" s="127"/>
      <c r="O1443" s="3">
        <v>3</v>
      </c>
      <c r="P1443" s="95" t="s">
        <v>9</v>
      </c>
      <c r="Q1443" s="95" t="s">
        <v>9</v>
      </c>
      <c r="R1443" s="15">
        <f ca="1">R1419+$C$5*IF(AND(O1443=K1417,P1433=3),P1438-R1419,0)</f>
        <v>26.900255958557121</v>
      </c>
      <c r="S1443" s="95" t="s">
        <v>64</v>
      </c>
      <c r="T1443" s="14"/>
      <c r="W1443"/>
      <c r="X1443"/>
      <c r="Y1443"/>
      <c r="Z1443" s="127"/>
      <c r="AA1443" s="3">
        <v>3</v>
      </c>
      <c r="AB1443" s="95" t="s">
        <v>9</v>
      </c>
      <c r="AC1443" s="95" t="s">
        <v>9</v>
      </c>
      <c r="AD1443" s="15">
        <f ca="1">AD1419+$C$5*IF(AND(AA1443=W1417,AB1433=3),AB1438-AD1419,0)</f>
        <v>26.900255958557121</v>
      </c>
      <c r="AE1443" s="95" t="s">
        <v>64</v>
      </c>
      <c r="AF1443" s="14"/>
      <c r="AI1443"/>
      <c r="AJ1443"/>
      <c r="AK1443"/>
      <c r="AL1443" s="127"/>
      <c r="AM1443" s="3">
        <v>3</v>
      </c>
      <c r="AN1443" s="95" t="s">
        <v>9</v>
      </c>
      <c r="AO1443" s="95" t="s">
        <v>9</v>
      </c>
      <c r="AP1443" s="15">
        <f ca="1">AP1419+$C$5*IF(AND(AM1443=AI1417,AN1433=3),AN1438-AP1419,0)</f>
        <v>26.900255958557121</v>
      </c>
      <c r="AQ1443" s="95" t="s">
        <v>64</v>
      </c>
      <c r="AR1443" s="14"/>
      <c r="AU1443"/>
      <c r="AV1443"/>
      <c r="AW1443"/>
      <c r="AX1443" s="127"/>
      <c r="AY1443" s="3">
        <v>3</v>
      </c>
      <c r="AZ1443" s="95" t="s">
        <v>9</v>
      </c>
      <c r="BA1443" s="95" t="s">
        <v>9</v>
      </c>
      <c r="BB1443" s="15">
        <f ca="1">BB1419+$C$5*IF(AND(AY1443=AU1417,AZ1433=3),AZ1438-BB1419,0)</f>
        <v>26.900255958557121</v>
      </c>
      <c r="BC1443" s="95" t="s">
        <v>64</v>
      </c>
      <c r="BD1443" s="14"/>
      <c r="BG1443"/>
      <c r="BH1443"/>
      <c r="BI1443"/>
      <c r="BJ1443" s="127"/>
      <c r="BK1443" s="3">
        <v>3</v>
      </c>
      <c r="BL1443" s="95" t="s">
        <v>9</v>
      </c>
      <c r="BM1443" s="95" t="s">
        <v>9</v>
      </c>
      <c r="BN1443" s="15">
        <f ca="1">BN1419+$C$5*IF(AND(BK1443=BG1417,BL1433=3),BL1438-BN1419,0)</f>
        <v>26.900255958557121</v>
      </c>
      <c r="BO1443" s="95" t="s">
        <v>64</v>
      </c>
      <c r="BP1443" s="14"/>
      <c r="BS1443"/>
      <c r="BT1443"/>
      <c r="BU1443"/>
      <c r="BV1443" s="127"/>
      <c r="BW1443" s="3">
        <v>3</v>
      </c>
      <c r="BX1443" s="95" t="s">
        <v>9</v>
      </c>
      <c r="BY1443" s="95" t="s">
        <v>9</v>
      </c>
      <c r="BZ1443" s="15">
        <f ca="1">BZ1419+$C$5*IF(AND(BW1443=BS1417,BX1433=3),BX1438-BZ1419,0)</f>
        <v>26.900255958557121</v>
      </c>
      <c r="CA1443" s="95" t="s">
        <v>64</v>
      </c>
      <c r="CB1443" s="14"/>
      <c r="CE1443"/>
      <c r="CF1443"/>
      <c r="CG1443"/>
      <c r="CH1443" s="127"/>
      <c r="CI1443" s="3">
        <v>3</v>
      </c>
      <c r="CJ1443" s="95" t="s">
        <v>9</v>
      </c>
      <c r="CK1443" s="95" t="s">
        <v>9</v>
      </c>
      <c r="CL1443" s="15">
        <f ca="1">CL1419+$C$5*IF(AND(CI1443=CE1417,CJ1433=3),CJ1438-CL1419,0)</f>
        <v>26.900255958557121</v>
      </c>
      <c r="CM1443" s="95" t="s">
        <v>64</v>
      </c>
      <c r="CN1443" s="14"/>
      <c r="CQ1443"/>
      <c r="CR1443"/>
      <c r="CS1443"/>
      <c r="CT1443" s="127"/>
      <c r="CU1443" s="3">
        <v>3</v>
      </c>
      <c r="CV1443" s="95" t="s">
        <v>9</v>
      </c>
      <c r="CW1443" s="95" t="s">
        <v>9</v>
      </c>
      <c r="CX1443" s="15">
        <f ca="1">CX1419+$C$5*IF(AND(CU1443=CQ1417,CV1433=3),CV1438-CX1419,0)</f>
        <v>26.900255958557121</v>
      </c>
      <c r="CY1443" s="95" t="s">
        <v>64</v>
      </c>
      <c r="CZ1443" s="14"/>
      <c r="DC1443"/>
      <c r="DD1443"/>
      <c r="DE1443"/>
      <c r="DF1443" s="127"/>
      <c r="DG1443" s="3">
        <v>3</v>
      </c>
      <c r="DH1443" s="95" t="s">
        <v>9</v>
      </c>
      <c r="DI1443" s="95" t="s">
        <v>9</v>
      </c>
      <c r="DJ1443" s="15">
        <f ca="1">DJ1419+$C$5*IF(AND(DG1443=DC1417,DH1433=3),DH1438-DJ1419,0)</f>
        <v>26.900255958557121</v>
      </c>
      <c r="DK1443" s="95" t="s">
        <v>64</v>
      </c>
      <c r="DL1443" s="14"/>
      <c r="DO1443"/>
      <c r="DP1443"/>
      <c r="DQ1443"/>
      <c r="DR1443" s="127"/>
      <c r="DS1443" s="3">
        <v>3</v>
      </c>
      <c r="DT1443" s="95" t="s">
        <v>9</v>
      </c>
      <c r="DU1443" s="95" t="s">
        <v>9</v>
      </c>
      <c r="DV1443" s="15">
        <f ca="1">DV1419+$C$5*IF(AND(DS1443=DO1417,DT1433=3),DT1438-DV1419,0)</f>
        <v>26.900255958557121</v>
      </c>
      <c r="DW1443" s="95" t="s">
        <v>9</v>
      </c>
      <c r="DX1443" s="14"/>
    </row>
    <row r="1444" spans="1:128">
      <c r="A1444"/>
      <c r="B1444"/>
      <c r="C1444"/>
      <c r="D1444"/>
      <c r="E1444"/>
      <c r="F1444"/>
      <c r="G1444"/>
      <c r="H1444" s="21"/>
      <c r="K1444"/>
      <c r="L1444"/>
      <c r="M1444"/>
      <c r="N1444" s="127"/>
      <c r="O1444" s="3">
        <v>4</v>
      </c>
      <c r="P1444" s="27">
        <f ca="1">P1420+$C$5*IF(AND(O1444=K1417,P1433=1),P1438-P1420,0)</f>
        <v>47.299808557463351</v>
      </c>
      <c r="Q1444" s="15">
        <f ca="1">Q1420+$C$5*IF(AND(O1444=K1417,P1433=2),P1438-Q1420,0)</f>
        <v>19.565530089378353</v>
      </c>
      <c r="R1444" s="95" t="s">
        <v>9</v>
      </c>
      <c r="S1444" s="15">
        <f ca="1">S1420+$C$5*IF(AND(O1444=K1417,P1433=4),P1438-S1420,0)</f>
        <v>47.261690884926345</v>
      </c>
      <c r="T1444" s="14"/>
      <c r="W1444"/>
      <c r="X1444"/>
      <c r="Y1444"/>
      <c r="Z1444" s="127"/>
      <c r="AA1444" s="3">
        <v>4</v>
      </c>
      <c r="AB1444" s="27">
        <f ca="1">AB1420+$C$5*IF(AND(AA1444=W1417,AB1433=1),AB1438-AB1420,0)</f>
        <v>47.299808557463351</v>
      </c>
      <c r="AC1444" s="15">
        <f ca="1">AC1420+$C$5*IF(AND(AA1444=W1417,AB1433=2),AB1438-AC1420,0)</f>
        <v>19.565530089378353</v>
      </c>
      <c r="AD1444" s="95" t="s">
        <v>9</v>
      </c>
      <c r="AE1444" s="15">
        <f ca="1">AE1420+$C$5*IF(AND(AA1444=W1417,AB1433=4),AB1438-AE1420,0)</f>
        <v>47.280819617611769</v>
      </c>
      <c r="AF1444" s="14"/>
      <c r="AI1444"/>
      <c r="AJ1444"/>
      <c r="AK1444"/>
      <c r="AL1444" s="127"/>
      <c r="AM1444" s="3">
        <v>4</v>
      </c>
      <c r="AN1444" s="27">
        <f ca="1">AN1420+$C$5*IF(AND(AM1444=AI1417,AN1433=1),AN1438-AN1420,0)</f>
        <v>47.299808557463351</v>
      </c>
      <c r="AO1444" s="15">
        <f ca="1">AO1420+$C$5*IF(AND(AM1444=AI1417,AN1433=2),AN1438-AO1420,0)</f>
        <v>19.565530089378353</v>
      </c>
      <c r="AP1444" s="95" t="s">
        <v>9</v>
      </c>
      <c r="AQ1444" s="15">
        <f ca="1">AQ1420+$C$5*IF(AND(AM1444=AI1417,AN1433=4),AN1438-AQ1420,0)</f>
        <v>47.280819617611769</v>
      </c>
      <c r="AR1444" s="14"/>
      <c r="AU1444"/>
      <c r="AV1444"/>
      <c r="AW1444"/>
      <c r="AX1444" s="127"/>
      <c r="AY1444" s="3">
        <v>4</v>
      </c>
      <c r="AZ1444" s="27">
        <f ca="1">AZ1420+$C$5*IF(AND(AY1444=AU1417,AZ1433=1),AZ1438-AZ1420,0)</f>
        <v>47.299808557463351</v>
      </c>
      <c r="BA1444" s="15">
        <f ca="1">BA1420+$C$5*IF(AND(AY1444=AU1417,AZ1433=2),AZ1438-BA1420,0)</f>
        <v>19.565530089378353</v>
      </c>
      <c r="BB1444" s="95" t="s">
        <v>9</v>
      </c>
      <c r="BC1444" s="15">
        <f ca="1">BC1420+$C$5*IF(AND(AY1444=AU1417,AZ1433=4),AZ1438-BC1420,0)</f>
        <v>47.280819617611769</v>
      </c>
      <c r="BD1444" s="14"/>
      <c r="BG1444"/>
      <c r="BH1444"/>
      <c r="BI1444"/>
      <c r="BJ1444" s="127"/>
      <c r="BK1444" s="3">
        <v>4</v>
      </c>
      <c r="BL1444" s="27">
        <f ca="1">BL1420+$C$5*IF(AND(BK1444=BG1417,BL1433=1),BL1438-BL1420,0)</f>
        <v>47.299808557463351</v>
      </c>
      <c r="BM1444" s="15">
        <f ca="1">BM1420+$C$5*IF(AND(BK1444=BG1417,BL1433=2),BL1438-BM1420,0)</f>
        <v>19.565530089378353</v>
      </c>
      <c r="BN1444" s="95" t="s">
        <v>9</v>
      </c>
      <c r="BO1444" s="15">
        <f ca="1">BO1420+$C$5*IF(AND(BK1444=BG1417,BL1433=4),BL1438-BO1420,0)</f>
        <v>47.280819617611769</v>
      </c>
      <c r="BP1444" s="14"/>
      <c r="BS1444"/>
      <c r="BT1444"/>
      <c r="BU1444"/>
      <c r="BV1444" s="127"/>
      <c r="BW1444" s="3">
        <v>4</v>
      </c>
      <c r="BX1444" s="27">
        <f ca="1">BX1420+$C$5*IF(AND(BW1444=BS1417,BX1433=1),BX1438-BX1420,0)</f>
        <v>47.299808557463351</v>
      </c>
      <c r="BY1444" s="15">
        <f ca="1">BY1420+$C$5*IF(AND(BW1444=BS1417,BX1433=2),BX1438-BY1420,0)</f>
        <v>19.565530089378353</v>
      </c>
      <c r="BZ1444" s="95" t="s">
        <v>9</v>
      </c>
      <c r="CA1444" s="15">
        <f ca="1">CA1420+$C$5*IF(AND(BW1444=BS1417,BX1433=4),BX1438-CA1420,0)</f>
        <v>47.280819617611769</v>
      </c>
      <c r="CB1444" s="14"/>
      <c r="CE1444"/>
      <c r="CF1444"/>
      <c r="CG1444"/>
      <c r="CH1444" s="127"/>
      <c r="CI1444" s="3">
        <v>4</v>
      </c>
      <c r="CJ1444" s="27">
        <f ca="1">CJ1420+$C$5*IF(AND(CI1444=CE1417,CJ1433=1),CJ1438-CJ1420,0)</f>
        <v>47.299808557463351</v>
      </c>
      <c r="CK1444" s="15">
        <f ca="1">CK1420+$C$5*IF(AND(CI1444=CE1417,CJ1433=2),CJ1438-CK1420,0)</f>
        <v>19.565530089378353</v>
      </c>
      <c r="CL1444" s="95" t="s">
        <v>9</v>
      </c>
      <c r="CM1444" s="15">
        <f ca="1">CM1420+$C$5*IF(AND(CI1444=CE1417,CJ1433=4),CJ1438-CM1420,0)</f>
        <v>47.280819617611769</v>
      </c>
      <c r="CN1444" s="14"/>
      <c r="CQ1444"/>
      <c r="CR1444"/>
      <c r="CS1444"/>
      <c r="CT1444" s="127"/>
      <c r="CU1444" s="3">
        <v>4</v>
      </c>
      <c r="CV1444" s="27">
        <f ca="1">CV1420+$C$5*IF(AND(CU1444=CQ1417,CV1433=1),CV1438-CV1420,0)</f>
        <v>47.299808557463351</v>
      </c>
      <c r="CW1444" s="15">
        <f ca="1">CW1420+$C$5*IF(AND(CU1444=CQ1417,CV1433=2),CV1438-CW1420,0)</f>
        <v>19.565530089378353</v>
      </c>
      <c r="CX1444" s="95" t="s">
        <v>9</v>
      </c>
      <c r="CY1444" s="15">
        <f ca="1">CY1420+$C$5*IF(AND(CU1444=CQ1417,CV1433=4),CV1438-CY1420,0)</f>
        <v>47.280819617611769</v>
      </c>
      <c r="CZ1444" s="14"/>
      <c r="DC1444"/>
      <c r="DD1444"/>
      <c r="DE1444"/>
      <c r="DF1444" s="127"/>
      <c r="DG1444" s="3">
        <v>4</v>
      </c>
      <c r="DH1444" s="27">
        <f ca="1">DH1420+$C$5*IF(AND(DG1444=DC1417,DH1433=1),DH1438-DH1420,0)</f>
        <v>47.299808557463351</v>
      </c>
      <c r="DI1444" s="15">
        <f ca="1">DI1420+$C$5*IF(AND(DG1444=DC1417,DH1433=2),DH1438-DI1420,0)</f>
        <v>19.565530089378353</v>
      </c>
      <c r="DJ1444" s="95" t="s">
        <v>9</v>
      </c>
      <c r="DK1444" s="15">
        <f ca="1">DK1420+$C$5*IF(AND(DG1444=DC1417,DH1433=4),DH1438-DK1420,0)</f>
        <v>47.280819617611769</v>
      </c>
      <c r="DL1444" s="14"/>
      <c r="DO1444"/>
      <c r="DP1444"/>
      <c r="DQ1444"/>
      <c r="DR1444" s="127"/>
      <c r="DS1444" s="3">
        <v>4</v>
      </c>
      <c r="DT1444" s="27">
        <f ca="1">DT1420+$C$5*IF(AND(DS1444=DO1417,DT1433=1),DT1438-DT1420,0)</f>
        <v>47.299808557463351</v>
      </c>
      <c r="DU1444" s="15">
        <f ca="1">DU1420+$C$5*IF(AND(DS1444=DO1417,DT1433=2),DT1438-DU1420,0)</f>
        <v>19.565530089378353</v>
      </c>
      <c r="DV1444" s="95" t="s">
        <v>9</v>
      </c>
      <c r="DW1444" s="15">
        <f ca="1">DW1420+$C$5*IF(AND(DS1444=DO1417,DT1433=4),DT1438-DW1420,0)</f>
        <v>47.280819617611769</v>
      </c>
      <c r="DX1444" s="14"/>
    </row>
    <row r="1445" spans="1:128">
      <c r="A1445"/>
      <c r="B1445"/>
      <c r="C1445"/>
      <c r="D1445"/>
      <c r="E1445"/>
      <c r="F1445"/>
      <c r="G1445"/>
      <c r="H1445" s="21"/>
      <c r="K1445"/>
      <c r="L1445"/>
      <c r="M1445"/>
      <c r="N1445" s="127"/>
      <c r="O1445" s="3">
        <v>5</v>
      </c>
      <c r="P1445" s="95" t="s">
        <v>64</v>
      </c>
      <c r="Q1445" s="27">
        <f ca="1">Q1421+$C$5*IF(AND(O1445=K1417,P1433=2),P1438-Q1421,0)</f>
        <v>31.508165296772326</v>
      </c>
      <c r="R1445" s="27">
        <f ca="1">R1421+$C$5*IF(AND(O1445=K1417,P1433=3),P1438-R1421,0)</f>
        <v>21.624271484374994</v>
      </c>
      <c r="S1445" s="27">
        <f ca="1">S1421+$C$5*IF(AND(O1445=K1417,P1433=4),P1438-S1421,0)</f>
        <v>68.999999934366116</v>
      </c>
      <c r="T1445" s="14"/>
      <c r="W1445"/>
      <c r="X1445"/>
      <c r="Y1445"/>
      <c r="Z1445" s="127"/>
      <c r="AA1445" s="3">
        <v>5</v>
      </c>
      <c r="AB1445" s="95" t="s">
        <v>64</v>
      </c>
      <c r="AC1445" s="27">
        <f ca="1">AC1421+$C$5*IF(AND(AA1445=W1417,AB1433=2),AB1438-AC1421,0)</f>
        <v>31.508165296772326</v>
      </c>
      <c r="AD1445" s="27">
        <f ca="1">AD1421+$C$5*IF(AND(AA1445=W1417,AB1433=3),AB1438-AD1421,0)</f>
        <v>21.624271484374994</v>
      </c>
      <c r="AE1445" s="27">
        <f ca="1">AE1421+$C$5*IF(AND(AA1445=W1417,AB1433=4),AB1438-AE1421,0)</f>
        <v>68.999999934366116</v>
      </c>
      <c r="AF1445" s="14"/>
      <c r="AI1445"/>
      <c r="AJ1445"/>
      <c r="AK1445"/>
      <c r="AL1445" s="127"/>
      <c r="AM1445" s="3">
        <v>5</v>
      </c>
      <c r="AN1445" s="95" t="s">
        <v>64</v>
      </c>
      <c r="AO1445" s="27">
        <f ca="1">AO1421+$C$5*IF(AND(AM1445=AI1417,AN1433=2),AN1438-AO1421,0)</f>
        <v>31.508165296772326</v>
      </c>
      <c r="AP1445" s="27">
        <f ca="1">AP1421+$C$5*IF(AND(AM1445=AI1417,AN1433=3),AN1438-AP1421,0)</f>
        <v>21.624271484374994</v>
      </c>
      <c r="AQ1445" s="27">
        <f ca="1">AQ1421+$C$5*IF(AND(AM1445=AI1417,AN1433=4),AN1438-AQ1421,0)</f>
        <v>68.999999934366116</v>
      </c>
      <c r="AR1445" s="14"/>
      <c r="AU1445"/>
      <c r="AV1445"/>
      <c r="AW1445"/>
      <c r="AX1445" s="127"/>
      <c r="AY1445" s="3">
        <v>5</v>
      </c>
      <c r="AZ1445" s="95" t="s">
        <v>64</v>
      </c>
      <c r="BA1445" s="27">
        <f ca="1">BA1421+$C$5*IF(AND(AY1445=AU1417,AZ1433=2),AZ1438-BA1421,0)</f>
        <v>31.508165296772326</v>
      </c>
      <c r="BB1445" s="27">
        <f ca="1">BB1421+$C$5*IF(AND(AY1445=AU1417,AZ1433=3),AZ1438-BB1421,0)</f>
        <v>21.624271484374994</v>
      </c>
      <c r="BC1445" s="27">
        <f ca="1">BC1421+$C$5*IF(AND(AY1445=AU1417,AZ1433=4),AZ1438-BC1421,0)</f>
        <v>68.999999934366116</v>
      </c>
      <c r="BD1445" s="14"/>
      <c r="BG1445"/>
      <c r="BH1445"/>
      <c r="BI1445"/>
      <c r="BJ1445" s="127"/>
      <c r="BK1445" s="3">
        <v>5</v>
      </c>
      <c r="BL1445" s="95" t="s">
        <v>64</v>
      </c>
      <c r="BM1445" s="27">
        <f ca="1">BM1421+$C$5*IF(AND(BK1445=BG1417,BL1433=2),BL1438-BM1421,0)</f>
        <v>31.508165296772326</v>
      </c>
      <c r="BN1445" s="27">
        <f ca="1">BN1421+$C$5*IF(AND(BK1445=BG1417,BL1433=3),BL1438-BN1421,0)</f>
        <v>21.624271484374994</v>
      </c>
      <c r="BO1445" s="27">
        <f ca="1">BO1421+$C$5*IF(AND(BK1445=BG1417,BL1433=4),BL1438-BO1421,0)</f>
        <v>68.999999934366116</v>
      </c>
      <c r="BP1445" s="14"/>
      <c r="BS1445"/>
      <c r="BT1445"/>
      <c r="BU1445"/>
      <c r="BV1445" s="127"/>
      <c r="BW1445" s="3">
        <v>5</v>
      </c>
      <c r="BX1445" s="95" t="s">
        <v>64</v>
      </c>
      <c r="BY1445" s="27">
        <f ca="1">BY1421+$C$5*IF(AND(BW1445=BS1417,BX1433=2),BX1438-BY1421,0)</f>
        <v>31.508165296772326</v>
      </c>
      <c r="BZ1445" s="27">
        <f ca="1">BZ1421+$C$5*IF(AND(BW1445=BS1417,BX1433=3),BX1438-BZ1421,0)</f>
        <v>21.624271484374994</v>
      </c>
      <c r="CA1445" s="27">
        <f ca="1">CA1421+$C$5*IF(AND(BW1445=BS1417,BX1433=4),BX1438-CA1421,0)</f>
        <v>68.999999934366116</v>
      </c>
      <c r="CB1445" s="14"/>
      <c r="CE1445"/>
      <c r="CF1445"/>
      <c r="CG1445"/>
      <c r="CH1445" s="127"/>
      <c r="CI1445" s="3">
        <v>5</v>
      </c>
      <c r="CJ1445" s="95" t="s">
        <v>64</v>
      </c>
      <c r="CK1445" s="27">
        <f ca="1">CK1421+$C$5*IF(AND(CI1445=CE1417,CJ1433=2),CJ1438-CK1421,0)</f>
        <v>31.508165296772326</v>
      </c>
      <c r="CL1445" s="27">
        <f ca="1">CL1421+$C$5*IF(AND(CI1445=CE1417,CJ1433=3),CJ1438-CL1421,0)</f>
        <v>21.624271484374994</v>
      </c>
      <c r="CM1445" s="27">
        <f ca="1">CM1421+$C$5*IF(AND(CI1445=CE1417,CJ1433=4),CJ1438-CM1421,0)</f>
        <v>68.999999934366116</v>
      </c>
      <c r="CN1445" s="14"/>
      <c r="CQ1445"/>
      <c r="CR1445"/>
      <c r="CS1445"/>
      <c r="CT1445" s="127"/>
      <c r="CU1445" s="3">
        <v>5</v>
      </c>
      <c r="CV1445" s="95" t="s">
        <v>64</v>
      </c>
      <c r="CW1445" s="27">
        <f ca="1">CW1421+$C$5*IF(AND(CU1445=CQ1417,CV1433=2),CV1438-CW1421,0)</f>
        <v>31.508165296772326</v>
      </c>
      <c r="CX1445" s="27">
        <f ca="1">CX1421+$C$5*IF(AND(CU1445=CQ1417,CV1433=3),CV1438-CX1421,0)</f>
        <v>21.624271484374994</v>
      </c>
      <c r="CY1445" s="27">
        <f ca="1">CY1421+$C$5*IF(AND(CU1445=CQ1417,CV1433=4),CV1438-CY1421,0)</f>
        <v>68.999999934366116</v>
      </c>
      <c r="CZ1445" s="14"/>
      <c r="DC1445"/>
      <c r="DD1445"/>
      <c r="DE1445"/>
      <c r="DF1445" s="127"/>
      <c r="DG1445" s="3">
        <v>5</v>
      </c>
      <c r="DH1445" s="95" t="s">
        <v>64</v>
      </c>
      <c r="DI1445" s="27">
        <f ca="1">DI1421+$C$5*IF(AND(DG1445=DC1417,DH1433=2),DH1438-DI1421,0)</f>
        <v>31.508165296772326</v>
      </c>
      <c r="DJ1445" s="27">
        <f ca="1">DJ1421+$C$5*IF(AND(DG1445=DC1417,DH1433=3),DH1438-DJ1421,0)</f>
        <v>21.624271484374994</v>
      </c>
      <c r="DK1445" s="27">
        <f ca="1">DK1421+$C$5*IF(AND(DG1445=DC1417,DH1433=4),DH1438-DK1421,0)</f>
        <v>68.999999934366116</v>
      </c>
      <c r="DL1445" s="14"/>
      <c r="DO1445"/>
      <c r="DP1445"/>
      <c r="DQ1445"/>
      <c r="DR1445" s="127"/>
      <c r="DS1445" s="3">
        <v>5</v>
      </c>
      <c r="DT1445" s="95" t="s">
        <v>9</v>
      </c>
      <c r="DU1445" s="27">
        <f ca="1">DU1421+$C$5*IF(AND(DS1445=DO1417,DT1433=2),DT1438-DU1421,0)</f>
        <v>31.508165296772326</v>
      </c>
      <c r="DV1445" s="27">
        <f ca="1">DV1421+$C$5*IF(AND(DS1445=DO1417,DT1433=3),DT1438-DV1421,0)</f>
        <v>21.624271484374994</v>
      </c>
      <c r="DW1445" s="27">
        <f ca="1">DW1421+$C$5*IF(AND(DS1445=DO1417,DT1433=4),DT1438-DW1421,0)</f>
        <v>68.999999934366116</v>
      </c>
      <c r="DX1445" s="14"/>
    </row>
    <row r="1446" spans="1:128">
      <c r="A1446"/>
      <c r="B1446"/>
      <c r="C1446"/>
      <c r="D1446"/>
      <c r="E1446"/>
      <c r="F1446"/>
      <c r="G1446"/>
      <c r="H1446" s="21"/>
      <c r="K1446"/>
      <c r="L1446"/>
      <c r="M1446"/>
      <c r="N1446" s="127"/>
      <c r="O1446" s="3">
        <v>6</v>
      </c>
      <c r="P1446" s="95" t="s">
        <v>9</v>
      </c>
      <c r="Q1446" s="95" t="s">
        <v>9</v>
      </c>
      <c r="R1446" s="95" t="s">
        <v>9</v>
      </c>
      <c r="S1446" s="95" t="s">
        <v>9</v>
      </c>
      <c r="T1446" s="14"/>
      <c r="W1446"/>
      <c r="X1446"/>
      <c r="Y1446"/>
      <c r="Z1446" s="127"/>
      <c r="AA1446" s="3">
        <v>6</v>
      </c>
      <c r="AB1446" s="95" t="s">
        <v>9</v>
      </c>
      <c r="AC1446" s="95" t="s">
        <v>9</v>
      </c>
      <c r="AD1446" s="95" t="s">
        <v>9</v>
      </c>
      <c r="AE1446" s="95" t="s">
        <v>9</v>
      </c>
      <c r="AF1446" s="14"/>
      <c r="AI1446"/>
      <c r="AJ1446"/>
      <c r="AK1446"/>
      <c r="AL1446" s="127"/>
      <c r="AM1446" s="3">
        <v>6</v>
      </c>
      <c r="AN1446" s="95" t="s">
        <v>9</v>
      </c>
      <c r="AO1446" s="95" t="s">
        <v>9</v>
      </c>
      <c r="AP1446" s="95" t="s">
        <v>9</v>
      </c>
      <c r="AQ1446" s="95" t="s">
        <v>9</v>
      </c>
      <c r="AR1446" s="14"/>
      <c r="AU1446"/>
      <c r="AV1446"/>
      <c r="AW1446"/>
      <c r="AX1446" s="127"/>
      <c r="AY1446" s="3">
        <v>6</v>
      </c>
      <c r="AZ1446" s="95" t="s">
        <v>9</v>
      </c>
      <c r="BA1446" s="95" t="s">
        <v>9</v>
      </c>
      <c r="BB1446" s="95" t="s">
        <v>9</v>
      </c>
      <c r="BC1446" s="95" t="s">
        <v>9</v>
      </c>
      <c r="BD1446" s="14"/>
      <c r="BG1446"/>
      <c r="BH1446"/>
      <c r="BI1446"/>
      <c r="BJ1446" s="127"/>
      <c r="BK1446" s="3">
        <v>6</v>
      </c>
      <c r="BL1446" s="95" t="s">
        <v>9</v>
      </c>
      <c r="BM1446" s="95" t="s">
        <v>9</v>
      </c>
      <c r="BN1446" s="95" t="s">
        <v>9</v>
      </c>
      <c r="BO1446" s="95" t="s">
        <v>9</v>
      </c>
      <c r="BP1446" s="14"/>
      <c r="BS1446"/>
      <c r="BT1446"/>
      <c r="BU1446"/>
      <c r="BV1446" s="127"/>
      <c r="BW1446" s="3">
        <v>6</v>
      </c>
      <c r="BX1446" s="95" t="s">
        <v>9</v>
      </c>
      <c r="BY1446" s="95" t="s">
        <v>9</v>
      </c>
      <c r="BZ1446" s="95" t="s">
        <v>9</v>
      </c>
      <c r="CA1446" s="95" t="s">
        <v>9</v>
      </c>
      <c r="CB1446" s="14"/>
      <c r="CE1446"/>
      <c r="CF1446"/>
      <c r="CG1446"/>
      <c r="CH1446" s="127"/>
      <c r="CI1446" s="3">
        <v>6</v>
      </c>
      <c r="CJ1446" s="95" t="s">
        <v>9</v>
      </c>
      <c r="CK1446" s="95" t="s">
        <v>9</v>
      </c>
      <c r="CL1446" s="95" t="s">
        <v>9</v>
      </c>
      <c r="CM1446" s="95" t="s">
        <v>9</v>
      </c>
      <c r="CN1446" s="14"/>
      <c r="CQ1446"/>
      <c r="CR1446"/>
      <c r="CS1446"/>
      <c r="CT1446" s="127"/>
      <c r="CU1446" s="3">
        <v>6</v>
      </c>
      <c r="CV1446" s="95" t="s">
        <v>9</v>
      </c>
      <c r="CW1446" s="95" t="s">
        <v>9</v>
      </c>
      <c r="CX1446" s="95" t="s">
        <v>9</v>
      </c>
      <c r="CY1446" s="95" t="s">
        <v>9</v>
      </c>
      <c r="CZ1446" s="14"/>
      <c r="DC1446"/>
      <c r="DD1446"/>
      <c r="DE1446"/>
      <c r="DF1446" s="127"/>
      <c r="DG1446" s="3">
        <v>6</v>
      </c>
      <c r="DH1446" s="95" t="s">
        <v>9</v>
      </c>
      <c r="DI1446" s="95" t="s">
        <v>9</v>
      </c>
      <c r="DJ1446" s="95" t="s">
        <v>9</v>
      </c>
      <c r="DK1446" s="95" t="s">
        <v>9</v>
      </c>
      <c r="DL1446" s="14"/>
      <c r="DO1446"/>
      <c r="DP1446"/>
      <c r="DQ1446"/>
      <c r="DR1446" s="127"/>
      <c r="DS1446" s="3">
        <v>6</v>
      </c>
      <c r="DT1446" s="95" t="s">
        <v>9</v>
      </c>
      <c r="DU1446" s="95" t="s">
        <v>9</v>
      </c>
      <c r="DV1446" s="95" t="s">
        <v>9</v>
      </c>
      <c r="DW1446" s="95" t="s">
        <v>9</v>
      </c>
      <c r="DX1446" s="14"/>
    </row>
    <row r="1447" spans="1:128">
      <c r="A1447"/>
      <c r="B1447"/>
      <c r="C1447"/>
      <c r="D1447"/>
      <c r="E1447"/>
      <c r="F1447"/>
      <c r="G1447"/>
      <c r="H1447" s="21"/>
      <c r="K1447"/>
      <c r="L1447"/>
      <c r="M1447"/>
      <c r="N1447" s="127"/>
      <c r="O1447" s="3">
        <v>7</v>
      </c>
      <c r="P1447" s="27">
        <f ca="1">P1423+$C$5*IF(AND(O1447=K1417,P1433=1),P1438-P1423,0)</f>
        <v>68.999926214710285</v>
      </c>
      <c r="Q1447" s="27">
        <f ca="1">Q1423+$C$5*IF(AND(O1447=K1417,P1433=2),P1438-Q1423,0)</f>
        <v>24.85334982903953</v>
      </c>
      <c r="R1447" s="95" t="s">
        <v>9</v>
      </c>
      <c r="S1447" s="95" t="s">
        <v>9</v>
      </c>
      <c r="T1447" s="13"/>
      <c r="W1447"/>
      <c r="X1447"/>
      <c r="Y1447"/>
      <c r="Z1447" s="127"/>
      <c r="AA1447" s="3">
        <v>7</v>
      </c>
      <c r="AB1447" s="27">
        <f ca="1">AB1423+$C$5*IF(AND(AA1447=W1417,AB1433=1),AB1438-AB1423,0)</f>
        <v>68.999926214710285</v>
      </c>
      <c r="AC1447" s="27">
        <f ca="1">AC1423+$C$5*IF(AND(AA1447=W1417,AB1433=2),AB1438-AC1423,0)</f>
        <v>24.85334982903953</v>
      </c>
      <c r="AD1447" s="95" t="s">
        <v>9</v>
      </c>
      <c r="AE1447" s="95" t="s">
        <v>9</v>
      </c>
      <c r="AF1447" s="13"/>
      <c r="AI1447"/>
      <c r="AJ1447"/>
      <c r="AK1447"/>
      <c r="AL1447" s="127"/>
      <c r="AM1447" s="3">
        <v>7</v>
      </c>
      <c r="AN1447" s="27">
        <f ca="1">AN1423+$C$5*IF(AND(AM1447=AI1417,AN1433=1),AN1438-AN1423,0)</f>
        <v>68.999963107237988</v>
      </c>
      <c r="AO1447" s="27">
        <f ca="1">AO1423+$C$5*IF(AND(AM1447=AI1417,AN1433=2),AN1438-AO1423,0)</f>
        <v>24.85334982903953</v>
      </c>
      <c r="AP1447" s="95" t="s">
        <v>9</v>
      </c>
      <c r="AQ1447" s="95" t="s">
        <v>9</v>
      </c>
      <c r="AR1447" s="13"/>
      <c r="AU1447"/>
      <c r="AV1447"/>
      <c r="AW1447"/>
      <c r="AX1447" s="127"/>
      <c r="AY1447" s="3">
        <v>7</v>
      </c>
      <c r="AZ1447" s="27">
        <f ca="1">AZ1423+$C$5*IF(AND(AY1447=AU1417,AZ1433=1),AZ1438-AZ1423,0)</f>
        <v>68.999963107237988</v>
      </c>
      <c r="BA1447" s="27">
        <f ca="1">BA1423+$C$5*IF(AND(AY1447=AU1417,AZ1433=2),AZ1438-BA1423,0)</f>
        <v>24.85334982903953</v>
      </c>
      <c r="BB1447" s="95" t="s">
        <v>9</v>
      </c>
      <c r="BC1447" s="95" t="s">
        <v>9</v>
      </c>
      <c r="BD1447" s="13"/>
      <c r="BG1447"/>
      <c r="BH1447"/>
      <c r="BI1447"/>
      <c r="BJ1447" s="127"/>
      <c r="BK1447" s="3">
        <v>7</v>
      </c>
      <c r="BL1447" s="27">
        <f ca="1">BL1423+$C$5*IF(AND(BK1447=BG1417,BL1433=1),BL1438-BL1423,0)</f>
        <v>68.999963107237988</v>
      </c>
      <c r="BM1447" s="27">
        <f ca="1">BM1423+$C$5*IF(AND(BK1447=BG1417,BL1433=2),BL1438-BM1423,0)</f>
        <v>24.85334982903953</v>
      </c>
      <c r="BN1447" s="95" t="s">
        <v>9</v>
      </c>
      <c r="BO1447" s="95" t="s">
        <v>9</v>
      </c>
      <c r="BP1447" s="13"/>
      <c r="BS1447"/>
      <c r="BT1447"/>
      <c r="BU1447"/>
      <c r="BV1447" s="127"/>
      <c r="BW1447" s="3">
        <v>7</v>
      </c>
      <c r="BX1447" s="27">
        <f ca="1">BX1423+$C$5*IF(AND(BW1447=BS1417,BX1433=1),BX1438-BX1423,0)</f>
        <v>68.999963107237988</v>
      </c>
      <c r="BY1447" s="27">
        <f ca="1">BY1423+$C$5*IF(AND(BW1447=BS1417,BX1433=2),BX1438-BY1423,0)</f>
        <v>24.85334982903953</v>
      </c>
      <c r="BZ1447" s="95" t="s">
        <v>9</v>
      </c>
      <c r="CA1447" s="95" t="s">
        <v>9</v>
      </c>
      <c r="CB1447" s="13"/>
      <c r="CE1447"/>
      <c r="CF1447"/>
      <c r="CG1447"/>
      <c r="CH1447" s="127"/>
      <c r="CI1447" s="3">
        <v>7</v>
      </c>
      <c r="CJ1447" s="27">
        <f ca="1">CJ1423+$C$5*IF(AND(CI1447=CE1417,CJ1433=1),CJ1438-CJ1423,0)</f>
        <v>68.999963107237988</v>
      </c>
      <c r="CK1447" s="27">
        <f ca="1">CK1423+$C$5*IF(AND(CI1447=CE1417,CJ1433=2),CJ1438-CK1423,0)</f>
        <v>24.85334982903953</v>
      </c>
      <c r="CL1447" s="95" t="s">
        <v>9</v>
      </c>
      <c r="CM1447" s="95" t="s">
        <v>9</v>
      </c>
      <c r="CN1447" s="13"/>
      <c r="CQ1447"/>
      <c r="CR1447"/>
      <c r="CS1447"/>
      <c r="CT1447" s="127"/>
      <c r="CU1447" s="3">
        <v>7</v>
      </c>
      <c r="CV1447" s="27">
        <f ca="1">CV1423+$C$5*IF(AND(CU1447=CQ1417,CV1433=1),CV1438-CV1423,0)</f>
        <v>68.999963107237988</v>
      </c>
      <c r="CW1447" s="27">
        <f ca="1">CW1423+$C$5*IF(AND(CU1447=CQ1417,CV1433=2),CV1438-CW1423,0)</f>
        <v>24.85334982903953</v>
      </c>
      <c r="CX1447" s="95" t="s">
        <v>9</v>
      </c>
      <c r="CY1447" s="95" t="s">
        <v>9</v>
      </c>
      <c r="CZ1447" s="13"/>
      <c r="DC1447"/>
      <c r="DD1447"/>
      <c r="DE1447"/>
      <c r="DF1447" s="127"/>
      <c r="DG1447" s="3">
        <v>7</v>
      </c>
      <c r="DH1447" s="27">
        <f ca="1">DH1423+$C$5*IF(AND(DG1447=DC1417,DH1433=1),DH1438-DH1423,0)</f>
        <v>68.999963107237988</v>
      </c>
      <c r="DI1447" s="27">
        <f ca="1">DI1423+$C$5*IF(AND(DG1447=DC1417,DH1433=2),DH1438-DI1423,0)</f>
        <v>24.85334982903953</v>
      </c>
      <c r="DJ1447" s="95" t="s">
        <v>9</v>
      </c>
      <c r="DK1447" s="95" t="s">
        <v>9</v>
      </c>
      <c r="DL1447" s="13"/>
      <c r="DO1447"/>
      <c r="DP1447"/>
      <c r="DQ1447"/>
      <c r="DR1447" s="127"/>
      <c r="DS1447" s="3">
        <v>7</v>
      </c>
      <c r="DT1447" s="27">
        <f ca="1">DT1423+$C$5*IF(AND(DS1447=DO1417,DT1433=1),DT1438-DT1423,0)</f>
        <v>68.999963107237988</v>
      </c>
      <c r="DU1447" s="27">
        <f ca="1">DU1423+$C$5*IF(AND(DS1447=DO1417,DT1433=2),DT1438-DU1423,0)</f>
        <v>24.85334982903953</v>
      </c>
      <c r="DV1447" s="95" t="s">
        <v>9</v>
      </c>
      <c r="DW1447" s="95" t="s">
        <v>9</v>
      </c>
      <c r="DX1447" s="13"/>
    </row>
    <row r="1448" spans="1:128">
      <c r="A1448"/>
      <c r="B1448"/>
      <c r="C1448"/>
      <c r="D1448"/>
      <c r="E1448"/>
      <c r="F1448"/>
      <c r="G1448"/>
      <c r="H1448" s="21"/>
      <c r="K1448"/>
      <c r="L1448"/>
      <c r="M1448"/>
      <c r="N1448" s="127"/>
      <c r="O1448" s="3">
        <v>8</v>
      </c>
      <c r="P1448" s="27">
        <f ca="1">P1424+$C$5*IF(AND(O1448=K1417,P1433=1),P1438-P1424,0)</f>
        <v>99.999999999665306</v>
      </c>
      <c r="Q1448" s="27">
        <f ca="1">Q1424+$C$5*IF(AND(O1448=K1417,P1433=2),P1438-Q1424,0)</f>
        <v>46.432044709157779</v>
      </c>
      <c r="R1448" s="27">
        <f ca="1">R1424+$C$5*IF(AND(O1448=K1417,P1433=3),P1438-R1424,0)</f>
        <v>47.207152068705753</v>
      </c>
      <c r="S1448" s="95" t="s">
        <v>9</v>
      </c>
      <c r="T1448" s="13"/>
      <c r="W1448"/>
      <c r="X1448"/>
      <c r="Y1448"/>
      <c r="Z1448" s="127"/>
      <c r="AA1448" s="3">
        <v>8</v>
      </c>
      <c r="AB1448" s="27">
        <f ca="1">AB1424+$C$5*IF(AND(AA1448=W1417,AB1433=1),AB1438-AB1424,0)</f>
        <v>99.999999999665306</v>
      </c>
      <c r="AC1448" s="27">
        <f ca="1">AC1424+$C$5*IF(AND(AA1448=W1417,AB1433=2),AB1438-AC1424,0)</f>
        <v>46.432044709157779</v>
      </c>
      <c r="AD1448" s="27">
        <f ca="1">AD1424+$C$5*IF(AND(AA1448=W1417,AB1433=3),AB1438-AD1424,0)</f>
        <v>47.207152068705753</v>
      </c>
      <c r="AE1448" s="95" t="s">
        <v>9</v>
      </c>
      <c r="AF1448" s="13"/>
      <c r="AI1448"/>
      <c r="AJ1448"/>
      <c r="AK1448"/>
      <c r="AL1448" s="127"/>
      <c r="AM1448" s="3">
        <v>8</v>
      </c>
      <c r="AN1448" s="27">
        <f ca="1">AN1424+$C$5*IF(AND(AM1448=AI1417,AN1433=1),AN1438-AN1424,0)</f>
        <v>99.999999999665306</v>
      </c>
      <c r="AO1448" s="27">
        <f ca="1">AO1424+$C$5*IF(AND(AM1448=AI1417,AN1433=2),AN1438-AO1424,0)</f>
        <v>46.432044709157779</v>
      </c>
      <c r="AP1448" s="27">
        <f ca="1">AP1424+$C$5*IF(AND(AM1448=AI1417,AN1433=3),AN1438-AP1424,0)</f>
        <v>47.207152068705753</v>
      </c>
      <c r="AQ1448" s="95" t="s">
        <v>9</v>
      </c>
      <c r="AR1448" s="13"/>
      <c r="AU1448"/>
      <c r="AV1448"/>
      <c r="AW1448"/>
      <c r="AX1448" s="127"/>
      <c r="AY1448" s="3">
        <v>8</v>
      </c>
      <c r="AZ1448" s="27">
        <f ca="1">AZ1424+$C$5*IF(AND(AY1448=AU1417,AZ1433=1),AZ1438-AZ1424,0)</f>
        <v>99.999999999832653</v>
      </c>
      <c r="BA1448" s="27">
        <f ca="1">BA1424+$C$5*IF(AND(AY1448=AU1417,AZ1433=2),AZ1438-BA1424,0)</f>
        <v>46.432044709157779</v>
      </c>
      <c r="BB1448" s="27">
        <f ca="1">BB1424+$C$5*IF(AND(AY1448=AU1417,AZ1433=3),AZ1438-BB1424,0)</f>
        <v>47.207152068705753</v>
      </c>
      <c r="BC1448" s="95" t="s">
        <v>9</v>
      </c>
      <c r="BD1448" s="13"/>
      <c r="BG1448"/>
      <c r="BH1448"/>
      <c r="BI1448"/>
      <c r="BJ1448" s="127"/>
      <c r="BK1448" s="3">
        <v>8</v>
      </c>
      <c r="BL1448" s="27">
        <f ca="1">BL1424+$C$5*IF(AND(BK1448=BG1417,BL1433=1),BL1438-BL1424,0)</f>
        <v>99.999999999832653</v>
      </c>
      <c r="BM1448" s="27">
        <f ca="1">BM1424+$C$5*IF(AND(BK1448=BG1417,BL1433=2),BL1438-BM1424,0)</f>
        <v>46.432044709157779</v>
      </c>
      <c r="BN1448" s="27">
        <f ca="1">BN1424+$C$5*IF(AND(BK1448=BG1417,BL1433=3),BL1438-BN1424,0)</f>
        <v>47.207152068705753</v>
      </c>
      <c r="BO1448" s="95" t="s">
        <v>9</v>
      </c>
      <c r="BP1448" s="13"/>
      <c r="BS1448"/>
      <c r="BT1448"/>
      <c r="BU1448"/>
      <c r="BV1448" s="127"/>
      <c r="BW1448" s="3">
        <v>8</v>
      </c>
      <c r="BX1448" s="27">
        <f ca="1">BX1424+$C$5*IF(AND(BW1448=BS1417,BX1433=1),BX1438-BX1424,0)</f>
        <v>99.999999999832653</v>
      </c>
      <c r="BY1448" s="27">
        <f ca="1">BY1424+$C$5*IF(AND(BW1448=BS1417,BX1433=2),BX1438-BY1424,0)</f>
        <v>46.432044709157779</v>
      </c>
      <c r="BZ1448" s="27">
        <f ca="1">BZ1424+$C$5*IF(AND(BW1448=BS1417,BX1433=3),BX1438-BZ1424,0)</f>
        <v>47.207152068705753</v>
      </c>
      <c r="CA1448" s="95" t="s">
        <v>9</v>
      </c>
      <c r="CB1448" s="13"/>
      <c r="CE1448"/>
      <c r="CF1448"/>
      <c r="CG1448"/>
      <c r="CH1448" s="127"/>
      <c r="CI1448" s="3">
        <v>8</v>
      </c>
      <c r="CJ1448" s="27">
        <f ca="1">CJ1424+$C$5*IF(AND(CI1448=CE1417,CJ1433=1),CJ1438-CJ1424,0)</f>
        <v>99.999999999832653</v>
      </c>
      <c r="CK1448" s="27">
        <f ca="1">CK1424+$C$5*IF(AND(CI1448=CE1417,CJ1433=2),CJ1438-CK1424,0)</f>
        <v>46.432044709157779</v>
      </c>
      <c r="CL1448" s="27">
        <f ca="1">CL1424+$C$5*IF(AND(CI1448=CE1417,CJ1433=3),CJ1438-CL1424,0)</f>
        <v>47.207152068705753</v>
      </c>
      <c r="CM1448" s="95" t="s">
        <v>9</v>
      </c>
      <c r="CN1448" s="13"/>
      <c r="CQ1448"/>
      <c r="CR1448"/>
      <c r="CS1448"/>
      <c r="CT1448" s="127"/>
      <c r="CU1448" s="3">
        <v>8</v>
      </c>
      <c r="CV1448" s="27">
        <f ca="1">CV1424+$C$5*IF(AND(CU1448=CQ1417,CV1433=1),CV1438-CV1424,0)</f>
        <v>99.999999999832653</v>
      </c>
      <c r="CW1448" s="27">
        <f ca="1">CW1424+$C$5*IF(AND(CU1448=CQ1417,CV1433=2),CV1438-CW1424,0)</f>
        <v>46.432044709157779</v>
      </c>
      <c r="CX1448" s="27">
        <f ca="1">CX1424+$C$5*IF(AND(CU1448=CQ1417,CV1433=3),CV1438-CX1424,0)</f>
        <v>47.207152068705753</v>
      </c>
      <c r="CY1448" s="95" t="s">
        <v>9</v>
      </c>
      <c r="CZ1448" s="13"/>
      <c r="DC1448"/>
      <c r="DD1448"/>
      <c r="DE1448"/>
      <c r="DF1448" s="127"/>
      <c r="DG1448" s="3">
        <v>8</v>
      </c>
      <c r="DH1448" s="27">
        <f ca="1">DH1424+$C$5*IF(AND(DG1448=DC1417,DH1433=1),DH1438-DH1424,0)</f>
        <v>99.999999999832653</v>
      </c>
      <c r="DI1448" s="27">
        <f ca="1">DI1424+$C$5*IF(AND(DG1448=DC1417,DH1433=2),DH1438-DI1424,0)</f>
        <v>46.432044709157779</v>
      </c>
      <c r="DJ1448" s="27">
        <f ca="1">DJ1424+$C$5*IF(AND(DG1448=DC1417,DH1433=3),DH1438-DJ1424,0)</f>
        <v>47.207152068705753</v>
      </c>
      <c r="DK1448" s="95" t="s">
        <v>9</v>
      </c>
      <c r="DL1448" s="13"/>
      <c r="DO1448"/>
      <c r="DP1448"/>
      <c r="DQ1448"/>
      <c r="DR1448" s="127"/>
      <c r="DS1448" s="3">
        <v>8</v>
      </c>
      <c r="DT1448" s="27">
        <f ca="1">DT1424+$C$5*IF(AND(DS1448=DO1417,DT1433=1),DT1438-DT1424,0)</f>
        <v>99.999999999832653</v>
      </c>
      <c r="DU1448" s="27">
        <f ca="1">DU1424+$C$5*IF(AND(DS1448=DO1417,DT1433=2),DT1438-DU1424,0)</f>
        <v>46.432044709157779</v>
      </c>
      <c r="DV1448" s="27">
        <f ca="1">DV1424+$C$5*IF(AND(DS1448=DO1417,DT1433=3),DT1438-DV1424,0)</f>
        <v>47.207152068705753</v>
      </c>
      <c r="DW1448" s="95" t="s">
        <v>9</v>
      </c>
      <c r="DX1448" s="13"/>
    </row>
    <row r="1449" spans="1:128">
      <c r="A1449"/>
      <c r="B1449"/>
      <c r="C1449"/>
      <c r="D1449"/>
      <c r="E1449"/>
      <c r="F1449"/>
      <c r="G1449"/>
      <c r="H1449" s="21"/>
      <c r="K1449"/>
      <c r="L1449"/>
      <c r="M1449"/>
      <c r="N1449" s="128"/>
      <c r="O1449" s="3" t="s">
        <v>40</v>
      </c>
      <c r="P1449" s="44">
        <v>0</v>
      </c>
      <c r="Q1449" s="44">
        <v>0</v>
      </c>
      <c r="R1449" s="44">
        <v>0</v>
      </c>
      <c r="S1449" s="40">
        <v>0</v>
      </c>
      <c r="T1449" s="12"/>
      <c r="W1449"/>
      <c r="X1449"/>
      <c r="Y1449"/>
      <c r="Z1449" s="128"/>
      <c r="AA1449" s="3" t="s">
        <v>40</v>
      </c>
      <c r="AB1449" s="44">
        <v>0</v>
      </c>
      <c r="AC1449" s="44">
        <v>0</v>
      </c>
      <c r="AD1449" s="44">
        <v>0</v>
      </c>
      <c r="AE1449" s="40">
        <v>0</v>
      </c>
      <c r="AF1449" s="12"/>
      <c r="AI1449"/>
      <c r="AJ1449"/>
      <c r="AK1449"/>
      <c r="AL1449" s="128"/>
      <c r="AM1449" s="3" t="s">
        <v>40</v>
      </c>
      <c r="AN1449" s="44">
        <v>0</v>
      </c>
      <c r="AO1449" s="44">
        <v>0</v>
      </c>
      <c r="AP1449" s="44">
        <v>0</v>
      </c>
      <c r="AQ1449" s="40">
        <v>0</v>
      </c>
      <c r="AR1449" s="12"/>
      <c r="AU1449"/>
      <c r="AV1449"/>
      <c r="AW1449"/>
      <c r="AX1449" s="128"/>
      <c r="AY1449" s="3" t="s">
        <v>40</v>
      </c>
      <c r="AZ1449" s="44">
        <v>0</v>
      </c>
      <c r="BA1449" s="44">
        <v>0</v>
      </c>
      <c r="BB1449" s="44">
        <v>0</v>
      </c>
      <c r="BC1449" s="40">
        <v>0</v>
      </c>
      <c r="BD1449" s="12"/>
      <c r="BG1449"/>
      <c r="BH1449"/>
      <c r="BI1449"/>
      <c r="BJ1449" s="128"/>
      <c r="BK1449" s="3" t="s">
        <v>40</v>
      </c>
      <c r="BL1449" s="44">
        <v>0</v>
      </c>
      <c r="BM1449" s="44">
        <v>0</v>
      </c>
      <c r="BN1449" s="44">
        <v>0</v>
      </c>
      <c r="BO1449" s="40">
        <v>0</v>
      </c>
      <c r="BP1449" s="12"/>
      <c r="BS1449"/>
      <c r="BT1449"/>
      <c r="BU1449"/>
      <c r="BV1449" s="128"/>
      <c r="BW1449" s="3" t="s">
        <v>40</v>
      </c>
      <c r="BX1449" s="44">
        <v>0</v>
      </c>
      <c r="BY1449" s="44">
        <v>0</v>
      </c>
      <c r="BZ1449" s="44">
        <v>0</v>
      </c>
      <c r="CA1449" s="40">
        <v>0</v>
      </c>
      <c r="CB1449" s="12"/>
      <c r="CE1449"/>
      <c r="CF1449"/>
      <c r="CG1449"/>
      <c r="CH1449" s="128"/>
      <c r="CI1449" s="3" t="s">
        <v>40</v>
      </c>
      <c r="CJ1449" s="44">
        <v>0</v>
      </c>
      <c r="CK1449" s="44">
        <v>0</v>
      </c>
      <c r="CL1449" s="44">
        <v>0</v>
      </c>
      <c r="CM1449" s="40">
        <v>0</v>
      </c>
      <c r="CN1449" s="12"/>
      <c r="CQ1449"/>
      <c r="CR1449"/>
      <c r="CS1449"/>
      <c r="CT1449" s="128"/>
      <c r="CU1449" s="3" t="s">
        <v>40</v>
      </c>
      <c r="CV1449" s="44">
        <v>0</v>
      </c>
      <c r="CW1449" s="44">
        <v>0</v>
      </c>
      <c r="CX1449" s="44">
        <v>0</v>
      </c>
      <c r="CY1449" s="40">
        <v>0</v>
      </c>
      <c r="CZ1449" s="12"/>
      <c r="DC1449"/>
      <c r="DD1449"/>
      <c r="DE1449"/>
      <c r="DF1449" s="128"/>
      <c r="DG1449" s="3" t="s">
        <v>40</v>
      </c>
      <c r="DH1449" s="44">
        <v>0</v>
      </c>
      <c r="DI1449" s="44">
        <v>0</v>
      </c>
      <c r="DJ1449" s="44">
        <v>0</v>
      </c>
      <c r="DK1449" s="40">
        <v>0</v>
      </c>
      <c r="DL1449" s="12"/>
      <c r="DO1449"/>
      <c r="DP1449"/>
      <c r="DQ1449"/>
      <c r="DR1449" s="128"/>
      <c r="DS1449" s="3" t="s">
        <v>40</v>
      </c>
      <c r="DT1449" s="44">
        <v>0</v>
      </c>
      <c r="DU1449" s="44">
        <v>0</v>
      </c>
      <c r="DV1449" s="44">
        <v>0</v>
      </c>
      <c r="DW1449" s="40">
        <v>0</v>
      </c>
      <c r="DX1449" s="12"/>
    </row>
    <row r="1450" spans="1:128" ht="13.8" thickBot="1">
      <c r="O1450" s="62"/>
      <c r="AA1450" s="62"/>
      <c r="AM1450" s="62"/>
      <c r="AY1450" s="62"/>
      <c r="BK1450" s="62"/>
      <c r="BW1450" s="62"/>
      <c r="CI1450" s="62"/>
      <c r="CU1450" s="62"/>
      <c r="DG1450" s="62"/>
      <c r="DS1450" s="62"/>
    </row>
    <row r="1451" spans="1:128" ht="15" customHeight="1" thickTop="1" thickBot="1">
      <c r="A1451" s="67"/>
      <c r="B1451" s="75" t="s">
        <v>46</v>
      </c>
      <c r="C1451" s="68">
        <f>C1414+1</f>
        <v>40</v>
      </c>
      <c r="D1451" s="69"/>
      <c r="E1451" s="69"/>
      <c r="F1451" s="69"/>
      <c r="G1451" s="69"/>
      <c r="H1451" s="69"/>
      <c r="I1451" s="73"/>
      <c r="J1451" s="8" t="s">
        <v>55</v>
      </c>
      <c r="K1451" s="71"/>
      <c r="L1451" s="67"/>
      <c r="M1451" s="67"/>
      <c r="N1451" s="67"/>
      <c r="O1451" s="67"/>
      <c r="P1451" s="67"/>
      <c r="Q1451" s="67"/>
      <c r="R1451" s="67"/>
      <c r="S1451" s="67"/>
      <c r="T1451" s="69"/>
      <c r="U1451" s="73"/>
      <c r="V1451" s="8" t="s">
        <v>55</v>
      </c>
      <c r="W1451" s="71"/>
      <c r="X1451" s="67"/>
      <c r="Y1451" s="67"/>
      <c r="Z1451" s="67"/>
      <c r="AA1451" s="67"/>
      <c r="AB1451" s="67"/>
      <c r="AC1451" s="67"/>
      <c r="AD1451" s="67"/>
      <c r="AE1451" s="67"/>
      <c r="AF1451" s="69"/>
      <c r="AG1451" s="73"/>
      <c r="AH1451" s="8" t="s">
        <v>55</v>
      </c>
      <c r="AI1451" s="71"/>
      <c r="AJ1451" s="67"/>
      <c r="AK1451" s="67"/>
      <c r="AL1451" s="67"/>
      <c r="AM1451" s="67"/>
      <c r="AN1451" s="67"/>
      <c r="AO1451" s="67"/>
      <c r="AP1451" s="67"/>
      <c r="AQ1451" s="67"/>
      <c r="AR1451" s="69"/>
      <c r="AS1451" s="73"/>
      <c r="AT1451" s="8" t="s">
        <v>55</v>
      </c>
      <c r="AU1451" s="71"/>
      <c r="AV1451" s="67"/>
      <c r="AW1451" s="67"/>
      <c r="AX1451" s="67"/>
      <c r="AY1451" s="67"/>
      <c r="AZ1451" s="67"/>
      <c r="BA1451" s="67"/>
      <c r="BB1451" s="67"/>
      <c r="BC1451" s="67"/>
      <c r="BD1451" s="69"/>
      <c r="BE1451" s="73"/>
      <c r="BF1451" s="8" t="s">
        <v>55</v>
      </c>
      <c r="BG1451" s="71"/>
      <c r="BH1451" s="67"/>
      <c r="BI1451" s="67"/>
      <c r="BJ1451" s="67"/>
      <c r="BK1451" s="67"/>
      <c r="BL1451" s="67"/>
      <c r="BM1451" s="67"/>
      <c r="BN1451" s="67"/>
      <c r="BO1451" s="67"/>
      <c r="BP1451" s="69"/>
      <c r="BQ1451" s="73"/>
      <c r="BR1451" s="8" t="s">
        <v>55</v>
      </c>
      <c r="BS1451" s="71"/>
      <c r="BT1451" s="67"/>
      <c r="BU1451" s="67"/>
      <c r="BV1451" s="67"/>
      <c r="BW1451" s="67"/>
      <c r="BX1451" s="67"/>
      <c r="BY1451" s="67"/>
      <c r="BZ1451" s="67"/>
      <c r="CA1451" s="67"/>
      <c r="CB1451" s="69"/>
      <c r="CC1451" s="73"/>
      <c r="CD1451" s="8" t="s">
        <v>55</v>
      </c>
      <c r="CE1451" s="71"/>
      <c r="CF1451" s="67"/>
      <c r="CG1451" s="67"/>
      <c r="CH1451" s="67"/>
      <c r="CI1451" s="67"/>
      <c r="CJ1451" s="67"/>
      <c r="CK1451" s="67"/>
      <c r="CL1451" s="67"/>
      <c r="CM1451" s="67"/>
      <c r="CN1451" s="69"/>
      <c r="CO1451" s="73"/>
      <c r="CP1451" s="8" t="s">
        <v>55</v>
      </c>
      <c r="CQ1451" s="71"/>
      <c r="CR1451" s="67"/>
      <c r="CS1451" s="67"/>
      <c r="CT1451" s="67"/>
      <c r="CU1451" s="67"/>
      <c r="CV1451" s="67"/>
      <c r="CW1451" s="67"/>
      <c r="CX1451" s="67"/>
      <c r="CY1451" s="67"/>
      <c r="CZ1451" s="69"/>
      <c r="DA1451" s="73"/>
      <c r="DB1451" s="8" t="s">
        <v>55</v>
      </c>
      <c r="DC1451" s="71"/>
      <c r="DD1451" s="67"/>
      <c r="DE1451" s="67"/>
      <c r="DF1451" s="67"/>
      <c r="DG1451" s="67"/>
      <c r="DH1451" s="67"/>
      <c r="DI1451" s="67"/>
      <c r="DJ1451" s="67"/>
      <c r="DK1451" s="67"/>
      <c r="DL1451" s="69"/>
      <c r="DM1451" s="73"/>
      <c r="DN1451" s="8" t="s">
        <v>55</v>
      </c>
      <c r="DO1451" s="71"/>
      <c r="DP1451" s="67"/>
      <c r="DQ1451" s="67"/>
      <c r="DR1451" s="67"/>
      <c r="DS1451" s="67"/>
      <c r="DT1451" s="67"/>
      <c r="DU1451" s="67"/>
      <c r="DV1451" s="67"/>
      <c r="DW1451" s="67"/>
      <c r="DX1451" s="69"/>
    </row>
    <row r="1452" spans="1:128" ht="13.5" customHeight="1" thickBot="1">
      <c r="A1452"/>
      <c r="E1452"/>
      <c r="F1452"/>
      <c r="G1452"/>
      <c r="H1452" s="21"/>
      <c r="J1452" s="18" t="s">
        <v>53</v>
      </c>
      <c r="K1452" s="17">
        <v>1</v>
      </c>
      <c r="L1452"/>
      <c r="M1452"/>
      <c r="N1452"/>
      <c r="P1452" s="123" t="s">
        <v>12</v>
      </c>
      <c r="Q1452" s="124"/>
      <c r="R1452" s="124"/>
      <c r="S1452" s="125"/>
      <c r="T1452" s="21"/>
      <c r="V1452" s="18" t="s">
        <v>53</v>
      </c>
      <c r="W1452" s="17">
        <f ca="1">S1470</f>
        <v>2</v>
      </c>
      <c r="X1452"/>
      <c r="Y1452"/>
      <c r="Z1452"/>
      <c r="AB1452" s="123" t="s">
        <v>12</v>
      </c>
      <c r="AC1452" s="124"/>
      <c r="AD1452" s="124"/>
      <c r="AE1452" s="125"/>
      <c r="AF1452" s="21"/>
      <c r="AH1452" s="18" t="s">
        <v>53</v>
      </c>
      <c r="AI1452" s="17">
        <f ca="1">AE1470</f>
        <v>2</v>
      </c>
      <c r="AJ1452"/>
      <c r="AK1452"/>
      <c r="AL1452"/>
      <c r="AN1452" s="123" t="s">
        <v>12</v>
      </c>
      <c r="AO1452" s="124"/>
      <c r="AP1452" s="124"/>
      <c r="AQ1452" s="125"/>
      <c r="AR1452" s="21"/>
      <c r="AT1452" s="18" t="s">
        <v>53</v>
      </c>
      <c r="AU1452" s="17">
        <f ca="1">AQ1470</f>
        <v>3</v>
      </c>
      <c r="AV1452"/>
      <c r="AW1452"/>
      <c r="AX1452"/>
      <c r="AZ1452" s="123" t="s">
        <v>12</v>
      </c>
      <c r="BA1452" s="124"/>
      <c r="BB1452" s="124"/>
      <c r="BC1452" s="125"/>
      <c r="BD1452" s="21"/>
      <c r="BF1452" s="18" t="s">
        <v>53</v>
      </c>
      <c r="BG1452" s="17">
        <f ca="1">BC1470</f>
        <v>3</v>
      </c>
      <c r="BH1452"/>
      <c r="BI1452"/>
      <c r="BJ1452"/>
      <c r="BL1452" s="123" t="s">
        <v>12</v>
      </c>
      <c r="BM1452" s="124"/>
      <c r="BN1452" s="124"/>
      <c r="BO1452" s="125"/>
      <c r="BP1452" s="21"/>
      <c r="BR1452" s="18" t="s">
        <v>53</v>
      </c>
      <c r="BS1452" s="17">
        <f ca="1">BO1470</f>
        <v>3</v>
      </c>
      <c r="BT1452"/>
      <c r="BU1452"/>
      <c r="BV1452"/>
      <c r="BX1452" s="123" t="s">
        <v>12</v>
      </c>
      <c r="BY1452" s="124"/>
      <c r="BZ1452" s="124"/>
      <c r="CA1452" s="125"/>
      <c r="CB1452" s="21"/>
      <c r="CD1452" s="18" t="s">
        <v>53</v>
      </c>
      <c r="CE1452" s="17">
        <f ca="1">CA1470</f>
        <v>3</v>
      </c>
      <c r="CF1452"/>
      <c r="CG1452"/>
      <c r="CH1452"/>
      <c r="CJ1452" s="123" t="s">
        <v>12</v>
      </c>
      <c r="CK1452" s="124"/>
      <c r="CL1452" s="124"/>
      <c r="CM1452" s="125"/>
      <c r="CN1452" s="21"/>
      <c r="CP1452" s="18" t="s">
        <v>53</v>
      </c>
      <c r="CQ1452" s="17">
        <f ca="1">CM1470</f>
        <v>3</v>
      </c>
      <c r="CR1452"/>
      <c r="CS1452"/>
      <c r="CT1452"/>
      <c r="CV1452" s="123" t="s">
        <v>12</v>
      </c>
      <c r="CW1452" s="124"/>
      <c r="CX1452" s="124"/>
      <c r="CY1452" s="125"/>
      <c r="CZ1452" s="21"/>
      <c r="DB1452" s="18" t="s">
        <v>53</v>
      </c>
      <c r="DC1452" s="17">
        <f ca="1">CY1470</f>
        <v>3</v>
      </c>
      <c r="DD1452"/>
      <c r="DE1452"/>
      <c r="DF1452"/>
      <c r="DH1452" s="123" t="s">
        <v>12</v>
      </c>
      <c r="DI1452" s="124"/>
      <c r="DJ1452" s="124"/>
      <c r="DK1452" s="125"/>
      <c r="DL1452" s="21"/>
      <c r="DN1452" s="18" t="s">
        <v>53</v>
      </c>
      <c r="DO1452" s="17">
        <f ca="1">DK1470</f>
        <v>3</v>
      </c>
      <c r="DP1452"/>
      <c r="DQ1452"/>
      <c r="DR1452"/>
      <c r="DT1452" s="123" t="s">
        <v>12</v>
      </c>
      <c r="DU1452" s="124"/>
      <c r="DV1452" s="124"/>
      <c r="DW1452" s="125"/>
      <c r="DX1452" s="21"/>
    </row>
    <row r="1453" spans="1:128" ht="13.5" customHeight="1" thickBot="1">
      <c r="A1453"/>
      <c r="B1453" s="63" t="s">
        <v>45</v>
      </c>
      <c r="C1453" s="9" t="str">
        <f ca="1">IF(DO1454=9,"到着","未着")</f>
        <v>到着</v>
      </c>
      <c r="D1453" t="s">
        <v>19</v>
      </c>
      <c r="E1453"/>
      <c r="F1453"/>
      <c r="G1453"/>
      <c r="H1453" s="21"/>
      <c r="J1453" s="18" t="s">
        <v>54</v>
      </c>
      <c r="K1453" s="3">
        <v>1</v>
      </c>
      <c r="L1453"/>
      <c r="M1453"/>
      <c r="N1453"/>
      <c r="O1453" s="9" t="s">
        <v>57</v>
      </c>
      <c r="P1453" s="93" t="s">
        <v>3</v>
      </c>
      <c r="Q1453" s="26" t="s">
        <v>4</v>
      </c>
      <c r="R1453" s="26" t="s">
        <v>5</v>
      </c>
      <c r="S1453" s="3" t="s">
        <v>6</v>
      </c>
      <c r="T1453" s="6"/>
      <c r="V1453" s="18" t="s">
        <v>54</v>
      </c>
      <c r="W1453" s="3">
        <f ca="1">S1471</f>
        <v>1</v>
      </c>
      <c r="X1453"/>
      <c r="Y1453"/>
      <c r="Z1453"/>
      <c r="AA1453" s="9" t="str">
        <f>$O$10</f>
        <v>現Q値</v>
      </c>
      <c r="AB1453" s="93" t="s">
        <v>3</v>
      </c>
      <c r="AC1453" s="26" t="s">
        <v>4</v>
      </c>
      <c r="AD1453" s="26" t="s">
        <v>5</v>
      </c>
      <c r="AE1453" s="3" t="s">
        <v>6</v>
      </c>
      <c r="AF1453" s="6"/>
      <c r="AH1453" s="18" t="s">
        <v>54</v>
      </c>
      <c r="AI1453" s="3">
        <f ca="1">AE1471</f>
        <v>2</v>
      </c>
      <c r="AJ1453"/>
      <c r="AK1453"/>
      <c r="AL1453"/>
      <c r="AM1453" s="9" t="str">
        <f>$O$10</f>
        <v>現Q値</v>
      </c>
      <c r="AN1453" s="93" t="s">
        <v>3</v>
      </c>
      <c r="AO1453" s="26" t="s">
        <v>4</v>
      </c>
      <c r="AP1453" s="26" t="s">
        <v>5</v>
      </c>
      <c r="AQ1453" s="3" t="s">
        <v>6</v>
      </c>
      <c r="AR1453" s="6"/>
      <c r="AT1453" s="18" t="s">
        <v>54</v>
      </c>
      <c r="AU1453" s="3">
        <f ca="1">AQ1471</f>
        <v>2</v>
      </c>
      <c r="AV1453"/>
      <c r="AW1453"/>
      <c r="AX1453"/>
      <c r="AY1453" s="9" t="str">
        <f>$O$10</f>
        <v>現Q値</v>
      </c>
      <c r="AZ1453" s="93" t="s">
        <v>3</v>
      </c>
      <c r="BA1453" s="26" t="s">
        <v>4</v>
      </c>
      <c r="BB1453" s="26" t="s">
        <v>5</v>
      </c>
      <c r="BC1453" s="3" t="s">
        <v>6</v>
      </c>
      <c r="BD1453" s="6"/>
      <c r="BF1453" s="18" t="s">
        <v>54</v>
      </c>
      <c r="BG1453" s="3">
        <f ca="1">BC1471</f>
        <v>3</v>
      </c>
      <c r="BH1453"/>
      <c r="BI1453"/>
      <c r="BJ1453"/>
      <c r="BK1453" s="9" t="str">
        <f>$O$10</f>
        <v>現Q値</v>
      </c>
      <c r="BL1453" s="93" t="s">
        <v>3</v>
      </c>
      <c r="BM1453" s="26" t="s">
        <v>4</v>
      </c>
      <c r="BN1453" s="26" t="s">
        <v>5</v>
      </c>
      <c r="BO1453" s="3" t="s">
        <v>6</v>
      </c>
      <c r="BP1453" s="6"/>
      <c r="BR1453" s="18" t="s">
        <v>54</v>
      </c>
      <c r="BS1453" s="3">
        <f ca="1">BO1471</f>
        <v>3</v>
      </c>
      <c r="BT1453"/>
      <c r="BU1453"/>
      <c r="BV1453"/>
      <c r="BW1453" s="9" t="str">
        <f>$O$10</f>
        <v>現Q値</v>
      </c>
      <c r="BX1453" s="93" t="s">
        <v>3</v>
      </c>
      <c r="BY1453" s="26" t="s">
        <v>4</v>
      </c>
      <c r="BZ1453" s="26" t="s">
        <v>5</v>
      </c>
      <c r="CA1453" s="3" t="s">
        <v>6</v>
      </c>
      <c r="CB1453" s="6"/>
      <c r="CD1453" s="18" t="s">
        <v>54</v>
      </c>
      <c r="CE1453" s="3">
        <f ca="1">CA1471</f>
        <v>3</v>
      </c>
      <c r="CF1453"/>
      <c r="CG1453"/>
      <c r="CH1453"/>
      <c r="CI1453" s="9" t="str">
        <f>$O$10</f>
        <v>現Q値</v>
      </c>
      <c r="CJ1453" s="93" t="s">
        <v>3</v>
      </c>
      <c r="CK1453" s="26" t="s">
        <v>4</v>
      </c>
      <c r="CL1453" s="26" t="s">
        <v>5</v>
      </c>
      <c r="CM1453" s="3" t="s">
        <v>6</v>
      </c>
      <c r="CN1453" s="6"/>
      <c r="CP1453" s="18" t="s">
        <v>54</v>
      </c>
      <c r="CQ1453" s="3">
        <f ca="1">CM1471</f>
        <v>3</v>
      </c>
      <c r="CR1453"/>
      <c r="CS1453"/>
      <c r="CT1453"/>
      <c r="CU1453" s="9" t="str">
        <f>$O$10</f>
        <v>現Q値</v>
      </c>
      <c r="CV1453" s="93" t="s">
        <v>3</v>
      </c>
      <c r="CW1453" s="26" t="s">
        <v>4</v>
      </c>
      <c r="CX1453" s="26" t="s">
        <v>5</v>
      </c>
      <c r="CY1453" s="3" t="s">
        <v>6</v>
      </c>
      <c r="CZ1453" s="6"/>
      <c r="DB1453" s="18" t="s">
        <v>54</v>
      </c>
      <c r="DC1453" s="3">
        <f ca="1">CY1471</f>
        <v>3</v>
      </c>
      <c r="DD1453"/>
      <c r="DE1453"/>
      <c r="DF1453"/>
      <c r="DG1453" s="9" t="str">
        <f>$O$10</f>
        <v>現Q値</v>
      </c>
      <c r="DH1453" s="93" t="s">
        <v>3</v>
      </c>
      <c r="DI1453" s="26" t="s">
        <v>4</v>
      </c>
      <c r="DJ1453" s="26" t="s">
        <v>5</v>
      </c>
      <c r="DK1453" s="3" t="s">
        <v>6</v>
      </c>
      <c r="DL1453" s="6"/>
      <c r="DN1453" s="18" t="s">
        <v>54</v>
      </c>
      <c r="DO1453" s="3">
        <f ca="1">DK1471</f>
        <v>3</v>
      </c>
      <c r="DP1453"/>
      <c r="DQ1453"/>
      <c r="DR1453"/>
      <c r="DS1453" s="9" t="str">
        <f>$O$10</f>
        <v>現Q値</v>
      </c>
      <c r="DT1453" s="93" t="s">
        <v>3</v>
      </c>
      <c r="DU1453" s="26" t="s">
        <v>4</v>
      </c>
      <c r="DV1453" s="26" t="s">
        <v>5</v>
      </c>
      <c r="DW1453" s="3" t="s">
        <v>6</v>
      </c>
      <c r="DX1453" s="6"/>
    </row>
    <row r="1454" spans="1:128" ht="13.5" customHeight="1" thickBot="1">
      <c r="A1454"/>
      <c r="B1454" s="63" t="s">
        <v>10</v>
      </c>
      <c r="C1454" s="78">
        <f ca="1">C1417+IF(C1453="未着",0,1)</f>
        <v>40</v>
      </c>
      <c r="D1454"/>
      <c r="E1454"/>
      <c r="F1454"/>
      <c r="G1454"/>
      <c r="H1454" s="21"/>
      <c r="J1454" s="3" t="s">
        <v>7</v>
      </c>
      <c r="K1454" s="29">
        <f>3*(K1452-1)+K1453</f>
        <v>1</v>
      </c>
      <c r="L1454" s="30" t="s">
        <v>34</v>
      </c>
      <c r="M1454"/>
      <c r="N1454" s="126" t="s">
        <v>7</v>
      </c>
      <c r="O1454" s="17">
        <v>1</v>
      </c>
      <c r="P1454" s="27">
        <f t="array" aca="1" ref="P1454:S1461" ca="1">IF(C1416="到着",DT1441:DW1448,P1417:S1424)</f>
        <v>31.814638525914916</v>
      </c>
      <c r="Q1454" s="95" t="str">
        <f ca="1"/>
        <v>欄外</v>
      </c>
      <c r="R1454" s="95" t="str">
        <f ca="1"/>
        <v>欄外</v>
      </c>
      <c r="S1454" s="15">
        <f ca="1"/>
        <v>32.109339340513614</v>
      </c>
      <c r="T1454" s="12"/>
      <c r="V1454" s="3" t="s">
        <v>7</v>
      </c>
      <c r="W1454" s="29">
        <f ca="1">3*(W1452-1)+W1453</f>
        <v>4</v>
      </c>
      <c r="X1454" s="30" t="s">
        <v>34</v>
      </c>
      <c r="Y1454"/>
      <c r="Z1454" s="126" t="s">
        <v>7</v>
      </c>
      <c r="AA1454" s="17">
        <v>1</v>
      </c>
      <c r="AB1454" s="27">
        <f t="array" ref="AB1454:AE1461" ca="1">P1478:S1485</f>
        <v>31.814638525914916</v>
      </c>
      <c r="AC1454" s="95" t="str">
        <v>欄外</v>
      </c>
      <c r="AD1454" s="95" t="str">
        <v>欄外</v>
      </c>
      <c r="AE1454" s="15">
        <f ca="1"/>
        <v>32.109602665368982</v>
      </c>
      <c r="AF1454" s="12"/>
      <c r="AH1454" s="3" t="s">
        <v>7</v>
      </c>
      <c r="AI1454" s="29">
        <f ca="1">3*(AI1452-1)+AI1453</f>
        <v>5</v>
      </c>
      <c r="AJ1454" s="30" t="s">
        <v>34</v>
      </c>
      <c r="AK1454"/>
      <c r="AL1454" s="126" t="s">
        <v>7</v>
      </c>
      <c r="AM1454" s="17">
        <v>1</v>
      </c>
      <c r="AN1454" s="27">
        <f t="array" ref="AN1454:AQ1461" ca="1">AB1478:AE1485</f>
        <v>31.814638525914916</v>
      </c>
      <c r="AO1454" s="95" t="str">
        <v>欄外</v>
      </c>
      <c r="AP1454" s="95" t="str">
        <v>欄外</v>
      </c>
      <c r="AQ1454" s="15">
        <f ca="1"/>
        <v>32.109602665368982</v>
      </c>
      <c r="AR1454" s="12"/>
      <c r="AT1454" s="3" t="s">
        <v>7</v>
      </c>
      <c r="AU1454" s="29">
        <f ca="1">3*(AU1452-1)+AU1453</f>
        <v>8</v>
      </c>
      <c r="AV1454" s="30" t="s">
        <v>34</v>
      </c>
      <c r="AW1454"/>
      <c r="AX1454" s="126" t="s">
        <v>7</v>
      </c>
      <c r="AY1454" s="17">
        <v>1</v>
      </c>
      <c r="AZ1454" s="27">
        <f t="array" ref="AZ1454:BC1461" ca="1">AN1478:AQ1485</f>
        <v>31.814638525914916</v>
      </c>
      <c r="BA1454" s="95" t="str">
        <v>欄外</v>
      </c>
      <c r="BB1454" s="95" t="str">
        <v>欄外</v>
      </c>
      <c r="BC1454" s="15">
        <f ca="1"/>
        <v>32.109602665368982</v>
      </c>
      <c r="BD1454" s="12"/>
      <c r="BF1454" s="3" t="s">
        <v>7</v>
      </c>
      <c r="BG1454" s="29">
        <f ca="1">3*(BG1452-1)+BG1453</f>
        <v>9</v>
      </c>
      <c r="BH1454" s="30" t="s">
        <v>34</v>
      </c>
      <c r="BI1454"/>
      <c r="BJ1454" s="126" t="s">
        <v>7</v>
      </c>
      <c r="BK1454" s="17">
        <v>1</v>
      </c>
      <c r="BL1454" s="27">
        <f t="array" ref="BL1454:BO1461" ca="1">AZ1478:BC1485</f>
        <v>31.814638525914916</v>
      </c>
      <c r="BM1454" s="95" t="str">
        <v>欄外</v>
      </c>
      <c r="BN1454" s="95" t="str">
        <v>欄外</v>
      </c>
      <c r="BO1454" s="15">
        <f ca="1"/>
        <v>32.109602665368982</v>
      </c>
      <c r="BP1454" s="12"/>
      <c r="BR1454" s="3" t="s">
        <v>7</v>
      </c>
      <c r="BS1454" s="29">
        <f ca="1">3*(BS1452-1)+BS1453</f>
        <v>9</v>
      </c>
      <c r="BT1454" s="30" t="s">
        <v>34</v>
      </c>
      <c r="BU1454"/>
      <c r="BV1454" s="126" t="s">
        <v>7</v>
      </c>
      <c r="BW1454" s="17">
        <v>1</v>
      </c>
      <c r="BX1454" s="27">
        <f t="array" ref="BX1454:CA1461" ca="1">BL1478:BO1485</f>
        <v>31.814638525914916</v>
      </c>
      <c r="BY1454" s="95" t="str">
        <v>欄外</v>
      </c>
      <c r="BZ1454" s="95" t="str">
        <v>欄外</v>
      </c>
      <c r="CA1454" s="15">
        <f ca="1"/>
        <v>32.109602665368982</v>
      </c>
      <c r="CB1454" s="12"/>
      <c r="CD1454" s="3" t="s">
        <v>7</v>
      </c>
      <c r="CE1454" s="29">
        <f ca="1">3*(CE1452-1)+CE1453</f>
        <v>9</v>
      </c>
      <c r="CF1454" s="30" t="s">
        <v>34</v>
      </c>
      <c r="CG1454"/>
      <c r="CH1454" s="126" t="s">
        <v>7</v>
      </c>
      <c r="CI1454" s="17">
        <v>1</v>
      </c>
      <c r="CJ1454" s="27">
        <f t="array" ref="CJ1454:CM1461" ca="1">BX1478:CA1485</f>
        <v>31.814638525914916</v>
      </c>
      <c r="CK1454" s="95" t="str">
        <v>欄外</v>
      </c>
      <c r="CL1454" s="95" t="str">
        <v>欄外</v>
      </c>
      <c r="CM1454" s="15">
        <f ca="1"/>
        <v>32.109602665368982</v>
      </c>
      <c r="CN1454" s="12"/>
      <c r="CP1454" s="3" t="s">
        <v>7</v>
      </c>
      <c r="CQ1454" s="29">
        <f ca="1">3*(CQ1452-1)+CQ1453</f>
        <v>9</v>
      </c>
      <c r="CR1454" s="30" t="s">
        <v>34</v>
      </c>
      <c r="CS1454"/>
      <c r="CT1454" s="126" t="s">
        <v>7</v>
      </c>
      <c r="CU1454" s="17">
        <v>1</v>
      </c>
      <c r="CV1454" s="27">
        <f t="array" ref="CV1454:CY1461" ca="1">CJ1478:CM1485</f>
        <v>31.814638525914916</v>
      </c>
      <c r="CW1454" s="95" t="str">
        <v>欄外</v>
      </c>
      <c r="CX1454" s="95" t="str">
        <v>欄外</v>
      </c>
      <c r="CY1454" s="15">
        <f ca="1"/>
        <v>32.109602665368982</v>
      </c>
      <c r="CZ1454" s="12"/>
      <c r="DB1454" s="3" t="s">
        <v>7</v>
      </c>
      <c r="DC1454" s="29">
        <f ca="1">3*(DC1452-1)+DC1453</f>
        <v>9</v>
      </c>
      <c r="DD1454" s="30" t="s">
        <v>34</v>
      </c>
      <c r="DE1454"/>
      <c r="DF1454" s="126" t="s">
        <v>7</v>
      </c>
      <c r="DG1454" s="17">
        <v>1</v>
      </c>
      <c r="DH1454" s="27">
        <f t="array" ref="DH1454:DK1461" ca="1">CV1478:CY1485</f>
        <v>31.814638525914916</v>
      </c>
      <c r="DI1454" s="95" t="str">
        <v>欄外</v>
      </c>
      <c r="DJ1454" s="95" t="str">
        <v>欄外</v>
      </c>
      <c r="DK1454" s="15">
        <f ca="1"/>
        <v>32.109602665368982</v>
      </c>
      <c r="DL1454" s="12"/>
      <c r="DN1454" s="3" t="s">
        <v>7</v>
      </c>
      <c r="DO1454" s="29">
        <f ca="1">3*(DO1452-1)+DO1453</f>
        <v>9</v>
      </c>
      <c r="DP1454" s="30" t="s">
        <v>34</v>
      </c>
      <c r="DQ1454"/>
      <c r="DR1454" s="126" t="s">
        <v>7</v>
      </c>
      <c r="DS1454" s="17">
        <v>1</v>
      </c>
      <c r="DT1454" s="27">
        <f t="array" ref="DT1454:DW1461" ca="1">DH1478:DK1485</f>
        <v>31.814638525914916</v>
      </c>
      <c r="DU1454" s="95" t="str">
        <v>欄外</v>
      </c>
      <c r="DV1454" s="95" t="str">
        <v>欄外</v>
      </c>
      <c r="DW1454" s="15">
        <f ca="1"/>
        <v>32.109602665368982</v>
      </c>
      <c r="DX1454" s="12"/>
    </row>
    <row r="1455" spans="1:128" ht="13.5" customHeight="1" thickBot="1">
      <c r="A1455"/>
      <c r="B1455"/>
      <c r="C1455"/>
      <c r="D1455"/>
      <c r="E1455"/>
      <c r="F1455"/>
      <c r="G1455"/>
      <c r="H1455" s="21"/>
      <c r="K1455" s="24"/>
      <c r="L1455" s="6"/>
      <c r="M1455"/>
      <c r="N1455" s="127"/>
      <c r="O1455" s="3">
        <v>2</v>
      </c>
      <c r="P1455" s="15">
        <f ca="1"/>
        <v>10.40607930603027</v>
      </c>
      <c r="Q1455" s="95" t="str">
        <f ca="1"/>
        <v>欄外</v>
      </c>
      <c r="R1455" s="27">
        <f ca="1"/>
        <v>18.458272981929774</v>
      </c>
      <c r="S1455" s="15">
        <f ca="1"/>
        <v>47.295073033636314</v>
      </c>
      <c r="T1455" s="12"/>
      <c r="W1455" s="24"/>
      <c r="X1455" s="6"/>
      <c r="Y1455"/>
      <c r="Z1455" s="127"/>
      <c r="AA1455" s="3">
        <v>2</v>
      </c>
      <c r="AB1455" s="15">
        <f ca="1"/>
        <v>10.40607930603027</v>
      </c>
      <c r="AC1455" s="95" t="str">
        <v>欄外</v>
      </c>
      <c r="AD1455" s="27">
        <f ca="1"/>
        <v>18.458272981929774</v>
      </c>
      <c r="AE1455" s="15">
        <f ca="1"/>
        <v>47.295073033636314</v>
      </c>
      <c r="AF1455" s="12"/>
      <c r="AI1455" s="24"/>
      <c r="AJ1455" s="6"/>
      <c r="AK1455"/>
      <c r="AL1455" s="127"/>
      <c r="AM1455" s="3">
        <v>2</v>
      </c>
      <c r="AN1455" s="15">
        <f ca="1"/>
        <v>10.40607930603027</v>
      </c>
      <c r="AO1455" s="95" t="str">
        <v>欄外</v>
      </c>
      <c r="AP1455" s="27">
        <f ca="1"/>
        <v>18.458272981929774</v>
      </c>
      <c r="AQ1455" s="15">
        <f ca="1"/>
        <v>47.295073033636314</v>
      </c>
      <c r="AR1455" s="12"/>
      <c r="AU1455" s="24"/>
      <c r="AV1455" s="6"/>
      <c r="AW1455"/>
      <c r="AX1455" s="127"/>
      <c r="AY1455" s="3">
        <v>2</v>
      </c>
      <c r="AZ1455" s="15">
        <f ca="1"/>
        <v>10.40607930603027</v>
      </c>
      <c r="BA1455" s="95" t="str">
        <v>欄外</v>
      </c>
      <c r="BB1455" s="27">
        <f ca="1"/>
        <v>18.458272981929774</v>
      </c>
      <c r="BC1455" s="15">
        <f ca="1"/>
        <v>47.295073033636314</v>
      </c>
      <c r="BD1455" s="12"/>
      <c r="BG1455" s="24"/>
      <c r="BH1455" s="6"/>
      <c r="BI1455"/>
      <c r="BJ1455" s="127"/>
      <c r="BK1455" s="3">
        <v>2</v>
      </c>
      <c r="BL1455" s="15">
        <f ca="1"/>
        <v>10.40607930603027</v>
      </c>
      <c r="BM1455" s="95" t="str">
        <v>欄外</v>
      </c>
      <c r="BN1455" s="27">
        <f ca="1"/>
        <v>18.458272981929774</v>
      </c>
      <c r="BO1455" s="15">
        <f ca="1"/>
        <v>47.295073033636314</v>
      </c>
      <c r="BP1455" s="12"/>
      <c r="BS1455" s="24"/>
      <c r="BT1455" s="6"/>
      <c r="BU1455"/>
      <c r="BV1455" s="127"/>
      <c r="BW1455" s="3">
        <v>2</v>
      </c>
      <c r="BX1455" s="15">
        <f ca="1"/>
        <v>10.40607930603027</v>
      </c>
      <c r="BY1455" s="95" t="str">
        <v>欄外</v>
      </c>
      <c r="BZ1455" s="27">
        <f ca="1"/>
        <v>18.458272981929774</v>
      </c>
      <c r="CA1455" s="15">
        <f ca="1"/>
        <v>47.295073033636314</v>
      </c>
      <c r="CB1455" s="12"/>
      <c r="CE1455" s="24"/>
      <c r="CF1455" s="6"/>
      <c r="CG1455"/>
      <c r="CH1455" s="127"/>
      <c r="CI1455" s="3">
        <v>2</v>
      </c>
      <c r="CJ1455" s="15">
        <f ca="1"/>
        <v>10.40607930603027</v>
      </c>
      <c r="CK1455" s="95" t="str">
        <v>欄外</v>
      </c>
      <c r="CL1455" s="27">
        <f ca="1"/>
        <v>18.458272981929774</v>
      </c>
      <c r="CM1455" s="15">
        <f ca="1"/>
        <v>47.295073033636314</v>
      </c>
      <c r="CN1455" s="12"/>
      <c r="CQ1455" s="24"/>
      <c r="CR1455" s="6"/>
      <c r="CS1455"/>
      <c r="CT1455" s="127"/>
      <c r="CU1455" s="3">
        <v>2</v>
      </c>
      <c r="CV1455" s="15">
        <f ca="1"/>
        <v>10.40607930603027</v>
      </c>
      <c r="CW1455" s="95" t="str">
        <v>欄外</v>
      </c>
      <c r="CX1455" s="27">
        <f ca="1"/>
        <v>18.458272981929774</v>
      </c>
      <c r="CY1455" s="15">
        <f ca="1"/>
        <v>47.295073033636314</v>
      </c>
      <c r="CZ1455" s="12"/>
      <c r="DC1455" s="24"/>
      <c r="DD1455" s="6"/>
      <c r="DE1455"/>
      <c r="DF1455" s="127"/>
      <c r="DG1455" s="3">
        <v>2</v>
      </c>
      <c r="DH1455" s="15">
        <f ca="1"/>
        <v>10.40607930603027</v>
      </c>
      <c r="DI1455" s="95" t="str">
        <v>欄外</v>
      </c>
      <c r="DJ1455" s="27">
        <f ca="1"/>
        <v>18.458272981929774</v>
      </c>
      <c r="DK1455" s="15">
        <f ca="1"/>
        <v>47.295073033636314</v>
      </c>
      <c r="DL1455" s="12"/>
      <c r="DO1455" s="24"/>
      <c r="DP1455" s="6"/>
      <c r="DQ1455"/>
      <c r="DR1455" s="127"/>
      <c r="DS1455" s="3">
        <v>2</v>
      </c>
      <c r="DT1455" s="15">
        <f ca="1"/>
        <v>10.40607930603027</v>
      </c>
      <c r="DU1455" s="95" t="str">
        <v>欄外</v>
      </c>
      <c r="DV1455" s="27">
        <f ca="1"/>
        <v>18.458272981929774</v>
      </c>
      <c r="DW1455" s="15">
        <f ca="1"/>
        <v>47.295073033636314</v>
      </c>
      <c r="DX1455" s="12"/>
    </row>
    <row r="1456" spans="1:128" ht="13.5" customHeight="1" thickTop="1" thickBot="1">
      <c r="A1456"/>
      <c r="B1456" s="10" t="s">
        <v>15</v>
      </c>
      <c r="C1456"/>
      <c r="D1456"/>
      <c r="E1456"/>
      <c r="F1456"/>
      <c r="G1456"/>
      <c r="H1456" s="21"/>
      <c r="J1456" s="25" t="str">
        <f>IF(AND(K1452=1,K1453=1),"★","")</f>
        <v>★</v>
      </c>
      <c r="K1456" s="93" t="str">
        <f>IF(AND(K1452=1,K1453=2),"★","")</f>
        <v/>
      </c>
      <c r="L1456" s="3" t="str">
        <f>IF(AND(K1452=1,K1453=3),"★","")</f>
        <v/>
      </c>
      <c r="M1456"/>
      <c r="N1456" s="127"/>
      <c r="O1456" s="3">
        <v>3</v>
      </c>
      <c r="P1456" s="95" t="str">
        <f ca="1"/>
        <v>欄外</v>
      </c>
      <c r="Q1456" s="95" t="str">
        <f ca="1"/>
        <v>欄外</v>
      </c>
      <c r="R1456" s="15">
        <f ca="1"/>
        <v>26.900255958557121</v>
      </c>
      <c r="S1456" s="95" t="str">
        <f ca="1"/>
        <v>欄外</v>
      </c>
      <c r="T1456" s="12"/>
      <c r="V1456" s="25" t="str">
        <f ca="1">IF(AND(W1452=1,W1453=1),"★","")</f>
        <v/>
      </c>
      <c r="W1456" s="93" t="str">
        <f ca="1">IF(AND(W1452=1,W1453=2),"★","")</f>
        <v/>
      </c>
      <c r="X1456" s="3" t="str">
        <f ca="1">IF(AND(W1452=1,W1453=3),"★","")</f>
        <v/>
      </c>
      <c r="Y1456"/>
      <c r="Z1456" s="127"/>
      <c r="AA1456" s="3">
        <v>3</v>
      </c>
      <c r="AB1456" s="95" t="str">
        <v>欄外</v>
      </c>
      <c r="AC1456" s="95" t="str">
        <v>欄外</v>
      </c>
      <c r="AD1456" s="15">
        <f ca="1"/>
        <v>26.900255958557121</v>
      </c>
      <c r="AE1456" s="95" t="str">
        <v>欄外</v>
      </c>
      <c r="AF1456" s="12"/>
      <c r="AH1456" s="25" t="str">
        <f ca="1">IF(AND(AI1452=1,AI1453=1),"★","")</f>
        <v/>
      </c>
      <c r="AI1456" s="93" t="str">
        <f ca="1">IF(AND(AI1452=1,AI1453=2),"★","")</f>
        <v/>
      </c>
      <c r="AJ1456" s="3" t="str">
        <f ca="1">IF(AND(AI1452=1,AI1453=3),"★","")</f>
        <v/>
      </c>
      <c r="AK1456"/>
      <c r="AL1456" s="127"/>
      <c r="AM1456" s="3">
        <v>3</v>
      </c>
      <c r="AN1456" s="95" t="str">
        <v>欄外</v>
      </c>
      <c r="AO1456" s="95" t="str">
        <v>欄外</v>
      </c>
      <c r="AP1456" s="15">
        <f ca="1"/>
        <v>26.900255958557121</v>
      </c>
      <c r="AQ1456" s="95" t="str">
        <v>欄外</v>
      </c>
      <c r="AR1456" s="12"/>
      <c r="AT1456" s="25" t="str">
        <f ca="1">IF(AND(AU1452=1,AU1453=1),"★","")</f>
        <v/>
      </c>
      <c r="AU1456" s="93" t="str">
        <f ca="1">IF(AND(AU1452=1,AU1453=2),"★","")</f>
        <v/>
      </c>
      <c r="AV1456" s="3" t="str">
        <f ca="1">IF(AND(AU1452=1,AU1453=3),"★","")</f>
        <v/>
      </c>
      <c r="AW1456"/>
      <c r="AX1456" s="127"/>
      <c r="AY1456" s="3">
        <v>3</v>
      </c>
      <c r="AZ1456" s="95" t="str">
        <v>欄外</v>
      </c>
      <c r="BA1456" s="95" t="str">
        <v>欄外</v>
      </c>
      <c r="BB1456" s="15">
        <f ca="1"/>
        <v>26.900255958557121</v>
      </c>
      <c r="BC1456" s="95" t="str">
        <v>欄外</v>
      </c>
      <c r="BD1456" s="12"/>
      <c r="BF1456" s="25" t="str">
        <f ca="1">IF(AND(BG1452=1,BG1453=1),"★","")</f>
        <v/>
      </c>
      <c r="BG1456" s="93" t="str">
        <f ca="1">IF(AND(BG1452=1,BG1453=2),"★","")</f>
        <v/>
      </c>
      <c r="BH1456" s="3" t="str">
        <f ca="1">IF(AND(BG1452=1,BG1453=3),"★","")</f>
        <v/>
      </c>
      <c r="BI1456"/>
      <c r="BJ1456" s="127"/>
      <c r="BK1456" s="3">
        <v>3</v>
      </c>
      <c r="BL1456" s="95" t="str">
        <v>欄外</v>
      </c>
      <c r="BM1456" s="95" t="str">
        <v>欄外</v>
      </c>
      <c r="BN1456" s="15">
        <f ca="1"/>
        <v>26.900255958557121</v>
      </c>
      <c r="BO1456" s="95" t="str">
        <v>欄外</v>
      </c>
      <c r="BP1456" s="12"/>
      <c r="BR1456" s="25" t="str">
        <f ca="1">IF(AND(BS1452=1,BS1453=1),"★","")</f>
        <v/>
      </c>
      <c r="BS1456" s="93" t="str">
        <f ca="1">IF(AND(BS1452=1,BS1453=2),"★","")</f>
        <v/>
      </c>
      <c r="BT1456" s="3" t="str">
        <f ca="1">IF(AND(BS1452=1,BS1453=3),"★","")</f>
        <v/>
      </c>
      <c r="BU1456"/>
      <c r="BV1456" s="127"/>
      <c r="BW1456" s="3">
        <v>3</v>
      </c>
      <c r="BX1456" s="95" t="str">
        <v>欄外</v>
      </c>
      <c r="BY1456" s="95" t="str">
        <v>欄外</v>
      </c>
      <c r="BZ1456" s="15">
        <f ca="1"/>
        <v>26.900255958557121</v>
      </c>
      <c r="CA1456" s="95" t="str">
        <v>欄外</v>
      </c>
      <c r="CB1456" s="12"/>
      <c r="CD1456" s="25" t="str">
        <f ca="1">IF(AND(CE1452=1,CE1453=1),"★","")</f>
        <v/>
      </c>
      <c r="CE1456" s="93" t="str">
        <f ca="1">IF(AND(CE1452=1,CE1453=2),"★","")</f>
        <v/>
      </c>
      <c r="CF1456" s="3" t="str">
        <f ca="1">IF(AND(CE1452=1,CE1453=3),"★","")</f>
        <v/>
      </c>
      <c r="CG1456"/>
      <c r="CH1456" s="127"/>
      <c r="CI1456" s="3">
        <v>3</v>
      </c>
      <c r="CJ1456" s="95" t="str">
        <v>欄外</v>
      </c>
      <c r="CK1456" s="95" t="str">
        <v>欄外</v>
      </c>
      <c r="CL1456" s="15">
        <f ca="1"/>
        <v>26.900255958557121</v>
      </c>
      <c r="CM1456" s="95" t="str">
        <v>欄外</v>
      </c>
      <c r="CN1456" s="12"/>
      <c r="CP1456" s="25" t="str">
        <f ca="1">IF(AND(CQ1452=1,CQ1453=1),"★","")</f>
        <v/>
      </c>
      <c r="CQ1456" s="93" t="str">
        <f ca="1">IF(AND(CQ1452=1,CQ1453=2),"★","")</f>
        <v/>
      </c>
      <c r="CR1456" s="3" t="str">
        <f ca="1">IF(AND(CQ1452=1,CQ1453=3),"★","")</f>
        <v/>
      </c>
      <c r="CS1456"/>
      <c r="CT1456" s="127"/>
      <c r="CU1456" s="3">
        <v>3</v>
      </c>
      <c r="CV1456" s="95" t="str">
        <v>欄外</v>
      </c>
      <c r="CW1456" s="95" t="str">
        <v>欄外</v>
      </c>
      <c r="CX1456" s="15">
        <f ca="1"/>
        <v>26.900255958557121</v>
      </c>
      <c r="CY1456" s="95" t="str">
        <v>欄外</v>
      </c>
      <c r="CZ1456" s="12"/>
      <c r="DB1456" s="25" t="str">
        <f ca="1">IF(AND(DC1452=1,DC1453=1),"★","")</f>
        <v/>
      </c>
      <c r="DC1456" s="93" t="str">
        <f ca="1">IF(AND(DC1452=1,DC1453=2),"★","")</f>
        <v/>
      </c>
      <c r="DD1456" s="3" t="str">
        <f ca="1">IF(AND(DC1452=1,DC1453=3),"★","")</f>
        <v/>
      </c>
      <c r="DE1456"/>
      <c r="DF1456" s="127"/>
      <c r="DG1456" s="3">
        <v>3</v>
      </c>
      <c r="DH1456" s="95" t="str">
        <v>欄外</v>
      </c>
      <c r="DI1456" s="95" t="str">
        <v>欄外</v>
      </c>
      <c r="DJ1456" s="15">
        <f ca="1"/>
        <v>26.900255958557121</v>
      </c>
      <c r="DK1456" s="95" t="str">
        <v>欄外</v>
      </c>
      <c r="DL1456" s="12"/>
      <c r="DN1456" s="25" t="str">
        <f ca="1">IF(AND(DO1452=1,DO1453=1),"★","")</f>
        <v/>
      </c>
      <c r="DO1456" s="93" t="str">
        <f ca="1">IF(AND(DO1452=1,DO1453=2),"★","")</f>
        <v/>
      </c>
      <c r="DP1456" s="3" t="str">
        <f ca="1">IF(AND(DO1452=1,DO1453=3),"★","")</f>
        <v/>
      </c>
      <c r="DQ1456"/>
      <c r="DR1456" s="127"/>
      <c r="DS1456" s="3">
        <v>3</v>
      </c>
      <c r="DT1456" s="95" t="str">
        <v>欄外</v>
      </c>
      <c r="DU1456" s="95" t="str">
        <v>欄外</v>
      </c>
      <c r="DV1456" s="15">
        <f ca="1"/>
        <v>26.900255958557121</v>
      </c>
      <c r="DW1456" s="95" t="str">
        <v>欄外</v>
      </c>
      <c r="DX1456" s="12"/>
    </row>
    <row r="1457" spans="1:128" ht="13.5" customHeight="1" thickTop="1" thickBot="1">
      <c r="A1457"/>
      <c r="B1457" s="63" t="s">
        <v>14</v>
      </c>
      <c r="C1457" s="79">
        <f ca="1">1-C1417/50</f>
        <v>0.21999999999999997</v>
      </c>
      <c r="D1457"/>
      <c r="E1457"/>
      <c r="F1457"/>
      <c r="G1457"/>
      <c r="H1457" s="21"/>
      <c r="J1457" s="17" t="str">
        <f>IF(AND(K1452=2,K1453=1),"★","")</f>
        <v/>
      </c>
      <c r="K1457" s="3" t="str">
        <f>IF(AND(K1452=2,K1453=2),"★","")</f>
        <v/>
      </c>
      <c r="L1457" s="16" t="str">
        <f>IF(AND(K1452=2,K1453=3),"★","")</f>
        <v/>
      </c>
      <c r="M1457"/>
      <c r="N1457" s="127"/>
      <c r="O1457" s="3">
        <v>4</v>
      </c>
      <c r="P1457" s="27">
        <f ca="1"/>
        <v>47.299808557463351</v>
      </c>
      <c r="Q1457" s="15">
        <f ca="1"/>
        <v>19.565530089378353</v>
      </c>
      <c r="R1457" s="95" t="str">
        <f ca="1"/>
        <v>欄外</v>
      </c>
      <c r="S1457" s="15">
        <f ca="1"/>
        <v>47.280819617611769</v>
      </c>
      <c r="T1457" s="12"/>
      <c r="V1457" s="17" t="str">
        <f ca="1">IF(AND(W1452=2,W1453=1),"★","")</f>
        <v>★</v>
      </c>
      <c r="W1457" s="3" t="str">
        <f ca="1">IF(AND(W1452=2,W1453=2),"★","")</f>
        <v/>
      </c>
      <c r="X1457" s="16" t="str">
        <f ca="1">IF(AND(W1452=2,W1453=3),"★","")</f>
        <v/>
      </c>
      <c r="Y1457"/>
      <c r="Z1457" s="127"/>
      <c r="AA1457" s="3">
        <v>4</v>
      </c>
      <c r="AB1457" s="27">
        <f ca="1"/>
        <v>47.299808557463351</v>
      </c>
      <c r="AC1457" s="15">
        <f ca="1"/>
        <v>19.565530089378353</v>
      </c>
      <c r="AD1457" s="95" t="str">
        <v>欄外</v>
      </c>
      <c r="AE1457" s="15">
        <f ca="1"/>
        <v>47.280819617611769</v>
      </c>
      <c r="AF1457" s="12"/>
      <c r="AH1457" s="17" t="str">
        <f ca="1">IF(AND(AI1452=2,AI1453=1),"★","")</f>
        <v/>
      </c>
      <c r="AI1457" s="3" t="str">
        <f ca="1">IF(AND(AI1452=2,AI1453=2),"★","")</f>
        <v>★</v>
      </c>
      <c r="AJ1457" s="16" t="str">
        <f ca="1">IF(AND(AI1452=2,AI1453=3),"★","")</f>
        <v/>
      </c>
      <c r="AK1457"/>
      <c r="AL1457" s="127"/>
      <c r="AM1457" s="3">
        <v>4</v>
      </c>
      <c r="AN1457" s="27">
        <f ca="1"/>
        <v>47.299904255759813</v>
      </c>
      <c r="AO1457" s="15">
        <f ca="1"/>
        <v>19.565530089378353</v>
      </c>
      <c r="AP1457" s="95" t="str">
        <v>欄外</v>
      </c>
      <c r="AQ1457" s="15">
        <f ca="1"/>
        <v>47.280819617611769</v>
      </c>
      <c r="AR1457" s="12"/>
      <c r="AT1457" s="17" t="str">
        <f ca="1">IF(AND(AU1452=2,AU1453=1),"★","")</f>
        <v/>
      </c>
      <c r="AU1457" s="3" t="str">
        <f ca="1">IF(AND(AU1452=2,AU1453=2),"★","")</f>
        <v/>
      </c>
      <c r="AV1457" s="16" t="str">
        <f ca="1">IF(AND(AU1452=2,AU1453=3),"★","")</f>
        <v/>
      </c>
      <c r="AW1457"/>
      <c r="AX1457" s="127"/>
      <c r="AY1457" s="3">
        <v>4</v>
      </c>
      <c r="AZ1457" s="27">
        <f ca="1"/>
        <v>47.299904255759813</v>
      </c>
      <c r="BA1457" s="15">
        <f ca="1"/>
        <v>19.565530089378353</v>
      </c>
      <c r="BB1457" s="95" t="str">
        <v>欄外</v>
      </c>
      <c r="BC1457" s="15">
        <f ca="1"/>
        <v>47.280819617611769</v>
      </c>
      <c r="BD1457" s="12"/>
      <c r="BF1457" s="17" t="str">
        <f ca="1">IF(AND(BG1452=2,BG1453=1),"★","")</f>
        <v/>
      </c>
      <c r="BG1457" s="3" t="str">
        <f ca="1">IF(AND(BG1452=2,BG1453=2),"★","")</f>
        <v/>
      </c>
      <c r="BH1457" s="16" t="str">
        <f ca="1">IF(AND(BG1452=2,BG1453=3),"★","")</f>
        <v/>
      </c>
      <c r="BI1457"/>
      <c r="BJ1457" s="127"/>
      <c r="BK1457" s="3">
        <v>4</v>
      </c>
      <c r="BL1457" s="27">
        <f ca="1"/>
        <v>47.299904255759813</v>
      </c>
      <c r="BM1457" s="15">
        <f ca="1"/>
        <v>19.565530089378353</v>
      </c>
      <c r="BN1457" s="95" t="str">
        <v>欄外</v>
      </c>
      <c r="BO1457" s="15">
        <f ca="1"/>
        <v>47.280819617611769</v>
      </c>
      <c r="BP1457" s="12"/>
      <c r="BR1457" s="17" t="str">
        <f ca="1">IF(AND(BS1452=2,BS1453=1),"★","")</f>
        <v/>
      </c>
      <c r="BS1457" s="3" t="str">
        <f ca="1">IF(AND(BS1452=2,BS1453=2),"★","")</f>
        <v/>
      </c>
      <c r="BT1457" s="16" t="str">
        <f ca="1">IF(AND(BS1452=2,BS1453=3),"★","")</f>
        <v/>
      </c>
      <c r="BU1457"/>
      <c r="BV1457" s="127"/>
      <c r="BW1457" s="3">
        <v>4</v>
      </c>
      <c r="BX1457" s="27">
        <f ca="1"/>
        <v>47.299904255759813</v>
      </c>
      <c r="BY1457" s="15">
        <f ca="1"/>
        <v>19.565530089378353</v>
      </c>
      <c r="BZ1457" s="95" t="str">
        <v>欄外</v>
      </c>
      <c r="CA1457" s="15">
        <f ca="1"/>
        <v>47.280819617611769</v>
      </c>
      <c r="CB1457" s="12"/>
      <c r="CD1457" s="17" t="str">
        <f ca="1">IF(AND(CE1452=2,CE1453=1),"★","")</f>
        <v/>
      </c>
      <c r="CE1457" s="3" t="str">
        <f ca="1">IF(AND(CE1452=2,CE1453=2),"★","")</f>
        <v/>
      </c>
      <c r="CF1457" s="16" t="str">
        <f ca="1">IF(AND(CE1452=2,CE1453=3),"★","")</f>
        <v/>
      </c>
      <c r="CG1457"/>
      <c r="CH1457" s="127"/>
      <c r="CI1457" s="3">
        <v>4</v>
      </c>
      <c r="CJ1457" s="27">
        <f ca="1"/>
        <v>47.299904255759813</v>
      </c>
      <c r="CK1457" s="15">
        <f ca="1"/>
        <v>19.565530089378353</v>
      </c>
      <c r="CL1457" s="95" t="str">
        <v>欄外</v>
      </c>
      <c r="CM1457" s="15">
        <f ca="1"/>
        <v>47.280819617611769</v>
      </c>
      <c r="CN1457" s="12"/>
      <c r="CP1457" s="17" t="str">
        <f ca="1">IF(AND(CQ1452=2,CQ1453=1),"★","")</f>
        <v/>
      </c>
      <c r="CQ1457" s="3" t="str">
        <f ca="1">IF(AND(CQ1452=2,CQ1453=2),"★","")</f>
        <v/>
      </c>
      <c r="CR1457" s="16" t="str">
        <f ca="1">IF(AND(CQ1452=2,CQ1453=3),"★","")</f>
        <v/>
      </c>
      <c r="CS1457"/>
      <c r="CT1457" s="127"/>
      <c r="CU1457" s="3">
        <v>4</v>
      </c>
      <c r="CV1457" s="27">
        <f ca="1"/>
        <v>47.299904255759813</v>
      </c>
      <c r="CW1457" s="15">
        <f ca="1"/>
        <v>19.565530089378353</v>
      </c>
      <c r="CX1457" s="95" t="str">
        <v>欄外</v>
      </c>
      <c r="CY1457" s="15">
        <f ca="1"/>
        <v>47.280819617611769</v>
      </c>
      <c r="CZ1457" s="12"/>
      <c r="DB1457" s="17" t="str">
        <f ca="1">IF(AND(DC1452=2,DC1453=1),"★","")</f>
        <v/>
      </c>
      <c r="DC1457" s="3" t="str">
        <f ca="1">IF(AND(DC1452=2,DC1453=2),"★","")</f>
        <v/>
      </c>
      <c r="DD1457" s="16" t="str">
        <f ca="1">IF(AND(DC1452=2,DC1453=3),"★","")</f>
        <v/>
      </c>
      <c r="DE1457"/>
      <c r="DF1457" s="127"/>
      <c r="DG1457" s="3">
        <v>4</v>
      </c>
      <c r="DH1457" s="27">
        <f ca="1"/>
        <v>47.299904255759813</v>
      </c>
      <c r="DI1457" s="15">
        <f ca="1"/>
        <v>19.565530089378353</v>
      </c>
      <c r="DJ1457" s="95" t="str">
        <v>欄外</v>
      </c>
      <c r="DK1457" s="15">
        <f ca="1"/>
        <v>47.280819617611769</v>
      </c>
      <c r="DL1457" s="12"/>
      <c r="DN1457" s="17" t="str">
        <f ca="1">IF(AND(DO1452=2,DO1453=1),"★","")</f>
        <v/>
      </c>
      <c r="DO1457" s="3" t="str">
        <f ca="1">IF(AND(DO1452=2,DO1453=2),"★","")</f>
        <v/>
      </c>
      <c r="DP1457" s="16" t="str">
        <f ca="1">IF(AND(DO1452=2,DO1453=3),"★","")</f>
        <v/>
      </c>
      <c r="DQ1457"/>
      <c r="DR1457" s="127"/>
      <c r="DS1457" s="3">
        <v>4</v>
      </c>
      <c r="DT1457" s="27">
        <f ca="1"/>
        <v>47.299904255759813</v>
      </c>
      <c r="DU1457" s="15">
        <f ca="1"/>
        <v>19.565530089378353</v>
      </c>
      <c r="DV1457" s="95" t="str">
        <v>欄外</v>
      </c>
      <c r="DW1457" s="15">
        <f ca="1"/>
        <v>47.280819617611769</v>
      </c>
      <c r="DX1457" s="12"/>
    </row>
    <row r="1458" spans="1:128" ht="13.5" customHeight="1" thickTop="1" thickBot="1">
      <c r="A1458"/>
      <c r="B1458"/>
      <c r="C1458"/>
      <c r="D1458"/>
      <c r="E1458"/>
      <c r="F1458"/>
      <c r="G1458"/>
      <c r="H1458" s="21"/>
      <c r="J1458" s="3" t="str">
        <f>IF(AND(K1452=3,K1453=1),"★","")</f>
        <v/>
      </c>
      <c r="K1458" s="92" t="str">
        <f>IF(AND(K1452=3,K1453=2),"★","")</f>
        <v/>
      </c>
      <c r="L1458" s="37" t="str">
        <f>IF(AND(K1452=3,K1453=3),"★","終")</f>
        <v>終</v>
      </c>
      <c r="M1458"/>
      <c r="N1458" s="127"/>
      <c r="O1458" s="3">
        <v>5</v>
      </c>
      <c r="P1458" s="95" t="str">
        <f ca="1"/>
        <v>欄外</v>
      </c>
      <c r="Q1458" s="27">
        <f ca="1"/>
        <v>31.508165296772326</v>
      </c>
      <c r="R1458" s="27">
        <f ca="1"/>
        <v>21.624271484374994</v>
      </c>
      <c r="S1458" s="27">
        <f ca="1"/>
        <v>68.999999934366116</v>
      </c>
      <c r="T1458" s="12"/>
      <c r="V1458" s="3" t="str">
        <f ca="1">IF(AND(W1452=3,W1453=1),"★","")</f>
        <v/>
      </c>
      <c r="W1458" s="92" t="str">
        <f ca="1">IF(AND(W1452=3,W1453=2),"★","")</f>
        <v/>
      </c>
      <c r="X1458" s="37" t="str">
        <f ca="1">IF(AND(W1452=3,W1453=3),"★","終")</f>
        <v>終</v>
      </c>
      <c r="Y1458"/>
      <c r="Z1458" s="127"/>
      <c r="AA1458" s="3">
        <v>5</v>
      </c>
      <c r="AB1458" s="95" t="str">
        <v>欄外</v>
      </c>
      <c r="AC1458" s="27">
        <f ca="1"/>
        <v>31.508165296772326</v>
      </c>
      <c r="AD1458" s="27">
        <f ca="1"/>
        <v>21.624271484374994</v>
      </c>
      <c r="AE1458" s="27">
        <f ca="1"/>
        <v>68.999999934366116</v>
      </c>
      <c r="AF1458" s="12"/>
      <c r="AH1458" s="3" t="str">
        <f ca="1">IF(AND(AI1452=3,AI1453=1),"★","")</f>
        <v/>
      </c>
      <c r="AI1458" s="92" t="str">
        <f ca="1">IF(AND(AI1452=3,AI1453=2),"★","")</f>
        <v/>
      </c>
      <c r="AJ1458" s="37" t="str">
        <f ca="1">IF(AND(AI1452=3,AI1453=3),"★","終")</f>
        <v>終</v>
      </c>
      <c r="AK1458"/>
      <c r="AL1458" s="127"/>
      <c r="AM1458" s="3">
        <v>5</v>
      </c>
      <c r="AN1458" s="95" t="str">
        <v>欄外</v>
      </c>
      <c r="AO1458" s="27">
        <f ca="1"/>
        <v>31.508165296772326</v>
      </c>
      <c r="AP1458" s="27">
        <f ca="1"/>
        <v>21.624271484374994</v>
      </c>
      <c r="AQ1458" s="27">
        <f ca="1"/>
        <v>68.999999934366116</v>
      </c>
      <c r="AR1458" s="12"/>
      <c r="AT1458" s="3" t="str">
        <f ca="1">IF(AND(AU1452=3,AU1453=1),"★","")</f>
        <v/>
      </c>
      <c r="AU1458" s="92" t="str">
        <f ca="1">IF(AND(AU1452=3,AU1453=2),"★","")</f>
        <v>★</v>
      </c>
      <c r="AV1458" s="37" t="str">
        <f ca="1">IF(AND(AU1452=3,AU1453=3),"★","終")</f>
        <v>終</v>
      </c>
      <c r="AW1458"/>
      <c r="AX1458" s="127"/>
      <c r="AY1458" s="3">
        <v>5</v>
      </c>
      <c r="AZ1458" s="95" t="str">
        <v>欄外</v>
      </c>
      <c r="BA1458" s="27">
        <f ca="1"/>
        <v>31.508165296772326</v>
      </c>
      <c r="BB1458" s="27">
        <f ca="1"/>
        <v>21.624271484374994</v>
      </c>
      <c r="BC1458" s="27">
        <f ca="1"/>
        <v>68.999999967124481</v>
      </c>
      <c r="BD1458" s="12"/>
      <c r="BF1458" s="3" t="str">
        <f ca="1">IF(AND(BG1452=3,BG1453=1),"★","")</f>
        <v/>
      </c>
      <c r="BG1458" s="92" t="str">
        <f ca="1">IF(AND(BG1452=3,BG1453=2),"★","")</f>
        <v/>
      </c>
      <c r="BH1458" s="37" t="str">
        <f ca="1">IF(AND(BG1452=3,BG1453=3),"★","終")</f>
        <v>★</v>
      </c>
      <c r="BI1458"/>
      <c r="BJ1458" s="127"/>
      <c r="BK1458" s="3">
        <v>5</v>
      </c>
      <c r="BL1458" s="95" t="str">
        <v>欄外</v>
      </c>
      <c r="BM1458" s="27">
        <f ca="1"/>
        <v>31.508165296772326</v>
      </c>
      <c r="BN1458" s="27">
        <f ca="1"/>
        <v>21.624271484374994</v>
      </c>
      <c r="BO1458" s="27">
        <f ca="1"/>
        <v>68.999999967124481</v>
      </c>
      <c r="BP1458" s="12"/>
      <c r="BR1458" s="3" t="str">
        <f ca="1">IF(AND(BS1452=3,BS1453=1),"★","")</f>
        <v/>
      </c>
      <c r="BS1458" s="92" t="str">
        <f ca="1">IF(AND(BS1452=3,BS1453=2),"★","")</f>
        <v/>
      </c>
      <c r="BT1458" s="37" t="str">
        <f ca="1">IF(AND(BS1452=3,BS1453=3),"★","終")</f>
        <v>★</v>
      </c>
      <c r="BU1458"/>
      <c r="BV1458" s="127"/>
      <c r="BW1458" s="3">
        <v>5</v>
      </c>
      <c r="BX1458" s="95" t="str">
        <v>欄外</v>
      </c>
      <c r="BY1458" s="27">
        <f ca="1"/>
        <v>31.508165296772326</v>
      </c>
      <c r="BZ1458" s="27">
        <f ca="1"/>
        <v>21.624271484374994</v>
      </c>
      <c r="CA1458" s="27">
        <f ca="1"/>
        <v>68.999999967124481</v>
      </c>
      <c r="CB1458" s="12"/>
      <c r="CD1458" s="3" t="str">
        <f ca="1">IF(AND(CE1452=3,CE1453=1),"★","")</f>
        <v/>
      </c>
      <c r="CE1458" s="92" t="str">
        <f ca="1">IF(AND(CE1452=3,CE1453=2),"★","")</f>
        <v/>
      </c>
      <c r="CF1458" s="37" t="str">
        <f ca="1">IF(AND(CE1452=3,CE1453=3),"★","終")</f>
        <v>★</v>
      </c>
      <c r="CG1458"/>
      <c r="CH1458" s="127"/>
      <c r="CI1458" s="3">
        <v>5</v>
      </c>
      <c r="CJ1458" s="95" t="str">
        <v>欄外</v>
      </c>
      <c r="CK1458" s="27">
        <f ca="1"/>
        <v>31.508165296772326</v>
      </c>
      <c r="CL1458" s="27">
        <f ca="1"/>
        <v>21.624271484374994</v>
      </c>
      <c r="CM1458" s="27">
        <f ca="1"/>
        <v>68.999999967124481</v>
      </c>
      <c r="CN1458" s="12"/>
      <c r="CP1458" s="3" t="str">
        <f ca="1">IF(AND(CQ1452=3,CQ1453=1),"★","")</f>
        <v/>
      </c>
      <c r="CQ1458" s="92" t="str">
        <f ca="1">IF(AND(CQ1452=3,CQ1453=2),"★","")</f>
        <v/>
      </c>
      <c r="CR1458" s="37" t="str">
        <f ca="1">IF(AND(CQ1452=3,CQ1453=3),"★","終")</f>
        <v>★</v>
      </c>
      <c r="CS1458"/>
      <c r="CT1458" s="127"/>
      <c r="CU1458" s="3">
        <v>5</v>
      </c>
      <c r="CV1458" s="95" t="str">
        <v>欄外</v>
      </c>
      <c r="CW1458" s="27">
        <f ca="1"/>
        <v>31.508165296772326</v>
      </c>
      <c r="CX1458" s="27">
        <f ca="1"/>
        <v>21.624271484374994</v>
      </c>
      <c r="CY1458" s="27">
        <f ca="1"/>
        <v>68.999999967124481</v>
      </c>
      <c r="CZ1458" s="12"/>
      <c r="DB1458" s="3" t="str">
        <f ca="1">IF(AND(DC1452=3,DC1453=1),"★","")</f>
        <v/>
      </c>
      <c r="DC1458" s="92" t="str">
        <f ca="1">IF(AND(DC1452=3,DC1453=2),"★","")</f>
        <v/>
      </c>
      <c r="DD1458" s="37" t="str">
        <f ca="1">IF(AND(DC1452=3,DC1453=3),"★","終")</f>
        <v>★</v>
      </c>
      <c r="DE1458"/>
      <c r="DF1458" s="127"/>
      <c r="DG1458" s="3">
        <v>5</v>
      </c>
      <c r="DH1458" s="95" t="str">
        <v>欄外</v>
      </c>
      <c r="DI1458" s="27">
        <f ca="1"/>
        <v>31.508165296772326</v>
      </c>
      <c r="DJ1458" s="27">
        <f ca="1"/>
        <v>21.624271484374994</v>
      </c>
      <c r="DK1458" s="27">
        <f ca="1"/>
        <v>68.999999967124481</v>
      </c>
      <c r="DL1458" s="12"/>
      <c r="DN1458" s="3" t="str">
        <f ca="1">IF(AND(DO1452=3,DO1453=1),"★","")</f>
        <v/>
      </c>
      <c r="DO1458" s="92" t="str">
        <f ca="1">IF(AND(DO1452=3,DO1453=2),"★","")</f>
        <v/>
      </c>
      <c r="DP1458" s="37" t="str">
        <f ca="1">IF(AND(DO1452=3,DO1453=3),"★","終")</f>
        <v>★</v>
      </c>
      <c r="DQ1458"/>
      <c r="DR1458" s="127"/>
      <c r="DS1458" s="3">
        <v>5</v>
      </c>
      <c r="DT1458" s="95" t="str">
        <v>欄外</v>
      </c>
      <c r="DU1458" s="27">
        <f ca="1"/>
        <v>31.508165296772326</v>
      </c>
      <c r="DV1458" s="27">
        <f ca="1"/>
        <v>21.624271484374994</v>
      </c>
      <c r="DW1458" s="27">
        <f ca="1"/>
        <v>68.999999967124481</v>
      </c>
      <c r="DX1458" s="12"/>
    </row>
    <row r="1459" spans="1:128" ht="13.5" customHeight="1" thickTop="1">
      <c r="A1459"/>
      <c r="B1459"/>
      <c r="C1459"/>
      <c r="D1459"/>
      <c r="E1459"/>
      <c r="F1459"/>
      <c r="G1459"/>
      <c r="H1459" s="21"/>
      <c r="M1459"/>
      <c r="N1459" s="127"/>
      <c r="O1459" s="3">
        <v>6</v>
      </c>
      <c r="P1459" s="95" t="str">
        <f ca="1"/>
        <v>欄外</v>
      </c>
      <c r="Q1459" s="95" t="str">
        <f ca="1"/>
        <v>欄外</v>
      </c>
      <c r="R1459" s="95" t="str">
        <f ca="1"/>
        <v>欄外</v>
      </c>
      <c r="S1459" s="95" t="str">
        <f ca="1"/>
        <v>欄外</v>
      </c>
      <c r="T1459" s="12"/>
      <c r="Y1459"/>
      <c r="Z1459" s="127"/>
      <c r="AA1459" s="3">
        <v>6</v>
      </c>
      <c r="AB1459" s="95" t="str">
        <v>欄外</v>
      </c>
      <c r="AC1459" s="95" t="str">
        <v>欄外</v>
      </c>
      <c r="AD1459" s="95" t="str">
        <v>欄外</v>
      </c>
      <c r="AE1459" s="95" t="str">
        <v>欄外</v>
      </c>
      <c r="AF1459" s="12"/>
      <c r="AK1459"/>
      <c r="AL1459" s="127"/>
      <c r="AM1459" s="3">
        <v>6</v>
      </c>
      <c r="AN1459" s="95" t="str">
        <v>欄外</v>
      </c>
      <c r="AO1459" s="95" t="str">
        <v>欄外</v>
      </c>
      <c r="AP1459" s="95" t="str">
        <v>欄外</v>
      </c>
      <c r="AQ1459" s="95" t="str">
        <v>欄外</v>
      </c>
      <c r="AR1459" s="12"/>
      <c r="AW1459"/>
      <c r="AX1459" s="127"/>
      <c r="AY1459" s="3">
        <v>6</v>
      </c>
      <c r="AZ1459" s="95" t="str">
        <v>欄外</v>
      </c>
      <c r="BA1459" s="95" t="str">
        <v>欄外</v>
      </c>
      <c r="BB1459" s="95" t="str">
        <v>欄外</v>
      </c>
      <c r="BC1459" s="95" t="str">
        <v>欄外</v>
      </c>
      <c r="BD1459" s="12"/>
      <c r="BI1459"/>
      <c r="BJ1459" s="127"/>
      <c r="BK1459" s="3">
        <v>6</v>
      </c>
      <c r="BL1459" s="95" t="str">
        <v>欄外</v>
      </c>
      <c r="BM1459" s="95" t="str">
        <v>欄外</v>
      </c>
      <c r="BN1459" s="95" t="str">
        <v>欄外</v>
      </c>
      <c r="BO1459" s="95" t="str">
        <v>欄外</v>
      </c>
      <c r="BP1459" s="12"/>
      <c r="BU1459"/>
      <c r="BV1459" s="127"/>
      <c r="BW1459" s="3">
        <v>6</v>
      </c>
      <c r="BX1459" s="95" t="str">
        <v>欄外</v>
      </c>
      <c r="BY1459" s="95" t="str">
        <v>欄外</v>
      </c>
      <c r="BZ1459" s="95" t="str">
        <v>欄外</v>
      </c>
      <c r="CA1459" s="95" t="str">
        <v>欄外</v>
      </c>
      <c r="CB1459" s="12"/>
      <c r="CG1459"/>
      <c r="CH1459" s="127"/>
      <c r="CI1459" s="3">
        <v>6</v>
      </c>
      <c r="CJ1459" s="95" t="str">
        <v>欄外</v>
      </c>
      <c r="CK1459" s="95" t="str">
        <v>欄外</v>
      </c>
      <c r="CL1459" s="95" t="str">
        <v>欄外</v>
      </c>
      <c r="CM1459" s="95" t="str">
        <v>欄外</v>
      </c>
      <c r="CN1459" s="12"/>
      <c r="CS1459"/>
      <c r="CT1459" s="127"/>
      <c r="CU1459" s="3">
        <v>6</v>
      </c>
      <c r="CV1459" s="95" t="str">
        <v>欄外</v>
      </c>
      <c r="CW1459" s="95" t="str">
        <v>欄外</v>
      </c>
      <c r="CX1459" s="95" t="str">
        <v>欄外</v>
      </c>
      <c r="CY1459" s="95" t="str">
        <v>欄外</v>
      </c>
      <c r="CZ1459" s="12"/>
      <c r="DE1459"/>
      <c r="DF1459" s="127"/>
      <c r="DG1459" s="3">
        <v>6</v>
      </c>
      <c r="DH1459" s="95" t="str">
        <v>欄外</v>
      </c>
      <c r="DI1459" s="95" t="str">
        <v>欄外</v>
      </c>
      <c r="DJ1459" s="95" t="str">
        <v>欄外</v>
      </c>
      <c r="DK1459" s="95" t="str">
        <v>欄外</v>
      </c>
      <c r="DL1459" s="12"/>
      <c r="DQ1459"/>
      <c r="DR1459" s="127"/>
      <c r="DS1459" s="3">
        <v>6</v>
      </c>
      <c r="DT1459" s="95" t="str">
        <v>欄外</v>
      </c>
      <c r="DU1459" s="95" t="str">
        <v>欄外</v>
      </c>
      <c r="DV1459" s="95" t="str">
        <v>欄外</v>
      </c>
      <c r="DW1459" s="95" t="str">
        <v>欄外</v>
      </c>
      <c r="DX1459" s="12"/>
    </row>
    <row r="1460" spans="1:128" ht="13.5" customHeight="1">
      <c r="A1460"/>
      <c r="B1460"/>
      <c r="C1460"/>
      <c r="D1460"/>
      <c r="E1460"/>
      <c r="F1460"/>
      <c r="G1460"/>
      <c r="H1460" s="21"/>
      <c r="M1460"/>
      <c r="N1460" s="127"/>
      <c r="O1460" s="3">
        <v>7</v>
      </c>
      <c r="P1460" s="27">
        <f ca="1"/>
        <v>68.999963107237988</v>
      </c>
      <c r="Q1460" s="27">
        <f ca="1"/>
        <v>24.85334982903953</v>
      </c>
      <c r="R1460" s="95" t="str">
        <f ca="1"/>
        <v>欄外</v>
      </c>
      <c r="S1460" s="95" t="str">
        <f ca="1"/>
        <v>欄外</v>
      </c>
      <c r="T1460" s="12"/>
      <c r="Y1460"/>
      <c r="Z1460" s="127"/>
      <c r="AA1460" s="3">
        <v>7</v>
      </c>
      <c r="AB1460" s="27">
        <f ca="1"/>
        <v>68.999963107237988</v>
      </c>
      <c r="AC1460" s="27">
        <f ca="1"/>
        <v>24.85334982903953</v>
      </c>
      <c r="AD1460" s="95" t="str">
        <v>欄外</v>
      </c>
      <c r="AE1460" s="95" t="str">
        <v>欄外</v>
      </c>
      <c r="AF1460" s="12"/>
      <c r="AK1460"/>
      <c r="AL1460" s="127"/>
      <c r="AM1460" s="3">
        <v>7</v>
      </c>
      <c r="AN1460" s="27">
        <f ca="1"/>
        <v>68.999963107237988</v>
      </c>
      <c r="AO1460" s="27">
        <f ca="1"/>
        <v>24.85334982903953</v>
      </c>
      <c r="AP1460" s="95" t="str">
        <v>欄外</v>
      </c>
      <c r="AQ1460" s="95" t="str">
        <v>欄外</v>
      </c>
      <c r="AR1460" s="12"/>
      <c r="AW1460"/>
      <c r="AX1460" s="127"/>
      <c r="AY1460" s="3">
        <v>7</v>
      </c>
      <c r="AZ1460" s="27">
        <f ca="1"/>
        <v>68.999963107237988</v>
      </c>
      <c r="BA1460" s="27">
        <f ca="1"/>
        <v>24.85334982903953</v>
      </c>
      <c r="BB1460" s="95" t="str">
        <v>欄外</v>
      </c>
      <c r="BC1460" s="95" t="str">
        <v>欄外</v>
      </c>
      <c r="BD1460" s="12"/>
      <c r="BI1460"/>
      <c r="BJ1460" s="127"/>
      <c r="BK1460" s="3">
        <v>7</v>
      </c>
      <c r="BL1460" s="27">
        <f ca="1"/>
        <v>68.999963107237988</v>
      </c>
      <c r="BM1460" s="27">
        <f ca="1"/>
        <v>24.85334982903953</v>
      </c>
      <c r="BN1460" s="95" t="str">
        <v>欄外</v>
      </c>
      <c r="BO1460" s="95" t="str">
        <v>欄外</v>
      </c>
      <c r="BP1460" s="12"/>
      <c r="BU1460"/>
      <c r="BV1460" s="127"/>
      <c r="BW1460" s="3">
        <v>7</v>
      </c>
      <c r="BX1460" s="27">
        <f ca="1"/>
        <v>68.999963107237988</v>
      </c>
      <c r="BY1460" s="27">
        <f ca="1"/>
        <v>24.85334982903953</v>
      </c>
      <c r="BZ1460" s="95" t="str">
        <v>欄外</v>
      </c>
      <c r="CA1460" s="95" t="str">
        <v>欄外</v>
      </c>
      <c r="CB1460" s="12"/>
      <c r="CG1460"/>
      <c r="CH1460" s="127"/>
      <c r="CI1460" s="3">
        <v>7</v>
      </c>
      <c r="CJ1460" s="27">
        <f ca="1"/>
        <v>68.999963107237988</v>
      </c>
      <c r="CK1460" s="27">
        <f ca="1"/>
        <v>24.85334982903953</v>
      </c>
      <c r="CL1460" s="95" t="str">
        <v>欄外</v>
      </c>
      <c r="CM1460" s="95" t="str">
        <v>欄外</v>
      </c>
      <c r="CN1460" s="12"/>
      <c r="CS1460"/>
      <c r="CT1460" s="127"/>
      <c r="CU1460" s="3">
        <v>7</v>
      </c>
      <c r="CV1460" s="27">
        <f ca="1"/>
        <v>68.999963107237988</v>
      </c>
      <c r="CW1460" s="27">
        <f ca="1"/>
        <v>24.85334982903953</v>
      </c>
      <c r="CX1460" s="95" t="str">
        <v>欄外</v>
      </c>
      <c r="CY1460" s="95" t="str">
        <v>欄外</v>
      </c>
      <c r="CZ1460" s="12"/>
      <c r="DE1460"/>
      <c r="DF1460" s="127"/>
      <c r="DG1460" s="3">
        <v>7</v>
      </c>
      <c r="DH1460" s="27">
        <f ca="1"/>
        <v>68.999963107237988</v>
      </c>
      <c r="DI1460" s="27">
        <f ca="1"/>
        <v>24.85334982903953</v>
      </c>
      <c r="DJ1460" s="95" t="str">
        <v>欄外</v>
      </c>
      <c r="DK1460" s="95" t="str">
        <v>欄外</v>
      </c>
      <c r="DL1460" s="12"/>
      <c r="DQ1460"/>
      <c r="DR1460" s="127"/>
      <c r="DS1460" s="3">
        <v>7</v>
      </c>
      <c r="DT1460" s="27">
        <f ca="1"/>
        <v>68.999963107237988</v>
      </c>
      <c r="DU1460" s="27">
        <f ca="1"/>
        <v>24.85334982903953</v>
      </c>
      <c r="DV1460" s="95" t="str">
        <v>欄外</v>
      </c>
      <c r="DW1460" s="95" t="str">
        <v>欄外</v>
      </c>
      <c r="DX1460" s="12"/>
    </row>
    <row r="1461" spans="1:128" ht="13.5" customHeight="1">
      <c r="A1461"/>
      <c r="B1461"/>
      <c r="C1461"/>
      <c r="D1461"/>
      <c r="E1461"/>
      <c r="F1461"/>
      <c r="G1461"/>
      <c r="H1461" s="21"/>
      <c r="K1461" s="11"/>
      <c r="L1461" s="6"/>
      <c r="M1461"/>
      <c r="N1461" s="127"/>
      <c r="O1461" s="3">
        <v>8</v>
      </c>
      <c r="P1461" s="27">
        <f ca="1"/>
        <v>99.999999999832653</v>
      </c>
      <c r="Q1461" s="27">
        <f ca="1"/>
        <v>46.432044709157779</v>
      </c>
      <c r="R1461" s="27">
        <f ca="1"/>
        <v>47.207152068705753</v>
      </c>
      <c r="S1461" s="95" t="str">
        <f ca="1"/>
        <v>欄外</v>
      </c>
      <c r="T1461" s="12"/>
      <c r="W1461" s="11"/>
      <c r="X1461" s="6"/>
      <c r="Y1461"/>
      <c r="Z1461" s="127"/>
      <c r="AA1461" s="3">
        <v>8</v>
      </c>
      <c r="AB1461" s="27">
        <f ca="1"/>
        <v>99.999999999832653</v>
      </c>
      <c r="AC1461" s="27">
        <f ca="1"/>
        <v>46.432044709157779</v>
      </c>
      <c r="AD1461" s="27">
        <f ca="1"/>
        <v>47.207152068705753</v>
      </c>
      <c r="AE1461" s="95" t="str">
        <v>欄外</v>
      </c>
      <c r="AF1461" s="12"/>
      <c r="AI1461" s="11"/>
      <c r="AJ1461" s="6"/>
      <c r="AK1461"/>
      <c r="AL1461" s="127"/>
      <c r="AM1461" s="3">
        <v>8</v>
      </c>
      <c r="AN1461" s="27">
        <f ca="1"/>
        <v>99.999999999832653</v>
      </c>
      <c r="AO1461" s="27">
        <f ca="1"/>
        <v>46.432044709157779</v>
      </c>
      <c r="AP1461" s="27">
        <f ca="1"/>
        <v>47.207152068705753</v>
      </c>
      <c r="AQ1461" s="95" t="str">
        <v>欄外</v>
      </c>
      <c r="AR1461" s="12"/>
      <c r="AU1461" s="11"/>
      <c r="AV1461" s="6"/>
      <c r="AW1461"/>
      <c r="AX1461" s="127"/>
      <c r="AY1461" s="3">
        <v>8</v>
      </c>
      <c r="AZ1461" s="27">
        <f ca="1"/>
        <v>99.999999999832653</v>
      </c>
      <c r="BA1461" s="27">
        <f ca="1"/>
        <v>46.432044709157779</v>
      </c>
      <c r="BB1461" s="27">
        <f ca="1"/>
        <v>47.207152068705753</v>
      </c>
      <c r="BC1461" s="95" t="str">
        <v>欄外</v>
      </c>
      <c r="BD1461" s="12"/>
      <c r="BG1461" s="11"/>
      <c r="BH1461" s="6"/>
      <c r="BI1461"/>
      <c r="BJ1461" s="127"/>
      <c r="BK1461" s="3">
        <v>8</v>
      </c>
      <c r="BL1461" s="27">
        <f ca="1"/>
        <v>99.999999999916326</v>
      </c>
      <c r="BM1461" s="27">
        <f ca="1"/>
        <v>46.432044709157779</v>
      </c>
      <c r="BN1461" s="27">
        <f ca="1"/>
        <v>47.207152068705753</v>
      </c>
      <c r="BO1461" s="95" t="str">
        <v>欄外</v>
      </c>
      <c r="BP1461" s="12"/>
      <c r="BS1461" s="11"/>
      <c r="BT1461" s="6"/>
      <c r="BU1461"/>
      <c r="BV1461" s="127"/>
      <c r="BW1461" s="3">
        <v>8</v>
      </c>
      <c r="BX1461" s="27">
        <f ca="1"/>
        <v>99.999999999916326</v>
      </c>
      <c r="BY1461" s="27">
        <f ca="1"/>
        <v>46.432044709157779</v>
      </c>
      <c r="BZ1461" s="27">
        <f ca="1"/>
        <v>47.207152068705753</v>
      </c>
      <c r="CA1461" s="95" t="str">
        <v>欄外</v>
      </c>
      <c r="CB1461" s="12"/>
      <c r="CE1461" s="11"/>
      <c r="CF1461" s="6"/>
      <c r="CG1461"/>
      <c r="CH1461" s="127"/>
      <c r="CI1461" s="3">
        <v>8</v>
      </c>
      <c r="CJ1461" s="27">
        <f ca="1"/>
        <v>99.999999999916326</v>
      </c>
      <c r="CK1461" s="27">
        <f ca="1"/>
        <v>46.432044709157779</v>
      </c>
      <c r="CL1461" s="27">
        <f ca="1"/>
        <v>47.207152068705753</v>
      </c>
      <c r="CM1461" s="95" t="str">
        <v>欄外</v>
      </c>
      <c r="CN1461" s="12"/>
      <c r="CQ1461" s="11"/>
      <c r="CR1461" s="6"/>
      <c r="CS1461"/>
      <c r="CT1461" s="127"/>
      <c r="CU1461" s="3">
        <v>8</v>
      </c>
      <c r="CV1461" s="27">
        <f ca="1"/>
        <v>99.999999999916326</v>
      </c>
      <c r="CW1461" s="27">
        <f ca="1"/>
        <v>46.432044709157779</v>
      </c>
      <c r="CX1461" s="27">
        <f ca="1"/>
        <v>47.207152068705753</v>
      </c>
      <c r="CY1461" s="95" t="str">
        <v>欄外</v>
      </c>
      <c r="CZ1461" s="12"/>
      <c r="DC1461" s="11"/>
      <c r="DD1461" s="6"/>
      <c r="DE1461"/>
      <c r="DF1461" s="127"/>
      <c r="DG1461" s="3">
        <v>8</v>
      </c>
      <c r="DH1461" s="27">
        <f ca="1"/>
        <v>99.999999999916326</v>
      </c>
      <c r="DI1461" s="27">
        <f ca="1"/>
        <v>46.432044709157779</v>
      </c>
      <c r="DJ1461" s="27">
        <f ca="1"/>
        <v>47.207152068705753</v>
      </c>
      <c r="DK1461" s="95" t="str">
        <v>欄外</v>
      </c>
      <c r="DL1461" s="12"/>
      <c r="DO1461" s="11"/>
      <c r="DP1461" s="6"/>
      <c r="DQ1461"/>
      <c r="DR1461" s="127"/>
      <c r="DS1461" s="3">
        <v>8</v>
      </c>
      <c r="DT1461" s="27">
        <f ca="1"/>
        <v>99.999999999916326</v>
      </c>
      <c r="DU1461" s="27">
        <f ca="1"/>
        <v>46.432044709157779</v>
      </c>
      <c r="DV1461" s="27">
        <f ca="1"/>
        <v>47.207152068705753</v>
      </c>
      <c r="DW1461" s="95" t="str">
        <v>欄外</v>
      </c>
      <c r="DX1461" s="12"/>
    </row>
    <row r="1462" spans="1:128" ht="13.5" customHeight="1">
      <c r="A1462"/>
      <c r="B1462"/>
      <c r="C1462"/>
      <c r="D1462"/>
      <c r="E1462"/>
      <c r="F1462"/>
      <c r="G1462"/>
      <c r="H1462" s="21"/>
      <c r="J1462" s="11"/>
      <c r="K1462" s="11"/>
      <c r="L1462" s="6"/>
      <c r="M1462"/>
      <c r="N1462" s="128"/>
      <c r="O1462" s="3" t="s">
        <v>66</v>
      </c>
      <c r="P1462" s="44">
        <v>0</v>
      </c>
      <c r="Q1462" s="44">
        <v>0</v>
      </c>
      <c r="R1462" s="44">
        <v>0</v>
      </c>
      <c r="S1462" s="40">
        <v>0</v>
      </c>
      <c r="T1462" s="12"/>
      <c r="V1462" s="11"/>
      <c r="W1462" s="11"/>
      <c r="X1462" s="6"/>
      <c r="Y1462"/>
      <c r="Z1462" s="128"/>
      <c r="AA1462" s="3" t="s">
        <v>41</v>
      </c>
      <c r="AB1462" s="44">
        <v>0</v>
      </c>
      <c r="AC1462" s="44">
        <v>0</v>
      </c>
      <c r="AD1462" s="44">
        <v>0</v>
      </c>
      <c r="AE1462" s="40">
        <v>0</v>
      </c>
      <c r="AF1462" s="12"/>
      <c r="AH1462" s="11"/>
      <c r="AI1462" s="11"/>
      <c r="AJ1462" s="6"/>
      <c r="AK1462"/>
      <c r="AL1462" s="128"/>
      <c r="AM1462" s="3" t="s">
        <v>41</v>
      </c>
      <c r="AN1462" s="44">
        <v>0</v>
      </c>
      <c r="AO1462" s="44">
        <v>0</v>
      </c>
      <c r="AP1462" s="44">
        <v>0</v>
      </c>
      <c r="AQ1462" s="40">
        <v>0</v>
      </c>
      <c r="AR1462" s="12"/>
      <c r="AT1462" s="11"/>
      <c r="AU1462" s="11"/>
      <c r="AV1462" s="6"/>
      <c r="AW1462"/>
      <c r="AX1462" s="128"/>
      <c r="AY1462" s="3" t="s">
        <v>41</v>
      </c>
      <c r="AZ1462" s="44">
        <v>0</v>
      </c>
      <c r="BA1462" s="44">
        <v>0</v>
      </c>
      <c r="BB1462" s="44">
        <v>0</v>
      </c>
      <c r="BC1462" s="40">
        <v>0</v>
      </c>
      <c r="BD1462" s="12"/>
      <c r="BF1462" s="11"/>
      <c r="BG1462" s="11"/>
      <c r="BH1462" s="6"/>
      <c r="BI1462"/>
      <c r="BJ1462" s="128"/>
      <c r="BK1462" s="3" t="s">
        <v>41</v>
      </c>
      <c r="BL1462" s="44">
        <v>0</v>
      </c>
      <c r="BM1462" s="44">
        <v>0</v>
      </c>
      <c r="BN1462" s="44">
        <v>0</v>
      </c>
      <c r="BO1462" s="40">
        <v>0</v>
      </c>
      <c r="BP1462" s="12"/>
      <c r="BR1462" s="11"/>
      <c r="BS1462" s="11"/>
      <c r="BT1462" s="6"/>
      <c r="BU1462"/>
      <c r="BV1462" s="128"/>
      <c r="BW1462" s="3" t="s">
        <v>41</v>
      </c>
      <c r="BX1462" s="44">
        <v>0</v>
      </c>
      <c r="BY1462" s="44">
        <v>0</v>
      </c>
      <c r="BZ1462" s="44">
        <v>0</v>
      </c>
      <c r="CA1462" s="40">
        <v>0</v>
      </c>
      <c r="CB1462" s="12"/>
      <c r="CD1462" s="11"/>
      <c r="CE1462" s="11"/>
      <c r="CF1462" s="6"/>
      <c r="CG1462"/>
      <c r="CH1462" s="128"/>
      <c r="CI1462" s="3" t="s">
        <v>41</v>
      </c>
      <c r="CJ1462" s="44">
        <v>0</v>
      </c>
      <c r="CK1462" s="44">
        <v>0</v>
      </c>
      <c r="CL1462" s="44">
        <v>0</v>
      </c>
      <c r="CM1462" s="40">
        <v>0</v>
      </c>
      <c r="CN1462" s="12"/>
      <c r="CP1462" s="11"/>
      <c r="CQ1462" s="11"/>
      <c r="CR1462" s="6"/>
      <c r="CS1462"/>
      <c r="CT1462" s="128"/>
      <c r="CU1462" s="3" t="s">
        <v>41</v>
      </c>
      <c r="CV1462" s="44">
        <v>0</v>
      </c>
      <c r="CW1462" s="44">
        <v>0</v>
      </c>
      <c r="CX1462" s="44">
        <v>0</v>
      </c>
      <c r="CY1462" s="40">
        <v>0</v>
      </c>
      <c r="CZ1462" s="12"/>
      <c r="DB1462" s="11"/>
      <c r="DC1462" s="11"/>
      <c r="DD1462" s="6"/>
      <c r="DE1462"/>
      <c r="DF1462" s="128"/>
      <c r="DG1462" s="3" t="s">
        <v>41</v>
      </c>
      <c r="DH1462" s="44">
        <v>0</v>
      </c>
      <c r="DI1462" s="44">
        <v>0</v>
      </c>
      <c r="DJ1462" s="44">
        <v>0</v>
      </c>
      <c r="DK1462" s="40">
        <v>0</v>
      </c>
      <c r="DL1462" s="12"/>
      <c r="DN1462" s="11"/>
      <c r="DO1462" s="11"/>
      <c r="DP1462" s="6"/>
      <c r="DQ1462"/>
      <c r="DR1462" s="128"/>
      <c r="DS1462" s="3" t="s">
        <v>41</v>
      </c>
      <c r="DT1462" s="44">
        <v>0</v>
      </c>
      <c r="DU1462" s="44">
        <v>0</v>
      </c>
      <c r="DV1462" s="44">
        <v>0</v>
      </c>
      <c r="DW1462" s="40">
        <v>0</v>
      </c>
      <c r="DX1462" s="12"/>
    </row>
    <row r="1463" spans="1:128" ht="13.5" customHeight="1">
      <c r="A1463"/>
      <c r="B1463"/>
      <c r="C1463"/>
      <c r="D1463"/>
      <c r="E1463"/>
      <c r="F1463"/>
      <c r="G1463"/>
      <c r="H1463" s="21"/>
      <c r="J1463" s="11"/>
      <c r="K1463" s="11"/>
      <c r="L1463" s="6"/>
      <c r="M1463"/>
      <c r="N1463"/>
      <c r="O1463" s="11"/>
      <c r="P1463" s="12"/>
      <c r="Q1463" s="12"/>
      <c r="R1463" s="12"/>
      <c r="S1463" s="12"/>
      <c r="T1463" s="12"/>
      <c r="V1463" s="11"/>
      <c r="W1463" s="11"/>
      <c r="X1463" s="6"/>
      <c r="Y1463"/>
      <c r="Z1463"/>
      <c r="AA1463" s="11"/>
      <c r="AB1463" s="12"/>
      <c r="AC1463" s="12"/>
      <c r="AD1463" s="12"/>
      <c r="AE1463" s="12"/>
      <c r="AF1463" s="12"/>
      <c r="AH1463" s="11"/>
      <c r="AI1463" s="11"/>
      <c r="AJ1463" s="6"/>
      <c r="AK1463"/>
      <c r="AL1463"/>
      <c r="AM1463" s="11"/>
      <c r="AN1463" s="12"/>
      <c r="AO1463" s="12"/>
      <c r="AP1463" s="12"/>
      <c r="AQ1463" s="12"/>
      <c r="AR1463" s="12"/>
      <c r="AT1463" s="11"/>
      <c r="AU1463" s="11"/>
      <c r="AV1463" s="6"/>
      <c r="AW1463"/>
      <c r="AX1463"/>
      <c r="AY1463" s="11"/>
      <c r="AZ1463" s="12"/>
      <c r="BA1463" s="12"/>
      <c r="BB1463" s="12"/>
      <c r="BC1463" s="12"/>
      <c r="BD1463" s="12"/>
      <c r="BF1463" s="11"/>
      <c r="BG1463" s="11"/>
      <c r="BH1463" s="6"/>
      <c r="BI1463"/>
      <c r="BJ1463"/>
      <c r="BK1463" s="11"/>
      <c r="BL1463" s="12"/>
      <c r="BM1463" s="12"/>
      <c r="BN1463" s="12"/>
      <c r="BO1463" s="12"/>
      <c r="BP1463" s="12"/>
      <c r="BR1463" s="11"/>
      <c r="BS1463" s="11"/>
      <c r="BT1463" s="6"/>
      <c r="BU1463"/>
      <c r="BV1463"/>
      <c r="BW1463" s="11"/>
      <c r="BX1463" s="12"/>
      <c r="BY1463" s="12"/>
      <c r="BZ1463" s="12"/>
      <c r="CA1463" s="12"/>
      <c r="CB1463" s="12"/>
      <c r="CD1463" s="11"/>
      <c r="CE1463" s="11"/>
      <c r="CF1463" s="6"/>
      <c r="CG1463"/>
      <c r="CH1463"/>
      <c r="CI1463" s="11"/>
      <c r="CJ1463" s="12"/>
      <c r="CK1463" s="12"/>
      <c r="CL1463" s="12"/>
      <c r="CM1463" s="12"/>
      <c r="CN1463" s="12"/>
      <c r="CP1463" s="11"/>
      <c r="CQ1463" s="11"/>
      <c r="CR1463" s="6"/>
      <c r="CS1463"/>
      <c r="CT1463"/>
      <c r="CU1463" s="11"/>
      <c r="CV1463" s="12"/>
      <c r="CW1463" s="12"/>
      <c r="CX1463" s="12"/>
      <c r="CY1463" s="12"/>
      <c r="CZ1463" s="12"/>
      <c r="DB1463" s="11"/>
      <c r="DC1463" s="11"/>
      <c r="DD1463" s="6"/>
      <c r="DE1463"/>
      <c r="DF1463"/>
      <c r="DG1463" s="11"/>
      <c r="DH1463" s="12"/>
      <c r="DI1463" s="12"/>
      <c r="DJ1463" s="12"/>
      <c r="DK1463" s="12"/>
      <c r="DL1463" s="12"/>
      <c r="DN1463" s="11"/>
      <c r="DO1463" s="11"/>
      <c r="DP1463" s="6"/>
      <c r="DQ1463"/>
      <c r="DR1463"/>
      <c r="DS1463" s="11"/>
      <c r="DT1463" s="12"/>
      <c r="DU1463" s="12"/>
      <c r="DV1463" s="12"/>
      <c r="DW1463" s="12"/>
      <c r="DX1463" s="12"/>
    </row>
    <row r="1464" spans="1:128" ht="13.5" customHeight="1">
      <c r="A1464"/>
      <c r="B1464" t="s">
        <v>63</v>
      </c>
      <c r="C1464"/>
      <c r="D1464"/>
      <c r="E1464"/>
      <c r="F1464"/>
      <c r="G1464"/>
      <c r="H1464" s="21"/>
      <c r="K1464"/>
      <c r="L1464"/>
      <c r="M1464"/>
      <c r="N1464"/>
      <c r="O1464" t="s">
        <v>43</v>
      </c>
      <c r="P1464"/>
      <c r="Q1464"/>
      <c r="R1464"/>
      <c r="S1464"/>
      <c r="T1464" s="21"/>
      <c r="W1464"/>
      <c r="X1464"/>
      <c r="Y1464"/>
      <c r="Z1464"/>
      <c r="AA1464" t="s">
        <v>43</v>
      </c>
      <c r="AB1464"/>
      <c r="AC1464"/>
      <c r="AD1464"/>
      <c r="AE1464"/>
      <c r="AF1464" s="21"/>
      <c r="AI1464"/>
      <c r="AJ1464"/>
      <c r="AK1464"/>
      <c r="AL1464"/>
      <c r="AM1464" t="s">
        <v>43</v>
      </c>
      <c r="AN1464"/>
      <c r="AO1464"/>
      <c r="AP1464"/>
      <c r="AQ1464"/>
      <c r="AR1464" s="21"/>
      <c r="AU1464"/>
      <c r="AV1464"/>
      <c r="AW1464"/>
      <c r="AX1464"/>
      <c r="AY1464" t="s">
        <v>43</v>
      </c>
      <c r="AZ1464"/>
      <c r="BA1464"/>
      <c r="BB1464"/>
      <c r="BC1464"/>
      <c r="BD1464" s="21"/>
      <c r="BG1464"/>
      <c r="BH1464"/>
      <c r="BI1464"/>
      <c r="BJ1464"/>
      <c r="BK1464" t="s">
        <v>43</v>
      </c>
      <c r="BL1464"/>
      <c r="BM1464"/>
      <c r="BN1464"/>
      <c r="BO1464"/>
      <c r="BP1464" s="21"/>
      <c r="BS1464"/>
      <c r="BT1464"/>
      <c r="BU1464"/>
      <c r="BV1464"/>
      <c r="BW1464" t="s">
        <v>43</v>
      </c>
      <c r="BX1464"/>
      <c r="BY1464"/>
      <c r="BZ1464"/>
      <c r="CA1464"/>
      <c r="CB1464" s="21"/>
      <c r="CE1464"/>
      <c r="CF1464"/>
      <c r="CG1464"/>
      <c r="CH1464"/>
      <c r="CI1464" t="s">
        <v>43</v>
      </c>
      <c r="CJ1464"/>
      <c r="CK1464"/>
      <c r="CL1464"/>
      <c r="CM1464"/>
      <c r="CN1464" s="21"/>
      <c r="CQ1464"/>
      <c r="CR1464"/>
      <c r="CS1464"/>
      <c r="CT1464"/>
      <c r="CU1464" t="s">
        <v>43</v>
      </c>
      <c r="CV1464"/>
      <c r="CW1464"/>
      <c r="CX1464"/>
      <c r="CY1464"/>
      <c r="CZ1464" s="21"/>
      <c r="DC1464"/>
      <c r="DD1464"/>
      <c r="DE1464"/>
      <c r="DF1464"/>
      <c r="DG1464" t="s">
        <v>43</v>
      </c>
      <c r="DH1464"/>
      <c r="DI1464"/>
      <c r="DJ1464"/>
      <c r="DK1464"/>
      <c r="DL1464" s="21"/>
      <c r="DO1464"/>
      <c r="DP1464"/>
      <c r="DQ1464"/>
      <c r="DR1464"/>
      <c r="DS1464" t="s">
        <v>43</v>
      </c>
      <c r="DT1464"/>
      <c r="DU1464"/>
      <c r="DV1464"/>
      <c r="DW1464"/>
      <c r="DX1464" s="21"/>
    </row>
    <row r="1465" spans="1:128" ht="13.5" customHeight="1" thickBot="1">
      <c r="A1465"/>
      <c r="B1465"/>
      <c r="C1465"/>
      <c r="D1465" s="123" t="s">
        <v>67</v>
      </c>
      <c r="E1465" s="124"/>
      <c r="F1465" s="124"/>
      <c r="G1465" s="125"/>
      <c r="H1465" s="21"/>
      <c r="K1465" s="3" t="s">
        <v>14</v>
      </c>
      <c r="L1465" s="85">
        <f ca="1">$C1457</f>
        <v>0.21999999999999997</v>
      </c>
      <c r="M1465" s="28"/>
      <c r="N1465" s="28"/>
      <c r="O1465" s="18" t="s">
        <v>25</v>
      </c>
      <c r="P1465" s="53">
        <f ca="1">OFFSET(乱数表!$C$3,$C1451,2*K$7-1)</f>
        <v>0.28611270895992635</v>
      </c>
      <c r="Q1465" s="28" t="s">
        <v>23</v>
      </c>
      <c r="R1465" s="54" t="str">
        <f ca="1">IF(P1465&lt;$C1457,"Explore","Exploit")</f>
        <v>Exploit</v>
      </c>
      <c r="S1465"/>
      <c r="T1465" s="21"/>
      <c r="W1465" s="3" t="s">
        <v>14</v>
      </c>
      <c r="X1465" s="85">
        <f ca="1">$C1457</f>
        <v>0.21999999999999997</v>
      </c>
      <c r="Y1465" s="28"/>
      <c r="Z1465" s="28"/>
      <c r="AA1465" s="18" t="s">
        <v>25</v>
      </c>
      <c r="AB1465" s="53">
        <f ca="1">OFFSET(乱数表!$C$3,$C1451,2*W$7-1)</f>
        <v>0.91940798290545256</v>
      </c>
      <c r="AC1465" s="28" t="s">
        <v>23</v>
      </c>
      <c r="AD1465" s="54" t="str">
        <f ca="1">IF(AB1465&lt;$C1457,"Explore","Exploit")</f>
        <v>Exploit</v>
      </c>
      <c r="AE1465"/>
      <c r="AF1465" s="21"/>
      <c r="AI1465" s="3" t="s">
        <v>14</v>
      </c>
      <c r="AJ1465" s="85">
        <f ca="1">$C1457</f>
        <v>0.21999999999999997</v>
      </c>
      <c r="AK1465" s="28"/>
      <c r="AL1465" s="28"/>
      <c r="AM1465" s="18" t="s">
        <v>25</v>
      </c>
      <c r="AN1465" s="53">
        <f ca="1">OFFSET(乱数表!$C$3,$C1451,2*AI$7-1)</f>
        <v>0.53273146262585402</v>
      </c>
      <c r="AO1465" s="28" t="s">
        <v>23</v>
      </c>
      <c r="AP1465" s="54" t="str">
        <f ca="1">IF(AN1465&lt;$C1457,"Explore","Exploit")</f>
        <v>Exploit</v>
      </c>
      <c r="AQ1465"/>
      <c r="AR1465" s="21"/>
      <c r="AU1465" s="3" t="s">
        <v>14</v>
      </c>
      <c r="AV1465" s="85">
        <f ca="1">$C1457</f>
        <v>0.21999999999999997</v>
      </c>
      <c r="AW1465" s="28"/>
      <c r="AX1465" s="28"/>
      <c r="AY1465" s="18" t="s">
        <v>25</v>
      </c>
      <c r="AZ1465" s="53">
        <f ca="1">OFFSET(乱数表!$C$3,$C1451,2*AU$7-1)</f>
        <v>0.95889797682372291</v>
      </c>
      <c r="BA1465" s="28" t="s">
        <v>23</v>
      </c>
      <c r="BB1465" s="54" t="str">
        <f ca="1">IF(AZ1465&lt;$C1457,"Explore","Exploit")</f>
        <v>Exploit</v>
      </c>
      <c r="BC1465"/>
      <c r="BD1465" s="21"/>
      <c r="BG1465" s="3" t="s">
        <v>14</v>
      </c>
      <c r="BH1465" s="85">
        <f ca="1">$C1457</f>
        <v>0.21999999999999997</v>
      </c>
      <c r="BI1465" s="28"/>
      <c r="BJ1465" s="28"/>
      <c r="BK1465" s="18" t="s">
        <v>25</v>
      </c>
      <c r="BL1465" s="53">
        <f ca="1">OFFSET(乱数表!$C$3,$C1451,2*BG$7-1)</f>
        <v>0.11521913742198864</v>
      </c>
      <c r="BM1465" s="28" t="s">
        <v>23</v>
      </c>
      <c r="BN1465" s="54" t="str">
        <f ca="1">IF(BL1465&lt;$C1457,"Explore","Exploit")</f>
        <v>Explore</v>
      </c>
      <c r="BO1465"/>
      <c r="BP1465" s="21"/>
      <c r="BS1465" s="3" t="s">
        <v>14</v>
      </c>
      <c r="BT1465" s="85">
        <f ca="1">$C1457</f>
        <v>0.21999999999999997</v>
      </c>
      <c r="BU1465" s="28"/>
      <c r="BV1465" s="28"/>
      <c r="BW1465" s="18" t="s">
        <v>25</v>
      </c>
      <c r="BX1465" s="53">
        <f ca="1">OFFSET(乱数表!$C$3,$C1451,2*BS$7-1)</f>
        <v>0.45255064868075634</v>
      </c>
      <c r="BY1465" s="28" t="s">
        <v>23</v>
      </c>
      <c r="BZ1465" s="54" t="str">
        <f ca="1">IF(BX1465&lt;$C1457,"Explore","Exploit")</f>
        <v>Exploit</v>
      </c>
      <c r="CA1465"/>
      <c r="CB1465" s="21"/>
      <c r="CE1465" s="3" t="s">
        <v>14</v>
      </c>
      <c r="CF1465" s="85">
        <f ca="1">$C1457</f>
        <v>0.21999999999999997</v>
      </c>
      <c r="CG1465" s="28"/>
      <c r="CH1465" s="28"/>
      <c r="CI1465" s="18" t="s">
        <v>25</v>
      </c>
      <c r="CJ1465" s="53">
        <f ca="1">OFFSET(乱数表!$C$3,$C1451,2*CE$7-1)</f>
        <v>0.15238109576462977</v>
      </c>
      <c r="CK1465" s="28" t="s">
        <v>23</v>
      </c>
      <c r="CL1465" s="54" t="str">
        <f ca="1">IF(CJ1465&lt;$C1457,"Explore","Exploit")</f>
        <v>Explore</v>
      </c>
      <c r="CM1465"/>
      <c r="CN1465" s="21"/>
      <c r="CQ1465" s="3" t="s">
        <v>14</v>
      </c>
      <c r="CR1465" s="85">
        <f ca="1">$C1457</f>
        <v>0.21999999999999997</v>
      </c>
      <c r="CS1465" s="28"/>
      <c r="CT1465" s="28"/>
      <c r="CU1465" s="18" t="s">
        <v>25</v>
      </c>
      <c r="CV1465" s="53">
        <f ca="1">OFFSET(乱数表!$C$3,$C1451,2*CQ$7-1)</f>
        <v>0.76555490900964607</v>
      </c>
      <c r="CW1465" s="28" t="s">
        <v>23</v>
      </c>
      <c r="CX1465" s="54" t="str">
        <f ca="1">IF(CV1465&lt;$C1457,"Explore","Exploit")</f>
        <v>Exploit</v>
      </c>
      <c r="CY1465"/>
      <c r="CZ1465" s="21"/>
      <c r="DC1465" s="3" t="s">
        <v>14</v>
      </c>
      <c r="DD1465" s="85">
        <f ca="1">$C1457</f>
        <v>0.21999999999999997</v>
      </c>
      <c r="DE1465" s="28"/>
      <c r="DF1465" s="28"/>
      <c r="DG1465" s="18" t="s">
        <v>25</v>
      </c>
      <c r="DH1465" s="53">
        <f ca="1">OFFSET(乱数表!$C$3,$C1451,2*DC$7-1)</f>
        <v>0.77281545696522935</v>
      </c>
      <c r="DI1465" s="28" t="s">
        <v>23</v>
      </c>
      <c r="DJ1465" s="54" t="str">
        <f ca="1">IF(DH1465&lt;$C1457,"Explore","Exploit")</f>
        <v>Exploit</v>
      </c>
      <c r="DK1465"/>
      <c r="DL1465" s="21"/>
      <c r="DO1465" s="3" t="s">
        <v>14</v>
      </c>
      <c r="DP1465" s="85">
        <f ca="1">$C1457</f>
        <v>0.21999999999999997</v>
      </c>
      <c r="DQ1465" s="28"/>
      <c r="DR1465" s="28"/>
      <c r="DS1465" s="18" t="s">
        <v>25</v>
      </c>
      <c r="DT1465" s="53">
        <f ca="1">OFFSET(乱数表!$C$3,$C1451,2*DO$7-1)</f>
        <v>9.8448034624037173E-2</v>
      </c>
      <c r="DU1465" s="28" t="s">
        <v>23</v>
      </c>
      <c r="DV1465" s="54" t="str">
        <f ca="1">IF(DT1465&lt;$C1457,"Explore","Exploit")</f>
        <v>Explore</v>
      </c>
      <c r="DW1465"/>
      <c r="DX1465" s="21"/>
    </row>
    <row r="1466" spans="1:128" ht="13.5" customHeight="1">
      <c r="A1466"/>
      <c r="B1466" s="3" t="s">
        <v>7</v>
      </c>
      <c r="C1466" s="3" t="s">
        <v>17</v>
      </c>
      <c r="D1466" s="93" t="s">
        <v>27</v>
      </c>
      <c r="E1466" s="26" t="s">
        <v>28</v>
      </c>
      <c r="F1466" s="26" t="s">
        <v>29</v>
      </c>
      <c r="G1466" s="3" t="s">
        <v>30</v>
      </c>
      <c r="H1466" s="21"/>
      <c r="K1466"/>
      <c r="L1466"/>
      <c r="M1466"/>
      <c r="N1466"/>
      <c r="O1466"/>
      <c r="P1466" s="58" t="s">
        <v>42</v>
      </c>
      <c r="Q1466" s="59" t="s">
        <v>26</v>
      </c>
      <c r="R1466" s="60" t="s">
        <v>38</v>
      </c>
      <c r="S1466"/>
      <c r="T1466" s="21"/>
      <c r="W1466"/>
      <c r="X1466"/>
      <c r="Y1466"/>
      <c r="Z1466"/>
      <c r="AA1466"/>
      <c r="AB1466" s="58" t="s">
        <v>42</v>
      </c>
      <c r="AC1466" s="59" t="s">
        <v>26</v>
      </c>
      <c r="AD1466" s="60" t="s">
        <v>38</v>
      </c>
      <c r="AE1466"/>
      <c r="AF1466" s="21"/>
      <c r="AI1466"/>
      <c r="AJ1466"/>
      <c r="AK1466"/>
      <c r="AL1466"/>
      <c r="AM1466"/>
      <c r="AN1466" s="58" t="s">
        <v>42</v>
      </c>
      <c r="AO1466" s="59" t="s">
        <v>26</v>
      </c>
      <c r="AP1466" s="60" t="s">
        <v>38</v>
      </c>
      <c r="AQ1466"/>
      <c r="AR1466" s="21"/>
      <c r="AU1466"/>
      <c r="AV1466"/>
      <c r="AW1466"/>
      <c r="AX1466"/>
      <c r="AY1466"/>
      <c r="AZ1466" s="58" t="s">
        <v>42</v>
      </c>
      <c r="BA1466" s="59" t="s">
        <v>26</v>
      </c>
      <c r="BB1466" s="60" t="s">
        <v>38</v>
      </c>
      <c r="BC1466"/>
      <c r="BD1466" s="21"/>
      <c r="BG1466"/>
      <c r="BH1466"/>
      <c r="BI1466"/>
      <c r="BJ1466"/>
      <c r="BK1466"/>
      <c r="BL1466" s="58" t="s">
        <v>42</v>
      </c>
      <c r="BM1466" s="59" t="s">
        <v>26</v>
      </c>
      <c r="BN1466" s="60" t="s">
        <v>38</v>
      </c>
      <c r="BO1466"/>
      <c r="BP1466" s="21"/>
      <c r="BS1466"/>
      <c r="BT1466"/>
      <c r="BU1466"/>
      <c r="BV1466"/>
      <c r="BW1466"/>
      <c r="BX1466" s="58" t="s">
        <v>42</v>
      </c>
      <c r="BY1466" s="59" t="s">
        <v>26</v>
      </c>
      <c r="BZ1466" s="60" t="s">
        <v>38</v>
      </c>
      <c r="CA1466"/>
      <c r="CB1466" s="21"/>
      <c r="CE1466"/>
      <c r="CF1466"/>
      <c r="CG1466"/>
      <c r="CH1466"/>
      <c r="CI1466"/>
      <c r="CJ1466" s="58" t="s">
        <v>42</v>
      </c>
      <c r="CK1466" s="59" t="s">
        <v>26</v>
      </c>
      <c r="CL1466" s="60" t="s">
        <v>38</v>
      </c>
      <c r="CM1466"/>
      <c r="CN1466" s="21"/>
      <c r="CQ1466"/>
      <c r="CR1466"/>
      <c r="CS1466"/>
      <c r="CT1466"/>
      <c r="CU1466"/>
      <c r="CV1466" s="58" t="s">
        <v>42</v>
      </c>
      <c r="CW1466" s="59" t="s">
        <v>26</v>
      </c>
      <c r="CX1466" s="60" t="s">
        <v>38</v>
      </c>
      <c r="CY1466"/>
      <c r="CZ1466" s="21"/>
      <c r="DC1466"/>
      <c r="DD1466"/>
      <c r="DE1466"/>
      <c r="DF1466"/>
      <c r="DG1466"/>
      <c r="DH1466" s="58" t="s">
        <v>42</v>
      </c>
      <c r="DI1466" s="59" t="s">
        <v>26</v>
      </c>
      <c r="DJ1466" s="60" t="s">
        <v>38</v>
      </c>
      <c r="DK1466"/>
      <c r="DL1466" s="21"/>
      <c r="DO1466"/>
      <c r="DP1466"/>
      <c r="DQ1466"/>
      <c r="DR1466"/>
      <c r="DS1466"/>
      <c r="DT1466" s="58" t="s">
        <v>42</v>
      </c>
      <c r="DU1466" s="59" t="s">
        <v>26</v>
      </c>
      <c r="DV1466" s="60" t="s">
        <v>38</v>
      </c>
      <c r="DW1466"/>
      <c r="DX1466" s="21"/>
    </row>
    <row r="1467" spans="1:128" ht="13.5" customHeight="1">
      <c r="A1467"/>
      <c r="B1467" s="41">
        <v>1</v>
      </c>
      <c r="C1467" s="41">
        <f t="array" ref="C1467:G1475">$C$24:$G$32</f>
        <v>0</v>
      </c>
      <c r="D1467" s="80">
        <v>0.5</v>
      </c>
      <c r="E1467" s="81">
        <v>0.5</v>
      </c>
      <c r="F1467" s="81">
        <v>0.5</v>
      </c>
      <c r="G1467" s="80">
        <v>1</v>
      </c>
      <c r="H1467" s="6"/>
      <c r="K1467"/>
      <c r="L1467"/>
      <c r="M1467"/>
      <c r="N1467"/>
      <c r="O1467" s="63" t="s">
        <v>24</v>
      </c>
      <c r="P1467" s="55">
        <f ca="1">MAX(OFFSET(O1453,K1454,1):OFFSET(O1453,K1454,4))</f>
        <v>32.109339340513614</v>
      </c>
      <c r="Q1467" s="52"/>
      <c r="R1467" s="22">
        <f ca="1">MATCH(P1467,OFFSET(O1453,K1454,1):OFFSET(O1453,K1454,4),0)</f>
        <v>4</v>
      </c>
      <c r="S1467"/>
      <c r="T1467" s="21"/>
      <c r="W1467"/>
      <c r="X1467"/>
      <c r="Y1467"/>
      <c r="Z1467"/>
      <c r="AA1467" s="63" t="s">
        <v>24</v>
      </c>
      <c r="AB1467" s="55">
        <f ca="1">MAX(OFFSET(AA1453,W1454,1):OFFSET(AA1453,W1454,4))</f>
        <v>47.299808557463351</v>
      </c>
      <c r="AC1467" s="52"/>
      <c r="AD1467" s="22">
        <f ca="1">MATCH(AB1467,OFFSET(AA1453,W1454,1):OFFSET(AA1453,W1454,4),0)</f>
        <v>1</v>
      </c>
      <c r="AE1467"/>
      <c r="AF1467" s="21"/>
      <c r="AI1467"/>
      <c r="AJ1467"/>
      <c r="AK1467"/>
      <c r="AL1467"/>
      <c r="AM1467" s="63" t="s">
        <v>24</v>
      </c>
      <c r="AN1467" s="55">
        <f ca="1">MAX(OFFSET(AM1453,AI1454,1):OFFSET(AM1453,AI1454,4))</f>
        <v>68.999999934366116</v>
      </c>
      <c r="AO1467" s="52"/>
      <c r="AP1467" s="22">
        <f ca="1">MATCH(AN1467,OFFSET(AM1453,AI1454,1):OFFSET(AM1453,AI1454,4),0)</f>
        <v>4</v>
      </c>
      <c r="AQ1467"/>
      <c r="AR1467" s="21"/>
      <c r="AU1467"/>
      <c r="AV1467"/>
      <c r="AW1467"/>
      <c r="AX1467"/>
      <c r="AY1467" s="63" t="s">
        <v>24</v>
      </c>
      <c r="AZ1467" s="55">
        <f ca="1">MAX(OFFSET(AY1453,AU1454,1):OFFSET(AY1453,AU1454,4))</f>
        <v>99.999999999832653</v>
      </c>
      <c r="BA1467" s="52"/>
      <c r="BB1467" s="22">
        <f ca="1">MATCH(AZ1467,OFFSET(AY1453,AU1454,1):OFFSET(AY1453,AU1454,4),0)</f>
        <v>1</v>
      </c>
      <c r="BC1467"/>
      <c r="BD1467" s="21"/>
      <c r="BG1467"/>
      <c r="BH1467"/>
      <c r="BI1467"/>
      <c r="BJ1467"/>
      <c r="BK1467" s="63" t="s">
        <v>24</v>
      </c>
      <c r="BL1467" s="55">
        <f ca="1">MAX(OFFSET(BK1453,BG1454,1):OFFSET(BK1453,BG1454,4))</f>
        <v>0</v>
      </c>
      <c r="BM1467" s="52"/>
      <c r="BN1467" s="22">
        <f ca="1">MATCH(BL1467,OFFSET(BK1453,BG1454,1):OFFSET(BK1453,BG1454,4),0)</f>
        <v>1</v>
      </c>
      <c r="BO1467"/>
      <c r="BP1467" s="21"/>
      <c r="BS1467"/>
      <c r="BT1467"/>
      <c r="BU1467"/>
      <c r="BV1467"/>
      <c r="BW1467" s="63" t="s">
        <v>24</v>
      </c>
      <c r="BX1467" s="55">
        <f ca="1">MAX(OFFSET(BW1453,BS1454,1):OFFSET(BW1453,BS1454,4))</f>
        <v>0</v>
      </c>
      <c r="BY1467" s="52"/>
      <c r="BZ1467" s="22">
        <f ca="1">MATCH(BX1467,OFFSET(BW1453,BS1454,1):OFFSET(BW1453,BS1454,4),0)</f>
        <v>1</v>
      </c>
      <c r="CA1467"/>
      <c r="CB1467" s="21"/>
      <c r="CE1467"/>
      <c r="CF1467"/>
      <c r="CG1467"/>
      <c r="CH1467"/>
      <c r="CI1467" s="63" t="s">
        <v>24</v>
      </c>
      <c r="CJ1467" s="55">
        <f ca="1">MAX(OFFSET(CI1453,CE1454,1):OFFSET(CI1453,CE1454,4))</f>
        <v>0</v>
      </c>
      <c r="CK1467" s="52"/>
      <c r="CL1467" s="22">
        <f ca="1">MATCH(CJ1467,OFFSET(CI1453,CE1454,1):OFFSET(CI1453,CE1454,4),0)</f>
        <v>1</v>
      </c>
      <c r="CM1467"/>
      <c r="CN1467" s="21"/>
      <c r="CQ1467"/>
      <c r="CR1467"/>
      <c r="CS1467"/>
      <c r="CT1467"/>
      <c r="CU1467" s="63" t="s">
        <v>24</v>
      </c>
      <c r="CV1467" s="55">
        <f ca="1">MAX(OFFSET(CU1453,CQ1454,1):OFFSET(CU1453,CQ1454,4))</f>
        <v>0</v>
      </c>
      <c r="CW1467" s="52"/>
      <c r="CX1467" s="22">
        <f ca="1">MATCH(CV1467,OFFSET(CU1453,CQ1454,1):OFFSET(CU1453,CQ1454,4),0)</f>
        <v>1</v>
      </c>
      <c r="CY1467"/>
      <c r="CZ1467" s="21"/>
      <c r="DC1467"/>
      <c r="DD1467"/>
      <c r="DE1467"/>
      <c r="DF1467"/>
      <c r="DG1467" s="63" t="s">
        <v>24</v>
      </c>
      <c r="DH1467" s="55">
        <f ca="1">MAX(OFFSET(DG1453,DC1454,1):OFFSET(DG1453,DC1454,4))</f>
        <v>0</v>
      </c>
      <c r="DI1467" s="52"/>
      <c r="DJ1467" s="22">
        <f ca="1">MATCH(DH1467,OFFSET(DG1453,DC1454,1):OFFSET(DG1453,DC1454,4),0)</f>
        <v>1</v>
      </c>
      <c r="DK1467"/>
      <c r="DL1467" s="21"/>
      <c r="DO1467"/>
      <c r="DP1467"/>
      <c r="DQ1467"/>
      <c r="DR1467"/>
      <c r="DS1467" s="63" t="s">
        <v>24</v>
      </c>
      <c r="DT1467" s="55">
        <f ca="1">MAX(OFFSET(DS1453,DO1453,1):OFFSET(DS1453,DO1453,4))</f>
        <v>26.900255958557121</v>
      </c>
      <c r="DU1467" s="52"/>
      <c r="DV1467" s="22">
        <f ca="1">MATCH(DT1467,OFFSET(DS1453,DO1453,1):OFFSET(DS1453,DO1453,4),0)</f>
        <v>3</v>
      </c>
      <c r="DW1467"/>
      <c r="DX1467" s="21"/>
    </row>
    <row r="1468" spans="1:128" ht="13.5" customHeight="1" thickBot="1">
      <c r="A1468"/>
      <c r="B1468" s="42">
        <v>2</v>
      </c>
      <c r="C1468" s="42">
        <v>0</v>
      </c>
      <c r="D1468" s="82">
        <v>0.33333333333333331</v>
      </c>
      <c r="E1468" s="83">
        <v>0.33333333333333331</v>
      </c>
      <c r="F1468" s="82">
        <v>0.66666666666666663</v>
      </c>
      <c r="G1468" s="82">
        <v>1</v>
      </c>
      <c r="H1468" s="6"/>
      <c r="K1468"/>
      <c r="L1468"/>
      <c r="M1468"/>
      <c r="N1468"/>
      <c r="O1468" s="63" t="s">
        <v>22</v>
      </c>
      <c r="P1468" s="56"/>
      <c r="Q1468" s="57">
        <f ca="1">OFFSET(乱数表!$C$3,$C1451,2*K$7)</f>
        <v>0.99786787048612968</v>
      </c>
      <c r="R1468" s="38">
        <f ca="1">MATCH(Q1468,OFFSET($B1466,K1454,1):OFFSET($B1466,K1454,5))</f>
        <v>4</v>
      </c>
      <c r="S1468"/>
      <c r="T1468" s="21"/>
      <c r="W1468"/>
      <c r="X1468"/>
      <c r="Y1468"/>
      <c r="Z1468"/>
      <c r="AA1468" s="63" t="s">
        <v>22</v>
      </c>
      <c r="AB1468" s="56"/>
      <c r="AC1468" s="57">
        <f ca="1">OFFSET(乱数表!$C$3,$C1451,2*W$7)</f>
        <v>0.81930145800337262</v>
      </c>
      <c r="AD1468" s="38">
        <f ca="1">MATCH(AC1468,OFFSET($B1466,W1454,1):OFFSET($B1466,W1454,5))</f>
        <v>4</v>
      </c>
      <c r="AE1468"/>
      <c r="AF1468" s="21"/>
      <c r="AI1468"/>
      <c r="AJ1468"/>
      <c r="AK1468"/>
      <c r="AL1468"/>
      <c r="AM1468" s="63" t="s">
        <v>22</v>
      </c>
      <c r="AN1468" s="56"/>
      <c r="AO1468" s="57">
        <f ca="1">OFFSET(乱数表!$C$3,$C1451,2*AI$7)</f>
        <v>0.87713836194746919</v>
      </c>
      <c r="AP1468" s="38">
        <f ca="1">MATCH(AO1468,OFFSET($B1466,AI1454,1):OFFSET($B1466,AI1454,5))</f>
        <v>4</v>
      </c>
      <c r="AQ1468"/>
      <c r="AR1468" s="21"/>
      <c r="AU1468"/>
      <c r="AV1468"/>
      <c r="AW1468"/>
      <c r="AX1468"/>
      <c r="AY1468" s="63" t="s">
        <v>22</v>
      </c>
      <c r="AZ1468" s="56"/>
      <c r="BA1468" s="57">
        <f ca="1">OFFSET(乱数表!$C$3,$C1451,2*AU$7)</f>
        <v>0.70134557558831545</v>
      </c>
      <c r="BB1468" s="38">
        <f ca="1">MATCH(BA1468,OFFSET($B1466,AU1454,1):OFFSET($B1466,AU1454,5))</f>
        <v>3</v>
      </c>
      <c r="BC1468"/>
      <c r="BD1468" s="21"/>
      <c r="BG1468"/>
      <c r="BH1468"/>
      <c r="BI1468"/>
      <c r="BJ1468"/>
      <c r="BK1468" s="63" t="s">
        <v>22</v>
      </c>
      <c r="BL1468" s="56"/>
      <c r="BM1468" s="57">
        <f ca="1">OFFSET(乱数表!$C$3,$C1451,2*BG$7)</f>
        <v>0.82613482699948226</v>
      </c>
      <c r="BN1468" s="38">
        <f ca="1">MATCH(BM1468,OFFSET($B1466,BG1454,1):OFFSET($B1466,BG1454,5))</f>
        <v>1</v>
      </c>
      <c r="BO1468"/>
      <c r="BP1468" s="21"/>
      <c r="BS1468"/>
      <c r="BT1468"/>
      <c r="BU1468"/>
      <c r="BV1468"/>
      <c r="BW1468" s="63" t="s">
        <v>22</v>
      </c>
      <c r="BX1468" s="56"/>
      <c r="BY1468" s="57">
        <f ca="1">OFFSET(乱数表!$C$3,$C1451,2*BS$7)</f>
        <v>0.5276307548608693</v>
      </c>
      <c r="BZ1468" s="38">
        <f ca="1">MATCH(BY1468,OFFSET($B1466,BS1454,1):OFFSET($B1466,BS1454,5))</f>
        <v>1</v>
      </c>
      <c r="CA1468"/>
      <c r="CB1468" s="21"/>
      <c r="CE1468"/>
      <c r="CF1468"/>
      <c r="CG1468"/>
      <c r="CH1468"/>
      <c r="CI1468" s="63" t="s">
        <v>22</v>
      </c>
      <c r="CJ1468" s="56"/>
      <c r="CK1468" s="57">
        <f ca="1">OFFSET(乱数表!$C$3,$C1451,2*CE$7)</f>
        <v>0.50368361319704802</v>
      </c>
      <c r="CL1468" s="38">
        <f ca="1">MATCH(CK1468,OFFSET($B1466,CE1454,1):OFFSET($B1466,CE1454,5))</f>
        <v>1</v>
      </c>
      <c r="CM1468"/>
      <c r="CN1468" s="21"/>
      <c r="CQ1468"/>
      <c r="CR1468"/>
      <c r="CS1468"/>
      <c r="CT1468"/>
      <c r="CU1468" s="63" t="s">
        <v>22</v>
      </c>
      <c r="CV1468" s="56"/>
      <c r="CW1468" s="57">
        <f ca="1">OFFSET(乱数表!$C$3,$C1451,2*CQ$7)</f>
        <v>0.64694971615002717</v>
      </c>
      <c r="CX1468" s="38">
        <f ca="1">MATCH(CW1468,OFFSET($B1466,CQ1454,1):OFFSET($B1466,CQ1454,5))</f>
        <v>1</v>
      </c>
      <c r="CY1468"/>
      <c r="CZ1468" s="21"/>
      <c r="DC1468"/>
      <c r="DD1468"/>
      <c r="DE1468"/>
      <c r="DF1468"/>
      <c r="DG1468" s="63" t="s">
        <v>22</v>
      </c>
      <c r="DH1468" s="56"/>
      <c r="DI1468" s="57">
        <f ca="1">OFFSET(乱数表!$C$3,$C1451,2*DC$7)</f>
        <v>0.44190469468231719</v>
      </c>
      <c r="DJ1468" s="38">
        <f ca="1">MATCH(DI1468,OFFSET($B1466,DC1454,1):OFFSET($B1466,DC1454,5))</f>
        <v>1</v>
      </c>
      <c r="DK1468"/>
      <c r="DL1468" s="21"/>
      <c r="DO1468"/>
      <c r="DP1468"/>
      <c r="DQ1468"/>
      <c r="DR1468"/>
      <c r="DS1468" s="63" t="s">
        <v>22</v>
      </c>
      <c r="DT1468" s="56"/>
      <c r="DU1468" s="57">
        <f ca="1">OFFSET(乱数表!$C$3,$C1451,2*DO$7)</f>
        <v>0.8044598418201554</v>
      </c>
      <c r="DV1468" s="38">
        <f ca="1">MATCH(DU1468,OFFSET($B1466,DO1453,1):OFFSET($B1466,DO1453,5))</f>
        <v>3</v>
      </c>
      <c r="DW1468"/>
      <c r="DX1468" s="21"/>
    </row>
    <row r="1469" spans="1:128" ht="13.5" customHeight="1">
      <c r="A1469"/>
      <c r="B1469" s="41">
        <v>3</v>
      </c>
      <c r="C1469" s="41">
        <v>0</v>
      </c>
      <c r="D1469" s="81">
        <v>0</v>
      </c>
      <c r="E1469" s="81">
        <v>0</v>
      </c>
      <c r="F1469" s="80">
        <v>1</v>
      </c>
      <c r="G1469" s="81">
        <v>1</v>
      </c>
      <c r="H1469" s="7"/>
      <c r="K1469"/>
      <c r="L1469"/>
      <c r="M1469"/>
      <c r="N1469"/>
      <c r="O1469" s="6"/>
      <c r="P1469"/>
      <c r="Q1469"/>
      <c r="R1469" t="s">
        <v>56</v>
      </c>
      <c r="S1469"/>
      <c r="T1469" s="21"/>
      <c r="W1469"/>
      <c r="X1469"/>
      <c r="Y1469"/>
      <c r="Z1469"/>
      <c r="AA1469" s="6"/>
      <c r="AB1469"/>
      <c r="AC1469"/>
      <c r="AD1469" t="s">
        <v>56</v>
      </c>
      <c r="AE1469"/>
      <c r="AF1469" s="21"/>
      <c r="AI1469"/>
      <c r="AJ1469"/>
      <c r="AK1469"/>
      <c r="AL1469"/>
      <c r="AM1469" s="6"/>
      <c r="AN1469"/>
      <c r="AO1469"/>
      <c r="AP1469" t="s">
        <v>56</v>
      </c>
      <c r="AQ1469"/>
      <c r="AR1469" s="21"/>
      <c r="AU1469"/>
      <c r="AV1469"/>
      <c r="AW1469"/>
      <c r="AX1469"/>
      <c r="AY1469" s="6"/>
      <c r="AZ1469"/>
      <c r="BA1469"/>
      <c r="BB1469" t="s">
        <v>56</v>
      </c>
      <c r="BC1469"/>
      <c r="BD1469" s="21"/>
      <c r="BG1469"/>
      <c r="BH1469"/>
      <c r="BI1469"/>
      <c r="BJ1469"/>
      <c r="BK1469" s="6"/>
      <c r="BL1469"/>
      <c r="BM1469"/>
      <c r="BN1469" t="s">
        <v>56</v>
      </c>
      <c r="BO1469"/>
      <c r="BP1469" s="21"/>
      <c r="BS1469"/>
      <c r="BT1469"/>
      <c r="BU1469"/>
      <c r="BV1469"/>
      <c r="BW1469" s="6"/>
      <c r="BX1469"/>
      <c r="BY1469"/>
      <c r="BZ1469" t="s">
        <v>56</v>
      </c>
      <c r="CA1469"/>
      <c r="CB1469" s="21"/>
      <c r="CE1469"/>
      <c r="CF1469"/>
      <c r="CG1469"/>
      <c r="CH1469"/>
      <c r="CI1469" s="6"/>
      <c r="CJ1469"/>
      <c r="CK1469"/>
      <c r="CL1469" t="s">
        <v>56</v>
      </c>
      <c r="CM1469"/>
      <c r="CN1469" s="21"/>
      <c r="CQ1469"/>
      <c r="CR1469"/>
      <c r="CS1469"/>
      <c r="CT1469"/>
      <c r="CU1469" s="6"/>
      <c r="CV1469"/>
      <c r="CW1469"/>
      <c r="CX1469" t="s">
        <v>56</v>
      </c>
      <c r="CY1469"/>
      <c r="CZ1469" s="21"/>
      <c r="DC1469"/>
      <c r="DD1469"/>
      <c r="DE1469"/>
      <c r="DF1469"/>
      <c r="DG1469" s="6"/>
      <c r="DH1469"/>
      <c r="DI1469"/>
      <c r="DJ1469" t="s">
        <v>56</v>
      </c>
      <c r="DK1469"/>
      <c r="DL1469" s="21"/>
      <c r="DO1469"/>
      <c r="DP1469"/>
      <c r="DQ1469"/>
      <c r="DR1469"/>
      <c r="DS1469" s="6"/>
      <c r="DT1469"/>
      <c r="DU1469"/>
      <c r="DV1469" t="s">
        <v>56</v>
      </c>
      <c r="DW1469"/>
      <c r="DX1469" s="21"/>
    </row>
    <row r="1470" spans="1:128" ht="13.5" customHeight="1">
      <c r="A1470"/>
      <c r="B1470" s="42">
        <v>4</v>
      </c>
      <c r="C1470" s="42">
        <v>0</v>
      </c>
      <c r="D1470" s="82">
        <v>0.33333333333333331</v>
      </c>
      <c r="E1470" s="82">
        <v>0.66666666666666663</v>
      </c>
      <c r="F1470" s="83">
        <v>0.66666666666666663</v>
      </c>
      <c r="G1470" s="82">
        <v>1</v>
      </c>
      <c r="H1470" s="7"/>
      <c r="K1470"/>
      <c r="L1470"/>
      <c r="M1470"/>
      <c r="N1470"/>
      <c r="O1470" s="63" t="s">
        <v>39</v>
      </c>
      <c r="P1470" s="49">
        <f ca="1">IF(R1465="Exploit",R1467,R1468)</f>
        <v>4</v>
      </c>
      <c r="Q1470" s="28" t="str">
        <f ca="1">"("&amp;OFFSET(O1453,0,P1470)&amp;") →"</f>
        <v>(下) →</v>
      </c>
      <c r="R1470" s="18" t="s">
        <v>53</v>
      </c>
      <c r="S1470" s="3">
        <f ca="1">MIN(K1452+FIXED(1.1*COS(PI()/2*P1470),0),3)</f>
        <v>2</v>
      </c>
      <c r="T1470" s="6"/>
      <c r="W1470"/>
      <c r="X1470"/>
      <c r="Y1470"/>
      <c r="Z1470"/>
      <c r="AA1470" s="63" t="s">
        <v>39</v>
      </c>
      <c r="AB1470" s="49">
        <f ca="1">IF(AD1465="Exploit",AD1467,AD1468)</f>
        <v>1</v>
      </c>
      <c r="AC1470" s="28" t="str">
        <f ca="1">"("&amp;OFFSET(AA1453,0,AB1470)&amp;") →"</f>
        <v>(右) →</v>
      </c>
      <c r="AD1470" s="18" t="s">
        <v>53</v>
      </c>
      <c r="AE1470" s="3">
        <f ca="1">MIN(W1452+FIXED(1.1*COS(PI()/2*AB1470),0),3)</f>
        <v>2</v>
      </c>
      <c r="AF1470" s="6"/>
      <c r="AI1470"/>
      <c r="AJ1470"/>
      <c r="AK1470"/>
      <c r="AL1470"/>
      <c r="AM1470" s="63" t="s">
        <v>39</v>
      </c>
      <c r="AN1470" s="49">
        <f ca="1">IF(AP1465="Exploit",AP1467,AP1468)</f>
        <v>4</v>
      </c>
      <c r="AO1470" s="28" t="str">
        <f ca="1">"("&amp;OFFSET(AM1453,0,AN1470)&amp;") →"</f>
        <v>(下) →</v>
      </c>
      <c r="AP1470" s="18" t="s">
        <v>53</v>
      </c>
      <c r="AQ1470" s="3">
        <f ca="1">MIN(AI1452+FIXED(1.1*COS(PI()/2*AN1470),0),3)</f>
        <v>3</v>
      </c>
      <c r="AR1470" s="6"/>
      <c r="AU1470"/>
      <c r="AV1470"/>
      <c r="AW1470"/>
      <c r="AX1470"/>
      <c r="AY1470" s="63" t="s">
        <v>39</v>
      </c>
      <c r="AZ1470" s="49">
        <f ca="1">IF(BB1465="Exploit",BB1467,BB1468)</f>
        <v>1</v>
      </c>
      <c r="BA1470" s="28" t="str">
        <f ca="1">"("&amp;OFFSET(AY1453,0,AZ1470)&amp;") →"</f>
        <v>(右) →</v>
      </c>
      <c r="BB1470" s="18" t="s">
        <v>53</v>
      </c>
      <c r="BC1470" s="3">
        <f ca="1">MIN(AU1452+FIXED(1.1*COS(PI()/2*AZ1470),0),3)</f>
        <v>3</v>
      </c>
      <c r="BD1470" s="6"/>
      <c r="BG1470"/>
      <c r="BH1470"/>
      <c r="BI1470"/>
      <c r="BJ1470"/>
      <c r="BK1470" s="63" t="s">
        <v>39</v>
      </c>
      <c r="BL1470" s="49">
        <f ca="1">IF(BN1465="Exploit",BN1467,BN1468)</f>
        <v>1</v>
      </c>
      <c r="BM1470" s="28" t="str">
        <f ca="1">"("&amp;OFFSET(BK1453,0,BL1470)&amp;") →"</f>
        <v>(右) →</v>
      </c>
      <c r="BN1470" s="18" t="s">
        <v>53</v>
      </c>
      <c r="BO1470" s="3">
        <f ca="1">MIN(BG1452+FIXED(1.1*COS(PI()/2*BL1470),0),3)</f>
        <v>3</v>
      </c>
      <c r="BP1470" s="6"/>
      <c r="BS1470"/>
      <c r="BT1470"/>
      <c r="BU1470"/>
      <c r="BV1470"/>
      <c r="BW1470" s="63" t="s">
        <v>39</v>
      </c>
      <c r="BX1470" s="49">
        <f ca="1">IF(BZ1465="Exploit",BZ1467,BZ1468)</f>
        <v>1</v>
      </c>
      <c r="BY1470" s="28" t="str">
        <f ca="1">"("&amp;OFFSET(BW1453,0,BX1470)&amp;") →"</f>
        <v>(右) →</v>
      </c>
      <c r="BZ1470" s="18" t="s">
        <v>53</v>
      </c>
      <c r="CA1470" s="3">
        <f ca="1">MIN(BS1452+FIXED(1.1*COS(PI()/2*BX1470),0),3)</f>
        <v>3</v>
      </c>
      <c r="CB1470" s="6"/>
      <c r="CE1470"/>
      <c r="CF1470"/>
      <c r="CG1470"/>
      <c r="CH1470"/>
      <c r="CI1470" s="63" t="s">
        <v>39</v>
      </c>
      <c r="CJ1470" s="49">
        <f ca="1">IF(CL1465="Exploit",CL1467,CL1468)</f>
        <v>1</v>
      </c>
      <c r="CK1470" s="28" t="str">
        <f ca="1">"("&amp;OFFSET(CI1453,0,CJ1470)&amp;") →"</f>
        <v>(右) →</v>
      </c>
      <c r="CL1470" s="18" t="s">
        <v>53</v>
      </c>
      <c r="CM1470" s="3">
        <f ca="1">MIN(CE1452+FIXED(1.1*COS(PI()/2*CJ1470),0),3)</f>
        <v>3</v>
      </c>
      <c r="CN1470" s="6"/>
      <c r="CQ1470"/>
      <c r="CR1470"/>
      <c r="CS1470"/>
      <c r="CT1470"/>
      <c r="CU1470" s="63" t="s">
        <v>39</v>
      </c>
      <c r="CV1470" s="49">
        <f ca="1">IF(CX1465="Exploit",CX1467,CX1468)</f>
        <v>1</v>
      </c>
      <c r="CW1470" s="28" t="str">
        <f ca="1">"("&amp;OFFSET(CU1453,0,CV1470)&amp;") →"</f>
        <v>(右) →</v>
      </c>
      <c r="CX1470" s="18" t="s">
        <v>53</v>
      </c>
      <c r="CY1470" s="3">
        <f ca="1">MIN(CQ1452+FIXED(1.1*COS(PI()/2*CV1470),0),3)</f>
        <v>3</v>
      </c>
      <c r="CZ1470" s="6"/>
      <c r="DC1470"/>
      <c r="DD1470"/>
      <c r="DE1470"/>
      <c r="DF1470"/>
      <c r="DG1470" s="63" t="s">
        <v>39</v>
      </c>
      <c r="DH1470" s="49">
        <f ca="1">IF(DJ1465="Exploit",DJ1467,DJ1468)</f>
        <v>1</v>
      </c>
      <c r="DI1470" s="28" t="str">
        <f ca="1">"("&amp;OFFSET(DG1453,0,DH1470)&amp;") →"</f>
        <v>(右) →</v>
      </c>
      <c r="DJ1470" s="18" t="s">
        <v>53</v>
      </c>
      <c r="DK1470" s="3">
        <f ca="1">MIN(DC1452+FIXED(1.1*COS(PI()/2*DH1470),0),3)</f>
        <v>3</v>
      </c>
      <c r="DL1470" s="6"/>
      <c r="DO1470"/>
      <c r="DP1470"/>
      <c r="DQ1470"/>
      <c r="DR1470"/>
      <c r="DS1470" s="63" t="s">
        <v>39</v>
      </c>
      <c r="DT1470" s="49">
        <f ca="1">IF(DV1465="Exploit",DV1467,DV1468)</f>
        <v>3</v>
      </c>
      <c r="DU1470" s="28" t="str">
        <f ca="1">"("&amp;OFFSET(DS1453,0,DT1470)&amp;") →"</f>
        <v>(左) →</v>
      </c>
      <c r="DV1470" s="18" t="s">
        <v>53</v>
      </c>
      <c r="DW1470" s="3">
        <f ca="1">MIN(DO1452+FIXED(1.1*COS(PI()/2*DT1470),0),3)</f>
        <v>3</v>
      </c>
      <c r="DX1470" s="6"/>
    </row>
    <row r="1471" spans="1:128" ht="13.5" customHeight="1">
      <c r="A1471"/>
      <c r="B1471" s="41">
        <v>5</v>
      </c>
      <c r="C1471" s="41">
        <v>0</v>
      </c>
      <c r="D1471" s="83">
        <v>0</v>
      </c>
      <c r="E1471" s="80">
        <v>0.33333333333333331</v>
      </c>
      <c r="F1471" s="80">
        <v>0.66666666666666663</v>
      </c>
      <c r="G1471" s="80">
        <v>1</v>
      </c>
      <c r="H1471" s="7"/>
      <c r="K1471"/>
      <c r="L1471"/>
      <c r="M1471"/>
      <c r="N1471"/>
      <c r="O1471" s="24" t="s">
        <v>33</v>
      </c>
      <c r="P1471" s="24"/>
      <c r="Q1471"/>
      <c r="R1471" s="18" t="s">
        <v>54</v>
      </c>
      <c r="S1471" s="3">
        <f ca="1">MIN(K1453+FIXED(1.1*SIN(PI()/2*P1470),0),3)</f>
        <v>1</v>
      </c>
      <c r="T1471" s="6"/>
      <c r="W1471"/>
      <c r="X1471"/>
      <c r="Y1471"/>
      <c r="Z1471"/>
      <c r="AA1471" s="24"/>
      <c r="AB1471" s="24" t="s">
        <v>33</v>
      </c>
      <c r="AC1471"/>
      <c r="AD1471" s="18" t="s">
        <v>54</v>
      </c>
      <c r="AE1471" s="3">
        <f ca="1">MIN(W1453+FIXED(1.1*SIN(PI()/2*AB1470),0),3)</f>
        <v>2</v>
      </c>
      <c r="AF1471" s="6"/>
      <c r="AI1471"/>
      <c r="AJ1471"/>
      <c r="AK1471"/>
      <c r="AL1471"/>
      <c r="AM1471" s="24"/>
      <c r="AN1471" s="24" t="s">
        <v>33</v>
      </c>
      <c r="AO1471"/>
      <c r="AP1471" s="18" t="s">
        <v>54</v>
      </c>
      <c r="AQ1471" s="3">
        <f ca="1">MIN(AI1453+FIXED(1.1*SIN(PI()/2*AN1470),0),3)</f>
        <v>2</v>
      </c>
      <c r="AR1471" s="6"/>
      <c r="AU1471"/>
      <c r="AV1471"/>
      <c r="AW1471"/>
      <c r="AX1471"/>
      <c r="AY1471" s="24"/>
      <c r="AZ1471" s="24" t="s">
        <v>33</v>
      </c>
      <c r="BA1471"/>
      <c r="BB1471" s="18" t="s">
        <v>54</v>
      </c>
      <c r="BC1471" s="3">
        <f ca="1">MIN(AU1453+FIXED(1.1*SIN(PI()/2*AZ1470),0),3)</f>
        <v>3</v>
      </c>
      <c r="BD1471" s="6"/>
      <c r="BG1471"/>
      <c r="BH1471"/>
      <c r="BI1471"/>
      <c r="BJ1471"/>
      <c r="BK1471" s="24"/>
      <c r="BL1471" s="24" t="s">
        <v>33</v>
      </c>
      <c r="BM1471"/>
      <c r="BN1471" s="18" t="s">
        <v>54</v>
      </c>
      <c r="BO1471" s="3">
        <f ca="1">MIN(BG1453+FIXED(1.1*SIN(PI()/2*BL1470),0),3)</f>
        <v>3</v>
      </c>
      <c r="BP1471" s="6"/>
      <c r="BS1471"/>
      <c r="BT1471"/>
      <c r="BU1471"/>
      <c r="BV1471"/>
      <c r="BW1471" s="24"/>
      <c r="BX1471" s="24" t="s">
        <v>33</v>
      </c>
      <c r="BY1471"/>
      <c r="BZ1471" s="18" t="s">
        <v>54</v>
      </c>
      <c r="CA1471" s="3">
        <f ca="1">MIN(BS1453+FIXED(1.1*SIN(PI()/2*BX1470),0),3)</f>
        <v>3</v>
      </c>
      <c r="CB1471" s="6"/>
      <c r="CE1471"/>
      <c r="CF1471"/>
      <c r="CG1471"/>
      <c r="CH1471"/>
      <c r="CI1471" s="24"/>
      <c r="CJ1471" s="24" t="s">
        <v>33</v>
      </c>
      <c r="CK1471"/>
      <c r="CL1471" s="18" t="s">
        <v>54</v>
      </c>
      <c r="CM1471" s="3">
        <f ca="1">MIN(CE1453+FIXED(1.1*SIN(PI()/2*CJ1470),0),3)</f>
        <v>3</v>
      </c>
      <c r="CN1471" s="6"/>
      <c r="CQ1471"/>
      <c r="CR1471"/>
      <c r="CS1471"/>
      <c r="CT1471"/>
      <c r="CU1471" s="24"/>
      <c r="CV1471" s="24" t="s">
        <v>33</v>
      </c>
      <c r="CW1471"/>
      <c r="CX1471" s="18" t="s">
        <v>54</v>
      </c>
      <c r="CY1471" s="3">
        <f ca="1">MIN(CQ1453+FIXED(1.1*SIN(PI()/2*CV1470),0),3)</f>
        <v>3</v>
      </c>
      <c r="CZ1471" s="6"/>
      <c r="DC1471"/>
      <c r="DD1471"/>
      <c r="DE1471"/>
      <c r="DF1471"/>
      <c r="DG1471" s="24"/>
      <c r="DH1471" s="24" t="s">
        <v>33</v>
      </c>
      <c r="DI1471"/>
      <c r="DJ1471" s="18" t="s">
        <v>54</v>
      </c>
      <c r="DK1471" s="3">
        <f ca="1">MIN(DC1453+FIXED(1.1*SIN(PI()/2*DH1470),0),3)</f>
        <v>3</v>
      </c>
      <c r="DL1471" s="6"/>
      <c r="DO1471"/>
      <c r="DP1471"/>
      <c r="DQ1471"/>
      <c r="DR1471"/>
      <c r="DS1471" s="24"/>
      <c r="DT1471" s="24" t="s">
        <v>33</v>
      </c>
      <c r="DU1471"/>
      <c r="DV1471" s="18" t="s">
        <v>54</v>
      </c>
      <c r="DW1471" s="3">
        <f ca="1">MIN(DO1453+FIXED(1.1*SIN(PI()/2*DT1470),0),3)</f>
        <v>2</v>
      </c>
      <c r="DX1471" s="6"/>
    </row>
    <row r="1472" spans="1:128" ht="13.5" customHeight="1">
      <c r="A1472"/>
      <c r="B1472" s="42">
        <v>6</v>
      </c>
      <c r="C1472" s="61">
        <v>0</v>
      </c>
      <c r="D1472" s="61">
        <v>0</v>
      </c>
      <c r="E1472" s="61">
        <v>0</v>
      </c>
      <c r="F1472" s="61">
        <v>0</v>
      </c>
      <c r="G1472" s="61">
        <v>0</v>
      </c>
      <c r="H1472" s="7"/>
      <c r="K1472"/>
      <c r="L1472"/>
      <c r="M1472"/>
      <c r="N1472"/>
      <c r="O1472"/>
      <c r="P1472"/>
      <c r="Q1472"/>
      <c r="R1472" s="3" t="s">
        <v>31</v>
      </c>
      <c r="S1472" s="29">
        <f ca="1">3*(S1470-1)+S1471</f>
        <v>4</v>
      </c>
      <c r="T1472" s="30"/>
      <c r="W1472"/>
      <c r="X1472"/>
      <c r="Y1472"/>
      <c r="Z1472"/>
      <c r="AA1472"/>
      <c r="AB1472"/>
      <c r="AC1472"/>
      <c r="AD1472" s="3" t="s">
        <v>32</v>
      </c>
      <c r="AE1472" s="29">
        <f ca="1">3*(AE1470-1)+AE1471</f>
        <v>5</v>
      </c>
      <c r="AF1472" s="6"/>
      <c r="AI1472"/>
      <c r="AJ1472"/>
      <c r="AK1472"/>
      <c r="AL1472"/>
      <c r="AM1472"/>
      <c r="AN1472"/>
      <c r="AO1472"/>
      <c r="AP1472" s="3" t="s">
        <v>32</v>
      </c>
      <c r="AQ1472" s="29">
        <f ca="1">3*(AQ1470-1)+AQ1471</f>
        <v>8</v>
      </c>
      <c r="AR1472" s="6"/>
      <c r="AU1472"/>
      <c r="AV1472"/>
      <c r="AW1472"/>
      <c r="AX1472"/>
      <c r="AY1472"/>
      <c r="AZ1472"/>
      <c r="BA1472"/>
      <c r="BB1472" s="3" t="s">
        <v>32</v>
      </c>
      <c r="BC1472" s="29">
        <f ca="1">3*(BC1470-1)+BC1471</f>
        <v>9</v>
      </c>
      <c r="BD1472" s="6"/>
      <c r="BG1472"/>
      <c r="BH1472"/>
      <c r="BI1472"/>
      <c r="BJ1472"/>
      <c r="BK1472"/>
      <c r="BL1472"/>
      <c r="BM1472"/>
      <c r="BN1472" s="3" t="s">
        <v>32</v>
      </c>
      <c r="BO1472" s="29">
        <f ca="1">3*(BO1470-1)+BO1471</f>
        <v>9</v>
      </c>
      <c r="BP1472" s="6"/>
      <c r="BS1472"/>
      <c r="BT1472"/>
      <c r="BU1472"/>
      <c r="BV1472"/>
      <c r="BW1472"/>
      <c r="BX1472"/>
      <c r="BY1472"/>
      <c r="BZ1472" s="3" t="s">
        <v>32</v>
      </c>
      <c r="CA1472" s="29">
        <f ca="1">3*(CA1470-1)+CA1471</f>
        <v>9</v>
      </c>
      <c r="CB1472" s="6"/>
      <c r="CE1472"/>
      <c r="CF1472"/>
      <c r="CG1472"/>
      <c r="CH1472"/>
      <c r="CI1472"/>
      <c r="CJ1472"/>
      <c r="CK1472"/>
      <c r="CL1472" s="3" t="s">
        <v>32</v>
      </c>
      <c r="CM1472" s="29">
        <f ca="1">3*(CM1470-1)+CM1471</f>
        <v>9</v>
      </c>
      <c r="CN1472" s="6"/>
      <c r="CQ1472"/>
      <c r="CR1472"/>
      <c r="CS1472"/>
      <c r="CT1472"/>
      <c r="CU1472"/>
      <c r="CV1472"/>
      <c r="CW1472"/>
      <c r="CX1472" s="3" t="s">
        <v>32</v>
      </c>
      <c r="CY1472" s="29">
        <f ca="1">3*(CY1470-1)+CY1471</f>
        <v>9</v>
      </c>
      <c r="CZ1472" s="6"/>
      <c r="DC1472"/>
      <c r="DD1472"/>
      <c r="DE1472"/>
      <c r="DF1472"/>
      <c r="DG1472"/>
      <c r="DH1472"/>
      <c r="DI1472"/>
      <c r="DJ1472" s="3" t="s">
        <v>32</v>
      </c>
      <c r="DK1472" s="29">
        <f ca="1">3*(DK1470-1)+DK1471</f>
        <v>9</v>
      </c>
      <c r="DL1472" s="6"/>
      <c r="DO1472"/>
      <c r="DP1472"/>
      <c r="DQ1472"/>
      <c r="DR1472"/>
      <c r="DS1472"/>
      <c r="DT1472"/>
      <c r="DU1472"/>
      <c r="DV1472" s="3" t="s">
        <v>32</v>
      </c>
      <c r="DW1472" s="29">
        <f ca="1">3*(DW1470-1)+DW1471</f>
        <v>8</v>
      </c>
      <c r="DX1472" s="6"/>
    </row>
    <row r="1473" spans="1:128" ht="13.5" customHeight="1">
      <c r="A1473"/>
      <c r="B1473" s="41">
        <v>7</v>
      </c>
      <c r="C1473" s="41">
        <v>0</v>
      </c>
      <c r="D1473" s="80">
        <v>0.5</v>
      </c>
      <c r="E1473" s="80">
        <v>1</v>
      </c>
      <c r="F1473" s="61">
        <v>1</v>
      </c>
      <c r="G1473" s="61">
        <v>1</v>
      </c>
      <c r="H1473" s="7"/>
      <c r="K1473"/>
      <c r="L1473"/>
      <c r="M1473"/>
      <c r="N1473"/>
      <c r="P1473"/>
      <c r="Q1473"/>
      <c r="R1473"/>
      <c r="S1473" s="11" t="s">
        <v>51</v>
      </c>
      <c r="T1473" s="24"/>
      <c r="W1473"/>
      <c r="X1473"/>
      <c r="Y1473"/>
      <c r="Z1473"/>
      <c r="AB1473"/>
      <c r="AC1473"/>
      <c r="AD1473"/>
      <c r="AE1473" s="11" t="s">
        <v>51</v>
      </c>
      <c r="AF1473" s="24"/>
      <c r="AI1473"/>
      <c r="AJ1473"/>
      <c r="AK1473"/>
      <c r="AL1473"/>
      <c r="AN1473"/>
      <c r="AO1473"/>
      <c r="AP1473"/>
      <c r="AQ1473" s="11" t="s">
        <v>51</v>
      </c>
      <c r="AR1473" s="24"/>
      <c r="AU1473"/>
      <c r="AV1473"/>
      <c r="AW1473"/>
      <c r="AX1473"/>
      <c r="AZ1473"/>
      <c r="BA1473"/>
      <c r="BB1473"/>
      <c r="BC1473" s="11" t="s">
        <v>51</v>
      </c>
      <c r="BD1473" s="24"/>
      <c r="BG1473"/>
      <c r="BH1473"/>
      <c r="BI1473"/>
      <c r="BJ1473"/>
      <c r="BL1473"/>
      <c r="BM1473"/>
      <c r="BN1473"/>
      <c r="BO1473" s="11" t="s">
        <v>51</v>
      </c>
      <c r="BP1473" s="24"/>
      <c r="BS1473"/>
      <c r="BT1473"/>
      <c r="BU1473"/>
      <c r="BV1473"/>
      <c r="BX1473"/>
      <c r="BY1473"/>
      <c r="BZ1473"/>
      <c r="CA1473" s="11" t="s">
        <v>51</v>
      </c>
      <c r="CB1473" s="24"/>
      <c r="CE1473"/>
      <c r="CF1473"/>
      <c r="CG1473"/>
      <c r="CH1473"/>
      <c r="CJ1473"/>
      <c r="CK1473"/>
      <c r="CL1473"/>
      <c r="CM1473" s="11" t="s">
        <v>51</v>
      </c>
      <c r="CN1473" s="24"/>
      <c r="CQ1473"/>
      <c r="CR1473"/>
      <c r="CS1473"/>
      <c r="CT1473"/>
      <c r="CV1473"/>
      <c r="CW1473"/>
      <c r="CX1473"/>
      <c r="CY1473" s="11" t="s">
        <v>51</v>
      </c>
      <c r="CZ1473" s="24"/>
      <c r="DC1473"/>
      <c r="DD1473"/>
      <c r="DE1473"/>
      <c r="DF1473"/>
      <c r="DH1473"/>
      <c r="DI1473"/>
      <c r="DJ1473"/>
      <c r="DK1473" s="11" t="s">
        <v>51</v>
      </c>
      <c r="DL1473" s="24"/>
      <c r="DO1473"/>
      <c r="DP1473"/>
      <c r="DQ1473"/>
      <c r="DR1473"/>
      <c r="DT1473"/>
      <c r="DU1473"/>
      <c r="DV1473"/>
      <c r="DW1473" s="11" t="s">
        <v>51</v>
      </c>
      <c r="DX1473" s="24"/>
    </row>
    <row r="1474" spans="1:128" ht="13.5" customHeight="1" thickBot="1">
      <c r="A1474"/>
      <c r="B1474" s="42">
        <v>8</v>
      </c>
      <c r="C1474" s="42">
        <v>0</v>
      </c>
      <c r="D1474" s="82">
        <v>0.33333333333333331</v>
      </c>
      <c r="E1474" s="82">
        <v>0.66666666666666663</v>
      </c>
      <c r="F1474" s="82">
        <v>1</v>
      </c>
      <c r="G1474" s="83">
        <v>1</v>
      </c>
      <c r="H1474" s="7"/>
      <c r="K1474"/>
      <c r="L1474"/>
      <c r="M1474"/>
      <c r="N1474"/>
      <c r="O1474" t="s">
        <v>48</v>
      </c>
      <c r="R1474"/>
      <c r="S1474"/>
      <c r="T1474" s="21"/>
      <c r="W1474"/>
      <c r="X1474"/>
      <c r="Y1474"/>
      <c r="Z1474"/>
      <c r="AA1474" t="s">
        <v>48</v>
      </c>
      <c r="AD1474"/>
      <c r="AE1474"/>
      <c r="AF1474" s="21"/>
      <c r="AI1474"/>
      <c r="AJ1474"/>
      <c r="AK1474"/>
      <c r="AL1474"/>
      <c r="AM1474" t="s">
        <v>48</v>
      </c>
      <c r="AP1474"/>
      <c r="AQ1474"/>
      <c r="AR1474" s="21"/>
      <c r="AU1474"/>
      <c r="AV1474"/>
      <c r="AW1474"/>
      <c r="AX1474"/>
      <c r="AY1474" t="s">
        <v>48</v>
      </c>
      <c r="BB1474"/>
      <c r="BC1474"/>
      <c r="BD1474" s="21"/>
      <c r="BG1474"/>
      <c r="BH1474"/>
      <c r="BI1474"/>
      <c r="BJ1474"/>
      <c r="BK1474" t="s">
        <v>48</v>
      </c>
      <c r="BN1474"/>
      <c r="BO1474"/>
      <c r="BP1474" s="21"/>
      <c r="BS1474"/>
      <c r="BT1474"/>
      <c r="BU1474"/>
      <c r="BV1474"/>
      <c r="BW1474" t="s">
        <v>48</v>
      </c>
      <c r="BZ1474"/>
      <c r="CA1474"/>
      <c r="CB1474" s="21"/>
      <c r="CE1474"/>
      <c r="CF1474"/>
      <c r="CG1474"/>
      <c r="CH1474"/>
      <c r="CI1474" t="s">
        <v>48</v>
      </c>
      <c r="CL1474"/>
      <c r="CM1474"/>
      <c r="CN1474" s="21"/>
      <c r="CQ1474"/>
      <c r="CR1474"/>
      <c r="CS1474"/>
      <c r="CT1474"/>
      <c r="CU1474" t="s">
        <v>48</v>
      </c>
      <c r="CX1474"/>
      <c r="CY1474"/>
      <c r="CZ1474" s="21"/>
      <c r="DC1474"/>
      <c r="DD1474"/>
      <c r="DE1474"/>
      <c r="DF1474"/>
      <c r="DG1474" t="s">
        <v>48</v>
      </c>
      <c r="DJ1474"/>
      <c r="DK1474"/>
      <c r="DL1474" s="21"/>
      <c r="DO1474"/>
      <c r="DP1474"/>
      <c r="DQ1474"/>
      <c r="DR1474"/>
      <c r="DS1474" t="s">
        <v>48</v>
      </c>
      <c r="DU1474" s="30"/>
      <c r="DV1474"/>
      <c r="DW1474"/>
      <c r="DX1474" s="21"/>
    </row>
    <row r="1475" spans="1:128" ht="13.5" customHeight="1" thickBot="1">
      <c r="A1475"/>
      <c r="B1475" s="43" t="s">
        <v>18</v>
      </c>
      <c r="C1475" s="43">
        <v>0</v>
      </c>
      <c r="D1475" s="84">
        <v>1</v>
      </c>
      <c r="E1475" s="84">
        <v>1</v>
      </c>
      <c r="F1475" s="84">
        <v>1</v>
      </c>
      <c r="G1475" s="84">
        <v>1</v>
      </c>
      <c r="H1475" s="7"/>
      <c r="K1475"/>
      <c r="L1475"/>
      <c r="M1475"/>
      <c r="N1475"/>
      <c r="O1475" s="39" t="s">
        <v>52</v>
      </c>
      <c r="P1475" s="33">
        <f ca="1">IF(K1454&lt;9,OFFSET($D$3,S1470,S1471)+$C$4*MAX(OFFSET(O1453,S1472,1):OFFSET(O1453,S1472,4)),0)</f>
        <v>32.109865990224343</v>
      </c>
      <c r="Q1475"/>
      <c r="R1475"/>
      <c r="S1475"/>
      <c r="T1475" s="21"/>
      <c r="W1475"/>
      <c r="X1475"/>
      <c r="Y1475"/>
      <c r="Z1475"/>
      <c r="AA1475" s="39" t="s">
        <v>52</v>
      </c>
      <c r="AB1475" s="33">
        <f ca="1">IF(W1454&lt;9,OFFSET($D$3,AE1470,AE1471)+$C$4*MAX(OFFSET(AA1453,AE1472,1):OFFSET(AA1453,AE1472,4)),0)</f>
        <v>47.299999954056275</v>
      </c>
      <c r="AC1475"/>
      <c r="AD1475"/>
      <c r="AE1475"/>
      <c r="AF1475" s="21"/>
      <c r="AI1475"/>
      <c r="AJ1475"/>
      <c r="AK1475"/>
      <c r="AL1475"/>
      <c r="AM1475" s="39" t="s">
        <v>52</v>
      </c>
      <c r="AN1475" s="33">
        <f ca="1">IF(AI1454&lt;9,OFFSET($D$3,AQ1470,AQ1471)+$C$4*MAX(OFFSET(AM1453,AQ1472,1):OFFSET(AM1453,AQ1472,4)),0)</f>
        <v>68.999999999882846</v>
      </c>
      <c r="AO1475"/>
      <c r="AP1475"/>
      <c r="AQ1475"/>
      <c r="AR1475" s="21"/>
      <c r="AU1475"/>
      <c r="AV1475"/>
      <c r="AW1475"/>
      <c r="AX1475"/>
      <c r="AY1475" s="39" t="s">
        <v>52</v>
      </c>
      <c r="AZ1475" s="33">
        <f ca="1">IF(AU1454&lt;9,OFFSET($D$3,BC1470,BC1471)+$C$4*MAX(OFFSET(AY1453,BC1472,1):OFFSET(AY1453,BC1472,4)),0)</f>
        <v>100</v>
      </c>
      <c r="BA1475"/>
      <c r="BB1475"/>
      <c r="BC1475"/>
      <c r="BD1475" s="21"/>
      <c r="BG1475"/>
      <c r="BH1475"/>
      <c r="BI1475"/>
      <c r="BJ1475"/>
      <c r="BK1475" s="39" t="s">
        <v>52</v>
      </c>
      <c r="BL1475" s="33">
        <f ca="1">IF(BG1454&lt;9,OFFSET($D$3,BO1470,BO1471)+$C$4*MAX(OFFSET(BK1453,BO1472,1):OFFSET(BK1453,BO1472,4)),0)</f>
        <v>0</v>
      </c>
      <c r="BM1475"/>
      <c r="BN1475"/>
      <c r="BO1475"/>
      <c r="BP1475" s="21"/>
      <c r="BS1475"/>
      <c r="BT1475"/>
      <c r="BU1475"/>
      <c r="BV1475"/>
      <c r="BW1475" s="39" t="s">
        <v>52</v>
      </c>
      <c r="BX1475" s="33">
        <f ca="1">IF(BS1454&lt;9,OFFSET($D$3,CA1470,CA1471)+$C$4*MAX(OFFSET(BW1453,CA1472,1):OFFSET(BW1453,CA1472,4)),0)</f>
        <v>0</v>
      </c>
      <c r="BY1475"/>
      <c r="BZ1475"/>
      <c r="CA1475"/>
      <c r="CB1475" s="21"/>
      <c r="CE1475"/>
      <c r="CF1475"/>
      <c r="CG1475"/>
      <c r="CH1475"/>
      <c r="CI1475" s="39" t="s">
        <v>52</v>
      </c>
      <c r="CJ1475" s="33">
        <f ca="1">IF(CE1454&lt;9,OFFSET($D$3,CM1470,CM1471)+$C$4*MAX(OFFSET(CI1453,CM1472,1):OFFSET(CI1453,CM1472,4)),0)</f>
        <v>0</v>
      </c>
      <c r="CK1475"/>
      <c r="CL1475"/>
      <c r="CM1475"/>
      <c r="CN1475" s="21"/>
      <c r="CQ1475"/>
      <c r="CR1475"/>
      <c r="CS1475"/>
      <c r="CT1475"/>
      <c r="CU1475" s="39" t="s">
        <v>52</v>
      </c>
      <c r="CV1475" s="33">
        <f ca="1">IF(CQ1454&lt;9,OFFSET($D$3,CY1470,CY1471)+$C$4*MAX(OFFSET(CU1453,CY1472,1):OFFSET(CU1453,CY1472,4)),0)</f>
        <v>0</v>
      </c>
      <c r="CW1475"/>
      <c r="CX1475"/>
      <c r="CY1475"/>
      <c r="CZ1475" s="21"/>
      <c r="DC1475"/>
      <c r="DD1475"/>
      <c r="DE1475"/>
      <c r="DF1475"/>
      <c r="DG1475" s="39" t="s">
        <v>52</v>
      </c>
      <c r="DH1475" s="33">
        <f ca="1">IF(DC1454&lt;9,OFFSET($D$3,DK1470,DK1471)+$C$4*MAX(OFFSET(DG1453,DK1472,1):OFFSET(DG1453,DK1472,4)),0)</f>
        <v>0</v>
      </c>
      <c r="DI1475"/>
      <c r="DJ1475"/>
      <c r="DK1475"/>
      <c r="DL1475" s="21"/>
      <c r="DO1475"/>
      <c r="DP1475"/>
      <c r="DQ1475"/>
      <c r="DR1475"/>
      <c r="DS1475" s="39" t="s">
        <v>52</v>
      </c>
      <c r="DT1475" s="33">
        <f ca="1">IF(DO1454&lt;9,OFFSET($D$3,DW1470,DW1471)+$C$4*MAX(OFFSET(DS1453,DW1472,1):OFFSET(DS1453,DW1472,4)),0)</f>
        <v>0</v>
      </c>
      <c r="DU1475"/>
      <c r="DV1475"/>
      <c r="DW1475"/>
      <c r="DX1475" s="21"/>
    </row>
    <row r="1476" spans="1:128" ht="13.5" customHeight="1" thickBot="1">
      <c r="A1476"/>
      <c r="H1476" s="7"/>
      <c r="K1476"/>
      <c r="L1476"/>
      <c r="M1476"/>
      <c r="N1476"/>
      <c r="O1476" s="35"/>
      <c r="P1476" s="123" t="s">
        <v>12</v>
      </c>
      <c r="Q1476" s="124"/>
      <c r="R1476" s="124"/>
      <c r="S1476" s="125"/>
      <c r="T1476" s="64"/>
      <c r="W1476"/>
      <c r="X1476"/>
      <c r="Y1476"/>
      <c r="Z1476"/>
      <c r="AA1476" s="5"/>
      <c r="AB1476" s="123" t="s">
        <v>12</v>
      </c>
      <c r="AC1476" s="124"/>
      <c r="AD1476" s="124"/>
      <c r="AE1476" s="125"/>
      <c r="AF1476" s="64"/>
      <c r="AI1476"/>
      <c r="AJ1476"/>
      <c r="AK1476"/>
      <c r="AL1476"/>
      <c r="AM1476" s="5"/>
      <c r="AN1476" s="123" t="s">
        <v>12</v>
      </c>
      <c r="AO1476" s="124"/>
      <c r="AP1476" s="124"/>
      <c r="AQ1476" s="125"/>
      <c r="AR1476" s="64"/>
      <c r="AU1476"/>
      <c r="AV1476"/>
      <c r="AW1476"/>
      <c r="AX1476"/>
      <c r="AY1476" s="5"/>
      <c r="AZ1476" s="123" t="s">
        <v>12</v>
      </c>
      <c r="BA1476" s="124"/>
      <c r="BB1476" s="124"/>
      <c r="BC1476" s="125"/>
      <c r="BD1476" s="64"/>
      <c r="BG1476"/>
      <c r="BH1476"/>
      <c r="BI1476"/>
      <c r="BJ1476"/>
      <c r="BK1476" s="5"/>
      <c r="BL1476" s="123" t="s">
        <v>12</v>
      </c>
      <c r="BM1476" s="124"/>
      <c r="BN1476" s="124"/>
      <c r="BO1476" s="125"/>
      <c r="BP1476" s="64"/>
      <c r="BS1476"/>
      <c r="BT1476"/>
      <c r="BU1476"/>
      <c r="BV1476"/>
      <c r="BW1476" s="5"/>
      <c r="BX1476" s="123" t="s">
        <v>12</v>
      </c>
      <c r="BY1476" s="124"/>
      <c r="BZ1476" s="124"/>
      <c r="CA1476" s="125"/>
      <c r="CB1476" s="64"/>
      <c r="CE1476"/>
      <c r="CF1476"/>
      <c r="CG1476"/>
      <c r="CH1476"/>
      <c r="CI1476" s="5"/>
      <c r="CJ1476" s="123" t="s">
        <v>12</v>
      </c>
      <c r="CK1476" s="124"/>
      <c r="CL1476" s="124"/>
      <c r="CM1476" s="125"/>
      <c r="CN1476" s="64"/>
      <c r="CQ1476"/>
      <c r="CR1476"/>
      <c r="CS1476"/>
      <c r="CT1476"/>
      <c r="CU1476" s="5"/>
      <c r="CV1476" s="123" t="s">
        <v>12</v>
      </c>
      <c r="CW1476" s="124"/>
      <c r="CX1476" s="124"/>
      <c r="CY1476" s="125"/>
      <c r="CZ1476" s="64"/>
      <c r="DC1476"/>
      <c r="DD1476"/>
      <c r="DE1476"/>
      <c r="DF1476"/>
      <c r="DG1476" s="5"/>
      <c r="DH1476" s="123" t="s">
        <v>12</v>
      </c>
      <c r="DI1476" s="124"/>
      <c r="DJ1476" s="124"/>
      <c r="DK1476" s="125"/>
      <c r="DL1476" s="64"/>
      <c r="DO1476"/>
      <c r="DP1476"/>
      <c r="DQ1476"/>
      <c r="DR1476"/>
      <c r="DS1476" s="5"/>
      <c r="DT1476" s="123" t="s">
        <v>12</v>
      </c>
      <c r="DU1476" s="124"/>
      <c r="DV1476" s="124"/>
      <c r="DW1476" s="125"/>
    </row>
    <row r="1477" spans="1:128" ht="13.5" customHeight="1" thickBot="1">
      <c r="A1477"/>
      <c r="B1477"/>
      <c r="C1477"/>
      <c r="D1477"/>
      <c r="E1477"/>
      <c r="F1477" s="95"/>
      <c r="G1477" t="s">
        <v>35</v>
      </c>
      <c r="H1477" s="21"/>
      <c r="K1477"/>
      <c r="L1477"/>
      <c r="M1477"/>
      <c r="N1477"/>
      <c r="O1477" s="23" t="s">
        <v>58</v>
      </c>
      <c r="P1477" s="3" t="s">
        <v>68</v>
      </c>
      <c r="Q1477" s="26" t="s">
        <v>69</v>
      </c>
      <c r="R1477" s="26" t="s">
        <v>70</v>
      </c>
      <c r="S1477" s="3" t="s">
        <v>71</v>
      </c>
      <c r="T1477" s="6"/>
      <c r="W1477"/>
      <c r="X1477"/>
      <c r="Y1477"/>
      <c r="Z1477"/>
      <c r="AA1477" s="23" t="str">
        <f>$O$34</f>
        <v>新Q値</v>
      </c>
      <c r="AB1477" s="3" t="s">
        <v>3</v>
      </c>
      <c r="AC1477" s="26" t="s">
        <v>4</v>
      </c>
      <c r="AD1477" s="26" t="s">
        <v>5</v>
      </c>
      <c r="AE1477" s="3" t="s">
        <v>6</v>
      </c>
      <c r="AF1477" s="6"/>
      <c r="AI1477"/>
      <c r="AJ1477"/>
      <c r="AK1477"/>
      <c r="AL1477"/>
      <c r="AM1477" s="23" t="str">
        <f>$O$34</f>
        <v>新Q値</v>
      </c>
      <c r="AN1477" s="3" t="s">
        <v>3</v>
      </c>
      <c r="AO1477" s="26" t="s">
        <v>4</v>
      </c>
      <c r="AP1477" s="26" t="s">
        <v>5</v>
      </c>
      <c r="AQ1477" s="3" t="s">
        <v>6</v>
      </c>
      <c r="AR1477" s="6"/>
      <c r="AU1477"/>
      <c r="AV1477"/>
      <c r="AW1477"/>
      <c r="AX1477"/>
      <c r="AY1477" s="23" t="str">
        <f>$O$34</f>
        <v>新Q値</v>
      </c>
      <c r="AZ1477" s="3" t="s">
        <v>3</v>
      </c>
      <c r="BA1477" s="26" t="s">
        <v>4</v>
      </c>
      <c r="BB1477" s="26" t="s">
        <v>5</v>
      </c>
      <c r="BC1477" s="3" t="s">
        <v>6</v>
      </c>
      <c r="BD1477" s="6"/>
      <c r="BG1477"/>
      <c r="BH1477"/>
      <c r="BI1477"/>
      <c r="BJ1477"/>
      <c r="BK1477" s="23" t="str">
        <f>$O$34</f>
        <v>新Q値</v>
      </c>
      <c r="BL1477" s="3" t="s">
        <v>3</v>
      </c>
      <c r="BM1477" s="26" t="s">
        <v>4</v>
      </c>
      <c r="BN1477" s="26" t="s">
        <v>5</v>
      </c>
      <c r="BO1477" s="3" t="s">
        <v>6</v>
      </c>
      <c r="BP1477" s="6"/>
      <c r="BS1477"/>
      <c r="BT1477"/>
      <c r="BU1477"/>
      <c r="BV1477"/>
      <c r="BW1477" s="23" t="str">
        <f>$O$34</f>
        <v>新Q値</v>
      </c>
      <c r="BX1477" s="3" t="s">
        <v>3</v>
      </c>
      <c r="BY1477" s="26" t="s">
        <v>4</v>
      </c>
      <c r="BZ1477" s="26" t="s">
        <v>5</v>
      </c>
      <c r="CA1477" s="3" t="s">
        <v>6</v>
      </c>
      <c r="CB1477" s="6"/>
      <c r="CE1477"/>
      <c r="CF1477"/>
      <c r="CG1477"/>
      <c r="CH1477"/>
      <c r="CI1477" s="23" t="str">
        <f>$O$34</f>
        <v>新Q値</v>
      </c>
      <c r="CJ1477" s="3" t="s">
        <v>3</v>
      </c>
      <c r="CK1477" s="26" t="s">
        <v>4</v>
      </c>
      <c r="CL1477" s="26" t="s">
        <v>5</v>
      </c>
      <c r="CM1477" s="3" t="s">
        <v>6</v>
      </c>
      <c r="CN1477" s="6"/>
      <c r="CQ1477"/>
      <c r="CR1477"/>
      <c r="CS1477"/>
      <c r="CT1477"/>
      <c r="CU1477" s="23" t="str">
        <f>$O$34</f>
        <v>新Q値</v>
      </c>
      <c r="CV1477" s="3" t="s">
        <v>3</v>
      </c>
      <c r="CW1477" s="26" t="s">
        <v>4</v>
      </c>
      <c r="CX1477" s="26" t="s">
        <v>5</v>
      </c>
      <c r="CY1477" s="3" t="s">
        <v>6</v>
      </c>
      <c r="CZ1477" s="6"/>
      <c r="DC1477"/>
      <c r="DD1477"/>
      <c r="DE1477"/>
      <c r="DF1477"/>
      <c r="DG1477" s="23" t="str">
        <f>$O$34</f>
        <v>新Q値</v>
      </c>
      <c r="DH1477" s="3" t="s">
        <v>3</v>
      </c>
      <c r="DI1477" s="26" t="s">
        <v>4</v>
      </c>
      <c r="DJ1477" s="26" t="s">
        <v>5</v>
      </c>
      <c r="DK1477" s="3" t="s">
        <v>6</v>
      </c>
      <c r="DL1477" s="6"/>
      <c r="DO1477"/>
      <c r="DP1477"/>
      <c r="DQ1477"/>
      <c r="DR1477"/>
      <c r="DS1477" s="23" t="str">
        <f>$O$34</f>
        <v>新Q値</v>
      </c>
      <c r="DT1477" s="3" t="s">
        <v>3</v>
      </c>
      <c r="DU1477" s="26" t="s">
        <v>4</v>
      </c>
      <c r="DV1477" s="26" t="s">
        <v>5</v>
      </c>
      <c r="DW1477" s="3" t="s">
        <v>6</v>
      </c>
      <c r="DX1477" s="6"/>
    </row>
    <row r="1478" spans="1:128" ht="13.5" customHeight="1">
      <c r="A1478"/>
      <c r="B1478"/>
      <c r="C1478"/>
      <c r="D1478"/>
      <c r="E1478"/>
      <c r="F1478"/>
      <c r="G1478"/>
      <c r="H1478" s="21"/>
      <c r="K1478"/>
      <c r="L1478"/>
      <c r="M1478"/>
      <c r="N1478" s="126" t="s">
        <v>7</v>
      </c>
      <c r="O1478" s="17">
        <v>1</v>
      </c>
      <c r="P1478" s="27">
        <f ca="1">P1454+$C$5*IF(AND(O1478=K1454,P1470=1),P1475-P1454,0)</f>
        <v>31.814638525914916</v>
      </c>
      <c r="Q1478" s="95" t="s">
        <v>9</v>
      </c>
      <c r="R1478" s="95" t="s">
        <v>9</v>
      </c>
      <c r="S1478" s="15">
        <f ca="1">S1454+$C$5*IF(AND(O1478=K1454,P1470=4),P1475-S1454,0)</f>
        <v>32.109602665368982</v>
      </c>
      <c r="T1478" s="14"/>
      <c r="W1478"/>
      <c r="X1478"/>
      <c r="Y1478"/>
      <c r="Z1478" s="126" t="s">
        <v>7</v>
      </c>
      <c r="AA1478" s="17">
        <v>1</v>
      </c>
      <c r="AB1478" s="27">
        <f ca="1">AB1454+$C$5*IF(AND(AA1478=W1454,AB1470=1),AB1475-AB1454,0)</f>
        <v>31.814638525914916</v>
      </c>
      <c r="AC1478" s="95" t="s">
        <v>9</v>
      </c>
      <c r="AD1478" s="95" t="s">
        <v>9</v>
      </c>
      <c r="AE1478" s="15">
        <f ca="1">AE1454+$C$5*IF(AND(AA1478=W1454,AB1470=4),AB1475-AE1454,0)</f>
        <v>32.109602665368982</v>
      </c>
      <c r="AF1478" s="14"/>
      <c r="AI1478"/>
      <c r="AJ1478"/>
      <c r="AK1478"/>
      <c r="AL1478" s="126" t="s">
        <v>7</v>
      </c>
      <c r="AM1478" s="17">
        <v>1</v>
      </c>
      <c r="AN1478" s="27">
        <f ca="1">AN1454+$C$5*IF(AND(AM1478=AI1454,AN1470=1),AN1475-AN1454,0)</f>
        <v>31.814638525914916</v>
      </c>
      <c r="AO1478" s="95" t="s">
        <v>9</v>
      </c>
      <c r="AP1478" s="95" t="s">
        <v>9</v>
      </c>
      <c r="AQ1478" s="15">
        <f ca="1">AQ1454+$C$5*IF(AND(AM1478=AI1454,AN1470=4),AN1475-AQ1454,0)</f>
        <v>32.109602665368982</v>
      </c>
      <c r="AR1478" s="14"/>
      <c r="AU1478"/>
      <c r="AV1478"/>
      <c r="AW1478"/>
      <c r="AX1478" s="126" t="s">
        <v>7</v>
      </c>
      <c r="AY1478" s="17">
        <v>1</v>
      </c>
      <c r="AZ1478" s="27">
        <f ca="1">AZ1454+$C$5*IF(AND(AY1478=AU1454,AZ1470=1),AZ1475-AZ1454,0)</f>
        <v>31.814638525914916</v>
      </c>
      <c r="BA1478" s="95" t="s">
        <v>9</v>
      </c>
      <c r="BB1478" s="95" t="s">
        <v>9</v>
      </c>
      <c r="BC1478" s="15">
        <f ca="1">BC1454+$C$5*IF(AND(AY1478=AU1454,AZ1470=4),AZ1475-BC1454,0)</f>
        <v>32.109602665368982</v>
      </c>
      <c r="BD1478" s="14"/>
      <c r="BG1478"/>
      <c r="BH1478"/>
      <c r="BI1478"/>
      <c r="BJ1478" s="126" t="s">
        <v>7</v>
      </c>
      <c r="BK1478" s="17">
        <v>1</v>
      </c>
      <c r="BL1478" s="27">
        <f ca="1">BL1454+$C$5*IF(AND(BK1478=BG1454,BL1470=1),BL1475-BL1454,0)</f>
        <v>31.814638525914916</v>
      </c>
      <c r="BM1478" s="95" t="s">
        <v>9</v>
      </c>
      <c r="BN1478" s="95" t="s">
        <v>9</v>
      </c>
      <c r="BO1478" s="15">
        <f ca="1">BO1454+$C$5*IF(AND(BK1478=BG1454,BL1470=4),BL1475-BO1454,0)</f>
        <v>32.109602665368982</v>
      </c>
      <c r="BP1478" s="14"/>
      <c r="BS1478"/>
      <c r="BT1478"/>
      <c r="BU1478"/>
      <c r="BV1478" s="126" t="s">
        <v>7</v>
      </c>
      <c r="BW1478" s="17">
        <v>1</v>
      </c>
      <c r="BX1478" s="27">
        <f ca="1">BX1454+$C$5*IF(AND(BW1478=BS1454,BX1470=1),BX1475-BX1454,0)</f>
        <v>31.814638525914916</v>
      </c>
      <c r="BY1478" s="95" t="s">
        <v>9</v>
      </c>
      <c r="BZ1478" s="95" t="s">
        <v>9</v>
      </c>
      <c r="CA1478" s="15">
        <f ca="1">CA1454+$C$5*IF(AND(BW1478=BS1454,BX1470=4),BX1475-CA1454,0)</f>
        <v>32.109602665368982</v>
      </c>
      <c r="CB1478" s="14"/>
      <c r="CE1478"/>
      <c r="CF1478"/>
      <c r="CG1478"/>
      <c r="CH1478" s="126" t="s">
        <v>7</v>
      </c>
      <c r="CI1478" s="17">
        <v>1</v>
      </c>
      <c r="CJ1478" s="27">
        <f ca="1">CJ1454+$C$5*IF(AND(CI1478=CE1454,CJ1470=1),CJ1475-CJ1454,0)</f>
        <v>31.814638525914916</v>
      </c>
      <c r="CK1478" s="95" t="s">
        <v>9</v>
      </c>
      <c r="CL1478" s="95" t="s">
        <v>9</v>
      </c>
      <c r="CM1478" s="15">
        <f ca="1">CM1454+$C$5*IF(AND(CI1478=CE1454,CJ1470=4),CJ1475-CM1454,0)</f>
        <v>32.109602665368982</v>
      </c>
      <c r="CN1478" s="14"/>
      <c r="CQ1478"/>
      <c r="CR1478"/>
      <c r="CS1478"/>
      <c r="CT1478" s="126" t="s">
        <v>7</v>
      </c>
      <c r="CU1478" s="17">
        <v>1</v>
      </c>
      <c r="CV1478" s="27">
        <f ca="1">CV1454+$C$5*IF(AND(CU1478=CQ1454,CV1470=1),CV1475-CV1454,0)</f>
        <v>31.814638525914916</v>
      </c>
      <c r="CW1478" s="95" t="s">
        <v>9</v>
      </c>
      <c r="CX1478" s="95" t="s">
        <v>9</v>
      </c>
      <c r="CY1478" s="15">
        <f ca="1">CY1454+$C$5*IF(AND(CU1478=CQ1454,CV1470=4),CV1475-CY1454,0)</f>
        <v>32.109602665368982</v>
      </c>
      <c r="CZ1478" s="14"/>
      <c r="DC1478"/>
      <c r="DD1478"/>
      <c r="DE1478"/>
      <c r="DF1478" s="126" t="s">
        <v>7</v>
      </c>
      <c r="DG1478" s="17">
        <v>1</v>
      </c>
      <c r="DH1478" s="27">
        <f ca="1">DH1454+$C$5*IF(AND(DG1478=DC1454,DH1470=1),DH1475-DH1454,0)</f>
        <v>31.814638525914916</v>
      </c>
      <c r="DI1478" s="95" t="s">
        <v>9</v>
      </c>
      <c r="DJ1478" s="95" t="s">
        <v>9</v>
      </c>
      <c r="DK1478" s="15">
        <f ca="1">DK1454+$C$5*IF(AND(DG1478=DC1454,DH1470=4),DH1475-DK1454,0)</f>
        <v>32.109602665368982</v>
      </c>
      <c r="DL1478" s="14"/>
      <c r="DO1478"/>
      <c r="DP1478"/>
      <c r="DQ1478"/>
      <c r="DR1478" s="126" t="s">
        <v>7</v>
      </c>
      <c r="DS1478" s="17">
        <v>1</v>
      </c>
      <c r="DT1478" s="27">
        <f ca="1">DT1454+$C$5*IF(AND(DS1478=DO1454,DT1470=1),DT1475-DT1454,0)</f>
        <v>31.814638525914916</v>
      </c>
      <c r="DU1478" s="95" t="s">
        <v>9</v>
      </c>
      <c r="DV1478" s="95" t="s">
        <v>9</v>
      </c>
      <c r="DW1478" s="15">
        <f ca="1">DW1454+$C$5*IF(AND(DS1478=DO1454,DT1470=4),DT1475-DW1454,0)</f>
        <v>32.109602665368982</v>
      </c>
      <c r="DX1478" s="14"/>
    </row>
    <row r="1479" spans="1:128" ht="13.5" customHeight="1">
      <c r="A1479"/>
      <c r="B1479"/>
      <c r="C1479"/>
      <c r="D1479"/>
      <c r="E1479"/>
      <c r="F1479"/>
      <c r="G1479"/>
      <c r="H1479" s="21"/>
      <c r="K1479"/>
      <c r="L1479"/>
      <c r="M1479"/>
      <c r="N1479" s="127"/>
      <c r="O1479" s="3">
        <v>2</v>
      </c>
      <c r="P1479" s="15">
        <f ca="1">P1455+$C$5*IF(AND(O1479=K1454,P1470=1),P1475-P1455,0)</f>
        <v>10.40607930603027</v>
      </c>
      <c r="Q1479" s="95" t="s">
        <v>9</v>
      </c>
      <c r="R1479" s="27">
        <f ca="1">R1455+$C$5*IF(AND(O1479=K1454,P1470=3),P1475-R1455,0)</f>
        <v>18.458272981929774</v>
      </c>
      <c r="S1479" s="15">
        <f ca="1">S1455+$C$5*IF(AND(O1479=K1454,P1470=4),P1475-S1455,0)</f>
        <v>47.295073033636314</v>
      </c>
      <c r="T1479" s="14"/>
      <c r="W1479"/>
      <c r="X1479"/>
      <c r="Y1479"/>
      <c r="Z1479" s="127"/>
      <c r="AA1479" s="3">
        <v>2</v>
      </c>
      <c r="AB1479" s="15">
        <f ca="1">AB1455+$C$5*IF(AND(AA1479=W1454,AB1470=1),AB1475-AB1455,0)</f>
        <v>10.40607930603027</v>
      </c>
      <c r="AC1479" s="95" t="s">
        <v>9</v>
      </c>
      <c r="AD1479" s="27">
        <f ca="1">AD1455+$C$5*IF(AND(AA1479=W1454,AB1470=3),AB1475-AD1455,0)</f>
        <v>18.458272981929774</v>
      </c>
      <c r="AE1479" s="15">
        <f ca="1">AE1455+$C$5*IF(AND(AA1479=W1454,AB1470=4),AB1475-AE1455,0)</f>
        <v>47.295073033636314</v>
      </c>
      <c r="AF1479" s="14"/>
      <c r="AI1479"/>
      <c r="AJ1479"/>
      <c r="AK1479"/>
      <c r="AL1479" s="127"/>
      <c r="AM1479" s="3">
        <v>2</v>
      </c>
      <c r="AN1479" s="15">
        <f ca="1">AN1455+$C$5*IF(AND(AM1479=AI1454,AN1470=1),AN1475-AN1455,0)</f>
        <v>10.40607930603027</v>
      </c>
      <c r="AO1479" s="95" t="s">
        <v>9</v>
      </c>
      <c r="AP1479" s="27">
        <f ca="1">AP1455+$C$5*IF(AND(AM1479=AI1454,AN1470=3),AN1475-AP1455,0)</f>
        <v>18.458272981929774</v>
      </c>
      <c r="AQ1479" s="15">
        <f ca="1">AQ1455+$C$5*IF(AND(AM1479=AI1454,AN1470=4),AN1475-AQ1455,0)</f>
        <v>47.295073033636314</v>
      </c>
      <c r="AR1479" s="14"/>
      <c r="AU1479"/>
      <c r="AV1479"/>
      <c r="AW1479"/>
      <c r="AX1479" s="127"/>
      <c r="AY1479" s="3">
        <v>2</v>
      </c>
      <c r="AZ1479" s="15">
        <f ca="1">AZ1455+$C$5*IF(AND(AY1479=AU1454,AZ1470=1),AZ1475-AZ1455,0)</f>
        <v>10.40607930603027</v>
      </c>
      <c r="BA1479" s="95" t="s">
        <v>9</v>
      </c>
      <c r="BB1479" s="27">
        <f ca="1">BB1455+$C$5*IF(AND(AY1479=AU1454,AZ1470=3),AZ1475-BB1455,0)</f>
        <v>18.458272981929774</v>
      </c>
      <c r="BC1479" s="15">
        <f ca="1">BC1455+$C$5*IF(AND(AY1479=AU1454,AZ1470=4),AZ1475-BC1455,0)</f>
        <v>47.295073033636314</v>
      </c>
      <c r="BD1479" s="14"/>
      <c r="BG1479"/>
      <c r="BH1479"/>
      <c r="BI1479"/>
      <c r="BJ1479" s="127"/>
      <c r="BK1479" s="3">
        <v>2</v>
      </c>
      <c r="BL1479" s="15">
        <f ca="1">BL1455+$C$5*IF(AND(BK1479=BG1454,BL1470=1),BL1475-BL1455,0)</f>
        <v>10.40607930603027</v>
      </c>
      <c r="BM1479" s="95" t="s">
        <v>9</v>
      </c>
      <c r="BN1479" s="27">
        <f ca="1">BN1455+$C$5*IF(AND(BK1479=BG1454,BL1470=3),BL1475-BN1455,0)</f>
        <v>18.458272981929774</v>
      </c>
      <c r="BO1479" s="15">
        <f ca="1">BO1455+$C$5*IF(AND(BK1479=BG1454,BL1470=4),BL1475-BO1455,0)</f>
        <v>47.295073033636314</v>
      </c>
      <c r="BP1479" s="14"/>
      <c r="BS1479"/>
      <c r="BT1479"/>
      <c r="BU1479"/>
      <c r="BV1479" s="127"/>
      <c r="BW1479" s="3">
        <v>2</v>
      </c>
      <c r="BX1479" s="15">
        <f ca="1">BX1455+$C$5*IF(AND(BW1479=BS1454,BX1470=1),BX1475-BX1455,0)</f>
        <v>10.40607930603027</v>
      </c>
      <c r="BY1479" s="95" t="s">
        <v>9</v>
      </c>
      <c r="BZ1479" s="27">
        <f ca="1">BZ1455+$C$5*IF(AND(BW1479=BS1454,BX1470=3),BX1475-BZ1455,0)</f>
        <v>18.458272981929774</v>
      </c>
      <c r="CA1479" s="15">
        <f ca="1">CA1455+$C$5*IF(AND(BW1479=BS1454,BX1470=4),BX1475-CA1455,0)</f>
        <v>47.295073033636314</v>
      </c>
      <c r="CB1479" s="14"/>
      <c r="CE1479"/>
      <c r="CF1479"/>
      <c r="CG1479"/>
      <c r="CH1479" s="127"/>
      <c r="CI1479" s="3">
        <v>2</v>
      </c>
      <c r="CJ1479" s="15">
        <f ca="1">CJ1455+$C$5*IF(AND(CI1479=CE1454,CJ1470=1),CJ1475-CJ1455,0)</f>
        <v>10.40607930603027</v>
      </c>
      <c r="CK1479" s="95" t="s">
        <v>9</v>
      </c>
      <c r="CL1479" s="27">
        <f ca="1">CL1455+$C$5*IF(AND(CI1479=CE1454,CJ1470=3),CJ1475-CL1455,0)</f>
        <v>18.458272981929774</v>
      </c>
      <c r="CM1479" s="15">
        <f ca="1">CM1455+$C$5*IF(AND(CI1479=CE1454,CJ1470=4),CJ1475-CM1455,0)</f>
        <v>47.295073033636314</v>
      </c>
      <c r="CN1479" s="14"/>
      <c r="CQ1479"/>
      <c r="CR1479"/>
      <c r="CS1479"/>
      <c r="CT1479" s="127"/>
      <c r="CU1479" s="3">
        <v>2</v>
      </c>
      <c r="CV1479" s="15">
        <f ca="1">CV1455+$C$5*IF(AND(CU1479=CQ1454,CV1470=1),CV1475-CV1455,0)</f>
        <v>10.40607930603027</v>
      </c>
      <c r="CW1479" s="95" t="s">
        <v>9</v>
      </c>
      <c r="CX1479" s="27">
        <f ca="1">CX1455+$C$5*IF(AND(CU1479=CQ1454,CV1470=3),CV1475-CX1455,0)</f>
        <v>18.458272981929774</v>
      </c>
      <c r="CY1479" s="15">
        <f ca="1">CY1455+$C$5*IF(AND(CU1479=CQ1454,CV1470=4),CV1475-CY1455,0)</f>
        <v>47.295073033636314</v>
      </c>
      <c r="CZ1479" s="14"/>
      <c r="DC1479"/>
      <c r="DD1479"/>
      <c r="DE1479"/>
      <c r="DF1479" s="127"/>
      <c r="DG1479" s="3">
        <v>2</v>
      </c>
      <c r="DH1479" s="15">
        <f ca="1">DH1455+$C$5*IF(AND(DG1479=DC1454,DH1470=1),DH1475-DH1455,0)</f>
        <v>10.40607930603027</v>
      </c>
      <c r="DI1479" s="95" t="s">
        <v>9</v>
      </c>
      <c r="DJ1479" s="27">
        <f ca="1">DJ1455+$C$5*IF(AND(DG1479=DC1454,DH1470=3),DH1475-DJ1455,0)</f>
        <v>18.458272981929774</v>
      </c>
      <c r="DK1479" s="15">
        <f ca="1">DK1455+$C$5*IF(AND(DG1479=DC1454,DH1470=4),DH1475-DK1455,0)</f>
        <v>47.295073033636314</v>
      </c>
      <c r="DL1479" s="14"/>
      <c r="DO1479"/>
      <c r="DP1479"/>
      <c r="DQ1479"/>
      <c r="DR1479" s="127"/>
      <c r="DS1479" s="3">
        <v>2</v>
      </c>
      <c r="DT1479" s="15">
        <f ca="1">DT1455+$C$5*IF(AND(DS1479=DO1453,DT1470=1),DT1475-DT1455,0)</f>
        <v>10.40607930603027</v>
      </c>
      <c r="DU1479" s="95" t="s">
        <v>9</v>
      </c>
      <c r="DV1479" s="27">
        <f ca="1">DV1455+$C$5*IF(AND(DS1479=DO1453,DT1470=3),DT1475-DV1455,0)</f>
        <v>18.458272981929774</v>
      </c>
      <c r="DW1479" s="15">
        <f ca="1">DW1455+$C$5*IF(AND(DS1479=DO1454,DT1470=4),DT1475-DW1455,0)</f>
        <v>47.295073033636314</v>
      </c>
      <c r="DX1479" s="14"/>
    </row>
    <row r="1480" spans="1:128">
      <c r="A1480"/>
      <c r="B1480"/>
      <c r="C1480"/>
      <c r="D1480"/>
      <c r="E1480"/>
      <c r="F1480"/>
      <c r="G1480"/>
      <c r="H1480" s="21"/>
      <c r="K1480"/>
      <c r="L1480"/>
      <c r="M1480"/>
      <c r="N1480" s="127"/>
      <c r="O1480" s="3">
        <v>3</v>
      </c>
      <c r="P1480" s="95" t="s">
        <v>9</v>
      </c>
      <c r="Q1480" s="95" t="s">
        <v>9</v>
      </c>
      <c r="R1480" s="15">
        <f ca="1">R1456+$C$5*IF(AND(O1480=K1454,P1470=3),P1475-R1456,0)</f>
        <v>26.900255958557121</v>
      </c>
      <c r="S1480" s="95" t="s">
        <v>64</v>
      </c>
      <c r="T1480" s="14"/>
      <c r="W1480"/>
      <c r="X1480"/>
      <c r="Y1480"/>
      <c r="Z1480" s="127"/>
      <c r="AA1480" s="3">
        <v>3</v>
      </c>
      <c r="AB1480" s="95" t="s">
        <v>9</v>
      </c>
      <c r="AC1480" s="95" t="s">
        <v>9</v>
      </c>
      <c r="AD1480" s="15">
        <f ca="1">AD1456+$C$5*IF(AND(AA1480=W1454,AB1470=3),AB1475-AD1456,0)</f>
        <v>26.900255958557121</v>
      </c>
      <c r="AE1480" s="95" t="s">
        <v>64</v>
      </c>
      <c r="AF1480" s="14"/>
      <c r="AI1480"/>
      <c r="AJ1480"/>
      <c r="AK1480"/>
      <c r="AL1480" s="127"/>
      <c r="AM1480" s="3">
        <v>3</v>
      </c>
      <c r="AN1480" s="95" t="s">
        <v>9</v>
      </c>
      <c r="AO1480" s="95" t="s">
        <v>9</v>
      </c>
      <c r="AP1480" s="15">
        <f ca="1">AP1456+$C$5*IF(AND(AM1480=AI1454,AN1470=3),AN1475-AP1456,0)</f>
        <v>26.900255958557121</v>
      </c>
      <c r="AQ1480" s="95" t="s">
        <v>64</v>
      </c>
      <c r="AR1480" s="14"/>
      <c r="AU1480"/>
      <c r="AV1480"/>
      <c r="AW1480"/>
      <c r="AX1480" s="127"/>
      <c r="AY1480" s="3">
        <v>3</v>
      </c>
      <c r="AZ1480" s="95" t="s">
        <v>9</v>
      </c>
      <c r="BA1480" s="95" t="s">
        <v>9</v>
      </c>
      <c r="BB1480" s="15">
        <f ca="1">BB1456+$C$5*IF(AND(AY1480=AU1454,AZ1470=3),AZ1475-BB1456,0)</f>
        <v>26.900255958557121</v>
      </c>
      <c r="BC1480" s="95" t="s">
        <v>64</v>
      </c>
      <c r="BD1480" s="14"/>
      <c r="BG1480"/>
      <c r="BH1480"/>
      <c r="BI1480"/>
      <c r="BJ1480" s="127"/>
      <c r="BK1480" s="3">
        <v>3</v>
      </c>
      <c r="BL1480" s="95" t="s">
        <v>9</v>
      </c>
      <c r="BM1480" s="95" t="s">
        <v>9</v>
      </c>
      <c r="BN1480" s="15">
        <f ca="1">BN1456+$C$5*IF(AND(BK1480=BG1454,BL1470=3),BL1475-BN1456,0)</f>
        <v>26.900255958557121</v>
      </c>
      <c r="BO1480" s="95" t="s">
        <v>64</v>
      </c>
      <c r="BP1480" s="14"/>
      <c r="BS1480"/>
      <c r="BT1480"/>
      <c r="BU1480"/>
      <c r="BV1480" s="127"/>
      <c r="BW1480" s="3">
        <v>3</v>
      </c>
      <c r="BX1480" s="95" t="s">
        <v>9</v>
      </c>
      <c r="BY1480" s="95" t="s">
        <v>9</v>
      </c>
      <c r="BZ1480" s="15">
        <f ca="1">BZ1456+$C$5*IF(AND(BW1480=BS1454,BX1470=3),BX1475-BZ1456,0)</f>
        <v>26.900255958557121</v>
      </c>
      <c r="CA1480" s="95" t="s">
        <v>64</v>
      </c>
      <c r="CB1480" s="14"/>
      <c r="CE1480"/>
      <c r="CF1480"/>
      <c r="CG1480"/>
      <c r="CH1480" s="127"/>
      <c r="CI1480" s="3">
        <v>3</v>
      </c>
      <c r="CJ1480" s="95" t="s">
        <v>9</v>
      </c>
      <c r="CK1480" s="95" t="s">
        <v>9</v>
      </c>
      <c r="CL1480" s="15">
        <f ca="1">CL1456+$C$5*IF(AND(CI1480=CE1454,CJ1470=3),CJ1475-CL1456,0)</f>
        <v>26.900255958557121</v>
      </c>
      <c r="CM1480" s="95" t="s">
        <v>64</v>
      </c>
      <c r="CN1480" s="14"/>
      <c r="CQ1480"/>
      <c r="CR1480"/>
      <c r="CS1480"/>
      <c r="CT1480" s="127"/>
      <c r="CU1480" s="3">
        <v>3</v>
      </c>
      <c r="CV1480" s="95" t="s">
        <v>9</v>
      </c>
      <c r="CW1480" s="95" t="s">
        <v>9</v>
      </c>
      <c r="CX1480" s="15">
        <f ca="1">CX1456+$C$5*IF(AND(CU1480=CQ1454,CV1470=3),CV1475-CX1456,0)</f>
        <v>26.900255958557121</v>
      </c>
      <c r="CY1480" s="95" t="s">
        <v>64</v>
      </c>
      <c r="CZ1480" s="14"/>
      <c r="DC1480"/>
      <c r="DD1480"/>
      <c r="DE1480"/>
      <c r="DF1480" s="127"/>
      <c r="DG1480" s="3">
        <v>3</v>
      </c>
      <c r="DH1480" s="95" t="s">
        <v>9</v>
      </c>
      <c r="DI1480" s="95" t="s">
        <v>9</v>
      </c>
      <c r="DJ1480" s="15">
        <f ca="1">DJ1456+$C$5*IF(AND(DG1480=DC1454,DH1470=3),DH1475-DJ1456,0)</f>
        <v>26.900255958557121</v>
      </c>
      <c r="DK1480" s="95" t="s">
        <v>64</v>
      </c>
      <c r="DL1480" s="14"/>
      <c r="DO1480"/>
      <c r="DP1480"/>
      <c r="DQ1480"/>
      <c r="DR1480" s="127"/>
      <c r="DS1480" s="3">
        <v>3</v>
      </c>
      <c r="DT1480" s="95" t="s">
        <v>9</v>
      </c>
      <c r="DU1480" s="95" t="s">
        <v>9</v>
      </c>
      <c r="DV1480" s="15">
        <f ca="1">DV1456+$C$5*IF(AND(DS1480=DO1454,DT1470=3),DT1475-DV1456,0)</f>
        <v>26.900255958557121</v>
      </c>
      <c r="DW1480" s="95" t="s">
        <v>9</v>
      </c>
      <c r="DX1480" s="14"/>
    </row>
    <row r="1481" spans="1:128">
      <c r="A1481"/>
      <c r="B1481"/>
      <c r="C1481"/>
      <c r="D1481"/>
      <c r="E1481"/>
      <c r="F1481"/>
      <c r="G1481"/>
      <c r="H1481" s="21"/>
      <c r="K1481"/>
      <c r="L1481"/>
      <c r="M1481"/>
      <c r="N1481" s="127"/>
      <c r="O1481" s="3">
        <v>4</v>
      </c>
      <c r="P1481" s="27">
        <f ca="1">P1457+$C$5*IF(AND(O1481=K1454,P1470=1),P1475-P1457,0)</f>
        <v>47.299808557463351</v>
      </c>
      <c r="Q1481" s="15">
        <f ca="1">Q1457+$C$5*IF(AND(O1481=K1454,P1470=2),P1475-Q1457,0)</f>
        <v>19.565530089378353</v>
      </c>
      <c r="R1481" s="95" t="s">
        <v>9</v>
      </c>
      <c r="S1481" s="15">
        <f ca="1">S1457+$C$5*IF(AND(O1481=K1454,P1470=4),P1475-S1457,0)</f>
        <v>47.280819617611769</v>
      </c>
      <c r="T1481" s="14"/>
      <c r="W1481"/>
      <c r="X1481"/>
      <c r="Y1481"/>
      <c r="Z1481" s="127"/>
      <c r="AA1481" s="3">
        <v>4</v>
      </c>
      <c r="AB1481" s="27">
        <f ca="1">AB1457+$C$5*IF(AND(AA1481=W1454,AB1470=1),AB1475-AB1457,0)</f>
        <v>47.299904255759813</v>
      </c>
      <c r="AC1481" s="15">
        <f ca="1">AC1457+$C$5*IF(AND(AA1481=W1454,AB1470=2),AB1475-AC1457,0)</f>
        <v>19.565530089378353</v>
      </c>
      <c r="AD1481" s="95" t="s">
        <v>9</v>
      </c>
      <c r="AE1481" s="15">
        <f ca="1">AE1457+$C$5*IF(AND(AA1481=W1454,AB1470=4),AB1475-AE1457,0)</f>
        <v>47.280819617611769</v>
      </c>
      <c r="AF1481" s="14"/>
      <c r="AI1481"/>
      <c r="AJ1481"/>
      <c r="AK1481"/>
      <c r="AL1481" s="127"/>
      <c r="AM1481" s="3">
        <v>4</v>
      </c>
      <c r="AN1481" s="27">
        <f ca="1">AN1457+$C$5*IF(AND(AM1481=AI1454,AN1470=1),AN1475-AN1457,0)</f>
        <v>47.299904255759813</v>
      </c>
      <c r="AO1481" s="15">
        <f ca="1">AO1457+$C$5*IF(AND(AM1481=AI1454,AN1470=2),AN1475-AO1457,0)</f>
        <v>19.565530089378353</v>
      </c>
      <c r="AP1481" s="95" t="s">
        <v>9</v>
      </c>
      <c r="AQ1481" s="15">
        <f ca="1">AQ1457+$C$5*IF(AND(AM1481=AI1454,AN1470=4),AN1475-AQ1457,0)</f>
        <v>47.280819617611769</v>
      </c>
      <c r="AR1481" s="14"/>
      <c r="AU1481"/>
      <c r="AV1481"/>
      <c r="AW1481"/>
      <c r="AX1481" s="127"/>
      <c r="AY1481" s="3">
        <v>4</v>
      </c>
      <c r="AZ1481" s="27">
        <f ca="1">AZ1457+$C$5*IF(AND(AY1481=AU1454,AZ1470=1),AZ1475-AZ1457,0)</f>
        <v>47.299904255759813</v>
      </c>
      <c r="BA1481" s="15">
        <f ca="1">BA1457+$C$5*IF(AND(AY1481=AU1454,AZ1470=2),AZ1475-BA1457,0)</f>
        <v>19.565530089378353</v>
      </c>
      <c r="BB1481" s="95" t="s">
        <v>9</v>
      </c>
      <c r="BC1481" s="15">
        <f ca="1">BC1457+$C$5*IF(AND(AY1481=AU1454,AZ1470=4),AZ1475-BC1457,0)</f>
        <v>47.280819617611769</v>
      </c>
      <c r="BD1481" s="14"/>
      <c r="BG1481"/>
      <c r="BH1481"/>
      <c r="BI1481"/>
      <c r="BJ1481" s="127"/>
      <c r="BK1481" s="3">
        <v>4</v>
      </c>
      <c r="BL1481" s="27">
        <f ca="1">BL1457+$C$5*IF(AND(BK1481=BG1454,BL1470=1),BL1475-BL1457,0)</f>
        <v>47.299904255759813</v>
      </c>
      <c r="BM1481" s="15">
        <f ca="1">BM1457+$C$5*IF(AND(BK1481=BG1454,BL1470=2),BL1475-BM1457,0)</f>
        <v>19.565530089378353</v>
      </c>
      <c r="BN1481" s="95" t="s">
        <v>9</v>
      </c>
      <c r="BO1481" s="15">
        <f ca="1">BO1457+$C$5*IF(AND(BK1481=BG1454,BL1470=4),BL1475-BO1457,0)</f>
        <v>47.280819617611769</v>
      </c>
      <c r="BP1481" s="14"/>
      <c r="BS1481"/>
      <c r="BT1481"/>
      <c r="BU1481"/>
      <c r="BV1481" s="127"/>
      <c r="BW1481" s="3">
        <v>4</v>
      </c>
      <c r="BX1481" s="27">
        <f ca="1">BX1457+$C$5*IF(AND(BW1481=BS1454,BX1470=1),BX1475-BX1457,0)</f>
        <v>47.299904255759813</v>
      </c>
      <c r="BY1481" s="15">
        <f ca="1">BY1457+$C$5*IF(AND(BW1481=BS1454,BX1470=2),BX1475-BY1457,0)</f>
        <v>19.565530089378353</v>
      </c>
      <c r="BZ1481" s="95" t="s">
        <v>9</v>
      </c>
      <c r="CA1481" s="15">
        <f ca="1">CA1457+$C$5*IF(AND(BW1481=BS1454,BX1470=4),BX1475-CA1457,0)</f>
        <v>47.280819617611769</v>
      </c>
      <c r="CB1481" s="14"/>
      <c r="CE1481"/>
      <c r="CF1481"/>
      <c r="CG1481"/>
      <c r="CH1481" s="127"/>
      <c r="CI1481" s="3">
        <v>4</v>
      </c>
      <c r="CJ1481" s="27">
        <f ca="1">CJ1457+$C$5*IF(AND(CI1481=CE1454,CJ1470=1),CJ1475-CJ1457,0)</f>
        <v>47.299904255759813</v>
      </c>
      <c r="CK1481" s="15">
        <f ca="1">CK1457+$C$5*IF(AND(CI1481=CE1454,CJ1470=2),CJ1475-CK1457,0)</f>
        <v>19.565530089378353</v>
      </c>
      <c r="CL1481" s="95" t="s">
        <v>9</v>
      </c>
      <c r="CM1481" s="15">
        <f ca="1">CM1457+$C$5*IF(AND(CI1481=CE1454,CJ1470=4),CJ1475-CM1457,0)</f>
        <v>47.280819617611769</v>
      </c>
      <c r="CN1481" s="14"/>
      <c r="CQ1481"/>
      <c r="CR1481"/>
      <c r="CS1481"/>
      <c r="CT1481" s="127"/>
      <c r="CU1481" s="3">
        <v>4</v>
      </c>
      <c r="CV1481" s="27">
        <f ca="1">CV1457+$C$5*IF(AND(CU1481=CQ1454,CV1470=1),CV1475-CV1457,0)</f>
        <v>47.299904255759813</v>
      </c>
      <c r="CW1481" s="15">
        <f ca="1">CW1457+$C$5*IF(AND(CU1481=CQ1454,CV1470=2),CV1475-CW1457,0)</f>
        <v>19.565530089378353</v>
      </c>
      <c r="CX1481" s="95" t="s">
        <v>9</v>
      </c>
      <c r="CY1481" s="15">
        <f ca="1">CY1457+$C$5*IF(AND(CU1481=CQ1454,CV1470=4),CV1475-CY1457,0)</f>
        <v>47.280819617611769</v>
      </c>
      <c r="CZ1481" s="14"/>
      <c r="DC1481"/>
      <c r="DD1481"/>
      <c r="DE1481"/>
      <c r="DF1481" s="127"/>
      <c r="DG1481" s="3">
        <v>4</v>
      </c>
      <c r="DH1481" s="27">
        <f ca="1">DH1457+$C$5*IF(AND(DG1481=DC1454,DH1470=1),DH1475-DH1457,0)</f>
        <v>47.299904255759813</v>
      </c>
      <c r="DI1481" s="15">
        <f ca="1">DI1457+$C$5*IF(AND(DG1481=DC1454,DH1470=2),DH1475-DI1457,0)</f>
        <v>19.565530089378353</v>
      </c>
      <c r="DJ1481" s="95" t="s">
        <v>9</v>
      </c>
      <c r="DK1481" s="15">
        <f ca="1">DK1457+$C$5*IF(AND(DG1481=DC1454,DH1470=4),DH1475-DK1457,0)</f>
        <v>47.280819617611769</v>
      </c>
      <c r="DL1481" s="14"/>
      <c r="DO1481"/>
      <c r="DP1481"/>
      <c r="DQ1481"/>
      <c r="DR1481" s="127"/>
      <c r="DS1481" s="3">
        <v>4</v>
      </c>
      <c r="DT1481" s="27">
        <f ca="1">DT1457+$C$5*IF(AND(DS1481=DO1454,DT1470=1),DT1475-DT1457,0)</f>
        <v>47.299904255759813</v>
      </c>
      <c r="DU1481" s="15">
        <f ca="1">DU1457+$C$5*IF(AND(DS1481=DO1454,DT1470=2),DT1475-DU1457,0)</f>
        <v>19.565530089378353</v>
      </c>
      <c r="DV1481" s="95" t="s">
        <v>9</v>
      </c>
      <c r="DW1481" s="15">
        <f ca="1">DW1457+$C$5*IF(AND(DS1481=DO1454,DT1470=4),DT1475-DW1457,0)</f>
        <v>47.280819617611769</v>
      </c>
      <c r="DX1481" s="14"/>
    </row>
    <row r="1482" spans="1:128">
      <c r="A1482"/>
      <c r="B1482"/>
      <c r="C1482"/>
      <c r="D1482"/>
      <c r="E1482"/>
      <c r="F1482"/>
      <c r="G1482"/>
      <c r="H1482" s="21"/>
      <c r="K1482"/>
      <c r="L1482"/>
      <c r="M1482"/>
      <c r="N1482" s="127"/>
      <c r="O1482" s="3">
        <v>5</v>
      </c>
      <c r="P1482" s="95" t="s">
        <v>64</v>
      </c>
      <c r="Q1482" s="27">
        <f ca="1">Q1458+$C$5*IF(AND(O1482=K1454,P1470=2),P1475-Q1458,0)</f>
        <v>31.508165296772326</v>
      </c>
      <c r="R1482" s="27">
        <f ca="1">R1458+$C$5*IF(AND(O1482=K1454,P1470=3),P1475-R1458,0)</f>
        <v>21.624271484374994</v>
      </c>
      <c r="S1482" s="27">
        <f ca="1">S1458+$C$5*IF(AND(O1482=K1454,P1470=4),P1475-S1458,0)</f>
        <v>68.999999934366116</v>
      </c>
      <c r="T1482" s="14"/>
      <c r="W1482"/>
      <c r="X1482"/>
      <c r="Y1482"/>
      <c r="Z1482" s="127"/>
      <c r="AA1482" s="3">
        <v>5</v>
      </c>
      <c r="AB1482" s="95" t="s">
        <v>64</v>
      </c>
      <c r="AC1482" s="27">
        <f ca="1">AC1458+$C$5*IF(AND(AA1482=W1454,AB1470=2),AB1475-AC1458,0)</f>
        <v>31.508165296772326</v>
      </c>
      <c r="AD1482" s="27">
        <f ca="1">AD1458+$C$5*IF(AND(AA1482=W1454,AB1470=3),AB1475-AD1458,0)</f>
        <v>21.624271484374994</v>
      </c>
      <c r="AE1482" s="27">
        <f ca="1">AE1458+$C$5*IF(AND(AA1482=W1454,AB1470=4),AB1475-AE1458,0)</f>
        <v>68.999999934366116</v>
      </c>
      <c r="AF1482" s="14"/>
      <c r="AI1482"/>
      <c r="AJ1482"/>
      <c r="AK1482"/>
      <c r="AL1482" s="127"/>
      <c r="AM1482" s="3">
        <v>5</v>
      </c>
      <c r="AN1482" s="95" t="s">
        <v>64</v>
      </c>
      <c r="AO1482" s="27">
        <f ca="1">AO1458+$C$5*IF(AND(AM1482=AI1454,AN1470=2),AN1475-AO1458,0)</f>
        <v>31.508165296772326</v>
      </c>
      <c r="AP1482" s="27">
        <f ca="1">AP1458+$C$5*IF(AND(AM1482=AI1454,AN1470=3),AN1475-AP1458,0)</f>
        <v>21.624271484374994</v>
      </c>
      <c r="AQ1482" s="27">
        <f ca="1">AQ1458+$C$5*IF(AND(AM1482=AI1454,AN1470=4),AN1475-AQ1458,0)</f>
        <v>68.999999967124481</v>
      </c>
      <c r="AR1482" s="14"/>
      <c r="AU1482"/>
      <c r="AV1482"/>
      <c r="AW1482"/>
      <c r="AX1482" s="127"/>
      <c r="AY1482" s="3">
        <v>5</v>
      </c>
      <c r="AZ1482" s="95" t="s">
        <v>64</v>
      </c>
      <c r="BA1482" s="27">
        <f ca="1">BA1458+$C$5*IF(AND(AY1482=AU1454,AZ1470=2),AZ1475-BA1458,0)</f>
        <v>31.508165296772326</v>
      </c>
      <c r="BB1482" s="27">
        <f ca="1">BB1458+$C$5*IF(AND(AY1482=AU1454,AZ1470=3),AZ1475-BB1458,0)</f>
        <v>21.624271484374994</v>
      </c>
      <c r="BC1482" s="27">
        <f ca="1">BC1458+$C$5*IF(AND(AY1482=AU1454,AZ1470=4),AZ1475-BC1458,0)</f>
        <v>68.999999967124481</v>
      </c>
      <c r="BD1482" s="14"/>
      <c r="BG1482"/>
      <c r="BH1482"/>
      <c r="BI1482"/>
      <c r="BJ1482" s="127"/>
      <c r="BK1482" s="3">
        <v>5</v>
      </c>
      <c r="BL1482" s="95" t="s">
        <v>64</v>
      </c>
      <c r="BM1482" s="27">
        <f ca="1">BM1458+$C$5*IF(AND(BK1482=BG1454,BL1470=2),BL1475-BM1458,0)</f>
        <v>31.508165296772326</v>
      </c>
      <c r="BN1482" s="27">
        <f ca="1">BN1458+$C$5*IF(AND(BK1482=BG1454,BL1470=3),BL1475-BN1458,0)</f>
        <v>21.624271484374994</v>
      </c>
      <c r="BO1482" s="27">
        <f ca="1">BO1458+$C$5*IF(AND(BK1482=BG1454,BL1470=4),BL1475-BO1458,0)</f>
        <v>68.999999967124481</v>
      </c>
      <c r="BP1482" s="14"/>
      <c r="BS1482"/>
      <c r="BT1482"/>
      <c r="BU1482"/>
      <c r="BV1482" s="127"/>
      <c r="BW1482" s="3">
        <v>5</v>
      </c>
      <c r="BX1482" s="95" t="s">
        <v>64</v>
      </c>
      <c r="BY1482" s="27">
        <f ca="1">BY1458+$C$5*IF(AND(BW1482=BS1454,BX1470=2),BX1475-BY1458,0)</f>
        <v>31.508165296772326</v>
      </c>
      <c r="BZ1482" s="27">
        <f ca="1">BZ1458+$C$5*IF(AND(BW1482=BS1454,BX1470=3),BX1475-BZ1458,0)</f>
        <v>21.624271484374994</v>
      </c>
      <c r="CA1482" s="27">
        <f ca="1">CA1458+$C$5*IF(AND(BW1482=BS1454,BX1470=4),BX1475-CA1458,0)</f>
        <v>68.999999967124481</v>
      </c>
      <c r="CB1482" s="14"/>
      <c r="CE1482"/>
      <c r="CF1482"/>
      <c r="CG1482"/>
      <c r="CH1482" s="127"/>
      <c r="CI1482" s="3">
        <v>5</v>
      </c>
      <c r="CJ1482" s="95" t="s">
        <v>64</v>
      </c>
      <c r="CK1482" s="27">
        <f ca="1">CK1458+$C$5*IF(AND(CI1482=CE1454,CJ1470=2),CJ1475-CK1458,0)</f>
        <v>31.508165296772326</v>
      </c>
      <c r="CL1482" s="27">
        <f ca="1">CL1458+$C$5*IF(AND(CI1482=CE1454,CJ1470=3),CJ1475-CL1458,0)</f>
        <v>21.624271484374994</v>
      </c>
      <c r="CM1482" s="27">
        <f ca="1">CM1458+$C$5*IF(AND(CI1482=CE1454,CJ1470=4),CJ1475-CM1458,0)</f>
        <v>68.999999967124481</v>
      </c>
      <c r="CN1482" s="14"/>
      <c r="CQ1482"/>
      <c r="CR1482"/>
      <c r="CS1482"/>
      <c r="CT1482" s="127"/>
      <c r="CU1482" s="3">
        <v>5</v>
      </c>
      <c r="CV1482" s="95" t="s">
        <v>64</v>
      </c>
      <c r="CW1482" s="27">
        <f ca="1">CW1458+$C$5*IF(AND(CU1482=CQ1454,CV1470=2),CV1475-CW1458,0)</f>
        <v>31.508165296772326</v>
      </c>
      <c r="CX1482" s="27">
        <f ca="1">CX1458+$C$5*IF(AND(CU1482=CQ1454,CV1470=3),CV1475-CX1458,0)</f>
        <v>21.624271484374994</v>
      </c>
      <c r="CY1482" s="27">
        <f ca="1">CY1458+$C$5*IF(AND(CU1482=CQ1454,CV1470=4),CV1475-CY1458,0)</f>
        <v>68.999999967124481</v>
      </c>
      <c r="CZ1482" s="14"/>
      <c r="DC1482"/>
      <c r="DD1482"/>
      <c r="DE1482"/>
      <c r="DF1482" s="127"/>
      <c r="DG1482" s="3">
        <v>5</v>
      </c>
      <c r="DH1482" s="95" t="s">
        <v>64</v>
      </c>
      <c r="DI1482" s="27">
        <f ca="1">DI1458+$C$5*IF(AND(DG1482=DC1454,DH1470=2),DH1475-DI1458,0)</f>
        <v>31.508165296772326</v>
      </c>
      <c r="DJ1482" s="27">
        <f ca="1">DJ1458+$C$5*IF(AND(DG1482=DC1454,DH1470=3),DH1475-DJ1458,0)</f>
        <v>21.624271484374994</v>
      </c>
      <c r="DK1482" s="27">
        <f ca="1">DK1458+$C$5*IF(AND(DG1482=DC1454,DH1470=4),DH1475-DK1458,0)</f>
        <v>68.999999967124481</v>
      </c>
      <c r="DL1482" s="14"/>
      <c r="DO1482"/>
      <c r="DP1482"/>
      <c r="DQ1482"/>
      <c r="DR1482" s="127"/>
      <c r="DS1482" s="3">
        <v>5</v>
      </c>
      <c r="DT1482" s="95" t="s">
        <v>9</v>
      </c>
      <c r="DU1482" s="27">
        <f ca="1">DU1458+$C$5*IF(AND(DS1482=DO1454,DT1470=2),DT1475-DU1458,0)</f>
        <v>31.508165296772326</v>
      </c>
      <c r="DV1482" s="27">
        <f ca="1">DV1458+$C$5*IF(AND(DS1482=DO1454,DT1470=3),DT1475-DV1458,0)</f>
        <v>21.624271484374994</v>
      </c>
      <c r="DW1482" s="27">
        <f ca="1">DW1458+$C$5*IF(AND(DS1482=DO1454,DT1470=4),DT1475-DW1458,0)</f>
        <v>68.999999967124481</v>
      </c>
      <c r="DX1482" s="14"/>
    </row>
    <row r="1483" spans="1:128">
      <c r="A1483"/>
      <c r="B1483"/>
      <c r="C1483"/>
      <c r="D1483"/>
      <c r="E1483"/>
      <c r="F1483"/>
      <c r="G1483"/>
      <c r="H1483" s="21"/>
      <c r="K1483"/>
      <c r="L1483"/>
      <c r="M1483"/>
      <c r="N1483" s="127"/>
      <c r="O1483" s="3">
        <v>6</v>
      </c>
      <c r="P1483" s="95" t="s">
        <v>9</v>
      </c>
      <c r="Q1483" s="95" t="s">
        <v>9</v>
      </c>
      <c r="R1483" s="95" t="s">
        <v>9</v>
      </c>
      <c r="S1483" s="95" t="s">
        <v>9</v>
      </c>
      <c r="T1483" s="14"/>
      <c r="W1483"/>
      <c r="X1483"/>
      <c r="Y1483"/>
      <c r="Z1483" s="127"/>
      <c r="AA1483" s="3">
        <v>6</v>
      </c>
      <c r="AB1483" s="95" t="s">
        <v>9</v>
      </c>
      <c r="AC1483" s="95" t="s">
        <v>9</v>
      </c>
      <c r="AD1483" s="95" t="s">
        <v>9</v>
      </c>
      <c r="AE1483" s="95" t="s">
        <v>9</v>
      </c>
      <c r="AF1483" s="14"/>
      <c r="AI1483"/>
      <c r="AJ1483"/>
      <c r="AK1483"/>
      <c r="AL1483" s="127"/>
      <c r="AM1483" s="3">
        <v>6</v>
      </c>
      <c r="AN1483" s="95" t="s">
        <v>9</v>
      </c>
      <c r="AO1483" s="95" t="s">
        <v>9</v>
      </c>
      <c r="AP1483" s="95" t="s">
        <v>9</v>
      </c>
      <c r="AQ1483" s="95" t="s">
        <v>9</v>
      </c>
      <c r="AR1483" s="14"/>
      <c r="AU1483"/>
      <c r="AV1483"/>
      <c r="AW1483"/>
      <c r="AX1483" s="127"/>
      <c r="AY1483" s="3">
        <v>6</v>
      </c>
      <c r="AZ1483" s="95" t="s">
        <v>9</v>
      </c>
      <c r="BA1483" s="95" t="s">
        <v>9</v>
      </c>
      <c r="BB1483" s="95" t="s">
        <v>9</v>
      </c>
      <c r="BC1483" s="95" t="s">
        <v>9</v>
      </c>
      <c r="BD1483" s="14"/>
      <c r="BG1483"/>
      <c r="BH1483"/>
      <c r="BI1483"/>
      <c r="BJ1483" s="127"/>
      <c r="BK1483" s="3">
        <v>6</v>
      </c>
      <c r="BL1483" s="95" t="s">
        <v>9</v>
      </c>
      <c r="BM1483" s="95" t="s">
        <v>9</v>
      </c>
      <c r="BN1483" s="95" t="s">
        <v>9</v>
      </c>
      <c r="BO1483" s="95" t="s">
        <v>9</v>
      </c>
      <c r="BP1483" s="14"/>
      <c r="BS1483"/>
      <c r="BT1483"/>
      <c r="BU1483"/>
      <c r="BV1483" s="127"/>
      <c r="BW1483" s="3">
        <v>6</v>
      </c>
      <c r="BX1483" s="95" t="s">
        <v>9</v>
      </c>
      <c r="BY1483" s="95" t="s">
        <v>9</v>
      </c>
      <c r="BZ1483" s="95" t="s">
        <v>9</v>
      </c>
      <c r="CA1483" s="95" t="s">
        <v>9</v>
      </c>
      <c r="CB1483" s="14"/>
      <c r="CE1483"/>
      <c r="CF1483"/>
      <c r="CG1483"/>
      <c r="CH1483" s="127"/>
      <c r="CI1483" s="3">
        <v>6</v>
      </c>
      <c r="CJ1483" s="95" t="s">
        <v>9</v>
      </c>
      <c r="CK1483" s="95" t="s">
        <v>9</v>
      </c>
      <c r="CL1483" s="95" t="s">
        <v>9</v>
      </c>
      <c r="CM1483" s="95" t="s">
        <v>9</v>
      </c>
      <c r="CN1483" s="14"/>
      <c r="CQ1483"/>
      <c r="CR1483"/>
      <c r="CS1483"/>
      <c r="CT1483" s="127"/>
      <c r="CU1483" s="3">
        <v>6</v>
      </c>
      <c r="CV1483" s="95" t="s">
        <v>9</v>
      </c>
      <c r="CW1483" s="95" t="s">
        <v>9</v>
      </c>
      <c r="CX1483" s="95" t="s">
        <v>9</v>
      </c>
      <c r="CY1483" s="95" t="s">
        <v>9</v>
      </c>
      <c r="CZ1483" s="14"/>
      <c r="DC1483"/>
      <c r="DD1483"/>
      <c r="DE1483"/>
      <c r="DF1483" s="127"/>
      <c r="DG1483" s="3">
        <v>6</v>
      </c>
      <c r="DH1483" s="95" t="s">
        <v>9</v>
      </c>
      <c r="DI1483" s="95" t="s">
        <v>9</v>
      </c>
      <c r="DJ1483" s="95" t="s">
        <v>9</v>
      </c>
      <c r="DK1483" s="95" t="s">
        <v>9</v>
      </c>
      <c r="DL1483" s="14"/>
      <c r="DO1483"/>
      <c r="DP1483"/>
      <c r="DQ1483"/>
      <c r="DR1483" s="127"/>
      <c r="DS1483" s="3">
        <v>6</v>
      </c>
      <c r="DT1483" s="95" t="s">
        <v>9</v>
      </c>
      <c r="DU1483" s="95" t="s">
        <v>9</v>
      </c>
      <c r="DV1483" s="95" t="s">
        <v>9</v>
      </c>
      <c r="DW1483" s="95" t="s">
        <v>9</v>
      </c>
      <c r="DX1483" s="14"/>
    </row>
    <row r="1484" spans="1:128">
      <c r="A1484"/>
      <c r="B1484"/>
      <c r="C1484"/>
      <c r="D1484"/>
      <c r="E1484"/>
      <c r="F1484"/>
      <c r="G1484"/>
      <c r="H1484" s="21"/>
      <c r="K1484"/>
      <c r="L1484"/>
      <c r="M1484"/>
      <c r="N1484" s="127"/>
      <c r="O1484" s="3">
        <v>7</v>
      </c>
      <c r="P1484" s="27">
        <f ca="1">P1460+$C$5*IF(AND(O1484=K1454,P1470=1),P1475-P1460,0)</f>
        <v>68.999963107237988</v>
      </c>
      <c r="Q1484" s="27">
        <f ca="1">Q1460+$C$5*IF(AND(O1484=K1454,P1470=2),P1475-Q1460,0)</f>
        <v>24.85334982903953</v>
      </c>
      <c r="R1484" s="95" t="s">
        <v>9</v>
      </c>
      <c r="S1484" s="95" t="s">
        <v>9</v>
      </c>
      <c r="T1484" s="13"/>
      <c r="W1484"/>
      <c r="X1484"/>
      <c r="Y1484"/>
      <c r="Z1484" s="127"/>
      <c r="AA1484" s="3">
        <v>7</v>
      </c>
      <c r="AB1484" s="27">
        <f ca="1">AB1460+$C$5*IF(AND(AA1484=W1454,AB1470=1),AB1475-AB1460,0)</f>
        <v>68.999963107237988</v>
      </c>
      <c r="AC1484" s="27">
        <f ca="1">AC1460+$C$5*IF(AND(AA1484=W1454,AB1470=2),AB1475-AC1460,0)</f>
        <v>24.85334982903953</v>
      </c>
      <c r="AD1484" s="95" t="s">
        <v>9</v>
      </c>
      <c r="AE1484" s="95" t="s">
        <v>9</v>
      </c>
      <c r="AF1484" s="13"/>
      <c r="AI1484"/>
      <c r="AJ1484"/>
      <c r="AK1484"/>
      <c r="AL1484" s="127"/>
      <c r="AM1484" s="3">
        <v>7</v>
      </c>
      <c r="AN1484" s="27">
        <f ca="1">AN1460+$C$5*IF(AND(AM1484=AI1454,AN1470=1),AN1475-AN1460,0)</f>
        <v>68.999963107237988</v>
      </c>
      <c r="AO1484" s="27">
        <f ca="1">AO1460+$C$5*IF(AND(AM1484=AI1454,AN1470=2),AN1475-AO1460,0)</f>
        <v>24.85334982903953</v>
      </c>
      <c r="AP1484" s="95" t="s">
        <v>9</v>
      </c>
      <c r="AQ1484" s="95" t="s">
        <v>9</v>
      </c>
      <c r="AR1484" s="13"/>
      <c r="AU1484"/>
      <c r="AV1484"/>
      <c r="AW1484"/>
      <c r="AX1484" s="127"/>
      <c r="AY1484" s="3">
        <v>7</v>
      </c>
      <c r="AZ1484" s="27">
        <f ca="1">AZ1460+$C$5*IF(AND(AY1484=AU1454,AZ1470=1),AZ1475-AZ1460,0)</f>
        <v>68.999963107237988</v>
      </c>
      <c r="BA1484" s="27">
        <f ca="1">BA1460+$C$5*IF(AND(AY1484=AU1454,AZ1470=2),AZ1475-BA1460,0)</f>
        <v>24.85334982903953</v>
      </c>
      <c r="BB1484" s="95" t="s">
        <v>9</v>
      </c>
      <c r="BC1484" s="95" t="s">
        <v>9</v>
      </c>
      <c r="BD1484" s="13"/>
      <c r="BG1484"/>
      <c r="BH1484"/>
      <c r="BI1484"/>
      <c r="BJ1484" s="127"/>
      <c r="BK1484" s="3">
        <v>7</v>
      </c>
      <c r="BL1484" s="27">
        <f ca="1">BL1460+$C$5*IF(AND(BK1484=BG1454,BL1470=1),BL1475-BL1460,0)</f>
        <v>68.999963107237988</v>
      </c>
      <c r="BM1484" s="27">
        <f ca="1">BM1460+$C$5*IF(AND(BK1484=BG1454,BL1470=2),BL1475-BM1460,0)</f>
        <v>24.85334982903953</v>
      </c>
      <c r="BN1484" s="95" t="s">
        <v>9</v>
      </c>
      <c r="BO1484" s="95" t="s">
        <v>9</v>
      </c>
      <c r="BP1484" s="13"/>
      <c r="BS1484"/>
      <c r="BT1484"/>
      <c r="BU1484"/>
      <c r="BV1484" s="127"/>
      <c r="BW1484" s="3">
        <v>7</v>
      </c>
      <c r="BX1484" s="27">
        <f ca="1">BX1460+$C$5*IF(AND(BW1484=BS1454,BX1470=1),BX1475-BX1460,0)</f>
        <v>68.999963107237988</v>
      </c>
      <c r="BY1484" s="27">
        <f ca="1">BY1460+$C$5*IF(AND(BW1484=BS1454,BX1470=2),BX1475-BY1460,0)</f>
        <v>24.85334982903953</v>
      </c>
      <c r="BZ1484" s="95" t="s">
        <v>9</v>
      </c>
      <c r="CA1484" s="95" t="s">
        <v>9</v>
      </c>
      <c r="CB1484" s="13"/>
      <c r="CE1484"/>
      <c r="CF1484"/>
      <c r="CG1484"/>
      <c r="CH1484" s="127"/>
      <c r="CI1484" s="3">
        <v>7</v>
      </c>
      <c r="CJ1484" s="27">
        <f ca="1">CJ1460+$C$5*IF(AND(CI1484=CE1454,CJ1470=1),CJ1475-CJ1460,0)</f>
        <v>68.999963107237988</v>
      </c>
      <c r="CK1484" s="27">
        <f ca="1">CK1460+$C$5*IF(AND(CI1484=CE1454,CJ1470=2),CJ1475-CK1460,0)</f>
        <v>24.85334982903953</v>
      </c>
      <c r="CL1484" s="95" t="s">
        <v>9</v>
      </c>
      <c r="CM1484" s="95" t="s">
        <v>9</v>
      </c>
      <c r="CN1484" s="13"/>
      <c r="CQ1484"/>
      <c r="CR1484"/>
      <c r="CS1484"/>
      <c r="CT1484" s="127"/>
      <c r="CU1484" s="3">
        <v>7</v>
      </c>
      <c r="CV1484" s="27">
        <f ca="1">CV1460+$C$5*IF(AND(CU1484=CQ1454,CV1470=1),CV1475-CV1460,0)</f>
        <v>68.999963107237988</v>
      </c>
      <c r="CW1484" s="27">
        <f ca="1">CW1460+$C$5*IF(AND(CU1484=CQ1454,CV1470=2),CV1475-CW1460,0)</f>
        <v>24.85334982903953</v>
      </c>
      <c r="CX1484" s="95" t="s">
        <v>9</v>
      </c>
      <c r="CY1484" s="95" t="s">
        <v>9</v>
      </c>
      <c r="CZ1484" s="13"/>
      <c r="DC1484"/>
      <c r="DD1484"/>
      <c r="DE1484"/>
      <c r="DF1484" s="127"/>
      <c r="DG1484" s="3">
        <v>7</v>
      </c>
      <c r="DH1484" s="27">
        <f ca="1">DH1460+$C$5*IF(AND(DG1484=DC1454,DH1470=1),DH1475-DH1460,0)</f>
        <v>68.999963107237988</v>
      </c>
      <c r="DI1484" s="27">
        <f ca="1">DI1460+$C$5*IF(AND(DG1484=DC1454,DH1470=2),DH1475-DI1460,0)</f>
        <v>24.85334982903953</v>
      </c>
      <c r="DJ1484" s="95" t="s">
        <v>9</v>
      </c>
      <c r="DK1484" s="95" t="s">
        <v>9</v>
      </c>
      <c r="DL1484" s="13"/>
      <c r="DO1484"/>
      <c r="DP1484"/>
      <c r="DQ1484"/>
      <c r="DR1484" s="127"/>
      <c r="DS1484" s="3">
        <v>7</v>
      </c>
      <c r="DT1484" s="27">
        <f ca="1">DT1460+$C$5*IF(AND(DS1484=DO1454,DT1470=1),DT1475-DT1460,0)</f>
        <v>68.999963107237988</v>
      </c>
      <c r="DU1484" s="27">
        <f ca="1">DU1460+$C$5*IF(AND(DS1484=DO1454,DT1470=2),DT1475-DU1460,0)</f>
        <v>24.85334982903953</v>
      </c>
      <c r="DV1484" s="95" t="s">
        <v>9</v>
      </c>
      <c r="DW1484" s="95" t="s">
        <v>9</v>
      </c>
      <c r="DX1484" s="13"/>
    </row>
    <row r="1485" spans="1:128">
      <c r="A1485"/>
      <c r="B1485"/>
      <c r="C1485"/>
      <c r="D1485"/>
      <c r="E1485"/>
      <c r="F1485"/>
      <c r="G1485"/>
      <c r="H1485" s="21"/>
      <c r="K1485"/>
      <c r="L1485"/>
      <c r="M1485"/>
      <c r="N1485" s="127"/>
      <c r="O1485" s="3">
        <v>8</v>
      </c>
      <c r="P1485" s="27">
        <f ca="1">P1461+$C$5*IF(AND(O1485=K1454,P1470=1),P1475-P1461,0)</f>
        <v>99.999999999832653</v>
      </c>
      <c r="Q1485" s="27">
        <f ca="1">Q1461+$C$5*IF(AND(O1485=K1454,P1470=2),P1475-Q1461,0)</f>
        <v>46.432044709157779</v>
      </c>
      <c r="R1485" s="27">
        <f ca="1">R1461+$C$5*IF(AND(O1485=K1454,P1470=3),P1475-R1461,0)</f>
        <v>47.207152068705753</v>
      </c>
      <c r="S1485" s="95" t="s">
        <v>9</v>
      </c>
      <c r="T1485" s="13"/>
      <c r="W1485"/>
      <c r="X1485"/>
      <c r="Y1485"/>
      <c r="Z1485" s="127"/>
      <c r="AA1485" s="3">
        <v>8</v>
      </c>
      <c r="AB1485" s="27">
        <f ca="1">AB1461+$C$5*IF(AND(AA1485=W1454,AB1470=1),AB1475-AB1461,0)</f>
        <v>99.999999999832653</v>
      </c>
      <c r="AC1485" s="27">
        <f ca="1">AC1461+$C$5*IF(AND(AA1485=W1454,AB1470=2),AB1475-AC1461,0)</f>
        <v>46.432044709157779</v>
      </c>
      <c r="AD1485" s="27">
        <f ca="1">AD1461+$C$5*IF(AND(AA1485=W1454,AB1470=3),AB1475-AD1461,0)</f>
        <v>47.207152068705753</v>
      </c>
      <c r="AE1485" s="95" t="s">
        <v>9</v>
      </c>
      <c r="AF1485" s="13"/>
      <c r="AI1485"/>
      <c r="AJ1485"/>
      <c r="AK1485"/>
      <c r="AL1485" s="127"/>
      <c r="AM1485" s="3">
        <v>8</v>
      </c>
      <c r="AN1485" s="27">
        <f ca="1">AN1461+$C$5*IF(AND(AM1485=AI1454,AN1470=1),AN1475-AN1461,0)</f>
        <v>99.999999999832653</v>
      </c>
      <c r="AO1485" s="27">
        <f ca="1">AO1461+$C$5*IF(AND(AM1485=AI1454,AN1470=2),AN1475-AO1461,0)</f>
        <v>46.432044709157779</v>
      </c>
      <c r="AP1485" s="27">
        <f ca="1">AP1461+$C$5*IF(AND(AM1485=AI1454,AN1470=3),AN1475-AP1461,0)</f>
        <v>47.207152068705753</v>
      </c>
      <c r="AQ1485" s="95" t="s">
        <v>9</v>
      </c>
      <c r="AR1485" s="13"/>
      <c r="AU1485"/>
      <c r="AV1485"/>
      <c r="AW1485"/>
      <c r="AX1485" s="127"/>
      <c r="AY1485" s="3">
        <v>8</v>
      </c>
      <c r="AZ1485" s="27">
        <f ca="1">AZ1461+$C$5*IF(AND(AY1485=AU1454,AZ1470=1),AZ1475-AZ1461,0)</f>
        <v>99.999999999916326</v>
      </c>
      <c r="BA1485" s="27">
        <f ca="1">BA1461+$C$5*IF(AND(AY1485=AU1454,AZ1470=2),AZ1475-BA1461,0)</f>
        <v>46.432044709157779</v>
      </c>
      <c r="BB1485" s="27">
        <f ca="1">BB1461+$C$5*IF(AND(AY1485=AU1454,AZ1470=3),AZ1475-BB1461,0)</f>
        <v>47.207152068705753</v>
      </c>
      <c r="BC1485" s="95" t="s">
        <v>9</v>
      </c>
      <c r="BD1485" s="13"/>
      <c r="BG1485"/>
      <c r="BH1485"/>
      <c r="BI1485"/>
      <c r="BJ1485" s="127"/>
      <c r="BK1485" s="3">
        <v>8</v>
      </c>
      <c r="BL1485" s="27">
        <f ca="1">BL1461+$C$5*IF(AND(BK1485=BG1454,BL1470=1),BL1475-BL1461,0)</f>
        <v>99.999999999916326</v>
      </c>
      <c r="BM1485" s="27">
        <f ca="1">BM1461+$C$5*IF(AND(BK1485=BG1454,BL1470=2),BL1475-BM1461,0)</f>
        <v>46.432044709157779</v>
      </c>
      <c r="BN1485" s="27">
        <f ca="1">BN1461+$C$5*IF(AND(BK1485=BG1454,BL1470=3),BL1475-BN1461,0)</f>
        <v>47.207152068705753</v>
      </c>
      <c r="BO1485" s="95" t="s">
        <v>9</v>
      </c>
      <c r="BP1485" s="13"/>
      <c r="BS1485"/>
      <c r="BT1485"/>
      <c r="BU1485"/>
      <c r="BV1485" s="127"/>
      <c r="BW1485" s="3">
        <v>8</v>
      </c>
      <c r="BX1485" s="27">
        <f ca="1">BX1461+$C$5*IF(AND(BW1485=BS1454,BX1470=1),BX1475-BX1461,0)</f>
        <v>99.999999999916326</v>
      </c>
      <c r="BY1485" s="27">
        <f ca="1">BY1461+$C$5*IF(AND(BW1485=BS1454,BX1470=2),BX1475-BY1461,0)</f>
        <v>46.432044709157779</v>
      </c>
      <c r="BZ1485" s="27">
        <f ca="1">BZ1461+$C$5*IF(AND(BW1485=BS1454,BX1470=3),BX1475-BZ1461,0)</f>
        <v>47.207152068705753</v>
      </c>
      <c r="CA1485" s="95" t="s">
        <v>9</v>
      </c>
      <c r="CB1485" s="13"/>
      <c r="CE1485"/>
      <c r="CF1485"/>
      <c r="CG1485"/>
      <c r="CH1485" s="127"/>
      <c r="CI1485" s="3">
        <v>8</v>
      </c>
      <c r="CJ1485" s="27">
        <f ca="1">CJ1461+$C$5*IF(AND(CI1485=CE1454,CJ1470=1),CJ1475-CJ1461,0)</f>
        <v>99.999999999916326</v>
      </c>
      <c r="CK1485" s="27">
        <f ca="1">CK1461+$C$5*IF(AND(CI1485=CE1454,CJ1470=2),CJ1475-CK1461,0)</f>
        <v>46.432044709157779</v>
      </c>
      <c r="CL1485" s="27">
        <f ca="1">CL1461+$C$5*IF(AND(CI1485=CE1454,CJ1470=3),CJ1475-CL1461,0)</f>
        <v>47.207152068705753</v>
      </c>
      <c r="CM1485" s="95" t="s">
        <v>9</v>
      </c>
      <c r="CN1485" s="13"/>
      <c r="CQ1485"/>
      <c r="CR1485"/>
      <c r="CS1485"/>
      <c r="CT1485" s="127"/>
      <c r="CU1485" s="3">
        <v>8</v>
      </c>
      <c r="CV1485" s="27">
        <f ca="1">CV1461+$C$5*IF(AND(CU1485=CQ1454,CV1470=1),CV1475-CV1461,0)</f>
        <v>99.999999999916326</v>
      </c>
      <c r="CW1485" s="27">
        <f ca="1">CW1461+$C$5*IF(AND(CU1485=CQ1454,CV1470=2),CV1475-CW1461,0)</f>
        <v>46.432044709157779</v>
      </c>
      <c r="CX1485" s="27">
        <f ca="1">CX1461+$C$5*IF(AND(CU1485=CQ1454,CV1470=3),CV1475-CX1461,0)</f>
        <v>47.207152068705753</v>
      </c>
      <c r="CY1485" s="95" t="s">
        <v>9</v>
      </c>
      <c r="CZ1485" s="13"/>
      <c r="DC1485"/>
      <c r="DD1485"/>
      <c r="DE1485"/>
      <c r="DF1485" s="127"/>
      <c r="DG1485" s="3">
        <v>8</v>
      </c>
      <c r="DH1485" s="27">
        <f ca="1">DH1461+$C$5*IF(AND(DG1485=DC1454,DH1470=1),DH1475-DH1461,0)</f>
        <v>99.999999999916326</v>
      </c>
      <c r="DI1485" s="27">
        <f ca="1">DI1461+$C$5*IF(AND(DG1485=DC1454,DH1470=2),DH1475-DI1461,0)</f>
        <v>46.432044709157779</v>
      </c>
      <c r="DJ1485" s="27">
        <f ca="1">DJ1461+$C$5*IF(AND(DG1485=DC1454,DH1470=3),DH1475-DJ1461,0)</f>
        <v>47.207152068705753</v>
      </c>
      <c r="DK1485" s="95" t="s">
        <v>9</v>
      </c>
      <c r="DL1485" s="13"/>
      <c r="DO1485"/>
      <c r="DP1485"/>
      <c r="DQ1485"/>
      <c r="DR1485" s="127"/>
      <c r="DS1485" s="3">
        <v>8</v>
      </c>
      <c r="DT1485" s="27">
        <f ca="1">DT1461+$C$5*IF(AND(DS1485=DO1454,DT1470=1),DT1475-DT1461,0)</f>
        <v>99.999999999916326</v>
      </c>
      <c r="DU1485" s="27">
        <f ca="1">DU1461+$C$5*IF(AND(DS1485=DO1454,DT1470=2),DT1475-DU1461,0)</f>
        <v>46.432044709157779</v>
      </c>
      <c r="DV1485" s="27">
        <f ca="1">DV1461+$C$5*IF(AND(DS1485=DO1454,DT1470=3),DT1475-DV1461,0)</f>
        <v>47.207152068705753</v>
      </c>
      <c r="DW1485" s="95" t="s">
        <v>9</v>
      </c>
      <c r="DX1485" s="13"/>
    </row>
    <row r="1486" spans="1:128">
      <c r="A1486"/>
      <c r="B1486"/>
      <c r="C1486"/>
      <c r="D1486"/>
      <c r="E1486"/>
      <c r="F1486"/>
      <c r="G1486"/>
      <c r="H1486" s="21"/>
      <c r="K1486"/>
      <c r="L1486"/>
      <c r="M1486"/>
      <c r="N1486" s="128"/>
      <c r="O1486" s="3" t="s">
        <v>40</v>
      </c>
      <c r="P1486" s="44">
        <v>0</v>
      </c>
      <c r="Q1486" s="44">
        <v>0</v>
      </c>
      <c r="R1486" s="44">
        <v>0</v>
      </c>
      <c r="S1486" s="40">
        <v>0</v>
      </c>
      <c r="T1486" s="12"/>
      <c r="W1486"/>
      <c r="X1486"/>
      <c r="Y1486"/>
      <c r="Z1486" s="128"/>
      <c r="AA1486" s="3" t="s">
        <v>40</v>
      </c>
      <c r="AB1486" s="44">
        <v>0</v>
      </c>
      <c r="AC1486" s="44">
        <v>0</v>
      </c>
      <c r="AD1486" s="44">
        <v>0</v>
      </c>
      <c r="AE1486" s="40">
        <v>0</v>
      </c>
      <c r="AF1486" s="12"/>
      <c r="AI1486"/>
      <c r="AJ1486"/>
      <c r="AK1486"/>
      <c r="AL1486" s="128"/>
      <c r="AM1486" s="3" t="s">
        <v>40</v>
      </c>
      <c r="AN1486" s="44">
        <v>0</v>
      </c>
      <c r="AO1486" s="44">
        <v>0</v>
      </c>
      <c r="AP1486" s="44">
        <v>0</v>
      </c>
      <c r="AQ1486" s="40">
        <v>0</v>
      </c>
      <c r="AR1486" s="12"/>
      <c r="AU1486"/>
      <c r="AV1486"/>
      <c r="AW1486"/>
      <c r="AX1486" s="128"/>
      <c r="AY1486" s="3" t="s">
        <v>40</v>
      </c>
      <c r="AZ1486" s="44">
        <v>0</v>
      </c>
      <c r="BA1486" s="44">
        <v>0</v>
      </c>
      <c r="BB1486" s="44">
        <v>0</v>
      </c>
      <c r="BC1486" s="40">
        <v>0</v>
      </c>
      <c r="BD1486" s="12"/>
      <c r="BG1486"/>
      <c r="BH1486"/>
      <c r="BI1486"/>
      <c r="BJ1486" s="128"/>
      <c r="BK1486" s="3" t="s">
        <v>40</v>
      </c>
      <c r="BL1486" s="44">
        <v>0</v>
      </c>
      <c r="BM1486" s="44">
        <v>0</v>
      </c>
      <c r="BN1486" s="44">
        <v>0</v>
      </c>
      <c r="BO1486" s="40">
        <v>0</v>
      </c>
      <c r="BP1486" s="12"/>
      <c r="BS1486"/>
      <c r="BT1486"/>
      <c r="BU1486"/>
      <c r="BV1486" s="128"/>
      <c r="BW1486" s="3" t="s">
        <v>40</v>
      </c>
      <c r="BX1486" s="44">
        <v>0</v>
      </c>
      <c r="BY1486" s="44">
        <v>0</v>
      </c>
      <c r="BZ1486" s="44">
        <v>0</v>
      </c>
      <c r="CA1486" s="40">
        <v>0</v>
      </c>
      <c r="CB1486" s="12"/>
      <c r="CE1486"/>
      <c r="CF1486"/>
      <c r="CG1486"/>
      <c r="CH1486" s="128"/>
      <c r="CI1486" s="3" t="s">
        <v>40</v>
      </c>
      <c r="CJ1486" s="44">
        <v>0</v>
      </c>
      <c r="CK1486" s="44">
        <v>0</v>
      </c>
      <c r="CL1486" s="44">
        <v>0</v>
      </c>
      <c r="CM1486" s="40">
        <v>0</v>
      </c>
      <c r="CN1486" s="12"/>
      <c r="CQ1486"/>
      <c r="CR1486"/>
      <c r="CS1486"/>
      <c r="CT1486" s="128"/>
      <c r="CU1486" s="3" t="s">
        <v>40</v>
      </c>
      <c r="CV1486" s="44">
        <v>0</v>
      </c>
      <c r="CW1486" s="44">
        <v>0</v>
      </c>
      <c r="CX1486" s="44">
        <v>0</v>
      </c>
      <c r="CY1486" s="40">
        <v>0</v>
      </c>
      <c r="CZ1486" s="12"/>
      <c r="DC1486"/>
      <c r="DD1486"/>
      <c r="DE1486"/>
      <c r="DF1486" s="128"/>
      <c r="DG1486" s="3" t="s">
        <v>40</v>
      </c>
      <c r="DH1486" s="44">
        <v>0</v>
      </c>
      <c r="DI1486" s="44">
        <v>0</v>
      </c>
      <c r="DJ1486" s="44">
        <v>0</v>
      </c>
      <c r="DK1486" s="40">
        <v>0</v>
      </c>
      <c r="DL1486" s="12"/>
      <c r="DO1486"/>
      <c r="DP1486"/>
      <c r="DQ1486"/>
      <c r="DR1486" s="128"/>
      <c r="DS1486" s="3" t="s">
        <v>40</v>
      </c>
      <c r="DT1486" s="44">
        <v>0</v>
      </c>
      <c r="DU1486" s="44">
        <v>0</v>
      </c>
      <c r="DV1486" s="44">
        <v>0</v>
      </c>
      <c r="DW1486" s="40">
        <v>0</v>
      </c>
      <c r="DX1486" s="12"/>
    </row>
    <row r="1487" spans="1:128" ht="13.8" thickBot="1">
      <c r="O1487" s="62"/>
      <c r="AA1487" s="62"/>
      <c r="AM1487" s="62"/>
      <c r="AY1487" s="62"/>
      <c r="BK1487" s="62"/>
      <c r="BW1487" s="62"/>
      <c r="CI1487" s="62"/>
      <c r="CU1487" s="62"/>
      <c r="DG1487" s="62"/>
      <c r="DS1487" s="62"/>
    </row>
    <row r="1488" spans="1:128" ht="15" customHeight="1" thickTop="1" thickBot="1">
      <c r="A1488" s="67"/>
      <c r="B1488" s="75" t="s">
        <v>46</v>
      </c>
      <c r="C1488" s="68">
        <f>C1451+1</f>
        <v>41</v>
      </c>
      <c r="D1488" s="69"/>
      <c r="E1488" s="69"/>
      <c r="F1488" s="69"/>
      <c r="G1488" s="69"/>
      <c r="H1488" s="69"/>
      <c r="I1488" s="73"/>
      <c r="J1488" s="8" t="s">
        <v>55</v>
      </c>
      <c r="K1488" s="71"/>
      <c r="L1488" s="67"/>
      <c r="M1488" s="67"/>
      <c r="N1488" s="67"/>
      <c r="O1488" s="67"/>
      <c r="P1488" s="67"/>
      <c r="Q1488" s="67"/>
      <c r="R1488" s="67"/>
      <c r="S1488" s="67"/>
      <c r="T1488" s="69"/>
      <c r="U1488" s="73"/>
      <c r="V1488" s="8" t="s">
        <v>55</v>
      </c>
      <c r="W1488" s="71"/>
      <c r="X1488" s="67"/>
      <c r="Y1488" s="67"/>
      <c r="Z1488" s="67"/>
      <c r="AA1488" s="67"/>
      <c r="AB1488" s="67"/>
      <c r="AC1488" s="67"/>
      <c r="AD1488" s="67"/>
      <c r="AE1488" s="67"/>
      <c r="AF1488" s="69"/>
      <c r="AG1488" s="73"/>
      <c r="AH1488" s="8" t="s">
        <v>55</v>
      </c>
      <c r="AI1488" s="71"/>
      <c r="AJ1488" s="67"/>
      <c r="AK1488" s="67"/>
      <c r="AL1488" s="67"/>
      <c r="AM1488" s="67"/>
      <c r="AN1488" s="67"/>
      <c r="AO1488" s="67"/>
      <c r="AP1488" s="67"/>
      <c r="AQ1488" s="67"/>
      <c r="AR1488" s="69"/>
      <c r="AS1488" s="73"/>
      <c r="AT1488" s="8" t="s">
        <v>55</v>
      </c>
      <c r="AU1488" s="71"/>
      <c r="AV1488" s="67"/>
      <c r="AW1488" s="67"/>
      <c r="AX1488" s="67"/>
      <c r="AY1488" s="67"/>
      <c r="AZ1488" s="67"/>
      <c r="BA1488" s="67"/>
      <c r="BB1488" s="67"/>
      <c r="BC1488" s="67"/>
      <c r="BD1488" s="69"/>
      <c r="BE1488" s="73"/>
      <c r="BF1488" s="8" t="s">
        <v>55</v>
      </c>
      <c r="BG1488" s="71"/>
      <c r="BH1488" s="67"/>
      <c r="BI1488" s="67"/>
      <c r="BJ1488" s="67"/>
      <c r="BK1488" s="67"/>
      <c r="BL1488" s="67"/>
      <c r="BM1488" s="67"/>
      <c r="BN1488" s="67"/>
      <c r="BO1488" s="67"/>
      <c r="BP1488" s="69"/>
      <c r="BQ1488" s="73"/>
      <c r="BR1488" s="8" t="s">
        <v>55</v>
      </c>
      <c r="BS1488" s="71"/>
      <c r="BT1488" s="67"/>
      <c r="BU1488" s="67"/>
      <c r="BV1488" s="67"/>
      <c r="BW1488" s="67"/>
      <c r="BX1488" s="67"/>
      <c r="BY1488" s="67"/>
      <c r="BZ1488" s="67"/>
      <c r="CA1488" s="67"/>
      <c r="CB1488" s="69"/>
      <c r="CC1488" s="73"/>
      <c r="CD1488" s="8" t="s">
        <v>55</v>
      </c>
      <c r="CE1488" s="71"/>
      <c r="CF1488" s="67"/>
      <c r="CG1488" s="67"/>
      <c r="CH1488" s="67"/>
      <c r="CI1488" s="67"/>
      <c r="CJ1488" s="67"/>
      <c r="CK1488" s="67"/>
      <c r="CL1488" s="67"/>
      <c r="CM1488" s="67"/>
      <c r="CN1488" s="69"/>
      <c r="CO1488" s="73"/>
      <c r="CP1488" s="8" t="s">
        <v>55</v>
      </c>
      <c r="CQ1488" s="71"/>
      <c r="CR1488" s="67"/>
      <c r="CS1488" s="67"/>
      <c r="CT1488" s="67"/>
      <c r="CU1488" s="67"/>
      <c r="CV1488" s="67"/>
      <c r="CW1488" s="67"/>
      <c r="CX1488" s="67"/>
      <c r="CY1488" s="67"/>
      <c r="CZ1488" s="69"/>
      <c r="DA1488" s="73"/>
      <c r="DB1488" s="8" t="s">
        <v>55</v>
      </c>
      <c r="DC1488" s="71"/>
      <c r="DD1488" s="67"/>
      <c r="DE1488" s="67"/>
      <c r="DF1488" s="67"/>
      <c r="DG1488" s="67"/>
      <c r="DH1488" s="67"/>
      <c r="DI1488" s="67"/>
      <c r="DJ1488" s="67"/>
      <c r="DK1488" s="67"/>
      <c r="DL1488" s="69"/>
      <c r="DM1488" s="73"/>
      <c r="DN1488" s="8" t="s">
        <v>55</v>
      </c>
      <c r="DO1488" s="71"/>
      <c r="DP1488" s="67"/>
      <c r="DQ1488" s="67"/>
      <c r="DR1488" s="67"/>
      <c r="DS1488" s="67"/>
      <c r="DT1488" s="67"/>
      <c r="DU1488" s="67"/>
      <c r="DV1488" s="67"/>
      <c r="DW1488" s="67"/>
      <c r="DX1488" s="69"/>
    </row>
    <row r="1489" spans="1:128" ht="13.5" customHeight="1" thickBot="1">
      <c r="A1489"/>
      <c r="E1489"/>
      <c r="F1489"/>
      <c r="G1489"/>
      <c r="H1489" s="21"/>
      <c r="J1489" s="18" t="s">
        <v>53</v>
      </c>
      <c r="K1489" s="17">
        <v>1</v>
      </c>
      <c r="L1489"/>
      <c r="M1489"/>
      <c r="N1489"/>
      <c r="P1489" s="123" t="s">
        <v>12</v>
      </c>
      <c r="Q1489" s="124"/>
      <c r="R1489" s="124"/>
      <c r="S1489" s="125"/>
      <c r="T1489" s="21"/>
      <c r="V1489" s="18" t="s">
        <v>53</v>
      </c>
      <c r="W1489" s="17">
        <f ca="1">S1507</f>
        <v>2</v>
      </c>
      <c r="X1489"/>
      <c r="Y1489"/>
      <c r="Z1489"/>
      <c r="AB1489" s="123" t="s">
        <v>12</v>
      </c>
      <c r="AC1489" s="124"/>
      <c r="AD1489" s="124"/>
      <c r="AE1489" s="125"/>
      <c r="AF1489" s="21"/>
      <c r="AH1489" s="18" t="s">
        <v>53</v>
      </c>
      <c r="AI1489" s="17">
        <f ca="1">AE1507</f>
        <v>2</v>
      </c>
      <c r="AJ1489"/>
      <c r="AK1489"/>
      <c r="AL1489"/>
      <c r="AN1489" s="123" t="s">
        <v>12</v>
      </c>
      <c r="AO1489" s="124"/>
      <c r="AP1489" s="124"/>
      <c r="AQ1489" s="125"/>
      <c r="AR1489" s="21"/>
      <c r="AT1489" s="18" t="s">
        <v>53</v>
      </c>
      <c r="AU1489" s="17">
        <f ca="1">AQ1507</f>
        <v>1</v>
      </c>
      <c r="AV1489"/>
      <c r="AW1489"/>
      <c r="AX1489"/>
      <c r="AZ1489" s="123" t="s">
        <v>12</v>
      </c>
      <c r="BA1489" s="124"/>
      <c r="BB1489" s="124"/>
      <c r="BC1489" s="125"/>
      <c r="BD1489" s="21"/>
      <c r="BF1489" s="18" t="s">
        <v>53</v>
      </c>
      <c r="BG1489" s="17">
        <f ca="1">BC1507</f>
        <v>2</v>
      </c>
      <c r="BH1489"/>
      <c r="BI1489"/>
      <c r="BJ1489"/>
      <c r="BL1489" s="123" t="s">
        <v>12</v>
      </c>
      <c r="BM1489" s="124"/>
      <c r="BN1489" s="124"/>
      <c r="BO1489" s="125"/>
      <c r="BP1489" s="21"/>
      <c r="BR1489" s="18" t="s">
        <v>53</v>
      </c>
      <c r="BS1489" s="17">
        <f ca="1">BO1507</f>
        <v>3</v>
      </c>
      <c r="BT1489"/>
      <c r="BU1489"/>
      <c r="BV1489"/>
      <c r="BX1489" s="123" t="s">
        <v>12</v>
      </c>
      <c r="BY1489" s="124"/>
      <c r="BZ1489" s="124"/>
      <c r="CA1489" s="125"/>
      <c r="CB1489" s="21"/>
      <c r="CD1489" s="18" t="s">
        <v>53</v>
      </c>
      <c r="CE1489" s="17">
        <f ca="1">CA1507</f>
        <v>3</v>
      </c>
      <c r="CF1489"/>
      <c r="CG1489"/>
      <c r="CH1489"/>
      <c r="CJ1489" s="123" t="s">
        <v>12</v>
      </c>
      <c r="CK1489" s="124"/>
      <c r="CL1489" s="124"/>
      <c r="CM1489" s="125"/>
      <c r="CN1489" s="21"/>
      <c r="CP1489" s="18" t="s">
        <v>53</v>
      </c>
      <c r="CQ1489" s="17">
        <f ca="1">CM1507</f>
        <v>3</v>
      </c>
      <c r="CR1489"/>
      <c r="CS1489"/>
      <c r="CT1489"/>
      <c r="CV1489" s="123" t="s">
        <v>12</v>
      </c>
      <c r="CW1489" s="124"/>
      <c r="CX1489" s="124"/>
      <c r="CY1489" s="125"/>
      <c r="CZ1489" s="21"/>
      <c r="DB1489" s="18" t="s">
        <v>53</v>
      </c>
      <c r="DC1489" s="17">
        <f ca="1">CY1507</f>
        <v>3</v>
      </c>
      <c r="DD1489"/>
      <c r="DE1489"/>
      <c r="DF1489"/>
      <c r="DH1489" s="123" t="s">
        <v>12</v>
      </c>
      <c r="DI1489" s="124"/>
      <c r="DJ1489" s="124"/>
      <c r="DK1489" s="125"/>
      <c r="DL1489" s="21"/>
      <c r="DN1489" s="18" t="s">
        <v>53</v>
      </c>
      <c r="DO1489" s="17">
        <f ca="1">DK1507</f>
        <v>3</v>
      </c>
      <c r="DP1489"/>
      <c r="DQ1489"/>
      <c r="DR1489"/>
      <c r="DT1489" s="123" t="s">
        <v>12</v>
      </c>
      <c r="DU1489" s="124"/>
      <c r="DV1489" s="124"/>
      <c r="DW1489" s="125"/>
      <c r="DX1489" s="21"/>
    </row>
    <row r="1490" spans="1:128" ht="13.5" customHeight="1" thickBot="1">
      <c r="A1490"/>
      <c r="B1490" s="63" t="s">
        <v>45</v>
      </c>
      <c r="C1490" s="9" t="str">
        <f ca="1">IF(DO1491=9,"到着","未着")</f>
        <v>到着</v>
      </c>
      <c r="D1490" t="s">
        <v>19</v>
      </c>
      <c r="E1490"/>
      <c r="F1490"/>
      <c r="G1490"/>
      <c r="H1490" s="21"/>
      <c r="J1490" s="18" t="s">
        <v>54</v>
      </c>
      <c r="K1490" s="3">
        <v>1</v>
      </c>
      <c r="L1490"/>
      <c r="M1490"/>
      <c r="N1490"/>
      <c r="O1490" s="9" t="s">
        <v>57</v>
      </c>
      <c r="P1490" s="93" t="s">
        <v>3</v>
      </c>
      <c r="Q1490" s="26" t="s">
        <v>4</v>
      </c>
      <c r="R1490" s="26" t="s">
        <v>5</v>
      </c>
      <c r="S1490" s="3" t="s">
        <v>6</v>
      </c>
      <c r="T1490" s="6"/>
      <c r="V1490" s="18" t="s">
        <v>54</v>
      </c>
      <c r="W1490" s="3">
        <f ca="1">S1508</f>
        <v>1</v>
      </c>
      <c r="X1490"/>
      <c r="Y1490"/>
      <c r="Z1490"/>
      <c r="AA1490" s="9" t="str">
        <f>$O$10</f>
        <v>現Q値</v>
      </c>
      <c r="AB1490" s="93" t="s">
        <v>3</v>
      </c>
      <c r="AC1490" s="26" t="s">
        <v>4</v>
      </c>
      <c r="AD1490" s="26" t="s">
        <v>5</v>
      </c>
      <c r="AE1490" s="3" t="s">
        <v>6</v>
      </c>
      <c r="AF1490" s="6"/>
      <c r="AH1490" s="18" t="s">
        <v>54</v>
      </c>
      <c r="AI1490" s="3">
        <f ca="1">AE1508</f>
        <v>2</v>
      </c>
      <c r="AJ1490"/>
      <c r="AK1490"/>
      <c r="AL1490"/>
      <c r="AM1490" s="9" t="str">
        <f>$O$10</f>
        <v>現Q値</v>
      </c>
      <c r="AN1490" s="93" t="s">
        <v>3</v>
      </c>
      <c r="AO1490" s="26" t="s">
        <v>4</v>
      </c>
      <c r="AP1490" s="26" t="s">
        <v>5</v>
      </c>
      <c r="AQ1490" s="3" t="s">
        <v>6</v>
      </c>
      <c r="AR1490" s="6"/>
      <c r="AT1490" s="18" t="s">
        <v>54</v>
      </c>
      <c r="AU1490" s="3">
        <f ca="1">AQ1508</f>
        <v>2</v>
      </c>
      <c r="AV1490"/>
      <c r="AW1490"/>
      <c r="AX1490"/>
      <c r="AY1490" s="9" t="str">
        <f>$O$10</f>
        <v>現Q値</v>
      </c>
      <c r="AZ1490" s="93" t="s">
        <v>3</v>
      </c>
      <c r="BA1490" s="26" t="s">
        <v>4</v>
      </c>
      <c r="BB1490" s="26" t="s">
        <v>5</v>
      </c>
      <c r="BC1490" s="3" t="s">
        <v>6</v>
      </c>
      <c r="BD1490" s="6"/>
      <c r="BF1490" s="18" t="s">
        <v>54</v>
      </c>
      <c r="BG1490" s="3">
        <f ca="1">BC1508</f>
        <v>2</v>
      </c>
      <c r="BH1490"/>
      <c r="BI1490"/>
      <c r="BJ1490"/>
      <c r="BK1490" s="9" t="str">
        <f>$O$10</f>
        <v>現Q値</v>
      </c>
      <c r="BL1490" s="93" t="s">
        <v>3</v>
      </c>
      <c r="BM1490" s="26" t="s">
        <v>4</v>
      </c>
      <c r="BN1490" s="26" t="s">
        <v>5</v>
      </c>
      <c r="BO1490" s="3" t="s">
        <v>6</v>
      </c>
      <c r="BP1490" s="6"/>
      <c r="BR1490" s="18" t="s">
        <v>54</v>
      </c>
      <c r="BS1490" s="3">
        <f ca="1">BO1508</f>
        <v>2</v>
      </c>
      <c r="BT1490"/>
      <c r="BU1490"/>
      <c r="BV1490"/>
      <c r="BW1490" s="9" t="str">
        <f>$O$10</f>
        <v>現Q値</v>
      </c>
      <c r="BX1490" s="93" t="s">
        <v>3</v>
      </c>
      <c r="BY1490" s="26" t="s">
        <v>4</v>
      </c>
      <c r="BZ1490" s="26" t="s">
        <v>5</v>
      </c>
      <c r="CA1490" s="3" t="s">
        <v>6</v>
      </c>
      <c r="CB1490" s="6"/>
      <c r="CD1490" s="18" t="s">
        <v>54</v>
      </c>
      <c r="CE1490" s="3">
        <f ca="1">CA1508</f>
        <v>1</v>
      </c>
      <c r="CF1490"/>
      <c r="CG1490"/>
      <c r="CH1490"/>
      <c r="CI1490" s="9" t="str">
        <f>$O$10</f>
        <v>現Q値</v>
      </c>
      <c r="CJ1490" s="93" t="s">
        <v>3</v>
      </c>
      <c r="CK1490" s="26" t="s">
        <v>4</v>
      </c>
      <c r="CL1490" s="26" t="s">
        <v>5</v>
      </c>
      <c r="CM1490" s="3" t="s">
        <v>6</v>
      </c>
      <c r="CN1490" s="6"/>
      <c r="CP1490" s="18" t="s">
        <v>54</v>
      </c>
      <c r="CQ1490" s="3">
        <f ca="1">CM1508</f>
        <v>2</v>
      </c>
      <c r="CR1490"/>
      <c r="CS1490"/>
      <c r="CT1490"/>
      <c r="CU1490" s="9" t="str">
        <f>$O$10</f>
        <v>現Q値</v>
      </c>
      <c r="CV1490" s="93" t="s">
        <v>3</v>
      </c>
      <c r="CW1490" s="26" t="s">
        <v>4</v>
      </c>
      <c r="CX1490" s="26" t="s">
        <v>5</v>
      </c>
      <c r="CY1490" s="3" t="s">
        <v>6</v>
      </c>
      <c r="CZ1490" s="6"/>
      <c r="DB1490" s="18" t="s">
        <v>54</v>
      </c>
      <c r="DC1490" s="3">
        <f ca="1">CY1508</f>
        <v>3</v>
      </c>
      <c r="DD1490"/>
      <c r="DE1490"/>
      <c r="DF1490"/>
      <c r="DG1490" s="9" t="str">
        <f>$O$10</f>
        <v>現Q値</v>
      </c>
      <c r="DH1490" s="93" t="s">
        <v>3</v>
      </c>
      <c r="DI1490" s="26" t="s">
        <v>4</v>
      </c>
      <c r="DJ1490" s="26" t="s">
        <v>5</v>
      </c>
      <c r="DK1490" s="3" t="s">
        <v>6</v>
      </c>
      <c r="DL1490" s="6"/>
      <c r="DN1490" s="18" t="s">
        <v>54</v>
      </c>
      <c r="DO1490" s="3">
        <f ca="1">DK1508</f>
        <v>3</v>
      </c>
      <c r="DP1490"/>
      <c r="DQ1490"/>
      <c r="DR1490"/>
      <c r="DS1490" s="9" t="str">
        <f>$O$10</f>
        <v>現Q値</v>
      </c>
      <c r="DT1490" s="93" t="s">
        <v>3</v>
      </c>
      <c r="DU1490" s="26" t="s">
        <v>4</v>
      </c>
      <c r="DV1490" s="26" t="s">
        <v>5</v>
      </c>
      <c r="DW1490" s="3" t="s">
        <v>6</v>
      </c>
      <c r="DX1490" s="6"/>
    </row>
    <row r="1491" spans="1:128" ht="13.5" customHeight="1" thickBot="1">
      <c r="A1491"/>
      <c r="B1491" s="63" t="s">
        <v>10</v>
      </c>
      <c r="C1491" s="78">
        <f ca="1">C1454+IF(C1490="未着",0,1)</f>
        <v>41</v>
      </c>
      <c r="D1491"/>
      <c r="E1491"/>
      <c r="F1491"/>
      <c r="G1491"/>
      <c r="H1491" s="21"/>
      <c r="J1491" s="3" t="s">
        <v>7</v>
      </c>
      <c r="K1491" s="29">
        <f>3*(K1489-1)+K1490</f>
        <v>1</v>
      </c>
      <c r="L1491" s="30" t="s">
        <v>34</v>
      </c>
      <c r="M1491"/>
      <c r="N1491" s="126" t="s">
        <v>7</v>
      </c>
      <c r="O1491" s="17">
        <v>1</v>
      </c>
      <c r="P1491" s="27">
        <f t="array" aca="1" ref="P1491:S1498" ca="1">IF(C1453="到着",DT1478:DW1485,P1454:S1461)</f>
        <v>31.814638525914916</v>
      </c>
      <c r="Q1491" s="95" t="str">
        <f ca="1"/>
        <v>欄外</v>
      </c>
      <c r="R1491" s="95" t="str">
        <f ca="1"/>
        <v>欄外</v>
      </c>
      <c r="S1491" s="15">
        <f ca="1"/>
        <v>32.109602665368982</v>
      </c>
      <c r="T1491" s="12"/>
      <c r="V1491" s="3" t="s">
        <v>7</v>
      </c>
      <c r="W1491" s="29">
        <f ca="1">3*(W1489-1)+W1490</f>
        <v>4</v>
      </c>
      <c r="X1491" s="30" t="s">
        <v>34</v>
      </c>
      <c r="Y1491"/>
      <c r="Z1491" s="126" t="s">
        <v>7</v>
      </c>
      <c r="AA1491" s="17">
        <v>1</v>
      </c>
      <c r="AB1491" s="27">
        <f t="array" ref="AB1491:AE1498" ca="1">P1515:S1522</f>
        <v>31.814638525914916</v>
      </c>
      <c r="AC1491" s="95" t="str">
        <v>欄外</v>
      </c>
      <c r="AD1491" s="95" t="str">
        <v>欄外</v>
      </c>
      <c r="AE1491" s="15">
        <f ca="1"/>
        <v>32.109767822200425</v>
      </c>
      <c r="AF1491" s="12"/>
      <c r="AH1491" s="3" t="s">
        <v>7</v>
      </c>
      <c r="AI1491" s="29">
        <f ca="1">3*(AI1489-1)+AI1490</f>
        <v>5</v>
      </c>
      <c r="AJ1491" s="30" t="s">
        <v>34</v>
      </c>
      <c r="AK1491"/>
      <c r="AL1491" s="126" t="s">
        <v>7</v>
      </c>
      <c r="AM1491" s="17">
        <v>1</v>
      </c>
      <c r="AN1491" s="27">
        <f t="array" ref="AN1491:AQ1498" ca="1">AB1515:AE1522</f>
        <v>31.814638525914916</v>
      </c>
      <c r="AO1491" s="95" t="str">
        <v>欄外</v>
      </c>
      <c r="AP1491" s="95" t="str">
        <v>欄外</v>
      </c>
      <c r="AQ1491" s="15">
        <f ca="1"/>
        <v>32.109767822200425</v>
      </c>
      <c r="AR1491" s="12"/>
      <c r="AT1491" s="3" t="s">
        <v>7</v>
      </c>
      <c r="AU1491" s="29">
        <f ca="1">3*(AU1489-1)+AU1490</f>
        <v>2</v>
      </c>
      <c r="AV1491" s="30" t="s">
        <v>34</v>
      </c>
      <c r="AW1491"/>
      <c r="AX1491" s="126" t="s">
        <v>7</v>
      </c>
      <c r="AY1491" s="17">
        <v>1</v>
      </c>
      <c r="AZ1491" s="27">
        <f t="array" ref="AZ1491:BC1498" ca="1">AN1515:AQ1522</f>
        <v>31.814638525914916</v>
      </c>
      <c r="BA1491" s="95" t="str">
        <v>欄外</v>
      </c>
      <c r="BB1491" s="95" t="str">
        <v>欄外</v>
      </c>
      <c r="BC1491" s="15">
        <f ca="1"/>
        <v>32.109767822200425</v>
      </c>
      <c r="BD1491" s="12"/>
      <c r="BF1491" s="3" t="s">
        <v>7</v>
      </c>
      <c r="BG1491" s="29">
        <f ca="1">3*(BG1489-1)+BG1490</f>
        <v>5</v>
      </c>
      <c r="BH1491" s="30" t="s">
        <v>34</v>
      </c>
      <c r="BI1491"/>
      <c r="BJ1491" s="126" t="s">
        <v>7</v>
      </c>
      <c r="BK1491" s="17">
        <v>1</v>
      </c>
      <c r="BL1491" s="27">
        <f t="array" ref="BL1491:BO1498" ca="1">AZ1515:BC1522</f>
        <v>31.814638525914916</v>
      </c>
      <c r="BM1491" s="95" t="str">
        <v>欄外</v>
      </c>
      <c r="BN1491" s="95" t="str">
        <v>欄外</v>
      </c>
      <c r="BO1491" s="15">
        <f ca="1"/>
        <v>32.109767822200425</v>
      </c>
      <c r="BP1491" s="12"/>
      <c r="BR1491" s="3" t="s">
        <v>7</v>
      </c>
      <c r="BS1491" s="29">
        <f ca="1">3*(BS1489-1)+BS1490</f>
        <v>8</v>
      </c>
      <c r="BT1491" s="30" t="s">
        <v>34</v>
      </c>
      <c r="BU1491"/>
      <c r="BV1491" s="126" t="s">
        <v>7</v>
      </c>
      <c r="BW1491" s="17">
        <v>1</v>
      </c>
      <c r="BX1491" s="27">
        <f t="array" ref="BX1491:CA1498" ca="1">BL1515:BO1522</f>
        <v>31.814638525914916</v>
      </c>
      <c r="BY1491" s="95" t="str">
        <v>欄外</v>
      </c>
      <c r="BZ1491" s="95" t="str">
        <v>欄外</v>
      </c>
      <c r="CA1491" s="15">
        <f ca="1"/>
        <v>32.109767822200425</v>
      </c>
      <c r="CB1491" s="12"/>
      <c r="CD1491" s="3" t="s">
        <v>7</v>
      </c>
      <c r="CE1491" s="29">
        <f ca="1">3*(CE1489-1)+CE1490</f>
        <v>7</v>
      </c>
      <c r="CF1491" s="30" t="s">
        <v>34</v>
      </c>
      <c r="CG1491"/>
      <c r="CH1491" s="126" t="s">
        <v>7</v>
      </c>
      <c r="CI1491" s="17">
        <v>1</v>
      </c>
      <c r="CJ1491" s="27">
        <f t="array" ref="CJ1491:CM1498" ca="1">BX1515:CA1522</f>
        <v>31.814638525914916</v>
      </c>
      <c r="CK1491" s="95" t="str">
        <v>欄外</v>
      </c>
      <c r="CL1491" s="95" t="str">
        <v>欄外</v>
      </c>
      <c r="CM1491" s="15">
        <f ca="1"/>
        <v>32.109767822200425</v>
      </c>
      <c r="CN1491" s="12"/>
      <c r="CP1491" s="3" t="s">
        <v>7</v>
      </c>
      <c r="CQ1491" s="29">
        <f ca="1">3*(CQ1489-1)+CQ1490</f>
        <v>8</v>
      </c>
      <c r="CR1491" s="30" t="s">
        <v>34</v>
      </c>
      <c r="CS1491"/>
      <c r="CT1491" s="126" t="s">
        <v>7</v>
      </c>
      <c r="CU1491" s="17">
        <v>1</v>
      </c>
      <c r="CV1491" s="27">
        <f t="array" ref="CV1491:CY1498" ca="1">CJ1515:CM1522</f>
        <v>31.814638525914916</v>
      </c>
      <c r="CW1491" s="95" t="str">
        <v>欄外</v>
      </c>
      <c r="CX1491" s="95" t="str">
        <v>欄外</v>
      </c>
      <c r="CY1491" s="15">
        <f ca="1"/>
        <v>32.109767822200425</v>
      </c>
      <c r="CZ1491" s="12"/>
      <c r="DB1491" s="3" t="s">
        <v>7</v>
      </c>
      <c r="DC1491" s="29">
        <f ca="1">3*(DC1489-1)+DC1490</f>
        <v>9</v>
      </c>
      <c r="DD1491" s="30" t="s">
        <v>34</v>
      </c>
      <c r="DE1491"/>
      <c r="DF1491" s="126" t="s">
        <v>7</v>
      </c>
      <c r="DG1491" s="17">
        <v>1</v>
      </c>
      <c r="DH1491" s="27">
        <f t="array" ref="DH1491:DK1498" ca="1">CV1515:CY1522</f>
        <v>31.814638525914916</v>
      </c>
      <c r="DI1491" s="95" t="str">
        <v>欄外</v>
      </c>
      <c r="DJ1491" s="95" t="str">
        <v>欄外</v>
      </c>
      <c r="DK1491" s="15">
        <f ca="1"/>
        <v>32.109767822200425</v>
      </c>
      <c r="DL1491" s="12"/>
      <c r="DN1491" s="3" t="s">
        <v>7</v>
      </c>
      <c r="DO1491" s="29">
        <f ca="1">3*(DO1489-1)+DO1490</f>
        <v>9</v>
      </c>
      <c r="DP1491" s="30" t="s">
        <v>34</v>
      </c>
      <c r="DQ1491"/>
      <c r="DR1491" s="126" t="s">
        <v>7</v>
      </c>
      <c r="DS1491" s="17">
        <v>1</v>
      </c>
      <c r="DT1491" s="27">
        <f t="array" ref="DT1491:DW1498" ca="1">DH1515:DK1522</f>
        <v>31.814638525914916</v>
      </c>
      <c r="DU1491" s="95" t="str">
        <v>欄外</v>
      </c>
      <c r="DV1491" s="95" t="str">
        <v>欄外</v>
      </c>
      <c r="DW1491" s="15">
        <f ca="1"/>
        <v>32.109767822200425</v>
      </c>
      <c r="DX1491" s="12"/>
    </row>
    <row r="1492" spans="1:128" ht="13.5" customHeight="1" thickBot="1">
      <c r="A1492"/>
      <c r="B1492"/>
      <c r="C1492"/>
      <c r="D1492"/>
      <c r="E1492"/>
      <c r="F1492"/>
      <c r="G1492"/>
      <c r="H1492" s="21"/>
      <c r="K1492" s="24"/>
      <c r="L1492" s="6"/>
      <c r="M1492"/>
      <c r="N1492" s="127"/>
      <c r="O1492" s="3">
        <v>2</v>
      </c>
      <c r="P1492" s="15">
        <f ca="1"/>
        <v>10.40607930603027</v>
      </c>
      <c r="Q1492" s="95" t="str">
        <f ca="1"/>
        <v>欄外</v>
      </c>
      <c r="R1492" s="27">
        <f ca="1"/>
        <v>18.458272981929774</v>
      </c>
      <c r="S1492" s="15">
        <f ca="1"/>
        <v>47.295073033636314</v>
      </c>
      <c r="T1492" s="12"/>
      <c r="W1492" s="24"/>
      <c r="X1492" s="6"/>
      <c r="Y1492"/>
      <c r="Z1492" s="127"/>
      <c r="AA1492" s="3">
        <v>2</v>
      </c>
      <c r="AB1492" s="15">
        <f ca="1"/>
        <v>10.40607930603027</v>
      </c>
      <c r="AC1492" s="95" t="str">
        <v>欄外</v>
      </c>
      <c r="AD1492" s="27">
        <f ca="1"/>
        <v>18.458272981929774</v>
      </c>
      <c r="AE1492" s="15">
        <f ca="1"/>
        <v>47.295073033636314</v>
      </c>
      <c r="AF1492" s="12"/>
      <c r="AI1492" s="24"/>
      <c r="AJ1492" s="6"/>
      <c r="AK1492"/>
      <c r="AL1492" s="127"/>
      <c r="AM1492" s="3">
        <v>2</v>
      </c>
      <c r="AN1492" s="15">
        <f ca="1"/>
        <v>10.40607930603027</v>
      </c>
      <c r="AO1492" s="95" t="str">
        <v>欄外</v>
      </c>
      <c r="AP1492" s="27">
        <f ca="1"/>
        <v>18.458272981929774</v>
      </c>
      <c r="AQ1492" s="15">
        <f ca="1"/>
        <v>47.295073033636314</v>
      </c>
      <c r="AR1492" s="12"/>
      <c r="AU1492" s="24"/>
      <c r="AV1492" s="6"/>
      <c r="AW1492"/>
      <c r="AX1492" s="127"/>
      <c r="AY1492" s="3">
        <v>2</v>
      </c>
      <c r="AZ1492" s="15">
        <f ca="1"/>
        <v>10.40607930603027</v>
      </c>
      <c r="BA1492" s="95" t="str">
        <v>欄外</v>
      </c>
      <c r="BB1492" s="27">
        <f ca="1"/>
        <v>18.458272981929774</v>
      </c>
      <c r="BC1492" s="15">
        <f ca="1"/>
        <v>47.295073033636314</v>
      </c>
      <c r="BD1492" s="12"/>
      <c r="BG1492" s="24"/>
      <c r="BH1492" s="6"/>
      <c r="BI1492"/>
      <c r="BJ1492" s="127"/>
      <c r="BK1492" s="3">
        <v>2</v>
      </c>
      <c r="BL1492" s="15">
        <f ca="1"/>
        <v>10.40607930603027</v>
      </c>
      <c r="BM1492" s="95" t="str">
        <v>欄外</v>
      </c>
      <c r="BN1492" s="27">
        <f ca="1"/>
        <v>18.458272981929774</v>
      </c>
      <c r="BO1492" s="15">
        <f ca="1"/>
        <v>47.297536505311726</v>
      </c>
      <c r="BP1492" s="12"/>
      <c r="BS1492" s="24"/>
      <c r="BT1492" s="6"/>
      <c r="BU1492"/>
      <c r="BV1492" s="127"/>
      <c r="BW1492" s="3">
        <v>2</v>
      </c>
      <c r="BX1492" s="15">
        <f ca="1"/>
        <v>10.40607930603027</v>
      </c>
      <c r="BY1492" s="95" t="str">
        <v>欄外</v>
      </c>
      <c r="BZ1492" s="27">
        <f ca="1"/>
        <v>18.458272981929774</v>
      </c>
      <c r="CA1492" s="15">
        <f ca="1"/>
        <v>47.297536505311726</v>
      </c>
      <c r="CB1492" s="12"/>
      <c r="CE1492" s="24"/>
      <c r="CF1492" s="6"/>
      <c r="CG1492"/>
      <c r="CH1492" s="127"/>
      <c r="CI1492" s="3">
        <v>2</v>
      </c>
      <c r="CJ1492" s="15">
        <f ca="1"/>
        <v>10.40607930603027</v>
      </c>
      <c r="CK1492" s="95" t="str">
        <v>欄外</v>
      </c>
      <c r="CL1492" s="27">
        <f ca="1"/>
        <v>18.458272981929774</v>
      </c>
      <c r="CM1492" s="15">
        <f ca="1"/>
        <v>47.297536505311726</v>
      </c>
      <c r="CN1492" s="12"/>
      <c r="CQ1492" s="24"/>
      <c r="CR1492" s="6"/>
      <c r="CS1492"/>
      <c r="CT1492" s="127"/>
      <c r="CU1492" s="3">
        <v>2</v>
      </c>
      <c r="CV1492" s="15">
        <f ca="1"/>
        <v>10.40607930603027</v>
      </c>
      <c r="CW1492" s="95" t="str">
        <v>欄外</v>
      </c>
      <c r="CX1492" s="27">
        <f ca="1"/>
        <v>18.458272981929774</v>
      </c>
      <c r="CY1492" s="15">
        <f ca="1"/>
        <v>47.297536505311726</v>
      </c>
      <c r="CZ1492" s="12"/>
      <c r="DC1492" s="24"/>
      <c r="DD1492" s="6"/>
      <c r="DE1492"/>
      <c r="DF1492" s="127"/>
      <c r="DG1492" s="3">
        <v>2</v>
      </c>
      <c r="DH1492" s="15">
        <f ca="1"/>
        <v>10.40607930603027</v>
      </c>
      <c r="DI1492" s="95" t="str">
        <v>欄外</v>
      </c>
      <c r="DJ1492" s="27">
        <f ca="1"/>
        <v>18.458272981929774</v>
      </c>
      <c r="DK1492" s="15">
        <f ca="1"/>
        <v>47.297536505311726</v>
      </c>
      <c r="DL1492" s="12"/>
      <c r="DO1492" s="24"/>
      <c r="DP1492" s="6"/>
      <c r="DQ1492"/>
      <c r="DR1492" s="127"/>
      <c r="DS1492" s="3">
        <v>2</v>
      </c>
      <c r="DT1492" s="15">
        <f ca="1"/>
        <v>10.40607930603027</v>
      </c>
      <c r="DU1492" s="95" t="str">
        <v>欄外</v>
      </c>
      <c r="DV1492" s="27">
        <f ca="1"/>
        <v>18.458272981929774</v>
      </c>
      <c r="DW1492" s="15">
        <f ca="1"/>
        <v>47.297536505311726</v>
      </c>
      <c r="DX1492" s="12"/>
    </row>
    <row r="1493" spans="1:128" ht="13.5" customHeight="1" thickTop="1" thickBot="1">
      <c r="A1493"/>
      <c r="B1493" s="10" t="s">
        <v>15</v>
      </c>
      <c r="C1493"/>
      <c r="D1493"/>
      <c r="E1493"/>
      <c r="F1493"/>
      <c r="G1493"/>
      <c r="H1493" s="21"/>
      <c r="J1493" s="25" t="str">
        <f>IF(AND(K1489=1,K1490=1),"★","")</f>
        <v>★</v>
      </c>
      <c r="K1493" s="93" t="str">
        <f>IF(AND(K1489=1,K1490=2),"★","")</f>
        <v/>
      </c>
      <c r="L1493" s="3" t="str">
        <f>IF(AND(K1489=1,K1490=3),"★","")</f>
        <v/>
      </c>
      <c r="M1493"/>
      <c r="N1493" s="127"/>
      <c r="O1493" s="3">
        <v>3</v>
      </c>
      <c r="P1493" s="95" t="str">
        <f ca="1"/>
        <v>欄外</v>
      </c>
      <c r="Q1493" s="95" t="str">
        <f ca="1"/>
        <v>欄外</v>
      </c>
      <c r="R1493" s="15">
        <f ca="1"/>
        <v>26.900255958557121</v>
      </c>
      <c r="S1493" s="95" t="str">
        <f ca="1"/>
        <v>欄外</v>
      </c>
      <c r="T1493" s="12"/>
      <c r="V1493" s="25" t="str">
        <f ca="1">IF(AND(W1489=1,W1490=1),"★","")</f>
        <v/>
      </c>
      <c r="W1493" s="93" t="str">
        <f ca="1">IF(AND(W1489=1,W1490=2),"★","")</f>
        <v/>
      </c>
      <c r="X1493" s="3" t="str">
        <f ca="1">IF(AND(W1489=1,W1490=3),"★","")</f>
        <v/>
      </c>
      <c r="Y1493"/>
      <c r="Z1493" s="127"/>
      <c r="AA1493" s="3">
        <v>3</v>
      </c>
      <c r="AB1493" s="95" t="str">
        <v>欄外</v>
      </c>
      <c r="AC1493" s="95" t="str">
        <v>欄外</v>
      </c>
      <c r="AD1493" s="15">
        <f ca="1"/>
        <v>26.900255958557121</v>
      </c>
      <c r="AE1493" s="95" t="str">
        <v>欄外</v>
      </c>
      <c r="AF1493" s="12"/>
      <c r="AH1493" s="25" t="str">
        <f ca="1">IF(AND(AI1489=1,AI1490=1),"★","")</f>
        <v/>
      </c>
      <c r="AI1493" s="93" t="str">
        <f ca="1">IF(AND(AI1489=1,AI1490=2),"★","")</f>
        <v/>
      </c>
      <c r="AJ1493" s="3" t="str">
        <f ca="1">IF(AND(AI1489=1,AI1490=3),"★","")</f>
        <v/>
      </c>
      <c r="AK1493"/>
      <c r="AL1493" s="127"/>
      <c r="AM1493" s="3">
        <v>3</v>
      </c>
      <c r="AN1493" s="95" t="str">
        <v>欄外</v>
      </c>
      <c r="AO1493" s="95" t="str">
        <v>欄外</v>
      </c>
      <c r="AP1493" s="15">
        <f ca="1"/>
        <v>26.900255958557121</v>
      </c>
      <c r="AQ1493" s="95" t="str">
        <v>欄外</v>
      </c>
      <c r="AR1493" s="12"/>
      <c r="AT1493" s="25" t="str">
        <f ca="1">IF(AND(AU1489=1,AU1490=1),"★","")</f>
        <v/>
      </c>
      <c r="AU1493" s="93" t="str">
        <f ca="1">IF(AND(AU1489=1,AU1490=2),"★","")</f>
        <v>★</v>
      </c>
      <c r="AV1493" s="3" t="str">
        <f ca="1">IF(AND(AU1489=1,AU1490=3),"★","")</f>
        <v/>
      </c>
      <c r="AW1493"/>
      <c r="AX1493" s="127"/>
      <c r="AY1493" s="3">
        <v>3</v>
      </c>
      <c r="AZ1493" s="95" t="str">
        <v>欄外</v>
      </c>
      <c r="BA1493" s="95" t="str">
        <v>欄外</v>
      </c>
      <c r="BB1493" s="15">
        <f ca="1"/>
        <v>26.900255958557121</v>
      </c>
      <c r="BC1493" s="95" t="str">
        <v>欄外</v>
      </c>
      <c r="BD1493" s="12"/>
      <c r="BF1493" s="25" t="str">
        <f ca="1">IF(AND(BG1489=1,BG1490=1),"★","")</f>
        <v/>
      </c>
      <c r="BG1493" s="93" t="str">
        <f ca="1">IF(AND(BG1489=1,BG1490=2),"★","")</f>
        <v/>
      </c>
      <c r="BH1493" s="3" t="str">
        <f ca="1">IF(AND(BG1489=1,BG1490=3),"★","")</f>
        <v/>
      </c>
      <c r="BI1493"/>
      <c r="BJ1493" s="127"/>
      <c r="BK1493" s="3">
        <v>3</v>
      </c>
      <c r="BL1493" s="95" t="str">
        <v>欄外</v>
      </c>
      <c r="BM1493" s="95" t="str">
        <v>欄外</v>
      </c>
      <c r="BN1493" s="15">
        <f ca="1"/>
        <v>26.900255958557121</v>
      </c>
      <c r="BO1493" s="95" t="str">
        <v>欄外</v>
      </c>
      <c r="BP1493" s="12"/>
      <c r="BR1493" s="25" t="str">
        <f ca="1">IF(AND(BS1489=1,BS1490=1),"★","")</f>
        <v/>
      </c>
      <c r="BS1493" s="93" t="str">
        <f ca="1">IF(AND(BS1489=1,BS1490=2),"★","")</f>
        <v/>
      </c>
      <c r="BT1493" s="3" t="str">
        <f ca="1">IF(AND(BS1489=1,BS1490=3),"★","")</f>
        <v/>
      </c>
      <c r="BU1493"/>
      <c r="BV1493" s="127"/>
      <c r="BW1493" s="3">
        <v>3</v>
      </c>
      <c r="BX1493" s="95" t="str">
        <v>欄外</v>
      </c>
      <c r="BY1493" s="95" t="str">
        <v>欄外</v>
      </c>
      <c r="BZ1493" s="15">
        <f ca="1"/>
        <v>26.900255958557121</v>
      </c>
      <c r="CA1493" s="95" t="str">
        <v>欄外</v>
      </c>
      <c r="CB1493" s="12"/>
      <c r="CD1493" s="25" t="str">
        <f ca="1">IF(AND(CE1489=1,CE1490=1),"★","")</f>
        <v/>
      </c>
      <c r="CE1493" s="93" t="str">
        <f ca="1">IF(AND(CE1489=1,CE1490=2),"★","")</f>
        <v/>
      </c>
      <c r="CF1493" s="3" t="str">
        <f ca="1">IF(AND(CE1489=1,CE1490=3),"★","")</f>
        <v/>
      </c>
      <c r="CG1493"/>
      <c r="CH1493" s="127"/>
      <c r="CI1493" s="3">
        <v>3</v>
      </c>
      <c r="CJ1493" s="95" t="str">
        <v>欄外</v>
      </c>
      <c r="CK1493" s="95" t="str">
        <v>欄外</v>
      </c>
      <c r="CL1493" s="15">
        <f ca="1"/>
        <v>26.900255958557121</v>
      </c>
      <c r="CM1493" s="95" t="str">
        <v>欄外</v>
      </c>
      <c r="CN1493" s="12"/>
      <c r="CP1493" s="25" t="str">
        <f ca="1">IF(AND(CQ1489=1,CQ1490=1),"★","")</f>
        <v/>
      </c>
      <c r="CQ1493" s="93" t="str">
        <f ca="1">IF(AND(CQ1489=1,CQ1490=2),"★","")</f>
        <v/>
      </c>
      <c r="CR1493" s="3" t="str">
        <f ca="1">IF(AND(CQ1489=1,CQ1490=3),"★","")</f>
        <v/>
      </c>
      <c r="CS1493"/>
      <c r="CT1493" s="127"/>
      <c r="CU1493" s="3">
        <v>3</v>
      </c>
      <c r="CV1493" s="95" t="str">
        <v>欄外</v>
      </c>
      <c r="CW1493" s="95" t="str">
        <v>欄外</v>
      </c>
      <c r="CX1493" s="15">
        <f ca="1"/>
        <v>26.900255958557121</v>
      </c>
      <c r="CY1493" s="95" t="str">
        <v>欄外</v>
      </c>
      <c r="CZ1493" s="12"/>
      <c r="DB1493" s="25" t="str">
        <f ca="1">IF(AND(DC1489=1,DC1490=1),"★","")</f>
        <v/>
      </c>
      <c r="DC1493" s="93" t="str">
        <f ca="1">IF(AND(DC1489=1,DC1490=2),"★","")</f>
        <v/>
      </c>
      <c r="DD1493" s="3" t="str">
        <f ca="1">IF(AND(DC1489=1,DC1490=3),"★","")</f>
        <v/>
      </c>
      <c r="DE1493"/>
      <c r="DF1493" s="127"/>
      <c r="DG1493" s="3">
        <v>3</v>
      </c>
      <c r="DH1493" s="95" t="str">
        <v>欄外</v>
      </c>
      <c r="DI1493" s="95" t="str">
        <v>欄外</v>
      </c>
      <c r="DJ1493" s="15">
        <f ca="1"/>
        <v>26.900255958557121</v>
      </c>
      <c r="DK1493" s="95" t="str">
        <v>欄外</v>
      </c>
      <c r="DL1493" s="12"/>
      <c r="DN1493" s="25" t="str">
        <f ca="1">IF(AND(DO1489=1,DO1490=1),"★","")</f>
        <v/>
      </c>
      <c r="DO1493" s="93" t="str">
        <f ca="1">IF(AND(DO1489=1,DO1490=2),"★","")</f>
        <v/>
      </c>
      <c r="DP1493" s="3" t="str">
        <f ca="1">IF(AND(DO1489=1,DO1490=3),"★","")</f>
        <v/>
      </c>
      <c r="DQ1493"/>
      <c r="DR1493" s="127"/>
      <c r="DS1493" s="3">
        <v>3</v>
      </c>
      <c r="DT1493" s="95" t="str">
        <v>欄外</v>
      </c>
      <c r="DU1493" s="95" t="str">
        <v>欄外</v>
      </c>
      <c r="DV1493" s="15">
        <f ca="1"/>
        <v>26.900255958557121</v>
      </c>
      <c r="DW1493" s="95" t="str">
        <v>欄外</v>
      </c>
      <c r="DX1493" s="12"/>
    </row>
    <row r="1494" spans="1:128" ht="13.5" customHeight="1" thickTop="1" thickBot="1">
      <c r="A1494"/>
      <c r="B1494" s="63" t="s">
        <v>14</v>
      </c>
      <c r="C1494" s="79">
        <f ca="1">1-C1454/50</f>
        <v>0.19999999999999996</v>
      </c>
      <c r="D1494"/>
      <c r="E1494"/>
      <c r="F1494"/>
      <c r="G1494"/>
      <c r="H1494" s="21"/>
      <c r="J1494" s="17" t="str">
        <f>IF(AND(K1489=2,K1490=1),"★","")</f>
        <v/>
      </c>
      <c r="K1494" s="3" t="str">
        <f>IF(AND(K1489=2,K1490=2),"★","")</f>
        <v/>
      </c>
      <c r="L1494" s="16" t="str">
        <f>IF(AND(K1489=2,K1490=3),"★","")</f>
        <v/>
      </c>
      <c r="M1494"/>
      <c r="N1494" s="127"/>
      <c r="O1494" s="3">
        <v>4</v>
      </c>
      <c r="P1494" s="27">
        <f ca="1"/>
        <v>47.299904255759813</v>
      </c>
      <c r="Q1494" s="15">
        <f ca="1"/>
        <v>19.565530089378353</v>
      </c>
      <c r="R1494" s="95" t="str">
        <f ca="1"/>
        <v>欄外</v>
      </c>
      <c r="S1494" s="15">
        <f ca="1"/>
        <v>47.280819617611769</v>
      </c>
      <c r="T1494" s="12"/>
      <c r="V1494" s="17" t="str">
        <f ca="1">IF(AND(W1489=2,W1490=1),"★","")</f>
        <v>★</v>
      </c>
      <c r="W1494" s="3" t="str">
        <f ca="1">IF(AND(W1489=2,W1490=2),"★","")</f>
        <v/>
      </c>
      <c r="X1494" s="16" t="str">
        <f ca="1">IF(AND(W1489=2,W1490=3),"★","")</f>
        <v/>
      </c>
      <c r="Y1494"/>
      <c r="Z1494" s="127"/>
      <c r="AA1494" s="3">
        <v>4</v>
      </c>
      <c r="AB1494" s="27">
        <f ca="1"/>
        <v>47.299904255759813</v>
      </c>
      <c r="AC1494" s="15">
        <f ca="1"/>
        <v>19.565530089378353</v>
      </c>
      <c r="AD1494" s="95" t="str">
        <v>欄外</v>
      </c>
      <c r="AE1494" s="15">
        <f ca="1"/>
        <v>47.280819617611769</v>
      </c>
      <c r="AF1494" s="12"/>
      <c r="AH1494" s="17" t="str">
        <f ca="1">IF(AND(AI1489=2,AI1490=1),"★","")</f>
        <v/>
      </c>
      <c r="AI1494" s="3" t="str">
        <f ca="1">IF(AND(AI1489=2,AI1490=2),"★","")</f>
        <v>★</v>
      </c>
      <c r="AJ1494" s="16" t="str">
        <f ca="1">IF(AND(AI1489=2,AI1490=3),"★","")</f>
        <v/>
      </c>
      <c r="AK1494"/>
      <c r="AL1494" s="127"/>
      <c r="AM1494" s="3">
        <v>4</v>
      </c>
      <c r="AN1494" s="27">
        <f ca="1"/>
        <v>47.299952116373476</v>
      </c>
      <c r="AO1494" s="15">
        <f ca="1"/>
        <v>19.565530089378353</v>
      </c>
      <c r="AP1494" s="95" t="str">
        <v>欄外</v>
      </c>
      <c r="AQ1494" s="15">
        <f ca="1"/>
        <v>47.280819617611769</v>
      </c>
      <c r="AR1494" s="12"/>
      <c r="AT1494" s="17" t="str">
        <f ca="1">IF(AND(AU1489=2,AU1490=1),"★","")</f>
        <v/>
      </c>
      <c r="AU1494" s="3" t="str">
        <f ca="1">IF(AND(AU1489=2,AU1490=2),"★","")</f>
        <v/>
      </c>
      <c r="AV1494" s="16" t="str">
        <f ca="1">IF(AND(AU1489=2,AU1490=3),"★","")</f>
        <v/>
      </c>
      <c r="AW1494"/>
      <c r="AX1494" s="127"/>
      <c r="AY1494" s="3">
        <v>4</v>
      </c>
      <c r="AZ1494" s="27">
        <f ca="1"/>
        <v>47.299952116373476</v>
      </c>
      <c r="BA1494" s="15">
        <f ca="1"/>
        <v>19.565530089378353</v>
      </c>
      <c r="BB1494" s="95" t="str">
        <v>欄外</v>
      </c>
      <c r="BC1494" s="15">
        <f ca="1"/>
        <v>47.280819617611769</v>
      </c>
      <c r="BD1494" s="12"/>
      <c r="BF1494" s="17" t="str">
        <f ca="1">IF(AND(BG1489=2,BG1490=1),"★","")</f>
        <v/>
      </c>
      <c r="BG1494" s="3" t="str">
        <f ca="1">IF(AND(BG1489=2,BG1490=2),"★","")</f>
        <v>★</v>
      </c>
      <c r="BH1494" s="16" t="str">
        <f ca="1">IF(AND(BG1489=2,BG1490=3),"★","")</f>
        <v/>
      </c>
      <c r="BI1494"/>
      <c r="BJ1494" s="127"/>
      <c r="BK1494" s="3">
        <v>4</v>
      </c>
      <c r="BL1494" s="27">
        <f ca="1"/>
        <v>47.299952116373476</v>
      </c>
      <c r="BM1494" s="15">
        <f ca="1"/>
        <v>19.565530089378353</v>
      </c>
      <c r="BN1494" s="95" t="str">
        <v>欄外</v>
      </c>
      <c r="BO1494" s="15">
        <f ca="1"/>
        <v>47.280819617611769</v>
      </c>
      <c r="BP1494" s="12"/>
      <c r="BR1494" s="17" t="str">
        <f ca="1">IF(AND(BS1489=2,BS1490=1),"★","")</f>
        <v/>
      </c>
      <c r="BS1494" s="3" t="str">
        <f ca="1">IF(AND(BS1489=2,BS1490=2),"★","")</f>
        <v/>
      </c>
      <c r="BT1494" s="16" t="str">
        <f ca="1">IF(AND(BS1489=2,BS1490=3),"★","")</f>
        <v/>
      </c>
      <c r="BU1494"/>
      <c r="BV1494" s="127"/>
      <c r="BW1494" s="3">
        <v>4</v>
      </c>
      <c r="BX1494" s="27">
        <f ca="1"/>
        <v>47.299952116373476</v>
      </c>
      <c r="BY1494" s="15">
        <f ca="1"/>
        <v>19.565530089378353</v>
      </c>
      <c r="BZ1494" s="95" t="str">
        <v>欄外</v>
      </c>
      <c r="CA1494" s="15">
        <f ca="1"/>
        <v>47.280819617611769</v>
      </c>
      <c r="CB1494" s="12"/>
      <c r="CD1494" s="17" t="str">
        <f ca="1">IF(AND(CE1489=2,CE1490=1),"★","")</f>
        <v/>
      </c>
      <c r="CE1494" s="3" t="str">
        <f ca="1">IF(AND(CE1489=2,CE1490=2),"★","")</f>
        <v/>
      </c>
      <c r="CF1494" s="16" t="str">
        <f ca="1">IF(AND(CE1489=2,CE1490=3),"★","")</f>
        <v/>
      </c>
      <c r="CG1494"/>
      <c r="CH1494" s="127"/>
      <c r="CI1494" s="3">
        <v>4</v>
      </c>
      <c r="CJ1494" s="27">
        <f ca="1"/>
        <v>47.299952116373476</v>
      </c>
      <c r="CK1494" s="15">
        <f ca="1"/>
        <v>19.565530089378353</v>
      </c>
      <c r="CL1494" s="95" t="str">
        <v>欄外</v>
      </c>
      <c r="CM1494" s="15">
        <f ca="1"/>
        <v>47.280819617611769</v>
      </c>
      <c r="CN1494" s="12"/>
      <c r="CP1494" s="17" t="str">
        <f ca="1">IF(AND(CQ1489=2,CQ1490=1),"★","")</f>
        <v/>
      </c>
      <c r="CQ1494" s="3" t="str">
        <f ca="1">IF(AND(CQ1489=2,CQ1490=2),"★","")</f>
        <v/>
      </c>
      <c r="CR1494" s="16" t="str">
        <f ca="1">IF(AND(CQ1489=2,CQ1490=3),"★","")</f>
        <v/>
      </c>
      <c r="CS1494"/>
      <c r="CT1494" s="127"/>
      <c r="CU1494" s="3">
        <v>4</v>
      </c>
      <c r="CV1494" s="27">
        <f ca="1"/>
        <v>47.299952116373476</v>
      </c>
      <c r="CW1494" s="15">
        <f ca="1"/>
        <v>19.565530089378353</v>
      </c>
      <c r="CX1494" s="95" t="str">
        <v>欄外</v>
      </c>
      <c r="CY1494" s="15">
        <f ca="1"/>
        <v>47.280819617611769</v>
      </c>
      <c r="CZ1494" s="12"/>
      <c r="DB1494" s="17" t="str">
        <f ca="1">IF(AND(DC1489=2,DC1490=1),"★","")</f>
        <v/>
      </c>
      <c r="DC1494" s="3" t="str">
        <f ca="1">IF(AND(DC1489=2,DC1490=2),"★","")</f>
        <v/>
      </c>
      <c r="DD1494" s="16" t="str">
        <f ca="1">IF(AND(DC1489=2,DC1490=3),"★","")</f>
        <v/>
      </c>
      <c r="DE1494"/>
      <c r="DF1494" s="127"/>
      <c r="DG1494" s="3">
        <v>4</v>
      </c>
      <c r="DH1494" s="27">
        <f ca="1"/>
        <v>47.299952116373476</v>
      </c>
      <c r="DI1494" s="15">
        <f ca="1"/>
        <v>19.565530089378353</v>
      </c>
      <c r="DJ1494" s="95" t="str">
        <v>欄外</v>
      </c>
      <c r="DK1494" s="15">
        <f ca="1"/>
        <v>47.280819617611769</v>
      </c>
      <c r="DL1494" s="12"/>
      <c r="DN1494" s="17" t="str">
        <f ca="1">IF(AND(DO1489=2,DO1490=1),"★","")</f>
        <v/>
      </c>
      <c r="DO1494" s="3" t="str">
        <f ca="1">IF(AND(DO1489=2,DO1490=2),"★","")</f>
        <v/>
      </c>
      <c r="DP1494" s="16" t="str">
        <f ca="1">IF(AND(DO1489=2,DO1490=3),"★","")</f>
        <v/>
      </c>
      <c r="DQ1494"/>
      <c r="DR1494" s="127"/>
      <c r="DS1494" s="3">
        <v>4</v>
      </c>
      <c r="DT1494" s="27">
        <f ca="1"/>
        <v>47.299952116373476</v>
      </c>
      <c r="DU1494" s="15">
        <f ca="1"/>
        <v>19.565530089378353</v>
      </c>
      <c r="DV1494" s="95" t="str">
        <v>欄外</v>
      </c>
      <c r="DW1494" s="15">
        <f ca="1"/>
        <v>47.280819617611769</v>
      </c>
      <c r="DX1494" s="12"/>
    </row>
    <row r="1495" spans="1:128" ht="13.5" customHeight="1" thickTop="1" thickBot="1">
      <c r="A1495"/>
      <c r="B1495"/>
      <c r="C1495"/>
      <c r="D1495"/>
      <c r="E1495"/>
      <c r="F1495"/>
      <c r="G1495"/>
      <c r="H1495" s="21"/>
      <c r="J1495" s="3" t="str">
        <f>IF(AND(K1489=3,K1490=1),"★","")</f>
        <v/>
      </c>
      <c r="K1495" s="92" t="str">
        <f>IF(AND(K1489=3,K1490=2),"★","")</f>
        <v/>
      </c>
      <c r="L1495" s="37" t="str">
        <f>IF(AND(K1489=3,K1490=3),"★","終")</f>
        <v>終</v>
      </c>
      <c r="M1495"/>
      <c r="N1495" s="127"/>
      <c r="O1495" s="3">
        <v>5</v>
      </c>
      <c r="P1495" s="95" t="str">
        <f ca="1"/>
        <v>欄外</v>
      </c>
      <c r="Q1495" s="27">
        <f ca="1"/>
        <v>31.508165296772326</v>
      </c>
      <c r="R1495" s="27">
        <f ca="1"/>
        <v>21.624271484374994</v>
      </c>
      <c r="S1495" s="27">
        <f ca="1"/>
        <v>68.999999967124481</v>
      </c>
      <c r="T1495" s="12"/>
      <c r="V1495" s="3" t="str">
        <f ca="1">IF(AND(W1489=3,W1490=1),"★","")</f>
        <v/>
      </c>
      <c r="W1495" s="92" t="str">
        <f ca="1">IF(AND(W1489=3,W1490=2),"★","")</f>
        <v/>
      </c>
      <c r="X1495" s="37" t="str">
        <f ca="1">IF(AND(W1489=3,W1490=3),"★","終")</f>
        <v>終</v>
      </c>
      <c r="Y1495"/>
      <c r="Z1495" s="127"/>
      <c r="AA1495" s="3">
        <v>5</v>
      </c>
      <c r="AB1495" s="95" t="str">
        <v>欄外</v>
      </c>
      <c r="AC1495" s="27">
        <f ca="1"/>
        <v>31.508165296772326</v>
      </c>
      <c r="AD1495" s="27">
        <f ca="1"/>
        <v>21.624271484374994</v>
      </c>
      <c r="AE1495" s="27">
        <f ca="1"/>
        <v>68.999999967124481</v>
      </c>
      <c r="AF1495" s="12"/>
      <c r="AH1495" s="3" t="str">
        <f ca="1">IF(AND(AI1489=3,AI1490=1),"★","")</f>
        <v/>
      </c>
      <c r="AI1495" s="92" t="str">
        <f ca="1">IF(AND(AI1489=3,AI1490=2),"★","")</f>
        <v/>
      </c>
      <c r="AJ1495" s="37" t="str">
        <f ca="1">IF(AND(AI1489=3,AI1490=3),"★","終")</f>
        <v>終</v>
      </c>
      <c r="AK1495"/>
      <c r="AL1495" s="127"/>
      <c r="AM1495" s="3">
        <v>5</v>
      </c>
      <c r="AN1495" s="95" t="str">
        <v>欄外</v>
      </c>
      <c r="AO1495" s="27">
        <f ca="1"/>
        <v>31.508165296772326</v>
      </c>
      <c r="AP1495" s="27">
        <f ca="1"/>
        <v>21.624271484374994</v>
      </c>
      <c r="AQ1495" s="27">
        <f ca="1"/>
        <v>68.999999967124481</v>
      </c>
      <c r="AR1495" s="12"/>
      <c r="AT1495" s="3" t="str">
        <f ca="1">IF(AND(AU1489=3,AU1490=1),"★","")</f>
        <v/>
      </c>
      <c r="AU1495" s="92" t="str">
        <f ca="1">IF(AND(AU1489=3,AU1490=2),"★","")</f>
        <v/>
      </c>
      <c r="AV1495" s="37" t="str">
        <f ca="1">IF(AND(AU1489=3,AU1490=3),"★","終")</f>
        <v>終</v>
      </c>
      <c r="AW1495"/>
      <c r="AX1495" s="127"/>
      <c r="AY1495" s="3">
        <v>5</v>
      </c>
      <c r="AZ1495" s="95" t="str">
        <v>欄外</v>
      </c>
      <c r="BA1495" s="27">
        <f ca="1"/>
        <v>31.807358210158871</v>
      </c>
      <c r="BB1495" s="27">
        <f ca="1"/>
        <v>21.624271484374994</v>
      </c>
      <c r="BC1495" s="27">
        <f ca="1"/>
        <v>68.999999967124481</v>
      </c>
      <c r="BD1495" s="12"/>
      <c r="BF1495" s="3" t="str">
        <f ca="1">IF(AND(BG1489=3,BG1490=1),"★","")</f>
        <v/>
      </c>
      <c r="BG1495" s="92" t="str">
        <f ca="1">IF(AND(BG1489=3,BG1490=2),"★","")</f>
        <v/>
      </c>
      <c r="BH1495" s="37" t="str">
        <f ca="1">IF(AND(BG1489=3,BG1490=3),"★","終")</f>
        <v>終</v>
      </c>
      <c r="BI1495"/>
      <c r="BJ1495" s="127"/>
      <c r="BK1495" s="3">
        <v>5</v>
      </c>
      <c r="BL1495" s="95" t="str">
        <v>欄外</v>
      </c>
      <c r="BM1495" s="27">
        <f ca="1"/>
        <v>31.807358210158871</v>
      </c>
      <c r="BN1495" s="27">
        <f ca="1"/>
        <v>21.624271484374994</v>
      </c>
      <c r="BO1495" s="27">
        <f ca="1"/>
        <v>68.999999967124481</v>
      </c>
      <c r="BP1495" s="12"/>
      <c r="BR1495" s="3" t="str">
        <f ca="1">IF(AND(BS1489=3,BS1490=1),"★","")</f>
        <v/>
      </c>
      <c r="BS1495" s="92" t="str">
        <f ca="1">IF(AND(BS1489=3,BS1490=2),"★","")</f>
        <v>★</v>
      </c>
      <c r="BT1495" s="37" t="str">
        <f ca="1">IF(AND(BS1489=3,BS1490=3),"★","終")</f>
        <v>終</v>
      </c>
      <c r="BU1495"/>
      <c r="BV1495" s="127"/>
      <c r="BW1495" s="3">
        <v>5</v>
      </c>
      <c r="BX1495" s="95" t="str">
        <v>欄外</v>
      </c>
      <c r="BY1495" s="27">
        <f ca="1"/>
        <v>31.807358210158871</v>
      </c>
      <c r="BZ1495" s="27">
        <f ca="1"/>
        <v>21.624271484374994</v>
      </c>
      <c r="CA1495" s="27">
        <f ca="1"/>
        <v>68.999999983532945</v>
      </c>
      <c r="CB1495" s="12"/>
      <c r="CD1495" s="3" t="str">
        <f ca="1">IF(AND(CE1489=3,CE1490=1),"★","")</f>
        <v>★</v>
      </c>
      <c r="CE1495" s="92" t="str">
        <f ca="1">IF(AND(CE1489=3,CE1490=2),"★","")</f>
        <v/>
      </c>
      <c r="CF1495" s="37" t="str">
        <f ca="1">IF(AND(CE1489=3,CE1490=3),"★","終")</f>
        <v>終</v>
      </c>
      <c r="CG1495"/>
      <c r="CH1495" s="127"/>
      <c r="CI1495" s="3">
        <v>5</v>
      </c>
      <c r="CJ1495" s="95" t="str">
        <v>欄外</v>
      </c>
      <c r="CK1495" s="27">
        <f ca="1"/>
        <v>31.807358210158871</v>
      </c>
      <c r="CL1495" s="27">
        <f ca="1"/>
        <v>21.624271484374994</v>
      </c>
      <c r="CM1495" s="27">
        <f ca="1"/>
        <v>68.999999983532945</v>
      </c>
      <c r="CN1495" s="12"/>
      <c r="CP1495" s="3" t="str">
        <f ca="1">IF(AND(CQ1489=3,CQ1490=1),"★","")</f>
        <v/>
      </c>
      <c r="CQ1495" s="92" t="str">
        <f ca="1">IF(AND(CQ1489=3,CQ1490=2),"★","")</f>
        <v>★</v>
      </c>
      <c r="CR1495" s="37" t="str">
        <f ca="1">IF(AND(CQ1489=3,CQ1490=3),"★","終")</f>
        <v>終</v>
      </c>
      <c r="CS1495"/>
      <c r="CT1495" s="127"/>
      <c r="CU1495" s="3">
        <v>5</v>
      </c>
      <c r="CV1495" s="95" t="str">
        <v>欄外</v>
      </c>
      <c r="CW1495" s="27">
        <f ca="1"/>
        <v>31.807358210158871</v>
      </c>
      <c r="CX1495" s="27">
        <f ca="1"/>
        <v>21.624271484374994</v>
      </c>
      <c r="CY1495" s="27">
        <f ca="1"/>
        <v>68.999999983532945</v>
      </c>
      <c r="CZ1495" s="12"/>
      <c r="DB1495" s="3" t="str">
        <f ca="1">IF(AND(DC1489=3,DC1490=1),"★","")</f>
        <v/>
      </c>
      <c r="DC1495" s="92" t="str">
        <f ca="1">IF(AND(DC1489=3,DC1490=2),"★","")</f>
        <v/>
      </c>
      <c r="DD1495" s="37" t="str">
        <f ca="1">IF(AND(DC1489=3,DC1490=3),"★","終")</f>
        <v>★</v>
      </c>
      <c r="DE1495"/>
      <c r="DF1495" s="127"/>
      <c r="DG1495" s="3">
        <v>5</v>
      </c>
      <c r="DH1495" s="95" t="str">
        <v>欄外</v>
      </c>
      <c r="DI1495" s="27">
        <f ca="1"/>
        <v>31.807358210158871</v>
      </c>
      <c r="DJ1495" s="27">
        <f ca="1"/>
        <v>21.624271484374994</v>
      </c>
      <c r="DK1495" s="27">
        <f ca="1"/>
        <v>68.999999983532945</v>
      </c>
      <c r="DL1495" s="12"/>
      <c r="DN1495" s="3" t="str">
        <f ca="1">IF(AND(DO1489=3,DO1490=1),"★","")</f>
        <v/>
      </c>
      <c r="DO1495" s="92" t="str">
        <f ca="1">IF(AND(DO1489=3,DO1490=2),"★","")</f>
        <v/>
      </c>
      <c r="DP1495" s="37" t="str">
        <f ca="1">IF(AND(DO1489=3,DO1490=3),"★","終")</f>
        <v>★</v>
      </c>
      <c r="DQ1495"/>
      <c r="DR1495" s="127"/>
      <c r="DS1495" s="3">
        <v>5</v>
      </c>
      <c r="DT1495" s="95" t="str">
        <v>欄外</v>
      </c>
      <c r="DU1495" s="27">
        <f ca="1"/>
        <v>31.807358210158871</v>
      </c>
      <c r="DV1495" s="27">
        <f ca="1"/>
        <v>21.624271484374994</v>
      </c>
      <c r="DW1495" s="27">
        <f ca="1"/>
        <v>68.999999983532945</v>
      </c>
      <c r="DX1495" s="12"/>
    </row>
    <row r="1496" spans="1:128" ht="13.5" customHeight="1" thickTop="1">
      <c r="A1496"/>
      <c r="B1496"/>
      <c r="C1496"/>
      <c r="D1496"/>
      <c r="E1496"/>
      <c r="F1496"/>
      <c r="G1496"/>
      <c r="H1496" s="21"/>
      <c r="M1496"/>
      <c r="N1496" s="127"/>
      <c r="O1496" s="3">
        <v>6</v>
      </c>
      <c r="P1496" s="95" t="str">
        <f ca="1"/>
        <v>欄外</v>
      </c>
      <c r="Q1496" s="95" t="str">
        <f ca="1"/>
        <v>欄外</v>
      </c>
      <c r="R1496" s="95" t="str">
        <f ca="1"/>
        <v>欄外</v>
      </c>
      <c r="S1496" s="95" t="str">
        <f ca="1"/>
        <v>欄外</v>
      </c>
      <c r="T1496" s="12"/>
      <c r="Y1496"/>
      <c r="Z1496" s="127"/>
      <c r="AA1496" s="3">
        <v>6</v>
      </c>
      <c r="AB1496" s="95" t="str">
        <v>欄外</v>
      </c>
      <c r="AC1496" s="95" t="str">
        <v>欄外</v>
      </c>
      <c r="AD1496" s="95" t="str">
        <v>欄外</v>
      </c>
      <c r="AE1496" s="95" t="str">
        <v>欄外</v>
      </c>
      <c r="AF1496" s="12"/>
      <c r="AK1496"/>
      <c r="AL1496" s="127"/>
      <c r="AM1496" s="3">
        <v>6</v>
      </c>
      <c r="AN1496" s="95" t="str">
        <v>欄外</v>
      </c>
      <c r="AO1496" s="95" t="str">
        <v>欄外</v>
      </c>
      <c r="AP1496" s="95" t="str">
        <v>欄外</v>
      </c>
      <c r="AQ1496" s="95" t="str">
        <v>欄外</v>
      </c>
      <c r="AR1496" s="12"/>
      <c r="AW1496"/>
      <c r="AX1496" s="127"/>
      <c r="AY1496" s="3">
        <v>6</v>
      </c>
      <c r="AZ1496" s="95" t="str">
        <v>欄外</v>
      </c>
      <c r="BA1496" s="95" t="str">
        <v>欄外</v>
      </c>
      <c r="BB1496" s="95" t="str">
        <v>欄外</v>
      </c>
      <c r="BC1496" s="95" t="str">
        <v>欄外</v>
      </c>
      <c r="BD1496" s="12"/>
      <c r="BI1496"/>
      <c r="BJ1496" s="127"/>
      <c r="BK1496" s="3">
        <v>6</v>
      </c>
      <c r="BL1496" s="95" t="str">
        <v>欄外</v>
      </c>
      <c r="BM1496" s="95" t="str">
        <v>欄外</v>
      </c>
      <c r="BN1496" s="95" t="str">
        <v>欄外</v>
      </c>
      <c r="BO1496" s="95" t="str">
        <v>欄外</v>
      </c>
      <c r="BP1496" s="12"/>
      <c r="BU1496"/>
      <c r="BV1496" s="127"/>
      <c r="BW1496" s="3">
        <v>6</v>
      </c>
      <c r="BX1496" s="95" t="str">
        <v>欄外</v>
      </c>
      <c r="BY1496" s="95" t="str">
        <v>欄外</v>
      </c>
      <c r="BZ1496" s="95" t="str">
        <v>欄外</v>
      </c>
      <c r="CA1496" s="95" t="str">
        <v>欄外</v>
      </c>
      <c r="CB1496" s="12"/>
      <c r="CG1496"/>
      <c r="CH1496" s="127"/>
      <c r="CI1496" s="3">
        <v>6</v>
      </c>
      <c r="CJ1496" s="95" t="str">
        <v>欄外</v>
      </c>
      <c r="CK1496" s="95" t="str">
        <v>欄外</v>
      </c>
      <c r="CL1496" s="95" t="str">
        <v>欄外</v>
      </c>
      <c r="CM1496" s="95" t="str">
        <v>欄外</v>
      </c>
      <c r="CN1496" s="12"/>
      <c r="CS1496"/>
      <c r="CT1496" s="127"/>
      <c r="CU1496" s="3">
        <v>6</v>
      </c>
      <c r="CV1496" s="95" t="str">
        <v>欄外</v>
      </c>
      <c r="CW1496" s="95" t="str">
        <v>欄外</v>
      </c>
      <c r="CX1496" s="95" t="str">
        <v>欄外</v>
      </c>
      <c r="CY1496" s="95" t="str">
        <v>欄外</v>
      </c>
      <c r="CZ1496" s="12"/>
      <c r="DE1496"/>
      <c r="DF1496" s="127"/>
      <c r="DG1496" s="3">
        <v>6</v>
      </c>
      <c r="DH1496" s="95" t="str">
        <v>欄外</v>
      </c>
      <c r="DI1496" s="95" t="str">
        <v>欄外</v>
      </c>
      <c r="DJ1496" s="95" t="str">
        <v>欄外</v>
      </c>
      <c r="DK1496" s="95" t="str">
        <v>欄外</v>
      </c>
      <c r="DL1496" s="12"/>
      <c r="DQ1496"/>
      <c r="DR1496" s="127"/>
      <c r="DS1496" s="3">
        <v>6</v>
      </c>
      <c r="DT1496" s="95" t="str">
        <v>欄外</v>
      </c>
      <c r="DU1496" s="95" t="str">
        <v>欄外</v>
      </c>
      <c r="DV1496" s="95" t="str">
        <v>欄外</v>
      </c>
      <c r="DW1496" s="95" t="str">
        <v>欄外</v>
      </c>
      <c r="DX1496" s="12"/>
    </row>
    <row r="1497" spans="1:128" ht="13.5" customHeight="1">
      <c r="A1497"/>
      <c r="B1497"/>
      <c r="C1497"/>
      <c r="D1497"/>
      <c r="E1497"/>
      <c r="F1497"/>
      <c r="G1497"/>
      <c r="H1497" s="21"/>
      <c r="M1497"/>
      <c r="N1497" s="127"/>
      <c r="O1497" s="3">
        <v>7</v>
      </c>
      <c r="P1497" s="27">
        <f ca="1"/>
        <v>68.999963107237988</v>
      </c>
      <c r="Q1497" s="27">
        <f ca="1"/>
        <v>24.85334982903953</v>
      </c>
      <c r="R1497" s="95" t="str">
        <f ca="1"/>
        <v>欄外</v>
      </c>
      <c r="S1497" s="95" t="str">
        <f ca="1"/>
        <v>欄外</v>
      </c>
      <c r="T1497" s="12"/>
      <c r="Y1497"/>
      <c r="Z1497" s="127"/>
      <c r="AA1497" s="3">
        <v>7</v>
      </c>
      <c r="AB1497" s="27">
        <f ca="1"/>
        <v>68.999963107237988</v>
      </c>
      <c r="AC1497" s="27">
        <f ca="1"/>
        <v>24.85334982903953</v>
      </c>
      <c r="AD1497" s="95" t="str">
        <v>欄外</v>
      </c>
      <c r="AE1497" s="95" t="str">
        <v>欄外</v>
      </c>
      <c r="AF1497" s="12"/>
      <c r="AK1497"/>
      <c r="AL1497" s="127"/>
      <c r="AM1497" s="3">
        <v>7</v>
      </c>
      <c r="AN1497" s="27">
        <f ca="1"/>
        <v>68.999963107237988</v>
      </c>
      <c r="AO1497" s="27">
        <f ca="1"/>
        <v>24.85334982903953</v>
      </c>
      <c r="AP1497" s="95" t="str">
        <v>欄外</v>
      </c>
      <c r="AQ1497" s="95" t="str">
        <v>欄外</v>
      </c>
      <c r="AR1497" s="12"/>
      <c r="AW1497"/>
      <c r="AX1497" s="127"/>
      <c r="AY1497" s="3">
        <v>7</v>
      </c>
      <c r="AZ1497" s="27">
        <f ca="1"/>
        <v>68.999963107237988</v>
      </c>
      <c r="BA1497" s="27">
        <f ca="1"/>
        <v>24.85334982903953</v>
      </c>
      <c r="BB1497" s="95" t="str">
        <v>欄外</v>
      </c>
      <c r="BC1497" s="95" t="str">
        <v>欄外</v>
      </c>
      <c r="BD1497" s="12"/>
      <c r="BI1497"/>
      <c r="BJ1497" s="127"/>
      <c r="BK1497" s="3">
        <v>7</v>
      </c>
      <c r="BL1497" s="27">
        <f ca="1"/>
        <v>68.999963107237988</v>
      </c>
      <c r="BM1497" s="27">
        <f ca="1"/>
        <v>24.85334982903953</v>
      </c>
      <c r="BN1497" s="95" t="str">
        <v>欄外</v>
      </c>
      <c r="BO1497" s="95" t="str">
        <v>欄外</v>
      </c>
      <c r="BP1497" s="12"/>
      <c r="BU1497"/>
      <c r="BV1497" s="127"/>
      <c r="BW1497" s="3">
        <v>7</v>
      </c>
      <c r="BX1497" s="27">
        <f ca="1"/>
        <v>68.999963107237988</v>
      </c>
      <c r="BY1497" s="27">
        <f ca="1"/>
        <v>24.85334982903953</v>
      </c>
      <c r="BZ1497" s="95" t="str">
        <v>欄外</v>
      </c>
      <c r="CA1497" s="95" t="str">
        <v>欄外</v>
      </c>
      <c r="CB1497" s="12"/>
      <c r="CG1497"/>
      <c r="CH1497" s="127"/>
      <c r="CI1497" s="3">
        <v>7</v>
      </c>
      <c r="CJ1497" s="27">
        <f ca="1"/>
        <v>68.999963107237988</v>
      </c>
      <c r="CK1497" s="27">
        <f ca="1"/>
        <v>24.85334982903953</v>
      </c>
      <c r="CL1497" s="95" t="str">
        <v>欄外</v>
      </c>
      <c r="CM1497" s="95" t="str">
        <v>欄外</v>
      </c>
      <c r="CN1497" s="12"/>
      <c r="CS1497"/>
      <c r="CT1497" s="127"/>
      <c r="CU1497" s="3">
        <v>7</v>
      </c>
      <c r="CV1497" s="27">
        <f ca="1"/>
        <v>68.999981553589706</v>
      </c>
      <c r="CW1497" s="27">
        <f ca="1"/>
        <v>24.85334982903953</v>
      </c>
      <c r="CX1497" s="95" t="str">
        <v>欄外</v>
      </c>
      <c r="CY1497" s="95" t="str">
        <v>欄外</v>
      </c>
      <c r="CZ1497" s="12"/>
      <c r="DE1497"/>
      <c r="DF1497" s="127"/>
      <c r="DG1497" s="3">
        <v>7</v>
      </c>
      <c r="DH1497" s="27">
        <f ca="1"/>
        <v>68.999981553589706</v>
      </c>
      <c r="DI1497" s="27">
        <f ca="1"/>
        <v>24.85334982903953</v>
      </c>
      <c r="DJ1497" s="95" t="str">
        <v>欄外</v>
      </c>
      <c r="DK1497" s="95" t="str">
        <v>欄外</v>
      </c>
      <c r="DL1497" s="12"/>
      <c r="DQ1497"/>
      <c r="DR1497" s="127"/>
      <c r="DS1497" s="3">
        <v>7</v>
      </c>
      <c r="DT1497" s="27">
        <f ca="1"/>
        <v>68.999981553589706</v>
      </c>
      <c r="DU1497" s="27">
        <f ca="1"/>
        <v>24.85334982903953</v>
      </c>
      <c r="DV1497" s="95" t="str">
        <v>欄外</v>
      </c>
      <c r="DW1497" s="95" t="str">
        <v>欄外</v>
      </c>
      <c r="DX1497" s="12"/>
    </row>
    <row r="1498" spans="1:128" ht="13.5" customHeight="1">
      <c r="A1498"/>
      <c r="B1498"/>
      <c r="C1498"/>
      <c r="D1498"/>
      <c r="E1498"/>
      <c r="F1498"/>
      <c r="G1498"/>
      <c r="H1498" s="21"/>
      <c r="K1498" s="11"/>
      <c r="L1498" s="6"/>
      <c r="M1498"/>
      <c r="N1498" s="127"/>
      <c r="O1498" s="3">
        <v>8</v>
      </c>
      <c r="P1498" s="27">
        <f ca="1"/>
        <v>99.999999999916326</v>
      </c>
      <c r="Q1498" s="27">
        <f ca="1"/>
        <v>46.432044709157779</v>
      </c>
      <c r="R1498" s="27">
        <f ca="1"/>
        <v>47.207152068705753</v>
      </c>
      <c r="S1498" s="95" t="str">
        <f ca="1"/>
        <v>欄外</v>
      </c>
      <c r="T1498" s="12"/>
      <c r="W1498" s="11"/>
      <c r="X1498" s="6"/>
      <c r="Y1498"/>
      <c r="Z1498" s="127"/>
      <c r="AA1498" s="3">
        <v>8</v>
      </c>
      <c r="AB1498" s="27">
        <f ca="1"/>
        <v>99.999999999916326</v>
      </c>
      <c r="AC1498" s="27">
        <f ca="1"/>
        <v>46.432044709157779</v>
      </c>
      <c r="AD1498" s="27">
        <f ca="1"/>
        <v>47.207152068705753</v>
      </c>
      <c r="AE1498" s="95" t="str">
        <v>欄外</v>
      </c>
      <c r="AF1498" s="12"/>
      <c r="AI1498" s="11"/>
      <c r="AJ1498" s="6"/>
      <c r="AK1498"/>
      <c r="AL1498" s="127"/>
      <c r="AM1498" s="3">
        <v>8</v>
      </c>
      <c r="AN1498" s="27">
        <f ca="1"/>
        <v>99.999999999916326</v>
      </c>
      <c r="AO1498" s="27">
        <f ca="1"/>
        <v>46.432044709157779</v>
      </c>
      <c r="AP1498" s="27">
        <f ca="1"/>
        <v>47.207152068705753</v>
      </c>
      <c r="AQ1498" s="95" t="str">
        <v>欄外</v>
      </c>
      <c r="AR1498" s="12"/>
      <c r="AU1498" s="11"/>
      <c r="AV1498" s="6"/>
      <c r="AW1498"/>
      <c r="AX1498" s="127"/>
      <c r="AY1498" s="3">
        <v>8</v>
      </c>
      <c r="AZ1498" s="27">
        <f ca="1"/>
        <v>99.999999999916326</v>
      </c>
      <c r="BA1498" s="27">
        <f ca="1"/>
        <v>46.432044709157779</v>
      </c>
      <c r="BB1498" s="27">
        <f ca="1"/>
        <v>47.207152068705753</v>
      </c>
      <c r="BC1498" s="95" t="str">
        <v>欄外</v>
      </c>
      <c r="BD1498" s="12"/>
      <c r="BG1498" s="11"/>
      <c r="BH1498" s="6"/>
      <c r="BI1498"/>
      <c r="BJ1498" s="127"/>
      <c r="BK1498" s="3">
        <v>8</v>
      </c>
      <c r="BL1498" s="27">
        <f ca="1"/>
        <v>99.999999999916326</v>
      </c>
      <c r="BM1498" s="27">
        <f ca="1"/>
        <v>46.432044709157779</v>
      </c>
      <c r="BN1498" s="27">
        <f ca="1"/>
        <v>47.207152068705753</v>
      </c>
      <c r="BO1498" s="95" t="str">
        <v>欄外</v>
      </c>
      <c r="BP1498" s="12"/>
      <c r="BS1498" s="11"/>
      <c r="BT1498" s="6"/>
      <c r="BU1498"/>
      <c r="BV1498" s="127"/>
      <c r="BW1498" s="3">
        <v>8</v>
      </c>
      <c r="BX1498" s="27">
        <f ca="1"/>
        <v>99.999999999916326</v>
      </c>
      <c r="BY1498" s="27">
        <f ca="1"/>
        <v>46.432044709157779</v>
      </c>
      <c r="BZ1498" s="27">
        <f ca="1"/>
        <v>47.207152068705753</v>
      </c>
      <c r="CA1498" s="95" t="str">
        <v>欄外</v>
      </c>
      <c r="CB1498" s="12"/>
      <c r="CE1498" s="11"/>
      <c r="CF1498" s="6"/>
      <c r="CG1498"/>
      <c r="CH1498" s="127"/>
      <c r="CI1498" s="3">
        <v>8</v>
      </c>
      <c r="CJ1498" s="27">
        <f ca="1"/>
        <v>99.999999999916326</v>
      </c>
      <c r="CK1498" s="27">
        <f ca="1"/>
        <v>46.432044709157779</v>
      </c>
      <c r="CL1498" s="27">
        <f ca="1"/>
        <v>47.253563121886174</v>
      </c>
      <c r="CM1498" s="95" t="str">
        <v>欄外</v>
      </c>
      <c r="CN1498" s="12"/>
      <c r="CQ1498" s="11"/>
      <c r="CR1498" s="6"/>
      <c r="CS1498"/>
      <c r="CT1498" s="127"/>
      <c r="CU1498" s="3">
        <v>8</v>
      </c>
      <c r="CV1498" s="27">
        <f ca="1"/>
        <v>99.999999999916326</v>
      </c>
      <c r="CW1498" s="27">
        <f ca="1"/>
        <v>46.432044709157779</v>
      </c>
      <c r="CX1498" s="27">
        <f ca="1"/>
        <v>47.253563121886174</v>
      </c>
      <c r="CY1498" s="95" t="str">
        <v>欄外</v>
      </c>
      <c r="CZ1498" s="12"/>
      <c r="DC1498" s="11"/>
      <c r="DD1498" s="6"/>
      <c r="DE1498"/>
      <c r="DF1498" s="127"/>
      <c r="DG1498" s="3">
        <v>8</v>
      </c>
      <c r="DH1498" s="27">
        <f ca="1"/>
        <v>99.999999999958163</v>
      </c>
      <c r="DI1498" s="27">
        <f ca="1"/>
        <v>46.432044709157779</v>
      </c>
      <c r="DJ1498" s="27">
        <f ca="1"/>
        <v>47.253563121886174</v>
      </c>
      <c r="DK1498" s="95" t="str">
        <v>欄外</v>
      </c>
      <c r="DL1498" s="12"/>
      <c r="DO1498" s="11"/>
      <c r="DP1498" s="6"/>
      <c r="DQ1498"/>
      <c r="DR1498" s="127"/>
      <c r="DS1498" s="3">
        <v>8</v>
      </c>
      <c r="DT1498" s="27">
        <f ca="1"/>
        <v>99.999999999958163</v>
      </c>
      <c r="DU1498" s="27">
        <f ca="1"/>
        <v>46.432044709157779</v>
      </c>
      <c r="DV1498" s="27">
        <f ca="1"/>
        <v>47.253563121886174</v>
      </c>
      <c r="DW1498" s="95" t="str">
        <v>欄外</v>
      </c>
      <c r="DX1498" s="12"/>
    </row>
    <row r="1499" spans="1:128" ht="13.5" customHeight="1">
      <c r="A1499"/>
      <c r="B1499"/>
      <c r="C1499"/>
      <c r="D1499"/>
      <c r="E1499"/>
      <c r="F1499"/>
      <c r="G1499"/>
      <c r="H1499" s="21"/>
      <c r="J1499" s="11"/>
      <c r="K1499" s="11"/>
      <c r="L1499" s="6"/>
      <c r="M1499"/>
      <c r="N1499" s="128"/>
      <c r="O1499" s="3" t="s">
        <v>66</v>
      </c>
      <c r="P1499" s="44">
        <v>0</v>
      </c>
      <c r="Q1499" s="44">
        <v>0</v>
      </c>
      <c r="R1499" s="44">
        <v>0</v>
      </c>
      <c r="S1499" s="40">
        <v>0</v>
      </c>
      <c r="T1499" s="12"/>
      <c r="V1499" s="11"/>
      <c r="W1499" s="11"/>
      <c r="X1499" s="6"/>
      <c r="Y1499"/>
      <c r="Z1499" s="128"/>
      <c r="AA1499" s="3" t="s">
        <v>41</v>
      </c>
      <c r="AB1499" s="44">
        <v>0</v>
      </c>
      <c r="AC1499" s="44">
        <v>0</v>
      </c>
      <c r="AD1499" s="44">
        <v>0</v>
      </c>
      <c r="AE1499" s="40">
        <v>0</v>
      </c>
      <c r="AF1499" s="12"/>
      <c r="AH1499" s="11"/>
      <c r="AI1499" s="11"/>
      <c r="AJ1499" s="6"/>
      <c r="AK1499"/>
      <c r="AL1499" s="128"/>
      <c r="AM1499" s="3" t="s">
        <v>41</v>
      </c>
      <c r="AN1499" s="44">
        <v>0</v>
      </c>
      <c r="AO1499" s="44">
        <v>0</v>
      </c>
      <c r="AP1499" s="44">
        <v>0</v>
      </c>
      <c r="AQ1499" s="40">
        <v>0</v>
      </c>
      <c r="AR1499" s="12"/>
      <c r="AT1499" s="11"/>
      <c r="AU1499" s="11"/>
      <c r="AV1499" s="6"/>
      <c r="AW1499"/>
      <c r="AX1499" s="128"/>
      <c r="AY1499" s="3" t="s">
        <v>41</v>
      </c>
      <c r="AZ1499" s="44">
        <v>0</v>
      </c>
      <c r="BA1499" s="44">
        <v>0</v>
      </c>
      <c r="BB1499" s="44">
        <v>0</v>
      </c>
      <c r="BC1499" s="40">
        <v>0</v>
      </c>
      <c r="BD1499" s="12"/>
      <c r="BF1499" s="11"/>
      <c r="BG1499" s="11"/>
      <c r="BH1499" s="6"/>
      <c r="BI1499"/>
      <c r="BJ1499" s="128"/>
      <c r="BK1499" s="3" t="s">
        <v>41</v>
      </c>
      <c r="BL1499" s="44">
        <v>0</v>
      </c>
      <c r="BM1499" s="44">
        <v>0</v>
      </c>
      <c r="BN1499" s="44">
        <v>0</v>
      </c>
      <c r="BO1499" s="40">
        <v>0</v>
      </c>
      <c r="BP1499" s="12"/>
      <c r="BR1499" s="11"/>
      <c r="BS1499" s="11"/>
      <c r="BT1499" s="6"/>
      <c r="BU1499"/>
      <c r="BV1499" s="128"/>
      <c r="BW1499" s="3" t="s">
        <v>41</v>
      </c>
      <c r="BX1499" s="44">
        <v>0</v>
      </c>
      <c r="BY1499" s="44">
        <v>0</v>
      </c>
      <c r="BZ1499" s="44">
        <v>0</v>
      </c>
      <c r="CA1499" s="40">
        <v>0</v>
      </c>
      <c r="CB1499" s="12"/>
      <c r="CD1499" s="11"/>
      <c r="CE1499" s="11"/>
      <c r="CF1499" s="6"/>
      <c r="CG1499"/>
      <c r="CH1499" s="128"/>
      <c r="CI1499" s="3" t="s">
        <v>41</v>
      </c>
      <c r="CJ1499" s="44">
        <v>0</v>
      </c>
      <c r="CK1499" s="44">
        <v>0</v>
      </c>
      <c r="CL1499" s="44">
        <v>0</v>
      </c>
      <c r="CM1499" s="40">
        <v>0</v>
      </c>
      <c r="CN1499" s="12"/>
      <c r="CP1499" s="11"/>
      <c r="CQ1499" s="11"/>
      <c r="CR1499" s="6"/>
      <c r="CS1499"/>
      <c r="CT1499" s="128"/>
      <c r="CU1499" s="3" t="s">
        <v>41</v>
      </c>
      <c r="CV1499" s="44">
        <v>0</v>
      </c>
      <c r="CW1499" s="44">
        <v>0</v>
      </c>
      <c r="CX1499" s="44">
        <v>0</v>
      </c>
      <c r="CY1499" s="40">
        <v>0</v>
      </c>
      <c r="CZ1499" s="12"/>
      <c r="DB1499" s="11"/>
      <c r="DC1499" s="11"/>
      <c r="DD1499" s="6"/>
      <c r="DE1499"/>
      <c r="DF1499" s="128"/>
      <c r="DG1499" s="3" t="s">
        <v>41</v>
      </c>
      <c r="DH1499" s="44">
        <v>0</v>
      </c>
      <c r="DI1499" s="44">
        <v>0</v>
      </c>
      <c r="DJ1499" s="44">
        <v>0</v>
      </c>
      <c r="DK1499" s="40">
        <v>0</v>
      </c>
      <c r="DL1499" s="12"/>
      <c r="DN1499" s="11"/>
      <c r="DO1499" s="11"/>
      <c r="DP1499" s="6"/>
      <c r="DQ1499"/>
      <c r="DR1499" s="128"/>
      <c r="DS1499" s="3" t="s">
        <v>41</v>
      </c>
      <c r="DT1499" s="44">
        <v>0</v>
      </c>
      <c r="DU1499" s="44">
        <v>0</v>
      </c>
      <c r="DV1499" s="44">
        <v>0</v>
      </c>
      <c r="DW1499" s="40">
        <v>0</v>
      </c>
      <c r="DX1499" s="12"/>
    </row>
    <row r="1500" spans="1:128" ht="13.5" customHeight="1">
      <c r="A1500"/>
      <c r="B1500"/>
      <c r="C1500"/>
      <c r="D1500"/>
      <c r="E1500"/>
      <c r="F1500"/>
      <c r="G1500"/>
      <c r="H1500" s="21"/>
      <c r="J1500" s="11"/>
      <c r="K1500" s="11"/>
      <c r="L1500" s="6"/>
      <c r="M1500"/>
      <c r="N1500"/>
      <c r="O1500" s="11"/>
      <c r="P1500" s="12"/>
      <c r="Q1500" s="12"/>
      <c r="R1500" s="12"/>
      <c r="S1500" s="12"/>
      <c r="T1500" s="12"/>
      <c r="V1500" s="11"/>
      <c r="W1500" s="11"/>
      <c r="X1500" s="6"/>
      <c r="Y1500"/>
      <c r="Z1500"/>
      <c r="AA1500" s="11"/>
      <c r="AB1500" s="12"/>
      <c r="AC1500" s="12"/>
      <c r="AD1500" s="12"/>
      <c r="AE1500" s="12"/>
      <c r="AF1500" s="12"/>
      <c r="AH1500" s="11"/>
      <c r="AI1500" s="11"/>
      <c r="AJ1500" s="6"/>
      <c r="AK1500"/>
      <c r="AL1500"/>
      <c r="AM1500" s="11"/>
      <c r="AN1500" s="12"/>
      <c r="AO1500" s="12"/>
      <c r="AP1500" s="12"/>
      <c r="AQ1500" s="12"/>
      <c r="AR1500" s="12"/>
      <c r="AT1500" s="11"/>
      <c r="AU1500" s="11"/>
      <c r="AV1500" s="6"/>
      <c r="AW1500"/>
      <c r="AX1500"/>
      <c r="AY1500" s="11"/>
      <c r="AZ1500" s="12"/>
      <c r="BA1500" s="12"/>
      <c r="BB1500" s="12"/>
      <c r="BC1500" s="12"/>
      <c r="BD1500" s="12"/>
      <c r="BF1500" s="11"/>
      <c r="BG1500" s="11"/>
      <c r="BH1500" s="6"/>
      <c r="BI1500"/>
      <c r="BJ1500"/>
      <c r="BK1500" s="11"/>
      <c r="BL1500" s="12"/>
      <c r="BM1500" s="12"/>
      <c r="BN1500" s="12"/>
      <c r="BO1500" s="12"/>
      <c r="BP1500" s="12"/>
      <c r="BR1500" s="11"/>
      <c r="BS1500" s="11"/>
      <c r="BT1500" s="6"/>
      <c r="BU1500"/>
      <c r="BV1500"/>
      <c r="BW1500" s="11"/>
      <c r="BX1500" s="12"/>
      <c r="BY1500" s="12"/>
      <c r="BZ1500" s="12"/>
      <c r="CA1500" s="12"/>
      <c r="CB1500" s="12"/>
      <c r="CD1500" s="11"/>
      <c r="CE1500" s="11"/>
      <c r="CF1500" s="6"/>
      <c r="CG1500"/>
      <c r="CH1500"/>
      <c r="CI1500" s="11"/>
      <c r="CJ1500" s="12"/>
      <c r="CK1500" s="12"/>
      <c r="CL1500" s="12"/>
      <c r="CM1500" s="12"/>
      <c r="CN1500" s="12"/>
      <c r="CP1500" s="11"/>
      <c r="CQ1500" s="11"/>
      <c r="CR1500" s="6"/>
      <c r="CS1500"/>
      <c r="CT1500"/>
      <c r="CU1500" s="11"/>
      <c r="CV1500" s="12"/>
      <c r="CW1500" s="12"/>
      <c r="CX1500" s="12"/>
      <c r="CY1500" s="12"/>
      <c r="CZ1500" s="12"/>
      <c r="DB1500" s="11"/>
      <c r="DC1500" s="11"/>
      <c r="DD1500" s="6"/>
      <c r="DE1500"/>
      <c r="DF1500"/>
      <c r="DG1500" s="11"/>
      <c r="DH1500" s="12"/>
      <c r="DI1500" s="12"/>
      <c r="DJ1500" s="12"/>
      <c r="DK1500" s="12"/>
      <c r="DL1500" s="12"/>
      <c r="DN1500" s="11"/>
      <c r="DO1500" s="11"/>
      <c r="DP1500" s="6"/>
      <c r="DQ1500"/>
      <c r="DR1500"/>
      <c r="DS1500" s="11"/>
      <c r="DT1500" s="12"/>
      <c r="DU1500" s="12"/>
      <c r="DV1500" s="12"/>
      <c r="DW1500" s="12"/>
      <c r="DX1500" s="12"/>
    </row>
    <row r="1501" spans="1:128" ht="13.5" customHeight="1">
      <c r="A1501"/>
      <c r="B1501" t="s">
        <v>63</v>
      </c>
      <c r="C1501"/>
      <c r="D1501"/>
      <c r="E1501"/>
      <c r="F1501"/>
      <c r="G1501"/>
      <c r="H1501" s="21"/>
      <c r="K1501"/>
      <c r="L1501"/>
      <c r="M1501"/>
      <c r="N1501"/>
      <c r="O1501" t="s">
        <v>43</v>
      </c>
      <c r="P1501"/>
      <c r="Q1501"/>
      <c r="R1501"/>
      <c r="S1501"/>
      <c r="T1501" s="21"/>
      <c r="W1501"/>
      <c r="X1501"/>
      <c r="Y1501"/>
      <c r="Z1501"/>
      <c r="AA1501" t="s">
        <v>43</v>
      </c>
      <c r="AB1501"/>
      <c r="AC1501"/>
      <c r="AD1501"/>
      <c r="AE1501"/>
      <c r="AF1501" s="21"/>
      <c r="AI1501"/>
      <c r="AJ1501"/>
      <c r="AK1501"/>
      <c r="AL1501"/>
      <c r="AM1501" t="s">
        <v>43</v>
      </c>
      <c r="AN1501"/>
      <c r="AO1501"/>
      <c r="AP1501"/>
      <c r="AQ1501"/>
      <c r="AR1501" s="21"/>
      <c r="AU1501"/>
      <c r="AV1501"/>
      <c r="AW1501"/>
      <c r="AX1501"/>
      <c r="AY1501" t="s">
        <v>43</v>
      </c>
      <c r="AZ1501"/>
      <c r="BA1501"/>
      <c r="BB1501"/>
      <c r="BC1501"/>
      <c r="BD1501" s="21"/>
      <c r="BG1501"/>
      <c r="BH1501"/>
      <c r="BI1501"/>
      <c r="BJ1501"/>
      <c r="BK1501" t="s">
        <v>43</v>
      </c>
      <c r="BL1501"/>
      <c r="BM1501"/>
      <c r="BN1501"/>
      <c r="BO1501"/>
      <c r="BP1501" s="21"/>
      <c r="BS1501"/>
      <c r="BT1501"/>
      <c r="BU1501"/>
      <c r="BV1501"/>
      <c r="BW1501" t="s">
        <v>43</v>
      </c>
      <c r="BX1501"/>
      <c r="BY1501"/>
      <c r="BZ1501"/>
      <c r="CA1501"/>
      <c r="CB1501" s="21"/>
      <c r="CE1501"/>
      <c r="CF1501"/>
      <c r="CG1501"/>
      <c r="CH1501"/>
      <c r="CI1501" t="s">
        <v>43</v>
      </c>
      <c r="CJ1501"/>
      <c r="CK1501"/>
      <c r="CL1501"/>
      <c r="CM1501"/>
      <c r="CN1501" s="21"/>
      <c r="CQ1501"/>
      <c r="CR1501"/>
      <c r="CS1501"/>
      <c r="CT1501"/>
      <c r="CU1501" t="s">
        <v>43</v>
      </c>
      <c r="CV1501"/>
      <c r="CW1501"/>
      <c r="CX1501"/>
      <c r="CY1501"/>
      <c r="CZ1501" s="21"/>
      <c r="DC1501"/>
      <c r="DD1501"/>
      <c r="DE1501"/>
      <c r="DF1501"/>
      <c r="DG1501" t="s">
        <v>43</v>
      </c>
      <c r="DH1501"/>
      <c r="DI1501"/>
      <c r="DJ1501"/>
      <c r="DK1501"/>
      <c r="DL1501" s="21"/>
      <c r="DO1501"/>
      <c r="DP1501"/>
      <c r="DQ1501"/>
      <c r="DR1501"/>
      <c r="DS1501" t="s">
        <v>43</v>
      </c>
      <c r="DT1501"/>
      <c r="DU1501"/>
      <c r="DV1501"/>
      <c r="DW1501"/>
      <c r="DX1501" s="21"/>
    </row>
    <row r="1502" spans="1:128" ht="13.5" customHeight="1" thickBot="1">
      <c r="A1502"/>
      <c r="B1502"/>
      <c r="C1502"/>
      <c r="D1502" s="123" t="s">
        <v>67</v>
      </c>
      <c r="E1502" s="124"/>
      <c r="F1502" s="124"/>
      <c r="G1502" s="125"/>
      <c r="H1502" s="21"/>
      <c r="K1502" s="3" t="s">
        <v>14</v>
      </c>
      <c r="L1502" s="85">
        <f ca="1">$C1494</f>
        <v>0.19999999999999996</v>
      </c>
      <c r="M1502" s="28"/>
      <c r="N1502" s="28"/>
      <c r="O1502" s="18" t="s">
        <v>25</v>
      </c>
      <c r="P1502" s="53">
        <f ca="1">OFFSET(乱数表!$C$3,$C1488,2*K$7-1)</f>
        <v>0.96923166138695771</v>
      </c>
      <c r="Q1502" s="28" t="s">
        <v>23</v>
      </c>
      <c r="R1502" s="54" t="str">
        <f ca="1">IF(P1502&lt;$C1494,"Explore","Exploit")</f>
        <v>Exploit</v>
      </c>
      <c r="S1502"/>
      <c r="T1502" s="21"/>
      <c r="W1502" s="3" t="s">
        <v>14</v>
      </c>
      <c r="X1502" s="85">
        <f ca="1">$C1494</f>
        <v>0.19999999999999996</v>
      </c>
      <c r="Y1502" s="28"/>
      <c r="Z1502" s="28"/>
      <c r="AA1502" s="18" t="s">
        <v>25</v>
      </c>
      <c r="AB1502" s="53">
        <f ca="1">OFFSET(乱数表!$C$3,$C1488,2*W$7-1)</f>
        <v>0.91601966171618199</v>
      </c>
      <c r="AC1502" s="28" t="s">
        <v>23</v>
      </c>
      <c r="AD1502" s="54" t="str">
        <f ca="1">IF(AB1502&lt;$C1494,"Explore","Exploit")</f>
        <v>Exploit</v>
      </c>
      <c r="AE1502"/>
      <c r="AF1502" s="21"/>
      <c r="AI1502" s="3" t="s">
        <v>14</v>
      </c>
      <c r="AJ1502" s="85">
        <f ca="1">$C1494</f>
        <v>0.19999999999999996</v>
      </c>
      <c r="AK1502" s="28"/>
      <c r="AL1502" s="28"/>
      <c r="AM1502" s="18" t="s">
        <v>25</v>
      </c>
      <c r="AN1502" s="53">
        <f ca="1">OFFSET(乱数表!$C$3,$C1488,2*AI$7-1)</f>
        <v>0.18162053848044157</v>
      </c>
      <c r="AO1502" s="28" t="s">
        <v>23</v>
      </c>
      <c r="AP1502" s="54" t="str">
        <f ca="1">IF(AN1502&lt;$C1494,"Explore","Exploit")</f>
        <v>Explore</v>
      </c>
      <c r="AQ1502"/>
      <c r="AR1502" s="21"/>
      <c r="AU1502" s="3" t="s">
        <v>14</v>
      </c>
      <c r="AV1502" s="85">
        <f ca="1">$C1494</f>
        <v>0.19999999999999996</v>
      </c>
      <c r="AW1502" s="28"/>
      <c r="AX1502" s="28"/>
      <c r="AY1502" s="18" t="s">
        <v>25</v>
      </c>
      <c r="AZ1502" s="53">
        <f ca="1">OFFSET(乱数表!$C$3,$C1488,2*AU$7-1)</f>
        <v>0.20872455217369557</v>
      </c>
      <c r="BA1502" s="28" t="s">
        <v>23</v>
      </c>
      <c r="BB1502" s="54" t="str">
        <f ca="1">IF(AZ1502&lt;$C1494,"Explore","Exploit")</f>
        <v>Exploit</v>
      </c>
      <c r="BC1502"/>
      <c r="BD1502" s="21"/>
      <c r="BG1502" s="3" t="s">
        <v>14</v>
      </c>
      <c r="BH1502" s="85">
        <f ca="1">$C1494</f>
        <v>0.19999999999999996</v>
      </c>
      <c r="BI1502" s="28"/>
      <c r="BJ1502" s="28"/>
      <c r="BK1502" s="18" t="s">
        <v>25</v>
      </c>
      <c r="BL1502" s="53">
        <f ca="1">OFFSET(乱数表!$C$3,$C1488,2*BG$7-1)</f>
        <v>0.46825182696210488</v>
      </c>
      <c r="BM1502" s="28" t="s">
        <v>23</v>
      </c>
      <c r="BN1502" s="54" t="str">
        <f ca="1">IF(BL1502&lt;$C1494,"Explore","Exploit")</f>
        <v>Exploit</v>
      </c>
      <c r="BO1502"/>
      <c r="BP1502" s="21"/>
      <c r="BS1502" s="3" t="s">
        <v>14</v>
      </c>
      <c r="BT1502" s="85">
        <f ca="1">$C1494</f>
        <v>0.19999999999999996</v>
      </c>
      <c r="BU1502" s="28"/>
      <c r="BV1502" s="28"/>
      <c r="BW1502" s="18" t="s">
        <v>25</v>
      </c>
      <c r="BX1502" s="53">
        <f ca="1">OFFSET(乱数表!$C$3,$C1488,2*BS$7-1)</f>
        <v>2.4209357202764514E-2</v>
      </c>
      <c r="BY1502" s="28" t="s">
        <v>23</v>
      </c>
      <c r="BZ1502" s="54" t="str">
        <f ca="1">IF(BX1502&lt;$C1494,"Explore","Exploit")</f>
        <v>Explore</v>
      </c>
      <c r="CA1502"/>
      <c r="CB1502" s="21"/>
      <c r="CE1502" s="3" t="s">
        <v>14</v>
      </c>
      <c r="CF1502" s="85">
        <f ca="1">$C1494</f>
        <v>0.19999999999999996</v>
      </c>
      <c r="CG1502" s="28"/>
      <c r="CH1502" s="28"/>
      <c r="CI1502" s="18" t="s">
        <v>25</v>
      </c>
      <c r="CJ1502" s="53">
        <f ca="1">OFFSET(乱数表!$C$3,$C1488,2*CE$7-1)</f>
        <v>0.22834358466443039</v>
      </c>
      <c r="CK1502" s="28" t="s">
        <v>23</v>
      </c>
      <c r="CL1502" s="54" t="str">
        <f ca="1">IF(CJ1502&lt;$C1494,"Explore","Exploit")</f>
        <v>Exploit</v>
      </c>
      <c r="CM1502"/>
      <c r="CN1502" s="21"/>
      <c r="CQ1502" s="3" t="s">
        <v>14</v>
      </c>
      <c r="CR1502" s="85">
        <f ca="1">$C1494</f>
        <v>0.19999999999999996</v>
      </c>
      <c r="CS1502" s="28"/>
      <c r="CT1502" s="28"/>
      <c r="CU1502" s="18" t="s">
        <v>25</v>
      </c>
      <c r="CV1502" s="53">
        <f ca="1">OFFSET(乱数表!$C$3,$C1488,2*CQ$7-1)</f>
        <v>0.76417985340001271</v>
      </c>
      <c r="CW1502" s="28" t="s">
        <v>23</v>
      </c>
      <c r="CX1502" s="54" t="str">
        <f ca="1">IF(CV1502&lt;$C1494,"Explore","Exploit")</f>
        <v>Exploit</v>
      </c>
      <c r="CY1502"/>
      <c r="CZ1502" s="21"/>
      <c r="DC1502" s="3" t="s">
        <v>14</v>
      </c>
      <c r="DD1502" s="85">
        <f ca="1">$C1494</f>
        <v>0.19999999999999996</v>
      </c>
      <c r="DE1502" s="28"/>
      <c r="DF1502" s="28"/>
      <c r="DG1502" s="18" t="s">
        <v>25</v>
      </c>
      <c r="DH1502" s="53">
        <f ca="1">OFFSET(乱数表!$C$3,$C1488,2*DC$7-1)</f>
        <v>0.91168992700166718</v>
      </c>
      <c r="DI1502" s="28" t="s">
        <v>23</v>
      </c>
      <c r="DJ1502" s="54" t="str">
        <f ca="1">IF(DH1502&lt;$C1494,"Explore","Exploit")</f>
        <v>Exploit</v>
      </c>
      <c r="DK1502"/>
      <c r="DL1502" s="21"/>
      <c r="DO1502" s="3" t="s">
        <v>14</v>
      </c>
      <c r="DP1502" s="85">
        <f ca="1">$C1494</f>
        <v>0.19999999999999996</v>
      </c>
      <c r="DQ1502" s="28"/>
      <c r="DR1502" s="28"/>
      <c r="DS1502" s="18" t="s">
        <v>25</v>
      </c>
      <c r="DT1502" s="53">
        <f ca="1">OFFSET(乱数表!$C$3,$C1488,2*DO$7-1)</f>
        <v>0.19265465782508395</v>
      </c>
      <c r="DU1502" s="28" t="s">
        <v>23</v>
      </c>
      <c r="DV1502" s="54" t="str">
        <f ca="1">IF(DT1502&lt;$C1494,"Explore","Exploit")</f>
        <v>Explore</v>
      </c>
      <c r="DW1502"/>
      <c r="DX1502" s="21"/>
    </row>
    <row r="1503" spans="1:128" ht="13.5" customHeight="1">
      <c r="A1503"/>
      <c r="B1503" s="3" t="s">
        <v>7</v>
      </c>
      <c r="C1503" s="3" t="s">
        <v>17</v>
      </c>
      <c r="D1503" s="93" t="s">
        <v>27</v>
      </c>
      <c r="E1503" s="26" t="s">
        <v>28</v>
      </c>
      <c r="F1503" s="26" t="s">
        <v>29</v>
      </c>
      <c r="G1503" s="3" t="s">
        <v>30</v>
      </c>
      <c r="H1503" s="21"/>
      <c r="K1503"/>
      <c r="L1503"/>
      <c r="M1503"/>
      <c r="N1503"/>
      <c r="O1503"/>
      <c r="P1503" s="58" t="s">
        <v>42</v>
      </c>
      <c r="Q1503" s="59" t="s">
        <v>26</v>
      </c>
      <c r="R1503" s="60" t="s">
        <v>38</v>
      </c>
      <c r="S1503"/>
      <c r="T1503" s="21"/>
      <c r="W1503"/>
      <c r="X1503"/>
      <c r="Y1503"/>
      <c r="Z1503"/>
      <c r="AA1503"/>
      <c r="AB1503" s="58" t="s">
        <v>42</v>
      </c>
      <c r="AC1503" s="59" t="s">
        <v>26</v>
      </c>
      <c r="AD1503" s="60" t="s">
        <v>38</v>
      </c>
      <c r="AE1503"/>
      <c r="AF1503" s="21"/>
      <c r="AI1503"/>
      <c r="AJ1503"/>
      <c r="AK1503"/>
      <c r="AL1503"/>
      <c r="AM1503"/>
      <c r="AN1503" s="58" t="s">
        <v>42</v>
      </c>
      <c r="AO1503" s="59" t="s">
        <v>26</v>
      </c>
      <c r="AP1503" s="60" t="s">
        <v>38</v>
      </c>
      <c r="AQ1503"/>
      <c r="AR1503" s="21"/>
      <c r="AU1503"/>
      <c r="AV1503"/>
      <c r="AW1503"/>
      <c r="AX1503"/>
      <c r="AY1503"/>
      <c r="AZ1503" s="58" t="s">
        <v>42</v>
      </c>
      <c r="BA1503" s="59" t="s">
        <v>26</v>
      </c>
      <c r="BB1503" s="60" t="s">
        <v>38</v>
      </c>
      <c r="BC1503"/>
      <c r="BD1503" s="21"/>
      <c r="BG1503"/>
      <c r="BH1503"/>
      <c r="BI1503"/>
      <c r="BJ1503"/>
      <c r="BK1503"/>
      <c r="BL1503" s="58" t="s">
        <v>42</v>
      </c>
      <c r="BM1503" s="59" t="s">
        <v>26</v>
      </c>
      <c r="BN1503" s="60" t="s">
        <v>38</v>
      </c>
      <c r="BO1503"/>
      <c r="BP1503" s="21"/>
      <c r="BS1503"/>
      <c r="BT1503"/>
      <c r="BU1503"/>
      <c r="BV1503"/>
      <c r="BW1503"/>
      <c r="BX1503" s="58" t="s">
        <v>42</v>
      </c>
      <c r="BY1503" s="59" t="s">
        <v>26</v>
      </c>
      <c r="BZ1503" s="60" t="s">
        <v>38</v>
      </c>
      <c r="CA1503"/>
      <c r="CB1503" s="21"/>
      <c r="CE1503"/>
      <c r="CF1503"/>
      <c r="CG1503"/>
      <c r="CH1503"/>
      <c r="CI1503"/>
      <c r="CJ1503" s="58" t="s">
        <v>42</v>
      </c>
      <c r="CK1503" s="59" t="s">
        <v>26</v>
      </c>
      <c r="CL1503" s="60" t="s">
        <v>38</v>
      </c>
      <c r="CM1503"/>
      <c r="CN1503" s="21"/>
      <c r="CQ1503"/>
      <c r="CR1503"/>
      <c r="CS1503"/>
      <c r="CT1503"/>
      <c r="CU1503"/>
      <c r="CV1503" s="58" t="s">
        <v>42</v>
      </c>
      <c r="CW1503" s="59" t="s">
        <v>26</v>
      </c>
      <c r="CX1503" s="60" t="s">
        <v>38</v>
      </c>
      <c r="CY1503"/>
      <c r="CZ1503" s="21"/>
      <c r="DC1503"/>
      <c r="DD1503"/>
      <c r="DE1503"/>
      <c r="DF1503"/>
      <c r="DG1503"/>
      <c r="DH1503" s="58" t="s">
        <v>42</v>
      </c>
      <c r="DI1503" s="59" t="s">
        <v>26</v>
      </c>
      <c r="DJ1503" s="60" t="s">
        <v>38</v>
      </c>
      <c r="DK1503"/>
      <c r="DL1503" s="21"/>
      <c r="DO1503"/>
      <c r="DP1503"/>
      <c r="DQ1503"/>
      <c r="DR1503"/>
      <c r="DS1503"/>
      <c r="DT1503" s="58" t="s">
        <v>42</v>
      </c>
      <c r="DU1503" s="59" t="s">
        <v>26</v>
      </c>
      <c r="DV1503" s="60" t="s">
        <v>38</v>
      </c>
      <c r="DW1503"/>
      <c r="DX1503" s="21"/>
    </row>
    <row r="1504" spans="1:128" ht="13.5" customHeight="1">
      <c r="A1504"/>
      <c r="B1504" s="41">
        <v>1</v>
      </c>
      <c r="C1504" s="41">
        <f t="array" ref="C1504:G1512">$C$24:$G$32</f>
        <v>0</v>
      </c>
      <c r="D1504" s="80">
        <v>0.5</v>
      </c>
      <c r="E1504" s="81">
        <v>0.5</v>
      </c>
      <c r="F1504" s="81">
        <v>0.5</v>
      </c>
      <c r="G1504" s="80">
        <v>1</v>
      </c>
      <c r="H1504" s="6"/>
      <c r="K1504"/>
      <c r="L1504"/>
      <c r="M1504"/>
      <c r="N1504"/>
      <c r="O1504" s="63" t="s">
        <v>24</v>
      </c>
      <c r="P1504" s="55">
        <f ca="1">MAX(OFFSET(O1490,K1491,1):OFFSET(O1490,K1491,4))</f>
        <v>32.109602665368982</v>
      </c>
      <c r="Q1504" s="52"/>
      <c r="R1504" s="22">
        <f ca="1">MATCH(P1504,OFFSET(O1490,K1491,1):OFFSET(O1490,K1491,4),0)</f>
        <v>4</v>
      </c>
      <c r="S1504"/>
      <c r="T1504" s="21"/>
      <c r="W1504"/>
      <c r="X1504"/>
      <c r="Y1504"/>
      <c r="Z1504"/>
      <c r="AA1504" s="63" t="s">
        <v>24</v>
      </c>
      <c r="AB1504" s="55">
        <f ca="1">MAX(OFFSET(AA1490,W1491,1):OFFSET(AA1490,W1491,4))</f>
        <v>47.299904255759813</v>
      </c>
      <c r="AC1504" s="52"/>
      <c r="AD1504" s="22">
        <f ca="1">MATCH(AB1504,OFFSET(AA1490,W1491,1):OFFSET(AA1490,W1491,4),0)</f>
        <v>1</v>
      </c>
      <c r="AE1504"/>
      <c r="AF1504" s="21"/>
      <c r="AI1504"/>
      <c r="AJ1504"/>
      <c r="AK1504"/>
      <c r="AL1504"/>
      <c r="AM1504" s="63" t="s">
        <v>24</v>
      </c>
      <c r="AN1504" s="55">
        <f ca="1">MAX(OFFSET(AM1490,AI1491,1):OFFSET(AM1490,AI1491,4))</f>
        <v>68.999999967124481</v>
      </c>
      <c r="AO1504" s="52"/>
      <c r="AP1504" s="22">
        <f ca="1">MATCH(AN1504,OFFSET(AM1490,AI1491,1):OFFSET(AM1490,AI1491,4),0)</f>
        <v>4</v>
      </c>
      <c r="AQ1504"/>
      <c r="AR1504" s="21"/>
      <c r="AU1504"/>
      <c r="AV1504"/>
      <c r="AW1504"/>
      <c r="AX1504"/>
      <c r="AY1504" s="63" t="s">
        <v>24</v>
      </c>
      <c r="AZ1504" s="55">
        <f ca="1">MAX(OFFSET(AY1490,AU1491,1):OFFSET(AY1490,AU1491,4))</f>
        <v>47.295073033636314</v>
      </c>
      <c r="BA1504" s="52"/>
      <c r="BB1504" s="22">
        <f ca="1">MATCH(AZ1504,OFFSET(AY1490,AU1491,1):OFFSET(AY1490,AU1491,4),0)</f>
        <v>4</v>
      </c>
      <c r="BC1504"/>
      <c r="BD1504" s="21"/>
      <c r="BG1504"/>
      <c r="BH1504"/>
      <c r="BI1504"/>
      <c r="BJ1504"/>
      <c r="BK1504" s="63" t="s">
        <v>24</v>
      </c>
      <c r="BL1504" s="55">
        <f ca="1">MAX(OFFSET(BK1490,BG1491,1):OFFSET(BK1490,BG1491,4))</f>
        <v>68.999999967124481</v>
      </c>
      <c r="BM1504" s="52"/>
      <c r="BN1504" s="22">
        <f ca="1">MATCH(BL1504,OFFSET(BK1490,BG1491,1):OFFSET(BK1490,BG1491,4),0)</f>
        <v>4</v>
      </c>
      <c r="BO1504"/>
      <c r="BP1504" s="21"/>
      <c r="BS1504"/>
      <c r="BT1504"/>
      <c r="BU1504"/>
      <c r="BV1504"/>
      <c r="BW1504" s="63" t="s">
        <v>24</v>
      </c>
      <c r="BX1504" s="55">
        <f ca="1">MAX(OFFSET(BW1490,BS1491,1):OFFSET(BW1490,BS1491,4))</f>
        <v>99.999999999916326</v>
      </c>
      <c r="BY1504" s="52"/>
      <c r="BZ1504" s="22">
        <f ca="1">MATCH(BX1504,OFFSET(BW1490,BS1491,1):OFFSET(BW1490,BS1491,4),0)</f>
        <v>1</v>
      </c>
      <c r="CA1504"/>
      <c r="CB1504" s="21"/>
      <c r="CE1504"/>
      <c r="CF1504"/>
      <c r="CG1504"/>
      <c r="CH1504"/>
      <c r="CI1504" s="63" t="s">
        <v>24</v>
      </c>
      <c r="CJ1504" s="55">
        <f ca="1">MAX(OFFSET(CI1490,CE1491,1):OFFSET(CI1490,CE1491,4))</f>
        <v>68.999963107237988</v>
      </c>
      <c r="CK1504" s="52"/>
      <c r="CL1504" s="22">
        <f ca="1">MATCH(CJ1504,OFFSET(CI1490,CE1491,1):OFFSET(CI1490,CE1491,4),0)</f>
        <v>1</v>
      </c>
      <c r="CM1504"/>
      <c r="CN1504" s="21"/>
      <c r="CQ1504"/>
      <c r="CR1504"/>
      <c r="CS1504"/>
      <c r="CT1504"/>
      <c r="CU1504" s="63" t="s">
        <v>24</v>
      </c>
      <c r="CV1504" s="55">
        <f ca="1">MAX(OFFSET(CU1490,CQ1491,1):OFFSET(CU1490,CQ1491,4))</f>
        <v>99.999999999916326</v>
      </c>
      <c r="CW1504" s="52"/>
      <c r="CX1504" s="22">
        <f ca="1">MATCH(CV1504,OFFSET(CU1490,CQ1491,1):OFFSET(CU1490,CQ1491,4),0)</f>
        <v>1</v>
      </c>
      <c r="CY1504"/>
      <c r="CZ1504" s="21"/>
      <c r="DC1504"/>
      <c r="DD1504"/>
      <c r="DE1504"/>
      <c r="DF1504"/>
      <c r="DG1504" s="63" t="s">
        <v>24</v>
      </c>
      <c r="DH1504" s="55">
        <f ca="1">MAX(OFFSET(DG1490,DC1491,1):OFFSET(DG1490,DC1491,4))</f>
        <v>0</v>
      </c>
      <c r="DI1504" s="52"/>
      <c r="DJ1504" s="22">
        <f ca="1">MATCH(DH1504,OFFSET(DG1490,DC1491,1):OFFSET(DG1490,DC1491,4),0)</f>
        <v>1</v>
      </c>
      <c r="DK1504"/>
      <c r="DL1504" s="21"/>
      <c r="DO1504"/>
      <c r="DP1504"/>
      <c r="DQ1504"/>
      <c r="DR1504"/>
      <c r="DS1504" s="63" t="s">
        <v>24</v>
      </c>
      <c r="DT1504" s="55">
        <f ca="1">MAX(OFFSET(DS1490,DO1490,1):OFFSET(DS1490,DO1490,4))</f>
        <v>26.900255958557121</v>
      </c>
      <c r="DU1504" s="52"/>
      <c r="DV1504" s="22">
        <f ca="1">MATCH(DT1504,OFFSET(DS1490,DO1490,1):OFFSET(DS1490,DO1490,4),0)</f>
        <v>3</v>
      </c>
      <c r="DW1504"/>
      <c r="DX1504" s="21"/>
    </row>
    <row r="1505" spans="1:128" ht="13.5" customHeight="1" thickBot="1">
      <c r="A1505"/>
      <c r="B1505" s="42">
        <v>2</v>
      </c>
      <c r="C1505" s="42">
        <v>0</v>
      </c>
      <c r="D1505" s="82">
        <v>0.33333333333333331</v>
      </c>
      <c r="E1505" s="83">
        <v>0.33333333333333331</v>
      </c>
      <c r="F1505" s="82">
        <v>0.66666666666666663</v>
      </c>
      <c r="G1505" s="82">
        <v>1</v>
      </c>
      <c r="H1505" s="6"/>
      <c r="K1505"/>
      <c r="L1505"/>
      <c r="M1505"/>
      <c r="N1505"/>
      <c r="O1505" s="63" t="s">
        <v>22</v>
      </c>
      <c r="P1505" s="56"/>
      <c r="Q1505" s="57">
        <f ca="1">OFFSET(乱数表!$C$3,$C1488,2*K$7)</f>
        <v>0.58251584115513289</v>
      </c>
      <c r="R1505" s="38">
        <f ca="1">MATCH(Q1505,OFFSET($B1503,K1491,1):OFFSET($B1503,K1491,5))</f>
        <v>4</v>
      </c>
      <c r="S1505"/>
      <c r="T1505" s="21"/>
      <c r="W1505"/>
      <c r="X1505"/>
      <c r="Y1505"/>
      <c r="Z1505"/>
      <c r="AA1505" s="63" t="s">
        <v>22</v>
      </c>
      <c r="AB1505" s="56"/>
      <c r="AC1505" s="57">
        <f ca="1">OFFSET(乱数表!$C$3,$C1488,2*W$7)</f>
        <v>0.57135527348538961</v>
      </c>
      <c r="AD1505" s="38">
        <f ca="1">MATCH(AC1505,OFFSET($B1503,W1491,1):OFFSET($B1503,W1491,5))</f>
        <v>2</v>
      </c>
      <c r="AE1505"/>
      <c r="AF1505" s="21"/>
      <c r="AI1505"/>
      <c r="AJ1505"/>
      <c r="AK1505"/>
      <c r="AL1505"/>
      <c r="AM1505" s="63" t="s">
        <v>22</v>
      </c>
      <c r="AN1505" s="56"/>
      <c r="AO1505" s="57">
        <f ca="1">OFFSET(乱数表!$C$3,$C1488,2*AI$7)</f>
        <v>1.8794109607417009E-2</v>
      </c>
      <c r="AP1505" s="38">
        <f ca="1">MATCH(AO1505,OFFSET($B1503,AI1491,1):OFFSET($B1503,AI1491,5))</f>
        <v>2</v>
      </c>
      <c r="AQ1505"/>
      <c r="AR1505" s="21"/>
      <c r="AU1505"/>
      <c r="AV1505"/>
      <c r="AW1505"/>
      <c r="AX1505"/>
      <c r="AY1505" s="63" t="s">
        <v>22</v>
      </c>
      <c r="AZ1505" s="56"/>
      <c r="BA1505" s="57">
        <f ca="1">OFFSET(乱数表!$C$3,$C1488,2*AU$7)</f>
        <v>0.99293547425637785</v>
      </c>
      <c r="BB1505" s="38">
        <f ca="1">MATCH(BA1505,OFFSET($B1503,AU1491,1):OFFSET($B1503,AU1491,5))</f>
        <v>4</v>
      </c>
      <c r="BC1505"/>
      <c r="BD1505" s="21"/>
      <c r="BG1505"/>
      <c r="BH1505"/>
      <c r="BI1505"/>
      <c r="BJ1505"/>
      <c r="BK1505" s="63" t="s">
        <v>22</v>
      </c>
      <c r="BL1505" s="56"/>
      <c r="BM1505" s="57">
        <f ca="1">OFFSET(乱数表!$C$3,$C1488,2*BG$7)</f>
        <v>0.17383183325596108</v>
      </c>
      <c r="BN1505" s="38">
        <f ca="1">MATCH(BM1505,OFFSET($B1503,BG1491,1):OFFSET($B1503,BG1491,5))</f>
        <v>2</v>
      </c>
      <c r="BO1505"/>
      <c r="BP1505" s="21"/>
      <c r="BS1505"/>
      <c r="BT1505"/>
      <c r="BU1505"/>
      <c r="BV1505"/>
      <c r="BW1505" s="63" t="s">
        <v>22</v>
      </c>
      <c r="BX1505" s="56"/>
      <c r="BY1505" s="57">
        <f ca="1">OFFSET(乱数表!$C$3,$C1488,2*BS$7)</f>
        <v>0.67529158204943018</v>
      </c>
      <c r="BZ1505" s="38">
        <f ca="1">MATCH(BY1505,OFFSET($B1503,BS1491,1):OFFSET($B1503,BS1491,5))</f>
        <v>3</v>
      </c>
      <c r="CA1505"/>
      <c r="CB1505" s="21"/>
      <c r="CE1505"/>
      <c r="CF1505"/>
      <c r="CG1505"/>
      <c r="CH1505"/>
      <c r="CI1505" s="63" t="s">
        <v>22</v>
      </c>
      <c r="CJ1505" s="56"/>
      <c r="CK1505" s="57">
        <f ca="1">OFFSET(乱数表!$C$3,$C1488,2*CE$7)</f>
        <v>0.78318135713024528</v>
      </c>
      <c r="CL1505" s="38">
        <f ca="1">MATCH(CK1505,OFFSET($B1503,CE1491,1):OFFSET($B1503,CE1491,5))</f>
        <v>2</v>
      </c>
      <c r="CM1505"/>
      <c r="CN1505" s="21"/>
      <c r="CQ1505"/>
      <c r="CR1505"/>
      <c r="CS1505"/>
      <c r="CT1505"/>
      <c r="CU1505" s="63" t="s">
        <v>22</v>
      </c>
      <c r="CV1505" s="56"/>
      <c r="CW1505" s="57">
        <f ca="1">OFFSET(乱数表!$C$3,$C1488,2*CQ$7)</f>
        <v>0.98204719025448584</v>
      </c>
      <c r="CX1505" s="38">
        <f ca="1">MATCH(CW1505,OFFSET($B1503,CQ1491,1):OFFSET($B1503,CQ1491,5))</f>
        <v>3</v>
      </c>
      <c r="CY1505"/>
      <c r="CZ1505" s="21"/>
      <c r="DC1505"/>
      <c r="DD1505"/>
      <c r="DE1505"/>
      <c r="DF1505"/>
      <c r="DG1505" s="63" t="s">
        <v>22</v>
      </c>
      <c r="DH1505" s="56"/>
      <c r="DI1505" s="57">
        <f ca="1">OFFSET(乱数表!$C$3,$C1488,2*DC$7)</f>
        <v>7.8404697870939732E-2</v>
      </c>
      <c r="DJ1505" s="38">
        <f ca="1">MATCH(DI1505,OFFSET($B1503,DC1491,1):OFFSET($B1503,DC1491,5))</f>
        <v>1</v>
      </c>
      <c r="DK1505"/>
      <c r="DL1505" s="21"/>
      <c r="DO1505"/>
      <c r="DP1505"/>
      <c r="DQ1505"/>
      <c r="DR1505"/>
      <c r="DS1505" s="63" t="s">
        <v>22</v>
      </c>
      <c r="DT1505" s="56"/>
      <c r="DU1505" s="57">
        <f ca="1">OFFSET(乱数表!$C$3,$C1488,2*DO$7)</f>
        <v>0.78615164162694451</v>
      </c>
      <c r="DV1505" s="38">
        <f ca="1">MATCH(DU1505,OFFSET($B1503,DO1490,1):OFFSET($B1503,DO1490,5))</f>
        <v>3</v>
      </c>
      <c r="DW1505"/>
      <c r="DX1505" s="21"/>
    </row>
    <row r="1506" spans="1:128" ht="13.5" customHeight="1">
      <c r="A1506"/>
      <c r="B1506" s="41">
        <v>3</v>
      </c>
      <c r="C1506" s="41">
        <v>0</v>
      </c>
      <c r="D1506" s="81">
        <v>0</v>
      </c>
      <c r="E1506" s="81">
        <v>0</v>
      </c>
      <c r="F1506" s="80">
        <v>1</v>
      </c>
      <c r="G1506" s="81">
        <v>1</v>
      </c>
      <c r="H1506" s="7"/>
      <c r="K1506"/>
      <c r="L1506"/>
      <c r="M1506"/>
      <c r="N1506"/>
      <c r="O1506" s="6"/>
      <c r="P1506"/>
      <c r="Q1506"/>
      <c r="R1506" t="s">
        <v>56</v>
      </c>
      <c r="S1506"/>
      <c r="T1506" s="21"/>
      <c r="W1506"/>
      <c r="X1506"/>
      <c r="Y1506"/>
      <c r="Z1506"/>
      <c r="AA1506" s="6"/>
      <c r="AB1506"/>
      <c r="AC1506"/>
      <c r="AD1506" t="s">
        <v>56</v>
      </c>
      <c r="AE1506"/>
      <c r="AF1506" s="21"/>
      <c r="AI1506"/>
      <c r="AJ1506"/>
      <c r="AK1506"/>
      <c r="AL1506"/>
      <c r="AM1506" s="6"/>
      <c r="AN1506"/>
      <c r="AO1506"/>
      <c r="AP1506" t="s">
        <v>56</v>
      </c>
      <c r="AQ1506"/>
      <c r="AR1506" s="21"/>
      <c r="AU1506"/>
      <c r="AV1506"/>
      <c r="AW1506"/>
      <c r="AX1506"/>
      <c r="AY1506" s="6"/>
      <c r="AZ1506"/>
      <c r="BA1506"/>
      <c r="BB1506" t="s">
        <v>56</v>
      </c>
      <c r="BC1506"/>
      <c r="BD1506" s="21"/>
      <c r="BG1506"/>
      <c r="BH1506"/>
      <c r="BI1506"/>
      <c r="BJ1506"/>
      <c r="BK1506" s="6"/>
      <c r="BL1506"/>
      <c r="BM1506"/>
      <c r="BN1506" t="s">
        <v>56</v>
      </c>
      <c r="BO1506"/>
      <c r="BP1506" s="21"/>
      <c r="BS1506"/>
      <c r="BT1506"/>
      <c r="BU1506"/>
      <c r="BV1506"/>
      <c r="BW1506" s="6"/>
      <c r="BX1506"/>
      <c r="BY1506"/>
      <c r="BZ1506" t="s">
        <v>56</v>
      </c>
      <c r="CA1506"/>
      <c r="CB1506" s="21"/>
      <c r="CE1506"/>
      <c r="CF1506"/>
      <c r="CG1506"/>
      <c r="CH1506"/>
      <c r="CI1506" s="6"/>
      <c r="CJ1506"/>
      <c r="CK1506"/>
      <c r="CL1506" t="s">
        <v>56</v>
      </c>
      <c r="CM1506"/>
      <c r="CN1506" s="21"/>
      <c r="CQ1506"/>
      <c r="CR1506"/>
      <c r="CS1506"/>
      <c r="CT1506"/>
      <c r="CU1506" s="6"/>
      <c r="CV1506"/>
      <c r="CW1506"/>
      <c r="CX1506" t="s">
        <v>56</v>
      </c>
      <c r="CY1506"/>
      <c r="CZ1506" s="21"/>
      <c r="DC1506"/>
      <c r="DD1506"/>
      <c r="DE1506"/>
      <c r="DF1506"/>
      <c r="DG1506" s="6"/>
      <c r="DH1506"/>
      <c r="DI1506"/>
      <c r="DJ1506" t="s">
        <v>56</v>
      </c>
      <c r="DK1506"/>
      <c r="DL1506" s="21"/>
      <c r="DO1506"/>
      <c r="DP1506"/>
      <c r="DQ1506"/>
      <c r="DR1506"/>
      <c r="DS1506" s="6"/>
      <c r="DT1506"/>
      <c r="DU1506"/>
      <c r="DV1506" t="s">
        <v>56</v>
      </c>
      <c r="DW1506"/>
      <c r="DX1506" s="21"/>
    </row>
    <row r="1507" spans="1:128" ht="13.5" customHeight="1">
      <c r="A1507"/>
      <c r="B1507" s="42">
        <v>4</v>
      </c>
      <c r="C1507" s="42">
        <v>0</v>
      </c>
      <c r="D1507" s="82">
        <v>0.33333333333333331</v>
      </c>
      <c r="E1507" s="82">
        <v>0.66666666666666663</v>
      </c>
      <c r="F1507" s="83">
        <v>0.66666666666666663</v>
      </c>
      <c r="G1507" s="82">
        <v>1</v>
      </c>
      <c r="H1507" s="7"/>
      <c r="K1507"/>
      <c r="L1507"/>
      <c r="M1507"/>
      <c r="N1507"/>
      <c r="O1507" s="63" t="s">
        <v>39</v>
      </c>
      <c r="P1507" s="49">
        <f ca="1">IF(R1502="Exploit",R1504,R1505)</f>
        <v>4</v>
      </c>
      <c r="Q1507" s="28" t="str">
        <f ca="1">"("&amp;OFFSET(O1490,0,P1507)&amp;") →"</f>
        <v>(下) →</v>
      </c>
      <c r="R1507" s="18" t="s">
        <v>53</v>
      </c>
      <c r="S1507" s="3">
        <f ca="1">MIN(K1489+FIXED(1.1*COS(PI()/2*P1507),0),3)</f>
        <v>2</v>
      </c>
      <c r="T1507" s="6"/>
      <c r="W1507"/>
      <c r="X1507"/>
      <c r="Y1507"/>
      <c r="Z1507"/>
      <c r="AA1507" s="63" t="s">
        <v>39</v>
      </c>
      <c r="AB1507" s="49">
        <f ca="1">IF(AD1502="Exploit",AD1504,AD1505)</f>
        <v>1</v>
      </c>
      <c r="AC1507" s="28" t="str">
        <f ca="1">"("&amp;OFFSET(AA1490,0,AB1507)&amp;") →"</f>
        <v>(右) →</v>
      </c>
      <c r="AD1507" s="18" t="s">
        <v>53</v>
      </c>
      <c r="AE1507" s="3">
        <f ca="1">MIN(W1489+FIXED(1.1*COS(PI()/2*AB1507),0),3)</f>
        <v>2</v>
      </c>
      <c r="AF1507" s="6"/>
      <c r="AI1507"/>
      <c r="AJ1507"/>
      <c r="AK1507"/>
      <c r="AL1507"/>
      <c r="AM1507" s="63" t="s">
        <v>39</v>
      </c>
      <c r="AN1507" s="49">
        <f ca="1">IF(AP1502="Exploit",AP1504,AP1505)</f>
        <v>2</v>
      </c>
      <c r="AO1507" s="28" t="str">
        <f ca="1">"("&amp;OFFSET(AM1490,0,AN1507)&amp;") →"</f>
        <v>(上) →</v>
      </c>
      <c r="AP1507" s="18" t="s">
        <v>53</v>
      </c>
      <c r="AQ1507" s="3">
        <f ca="1">MIN(AI1489+FIXED(1.1*COS(PI()/2*AN1507),0),3)</f>
        <v>1</v>
      </c>
      <c r="AR1507" s="6"/>
      <c r="AU1507"/>
      <c r="AV1507"/>
      <c r="AW1507"/>
      <c r="AX1507"/>
      <c r="AY1507" s="63" t="s">
        <v>39</v>
      </c>
      <c r="AZ1507" s="49">
        <f ca="1">IF(BB1502="Exploit",BB1504,BB1505)</f>
        <v>4</v>
      </c>
      <c r="BA1507" s="28" t="str">
        <f ca="1">"("&amp;OFFSET(AY1490,0,AZ1507)&amp;") →"</f>
        <v>(下) →</v>
      </c>
      <c r="BB1507" s="18" t="s">
        <v>53</v>
      </c>
      <c r="BC1507" s="3">
        <f ca="1">MIN(AU1489+FIXED(1.1*COS(PI()/2*AZ1507),0),3)</f>
        <v>2</v>
      </c>
      <c r="BD1507" s="6"/>
      <c r="BG1507"/>
      <c r="BH1507"/>
      <c r="BI1507"/>
      <c r="BJ1507"/>
      <c r="BK1507" s="63" t="s">
        <v>39</v>
      </c>
      <c r="BL1507" s="49">
        <f ca="1">IF(BN1502="Exploit",BN1504,BN1505)</f>
        <v>4</v>
      </c>
      <c r="BM1507" s="28" t="str">
        <f ca="1">"("&amp;OFFSET(BK1490,0,BL1507)&amp;") →"</f>
        <v>(下) →</v>
      </c>
      <c r="BN1507" s="18" t="s">
        <v>53</v>
      </c>
      <c r="BO1507" s="3">
        <f ca="1">MIN(BG1489+FIXED(1.1*COS(PI()/2*BL1507),0),3)</f>
        <v>3</v>
      </c>
      <c r="BP1507" s="6"/>
      <c r="BS1507"/>
      <c r="BT1507"/>
      <c r="BU1507"/>
      <c r="BV1507"/>
      <c r="BW1507" s="63" t="s">
        <v>39</v>
      </c>
      <c r="BX1507" s="49">
        <f ca="1">IF(BZ1502="Exploit",BZ1504,BZ1505)</f>
        <v>3</v>
      </c>
      <c r="BY1507" s="28" t="str">
        <f ca="1">"("&amp;OFFSET(BW1490,0,BX1507)&amp;") →"</f>
        <v>(左) →</v>
      </c>
      <c r="BZ1507" s="18" t="s">
        <v>53</v>
      </c>
      <c r="CA1507" s="3">
        <f ca="1">MIN(BS1489+FIXED(1.1*COS(PI()/2*BX1507),0),3)</f>
        <v>3</v>
      </c>
      <c r="CB1507" s="6"/>
      <c r="CE1507"/>
      <c r="CF1507"/>
      <c r="CG1507"/>
      <c r="CH1507"/>
      <c r="CI1507" s="63" t="s">
        <v>39</v>
      </c>
      <c r="CJ1507" s="49">
        <f ca="1">IF(CL1502="Exploit",CL1504,CL1505)</f>
        <v>1</v>
      </c>
      <c r="CK1507" s="28" t="str">
        <f ca="1">"("&amp;OFFSET(CI1490,0,CJ1507)&amp;") →"</f>
        <v>(右) →</v>
      </c>
      <c r="CL1507" s="18" t="s">
        <v>53</v>
      </c>
      <c r="CM1507" s="3">
        <f ca="1">MIN(CE1489+FIXED(1.1*COS(PI()/2*CJ1507),0),3)</f>
        <v>3</v>
      </c>
      <c r="CN1507" s="6"/>
      <c r="CQ1507"/>
      <c r="CR1507"/>
      <c r="CS1507"/>
      <c r="CT1507"/>
      <c r="CU1507" s="63" t="s">
        <v>39</v>
      </c>
      <c r="CV1507" s="49">
        <f ca="1">IF(CX1502="Exploit",CX1504,CX1505)</f>
        <v>1</v>
      </c>
      <c r="CW1507" s="28" t="str">
        <f ca="1">"("&amp;OFFSET(CU1490,0,CV1507)&amp;") →"</f>
        <v>(右) →</v>
      </c>
      <c r="CX1507" s="18" t="s">
        <v>53</v>
      </c>
      <c r="CY1507" s="3">
        <f ca="1">MIN(CQ1489+FIXED(1.1*COS(PI()/2*CV1507),0),3)</f>
        <v>3</v>
      </c>
      <c r="CZ1507" s="6"/>
      <c r="DC1507"/>
      <c r="DD1507"/>
      <c r="DE1507"/>
      <c r="DF1507"/>
      <c r="DG1507" s="63" t="s">
        <v>39</v>
      </c>
      <c r="DH1507" s="49">
        <f ca="1">IF(DJ1502="Exploit",DJ1504,DJ1505)</f>
        <v>1</v>
      </c>
      <c r="DI1507" s="28" t="str">
        <f ca="1">"("&amp;OFFSET(DG1490,0,DH1507)&amp;") →"</f>
        <v>(右) →</v>
      </c>
      <c r="DJ1507" s="18" t="s">
        <v>53</v>
      </c>
      <c r="DK1507" s="3">
        <f ca="1">MIN(DC1489+FIXED(1.1*COS(PI()/2*DH1507),0),3)</f>
        <v>3</v>
      </c>
      <c r="DL1507" s="6"/>
      <c r="DO1507"/>
      <c r="DP1507"/>
      <c r="DQ1507"/>
      <c r="DR1507"/>
      <c r="DS1507" s="63" t="s">
        <v>39</v>
      </c>
      <c r="DT1507" s="49">
        <f ca="1">IF(DV1502="Exploit",DV1504,DV1505)</f>
        <v>3</v>
      </c>
      <c r="DU1507" s="28" t="str">
        <f ca="1">"("&amp;OFFSET(DS1490,0,DT1507)&amp;") →"</f>
        <v>(左) →</v>
      </c>
      <c r="DV1507" s="18" t="s">
        <v>53</v>
      </c>
      <c r="DW1507" s="3">
        <f ca="1">MIN(DO1489+FIXED(1.1*COS(PI()/2*DT1507),0),3)</f>
        <v>3</v>
      </c>
      <c r="DX1507" s="6"/>
    </row>
    <row r="1508" spans="1:128" ht="13.5" customHeight="1">
      <c r="A1508"/>
      <c r="B1508" s="41">
        <v>5</v>
      </c>
      <c r="C1508" s="41">
        <v>0</v>
      </c>
      <c r="D1508" s="83">
        <v>0</v>
      </c>
      <c r="E1508" s="80">
        <v>0.33333333333333331</v>
      </c>
      <c r="F1508" s="80">
        <v>0.66666666666666663</v>
      </c>
      <c r="G1508" s="80">
        <v>1</v>
      </c>
      <c r="H1508" s="7"/>
      <c r="K1508"/>
      <c r="L1508"/>
      <c r="M1508"/>
      <c r="N1508"/>
      <c r="O1508" s="24" t="s">
        <v>33</v>
      </c>
      <c r="P1508" s="24"/>
      <c r="Q1508"/>
      <c r="R1508" s="18" t="s">
        <v>54</v>
      </c>
      <c r="S1508" s="3">
        <f ca="1">MIN(K1490+FIXED(1.1*SIN(PI()/2*P1507),0),3)</f>
        <v>1</v>
      </c>
      <c r="T1508" s="6"/>
      <c r="W1508"/>
      <c r="X1508"/>
      <c r="Y1508"/>
      <c r="Z1508"/>
      <c r="AA1508" s="24"/>
      <c r="AB1508" s="24" t="s">
        <v>33</v>
      </c>
      <c r="AC1508"/>
      <c r="AD1508" s="18" t="s">
        <v>54</v>
      </c>
      <c r="AE1508" s="3">
        <f ca="1">MIN(W1490+FIXED(1.1*SIN(PI()/2*AB1507),0),3)</f>
        <v>2</v>
      </c>
      <c r="AF1508" s="6"/>
      <c r="AI1508"/>
      <c r="AJ1508"/>
      <c r="AK1508"/>
      <c r="AL1508"/>
      <c r="AM1508" s="24"/>
      <c r="AN1508" s="24" t="s">
        <v>33</v>
      </c>
      <c r="AO1508"/>
      <c r="AP1508" s="18" t="s">
        <v>54</v>
      </c>
      <c r="AQ1508" s="3">
        <f ca="1">MIN(AI1490+FIXED(1.1*SIN(PI()/2*AN1507),0),3)</f>
        <v>2</v>
      </c>
      <c r="AR1508" s="6"/>
      <c r="AU1508"/>
      <c r="AV1508"/>
      <c r="AW1508"/>
      <c r="AX1508"/>
      <c r="AY1508" s="24"/>
      <c r="AZ1508" s="24" t="s">
        <v>33</v>
      </c>
      <c r="BA1508"/>
      <c r="BB1508" s="18" t="s">
        <v>54</v>
      </c>
      <c r="BC1508" s="3">
        <f ca="1">MIN(AU1490+FIXED(1.1*SIN(PI()/2*AZ1507),0),3)</f>
        <v>2</v>
      </c>
      <c r="BD1508" s="6"/>
      <c r="BG1508"/>
      <c r="BH1508"/>
      <c r="BI1508"/>
      <c r="BJ1508"/>
      <c r="BK1508" s="24"/>
      <c r="BL1508" s="24" t="s">
        <v>33</v>
      </c>
      <c r="BM1508"/>
      <c r="BN1508" s="18" t="s">
        <v>54</v>
      </c>
      <c r="BO1508" s="3">
        <f ca="1">MIN(BG1490+FIXED(1.1*SIN(PI()/2*BL1507),0),3)</f>
        <v>2</v>
      </c>
      <c r="BP1508" s="6"/>
      <c r="BS1508"/>
      <c r="BT1508"/>
      <c r="BU1508"/>
      <c r="BV1508"/>
      <c r="BW1508" s="24"/>
      <c r="BX1508" s="24" t="s">
        <v>33</v>
      </c>
      <c r="BY1508"/>
      <c r="BZ1508" s="18" t="s">
        <v>54</v>
      </c>
      <c r="CA1508" s="3">
        <f ca="1">MIN(BS1490+FIXED(1.1*SIN(PI()/2*BX1507),0),3)</f>
        <v>1</v>
      </c>
      <c r="CB1508" s="6"/>
      <c r="CE1508"/>
      <c r="CF1508"/>
      <c r="CG1508"/>
      <c r="CH1508"/>
      <c r="CI1508" s="24"/>
      <c r="CJ1508" s="24" t="s">
        <v>33</v>
      </c>
      <c r="CK1508"/>
      <c r="CL1508" s="18" t="s">
        <v>54</v>
      </c>
      <c r="CM1508" s="3">
        <f ca="1">MIN(CE1490+FIXED(1.1*SIN(PI()/2*CJ1507),0),3)</f>
        <v>2</v>
      </c>
      <c r="CN1508" s="6"/>
      <c r="CQ1508"/>
      <c r="CR1508"/>
      <c r="CS1508"/>
      <c r="CT1508"/>
      <c r="CU1508" s="24"/>
      <c r="CV1508" s="24" t="s">
        <v>33</v>
      </c>
      <c r="CW1508"/>
      <c r="CX1508" s="18" t="s">
        <v>54</v>
      </c>
      <c r="CY1508" s="3">
        <f ca="1">MIN(CQ1490+FIXED(1.1*SIN(PI()/2*CV1507),0),3)</f>
        <v>3</v>
      </c>
      <c r="CZ1508" s="6"/>
      <c r="DC1508"/>
      <c r="DD1508"/>
      <c r="DE1508"/>
      <c r="DF1508"/>
      <c r="DG1508" s="24"/>
      <c r="DH1508" s="24" t="s">
        <v>33</v>
      </c>
      <c r="DI1508"/>
      <c r="DJ1508" s="18" t="s">
        <v>54</v>
      </c>
      <c r="DK1508" s="3">
        <f ca="1">MIN(DC1490+FIXED(1.1*SIN(PI()/2*DH1507),0),3)</f>
        <v>3</v>
      </c>
      <c r="DL1508" s="6"/>
      <c r="DO1508"/>
      <c r="DP1508"/>
      <c r="DQ1508"/>
      <c r="DR1508"/>
      <c r="DS1508" s="24"/>
      <c r="DT1508" s="24" t="s">
        <v>33</v>
      </c>
      <c r="DU1508"/>
      <c r="DV1508" s="18" t="s">
        <v>54</v>
      </c>
      <c r="DW1508" s="3">
        <f ca="1">MIN(DO1490+FIXED(1.1*SIN(PI()/2*DT1507),0),3)</f>
        <v>2</v>
      </c>
      <c r="DX1508" s="6"/>
    </row>
    <row r="1509" spans="1:128" ht="13.5" customHeight="1">
      <c r="A1509"/>
      <c r="B1509" s="42">
        <v>6</v>
      </c>
      <c r="C1509" s="61">
        <v>0</v>
      </c>
      <c r="D1509" s="61">
        <v>0</v>
      </c>
      <c r="E1509" s="61">
        <v>0</v>
      </c>
      <c r="F1509" s="61">
        <v>0</v>
      </c>
      <c r="G1509" s="61">
        <v>0</v>
      </c>
      <c r="H1509" s="7"/>
      <c r="K1509"/>
      <c r="L1509"/>
      <c r="M1509"/>
      <c r="N1509"/>
      <c r="O1509"/>
      <c r="P1509"/>
      <c r="Q1509"/>
      <c r="R1509" s="3" t="s">
        <v>31</v>
      </c>
      <c r="S1509" s="29">
        <f ca="1">3*(S1507-1)+S1508</f>
        <v>4</v>
      </c>
      <c r="T1509" s="30"/>
      <c r="W1509"/>
      <c r="X1509"/>
      <c r="Y1509"/>
      <c r="Z1509"/>
      <c r="AA1509"/>
      <c r="AB1509"/>
      <c r="AC1509"/>
      <c r="AD1509" s="3" t="s">
        <v>32</v>
      </c>
      <c r="AE1509" s="29">
        <f ca="1">3*(AE1507-1)+AE1508</f>
        <v>5</v>
      </c>
      <c r="AF1509" s="6"/>
      <c r="AI1509"/>
      <c r="AJ1509"/>
      <c r="AK1509"/>
      <c r="AL1509"/>
      <c r="AM1509"/>
      <c r="AN1509"/>
      <c r="AO1509"/>
      <c r="AP1509" s="3" t="s">
        <v>32</v>
      </c>
      <c r="AQ1509" s="29">
        <f ca="1">3*(AQ1507-1)+AQ1508</f>
        <v>2</v>
      </c>
      <c r="AR1509" s="6"/>
      <c r="AU1509"/>
      <c r="AV1509"/>
      <c r="AW1509"/>
      <c r="AX1509"/>
      <c r="AY1509"/>
      <c r="AZ1509"/>
      <c r="BA1509"/>
      <c r="BB1509" s="3" t="s">
        <v>32</v>
      </c>
      <c r="BC1509" s="29">
        <f ca="1">3*(BC1507-1)+BC1508</f>
        <v>5</v>
      </c>
      <c r="BD1509" s="6"/>
      <c r="BG1509"/>
      <c r="BH1509"/>
      <c r="BI1509"/>
      <c r="BJ1509"/>
      <c r="BK1509"/>
      <c r="BL1509"/>
      <c r="BM1509"/>
      <c r="BN1509" s="3" t="s">
        <v>32</v>
      </c>
      <c r="BO1509" s="29">
        <f ca="1">3*(BO1507-1)+BO1508</f>
        <v>8</v>
      </c>
      <c r="BP1509" s="6"/>
      <c r="BS1509"/>
      <c r="BT1509"/>
      <c r="BU1509"/>
      <c r="BV1509"/>
      <c r="BW1509"/>
      <c r="BX1509"/>
      <c r="BY1509"/>
      <c r="BZ1509" s="3" t="s">
        <v>32</v>
      </c>
      <c r="CA1509" s="29">
        <f ca="1">3*(CA1507-1)+CA1508</f>
        <v>7</v>
      </c>
      <c r="CB1509" s="6"/>
      <c r="CE1509"/>
      <c r="CF1509"/>
      <c r="CG1509"/>
      <c r="CH1509"/>
      <c r="CI1509"/>
      <c r="CJ1509"/>
      <c r="CK1509"/>
      <c r="CL1509" s="3" t="s">
        <v>32</v>
      </c>
      <c r="CM1509" s="29">
        <f ca="1">3*(CM1507-1)+CM1508</f>
        <v>8</v>
      </c>
      <c r="CN1509" s="6"/>
      <c r="CQ1509"/>
      <c r="CR1509"/>
      <c r="CS1509"/>
      <c r="CT1509"/>
      <c r="CU1509"/>
      <c r="CV1509"/>
      <c r="CW1509"/>
      <c r="CX1509" s="3" t="s">
        <v>32</v>
      </c>
      <c r="CY1509" s="29">
        <f ca="1">3*(CY1507-1)+CY1508</f>
        <v>9</v>
      </c>
      <c r="CZ1509" s="6"/>
      <c r="DC1509"/>
      <c r="DD1509"/>
      <c r="DE1509"/>
      <c r="DF1509"/>
      <c r="DG1509"/>
      <c r="DH1509"/>
      <c r="DI1509"/>
      <c r="DJ1509" s="3" t="s">
        <v>32</v>
      </c>
      <c r="DK1509" s="29">
        <f ca="1">3*(DK1507-1)+DK1508</f>
        <v>9</v>
      </c>
      <c r="DL1509" s="6"/>
      <c r="DO1509"/>
      <c r="DP1509"/>
      <c r="DQ1509"/>
      <c r="DR1509"/>
      <c r="DS1509"/>
      <c r="DT1509"/>
      <c r="DU1509"/>
      <c r="DV1509" s="3" t="s">
        <v>32</v>
      </c>
      <c r="DW1509" s="29">
        <f ca="1">3*(DW1507-1)+DW1508</f>
        <v>8</v>
      </c>
      <c r="DX1509" s="6"/>
    </row>
    <row r="1510" spans="1:128" ht="13.5" customHeight="1">
      <c r="A1510"/>
      <c r="B1510" s="41">
        <v>7</v>
      </c>
      <c r="C1510" s="41">
        <v>0</v>
      </c>
      <c r="D1510" s="80">
        <v>0.5</v>
      </c>
      <c r="E1510" s="80">
        <v>1</v>
      </c>
      <c r="F1510" s="61">
        <v>1</v>
      </c>
      <c r="G1510" s="61">
        <v>1</v>
      </c>
      <c r="H1510" s="7"/>
      <c r="K1510"/>
      <c r="L1510"/>
      <c r="M1510"/>
      <c r="N1510"/>
      <c r="P1510"/>
      <c r="Q1510"/>
      <c r="R1510"/>
      <c r="S1510" s="11" t="s">
        <v>51</v>
      </c>
      <c r="T1510" s="24"/>
      <c r="W1510"/>
      <c r="X1510"/>
      <c r="Y1510"/>
      <c r="Z1510"/>
      <c r="AB1510"/>
      <c r="AC1510"/>
      <c r="AD1510"/>
      <c r="AE1510" s="11" t="s">
        <v>51</v>
      </c>
      <c r="AF1510" s="24"/>
      <c r="AI1510"/>
      <c r="AJ1510"/>
      <c r="AK1510"/>
      <c r="AL1510"/>
      <c r="AN1510"/>
      <c r="AO1510"/>
      <c r="AP1510"/>
      <c r="AQ1510" s="11" t="s">
        <v>51</v>
      </c>
      <c r="AR1510" s="24"/>
      <c r="AU1510"/>
      <c r="AV1510"/>
      <c r="AW1510"/>
      <c r="AX1510"/>
      <c r="AZ1510"/>
      <c r="BA1510"/>
      <c r="BB1510"/>
      <c r="BC1510" s="11" t="s">
        <v>51</v>
      </c>
      <c r="BD1510" s="24"/>
      <c r="BG1510"/>
      <c r="BH1510"/>
      <c r="BI1510"/>
      <c r="BJ1510"/>
      <c r="BL1510"/>
      <c r="BM1510"/>
      <c r="BN1510"/>
      <c r="BO1510" s="11" t="s">
        <v>51</v>
      </c>
      <c r="BP1510" s="24"/>
      <c r="BS1510"/>
      <c r="BT1510"/>
      <c r="BU1510"/>
      <c r="BV1510"/>
      <c r="BX1510"/>
      <c r="BY1510"/>
      <c r="BZ1510"/>
      <c r="CA1510" s="11" t="s">
        <v>51</v>
      </c>
      <c r="CB1510" s="24"/>
      <c r="CE1510"/>
      <c r="CF1510"/>
      <c r="CG1510"/>
      <c r="CH1510"/>
      <c r="CJ1510"/>
      <c r="CK1510"/>
      <c r="CL1510"/>
      <c r="CM1510" s="11" t="s">
        <v>51</v>
      </c>
      <c r="CN1510" s="24"/>
      <c r="CQ1510"/>
      <c r="CR1510"/>
      <c r="CS1510"/>
      <c r="CT1510"/>
      <c r="CV1510"/>
      <c r="CW1510"/>
      <c r="CX1510"/>
      <c r="CY1510" s="11" t="s">
        <v>51</v>
      </c>
      <c r="CZ1510" s="24"/>
      <c r="DC1510"/>
      <c r="DD1510"/>
      <c r="DE1510"/>
      <c r="DF1510"/>
      <c r="DH1510"/>
      <c r="DI1510"/>
      <c r="DJ1510"/>
      <c r="DK1510" s="11" t="s">
        <v>51</v>
      </c>
      <c r="DL1510" s="24"/>
      <c r="DO1510"/>
      <c r="DP1510"/>
      <c r="DQ1510"/>
      <c r="DR1510"/>
      <c r="DT1510"/>
      <c r="DU1510"/>
      <c r="DV1510"/>
      <c r="DW1510" s="11" t="s">
        <v>51</v>
      </c>
      <c r="DX1510" s="24"/>
    </row>
    <row r="1511" spans="1:128" ht="13.5" customHeight="1" thickBot="1">
      <c r="A1511"/>
      <c r="B1511" s="42">
        <v>8</v>
      </c>
      <c r="C1511" s="42">
        <v>0</v>
      </c>
      <c r="D1511" s="82">
        <v>0.33333333333333331</v>
      </c>
      <c r="E1511" s="82">
        <v>0.66666666666666663</v>
      </c>
      <c r="F1511" s="82">
        <v>1</v>
      </c>
      <c r="G1511" s="83">
        <v>1</v>
      </c>
      <c r="H1511" s="7"/>
      <c r="K1511"/>
      <c r="L1511"/>
      <c r="M1511"/>
      <c r="N1511"/>
      <c r="O1511" t="s">
        <v>48</v>
      </c>
      <c r="R1511"/>
      <c r="S1511"/>
      <c r="T1511" s="21"/>
      <c r="W1511"/>
      <c r="X1511"/>
      <c r="Y1511"/>
      <c r="Z1511"/>
      <c r="AA1511" t="s">
        <v>48</v>
      </c>
      <c r="AD1511"/>
      <c r="AE1511"/>
      <c r="AF1511" s="21"/>
      <c r="AI1511"/>
      <c r="AJ1511"/>
      <c r="AK1511"/>
      <c r="AL1511"/>
      <c r="AM1511" t="s">
        <v>48</v>
      </c>
      <c r="AP1511"/>
      <c r="AQ1511"/>
      <c r="AR1511" s="21"/>
      <c r="AU1511"/>
      <c r="AV1511"/>
      <c r="AW1511"/>
      <c r="AX1511"/>
      <c r="AY1511" t="s">
        <v>48</v>
      </c>
      <c r="BB1511"/>
      <c r="BC1511"/>
      <c r="BD1511" s="21"/>
      <c r="BG1511"/>
      <c r="BH1511"/>
      <c r="BI1511"/>
      <c r="BJ1511"/>
      <c r="BK1511" t="s">
        <v>48</v>
      </c>
      <c r="BN1511"/>
      <c r="BO1511"/>
      <c r="BP1511" s="21"/>
      <c r="BS1511"/>
      <c r="BT1511"/>
      <c r="BU1511"/>
      <c r="BV1511"/>
      <c r="BW1511" t="s">
        <v>48</v>
      </c>
      <c r="BZ1511"/>
      <c r="CA1511"/>
      <c r="CB1511" s="21"/>
      <c r="CE1511"/>
      <c r="CF1511"/>
      <c r="CG1511"/>
      <c r="CH1511"/>
      <c r="CI1511" t="s">
        <v>48</v>
      </c>
      <c r="CL1511"/>
      <c r="CM1511"/>
      <c r="CN1511" s="21"/>
      <c r="CQ1511"/>
      <c r="CR1511"/>
      <c r="CS1511"/>
      <c r="CT1511"/>
      <c r="CU1511" t="s">
        <v>48</v>
      </c>
      <c r="CX1511"/>
      <c r="CY1511"/>
      <c r="CZ1511" s="21"/>
      <c r="DC1511"/>
      <c r="DD1511"/>
      <c r="DE1511"/>
      <c r="DF1511"/>
      <c r="DG1511" t="s">
        <v>48</v>
      </c>
      <c r="DJ1511"/>
      <c r="DK1511"/>
      <c r="DL1511" s="21"/>
      <c r="DO1511"/>
      <c r="DP1511"/>
      <c r="DQ1511"/>
      <c r="DR1511"/>
      <c r="DS1511" t="s">
        <v>48</v>
      </c>
      <c r="DU1511" s="30"/>
      <c r="DV1511"/>
      <c r="DW1511"/>
      <c r="DX1511" s="21"/>
    </row>
    <row r="1512" spans="1:128" ht="13.5" customHeight="1" thickBot="1">
      <c r="A1512"/>
      <c r="B1512" s="43" t="s">
        <v>18</v>
      </c>
      <c r="C1512" s="43">
        <v>0</v>
      </c>
      <c r="D1512" s="84">
        <v>1</v>
      </c>
      <c r="E1512" s="84">
        <v>1</v>
      </c>
      <c r="F1512" s="84">
        <v>1</v>
      </c>
      <c r="G1512" s="84">
        <v>1</v>
      </c>
      <c r="H1512" s="7"/>
      <c r="K1512"/>
      <c r="L1512"/>
      <c r="M1512"/>
      <c r="N1512"/>
      <c r="O1512" s="39" t="s">
        <v>52</v>
      </c>
      <c r="P1512" s="33">
        <f ca="1">IF(K1491&lt;9,OFFSET($D$3,S1507,S1508)+$C$4*MAX(OFFSET(O1490,S1509,1):OFFSET(O1490,S1509,4)),0)</f>
        <v>32.109932979031868</v>
      </c>
      <c r="Q1512"/>
      <c r="R1512"/>
      <c r="S1512"/>
      <c r="T1512" s="21"/>
      <c r="W1512"/>
      <c r="X1512"/>
      <c r="Y1512"/>
      <c r="Z1512"/>
      <c r="AA1512" s="39" t="s">
        <v>52</v>
      </c>
      <c r="AB1512" s="33">
        <f ca="1">IF(W1491&lt;9,OFFSET($D$3,AE1507,AE1508)+$C$4*MAX(OFFSET(AA1490,AE1509,1):OFFSET(AA1490,AE1509,4)),0)</f>
        <v>47.299999976987131</v>
      </c>
      <c r="AC1512"/>
      <c r="AD1512"/>
      <c r="AE1512"/>
      <c r="AF1512" s="21"/>
      <c r="AI1512"/>
      <c r="AJ1512"/>
      <c r="AK1512"/>
      <c r="AL1512"/>
      <c r="AM1512" s="39" t="s">
        <v>52</v>
      </c>
      <c r="AN1512" s="33">
        <f ca="1">IF(AI1491&lt;9,OFFSET($D$3,AQ1507,AQ1508)+$C$4*MAX(OFFSET(AM1490,AQ1509,1):OFFSET(AM1490,AQ1509,4)),0)</f>
        <v>32.106551123545415</v>
      </c>
      <c r="AO1512"/>
      <c r="AP1512"/>
      <c r="AQ1512"/>
      <c r="AR1512" s="21"/>
      <c r="AU1512"/>
      <c r="AV1512"/>
      <c r="AW1512"/>
      <c r="AX1512"/>
      <c r="AY1512" s="39" t="s">
        <v>52</v>
      </c>
      <c r="AZ1512" s="33">
        <f ca="1">IF(AU1491&lt;9,OFFSET($D$3,BC1507,BC1508)+$C$4*MAX(OFFSET(AY1490,BC1509,1):OFFSET(AY1490,BC1509,4)),0)</f>
        <v>47.299999976987131</v>
      </c>
      <c r="BA1512"/>
      <c r="BB1512"/>
      <c r="BC1512"/>
      <c r="BD1512" s="21"/>
      <c r="BG1512"/>
      <c r="BH1512"/>
      <c r="BI1512"/>
      <c r="BJ1512"/>
      <c r="BK1512" s="39" t="s">
        <v>52</v>
      </c>
      <c r="BL1512" s="33">
        <f ca="1">IF(BG1491&lt;9,OFFSET($D$3,BO1507,BO1508)+$C$4*MAX(OFFSET(BK1490,BO1509,1):OFFSET(BK1490,BO1509,4)),0)</f>
        <v>68.999999999941423</v>
      </c>
      <c r="BM1512"/>
      <c r="BN1512"/>
      <c r="BO1512"/>
      <c r="BP1512" s="21"/>
      <c r="BS1512"/>
      <c r="BT1512"/>
      <c r="BU1512"/>
      <c r="BV1512"/>
      <c r="BW1512" s="39" t="s">
        <v>52</v>
      </c>
      <c r="BX1512" s="33">
        <f ca="1">IF(BS1491&lt;9,OFFSET($D$3,CA1507,CA1508)+$C$4*MAX(OFFSET(BW1490,CA1509,1):OFFSET(BW1490,CA1509,4)),0)</f>
        <v>47.299974175066588</v>
      </c>
      <c r="BY1512"/>
      <c r="BZ1512"/>
      <c r="CA1512"/>
      <c r="CB1512" s="21"/>
      <c r="CE1512"/>
      <c r="CF1512"/>
      <c r="CG1512"/>
      <c r="CH1512"/>
      <c r="CI1512" s="39" t="s">
        <v>52</v>
      </c>
      <c r="CJ1512" s="33">
        <f ca="1">IF(CE1491&lt;9,OFFSET($D$3,CM1507,CM1508)+$C$4*MAX(OFFSET(CI1490,CM1509,1):OFFSET(CI1490,CM1509,4)),0)</f>
        <v>68.999999999941423</v>
      </c>
      <c r="CK1512"/>
      <c r="CL1512"/>
      <c r="CM1512"/>
      <c r="CN1512" s="21"/>
      <c r="CQ1512"/>
      <c r="CR1512"/>
      <c r="CS1512"/>
      <c r="CT1512"/>
      <c r="CU1512" s="39" t="s">
        <v>52</v>
      </c>
      <c r="CV1512" s="33">
        <f ca="1">IF(CQ1491&lt;9,OFFSET($D$3,CY1507,CY1508)+$C$4*MAX(OFFSET(CU1490,CY1509,1):OFFSET(CU1490,CY1509,4)),0)</f>
        <v>100</v>
      </c>
      <c r="CW1512"/>
      <c r="CX1512"/>
      <c r="CY1512"/>
      <c r="CZ1512" s="21"/>
      <c r="DC1512"/>
      <c r="DD1512"/>
      <c r="DE1512"/>
      <c r="DF1512"/>
      <c r="DG1512" s="39" t="s">
        <v>52</v>
      </c>
      <c r="DH1512" s="33">
        <f ca="1">IF(DC1491&lt;9,OFFSET($D$3,DK1507,DK1508)+$C$4*MAX(OFFSET(DG1490,DK1509,1):OFFSET(DG1490,DK1509,4)),0)</f>
        <v>0</v>
      </c>
      <c r="DI1512"/>
      <c r="DJ1512"/>
      <c r="DK1512"/>
      <c r="DL1512" s="21"/>
      <c r="DO1512"/>
      <c r="DP1512"/>
      <c r="DQ1512"/>
      <c r="DR1512"/>
      <c r="DS1512" s="39" t="s">
        <v>52</v>
      </c>
      <c r="DT1512" s="33">
        <f ca="1">IF(DO1491&lt;9,OFFSET($D$3,DW1507,DW1508)+$C$4*MAX(OFFSET(DS1490,DW1509,1):OFFSET(DS1490,DW1509,4)),0)</f>
        <v>0</v>
      </c>
      <c r="DU1512"/>
      <c r="DV1512"/>
      <c r="DW1512"/>
      <c r="DX1512" s="21"/>
    </row>
    <row r="1513" spans="1:128" ht="13.5" customHeight="1" thickBot="1">
      <c r="A1513"/>
      <c r="H1513" s="7"/>
      <c r="K1513"/>
      <c r="L1513"/>
      <c r="M1513"/>
      <c r="N1513"/>
      <c r="O1513" s="35"/>
      <c r="P1513" s="123" t="s">
        <v>12</v>
      </c>
      <c r="Q1513" s="124"/>
      <c r="R1513" s="124"/>
      <c r="S1513" s="125"/>
      <c r="T1513" s="64"/>
      <c r="W1513"/>
      <c r="X1513"/>
      <c r="Y1513"/>
      <c r="Z1513"/>
      <c r="AA1513" s="5"/>
      <c r="AB1513" s="123" t="s">
        <v>12</v>
      </c>
      <c r="AC1513" s="124"/>
      <c r="AD1513" s="124"/>
      <c r="AE1513" s="125"/>
      <c r="AF1513" s="64"/>
      <c r="AI1513"/>
      <c r="AJ1513"/>
      <c r="AK1513"/>
      <c r="AL1513"/>
      <c r="AM1513" s="5"/>
      <c r="AN1513" s="123" t="s">
        <v>12</v>
      </c>
      <c r="AO1513" s="124"/>
      <c r="AP1513" s="124"/>
      <c r="AQ1513" s="125"/>
      <c r="AR1513" s="64"/>
      <c r="AU1513"/>
      <c r="AV1513"/>
      <c r="AW1513"/>
      <c r="AX1513"/>
      <c r="AY1513" s="5"/>
      <c r="AZ1513" s="123" t="s">
        <v>12</v>
      </c>
      <c r="BA1513" s="124"/>
      <c r="BB1513" s="124"/>
      <c r="BC1513" s="125"/>
      <c r="BD1513" s="64"/>
      <c r="BG1513"/>
      <c r="BH1513"/>
      <c r="BI1513"/>
      <c r="BJ1513"/>
      <c r="BK1513" s="5"/>
      <c r="BL1513" s="123" t="s">
        <v>12</v>
      </c>
      <c r="BM1513" s="124"/>
      <c r="BN1513" s="124"/>
      <c r="BO1513" s="125"/>
      <c r="BP1513" s="64"/>
      <c r="BS1513"/>
      <c r="BT1513"/>
      <c r="BU1513"/>
      <c r="BV1513"/>
      <c r="BW1513" s="5"/>
      <c r="BX1513" s="123" t="s">
        <v>12</v>
      </c>
      <c r="BY1513" s="124"/>
      <c r="BZ1513" s="124"/>
      <c r="CA1513" s="125"/>
      <c r="CB1513" s="64"/>
      <c r="CE1513"/>
      <c r="CF1513"/>
      <c r="CG1513"/>
      <c r="CH1513"/>
      <c r="CI1513" s="5"/>
      <c r="CJ1513" s="123" t="s">
        <v>12</v>
      </c>
      <c r="CK1513" s="124"/>
      <c r="CL1513" s="124"/>
      <c r="CM1513" s="125"/>
      <c r="CN1513" s="64"/>
      <c r="CQ1513"/>
      <c r="CR1513"/>
      <c r="CS1513"/>
      <c r="CT1513"/>
      <c r="CU1513" s="5"/>
      <c r="CV1513" s="123" t="s">
        <v>12</v>
      </c>
      <c r="CW1513" s="124"/>
      <c r="CX1513" s="124"/>
      <c r="CY1513" s="125"/>
      <c r="CZ1513" s="64"/>
      <c r="DC1513"/>
      <c r="DD1513"/>
      <c r="DE1513"/>
      <c r="DF1513"/>
      <c r="DG1513" s="5"/>
      <c r="DH1513" s="123" t="s">
        <v>12</v>
      </c>
      <c r="DI1513" s="124"/>
      <c r="DJ1513" s="124"/>
      <c r="DK1513" s="125"/>
      <c r="DL1513" s="64"/>
      <c r="DO1513"/>
      <c r="DP1513"/>
      <c r="DQ1513"/>
      <c r="DR1513"/>
      <c r="DS1513" s="5"/>
      <c r="DT1513" s="123" t="s">
        <v>12</v>
      </c>
      <c r="DU1513" s="124"/>
      <c r="DV1513" s="124"/>
      <c r="DW1513" s="125"/>
    </row>
    <row r="1514" spans="1:128" ht="13.5" customHeight="1" thickBot="1">
      <c r="A1514"/>
      <c r="B1514"/>
      <c r="C1514"/>
      <c r="D1514"/>
      <c r="E1514"/>
      <c r="F1514" s="95"/>
      <c r="G1514" t="s">
        <v>35</v>
      </c>
      <c r="H1514" s="21"/>
      <c r="K1514"/>
      <c r="L1514"/>
      <c r="M1514"/>
      <c r="N1514"/>
      <c r="O1514" s="23" t="s">
        <v>58</v>
      </c>
      <c r="P1514" s="3" t="s">
        <v>68</v>
      </c>
      <c r="Q1514" s="26" t="s">
        <v>69</v>
      </c>
      <c r="R1514" s="26" t="s">
        <v>70</v>
      </c>
      <c r="S1514" s="3" t="s">
        <v>71</v>
      </c>
      <c r="T1514" s="6"/>
      <c r="W1514"/>
      <c r="X1514"/>
      <c r="Y1514"/>
      <c r="Z1514"/>
      <c r="AA1514" s="23" t="str">
        <f>$O$34</f>
        <v>新Q値</v>
      </c>
      <c r="AB1514" s="3" t="s">
        <v>3</v>
      </c>
      <c r="AC1514" s="26" t="s">
        <v>4</v>
      </c>
      <c r="AD1514" s="26" t="s">
        <v>5</v>
      </c>
      <c r="AE1514" s="3" t="s">
        <v>6</v>
      </c>
      <c r="AF1514" s="6"/>
      <c r="AI1514"/>
      <c r="AJ1514"/>
      <c r="AK1514"/>
      <c r="AL1514"/>
      <c r="AM1514" s="23" t="str">
        <f>$O$34</f>
        <v>新Q値</v>
      </c>
      <c r="AN1514" s="3" t="s">
        <v>3</v>
      </c>
      <c r="AO1514" s="26" t="s">
        <v>4</v>
      </c>
      <c r="AP1514" s="26" t="s">
        <v>5</v>
      </c>
      <c r="AQ1514" s="3" t="s">
        <v>6</v>
      </c>
      <c r="AR1514" s="6"/>
      <c r="AU1514"/>
      <c r="AV1514"/>
      <c r="AW1514"/>
      <c r="AX1514"/>
      <c r="AY1514" s="23" t="str">
        <f>$O$34</f>
        <v>新Q値</v>
      </c>
      <c r="AZ1514" s="3" t="s">
        <v>3</v>
      </c>
      <c r="BA1514" s="26" t="s">
        <v>4</v>
      </c>
      <c r="BB1514" s="26" t="s">
        <v>5</v>
      </c>
      <c r="BC1514" s="3" t="s">
        <v>6</v>
      </c>
      <c r="BD1514" s="6"/>
      <c r="BG1514"/>
      <c r="BH1514"/>
      <c r="BI1514"/>
      <c r="BJ1514"/>
      <c r="BK1514" s="23" t="str">
        <f>$O$34</f>
        <v>新Q値</v>
      </c>
      <c r="BL1514" s="3" t="s">
        <v>3</v>
      </c>
      <c r="BM1514" s="26" t="s">
        <v>4</v>
      </c>
      <c r="BN1514" s="26" t="s">
        <v>5</v>
      </c>
      <c r="BO1514" s="3" t="s">
        <v>6</v>
      </c>
      <c r="BP1514" s="6"/>
      <c r="BS1514"/>
      <c r="BT1514"/>
      <c r="BU1514"/>
      <c r="BV1514"/>
      <c r="BW1514" s="23" t="str">
        <f>$O$34</f>
        <v>新Q値</v>
      </c>
      <c r="BX1514" s="3" t="s">
        <v>3</v>
      </c>
      <c r="BY1514" s="26" t="s">
        <v>4</v>
      </c>
      <c r="BZ1514" s="26" t="s">
        <v>5</v>
      </c>
      <c r="CA1514" s="3" t="s">
        <v>6</v>
      </c>
      <c r="CB1514" s="6"/>
      <c r="CE1514"/>
      <c r="CF1514"/>
      <c r="CG1514"/>
      <c r="CH1514"/>
      <c r="CI1514" s="23" t="str">
        <f>$O$34</f>
        <v>新Q値</v>
      </c>
      <c r="CJ1514" s="3" t="s">
        <v>3</v>
      </c>
      <c r="CK1514" s="26" t="s">
        <v>4</v>
      </c>
      <c r="CL1514" s="26" t="s">
        <v>5</v>
      </c>
      <c r="CM1514" s="3" t="s">
        <v>6</v>
      </c>
      <c r="CN1514" s="6"/>
      <c r="CQ1514"/>
      <c r="CR1514"/>
      <c r="CS1514"/>
      <c r="CT1514"/>
      <c r="CU1514" s="23" t="str">
        <f>$O$34</f>
        <v>新Q値</v>
      </c>
      <c r="CV1514" s="3" t="s">
        <v>3</v>
      </c>
      <c r="CW1514" s="26" t="s">
        <v>4</v>
      </c>
      <c r="CX1514" s="26" t="s">
        <v>5</v>
      </c>
      <c r="CY1514" s="3" t="s">
        <v>6</v>
      </c>
      <c r="CZ1514" s="6"/>
      <c r="DC1514"/>
      <c r="DD1514"/>
      <c r="DE1514"/>
      <c r="DF1514"/>
      <c r="DG1514" s="23" t="str">
        <f>$O$34</f>
        <v>新Q値</v>
      </c>
      <c r="DH1514" s="3" t="s">
        <v>3</v>
      </c>
      <c r="DI1514" s="26" t="s">
        <v>4</v>
      </c>
      <c r="DJ1514" s="26" t="s">
        <v>5</v>
      </c>
      <c r="DK1514" s="3" t="s">
        <v>6</v>
      </c>
      <c r="DL1514" s="6"/>
      <c r="DO1514"/>
      <c r="DP1514"/>
      <c r="DQ1514"/>
      <c r="DR1514"/>
      <c r="DS1514" s="23" t="str">
        <f>$O$34</f>
        <v>新Q値</v>
      </c>
      <c r="DT1514" s="3" t="s">
        <v>3</v>
      </c>
      <c r="DU1514" s="26" t="s">
        <v>4</v>
      </c>
      <c r="DV1514" s="26" t="s">
        <v>5</v>
      </c>
      <c r="DW1514" s="3" t="s">
        <v>6</v>
      </c>
      <c r="DX1514" s="6"/>
    </row>
    <row r="1515" spans="1:128" ht="13.5" customHeight="1">
      <c r="A1515"/>
      <c r="B1515"/>
      <c r="C1515"/>
      <c r="D1515"/>
      <c r="E1515"/>
      <c r="F1515"/>
      <c r="G1515"/>
      <c r="H1515" s="21"/>
      <c r="K1515"/>
      <c r="L1515"/>
      <c r="M1515"/>
      <c r="N1515" s="126" t="s">
        <v>7</v>
      </c>
      <c r="O1515" s="17">
        <v>1</v>
      </c>
      <c r="P1515" s="27">
        <f ca="1">P1491+$C$5*IF(AND(O1515=K1491,P1507=1),P1512-P1491,0)</f>
        <v>31.814638525914916</v>
      </c>
      <c r="Q1515" s="95" t="s">
        <v>9</v>
      </c>
      <c r="R1515" s="95" t="s">
        <v>9</v>
      </c>
      <c r="S1515" s="15">
        <f ca="1">S1491+$C$5*IF(AND(O1515=K1491,P1507=4),P1512-S1491,0)</f>
        <v>32.109767822200425</v>
      </c>
      <c r="T1515" s="14"/>
      <c r="W1515"/>
      <c r="X1515"/>
      <c r="Y1515"/>
      <c r="Z1515" s="126" t="s">
        <v>7</v>
      </c>
      <c r="AA1515" s="17">
        <v>1</v>
      </c>
      <c r="AB1515" s="27">
        <f ca="1">AB1491+$C$5*IF(AND(AA1515=W1491,AB1507=1),AB1512-AB1491,0)</f>
        <v>31.814638525914916</v>
      </c>
      <c r="AC1515" s="95" t="s">
        <v>9</v>
      </c>
      <c r="AD1515" s="95" t="s">
        <v>9</v>
      </c>
      <c r="AE1515" s="15">
        <f ca="1">AE1491+$C$5*IF(AND(AA1515=W1491,AB1507=4),AB1512-AE1491,0)</f>
        <v>32.109767822200425</v>
      </c>
      <c r="AF1515" s="14"/>
      <c r="AI1515"/>
      <c r="AJ1515"/>
      <c r="AK1515"/>
      <c r="AL1515" s="126" t="s">
        <v>7</v>
      </c>
      <c r="AM1515" s="17">
        <v>1</v>
      </c>
      <c r="AN1515" s="27">
        <f ca="1">AN1491+$C$5*IF(AND(AM1515=AI1491,AN1507=1),AN1512-AN1491,0)</f>
        <v>31.814638525914916</v>
      </c>
      <c r="AO1515" s="95" t="s">
        <v>9</v>
      </c>
      <c r="AP1515" s="95" t="s">
        <v>9</v>
      </c>
      <c r="AQ1515" s="15">
        <f ca="1">AQ1491+$C$5*IF(AND(AM1515=AI1491,AN1507=4),AN1512-AQ1491,0)</f>
        <v>32.109767822200425</v>
      </c>
      <c r="AR1515" s="14"/>
      <c r="AU1515"/>
      <c r="AV1515"/>
      <c r="AW1515"/>
      <c r="AX1515" s="126" t="s">
        <v>7</v>
      </c>
      <c r="AY1515" s="17">
        <v>1</v>
      </c>
      <c r="AZ1515" s="27">
        <f ca="1">AZ1491+$C$5*IF(AND(AY1515=AU1491,AZ1507=1),AZ1512-AZ1491,0)</f>
        <v>31.814638525914916</v>
      </c>
      <c r="BA1515" s="95" t="s">
        <v>9</v>
      </c>
      <c r="BB1515" s="95" t="s">
        <v>9</v>
      </c>
      <c r="BC1515" s="15">
        <f ca="1">BC1491+$C$5*IF(AND(AY1515=AU1491,AZ1507=4),AZ1512-BC1491,0)</f>
        <v>32.109767822200425</v>
      </c>
      <c r="BD1515" s="14"/>
      <c r="BG1515"/>
      <c r="BH1515"/>
      <c r="BI1515"/>
      <c r="BJ1515" s="126" t="s">
        <v>7</v>
      </c>
      <c r="BK1515" s="17">
        <v>1</v>
      </c>
      <c r="BL1515" s="27">
        <f ca="1">BL1491+$C$5*IF(AND(BK1515=BG1491,BL1507=1),BL1512-BL1491,0)</f>
        <v>31.814638525914916</v>
      </c>
      <c r="BM1515" s="95" t="s">
        <v>9</v>
      </c>
      <c r="BN1515" s="95" t="s">
        <v>9</v>
      </c>
      <c r="BO1515" s="15">
        <f ca="1">BO1491+$C$5*IF(AND(BK1515=BG1491,BL1507=4),BL1512-BO1491,0)</f>
        <v>32.109767822200425</v>
      </c>
      <c r="BP1515" s="14"/>
      <c r="BS1515"/>
      <c r="BT1515"/>
      <c r="BU1515"/>
      <c r="BV1515" s="126" t="s">
        <v>7</v>
      </c>
      <c r="BW1515" s="17">
        <v>1</v>
      </c>
      <c r="BX1515" s="27">
        <f ca="1">BX1491+$C$5*IF(AND(BW1515=BS1491,BX1507=1),BX1512-BX1491,0)</f>
        <v>31.814638525914916</v>
      </c>
      <c r="BY1515" s="95" t="s">
        <v>9</v>
      </c>
      <c r="BZ1515" s="95" t="s">
        <v>9</v>
      </c>
      <c r="CA1515" s="15">
        <f ca="1">CA1491+$C$5*IF(AND(BW1515=BS1491,BX1507=4),BX1512-CA1491,0)</f>
        <v>32.109767822200425</v>
      </c>
      <c r="CB1515" s="14"/>
      <c r="CE1515"/>
      <c r="CF1515"/>
      <c r="CG1515"/>
      <c r="CH1515" s="126" t="s">
        <v>7</v>
      </c>
      <c r="CI1515" s="17">
        <v>1</v>
      </c>
      <c r="CJ1515" s="27">
        <f ca="1">CJ1491+$C$5*IF(AND(CI1515=CE1491,CJ1507=1),CJ1512-CJ1491,0)</f>
        <v>31.814638525914916</v>
      </c>
      <c r="CK1515" s="95" t="s">
        <v>9</v>
      </c>
      <c r="CL1515" s="95" t="s">
        <v>9</v>
      </c>
      <c r="CM1515" s="15">
        <f ca="1">CM1491+$C$5*IF(AND(CI1515=CE1491,CJ1507=4),CJ1512-CM1491,0)</f>
        <v>32.109767822200425</v>
      </c>
      <c r="CN1515" s="14"/>
      <c r="CQ1515"/>
      <c r="CR1515"/>
      <c r="CS1515"/>
      <c r="CT1515" s="126" t="s">
        <v>7</v>
      </c>
      <c r="CU1515" s="17">
        <v>1</v>
      </c>
      <c r="CV1515" s="27">
        <f ca="1">CV1491+$C$5*IF(AND(CU1515=CQ1491,CV1507=1),CV1512-CV1491,0)</f>
        <v>31.814638525914916</v>
      </c>
      <c r="CW1515" s="95" t="s">
        <v>9</v>
      </c>
      <c r="CX1515" s="95" t="s">
        <v>9</v>
      </c>
      <c r="CY1515" s="15">
        <f ca="1">CY1491+$C$5*IF(AND(CU1515=CQ1491,CV1507=4),CV1512-CY1491,0)</f>
        <v>32.109767822200425</v>
      </c>
      <c r="CZ1515" s="14"/>
      <c r="DC1515"/>
      <c r="DD1515"/>
      <c r="DE1515"/>
      <c r="DF1515" s="126" t="s">
        <v>7</v>
      </c>
      <c r="DG1515" s="17">
        <v>1</v>
      </c>
      <c r="DH1515" s="27">
        <f ca="1">DH1491+$C$5*IF(AND(DG1515=DC1491,DH1507=1),DH1512-DH1491,0)</f>
        <v>31.814638525914916</v>
      </c>
      <c r="DI1515" s="95" t="s">
        <v>9</v>
      </c>
      <c r="DJ1515" s="95" t="s">
        <v>9</v>
      </c>
      <c r="DK1515" s="15">
        <f ca="1">DK1491+$C$5*IF(AND(DG1515=DC1491,DH1507=4),DH1512-DK1491,0)</f>
        <v>32.109767822200425</v>
      </c>
      <c r="DL1515" s="14"/>
      <c r="DO1515"/>
      <c r="DP1515"/>
      <c r="DQ1515"/>
      <c r="DR1515" s="126" t="s">
        <v>7</v>
      </c>
      <c r="DS1515" s="17">
        <v>1</v>
      </c>
      <c r="DT1515" s="27">
        <f ca="1">DT1491+$C$5*IF(AND(DS1515=DO1491,DT1507=1),DT1512-DT1491,0)</f>
        <v>31.814638525914916</v>
      </c>
      <c r="DU1515" s="95" t="s">
        <v>9</v>
      </c>
      <c r="DV1515" s="95" t="s">
        <v>9</v>
      </c>
      <c r="DW1515" s="15">
        <f ca="1">DW1491+$C$5*IF(AND(DS1515=DO1491,DT1507=4),DT1512-DW1491,0)</f>
        <v>32.109767822200425</v>
      </c>
      <c r="DX1515" s="14"/>
    </row>
    <row r="1516" spans="1:128" ht="13.5" customHeight="1">
      <c r="A1516"/>
      <c r="B1516"/>
      <c r="C1516"/>
      <c r="D1516"/>
      <c r="E1516"/>
      <c r="F1516"/>
      <c r="G1516"/>
      <c r="H1516" s="21"/>
      <c r="K1516"/>
      <c r="L1516"/>
      <c r="M1516"/>
      <c r="N1516" s="127"/>
      <c r="O1516" s="3">
        <v>2</v>
      </c>
      <c r="P1516" s="15">
        <f ca="1">P1492+$C$5*IF(AND(O1516=K1491,P1507=1),P1512-P1492,0)</f>
        <v>10.40607930603027</v>
      </c>
      <c r="Q1516" s="95" t="s">
        <v>9</v>
      </c>
      <c r="R1516" s="27">
        <f ca="1">R1492+$C$5*IF(AND(O1516=K1491,P1507=3),P1512-R1492,0)</f>
        <v>18.458272981929774</v>
      </c>
      <c r="S1516" s="15">
        <f ca="1">S1492+$C$5*IF(AND(O1516=K1491,P1507=4),P1512-S1492,0)</f>
        <v>47.295073033636314</v>
      </c>
      <c r="T1516" s="14"/>
      <c r="W1516"/>
      <c r="X1516"/>
      <c r="Y1516"/>
      <c r="Z1516" s="127"/>
      <c r="AA1516" s="3">
        <v>2</v>
      </c>
      <c r="AB1516" s="15">
        <f ca="1">AB1492+$C$5*IF(AND(AA1516=W1491,AB1507=1),AB1512-AB1492,0)</f>
        <v>10.40607930603027</v>
      </c>
      <c r="AC1516" s="95" t="s">
        <v>9</v>
      </c>
      <c r="AD1516" s="27">
        <f ca="1">AD1492+$C$5*IF(AND(AA1516=W1491,AB1507=3),AB1512-AD1492,0)</f>
        <v>18.458272981929774</v>
      </c>
      <c r="AE1516" s="15">
        <f ca="1">AE1492+$C$5*IF(AND(AA1516=W1491,AB1507=4),AB1512-AE1492,0)</f>
        <v>47.295073033636314</v>
      </c>
      <c r="AF1516" s="14"/>
      <c r="AI1516"/>
      <c r="AJ1516"/>
      <c r="AK1516"/>
      <c r="AL1516" s="127"/>
      <c r="AM1516" s="3">
        <v>2</v>
      </c>
      <c r="AN1516" s="15">
        <f ca="1">AN1492+$C$5*IF(AND(AM1516=AI1491,AN1507=1),AN1512-AN1492,0)</f>
        <v>10.40607930603027</v>
      </c>
      <c r="AO1516" s="95" t="s">
        <v>9</v>
      </c>
      <c r="AP1516" s="27">
        <f ca="1">AP1492+$C$5*IF(AND(AM1516=AI1491,AN1507=3),AN1512-AP1492,0)</f>
        <v>18.458272981929774</v>
      </c>
      <c r="AQ1516" s="15">
        <f ca="1">AQ1492+$C$5*IF(AND(AM1516=AI1491,AN1507=4),AN1512-AQ1492,0)</f>
        <v>47.295073033636314</v>
      </c>
      <c r="AR1516" s="14"/>
      <c r="AU1516"/>
      <c r="AV1516"/>
      <c r="AW1516"/>
      <c r="AX1516" s="127"/>
      <c r="AY1516" s="3">
        <v>2</v>
      </c>
      <c r="AZ1516" s="15">
        <f ca="1">AZ1492+$C$5*IF(AND(AY1516=AU1491,AZ1507=1),AZ1512-AZ1492,0)</f>
        <v>10.40607930603027</v>
      </c>
      <c r="BA1516" s="95" t="s">
        <v>9</v>
      </c>
      <c r="BB1516" s="27">
        <f ca="1">BB1492+$C$5*IF(AND(AY1516=AU1491,AZ1507=3),AZ1512-BB1492,0)</f>
        <v>18.458272981929774</v>
      </c>
      <c r="BC1516" s="15">
        <f ca="1">BC1492+$C$5*IF(AND(AY1516=AU1491,AZ1507=4),AZ1512-BC1492,0)</f>
        <v>47.297536505311726</v>
      </c>
      <c r="BD1516" s="14"/>
      <c r="BG1516"/>
      <c r="BH1516"/>
      <c r="BI1516"/>
      <c r="BJ1516" s="127"/>
      <c r="BK1516" s="3">
        <v>2</v>
      </c>
      <c r="BL1516" s="15">
        <f ca="1">BL1492+$C$5*IF(AND(BK1516=BG1491,BL1507=1),BL1512-BL1492,0)</f>
        <v>10.40607930603027</v>
      </c>
      <c r="BM1516" s="95" t="s">
        <v>9</v>
      </c>
      <c r="BN1516" s="27">
        <f ca="1">BN1492+$C$5*IF(AND(BK1516=BG1491,BL1507=3),BL1512-BN1492,0)</f>
        <v>18.458272981929774</v>
      </c>
      <c r="BO1516" s="15">
        <f ca="1">BO1492+$C$5*IF(AND(BK1516=BG1491,BL1507=4),BL1512-BO1492,0)</f>
        <v>47.297536505311726</v>
      </c>
      <c r="BP1516" s="14"/>
      <c r="BS1516"/>
      <c r="BT1516"/>
      <c r="BU1516"/>
      <c r="BV1516" s="127"/>
      <c r="BW1516" s="3">
        <v>2</v>
      </c>
      <c r="BX1516" s="15">
        <f ca="1">BX1492+$C$5*IF(AND(BW1516=BS1491,BX1507=1),BX1512-BX1492,0)</f>
        <v>10.40607930603027</v>
      </c>
      <c r="BY1516" s="95" t="s">
        <v>9</v>
      </c>
      <c r="BZ1516" s="27">
        <f ca="1">BZ1492+$C$5*IF(AND(BW1516=BS1491,BX1507=3),BX1512-BZ1492,0)</f>
        <v>18.458272981929774</v>
      </c>
      <c r="CA1516" s="15">
        <f ca="1">CA1492+$C$5*IF(AND(BW1516=BS1491,BX1507=4),BX1512-CA1492,0)</f>
        <v>47.297536505311726</v>
      </c>
      <c r="CB1516" s="14"/>
      <c r="CE1516"/>
      <c r="CF1516"/>
      <c r="CG1516"/>
      <c r="CH1516" s="127"/>
      <c r="CI1516" s="3">
        <v>2</v>
      </c>
      <c r="CJ1516" s="15">
        <f ca="1">CJ1492+$C$5*IF(AND(CI1516=CE1491,CJ1507=1),CJ1512-CJ1492,0)</f>
        <v>10.40607930603027</v>
      </c>
      <c r="CK1516" s="95" t="s">
        <v>9</v>
      </c>
      <c r="CL1516" s="27">
        <f ca="1">CL1492+$C$5*IF(AND(CI1516=CE1491,CJ1507=3),CJ1512-CL1492,0)</f>
        <v>18.458272981929774</v>
      </c>
      <c r="CM1516" s="15">
        <f ca="1">CM1492+$C$5*IF(AND(CI1516=CE1491,CJ1507=4),CJ1512-CM1492,0)</f>
        <v>47.297536505311726</v>
      </c>
      <c r="CN1516" s="14"/>
      <c r="CQ1516"/>
      <c r="CR1516"/>
      <c r="CS1516"/>
      <c r="CT1516" s="127"/>
      <c r="CU1516" s="3">
        <v>2</v>
      </c>
      <c r="CV1516" s="15">
        <f ca="1">CV1492+$C$5*IF(AND(CU1516=CQ1491,CV1507=1),CV1512-CV1492,0)</f>
        <v>10.40607930603027</v>
      </c>
      <c r="CW1516" s="95" t="s">
        <v>9</v>
      </c>
      <c r="CX1516" s="27">
        <f ca="1">CX1492+$C$5*IF(AND(CU1516=CQ1491,CV1507=3),CV1512-CX1492,0)</f>
        <v>18.458272981929774</v>
      </c>
      <c r="CY1516" s="15">
        <f ca="1">CY1492+$C$5*IF(AND(CU1516=CQ1491,CV1507=4),CV1512-CY1492,0)</f>
        <v>47.297536505311726</v>
      </c>
      <c r="CZ1516" s="14"/>
      <c r="DC1516"/>
      <c r="DD1516"/>
      <c r="DE1516"/>
      <c r="DF1516" s="127"/>
      <c r="DG1516" s="3">
        <v>2</v>
      </c>
      <c r="DH1516" s="15">
        <f ca="1">DH1492+$C$5*IF(AND(DG1516=DC1491,DH1507=1),DH1512-DH1492,0)</f>
        <v>10.40607930603027</v>
      </c>
      <c r="DI1516" s="95" t="s">
        <v>9</v>
      </c>
      <c r="DJ1516" s="27">
        <f ca="1">DJ1492+$C$5*IF(AND(DG1516=DC1491,DH1507=3),DH1512-DJ1492,0)</f>
        <v>18.458272981929774</v>
      </c>
      <c r="DK1516" s="15">
        <f ca="1">DK1492+$C$5*IF(AND(DG1516=DC1491,DH1507=4),DH1512-DK1492,0)</f>
        <v>47.297536505311726</v>
      </c>
      <c r="DL1516" s="14"/>
      <c r="DO1516"/>
      <c r="DP1516"/>
      <c r="DQ1516"/>
      <c r="DR1516" s="127"/>
      <c r="DS1516" s="3">
        <v>2</v>
      </c>
      <c r="DT1516" s="15">
        <f ca="1">DT1492+$C$5*IF(AND(DS1516=DO1490,DT1507=1),DT1512-DT1492,0)</f>
        <v>10.40607930603027</v>
      </c>
      <c r="DU1516" s="95" t="s">
        <v>9</v>
      </c>
      <c r="DV1516" s="27">
        <f ca="1">DV1492+$C$5*IF(AND(DS1516=DO1490,DT1507=3),DT1512-DV1492,0)</f>
        <v>18.458272981929774</v>
      </c>
      <c r="DW1516" s="15">
        <f ca="1">DW1492+$C$5*IF(AND(DS1516=DO1491,DT1507=4),DT1512-DW1492,0)</f>
        <v>47.297536505311726</v>
      </c>
      <c r="DX1516" s="14"/>
    </row>
    <row r="1517" spans="1:128">
      <c r="A1517"/>
      <c r="B1517"/>
      <c r="C1517"/>
      <c r="D1517"/>
      <c r="E1517"/>
      <c r="F1517"/>
      <c r="G1517"/>
      <c r="H1517" s="21"/>
      <c r="K1517"/>
      <c r="L1517"/>
      <c r="M1517"/>
      <c r="N1517" s="127"/>
      <c r="O1517" s="3">
        <v>3</v>
      </c>
      <c r="P1517" s="95" t="s">
        <v>9</v>
      </c>
      <c r="Q1517" s="95" t="s">
        <v>9</v>
      </c>
      <c r="R1517" s="15">
        <f ca="1">R1493+$C$5*IF(AND(O1517=K1491,P1507=3),P1512-R1493,0)</f>
        <v>26.900255958557121</v>
      </c>
      <c r="S1517" s="95" t="s">
        <v>64</v>
      </c>
      <c r="T1517" s="14"/>
      <c r="W1517"/>
      <c r="X1517"/>
      <c r="Y1517"/>
      <c r="Z1517" s="127"/>
      <c r="AA1517" s="3">
        <v>3</v>
      </c>
      <c r="AB1517" s="95" t="s">
        <v>9</v>
      </c>
      <c r="AC1517" s="95" t="s">
        <v>9</v>
      </c>
      <c r="AD1517" s="15">
        <f ca="1">AD1493+$C$5*IF(AND(AA1517=W1491,AB1507=3),AB1512-AD1493,0)</f>
        <v>26.900255958557121</v>
      </c>
      <c r="AE1517" s="95" t="s">
        <v>64</v>
      </c>
      <c r="AF1517" s="14"/>
      <c r="AI1517"/>
      <c r="AJ1517"/>
      <c r="AK1517"/>
      <c r="AL1517" s="127"/>
      <c r="AM1517" s="3">
        <v>3</v>
      </c>
      <c r="AN1517" s="95" t="s">
        <v>9</v>
      </c>
      <c r="AO1517" s="95" t="s">
        <v>9</v>
      </c>
      <c r="AP1517" s="15">
        <f ca="1">AP1493+$C$5*IF(AND(AM1517=AI1491,AN1507=3),AN1512-AP1493,0)</f>
        <v>26.900255958557121</v>
      </c>
      <c r="AQ1517" s="95" t="s">
        <v>64</v>
      </c>
      <c r="AR1517" s="14"/>
      <c r="AU1517"/>
      <c r="AV1517"/>
      <c r="AW1517"/>
      <c r="AX1517" s="127"/>
      <c r="AY1517" s="3">
        <v>3</v>
      </c>
      <c r="AZ1517" s="95" t="s">
        <v>9</v>
      </c>
      <c r="BA1517" s="95" t="s">
        <v>9</v>
      </c>
      <c r="BB1517" s="15">
        <f ca="1">BB1493+$C$5*IF(AND(AY1517=AU1491,AZ1507=3),AZ1512-BB1493,0)</f>
        <v>26.900255958557121</v>
      </c>
      <c r="BC1517" s="95" t="s">
        <v>64</v>
      </c>
      <c r="BD1517" s="14"/>
      <c r="BG1517"/>
      <c r="BH1517"/>
      <c r="BI1517"/>
      <c r="BJ1517" s="127"/>
      <c r="BK1517" s="3">
        <v>3</v>
      </c>
      <c r="BL1517" s="95" t="s">
        <v>9</v>
      </c>
      <c r="BM1517" s="95" t="s">
        <v>9</v>
      </c>
      <c r="BN1517" s="15">
        <f ca="1">BN1493+$C$5*IF(AND(BK1517=BG1491,BL1507=3),BL1512-BN1493,0)</f>
        <v>26.900255958557121</v>
      </c>
      <c r="BO1517" s="95" t="s">
        <v>64</v>
      </c>
      <c r="BP1517" s="14"/>
      <c r="BS1517"/>
      <c r="BT1517"/>
      <c r="BU1517"/>
      <c r="BV1517" s="127"/>
      <c r="BW1517" s="3">
        <v>3</v>
      </c>
      <c r="BX1517" s="95" t="s">
        <v>9</v>
      </c>
      <c r="BY1517" s="95" t="s">
        <v>9</v>
      </c>
      <c r="BZ1517" s="15">
        <f ca="1">BZ1493+$C$5*IF(AND(BW1517=BS1491,BX1507=3),BX1512-BZ1493,0)</f>
        <v>26.900255958557121</v>
      </c>
      <c r="CA1517" s="95" t="s">
        <v>64</v>
      </c>
      <c r="CB1517" s="14"/>
      <c r="CE1517"/>
      <c r="CF1517"/>
      <c r="CG1517"/>
      <c r="CH1517" s="127"/>
      <c r="CI1517" s="3">
        <v>3</v>
      </c>
      <c r="CJ1517" s="95" t="s">
        <v>9</v>
      </c>
      <c r="CK1517" s="95" t="s">
        <v>9</v>
      </c>
      <c r="CL1517" s="15">
        <f ca="1">CL1493+$C$5*IF(AND(CI1517=CE1491,CJ1507=3),CJ1512-CL1493,0)</f>
        <v>26.900255958557121</v>
      </c>
      <c r="CM1517" s="95" t="s">
        <v>64</v>
      </c>
      <c r="CN1517" s="14"/>
      <c r="CQ1517"/>
      <c r="CR1517"/>
      <c r="CS1517"/>
      <c r="CT1517" s="127"/>
      <c r="CU1517" s="3">
        <v>3</v>
      </c>
      <c r="CV1517" s="95" t="s">
        <v>9</v>
      </c>
      <c r="CW1517" s="95" t="s">
        <v>9</v>
      </c>
      <c r="CX1517" s="15">
        <f ca="1">CX1493+$C$5*IF(AND(CU1517=CQ1491,CV1507=3),CV1512-CX1493,0)</f>
        <v>26.900255958557121</v>
      </c>
      <c r="CY1517" s="95" t="s">
        <v>64</v>
      </c>
      <c r="CZ1517" s="14"/>
      <c r="DC1517"/>
      <c r="DD1517"/>
      <c r="DE1517"/>
      <c r="DF1517" s="127"/>
      <c r="DG1517" s="3">
        <v>3</v>
      </c>
      <c r="DH1517" s="95" t="s">
        <v>9</v>
      </c>
      <c r="DI1517" s="95" t="s">
        <v>9</v>
      </c>
      <c r="DJ1517" s="15">
        <f ca="1">DJ1493+$C$5*IF(AND(DG1517=DC1491,DH1507=3),DH1512-DJ1493,0)</f>
        <v>26.900255958557121</v>
      </c>
      <c r="DK1517" s="95" t="s">
        <v>64</v>
      </c>
      <c r="DL1517" s="14"/>
      <c r="DO1517"/>
      <c r="DP1517"/>
      <c r="DQ1517"/>
      <c r="DR1517" s="127"/>
      <c r="DS1517" s="3">
        <v>3</v>
      </c>
      <c r="DT1517" s="95" t="s">
        <v>9</v>
      </c>
      <c r="DU1517" s="95" t="s">
        <v>9</v>
      </c>
      <c r="DV1517" s="15">
        <f ca="1">DV1493+$C$5*IF(AND(DS1517=DO1491,DT1507=3),DT1512-DV1493,0)</f>
        <v>26.900255958557121</v>
      </c>
      <c r="DW1517" s="95" t="s">
        <v>9</v>
      </c>
      <c r="DX1517" s="14"/>
    </row>
    <row r="1518" spans="1:128">
      <c r="A1518"/>
      <c r="B1518"/>
      <c r="C1518"/>
      <c r="D1518"/>
      <c r="E1518"/>
      <c r="F1518"/>
      <c r="G1518"/>
      <c r="H1518" s="21"/>
      <c r="K1518"/>
      <c r="L1518"/>
      <c r="M1518"/>
      <c r="N1518" s="127"/>
      <c r="O1518" s="3">
        <v>4</v>
      </c>
      <c r="P1518" s="27">
        <f ca="1">P1494+$C$5*IF(AND(O1518=K1491,P1507=1),P1512-P1494,0)</f>
        <v>47.299904255759813</v>
      </c>
      <c r="Q1518" s="15">
        <f ca="1">Q1494+$C$5*IF(AND(O1518=K1491,P1507=2),P1512-Q1494,0)</f>
        <v>19.565530089378353</v>
      </c>
      <c r="R1518" s="95" t="s">
        <v>9</v>
      </c>
      <c r="S1518" s="15">
        <f ca="1">S1494+$C$5*IF(AND(O1518=K1491,P1507=4),P1512-S1494,0)</f>
        <v>47.280819617611769</v>
      </c>
      <c r="T1518" s="14"/>
      <c r="W1518"/>
      <c r="X1518"/>
      <c r="Y1518"/>
      <c r="Z1518" s="127"/>
      <c r="AA1518" s="3">
        <v>4</v>
      </c>
      <c r="AB1518" s="27">
        <f ca="1">AB1494+$C$5*IF(AND(AA1518=W1491,AB1507=1),AB1512-AB1494,0)</f>
        <v>47.299952116373476</v>
      </c>
      <c r="AC1518" s="15">
        <f ca="1">AC1494+$C$5*IF(AND(AA1518=W1491,AB1507=2),AB1512-AC1494,0)</f>
        <v>19.565530089378353</v>
      </c>
      <c r="AD1518" s="95" t="s">
        <v>9</v>
      </c>
      <c r="AE1518" s="15">
        <f ca="1">AE1494+$C$5*IF(AND(AA1518=W1491,AB1507=4),AB1512-AE1494,0)</f>
        <v>47.280819617611769</v>
      </c>
      <c r="AF1518" s="14"/>
      <c r="AI1518"/>
      <c r="AJ1518"/>
      <c r="AK1518"/>
      <c r="AL1518" s="127"/>
      <c r="AM1518" s="3">
        <v>4</v>
      </c>
      <c r="AN1518" s="27">
        <f ca="1">AN1494+$C$5*IF(AND(AM1518=AI1491,AN1507=1),AN1512-AN1494,0)</f>
        <v>47.299952116373476</v>
      </c>
      <c r="AO1518" s="15">
        <f ca="1">AO1494+$C$5*IF(AND(AM1518=AI1491,AN1507=2),AN1512-AO1494,0)</f>
        <v>19.565530089378353</v>
      </c>
      <c r="AP1518" s="95" t="s">
        <v>9</v>
      </c>
      <c r="AQ1518" s="15">
        <f ca="1">AQ1494+$C$5*IF(AND(AM1518=AI1491,AN1507=4),AN1512-AQ1494,0)</f>
        <v>47.280819617611769</v>
      </c>
      <c r="AR1518" s="14"/>
      <c r="AU1518"/>
      <c r="AV1518"/>
      <c r="AW1518"/>
      <c r="AX1518" s="127"/>
      <c r="AY1518" s="3">
        <v>4</v>
      </c>
      <c r="AZ1518" s="27">
        <f ca="1">AZ1494+$C$5*IF(AND(AY1518=AU1491,AZ1507=1),AZ1512-AZ1494,0)</f>
        <v>47.299952116373476</v>
      </c>
      <c r="BA1518" s="15">
        <f ca="1">BA1494+$C$5*IF(AND(AY1518=AU1491,AZ1507=2),AZ1512-BA1494,0)</f>
        <v>19.565530089378353</v>
      </c>
      <c r="BB1518" s="95" t="s">
        <v>9</v>
      </c>
      <c r="BC1518" s="15">
        <f ca="1">BC1494+$C$5*IF(AND(AY1518=AU1491,AZ1507=4),AZ1512-BC1494,0)</f>
        <v>47.280819617611769</v>
      </c>
      <c r="BD1518" s="14"/>
      <c r="BG1518"/>
      <c r="BH1518"/>
      <c r="BI1518"/>
      <c r="BJ1518" s="127"/>
      <c r="BK1518" s="3">
        <v>4</v>
      </c>
      <c r="BL1518" s="27">
        <f ca="1">BL1494+$C$5*IF(AND(BK1518=BG1491,BL1507=1),BL1512-BL1494,0)</f>
        <v>47.299952116373476</v>
      </c>
      <c r="BM1518" s="15">
        <f ca="1">BM1494+$C$5*IF(AND(BK1518=BG1491,BL1507=2),BL1512-BM1494,0)</f>
        <v>19.565530089378353</v>
      </c>
      <c r="BN1518" s="95" t="s">
        <v>9</v>
      </c>
      <c r="BO1518" s="15">
        <f ca="1">BO1494+$C$5*IF(AND(BK1518=BG1491,BL1507=4),BL1512-BO1494,0)</f>
        <v>47.280819617611769</v>
      </c>
      <c r="BP1518" s="14"/>
      <c r="BS1518"/>
      <c r="BT1518"/>
      <c r="BU1518"/>
      <c r="BV1518" s="127"/>
      <c r="BW1518" s="3">
        <v>4</v>
      </c>
      <c r="BX1518" s="27">
        <f ca="1">BX1494+$C$5*IF(AND(BW1518=BS1491,BX1507=1),BX1512-BX1494,0)</f>
        <v>47.299952116373476</v>
      </c>
      <c r="BY1518" s="15">
        <f ca="1">BY1494+$C$5*IF(AND(BW1518=BS1491,BX1507=2),BX1512-BY1494,0)</f>
        <v>19.565530089378353</v>
      </c>
      <c r="BZ1518" s="95" t="s">
        <v>9</v>
      </c>
      <c r="CA1518" s="15">
        <f ca="1">CA1494+$C$5*IF(AND(BW1518=BS1491,BX1507=4),BX1512-CA1494,0)</f>
        <v>47.280819617611769</v>
      </c>
      <c r="CB1518" s="14"/>
      <c r="CE1518"/>
      <c r="CF1518"/>
      <c r="CG1518"/>
      <c r="CH1518" s="127"/>
      <c r="CI1518" s="3">
        <v>4</v>
      </c>
      <c r="CJ1518" s="27">
        <f ca="1">CJ1494+$C$5*IF(AND(CI1518=CE1491,CJ1507=1),CJ1512-CJ1494,0)</f>
        <v>47.299952116373476</v>
      </c>
      <c r="CK1518" s="15">
        <f ca="1">CK1494+$C$5*IF(AND(CI1518=CE1491,CJ1507=2),CJ1512-CK1494,0)</f>
        <v>19.565530089378353</v>
      </c>
      <c r="CL1518" s="95" t="s">
        <v>9</v>
      </c>
      <c r="CM1518" s="15">
        <f ca="1">CM1494+$C$5*IF(AND(CI1518=CE1491,CJ1507=4),CJ1512-CM1494,0)</f>
        <v>47.280819617611769</v>
      </c>
      <c r="CN1518" s="14"/>
      <c r="CQ1518"/>
      <c r="CR1518"/>
      <c r="CS1518"/>
      <c r="CT1518" s="127"/>
      <c r="CU1518" s="3">
        <v>4</v>
      </c>
      <c r="CV1518" s="27">
        <f ca="1">CV1494+$C$5*IF(AND(CU1518=CQ1491,CV1507=1),CV1512-CV1494,0)</f>
        <v>47.299952116373476</v>
      </c>
      <c r="CW1518" s="15">
        <f ca="1">CW1494+$C$5*IF(AND(CU1518=CQ1491,CV1507=2),CV1512-CW1494,0)</f>
        <v>19.565530089378353</v>
      </c>
      <c r="CX1518" s="95" t="s">
        <v>9</v>
      </c>
      <c r="CY1518" s="15">
        <f ca="1">CY1494+$C$5*IF(AND(CU1518=CQ1491,CV1507=4),CV1512-CY1494,0)</f>
        <v>47.280819617611769</v>
      </c>
      <c r="CZ1518" s="14"/>
      <c r="DC1518"/>
      <c r="DD1518"/>
      <c r="DE1518"/>
      <c r="DF1518" s="127"/>
      <c r="DG1518" s="3">
        <v>4</v>
      </c>
      <c r="DH1518" s="27">
        <f ca="1">DH1494+$C$5*IF(AND(DG1518=DC1491,DH1507=1),DH1512-DH1494,0)</f>
        <v>47.299952116373476</v>
      </c>
      <c r="DI1518" s="15">
        <f ca="1">DI1494+$C$5*IF(AND(DG1518=DC1491,DH1507=2),DH1512-DI1494,0)</f>
        <v>19.565530089378353</v>
      </c>
      <c r="DJ1518" s="95" t="s">
        <v>9</v>
      </c>
      <c r="DK1518" s="15">
        <f ca="1">DK1494+$C$5*IF(AND(DG1518=DC1491,DH1507=4),DH1512-DK1494,0)</f>
        <v>47.280819617611769</v>
      </c>
      <c r="DL1518" s="14"/>
      <c r="DO1518"/>
      <c r="DP1518"/>
      <c r="DQ1518"/>
      <c r="DR1518" s="127"/>
      <c r="DS1518" s="3">
        <v>4</v>
      </c>
      <c r="DT1518" s="27">
        <f ca="1">DT1494+$C$5*IF(AND(DS1518=DO1491,DT1507=1),DT1512-DT1494,0)</f>
        <v>47.299952116373476</v>
      </c>
      <c r="DU1518" s="15">
        <f ca="1">DU1494+$C$5*IF(AND(DS1518=DO1491,DT1507=2),DT1512-DU1494,0)</f>
        <v>19.565530089378353</v>
      </c>
      <c r="DV1518" s="95" t="s">
        <v>9</v>
      </c>
      <c r="DW1518" s="15">
        <f ca="1">DW1494+$C$5*IF(AND(DS1518=DO1491,DT1507=4),DT1512-DW1494,0)</f>
        <v>47.280819617611769</v>
      </c>
      <c r="DX1518" s="14"/>
    </row>
    <row r="1519" spans="1:128">
      <c r="A1519"/>
      <c r="B1519"/>
      <c r="C1519"/>
      <c r="D1519"/>
      <c r="E1519"/>
      <c r="F1519"/>
      <c r="G1519"/>
      <c r="H1519" s="21"/>
      <c r="K1519"/>
      <c r="L1519"/>
      <c r="M1519"/>
      <c r="N1519" s="127"/>
      <c r="O1519" s="3">
        <v>5</v>
      </c>
      <c r="P1519" s="95" t="s">
        <v>64</v>
      </c>
      <c r="Q1519" s="27">
        <f ca="1">Q1495+$C$5*IF(AND(O1519=K1491,P1507=2),P1512-Q1495,0)</f>
        <v>31.508165296772326</v>
      </c>
      <c r="R1519" s="27">
        <f ca="1">R1495+$C$5*IF(AND(O1519=K1491,P1507=3),P1512-R1495,0)</f>
        <v>21.624271484374994</v>
      </c>
      <c r="S1519" s="27">
        <f ca="1">S1495+$C$5*IF(AND(O1519=K1491,P1507=4),P1512-S1495,0)</f>
        <v>68.999999967124481</v>
      </c>
      <c r="T1519" s="14"/>
      <c r="W1519"/>
      <c r="X1519"/>
      <c r="Y1519"/>
      <c r="Z1519" s="127"/>
      <c r="AA1519" s="3">
        <v>5</v>
      </c>
      <c r="AB1519" s="95" t="s">
        <v>64</v>
      </c>
      <c r="AC1519" s="27">
        <f ca="1">AC1495+$C$5*IF(AND(AA1519=W1491,AB1507=2),AB1512-AC1495,0)</f>
        <v>31.508165296772326</v>
      </c>
      <c r="AD1519" s="27">
        <f ca="1">AD1495+$C$5*IF(AND(AA1519=W1491,AB1507=3),AB1512-AD1495,0)</f>
        <v>21.624271484374994</v>
      </c>
      <c r="AE1519" s="27">
        <f ca="1">AE1495+$C$5*IF(AND(AA1519=W1491,AB1507=4),AB1512-AE1495,0)</f>
        <v>68.999999967124481</v>
      </c>
      <c r="AF1519" s="14"/>
      <c r="AI1519"/>
      <c r="AJ1519"/>
      <c r="AK1519"/>
      <c r="AL1519" s="127"/>
      <c r="AM1519" s="3">
        <v>5</v>
      </c>
      <c r="AN1519" s="95" t="s">
        <v>64</v>
      </c>
      <c r="AO1519" s="27">
        <f ca="1">AO1495+$C$5*IF(AND(AM1519=AI1491,AN1507=2),AN1512-AO1495,0)</f>
        <v>31.807358210158871</v>
      </c>
      <c r="AP1519" s="27">
        <f ca="1">AP1495+$C$5*IF(AND(AM1519=AI1491,AN1507=3),AN1512-AP1495,0)</f>
        <v>21.624271484374994</v>
      </c>
      <c r="AQ1519" s="27">
        <f ca="1">AQ1495+$C$5*IF(AND(AM1519=AI1491,AN1507=4),AN1512-AQ1495,0)</f>
        <v>68.999999967124481</v>
      </c>
      <c r="AR1519" s="14"/>
      <c r="AU1519"/>
      <c r="AV1519"/>
      <c r="AW1519"/>
      <c r="AX1519" s="127"/>
      <c r="AY1519" s="3">
        <v>5</v>
      </c>
      <c r="AZ1519" s="95" t="s">
        <v>64</v>
      </c>
      <c r="BA1519" s="27">
        <f ca="1">BA1495+$C$5*IF(AND(AY1519=AU1491,AZ1507=2),AZ1512-BA1495,0)</f>
        <v>31.807358210158871</v>
      </c>
      <c r="BB1519" s="27">
        <f ca="1">BB1495+$C$5*IF(AND(AY1519=AU1491,AZ1507=3),AZ1512-BB1495,0)</f>
        <v>21.624271484374994</v>
      </c>
      <c r="BC1519" s="27">
        <f ca="1">BC1495+$C$5*IF(AND(AY1519=AU1491,AZ1507=4),AZ1512-BC1495,0)</f>
        <v>68.999999967124481</v>
      </c>
      <c r="BD1519" s="14"/>
      <c r="BG1519"/>
      <c r="BH1519"/>
      <c r="BI1519"/>
      <c r="BJ1519" s="127"/>
      <c r="BK1519" s="3">
        <v>5</v>
      </c>
      <c r="BL1519" s="95" t="s">
        <v>64</v>
      </c>
      <c r="BM1519" s="27">
        <f ca="1">BM1495+$C$5*IF(AND(BK1519=BG1491,BL1507=2),BL1512-BM1495,0)</f>
        <v>31.807358210158871</v>
      </c>
      <c r="BN1519" s="27">
        <f ca="1">BN1495+$C$5*IF(AND(BK1519=BG1491,BL1507=3),BL1512-BN1495,0)</f>
        <v>21.624271484374994</v>
      </c>
      <c r="BO1519" s="27">
        <f ca="1">BO1495+$C$5*IF(AND(BK1519=BG1491,BL1507=4),BL1512-BO1495,0)</f>
        <v>68.999999983532945</v>
      </c>
      <c r="BP1519" s="14"/>
      <c r="BS1519"/>
      <c r="BT1519"/>
      <c r="BU1519"/>
      <c r="BV1519" s="127"/>
      <c r="BW1519" s="3">
        <v>5</v>
      </c>
      <c r="BX1519" s="95" t="s">
        <v>64</v>
      </c>
      <c r="BY1519" s="27">
        <f ca="1">BY1495+$C$5*IF(AND(BW1519=BS1491,BX1507=2),BX1512-BY1495,0)</f>
        <v>31.807358210158871</v>
      </c>
      <c r="BZ1519" s="27">
        <f ca="1">BZ1495+$C$5*IF(AND(BW1519=BS1491,BX1507=3),BX1512-BZ1495,0)</f>
        <v>21.624271484374994</v>
      </c>
      <c r="CA1519" s="27">
        <f ca="1">CA1495+$C$5*IF(AND(BW1519=BS1491,BX1507=4),BX1512-CA1495,0)</f>
        <v>68.999999983532945</v>
      </c>
      <c r="CB1519" s="14"/>
      <c r="CE1519"/>
      <c r="CF1519"/>
      <c r="CG1519"/>
      <c r="CH1519" s="127"/>
      <c r="CI1519" s="3">
        <v>5</v>
      </c>
      <c r="CJ1519" s="95" t="s">
        <v>64</v>
      </c>
      <c r="CK1519" s="27">
        <f ca="1">CK1495+$C$5*IF(AND(CI1519=CE1491,CJ1507=2),CJ1512-CK1495,0)</f>
        <v>31.807358210158871</v>
      </c>
      <c r="CL1519" s="27">
        <f ca="1">CL1495+$C$5*IF(AND(CI1519=CE1491,CJ1507=3),CJ1512-CL1495,0)</f>
        <v>21.624271484374994</v>
      </c>
      <c r="CM1519" s="27">
        <f ca="1">CM1495+$C$5*IF(AND(CI1519=CE1491,CJ1507=4),CJ1512-CM1495,0)</f>
        <v>68.999999983532945</v>
      </c>
      <c r="CN1519" s="14"/>
      <c r="CQ1519"/>
      <c r="CR1519"/>
      <c r="CS1519"/>
      <c r="CT1519" s="127"/>
      <c r="CU1519" s="3">
        <v>5</v>
      </c>
      <c r="CV1519" s="95" t="s">
        <v>64</v>
      </c>
      <c r="CW1519" s="27">
        <f ca="1">CW1495+$C$5*IF(AND(CU1519=CQ1491,CV1507=2),CV1512-CW1495,0)</f>
        <v>31.807358210158871</v>
      </c>
      <c r="CX1519" s="27">
        <f ca="1">CX1495+$C$5*IF(AND(CU1519=CQ1491,CV1507=3),CV1512-CX1495,0)</f>
        <v>21.624271484374994</v>
      </c>
      <c r="CY1519" s="27">
        <f ca="1">CY1495+$C$5*IF(AND(CU1519=CQ1491,CV1507=4),CV1512-CY1495,0)</f>
        <v>68.999999983532945</v>
      </c>
      <c r="CZ1519" s="14"/>
      <c r="DC1519"/>
      <c r="DD1519"/>
      <c r="DE1519"/>
      <c r="DF1519" s="127"/>
      <c r="DG1519" s="3">
        <v>5</v>
      </c>
      <c r="DH1519" s="95" t="s">
        <v>64</v>
      </c>
      <c r="DI1519" s="27">
        <f ca="1">DI1495+$C$5*IF(AND(DG1519=DC1491,DH1507=2),DH1512-DI1495,0)</f>
        <v>31.807358210158871</v>
      </c>
      <c r="DJ1519" s="27">
        <f ca="1">DJ1495+$C$5*IF(AND(DG1519=DC1491,DH1507=3),DH1512-DJ1495,0)</f>
        <v>21.624271484374994</v>
      </c>
      <c r="DK1519" s="27">
        <f ca="1">DK1495+$C$5*IF(AND(DG1519=DC1491,DH1507=4),DH1512-DK1495,0)</f>
        <v>68.999999983532945</v>
      </c>
      <c r="DL1519" s="14"/>
      <c r="DO1519"/>
      <c r="DP1519"/>
      <c r="DQ1519"/>
      <c r="DR1519" s="127"/>
      <c r="DS1519" s="3">
        <v>5</v>
      </c>
      <c r="DT1519" s="95" t="s">
        <v>9</v>
      </c>
      <c r="DU1519" s="27">
        <f ca="1">DU1495+$C$5*IF(AND(DS1519=DO1491,DT1507=2),DT1512-DU1495,0)</f>
        <v>31.807358210158871</v>
      </c>
      <c r="DV1519" s="27">
        <f ca="1">DV1495+$C$5*IF(AND(DS1519=DO1491,DT1507=3),DT1512-DV1495,0)</f>
        <v>21.624271484374994</v>
      </c>
      <c r="DW1519" s="27">
        <f ca="1">DW1495+$C$5*IF(AND(DS1519=DO1491,DT1507=4),DT1512-DW1495,0)</f>
        <v>68.999999983532945</v>
      </c>
      <c r="DX1519" s="14"/>
    </row>
    <row r="1520" spans="1:128">
      <c r="A1520"/>
      <c r="B1520"/>
      <c r="C1520"/>
      <c r="D1520"/>
      <c r="E1520"/>
      <c r="F1520"/>
      <c r="G1520"/>
      <c r="H1520" s="21"/>
      <c r="K1520"/>
      <c r="L1520"/>
      <c r="M1520"/>
      <c r="N1520" s="127"/>
      <c r="O1520" s="3">
        <v>6</v>
      </c>
      <c r="P1520" s="95" t="s">
        <v>9</v>
      </c>
      <c r="Q1520" s="95" t="s">
        <v>9</v>
      </c>
      <c r="R1520" s="95" t="s">
        <v>9</v>
      </c>
      <c r="S1520" s="95" t="s">
        <v>9</v>
      </c>
      <c r="T1520" s="14"/>
      <c r="W1520"/>
      <c r="X1520"/>
      <c r="Y1520"/>
      <c r="Z1520" s="127"/>
      <c r="AA1520" s="3">
        <v>6</v>
      </c>
      <c r="AB1520" s="95" t="s">
        <v>9</v>
      </c>
      <c r="AC1520" s="95" t="s">
        <v>9</v>
      </c>
      <c r="AD1520" s="95" t="s">
        <v>9</v>
      </c>
      <c r="AE1520" s="95" t="s">
        <v>9</v>
      </c>
      <c r="AF1520" s="14"/>
      <c r="AI1520"/>
      <c r="AJ1520"/>
      <c r="AK1520"/>
      <c r="AL1520" s="127"/>
      <c r="AM1520" s="3">
        <v>6</v>
      </c>
      <c r="AN1520" s="95" t="s">
        <v>9</v>
      </c>
      <c r="AO1520" s="95" t="s">
        <v>9</v>
      </c>
      <c r="AP1520" s="95" t="s">
        <v>9</v>
      </c>
      <c r="AQ1520" s="95" t="s">
        <v>9</v>
      </c>
      <c r="AR1520" s="14"/>
      <c r="AU1520"/>
      <c r="AV1520"/>
      <c r="AW1520"/>
      <c r="AX1520" s="127"/>
      <c r="AY1520" s="3">
        <v>6</v>
      </c>
      <c r="AZ1520" s="95" t="s">
        <v>9</v>
      </c>
      <c r="BA1520" s="95" t="s">
        <v>9</v>
      </c>
      <c r="BB1520" s="95" t="s">
        <v>9</v>
      </c>
      <c r="BC1520" s="95" t="s">
        <v>9</v>
      </c>
      <c r="BD1520" s="14"/>
      <c r="BG1520"/>
      <c r="BH1520"/>
      <c r="BI1520"/>
      <c r="BJ1520" s="127"/>
      <c r="BK1520" s="3">
        <v>6</v>
      </c>
      <c r="BL1520" s="95" t="s">
        <v>9</v>
      </c>
      <c r="BM1520" s="95" t="s">
        <v>9</v>
      </c>
      <c r="BN1520" s="95" t="s">
        <v>9</v>
      </c>
      <c r="BO1520" s="95" t="s">
        <v>9</v>
      </c>
      <c r="BP1520" s="14"/>
      <c r="BS1520"/>
      <c r="BT1520"/>
      <c r="BU1520"/>
      <c r="BV1520" s="127"/>
      <c r="BW1520" s="3">
        <v>6</v>
      </c>
      <c r="BX1520" s="95" t="s">
        <v>9</v>
      </c>
      <c r="BY1520" s="95" t="s">
        <v>9</v>
      </c>
      <c r="BZ1520" s="95" t="s">
        <v>9</v>
      </c>
      <c r="CA1520" s="95" t="s">
        <v>9</v>
      </c>
      <c r="CB1520" s="14"/>
      <c r="CE1520"/>
      <c r="CF1520"/>
      <c r="CG1520"/>
      <c r="CH1520" s="127"/>
      <c r="CI1520" s="3">
        <v>6</v>
      </c>
      <c r="CJ1520" s="95" t="s">
        <v>9</v>
      </c>
      <c r="CK1520" s="95" t="s">
        <v>9</v>
      </c>
      <c r="CL1520" s="95" t="s">
        <v>9</v>
      </c>
      <c r="CM1520" s="95" t="s">
        <v>9</v>
      </c>
      <c r="CN1520" s="14"/>
      <c r="CQ1520"/>
      <c r="CR1520"/>
      <c r="CS1520"/>
      <c r="CT1520" s="127"/>
      <c r="CU1520" s="3">
        <v>6</v>
      </c>
      <c r="CV1520" s="95" t="s">
        <v>9</v>
      </c>
      <c r="CW1520" s="95" t="s">
        <v>9</v>
      </c>
      <c r="CX1520" s="95" t="s">
        <v>9</v>
      </c>
      <c r="CY1520" s="95" t="s">
        <v>9</v>
      </c>
      <c r="CZ1520" s="14"/>
      <c r="DC1520"/>
      <c r="DD1520"/>
      <c r="DE1520"/>
      <c r="DF1520" s="127"/>
      <c r="DG1520" s="3">
        <v>6</v>
      </c>
      <c r="DH1520" s="95" t="s">
        <v>9</v>
      </c>
      <c r="DI1520" s="95" t="s">
        <v>9</v>
      </c>
      <c r="DJ1520" s="95" t="s">
        <v>9</v>
      </c>
      <c r="DK1520" s="95" t="s">
        <v>9</v>
      </c>
      <c r="DL1520" s="14"/>
      <c r="DO1520"/>
      <c r="DP1520"/>
      <c r="DQ1520"/>
      <c r="DR1520" s="127"/>
      <c r="DS1520" s="3">
        <v>6</v>
      </c>
      <c r="DT1520" s="95" t="s">
        <v>9</v>
      </c>
      <c r="DU1520" s="95" t="s">
        <v>9</v>
      </c>
      <c r="DV1520" s="95" t="s">
        <v>9</v>
      </c>
      <c r="DW1520" s="95" t="s">
        <v>9</v>
      </c>
      <c r="DX1520" s="14"/>
    </row>
    <row r="1521" spans="1:128">
      <c r="A1521"/>
      <c r="B1521"/>
      <c r="C1521"/>
      <c r="D1521"/>
      <c r="E1521"/>
      <c r="F1521"/>
      <c r="G1521"/>
      <c r="H1521" s="21"/>
      <c r="K1521"/>
      <c r="L1521"/>
      <c r="M1521"/>
      <c r="N1521" s="127"/>
      <c r="O1521" s="3">
        <v>7</v>
      </c>
      <c r="P1521" s="27">
        <f ca="1">P1497+$C$5*IF(AND(O1521=K1491,P1507=1),P1512-P1497,0)</f>
        <v>68.999963107237988</v>
      </c>
      <c r="Q1521" s="27">
        <f ca="1">Q1497+$C$5*IF(AND(O1521=K1491,P1507=2),P1512-Q1497,0)</f>
        <v>24.85334982903953</v>
      </c>
      <c r="R1521" s="95" t="s">
        <v>9</v>
      </c>
      <c r="S1521" s="95" t="s">
        <v>9</v>
      </c>
      <c r="T1521" s="13"/>
      <c r="W1521"/>
      <c r="X1521"/>
      <c r="Y1521"/>
      <c r="Z1521" s="127"/>
      <c r="AA1521" s="3">
        <v>7</v>
      </c>
      <c r="AB1521" s="27">
        <f ca="1">AB1497+$C$5*IF(AND(AA1521=W1491,AB1507=1),AB1512-AB1497,0)</f>
        <v>68.999963107237988</v>
      </c>
      <c r="AC1521" s="27">
        <f ca="1">AC1497+$C$5*IF(AND(AA1521=W1491,AB1507=2),AB1512-AC1497,0)</f>
        <v>24.85334982903953</v>
      </c>
      <c r="AD1521" s="95" t="s">
        <v>9</v>
      </c>
      <c r="AE1521" s="95" t="s">
        <v>9</v>
      </c>
      <c r="AF1521" s="13"/>
      <c r="AI1521"/>
      <c r="AJ1521"/>
      <c r="AK1521"/>
      <c r="AL1521" s="127"/>
      <c r="AM1521" s="3">
        <v>7</v>
      </c>
      <c r="AN1521" s="27">
        <f ca="1">AN1497+$C$5*IF(AND(AM1521=AI1491,AN1507=1),AN1512-AN1497,0)</f>
        <v>68.999963107237988</v>
      </c>
      <c r="AO1521" s="27">
        <f ca="1">AO1497+$C$5*IF(AND(AM1521=AI1491,AN1507=2),AN1512-AO1497,0)</f>
        <v>24.85334982903953</v>
      </c>
      <c r="AP1521" s="95" t="s">
        <v>9</v>
      </c>
      <c r="AQ1521" s="95" t="s">
        <v>9</v>
      </c>
      <c r="AR1521" s="13"/>
      <c r="AU1521"/>
      <c r="AV1521"/>
      <c r="AW1521"/>
      <c r="AX1521" s="127"/>
      <c r="AY1521" s="3">
        <v>7</v>
      </c>
      <c r="AZ1521" s="27">
        <f ca="1">AZ1497+$C$5*IF(AND(AY1521=AU1491,AZ1507=1),AZ1512-AZ1497,0)</f>
        <v>68.999963107237988</v>
      </c>
      <c r="BA1521" s="27">
        <f ca="1">BA1497+$C$5*IF(AND(AY1521=AU1491,AZ1507=2),AZ1512-BA1497,0)</f>
        <v>24.85334982903953</v>
      </c>
      <c r="BB1521" s="95" t="s">
        <v>9</v>
      </c>
      <c r="BC1521" s="95" t="s">
        <v>9</v>
      </c>
      <c r="BD1521" s="13"/>
      <c r="BG1521"/>
      <c r="BH1521"/>
      <c r="BI1521"/>
      <c r="BJ1521" s="127"/>
      <c r="BK1521" s="3">
        <v>7</v>
      </c>
      <c r="BL1521" s="27">
        <f ca="1">BL1497+$C$5*IF(AND(BK1521=BG1491,BL1507=1),BL1512-BL1497,0)</f>
        <v>68.999963107237988</v>
      </c>
      <c r="BM1521" s="27">
        <f ca="1">BM1497+$C$5*IF(AND(BK1521=BG1491,BL1507=2),BL1512-BM1497,0)</f>
        <v>24.85334982903953</v>
      </c>
      <c r="BN1521" s="95" t="s">
        <v>9</v>
      </c>
      <c r="BO1521" s="95" t="s">
        <v>9</v>
      </c>
      <c r="BP1521" s="13"/>
      <c r="BS1521"/>
      <c r="BT1521"/>
      <c r="BU1521"/>
      <c r="BV1521" s="127"/>
      <c r="BW1521" s="3">
        <v>7</v>
      </c>
      <c r="BX1521" s="27">
        <f ca="1">BX1497+$C$5*IF(AND(BW1521=BS1491,BX1507=1),BX1512-BX1497,0)</f>
        <v>68.999963107237988</v>
      </c>
      <c r="BY1521" s="27">
        <f ca="1">BY1497+$C$5*IF(AND(BW1521=BS1491,BX1507=2),BX1512-BY1497,0)</f>
        <v>24.85334982903953</v>
      </c>
      <c r="BZ1521" s="95" t="s">
        <v>9</v>
      </c>
      <c r="CA1521" s="95" t="s">
        <v>9</v>
      </c>
      <c r="CB1521" s="13"/>
      <c r="CE1521"/>
      <c r="CF1521"/>
      <c r="CG1521"/>
      <c r="CH1521" s="127"/>
      <c r="CI1521" s="3">
        <v>7</v>
      </c>
      <c r="CJ1521" s="27">
        <f ca="1">CJ1497+$C$5*IF(AND(CI1521=CE1491,CJ1507=1),CJ1512-CJ1497,0)</f>
        <v>68.999981553589706</v>
      </c>
      <c r="CK1521" s="27">
        <f ca="1">CK1497+$C$5*IF(AND(CI1521=CE1491,CJ1507=2),CJ1512-CK1497,0)</f>
        <v>24.85334982903953</v>
      </c>
      <c r="CL1521" s="95" t="s">
        <v>9</v>
      </c>
      <c r="CM1521" s="95" t="s">
        <v>9</v>
      </c>
      <c r="CN1521" s="13"/>
      <c r="CQ1521"/>
      <c r="CR1521"/>
      <c r="CS1521"/>
      <c r="CT1521" s="127"/>
      <c r="CU1521" s="3">
        <v>7</v>
      </c>
      <c r="CV1521" s="27">
        <f ca="1">CV1497+$C$5*IF(AND(CU1521=CQ1491,CV1507=1),CV1512-CV1497,0)</f>
        <v>68.999981553589706</v>
      </c>
      <c r="CW1521" s="27">
        <f ca="1">CW1497+$C$5*IF(AND(CU1521=CQ1491,CV1507=2),CV1512-CW1497,0)</f>
        <v>24.85334982903953</v>
      </c>
      <c r="CX1521" s="95" t="s">
        <v>9</v>
      </c>
      <c r="CY1521" s="95" t="s">
        <v>9</v>
      </c>
      <c r="CZ1521" s="13"/>
      <c r="DC1521"/>
      <c r="DD1521"/>
      <c r="DE1521"/>
      <c r="DF1521" s="127"/>
      <c r="DG1521" s="3">
        <v>7</v>
      </c>
      <c r="DH1521" s="27">
        <f ca="1">DH1497+$C$5*IF(AND(DG1521=DC1491,DH1507=1),DH1512-DH1497,0)</f>
        <v>68.999981553589706</v>
      </c>
      <c r="DI1521" s="27">
        <f ca="1">DI1497+$C$5*IF(AND(DG1521=DC1491,DH1507=2),DH1512-DI1497,0)</f>
        <v>24.85334982903953</v>
      </c>
      <c r="DJ1521" s="95" t="s">
        <v>9</v>
      </c>
      <c r="DK1521" s="95" t="s">
        <v>9</v>
      </c>
      <c r="DL1521" s="13"/>
      <c r="DO1521"/>
      <c r="DP1521"/>
      <c r="DQ1521"/>
      <c r="DR1521" s="127"/>
      <c r="DS1521" s="3">
        <v>7</v>
      </c>
      <c r="DT1521" s="27">
        <f ca="1">DT1497+$C$5*IF(AND(DS1521=DO1491,DT1507=1),DT1512-DT1497,0)</f>
        <v>68.999981553589706</v>
      </c>
      <c r="DU1521" s="27">
        <f ca="1">DU1497+$C$5*IF(AND(DS1521=DO1491,DT1507=2),DT1512-DU1497,0)</f>
        <v>24.85334982903953</v>
      </c>
      <c r="DV1521" s="95" t="s">
        <v>9</v>
      </c>
      <c r="DW1521" s="95" t="s">
        <v>9</v>
      </c>
      <c r="DX1521" s="13"/>
    </row>
    <row r="1522" spans="1:128">
      <c r="A1522"/>
      <c r="B1522"/>
      <c r="C1522"/>
      <c r="D1522"/>
      <c r="E1522"/>
      <c r="F1522"/>
      <c r="G1522"/>
      <c r="H1522" s="21"/>
      <c r="K1522"/>
      <c r="L1522"/>
      <c r="M1522"/>
      <c r="N1522" s="127"/>
      <c r="O1522" s="3">
        <v>8</v>
      </c>
      <c r="P1522" s="27">
        <f ca="1">P1498+$C$5*IF(AND(O1522=K1491,P1507=1),P1512-P1498,0)</f>
        <v>99.999999999916326</v>
      </c>
      <c r="Q1522" s="27">
        <f ca="1">Q1498+$C$5*IF(AND(O1522=K1491,P1507=2),P1512-Q1498,0)</f>
        <v>46.432044709157779</v>
      </c>
      <c r="R1522" s="27">
        <f ca="1">R1498+$C$5*IF(AND(O1522=K1491,P1507=3),P1512-R1498,0)</f>
        <v>47.207152068705753</v>
      </c>
      <c r="S1522" s="95" t="s">
        <v>9</v>
      </c>
      <c r="T1522" s="13"/>
      <c r="W1522"/>
      <c r="X1522"/>
      <c r="Y1522"/>
      <c r="Z1522" s="127"/>
      <c r="AA1522" s="3">
        <v>8</v>
      </c>
      <c r="AB1522" s="27">
        <f ca="1">AB1498+$C$5*IF(AND(AA1522=W1491,AB1507=1),AB1512-AB1498,0)</f>
        <v>99.999999999916326</v>
      </c>
      <c r="AC1522" s="27">
        <f ca="1">AC1498+$C$5*IF(AND(AA1522=W1491,AB1507=2),AB1512-AC1498,0)</f>
        <v>46.432044709157779</v>
      </c>
      <c r="AD1522" s="27">
        <f ca="1">AD1498+$C$5*IF(AND(AA1522=W1491,AB1507=3),AB1512-AD1498,0)</f>
        <v>47.207152068705753</v>
      </c>
      <c r="AE1522" s="95" t="s">
        <v>9</v>
      </c>
      <c r="AF1522" s="13"/>
      <c r="AI1522"/>
      <c r="AJ1522"/>
      <c r="AK1522"/>
      <c r="AL1522" s="127"/>
      <c r="AM1522" s="3">
        <v>8</v>
      </c>
      <c r="AN1522" s="27">
        <f ca="1">AN1498+$C$5*IF(AND(AM1522=AI1491,AN1507=1),AN1512-AN1498,0)</f>
        <v>99.999999999916326</v>
      </c>
      <c r="AO1522" s="27">
        <f ca="1">AO1498+$C$5*IF(AND(AM1522=AI1491,AN1507=2),AN1512-AO1498,0)</f>
        <v>46.432044709157779</v>
      </c>
      <c r="AP1522" s="27">
        <f ca="1">AP1498+$C$5*IF(AND(AM1522=AI1491,AN1507=3),AN1512-AP1498,0)</f>
        <v>47.207152068705753</v>
      </c>
      <c r="AQ1522" s="95" t="s">
        <v>9</v>
      </c>
      <c r="AR1522" s="13"/>
      <c r="AU1522"/>
      <c r="AV1522"/>
      <c r="AW1522"/>
      <c r="AX1522" s="127"/>
      <c r="AY1522" s="3">
        <v>8</v>
      </c>
      <c r="AZ1522" s="27">
        <f ca="1">AZ1498+$C$5*IF(AND(AY1522=AU1491,AZ1507=1),AZ1512-AZ1498,0)</f>
        <v>99.999999999916326</v>
      </c>
      <c r="BA1522" s="27">
        <f ca="1">BA1498+$C$5*IF(AND(AY1522=AU1491,AZ1507=2),AZ1512-BA1498,0)</f>
        <v>46.432044709157779</v>
      </c>
      <c r="BB1522" s="27">
        <f ca="1">BB1498+$C$5*IF(AND(AY1522=AU1491,AZ1507=3),AZ1512-BB1498,0)</f>
        <v>47.207152068705753</v>
      </c>
      <c r="BC1522" s="95" t="s">
        <v>9</v>
      </c>
      <c r="BD1522" s="13"/>
      <c r="BG1522"/>
      <c r="BH1522"/>
      <c r="BI1522"/>
      <c r="BJ1522" s="127"/>
      <c r="BK1522" s="3">
        <v>8</v>
      </c>
      <c r="BL1522" s="27">
        <f ca="1">BL1498+$C$5*IF(AND(BK1522=BG1491,BL1507=1),BL1512-BL1498,0)</f>
        <v>99.999999999916326</v>
      </c>
      <c r="BM1522" s="27">
        <f ca="1">BM1498+$C$5*IF(AND(BK1522=BG1491,BL1507=2),BL1512-BM1498,0)</f>
        <v>46.432044709157779</v>
      </c>
      <c r="BN1522" s="27">
        <f ca="1">BN1498+$C$5*IF(AND(BK1522=BG1491,BL1507=3),BL1512-BN1498,0)</f>
        <v>47.207152068705753</v>
      </c>
      <c r="BO1522" s="95" t="s">
        <v>9</v>
      </c>
      <c r="BP1522" s="13"/>
      <c r="BS1522"/>
      <c r="BT1522"/>
      <c r="BU1522"/>
      <c r="BV1522" s="127"/>
      <c r="BW1522" s="3">
        <v>8</v>
      </c>
      <c r="BX1522" s="27">
        <f ca="1">BX1498+$C$5*IF(AND(BW1522=BS1491,BX1507=1),BX1512-BX1498,0)</f>
        <v>99.999999999916326</v>
      </c>
      <c r="BY1522" s="27">
        <f ca="1">BY1498+$C$5*IF(AND(BW1522=BS1491,BX1507=2),BX1512-BY1498,0)</f>
        <v>46.432044709157779</v>
      </c>
      <c r="BZ1522" s="27">
        <f ca="1">BZ1498+$C$5*IF(AND(BW1522=BS1491,BX1507=3),BX1512-BZ1498,0)</f>
        <v>47.253563121886174</v>
      </c>
      <c r="CA1522" s="95" t="s">
        <v>9</v>
      </c>
      <c r="CB1522" s="13"/>
      <c r="CE1522"/>
      <c r="CF1522"/>
      <c r="CG1522"/>
      <c r="CH1522" s="127"/>
      <c r="CI1522" s="3">
        <v>8</v>
      </c>
      <c r="CJ1522" s="27">
        <f ca="1">CJ1498+$C$5*IF(AND(CI1522=CE1491,CJ1507=1),CJ1512-CJ1498,0)</f>
        <v>99.999999999916326</v>
      </c>
      <c r="CK1522" s="27">
        <f ca="1">CK1498+$C$5*IF(AND(CI1522=CE1491,CJ1507=2),CJ1512-CK1498,0)</f>
        <v>46.432044709157779</v>
      </c>
      <c r="CL1522" s="27">
        <f ca="1">CL1498+$C$5*IF(AND(CI1522=CE1491,CJ1507=3),CJ1512-CL1498,0)</f>
        <v>47.253563121886174</v>
      </c>
      <c r="CM1522" s="95" t="s">
        <v>9</v>
      </c>
      <c r="CN1522" s="13"/>
      <c r="CQ1522"/>
      <c r="CR1522"/>
      <c r="CS1522"/>
      <c r="CT1522" s="127"/>
      <c r="CU1522" s="3">
        <v>8</v>
      </c>
      <c r="CV1522" s="27">
        <f ca="1">CV1498+$C$5*IF(AND(CU1522=CQ1491,CV1507=1),CV1512-CV1498,0)</f>
        <v>99.999999999958163</v>
      </c>
      <c r="CW1522" s="27">
        <f ca="1">CW1498+$C$5*IF(AND(CU1522=CQ1491,CV1507=2),CV1512-CW1498,0)</f>
        <v>46.432044709157779</v>
      </c>
      <c r="CX1522" s="27">
        <f ca="1">CX1498+$C$5*IF(AND(CU1522=CQ1491,CV1507=3),CV1512-CX1498,0)</f>
        <v>47.253563121886174</v>
      </c>
      <c r="CY1522" s="95" t="s">
        <v>9</v>
      </c>
      <c r="CZ1522" s="13"/>
      <c r="DC1522"/>
      <c r="DD1522"/>
      <c r="DE1522"/>
      <c r="DF1522" s="127"/>
      <c r="DG1522" s="3">
        <v>8</v>
      </c>
      <c r="DH1522" s="27">
        <f ca="1">DH1498+$C$5*IF(AND(DG1522=DC1491,DH1507=1),DH1512-DH1498,0)</f>
        <v>99.999999999958163</v>
      </c>
      <c r="DI1522" s="27">
        <f ca="1">DI1498+$C$5*IF(AND(DG1522=DC1491,DH1507=2),DH1512-DI1498,0)</f>
        <v>46.432044709157779</v>
      </c>
      <c r="DJ1522" s="27">
        <f ca="1">DJ1498+$C$5*IF(AND(DG1522=DC1491,DH1507=3),DH1512-DJ1498,0)</f>
        <v>47.253563121886174</v>
      </c>
      <c r="DK1522" s="95" t="s">
        <v>9</v>
      </c>
      <c r="DL1522" s="13"/>
      <c r="DO1522"/>
      <c r="DP1522"/>
      <c r="DQ1522"/>
      <c r="DR1522" s="127"/>
      <c r="DS1522" s="3">
        <v>8</v>
      </c>
      <c r="DT1522" s="27">
        <f ca="1">DT1498+$C$5*IF(AND(DS1522=DO1491,DT1507=1),DT1512-DT1498,0)</f>
        <v>99.999999999958163</v>
      </c>
      <c r="DU1522" s="27">
        <f ca="1">DU1498+$C$5*IF(AND(DS1522=DO1491,DT1507=2),DT1512-DU1498,0)</f>
        <v>46.432044709157779</v>
      </c>
      <c r="DV1522" s="27">
        <f ca="1">DV1498+$C$5*IF(AND(DS1522=DO1491,DT1507=3),DT1512-DV1498,0)</f>
        <v>47.253563121886174</v>
      </c>
      <c r="DW1522" s="95" t="s">
        <v>9</v>
      </c>
      <c r="DX1522" s="13"/>
    </row>
    <row r="1523" spans="1:128">
      <c r="A1523"/>
      <c r="B1523"/>
      <c r="C1523"/>
      <c r="D1523"/>
      <c r="E1523"/>
      <c r="F1523"/>
      <c r="G1523"/>
      <c r="H1523" s="21"/>
      <c r="K1523"/>
      <c r="L1523"/>
      <c r="M1523"/>
      <c r="N1523" s="128"/>
      <c r="O1523" s="3" t="s">
        <v>40</v>
      </c>
      <c r="P1523" s="44">
        <v>0</v>
      </c>
      <c r="Q1523" s="44">
        <v>0</v>
      </c>
      <c r="R1523" s="44">
        <v>0</v>
      </c>
      <c r="S1523" s="40">
        <v>0</v>
      </c>
      <c r="T1523" s="12"/>
      <c r="W1523"/>
      <c r="X1523"/>
      <c r="Y1523"/>
      <c r="Z1523" s="128"/>
      <c r="AA1523" s="3" t="s">
        <v>40</v>
      </c>
      <c r="AB1523" s="44">
        <v>0</v>
      </c>
      <c r="AC1523" s="44">
        <v>0</v>
      </c>
      <c r="AD1523" s="44">
        <v>0</v>
      </c>
      <c r="AE1523" s="40">
        <v>0</v>
      </c>
      <c r="AF1523" s="12"/>
      <c r="AI1523"/>
      <c r="AJ1523"/>
      <c r="AK1523"/>
      <c r="AL1523" s="128"/>
      <c r="AM1523" s="3" t="s">
        <v>40</v>
      </c>
      <c r="AN1523" s="44">
        <v>0</v>
      </c>
      <c r="AO1523" s="44">
        <v>0</v>
      </c>
      <c r="AP1523" s="44">
        <v>0</v>
      </c>
      <c r="AQ1523" s="40">
        <v>0</v>
      </c>
      <c r="AR1523" s="12"/>
      <c r="AU1523"/>
      <c r="AV1523"/>
      <c r="AW1523"/>
      <c r="AX1523" s="128"/>
      <c r="AY1523" s="3" t="s">
        <v>40</v>
      </c>
      <c r="AZ1523" s="44">
        <v>0</v>
      </c>
      <c r="BA1523" s="44">
        <v>0</v>
      </c>
      <c r="BB1523" s="44">
        <v>0</v>
      </c>
      <c r="BC1523" s="40">
        <v>0</v>
      </c>
      <c r="BD1523" s="12"/>
      <c r="BG1523"/>
      <c r="BH1523"/>
      <c r="BI1523"/>
      <c r="BJ1523" s="128"/>
      <c r="BK1523" s="3" t="s">
        <v>40</v>
      </c>
      <c r="BL1523" s="44">
        <v>0</v>
      </c>
      <c r="BM1523" s="44">
        <v>0</v>
      </c>
      <c r="BN1523" s="44">
        <v>0</v>
      </c>
      <c r="BO1523" s="40">
        <v>0</v>
      </c>
      <c r="BP1523" s="12"/>
      <c r="BS1523"/>
      <c r="BT1523"/>
      <c r="BU1523"/>
      <c r="BV1523" s="128"/>
      <c r="BW1523" s="3" t="s">
        <v>40</v>
      </c>
      <c r="BX1523" s="44">
        <v>0</v>
      </c>
      <c r="BY1523" s="44">
        <v>0</v>
      </c>
      <c r="BZ1523" s="44">
        <v>0</v>
      </c>
      <c r="CA1523" s="40">
        <v>0</v>
      </c>
      <c r="CB1523" s="12"/>
      <c r="CE1523"/>
      <c r="CF1523"/>
      <c r="CG1523"/>
      <c r="CH1523" s="128"/>
      <c r="CI1523" s="3" t="s">
        <v>40</v>
      </c>
      <c r="CJ1523" s="44">
        <v>0</v>
      </c>
      <c r="CK1523" s="44">
        <v>0</v>
      </c>
      <c r="CL1523" s="44">
        <v>0</v>
      </c>
      <c r="CM1523" s="40">
        <v>0</v>
      </c>
      <c r="CN1523" s="12"/>
      <c r="CQ1523"/>
      <c r="CR1523"/>
      <c r="CS1523"/>
      <c r="CT1523" s="128"/>
      <c r="CU1523" s="3" t="s">
        <v>40</v>
      </c>
      <c r="CV1523" s="44">
        <v>0</v>
      </c>
      <c r="CW1523" s="44">
        <v>0</v>
      </c>
      <c r="CX1523" s="44">
        <v>0</v>
      </c>
      <c r="CY1523" s="40">
        <v>0</v>
      </c>
      <c r="CZ1523" s="12"/>
      <c r="DC1523"/>
      <c r="DD1523"/>
      <c r="DE1523"/>
      <c r="DF1523" s="128"/>
      <c r="DG1523" s="3" t="s">
        <v>40</v>
      </c>
      <c r="DH1523" s="44">
        <v>0</v>
      </c>
      <c r="DI1523" s="44">
        <v>0</v>
      </c>
      <c r="DJ1523" s="44">
        <v>0</v>
      </c>
      <c r="DK1523" s="40">
        <v>0</v>
      </c>
      <c r="DL1523" s="12"/>
      <c r="DO1523"/>
      <c r="DP1523"/>
      <c r="DQ1523"/>
      <c r="DR1523" s="128"/>
      <c r="DS1523" s="3" t="s">
        <v>40</v>
      </c>
      <c r="DT1523" s="44">
        <v>0</v>
      </c>
      <c r="DU1523" s="44">
        <v>0</v>
      </c>
      <c r="DV1523" s="44">
        <v>0</v>
      </c>
      <c r="DW1523" s="40">
        <v>0</v>
      </c>
      <c r="DX1523" s="12"/>
    </row>
    <row r="1524" spans="1:128" ht="13.8" thickBot="1">
      <c r="O1524" s="62"/>
      <c r="AA1524" s="62"/>
      <c r="AM1524" s="62"/>
      <c r="AY1524" s="62"/>
      <c r="BK1524" s="62"/>
      <c r="BW1524" s="62"/>
      <c r="CI1524" s="62"/>
      <c r="CU1524" s="62"/>
      <c r="DG1524" s="62"/>
      <c r="DS1524" s="62"/>
    </row>
    <row r="1525" spans="1:128" ht="15" customHeight="1" thickTop="1" thickBot="1">
      <c r="A1525" s="67"/>
      <c r="B1525" s="75" t="s">
        <v>46</v>
      </c>
      <c r="C1525" s="68">
        <f>C1488+1</f>
        <v>42</v>
      </c>
      <c r="D1525" s="69"/>
      <c r="E1525" s="69"/>
      <c r="F1525" s="69"/>
      <c r="G1525" s="69"/>
      <c r="H1525" s="69"/>
      <c r="I1525" s="73"/>
      <c r="J1525" s="8" t="s">
        <v>55</v>
      </c>
      <c r="K1525" s="71"/>
      <c r="L1525" s="67"/>
      <c r="M1525" s="67"/>
      <c r="N1525" s="67"/>
      <c r="O1525" s="67"/>
      <c r="P1525" s="67"/>
      <c r="Q1525" s="67"/>
      <c r="R1525" s="67"/>
      <c r="S1525" s="67"/>
      <c r="T1525" s="69"/>
      <c r="U1525" s="73"/>
      <c r="V1525" s="8" t="s">
        <v>55</v>
      </c>
      <c r="W1525" s="71"/>
      <c r="X1525" s="67"/>
      <c r="Y1525" s="67"/>
      <c r="Z1525" s="67"/>
      <c r="AA1525" s="67"/>
      <c r="AB1525" s="67"/>
      <c r="AC1525" s="67"/>
      <c r="AD1525" s="67"/>
      <c r="AE1525" s="67"/>
      <c r="AF1525" s="69"/>
      <c r="AG1525" s="73"/>
      <c r="AH1525" s="8" t="s">
        <v>55</v>
      </c>
      <c r="AI1525" s="71"/>
      <c r="AJ1525" s="67"/>
      <c r="AK1525" s="67"/>
      <c r="AL1525" s="67"/>
      <c r="AM1525" s="67"/>
      <c r="AN1525" s="67"/>
      <c r="AO1525" s="67"/>
      <c r="AP1525" s="67"/>
      <c r="AQ1525" s="67"/>
      <c r="AR1525" s="69"/>
      <c r="AS1525" s="73"/>
      <c r="AT1525" s="8" t="s">
        <v>55</v>
      </c>
      <c r="AU1525" s="71"/>
      <c r="AV1525" s="67"/>
      <c r="AW1525" s="67"/>
      <c r="AX1525" s="67"/>
      <c r="AY1525" s="67"/>
      <c r="AZ1525" s="67"/>
      <c r="BA1525" s="67"/>
      <c r="BB1525" s="67"/>
      <c r="BC1525" s="67"/>
      <c r="BD1525" s="69"/>
      <c r="BE1525" s="73"/>
      <c r="BF1525" s="8" t="s">
        <v>55</v>
      </c>
      <c r="BG1525" s="71"/>
      <c r="BH1525" s="67"/>
      <c r="BI1525" s="67"/>
      <c r="BJ1525" s="67"/>
      <c r="BK1525" s="67"/>
      <c r="BL1525" s="67"/>
      <c r="BM1525" s="67"/>
      <c r="BN1525" s="67"/>
      <c r="BO1525" s="67"/>
      <c r="BP1525" s="69"/>
      <c r="BQ1525" s="73"/>
      <c r="BR1525" s="8" t="s">
        <v>55</v>
      </c>
      <c r="BS1525" s="71"/>
      <c r="BT1525" s="67"/>
      <c r="BU1525" s="67"/>
      <c r="BV1525" s="67"/>
      <c r="BW1525" s="67"/>
      <c r="BX1525" s="67"/>
      <c r="BY1525" s="67"/>
      <c r="BZ1525" s="67"/>
      <c r="CA1525" s="67"/>
      <c r="CB1525" s="69"/>
      <c r="CC1525" s="73"/>
      <c r="CD1525" s="8" t="s">
        <v>55</v>
      </c>
      <c r="CE1525" s="71"/>
      <c r="CF1525" s="67"/>
      <c r="CG1525" s="67"/>
      <c r="CH1525" s="67"/>
      <c r="CI1525" s="67"/>
      <c r="CJ1525" s="67"/>
      <c r="CK1525" s="67"/>
      <c r="CL1525" s="67"/>
      <c r="CM1525" s="67"/>
      <c r="CN1525" s="69"/>
      <c r="CO1525" s="73"/>
      <c r="CP1525" s="8" t="s">
        <v>55</v>
      </c>
      <c r="CQ1525" s="71"/>
      <c r="CR1525" s="67"/>
      <c r="CS1525" s="67"/>
      <c r="CT1525" s="67"/>
      <c r="CU1525" s="67"/>
      <c r="CV1525" s="67"/>
      <c r="CW1525" s="67"/>
      <c r="CX1525" s="67"/>
      <c r="CY1525" s="67"/>
      <c r="CZ1525" s="69"/>
      <c r="DA1525" s="73"/>
      <c r="DB1525" s="8" t="s">
        <v>55</v>
      </c>
      <c r="DC1525" s="71"/>
      <c r="DD1525" s="67"/>
      <c r="DE1525" s="67"/>
      <c r="DF1525" s="67"/>
      <c r="DG1525" s="67"/>
      <c r="DH1525" s="67"/>
      <c r="DI1525" s="67"/>
      <c r="DJ1525" s="67"/>
      <c r="DK1525" s="67"/>
      <c r="DL1525" s="69"/>
      <c r="DM1525" s="73"/>
      <c r="DN1525" s="8" t="s">
        <v>55</v>
      </c>
      <c r="DO1525" s="71"/>
      <c r="DP1525" s="67"/>
      <c r="DQ1525" s="67"/>
      <c r="DR1525" s="67"/>
      <c r="DS1525" s="67"/>
      <c r="DT1525" s="67"/>
      <c r="DU1525" s="67"/>
      <c r="DV1525" s="67"/>
      <c r="DW1525" s="67"/>
      <c r="DX1525" s="69"/>
    </row>
    <row r="1526" spans="1:128" ht="13.5" customHeight="1" thickBot="1">
      <c r="A1526"/>
      <c r="E1526"/>
      <c r="F1526"/>
      <c r="G1526"/>
      <c r="H1526" s="21"/>
      <c r="J1526" s="18" t="s">
        <v>53</v>
      </c>
      <c r="K1526" s="17">
        <v>1</v>
      </c>
      <c r="L1526"/>
      <c r="M1526"/>
      <c r="N1526"/>
      <c r="P1526" s="123" t="s">
        <v>12</v>
      </c>
      <c r="Q1526" s="124"/>
      <c r="R1526" s="124"/>
      <c r="S1526" s="125"/>
      <c r="T1526" s="21"/>
      <c r="V1526" s="18" t="s">
        <v>53</v>
      </c>
      <c r="W1526" s="17">
        <f ca="1">S1544</f>
        <v>2</v>
      </c>
      <c r="X1526"/>
      <c r="Y1526"/>
      <c r="Z1526"/>
      <c r="AB1526" s="123" t="s">
        <v>12</v>
      </c>
      <c r="AC1526" s="124"/>
      <c r="AD1526" s="124"/>
      <c r="AE1526" s="125"/>
      <c r="AF1526" s="21"/>
      <c r="AH1526" s="18" t="s">
        <v>53</v>
      </c>
      <c r="AI1526" s="17">
        <f ca="1">AE1544</f>
        <v>2</v>
      </c>
      <c r="AJ1526"/>
      <c r="AK1526"/>
      <c r="AL1526"/>
      <c r="AN1526" s="123" t="s">
        <v>12</v>
      </c>
      <c r="AO1526" s="124"/>
      <c r="AP1526" s="124"/>
      <c r="AQ1526" s="125"/>
      <c r="AR1526" s="21"/>
      <c r="AT1526" s="18" t="s">
        <v>53</v>
      </c>
      <c r="AU1526" s="17">
        <f ca="1">AQ1544</f>
        <v>3</v>
      </c>
      <c r="AV1526"/>
      <c r="AW1526"/>
      <c r="AX1526"/>
      <c r="AZ1526" s="123" t="s">
        <v>12</v>
      </c>
      <c r="BA1526" s="124"/>
      <c r="BB1526" s="124"/>
      <c r="BC1526" s="125"/>
      <c r="BD1526" s="21"/>
      <c r="BF1526" s="18" t="s">
        <v>53</v>
      </c>
      <c r="BG1526" s="17">
        <f ca="1">BC1544</f>
        <v>3</v>
      </c>
      <c r="BH1526"/>
      <c r="BI1526"/>
      <c r="BJ1526"/>
      <c r="BL1526" s="123" t="s">
        <v>12</v>
      </c>
      <c r="BM1526" s="124"/>
      <c r="BN1526" s="124"/>
      <c r="BO1526" s="125"/>
      <c r="BP1526" s="21"/>
      <c r="BR1526" s="18" t="s">
        <v>53</v>
      </c>
      <c r="BS1526" s="17">
        <f ca="1">BO1544</f>
        <v>3</v>
      </c>
      <c r="BT1526"/>
      <c r="BU1526"/>
      <c r="BV1526"/>
      <c r="BX1526" s="123" t="s">
        <v>12</v>
      </c>
      <c r="BY1526" s="124"/>
      <c r="BZ1526" s="124"/>
      <c r="CA1526" s="125"/>
      <c r="CB1526" s="21"/>
      <c r="CD1526" s="18" t="s">
        <v>53</v>
      </c>
      <c r="CE1526" s="17">
        <f ca="1">CA1544</f>
        <v>3</v>
      </c>
      <c r="CF1526"/>
      <c r="CG1526"/>
      <c r="CH1526"/>
      <c r="CJ1526" s="123" t="s">
        <v>12</v>
      </c>
      <c r="CK1526" s="124"/>
      <c r="CL1526" s="124"/>
      <c r="CM1526" s="125"/>
      <c r="CN1526" s="21"/>
      <c r="CP1526" s="18" t="s">
        <v>53</v>
      </c>
      <c r="CQ1526" s="17">
        <f ca="1">CM1544</f>
        <v>3</v>
      </c>
      <c r="CR1526"/>
      <c r="CS1526"/>
      <c r="CT1526"/>
      <c r="CV1526" s="123" t="s">
        <v>12</v>
      </c>
      <c r="CW1526" s="124"/>
      <c r="CX1526" s="124"/>
      <c r="CY1526" s="125"/>
      <c r="CZ1526" s="21"/>
      <c r="DB1526" s="18" t="s">
        <v>53</v>
      </c>
      <c r="DC1526" s="17">
        <f ca="1">CY1544</f>
        <v>3</v>
      </c>
      <c r="DD1526"/>
      <c r="DE1526"/>
      <c r="DF1526"/>
      <c r="DH1526" s="123" t="s">
        <v>12</v>
      </c>
      <c r="DI1526" s="124"/>
      <c r="DJ1526" s="124"/>
      <c r="DK1526" s="125"/>
      <c r="DL1526" s="21"/>
      <c r="DN1526" s="18" t="s">
        <v>53</v>
      </c>
      <c r="DO1526" s="17">
        <f ca="1">DK1544</f>
        <v>3</v>
      </c>
      <c r="DP1526"/>
      <c r="DQ1526"/>
      <c r="DR1526"/>
      <c r="DT1526" s="123" t="s">
        <v>12</v>
      </c>
      <c r="DU1526" s="124"/>
      <c r="DV1526" s="124"/>
      <c r="DW1526" s="125"/>
      <c r="DX1526" s="21"/>
    </row>
    <row r="1527" spans="1:128" ht="13.5" customHeight="1" thickBot="1">
      <c r="A1527"/>
      <c r="B1527" s="63" t="s">
        <v>45</v>
      </c>
      <c r="C1527" s="9" t="str">
        <f ca="1">IF(DO1528=9,"到着","未着")</f>
        <v>到着</v>
      </c>
      <c r="D1527" t="s">
        <v>19</v>
      </c>
      <c r="E1527"/>
      <c r="F1527"/>
      <c r="G1527"/>
      <c r="H1527" s="21"/>
      <c r="J1527" s="18" t="s">
        <v>54</v>
      </c>
      <c r="K1527" s="3">
        <v>1</v>
      </c>
      <c r="L1527"/>
      <c r="M1527"/>
      <c r="N1527"/>
      <c r="O1527" s="9" t="s">
        <v>57</v>
      </c>
      <c r="P1527" s="93" t="s">
        <v>3</v>
      </c>
      <c r="Q1527" s="26" t="s">
        <v>4</v>
      </c>
      <c r="R1527" s="26" t="s">
        <v>5</v>
      </c>
      <c r="S1527" s="3" t="s">
        <v>6</v>
      </c>
      <c r="T1527" s="6"/>
      <c r="V1527" s="18" t="s">
        <v>54</v>
      </c>
      <c r="W1527" s="3">
        <f ca="1">S1545</f>
        <v>1</v>
      </c>
      <c r="X1527"/>
      <c r="Y1527"/>
      <c r="Z1527"/>
      <c r="AA1527" s="9" t="str">
        <f>$O$10</f>
        <v>現Q値</v>
      </c>
      <c r="AB1527" s="93" t="s">
        <v>3</v>
      </c>
      <c r="AC1527" s="26" t="s">
        <v>4</v>
      </c>
      <c r="AD1527" s="26" t="s">
        <v>5</v>
      </c>
      <c r="AE1527" s="3" t="s">
        <v>6</v>
      </c>
      <c r="AF1527" s="6"/>
      <c r="AH1527" s="18" t="s">
        <v>54</v>
      </c>
      <c r="AI1527" s="3">
        <f ca="1">AE1545</f>
        <v>2</v>
      </c>
      <c r="AJ1527"/>
      <c r="AK1527"/>
      <c r="AL1527"/>
      <c r="AM1527" s="9" t="str">
        <f>$O$10</f>
        <v>現Q値</v>
      </c>
      <c r="AN1527" s="93" t="s">
        <v>3</v>
      </c>
      <c r="AO1527" s="26" t="s">
        <v>4</v>
      </c>
      <c r="AP1527" s="26" t="s">
        <v>5</v>
      </c>
      <c r="AQ1527" s="3" t="s">
        <v>6</v>
      </c>
      <c r="AR1527" s="6"/>
      <c r="AT1527" s="18" t="s">
        <v>54</v>
      </c>
      <c r="AU1527" s="3">
        <f ca="1">AQ1545</f>
        <v>2</v>
      </c>
      <c r="AV1527"/>
      <c r="AW1527"/>
      <c r="AX1527"/>
      <c r="AY1527" s="9" t="str">
        <f>$O$10</f>
        <v>現Q値</v>
      </c>
      <c r="AZ1527" s="93" t="s">
        <v>3</v>
      </c>
      <c r="BA1527" s="26" t="s">
        <v>4</v>
      </c>
      <c r="BB1527" s="26" t="s">
        <v>5</v>
      </c>
      <c r="BC1527" s="3" t="s">
        <v>6</v>
      </c>
      <c r="BD1527" s="6"/>
      <c r="BF1527" s="18" t="s">
        <v>54</v>
      </c>
      <c r="BG1527" s="3">
        <f ca="1">BC1545</f>
        <v>3</v>
      </c>
      <c r="BH1527"/>
      <c r="BI1527"/>
      <c r="BJ1527"/>
      <c r="BK1527" s="9" t="str">
        <f>$O$10</f>
        <v>現Q値</v>
      </c>
      <c r="BL1527" s="93" t="s">
        <v>3</v>
      </c>
      <c r="BM1527" s="26" t="s">
        <v>4</v>
      </c>
      <c r="BN1527" s="26" t="s">
        <v>5</v>
      </c>
      <c r="BO1527" s="3" t="s">
        <v>6</v>
      </c>
      <c r="BP1527" s="6"/>
      <c r="BR1527" s="18" t="s">
        <v>54</v>
      </c>
      <c r="BS1527" s="3">
        <f ca="1">BO1545</f>
        <v>3</v>
      </c>
      <c r="BT1527"/>
      <c r="BU1527"/>
      <c r="BV1527"/>
      <c r="BW1527" s="9" t="str">
        <f>$O$10</f>
        <v>現Q値</v>
      </c>
      <c r="BX1527" s="93" t="s">
        <v>3</v>
      </c>
      <c r="BY1527" s="26" t="s">
        <v>4</v>
      </c>
      <c r="BZ1527" s="26" t="s">
        <v>5</v>
      </c>
      <c r="CA1527" s="3" t="s">
        <v>6</v>
      </c>
      <c r="CB1527" s="6"/>
      <c r="CD1527" s="18" t="s">
        <v>54</v>
      </c>
      <c r="CE1527" s="3">
        <f ca="1">CA1545</f>
        <v>3</v>
      </c>
      <c r="CF1527"/>
      <c r="CG1527"/>
      <c r="CH1527"/>
      <c r="CI1527" s="9" t="str">
        <f>$O$10</f>
        <v>現Q値</v>
      </c>
      <c r="CJ1527" s="93" t="s">
        <v>3</v>
      </c>
      <c r="CK1527" s="26" t="s">
        <v>4</v>
      </c>
      <c r="CL1527" s="26" t="s">
        <v>5</v>
      </c>
      <c r="CM1527" s="3" t="s">
        <v>6</v>
      </c>
      <c r="CN1527" s="6"/>
      <c r="CP1527" s="18" t="s">
        <v>54</v>
      </c>
      <c r="CQ1527" s="3">
        <f ca="1">CM1545</f>
        <v>3</v>
      </c>
      <c r="CR1527"/>
      <c r="CS1527"/>
      <c r="CT1527"/>
      <c r="CU1527" s="9" t="str">
        <f>$O$10</f>
        <v>現Q値</v>
      </c>
      <c r="CV1527" s="93" t="s">
        <v>3</v>
      </c>
      <c r="CW1527" s="26" t="s">
        <v>4</v>
      </c>
      <c r="CX1527" s="26" t="s">
        <v>5</v>
      </c>
      <c r="CY1527" s="3" t="s">
        <v>6</v>
      </c>
      <c r="CZ1527" s="6"/>
      <c r="DB1527" s="18" t="s">
        <v>54</v>
      </c>
      <c r="DC1527" s="3">
        <f ca="1">CY1545</f>
        <v>3</v>
      </c>
      <c r="DD1527"/>
      <c r="DE1527"/>
      <c r="DF1527"/>
      <c r="DG1527" s="9" t="str">
        <f>$O$10</f>
        <v>現Q値</v>
      </c>
      <c r="DH1527" s="93" t="s">
        <v>3</v>
      </c>
      <c r="DI1527" s="26" t="s">
        <v>4</v>
      </c>
      <c r="DJ1527" s="26" t="s">
        <v>5</v>
      </c>
      <c r="DK1527" s="3" t="s">
        <v>6</v>
      </c>
      <c r="DL1527" s="6"/>
      <c r="DN1527" s="18" t="s">
        <v>54</v>
      </c>
      <c r="DO1527" s="3">
        <f ca="1">DK1545</f>
        <v>3</v>
      </c>
      <c r="DP1527"/>
      <c r="DQ1527"/>
      <c r="DR1527"/>
      <c r="DS1527" s="9" t="str">
        <f>$O$10</f>
        <v>現Q値</v>
      </c>
      <c r="DT1527" s="93" t="s">
        <v>3</v>
      </c>
      <c r="DU1527" s="26" t="s">
        <v>4</v>
      </c>
      <c r="DV1527" s="26" t="s">
        <v>5</v>
      </c>
      <c r="DW1527" s="3" t="s">
        <v>6</v>
      </c>
      <c r="DX1527" s="6"/>
    </row>
    <row r="1528" spans="1:128" ht="13.5" customHeight="1" thickBot="1">
      <c r="A1528"/>
      <c r="B1528" s="63" t="s">
        <v>10</v>
      </c>
      <c r="C1528" s="78">
        <f ca="1">C1491+IF(C1527="未着",0,1)</f>
        <v>42</v>
      </c>
      <c r="D1528"/>
      <c r="E1528"/>
      <c r="F1528"/>
      <c r="G1528"/>
      <c r="H1528" s="21"/>
      <c r="J1528" s="3" t="s">
        <v>7</v>
      </c>
      <c r="K1528" s="29">
        <f>3*(K1526-1)+K1527</f>
        <v>1</v>
      </c>
      <c r="L1528" s="30" t="s">
        <v>34</v>
      </c>
      <c r="M1528"/>
      <c r="N1528" s="126" t="s">
        <v>7</v>
      </c>
      <c r="O1528" s="17">
        <v>1</v>
      </c>
      <c r="P1528" s="27">
        <f t="array" aca="1" ref="P1528:S1535" ca="1">IF(C1490="到着",DT1515:DW1522,P1491:S1498)</f>
        <v>31.814638525914916</v>
      </c>
      <c r="Q1528" s="95" t="str">
        <f ca="1"/>
        <v>欄外</v>
      </c>
      <c r="R1528" s="95" t="str">
        <f ca="1"/>
        <v>欄外</v>
      </c>
      <c r="S1528" s="15">
        <f ca="1"/>
        <v>32.109767822200425</v>
      </c>
      <c r="T1528" s="12"/>
      <c r="V1528" s="3" t="s">
        <v>7</v>
      </c>
      <c r="W1528" s="29">
        <f ca="1">3*(W1526-1)+W1527</f>
        <v>4</v>
      </c>
      <c r="X1528" s="30" t="s">
        <v>34</v>
      </c>
      <c r="Y1528"/>
      <c r="Z1528" s="126" t="s">
        <v>7</v>
      </c>
      <c r="AA1528" s="17">
        <v>1</v>
      </c>
      <c r="AB1528" s="27">
        <f t="array" ref="AB1528:AE1535" ca="1">P1552:S1559</f>
        <v>31.814638525914916</v>
      </c>
      <c r="AC1528" s="95" t="str">
        <v>欄外</v>
      </c>
      <c r="AD1528" s="95" t="str">
        <v>欄外</v>
      </c>
      <c r="AE1528" s="15">
        <f ca="1"/>
        <v>32.109867151830926</v>
      </c>
      <c r="AF1528" s="12"/>
      <c r="AH1528" s="3" t="s">
        <v>7</v>
      </c>
      <c r="AI1528" s="29">
        <f ca="1">3*(AI1526-1)+AI1527</f>
        <v>5</v>
      </c>
      <c r="AJ1528" s="30" t="s">
        <v>34</v>
      </c>
      <c r="AK1528"/>
      <c r="AL1528" s="126" t="s">
        <v>7</v>
      </c>
      <c r="AM1528" s="17">
        <v>1</v>
      </c>
      <c r="AN1528" s="27">
        <f t="array" ref="AN1528:AQ1535" ca="1">AB1552:AE1559</f>
        <v>31.814638525914916</v>
      </c>
      <c r="AO1528" s="95" t="str">
        <v>欄外</v>
      </c>
      <c r="AP1528" s="95" t="str">
        <v>欄外</v>
      </c>
      <c r="AQ1528" s="15">
        <f ca="1"/>
        <v>32.109867151830926</v>
      </c>
      <c r="AR1528" s="12"/>
      <c r="AT1528" s="3" t="s">
        <v>7</v>
      </c>
      <c r="AU1528" s="29">
        <f ca="1">3*(AU1526-1)+AU1527</f>
        <v>8</v>
      </c>
      <c r="AV1528" s="30" t="s">
        <v>34</v>
      </c>
      <c r="AW1528"/>
      <c r="AX1528" s="126" t="s">
        <v>7</v>
      </c>
      <c r="AY1528" s="17">
        <v>1</v>
      </c>
      <c r="AZ1528" s="27">
        <f t="array" ref="AZ1528:BC1535" ca="1">AN1552:AQ1559</f>
        <v>31.814638525914916</v>
      </c>
      <c r="BA1528" s="95" t="str">
        <v>欄外</v>
      </c>
      <c r="BB1528" s="95" t="str">
        <v>欄外</v>
      </c>
      <c r="BC1528" s="15">
        <f ca="1"/>
        <v>32.109867151830926</v>
      </c>
      <c r="BD1528" s="12"/>
      <c r="BF1528" s="3" t="s">
        <v>7</v>
      </c>
      <c r="BG1528" s="29">
        <f ca="1">3*(BG1526-1)+BG1527</f>
        <v>9</v>
      </c>
      <c r="BH1528" s="30" t="s">
        <v>34</v>
      </c>
      <c r="BI1528"/>
      <c r="BJ1528" s="126" t="s">
        <v>7</v>
      </c>
      <c r="BK1528" s="17">
        <v>1</v>
      </c>
      <c r="BL1528" s="27">
        <f t="array" ref="BL1528:BO1535" ca="1">AZ1552:BC1559</f>
        <v>31.814638525914916</v>
      </c>
      <c r="BM1528" s="95" t="str">
        <v>欄外</v>
      </c>
      <c r="BN1528" s="95" t="str">
        <v>欄外</v>
      </c>
      <c r="BO1528" s="15">
        <f ca="1"/>
        <v>32.109867151830926</v>
      </c>
      <c r="BP1528" s="12"/>
      <c r="BR1528" s="3" t="s">
        <v>7</v>
      </c>
      <c r="BS1528" s="29">
        <f ca="1">3*(BS1526-1)+BS1527</f>
        <v>9</v>
      </c>
      <c r="BT1528" s="30" t="s">
        <v>34</v>
      </c>
      <c r="BU1528"/>
      <c r="BV1528" s="126" t="s">
        <v>7</v>
      </c>
      <c r="BW1528" s="17">
        <v>1</v>
      </c>
      <c r="BX1528" s="27">
        <f t="array" ref="BX1528:CA1535" ca="1">BL1552:BO1559</f>
        <v>31.814638525914916</v>
      </c>
      <c r="BY1528" s="95" t="str">
        <v>欄外</v>
      </c>
      <c r="BZ1528" s="95" t="str">
        <v>欄外</v>
      </c>
      <c r="CA1528" s="15">
        <f ca="1"/>
        <v>32.109867151830926</v>
      </c>
      <c r="CB1528" s="12"/>
      <c r="CD1528" s="3" t="s">
        <v>7</v>
      </c>
      <c r="CE1528" s="29">
        <f ca="1">3*(CE1526-1)+CE1527</f>
        <v>9</v>
      </c>
      <c r="CF1528" s="30" t="s">
        <v>34</v>
      </c>
      <c r="CG1528"/>
      <c r="CH1528" s="126" t="s">
        <v>7</v>
      </c>
      <c r="CI1528" s="17">
        <v>1</v>
      </c>
      <c r="CJ1528" s="27">
        <f t="array" ref="CJ1528:CM1535" ca="1">BX1552:CA1559</f>
        <v>31.814638525914916</v>
      </c>
      <c r="CK1528" s="95" t="str">
        <v>欄外</v>
      </c>
      <c r="CL1528" s="95" t="str">
        <v>欄外</v>
      </c>
      <c r="CM1528" s="15">
        <f ca="1"/>
        <v>32.109867151830926</v>
      </c>
      <c r="CN1528" s="12"/>
      <c r="CP1528" s="3" t="s">
        <v>7</v>
      </c>
      <c r="CQ1528" s="29">
        <f ca="1">3*(CQ1526-1)+CQ1527</f>
        <v>9</v>
      </c>
      <c r="CR1528" s="30" t="s">
        <v>34</v>
      </c>
      <c r="CS1528"/>
      <c r="CT1528" s="126" t="s">
        <v>7</v>
      </c>
      <c r="CU1528" s="17">
        <v>1</v>
      </c>
      <c r="CV1528" s="27">
        <f t="array" ref="CV1528:CY1535" ca="1">CJ1552:CM1559</f>
        <v>31.814638525914916</v>
      </c>
      <c r="CW1528" s="95" t="str">
        <v>欄外</v>
      </c>
      <c r="CX1528" s="95" t="str">
        <v>欄外</v>
      </c>
      <c r="CY1528" s="15">
        <f ca="1"/>
        <v>32.109867151830926</v>
      </c>
      <c r="CZ1528" s="12"/>
      <c r="DB1528" s="3" t="s">
        <v>7</v>
      </c>
      <c r="DC1528" s="29">
        <f ca="1">3*(DC1526-1)+DC1527</f>
        <v>9</v>
      </c>
      <c r="DD1528" s="30" t="s">
        <v>34</v>
      </c>
      <c r="DE1528"/>
      <c r="DF1528" s="126" t="s">
        <v>7</v>
      </c>
      <c r="DG1528" s="17">
        <v>1</v>
      </c>
      <c r="DH1528" s="27">
        <f t="array" ref="DH1528:DK1535" ca="1">CV1552:CY1559</f>
        <v>31.814638525914916</v>
      </c>
      <c r="DI1528" s="95" t="str">
        <v>欄外</v>
      </c>
      <c r="DJ1528" s="95" t="str">
        <v>欄外</v>
      </c>
      <c r="DK1528" s="15">
        <f ca="1"/>
        <v>32.109867151830926</v>
      </c>
      <c r="DL1528" s="12"/>
      <c r="DN1528" s="3" t="s">
        <v>7</v>
      </c>
      <c r="DO1528" s="29">
        <f ca="1">3*(DO1526-1)+DO1527</f>
        <v>9</v>
      </c>
      <c r="DP1528" s="30" t="s">
        <v>34</v>
      </c>
      <c r="DQ1528"/>
      <c r="DR1528" s="126" t="s">
        <v>7</v>
      </c>
      <c r="DS1528" s="17">
        <v>1</v>
      </c>
      <c r="DT1528" s="27">
        <f t="array" ref="DT1528:DW1535" ca="1">DH1552:DK1559</f>
        <v>31.814638525914916</v>
      </c>
      <c r="DU1528" s="95" t="str">
        <v>欄外</v>
      </c>
      <c r="DV1528" s="95" t="str">
        <v>欄外</v>
      </c>
      <c r="DW1528" s="15">
        <f ca="1"/>
        <v>32.109867151830926</v>
      </c>
      <c r="DX1528" s="12"/>
    </row>
    <row r="1529" spans="1:128" ht="13.5" customHeight="1" thickBot="1">
      <c r="A1529"/>
      <c r="B1529"/>
      <c r="C1529"/>
      <c r="D1529"/>
      <c r="E1529"/>
      <c r="F1529"/>
      <c r="G1529"/>
      <c r="H1529" s="21"/>
      <c r="K1529" s="24"/>
      <c r="L1529" s="6"/>
      <c r="M1529"/>
      <c r="N1529" s="127"/>
      <c r="O1529" s="3">
        <v>2</v>
      </c>
      <c r="P1529" s="15">
        <f ca="1"/>
        <v>10.40607930603027</v>
      </c>
      <c r="Q1529" s="95" t="str">
        <f ca="1"/>
        <v>欄外</v>
      </c>
      <c r="R1529" s="27">
        <f ca="1"/>
        <v>18.458272981929774</v>
      </c>
      <c r="S1529" s="15">
        <f ca="1"/>
        <v>47.297536505311726</v>
      </c>
      <c r="T1529" s="12"/>
      <c r="W1529" s="24"/>
      <c r="X1529" s="6"/>
      <c r="Y1529"/>
      <c r="Z1529" s="127"/>
      <c r="AA1529" s="3">
        <v>2</v>
      </c>
      <c r="AB1529" s="15">
        <f ca="1"/>
        <v>10.40607930603027</v>
      </c>
      <c r="AC1529" s="95" t="str">
        <v>欄外</v>
      </c>
      <c r="AD1529" s="27">
        <f ca="1"/>
        <v>18.458272981929774</v>
      </c>
      <c r="AE1529" s="15">
        <f ca="1"/>
        <v>47.297536505311726</v>
      </c>
      <c r="AF1529" s="12"/>
      <c r="AI1529" s="24"/>
      <c r="AJ1529" s="6"/>
      <c r="AK1529"/>
      <c r="AL1529" s="127"/>
      <c r="AM1529" s="3">
        <v>2</v>
      </c>
      <c r="AN1529" s="15">
        <f ca="1"/>
        <v>10.40607930603027</v>
      </c>
      <c r="AO1529" s="95" t="str">
        <v>欄外</v>
      </c>
      <c r="AP1529" s="27">
        <f ca="1"/>
        <v>18.458272981929774</v>
      </c>
      <c r="AQ1529" s="15">
        <f ca="1"/>
        <v>47.297536505311726</v>
      </c>
      <c r="AR1529" s="12"/>
      <c r="AU1529" s="24"/>
      <c r="AV1529" s="6"/>
      <c r="AW1529"/>
      <c r="AX1529" s="127"/>
      <c r="AY1529" s="3">
        <v>2</v>
      </c>
      <c r="AZ1529" s="15">
        <f ca="1"/>
        <v>10.40607930603027</v>
      </c>
      <c r="BA1529" s="95" t="str">
        <v>欄外</v>
      </c>
      <c r="BB1529" s="27">
        <f ca="1"/>
        <v>18.458272981929774</v>
      </c>
      <c r="BC1529" s="15">
        <f ca="1"/>
        <v>47.297536505311726</v>
      </c>
      <c r="BD1529" s="12"/>
      <c r="BG1529" s="24"/>
      <c r="BH1529" s="6"/>
      <c r="BI1529"/>
      <c r="BJ1529" s="127"/>
      <c r="BK1529" s="3">
        <v>2</v>
      </c>
      <c r="BL1529" s="15">
        <f ca="1"/>
        <v>10.40607930603027</v>
      </c>
      <c r="BM1529" s="95" t="str">
        <v>欄外</v>
      </c>
      <c r="BN1529" s="27">
        <f ca="1"/>
        <v>18.458272981929774</v>
      </c>
      <c r="BO1529" s="15">
        <f ca="1"/>
        <v>47.297536505311726</v>
      </c>
      <c r="BP1529" s="12"/>
      <c r="BS1529" s="24"/>
      <c r="BT1529" s="6"/>
      <c r="BU1529"/>
      <c r="BV1529" s="127"/>
      <c r="BW1529" s="3">
        <v>2</v>
      </c>
      <c r="BX1529" s="15">
        <f ca="1"/>
        <v>10.40607930603027</v>
      </c>
      <c r="BY1529" s="95" t="str">
        <v>欄外</v>
      </c>
      <c r="BZ1529" s="27">
        <f ca="1"/>
        <v>18.458272981929774</v>
      </c>
      <c r="CA1529" s="15">
        <f ca="1"/>
        <v>47.297536505311726</v>
      </c>
      <c r="CB1529" s="12"/>
      <c r="CE1529" s="24"/>
      <c r="CF1529" s="6"/>
      <c r="CG1529"/>
      <c r="CH1529" s="127"/>
      <c r="CI1529" s="3">
        <v>2</v>
      </c>
      <c r="CJ1529" s="15">
        <f ca="1"/>
        <v>10.40607930603027</v>
      </c>
      <c r="CK1529" s="95" t="str">
        <v>欄外</v>
      </c>
      <c r="CL1529" s="27">
        <f ca="1"/>
        <v>18.458272981929774</v>
      </c>
      <c r="CM1529" s="15">
        <f ca="1"/>
        <v>47.297536505311726</v>
      </c>
      <c r="CN1529" s="12"/>
      <c r="CQ1529" s="24"/>
      <c r="CR1529" s="6"/>
      <c r="CS1529"/>
      <c r="CT1529" s="127"/>
      <c r="CU1529" s="3">
        <v>2</v>
      </c>
      <c r="CV1529" s="15">
        <f ca="1"/>
        <v>10.40607930603027</v>
      </c>
      <c r="CW1529" s="95" t="str">
        <v>欄外</v>
      </c>
      <c r="CX1529" s="27">
        <f ca="1"/>
        <v>18.458272981929774</v>
      </c>
      <c r="CY1529" s="15">
        <f ca="1"/>
        <v>47.297536505311726</v>
      </c>
      <c r="CZ1529" s="12"/>
      <c r="DC1529" s="24"/>
      <c r="DD1529" s="6"/>
      <c r="DE1529"/>
      <c r="DF1529" s="127"/>
      <c r="DG1529" s="3">
        <v>2</v>
      </c>
      <c r="DH1529" s="15">
        <f ca="1"/>
        <v>10.40607930603027</v>
      </c>
      <c r="DI1529" s="95" t="str">
        <v>欄外</v>
      </c>
      <c r="DJ1529" s="27">
        <f ca="1"/>
        <v>18.458272981929774</v>
      </c>
      <c r="DK1529" s="15">
        <f ca="1"/>
        <v>47.297536505311726</v>
      </c>
      <c r="DL1529" s="12"/>
      <c r="DO1529" s="24"/>
      <c r="DP1529" s="6"/>
      <c r="DQ1529"/>
      <c r="DR1529" s="127"/>
      <c r="DS1529" s="3">
        <v>2</v>
      </c>
      <c r="DT1529" s="15">
        <f ca="1"/>
        <v>10.40607930603027</v>
      </c>
      <c r="DU1529" s="95" t="str">
        <v>欄外</v>
      </c>
      <c r="DV1529" s="27">
        <f ca="1"/>
        <v>18.458272981929774</v>
      </c>
      <c r="DW1529" s="15">
        <f ca="1"/>
        <v>47.297536505311726</v>
      </c>
      <c r="DX1529" s="12"/>
    </row>
    <row r="1530" spans="1:128" ht="13.5" customHeight="1" thickTop="1" thickBot="1">
      <c r="A1530"/>
      <c r="B1530" s="10" t="s">
        <v>15</v>
      </c>
      <c r="C1530"/>
      <c r="D1530"/>
      <c r="E1530"/>
      <c r="F1530"/>
      <c r="G1530"/>
      <c r="H1530" s="21"/>
      <c r="J1530" s="25" t="str">
        <f>IF(AND(K1526=1,K1527=1),"★","")</f>
        <v>★</v>
      </c>
      <c r="K1530" s="93" t="str">
        <f>IF(AND(K1526=1,K1527=2),"★","")</f>
        <v/>
      </c>
      <c r="L1530" s="3" t="str">
        <f>IF(AND(K1526=1,K1527=3),"★","")</f>
        <v/>
      </c>
      <c r="M1530"/>
      <c r="N1530" s="127"/>
      <c r="O1530" s="3">
        <v>3</v>
      </c>
      <c r="P1530" s="95" t="str">
        <f ca="1"/>
        <v>欄外</v>
      </c>
      <c r="Q1530" s="95" t="str">
        <f ca="1"/>
        <v>欄外</v>
      </c>
      <c r="R1530" s="15">
        <f ca="1"/>
        <v>26.900255958557121</v>
      </c>
      <c r="S1530" s="95" t="str">
        <f ca="1"/>
        <v>欄外</v>
      </c>
      <c r="T1530" s="12"/>
      <c r="V1530" s="25" t="str">
        <f ca="1">IF(AND(W1526=1,W1527=1),"★","")</f>
        <v/>
      </c>
      <c r="W1530" s="93" t="str">
        <f ca="1">IF(AND(W1526=1,W1527=2),"★","")</f>
        <v/>
      </c>
      <c r="X1530" s="3" t="str">
        <f ca="1">IF(AND(W1526=1,W1527=3),"★","")</f>
        <v/>
      </c>
      <c r="Y1530"/>
      <c r="Z1530" s="127"/>
      <c r="AA1530" s="3">
        <v>3</v>
      </c>
      <c r="AB1530" s="95" t="str">
        <v>欄外</v>
      </c>
      <c r="AC1530" s="95" t="str">
        <v>欄外</v>
      </c>
      <c r="AD1530" s="15">
        <f ca="1"/>
        <v>26.900255958557121</v>
      </c>
      <c r="AE1530" s="95" t="str">
        <v>欄外</v>
      </c>
      <c r="AF1530" s="12"/>
      <c r="AH1530" s="25" t="str">
        <f ca="1">IF(AND(AI1526=1,AI1527=1),"★","")</f>
        <v/>
      </c>
      <c r="AI1530" s="93" t="str">
        <f ca="1">IF(AND(AI1526=1,AI1527=2),"★","")</f>
        <v/>
      </c>
      <c r="AJ1530" s="3" t="str">
        <f ca="1">IF(AND(AI1526=1,AI1527=3),"★","")</f>
        <v/>
      </c>
      <c r="AK1530"/>
      <c r="AL1530" s="127"/>
      <c r="AM1530" s="3">
        <v>3</v>
      </c>
      <c r="AN1530" s="95" t="str">
        <v>欄外</v>
      </c>
      <c r="AO1530" s="95" t="str">
        <v>欄外</v>
      </c>
      <c r="AP1530" s="15">
        <f ca="1"/>
        <v>26.900255958557121</v>
      </c>
      <c r="AQ1530" s="95" t="str">
        <v>欄外</v>
      </c>
      <c r="AR1530" s="12"/>
      <c r="AT1530" s="25" t="str">
        <f ca="1">IF(AND(AU1526=1,AU1527=1),"★","")</f>
        <v/>
      </c>
      <c r="AU1530" s="93" t="str">
        <f ca="1">IF(AND(AU1526=1,AU1527=2),"★","")</f>
        <v/>
      </c>
      <c r="AV1530" s="3" t="str">
        <f ca="1">IF(AND(AU1526=1,AU1527=3),"★","")</f>
        <v/>
      </c>
      <c r="AW1530"/>
      <c r="AX1530" s="127"/>
      <c r="AY1530" s="3">
        <v>3</v>
      </c>
      <c r="AZ1530" s="95" t="str">
        <v>欄外</v>
      </c>
      <c r="BA1530" s="95" t="str">
        <v>欄外</v>
      </c>
      <c r="BB1530" s="15">
        <f ca="1"/>
        <v>26.900255958557121</v>
      </c>
      <c r="BC1530" s="95" t="str">
        <v>欄外</v>
      </c>
      <c r="BD1530" s="12"/>
      <c r="BF1530" s="25" t="str">
        <f ca="1">IF(AND(BG1526=1,BG1527=1),"★","")</f>
        <v/>
      </c>
      <c r="BG1530" s="93" t="str">
        <f ca="1">IF(AND(BG1526=1,BG1527=2),"★","")</f>
        <v/>
      </c>
      <c r="BH1530" s="3" t="str">
        <f ca="1">IF(AND(BG1526=1,BG1527=3),"★","")</f>
        <v/>
      </c>
      <c r="BI1530"/>
      <c r="BJ1530" s="127"/>
      <c r="BK1530" s="3">
        <v>3</v>
      </c>
      <c r="BL1530" s="95" t="str">
        <v>欄外</v>
      </c>
      <c r="BM1530" s="95" t="str">
        <v>欄外</v>
      </c>
      <c r="BN1530" s="15">
        <f ca="1"/>
        <v>26.900255958557121</v>
      </c>
      <c r="BO1530" s="95" t="str">
        <v>欄外</v>
      </c>
      <c r="BP1530" s="12"/>
      <c r="BR1530" s="25" t="str">
        <f ca="1">IF(AND(BS1526=1,BS1527=1),"★","")</f>
        <v/>
      </c>
      <c r="BS1530" s="93" t="str">
        <f ca="1">IF(AND(BS1526=1,BS1527=2),"★","")</f>
        <v/>
      </c>
      <c r="BT1530" s="3" t="str">
        <f ca="1">IF(AND(BS1526=1,BS1527=3),"★","")</f>
        <v/>
      </c>
      <c r="BU1530"/>
      <c r="BV1530" s="127"/>
      <c r="BW1530" s="3">
        <v>3</v>
      </c>
      <c r="BX1530" s="95" t="str">
        <v>欄外</v>
      </c>
      <c r="BY1530" s="95" t="str">
        <v>欄外</v>
      </c>
      <c r="BZ1530" s="15">
        <f ca="1"/>
        <v>26.900255958557121</v>
      </c>
      <c r="CA1530" s="95" t="str">
        <v>欄外</v>
      </c>
      <c r="CB1530" s="12"/>
      <c r="CD1530" s="25" t="str">
        <f ca="1">IF(AND(CE1526=1,CE1527=1),"★","")</f>
        <v/>
      </c>
      <c r="CE1530" s="93" t="str">
        <f ca="1">IF(AND(CE1526=1,CE1527=2),"★","")</f>
        <v/>
      </c>
      <c r="CF1530" s="3" t="str">
        <f ca="1">IF(AND(CE1526=1,CE1527=3),"★","")</f>
        <v/>
      </c>
      <c r="CG1530"/>
      <c r="CH1530" s="127"/>
      <c r="CI1530" s="3">
        <v>3</v>
      </c>
      <c r="CJ1530" s="95" t="str">
        <v>欄外</v>
      </c>
      <c r="CK1530" s="95" t="str">
        <v>欄外</v>
      </c>
      <c r="CL1530" s="15">
        <f ca="1"/>
        <v>26.900255958557121</v>
      </c>
      <c r="CM1530" s="95" t="str">
        <v>欄外</v>
      </c>
      <c r="CN1530" s="12"/>
      <c r="CP1530" s="25" t="str">
        <f ca="1">IF(AND(CQ1526=1,CQ1527=1),"★","")</f>
        <v/>
      </c>
      <c r="CQ1530" s="93" t="str">
        <f ca="1">IF(AND(CQ1526=1,CQ1527=2),"★","")</f>
        <v/>
      </c>
      <c r="CR1530" s="3" t="str">
        <f ca="1">IF(AND(CQ1526=1,CQ1527=3),"★","")</f>
        <v/>
      </c>
      <c r="CS1530"/>
      <c r="CT1530" s="127"/>
      <c r="CU1530" s="3">
        <v>3</v>
      </c>
      <c r="CV1530" s="95" t="str">
        <v>欄外</v>
      </c>
      <c r="CW1530" s="95" t="str">
        <v>欄外</v>
      </c>
      <c r="CX1530" s="15">
        <f ca="1"/>
        <v>26.900255958557121</v>
      </c>
      <c r="CY1530" s="95" t="str">
        <v>欄外</v>
      </c>
      <c r="CZ1530" s="12"/>
      <c r="DB1530" s="25" t="str">
        <f ca="1">IF(AND(DC1526=1,DC1527=1),"★","")</f>
        <v/>
      </c>
      <c r="DC1530" s="93" t="str">
        <f ca="1">IF(AND(DC1526=1,DC1527=2),"★","")</f>
        <v/>
      </c>
      <c r="DD1530" s="3" t="str">
        <f ca="1">IF(AND(DC1526=1,DC1527=3),"★","")</f>
        <v/>
      </c>
      <c r="DE1530"/>
      <c r="DF1530" s="127"/>
      <c r="DG1530" s="3">
        <v>3</v>
      </c>
      <c r="DH1530" s="95" t="str">
        <v>欄外</v>
      </c>
      <c r="DI1530" s="95" t="str">
        <v>欄外</v>
      </c>
      <c r="DJ1530" s="15">
        <f ca="1"/>
        <v>26.900255958557121</v>
      </c>
      <c r="DK1530" s="95" t="str">
        <v>欄外</v>
      </c>
      <c r="DL1530" s="12"/>
      <c r="DN1530" s="25" t="str">
        <f ca="1">IF(AND(DO1526=1,DO1527=1),"★","")</f>
        <v/>
      </c>
      <c r="DO1530" s="93" t="str">
        <f ca="1">IF(AND(DO1526=1,DO1527=2),"★","")</f>
        <v/>
      </c>
      <c r="DP1530" s="3" t="str">
        <f ca="1">IF(AND(DO1526=1,DO1527=3),"★","")</f>
        <v/>
      </c>
      <c r="DQ1530"/>
      <c r="DR1530" s="127"/>
      <c r="DS1530" s="3">
        <v>3</v>
      </c>
      <c r="DT1530" s="95" t="str">
        <v>欄外</v>
      </c>
      <c r="DU1530" s="95" t="str">
        <v>欄外</v>
      </c>
      <c r="DV1530" s="15">
        <f ca="1"/>
        <v>26.900255958557121</v>
      </c>
      <c r="DW1530" s="95" t="str">
        <v>欄外</v>
      </c>
      <c r="DX1530" s="12"/>
    </row>
    <row r="1531" spans="1:128" ht="13.5" customHeight="1" thickTop="1" thickBot="1">
      <c r="A1531"/>
      <c r="B1531" s="63" t="s">
        <v>14</v>
      </c>
      <c r="C1531" s="79">
        <f ca="1">1-C1491/50</f>
        <v>0.18000000000000005</v>
      </c>
      <c r="D1531"/>
      <c r="E1531"/>
      <c r="F1531"/>
      <c r="G1531"/>
      <c r="H1531" s="21"/>
      <c r="J1531" s="17" t="str">
        <f>IF(AND(K1526=2,K1527=1),"★","")</f>
        <v/>
      </c>
      <c r="K1531" s="3" t="str">
        <f>IF(AND(K1526=2,K1527=2),"★","")</f>
        <v/>
      </c>
      <c r="L1531" s="16" t="str">
        <f>IF(AND(K1526=2,K1527=3),"★","")</f>
        <v/>
      </c>
      <c r="M1531"/>
      <c r="N1531" s="127"/>
      <c r="O1531" s="3">
        <v>4</v>
      </c>
      <c r="P1531" s="27">
        <f ca="1"/>
        <v>47.299952116373476</v>
      </c>
      <c r="Q1531" s="15">
        <f ca="1"/>
        <v>19.565530089378353</v>
      </c>
      <c r="R1531" s="95" t="str">
        <f ca="1"/>
        <v>欄外</v>
      </c>
      <c r="S1531" s="15">
        <f ca="1"/>
        <v>47.280819617611769</v>
      </c>
      <c r="T1531" s="12"/>
      <c r="V1531" s="17" t="str">
        <f ca="1">IF(AND(W1526=2,W1527=1),"★","")</f>
        <v>★</v>
      </c>
      <c r="W1531" s="3" t="str">
        <f ca="1">IF(AND(W1526=2,W1527=2),"★","")</f>
        <v/>
      </c>
      <c r="X1531" s="16" t="str">
        <f ca="1">IF(AND(W1526=2,W1527=3),"★","")</f>
        <v/>
      </c>
      <c r="Y1531"/>
      <c r="Z1531" s="127"/>
      <c r="AA1531" s="3">
        <v>4</v>
      </c>
      <c r="AB1531" s="27">
        <f ca="1"/>
        <v>47.299952116373476</v>
      </c>
      <c r="AC1531" s="15">
        <f ca="1"/>
        <v>19.565530089378353</v>
      </c>
      <c r="AD1531" s="95" t="str">
        <v>欄外</v>
      </c>
      <c r="AE1531" s="15">
        <f ca="1"/>
        <v>47.280819617611769</v>
      </c>
      <c r="AF1531" s="12"/>
      <c r="AH1531" s="17" t="str">
        <f ca="1">IF(AND(AI1526=2,AI1527=1),"★","")</f>
        <v/>
      </c>
      <c r="AI1531" s="3" t="str">
        <f ca="1">IF(AND(AI1526=2,AI1527=2),"★","")</f>
        <v>★</v>
      </c>
      <c r="AJ1531" s="16" t="str">
        <f ca="1">IF(AND(AI1526=2,AI1527=3),"★","")</f>
        <v/>
      </c>
      <c r="AK1531"/>
      <c r="AL1531" s="127"/>
      <c r="AM1531" s="3">
        <v>4</v>
      </c>
      <c r="AN1531" s="27">
        <f ca="1"/>
        <v>47.299976052423268</v>
      </c>
      <c r="AO1531" s="15">
        <f ca="1"/>
        <v>19.565530089378353</v>
      </c>
      <c r="AP1531" s="95" t="str">
        <v>欄外</v>
      </c>
      <c r="AQ1531" s="15">
        <f ca="1"/>
        <v>47.280819617611769</v>
      </c>
      <c r="AR1531" s="12"/>
      <c r="AT1531" s="17" t="str">
        <f ca="1">IF(AND(AU1526=2,AU1527=1),"★","")</f>
        <v/>
      </c>
      <c r="AU1531" s="3" t="str">
        <f ca="1">IF(AND(AU1526=2,AU1527=2),"★","")</f>
        <v/>
      </c>
      <c r="AV1531" s="16" t="str">
        <f ca="1">IF(AND(AU1526=2,AU1527=3),"★","")</f>
        <v/>
      </c>
      <c r="AW1531"/>
      <c r="AX1531" s="127"/>
      <c r="AY1531" s="3">
        <v>4</v>
      </c>
      <c r="AZ1531" s="27">
        <f ca="1"/>
        <v>47.299976052423268</v>
      </c>
      <c r="BA1531" s="15">
        <f ca="1"/>
        <v>19.565530089378353</v>
      </c>
      <c r="BB1531" s="95" t="str">
        <v>欄外</v>
      </c>
      <c r="BC1531" s="15">
        <f ca="1"/>
        <v>47.280819617611769</v>
      </c>
      <c r="BD1531" s="12"/>
      <c r="BF1531" s="17" t="str">
        <f ca="1">IF(AND(BG1526=2,BG1527=1),"★","")</f>
        <v/>
      </c>
      <c r="BG1531" s="3" t="str">
        <f ca="1">IF(AND(BG1526=2,BG1527=2),"★","")</f>
        <v/>
      </c>
      <c r="BH1531" s="16" t="str">
        <f ca="1">IF(AND(BG1526=2,BG1527=3),"★","")</f>
        <v/>
      </c>
      <c r="BI1531"/>
      <c r="BJ1531" s="127"/>
      <c r="BK1531" s="3">
        <v>4</v>
      </c>
      <c r="BL1531" s="27">
        <f ca="1"/>
        <v>47.299976052423268</v>
      </c>
      <c r="BM1531" s="15">
        <f ca="1"/>
        <v>19.565530089378353</v>
      </c>
      <c r="BN1531" s="95" t="str">
        <v>欄外</v>
      </c>
      <c r="BO1531" s="15">
        <f ca="1"/>
        <v>47.280819617611769</v>
      </c>
      <c r="BP1531" s="12"/>
      <c r="BR1531" s="17" t="str">
        <f ca="1">IF(AND(BS1526=2,BS1527=1),"★","")</f>
        <v/>
      </c>
      <c r="BS1531" s="3" t="str">
        <f ca="1">IF(AND(BS1526=2,BS1527=2),"★","")</f>
        <v/>
      </c>
      <c r="BT1531" s="16" t="str">
        <f ca="1">IF(AND(BS1526=2,BS1527=3),"★","")</f>
        <v/>
      </c>
      <c r="BU1531"/>
      <c r="BV1531" s="127"/>
      <c r="BW1531" s="3">
        <v>4</v>
      </c>
      <c r="BX1531" s="27">
        <f ca="1"/>
        <v>47.299976052423268</v>
      </c>
      <c r="BY1531" s="15">
        <f ca="1"/>
        <v>19.565530089378353</v>
      </c>
      <c r="BZ1531" s="95" t="str">
        <v>欄外</v>
      </c>
      <c r="CA1531" s="15">
        <f ca="1"/>
        <v>47.280819617611769</v>
      </c>
      <c r="CB1531" s="12"/>
      <c r="CD1531" s="17" t="str">
        <f ca="1">IF(AND(CE1526=2,CE1527=1),"★","")</f>
        <v/>
      </c>
      <c r="CE1531" s="3" t="str">
        <f ca="1">IF(AND(CE1526=2,CE1527=2),"★","")</f>
        <v/>
      </c>
      <c r="CF1531" s="16" t="str">
        <f ca="1">IF(AND(CE1526=2,CE1527=3),"★","")</f>
        <v/>
      </c>
      <c r="CG1531"/>
      <c r="CH1531" s="127"/>
      <c r="CI1531" s="3">
        <v>4</v>
      </c>
      <c r="CJ1531" s="27">
        <f ca="1"/>
        <v>47.299976052423268</v>
      </c>
      <c r="CK1531" s="15">
        <f ca="1"/>
        <v>19.565530089378353</v>
      </c>
      <c r="CL1531" s="95" t="str">
        <v>欄外</v>
      </c>
      <c r="CM1531" s="15">
        <f ca="1"/>
        <v>47.280819617611769</v>
      </c>
      <c r="CN1531" s="12"/>
      <c r="CP1531" s="17" t="str">
        <f ca="1">IF(AND(CQ1526=2,CQ1527=1),"★","")</f>
        <v/>
      </c>
      <c r="CQ1531" s="3" t="str">
        <f ca="1">IF(AND(CQ1526=2,CQ1527=2),"★","")</f>
        <v/>
      </c>
      <c r="CR1531" s="16" t="str">
        <f ca="1">IF(AND(CQ1526=2,CQ1527=3),"★","")</f>
        <v/>
      </c>
      <c r="CS1531"/>
      <c r="CT1531" s="127"/>
      <c r="CU1531" s="3">
        <v>4</v>
      </c>
      <c r="CV1531" s="27">
        <f ca="1"/>
        <v>47.299976052423268</v>
      </c>
      <c r="CW1531" s="15">
        <f ca="1"/>
        <v>19.565530089378353</v>
      </c>
      <c r="CX1531" s="95" t="str">
        <v>欄外</v>
      </c>
      <c r="CY1531" s="15">
        <f ca="1"/>
        <v>47.280819617611769</v>
      </c>
      <c r="CZ1531" s="12"/>
      <c r="DB1531" s="17" t="str">
        <f ca="1">IF(AND(DC1526=2,DC1527=1),"★","")</f>
        <v/>
      </c>
      <c r="DC1531" s="3" t="str">
        <f ca="1">IF(AND(DC1526=2,DC1527=2),"★","")</f>
        <v/>
      </c>
      <c r="DD1531" s="16" t="str">
        <f ca="1">IF(AND(DC1526=2,DC1527=3),"★","")</f>
        <v/>
      </c>
      <c r="DE1531"/>
      <c r="DF1531" s="127"/>
      <c r="DG1531" s="3">
        <v>4</v>
      </c>
      <c r="DH1531" s="27">
        <f ca="1"/>
        <v>47.299976052423268</v>
      </c>
      <c r="DI1531" s="15">
        <f ca="1"/>
        <v>19.565530089378353</v>
      </c>
      <c r="DJ1531" s="95" t="str">
        <v>欄外</v>
      </c>
      <c r="DK1531" s="15">
        <f ca="1"/>
        <v>47.280819617611769</v>
      </c>
      <c r="DL1531" s="12"/>
      <c r="DN1531" s="17" t="str">
        <f ca="1">IF(AND(DO1526=2,DO1527=1),"★","")</f>
        <v/>
      </c>
      <c r="DO1531" s="3" t="str">
        <f ca="1">IF(AND(DO1526=2,DO1527=2),"★","")</f>
        <v/>
      </c>
      <c r="DP1531" s="16" t="str">
        <f ca="1">IF(AND(DO1526=2,DO1527=3),"★","")</f>
        <v/>
      </c>
      <c r="DQ1531"/>
      <c r="DR1531" s="127"/>
      <c r="DS1531" s="3">
        <v>4</v>
      </c>
      <c r="DT1531" s="27">
        <f ca="1"/>
        <v>47.299976052423268</v>
      </c>
      <c r="DU1531" s="15">
        <f ca="1"/>
        <v>19.565530089378353</v>
      </c>
      <c r="DV1531" s="95" t="str">
        <v>欄外</v>
      </c>
      <c r="DW1531" s="15">
        <f ca="1"/>
        <v>47.280819617611769</v>
      </c>
      <c r="DX1531" s="12"/>
    </row>
    <row r="1532" spans="1:128" ht="13.5" customHeight="1" thickTop="1" thickBot="1">
      <c r="A1532"/>
      <c r="B1532"/>
      <c r="C1532"/>
      <c r="D1532"/>
      <c r="E1532"/>
      <c r="F1532"/>
      <c r="G1532"/>
      <c r="H1532" s="21"/>
      <c r="J1532" s="3" t="str">
        <f>IF(AND(K1526=3,K1527=1),"★","")</f>
        <v/>
      </c>
      <c r="K1532" s="92" t="str">
        <f>IF(AND(K1526=3,K1527=2),"★","")</f>
        <v/>
      </c>
      <c r="L1532" s="37" t="str">
        <f>IF(AND(K1526=3,K1527=3),"★","終")</f>
        <v>終</v>
      </c>
      <c r="M1532"/>
      <c r="N1532" s="127"/>
      <c r="O1532" s="3">
        <v>5</v>
      </c>
      <c r="P1532" s="95" t="str">
        <f ca="1"/>
        <v>欄外</v>
      </c>
      <c r="Q1532" s="27">
        <f ca="1"/>
        <v>31.807358210158871</v>
      </c>
      <c r="R1532" s="27">
        <f ca="1"/>
        <v>21.624271484374994</v>
      </c>
      <c r="S1532" s="27">
        <f ca="1"/>
        <v>68.999999983532945</v>
      </c>
      <c r="T1532" s="12"/>
      <c r="V1532" s="3" t="str">
        <f ca="1">IF(AND(W1526=3,W1527=1),"★","")</f>
        <v/>
      </c>
      <c r="W1532" s="92" t="str">
        <f ca="1">IF(AND(W1526=3,W1527=2),"★","")</f>
        <v/>
      </c>
      <c r="X1532" s="37" t="str">
        <f ca="1">IF(AND(W1526=3,W1527=3),"★","終")</f>
        <v>終</v>
      </c>
      <c r="Y1532"/>
      <c r="Z1532" s="127"/>
      <c r="AA1532" s="3">
        <v>5</v>
      </c>
      <c r="AB1532" s="95" t="str">
        <v>欄外</v>
      </c>
      <c r="AC1532" s="27">
        <f ca="1"/>
        <v>31.807358210158871</v>
      </c>
      <c r="AD1532" s="27">
        <f ca="1"/>
        <v>21.624271484374994</v>
      </c>
      <c r="AE1532" s="27">
        <f ca="1"/>
        <v>68.999999983532945</v>
      </c>
      <c r="AF1532" s="12"/>
      <c r="AH1532" s="3" t="str">
        <f ca="1">IF(AND(AI1526=3,AI1527=1),"★","")</f>
        <v/>
      </c>
      <c r="AI1532" s="92" t="str">
        <f ca="1">IF(AND(AI1526=3,AI1527=2),"★","")</f>
        <v/>
      </c>
      <c r="AJ1532" s="37" t="str">
        <f ca="1">IF(AND(AI1526=3,AI1527=3),"★","終")</f>
        <v>終</v>
      </c>
      <c r="AK1532"/>
      <c r="AL1532" s="127"/>
      <c r="AM1532" s="3">
        <v>5</v>
      </c>
      <c r="AN1532" s="95" t="str">
        <v>欄外</v>
      </c>
      <c r="AO1532" s="27">
        <f ca="1"/>
        <v>31.807358210158871</v>
      </c>
      <c r="AP1532" s="27">
        <f ca="1"/>
        <v>21.624271484374994</v>
      </c>
      <c r="AQ1532" s="27">
        <f ca="1"/>
        <v>68.999999983532945</v>
      </c>
      <c r="AR1532" s="12"/>
      <c r="AT1532" s="3" t="str">
        <f ca="1">IF(AND(AU1526=3,AU1527=1),"★","")</f>
        <v/>
      </c>
      <c r="AU1532" s="92" t="str">
        <f ca="1">IF(AND(AU1526=3,AU1527=2),"★","")</f>
        <v>★</v>
      </c>
      <c r="AV1532" s="37" t="str">
        <f ca="1">IF(AND(AU1526=3,AU1527=3),"★","終")</f>
        <v>終</v>
      </c>
      <c r="AW1532"/>
      <c r="AX1532" s="127"/>
      <c r="AY1532" s="3">
        <v>5</v>
      </c>
      <c r="AZ1532" s="95" t="str">
        <v>欄外</v>
      </c>
      <c r="BA1532" s="27">
        <f ca="1"/>
        <v>31.807358210158871</v>
      </c>
      <c r="BB1532" s="27">
        <f ca="1"/>
        <v>21.624271484374994</v>
      </c>
      <c r="BC1532" s="27">
        <f ca="1"/>
        <v>68.999999991751821</v>
      </c>
      <c r="BD1532" s="12"/>
      <c r="BF1532" s="3" t="str">
        <f ca="1">IF(AND(BG1526=3,BG1527=1),"★","")</f>
        <v/>
      </c>
      <c r="BG1532" s="92" t="str">
        <f ca="1">IF(AND(BG1526=3,BG1527=2),"★","")</f>
        <v/>
      </c>
      <c r="BH1532" s="37" t="str">
        <f ca="1">IF(AND(BG1526=3,BG1527=3),"★","終")</f>
        <v>★</v>
      </c>
      <c r="BI1532"/>
      <c r="BJ1532" s="127"/>
      <c r="BK1532" s="3">
        <v>5</v>
      </c>
      <c r="BL1532" s="95" t="str">
        <v>欄外</v>
      </c>
      <c r="BM1532" s="27">
        <f ca="1"/>
        <v>31.807358210158871</v>
      </c>
      <c r="BN1532" s="27">
        <f ca="1"/>
        <v>21.624271484374994</v>
      </c>
      <c r="BO1532" s="27">
        <f ca="1"/>
        <v>68.999999991751821</v>
      </c>
      <c r="BP1532" s="12"/>
      <c r="BR1532" s="3" t="str">
        <f ca="1">IF(AND(BS1526=3,BS1527=1),"★","")</f>
        <v/>
      </c>
      <c r="BS1532" s="92" t="str">
        <f ca="1">IF(AND(BS1526=3,BS1527=2),"★","")</f>
        <v/>
      </c>
      <c r="BT1532" s="37" t="str">
        <f ca="1">IF(AND(BS1526=3,BS1527=3),"★","終")</f>
        <v>★</v>
      </c>
      <c r="BU1532"/>
      <c r="BV1532" s="127"/>
      <c r="BW1532" s="3">
        <v>5</v>
      </c>
      <c r="BX1532" s="95" t="str">
        <v>欄外</v>
      </c>
      <c r="BY1532" s="27">
        <f ca="1"/>
        <v>31.807358210158871</v>
      </c>
      <c r="BZ1532" s="27">
        <f ca="1"/>
        <v>21.624271484374994</v>
      </c>
      <c r="CA1532" s="27">
        <f ca="1"/>
        <v>68.999999991751821</v>
      </c>
      <c r="CB1532" s="12"/>
      <c r="CD1532" s="3" t="str">
        <f ca="1">IF(AND(CE1526=3,CE1527=1),"★","")</f>
        <v/>
      </c>
      <c r="CE1532" s="92" t="str">
        <f ca="1">IF(AND(CE1526=3,CE1527=2),"★","")</f>
        <v/>
      </c>
      <c r="CF1532" s="37" t="str">
        <f ca="1">IF(AND(CE1526=3,CE1527=3),"★","終")</f>
        <v>★</v>
      </c>
      <c r="CG1532"/>
      <c r="CH1532" s="127"/>
      <c r="CI1532" s="3">
        <v>5</v>
      </c>
      <c r="CJ1532" s="95" t="str">
        <v>欄外</v>
      </c>
      <c r="CK1532" s="27">
        <f ca="1"/>
        <v>31.807358210158871</v>
      </c>
      <c r="CL1532" s="27">
        <f ca="1"/>
        <v>21.624271484374994</v>
      </c>
      <c r="CM1532" s="27">
        <f ca="1"/>
        <v>68.999999991751821</v>
      </c>
      <c r="CN1532" s="12"/>
      <c r="CP1532" s="3" t="str">
        <f ca="1">IF(AND(CQ1526=3,CQ1527=1),"★","")</f>
        <v/>
      </c>
      <c r="CQ1532" s="92" t="str">
        <f ca="1">IF(AND(CQ1526=3,CQ1527=2),"★","")</f>
        <v/>
      </c>
      <c r="CR1532" s="37" t="str">
        <f ca="1">IF(AND(CQ1526=3,CQ1527=3),"★","終")</f>
        <v>★</v>
      </c>
      <c r="CS1532"/>
      <c r="CT1532" s="127"/>
      <c r="CU1532" s="3">
        <v>5</v>
      </c>
      <c r="CV1532" s="95" t="str">
        <v>欄外</v>
      </c>
      <c r="CW1532" s="27">
        <f ca="1"/>
        <v>31.807358210158871</v>
      </c>
      <c r="CX1532" s="27">
        <f ca="1"/>
        <v>21.624271484374994</v>
      </c>
      <c r="CY1532" s="27">
        <f ca="1"/>
        <v>68.999999991751821</v>
      </c>
      <c r="CZ1532" s="12"/>
      <c r="DB1532" s="3" t="str">
        <f ca="1">IF(AND(DC1526=3,DC1527=1),"★","")</f>
        <v/>
      </c>
      <c r="DC1532" s="92" t="str">
        <f ca="1">IF(AND(DC1526=3,DC1527=2),"★","")</f>
        <v/>
      </c>
      <c r="DD1532" s="37" t="str">
        <f ca="1">IF(AND(DC1526=3,DC1527=3),"★","終")</f>
        <v>★</v>
      </c>
      <c r="DE1532"/>
      <c r="DF1532" s="127"/>
      <c r="DG1532" s="3">
        <v>5</v>
      </c>
      <c r="DH1532" s="95" t="str">
        <v>欄外</v>
      </c>
      <c r="DI1532" s="27">
        <f ca="1"/>
        <v>31.807358210158871</v>
      </c>
      <c r="DJ1532" s="27">
        <f ca="1"/>
        <v>21.624271484374994</v>
      </c>
      <c r="DK1532" s="27">
        <f ca="1"/>
        <v>68.999999991751821</v>
      </c>
      <c r="DL1532" s="12"/>
      <c r="DN1532" s="3" t="str">
        <f ca="1">IF(AND(DO1526=3,DO1527=1),"★","")</f>
        <v/>
      </c>
      <c r="DO1532" s="92" t="str">
        <f ca="1">IF(AND(DO1526=3,DO1527=2),"★","")</f>
        <v/>
      </c>
      <c r="DP1532" s="37" t="str">
        <f ca="1">IF(AND(DO1526=3,DO1527=3),"★","終")</f>
        <v>★</v>
      </c>
      <c r="DQ1532"/>
      <c r="DR1532" s="127"/>
      <c r="DS1532" s="3">
        <v>5</v>
      </c>
      <c r="DT1532" s="95" t="str">
        <v>欄外</v>
      </c>
      <c r="DU1532" s="27">
        <f ca="1"/>
        <v>31.807358210158871</v>
      </c>
      <c r="DV1532" s="27">
        <f ca="1"/>
        <v>21.624271484374994</v>
      </c>
      <c r="DW1532" s="27">
        <f ca="1"/>
        <v>68.999999991751821</v>
      </c>
      <c r="DX1532" s="12"/>
    </row>
    <row r="1533" spans="1:128" ht="13.5" customHeight="1" thickTop="1">
      <c r="A1533"/>
      <c r="B1533"/>
      <c r="C1533"/>
      <c r="D1533"/>
      <c r="E1533"/>
      <c r="F1533"/>
      <c r="G1533"/>
      <c r="H1533" s="21"/>
      <c r="M1533"/>
      <c r="N1533" s="127"/>
      <c r="O1533" s="3">
        <v>6</v>
      </c>
      <c r="P1533" s="95" t="str">
        <f ca="1"/>
        <v>欄外</v>
      </c>
      <c r="Q1533" s="95" t="str">
        <f ca="1"/>
        <v>欄外</v>
      </c>
      <c r="R1533" s="95" t="str">
        <f ca="1"/>
        <v>欄外</v>
      </c>
      <c r="S1533" s="95" t="str">
        <f ca="1"/>
        <v>欄外</v>
      </c>
      <c r="T1533" s="12"/>
      <c r="Y1533"/>
      <c r="Z1533" s="127"/>
      <c r="AA1533" s="3">
        <v>6</v>
      </c>
      <c r="AB1533" s="95" t="str">
        <v>欄外</v>
      </c>
      <c r="AC1533" s="95" t="str">
        <v>欄外</v>
      </c>
      <c r="AD1533" s="95" t="str">
        <v>欄外</v>
      </c>
      <c r="AE1533" s="95" t="str">
        <v>欄外</v>
      </c>
      <c r="AF1533" s="12"/>
      <c r="AK1533"/>
      <c r="AL1533" s="127"/>
      <c r="AM1533" s="3">
        <v>6</v>
      </c>
      <c r="AN1533" s="95" t="str">
        <v>欄外</v>
      </c>
      <c r="AO1533" s="95" t="str">
        <v>欄外</v>
      </c>
      <c r="AP1533" s="95" t="str">
        <v>欄外</v>
      </c>
      <c r="AQ1533" s="95" t="str">
        <v>欄外</v>
      </c>
      <c r="AR1533" s="12"/>
      <c r="AW1533"/>
      <c r="AX1533" s="127"/>
      <c r="AY1533" s="3">
        <v>6</v>
      </c>
      <c r="AZ1533" s="95" t="str">
        <v>欄外</v>
      </c>
      <c r="BA1533" s="95" t="str">
        <v>欄外</v>
      </c>
      <c r="BB1533" s="95" t="str">
        <v>欄外</v>
      </c>
      <c r="BC1533" s="95" t="str">
        <v>欄外</v>
      </c>
      <c r="BD1533" s="12"/>
      <c r="BI1533"/>
      <c r="BJ1533" s="127"/>
      <c r="BK1533" s="3">
        <v>6</v>
      </c>
      <c r="BL1533" s="95" t="str">
        <v>欄外</v>
      </c>
      <c r="BM1533" s="95" t="str">
        <v>欄外</v>
      </c>
      <c r="BN1533" s="95" t="str">
        <v>欄外</v>
      </c>
      <c r="BO1533" s="95" t="str">
        <v>欄外</v>
      </c>
      <c r="BP1533" s="12"/>
      <c r="BU1533"/>
      <c r="BV1533" s="127"/>
      <c r="BW1533" s="3">
        <v>6</v>
      </c>
      <c r="BX1533" s="95" t="str">
        <v>欄外</v>
      </c>
      <c r="BY1533" s="95" t="str">
        <v>欄外</v>
      </c>
      <c r="BZ1533" s="95" t="str">
        <v>欄外</v>
      </c>
      <c r="CA1533" s="95" t="str">
        <v>欄外</v>
      </c>
      <c r="CB1533" s="12"/>
      <c r="CG1533"/>
      <c r="CH1533" s="127"/>
      <c r="CI1533" s="3">
        <v>6</v>
      </c>
      <c r="CJ1533" s="95" t="str">
        <v>欄外</v>
      </c>
      <c r="CK1533" s="95" t="str">
        <v>欄外</v>
      </c>
      <c r="CL1533" s="95" t="str">
        <v>欄外</v>
      </c>
      <c r="CM1533" s="95" t="str">
        <v>欄外</v>
      </c>
      <c r="CN1533" s="12"/>
      <c r="CS1533"/>
      <c r="CT1533" s="127"/>
      <c r="CU1533" s="3">
        <v>6</v>
      </c>
      <c r="CV1533" s="95" t="str">
        <v>欄外</v>
      </c>
      <c r="CW1533" s="95" t="str">
        <v>欄外</v>
      </c>
      <c r="CX1533" s="95" t="str">
        <v>欄外</v>
      </c>
      <c r="CY1533" s="95" t="str">
        <v>欄外</v>
      </c>
      <c r="CZ1533" s="12"/>
      <c r="DE1533"/>
      <c r="DF1533" s="127"/>
      <c r="DG1533" s="3">
        <v>6</v>
      </c>
      <c r="DH1533" s="95" t="str">
        <v>欄外</v>
      </c>
      <c r="DI1533" s="95" t="str">
        <v>欄外</v>
      </c>
      <c r="DJ1533" s="95" t="str">
        <v>欄外</v>
      </c>
      <c r="DK1533" s="95" t="str">
        <v>欄外</v>
      </c>
      <c r="DL1533" s="12"/>
      <c r="DQ1533"/>
      <c r="DR1533" s="127"/>
      <c r="DS1533" s="3">
        <v>6</v>
      </c>
      <c r="DT1533" s="95" t="str">
        <v>欄外</v>
      </c>
      <c r="DU1533" s="95" t="str">
        <v>欄外</v>
      </c>
      <c r="DV1533" s="95" t="str">
        <v>欄外</v>
      </c>
      <c r="DW1533" s="95" t="str">
        <v>欄外</v>
      </c>
      <c r="DX1533" s="12"/>
    </row>
    <row r="1534" spans="1:128" ht="13.5" customHeight="1">
      <c r="A1534"/>
      <c r="B1534"/>
      <c r="C1534"/>
      <c r="D1534"/>
      <c r="E1534"/>
      <c r="F1534"/>
      <c r="G1534"/>
      <c r="H1534" s="21"/>
      <c r="M1534"/>
      <c r="N1534" s="127"/>
      <c r="O1534" s="3">
        <v>7</v>
      </c>
      <c r="P1534" s="27">
        <f ca="1"/>
        <v>68.999981553589706</v>
      </c>
      <c r="Q1534" s="27">
        <f ca="1"/>
        <v>24.85334982903953</v>
      </c>
      <c r="R1534" s="95" t="str">
        <f ca="1"/>
        <v>欄外</v>
      </c>
      <c r="S1534" s="95" t="str">
        <f ca="1"/>
        <v>欄外</v>
      </c>
      <c r="T1534" s="12"/>
      <c r="Y1534"/>
      <c r="Z1534" s="127"/>
      <c r="AA1534" s="3">
        <v>7</v>
      </c>
      <c r="AB1534" s="27">
        <f ca="1"/>
        <v>68.999981553589706</v>
      </c>
      <c r="AC1534" s="27">
        <f ca="1"/>
        <v>24.85334982903953</v>
      </c>
      <c r="AD1534" s="95" t="str">
        <v>欄外</v>
      </c>
      <c r="AE1534" s="95" t="str">
        <v>欄外</v>
      </c>
      <c r="AF1534" s="12"/>
      <c r="AK1534"/>
      <c r="AL1534" s="127"/>
      <c r="AM1534" s="3">
        <v>7</v>
      </c>
      <c r="AN1534" s="27">
        <f ca="1"/>
        <v>68.999981553589706</v>
      </c>
      <c r="AO1534" s="27">
        <f ca="1"/>
        <v>24.85334982903953</v>
      </c>
      <c r="AP1534" s="95" t="str">
        <v>欄外</v>
      </c>
      <c r="AQ1534" s="95" t="str">
        <v>欄外</v>
      </c>
      <c r="AR1534" s="12"/>
      <c r="AW1534"/>
      <c r="AX1534" s="127"/>
      <c r="AY1534" s="3">
        <v>7</v>
      </c>
      <c r="AZ1534" s="27">
        <f ca="1"/>
        <v>68.999981553589706</v>
      </c>
      <c r="BA1534" s="27">
        <f ca="1"/>
        <v>24.85334982903953</v>
      </c>
      <c r="BB1534" s="95" t="str">
        <v>欄外</v>
      </c>
      <c r="BC1534" s="95" t="str">
        <v>欄外</v>
      </c>
      <c r="BD1534" s="12"/>
      <c r="BI1534"/>
      <c r="BJ1534" s="127"/>
      <c r="BK1534" s="3">
        <v>7</v>
      </c>
      <c r="BL1534" s="27">
        <f ca="1"/>
        <v>68.999981553589706</v>
      </c>
      <c r="BM1534" s="27">
        <f ca="1"/>
        <v>24.85334982903953</v>
      </c>
      <c r="BN1534" s="95" t="str">
        <v>欄外</v>
      </c>
      <c r="BO1534" s="95" t="str">
        <v>欄外</v>
      </c>
      <c r="BP1534" s="12"/>
      <c r="BU1534"/>
      <c r="BV1534" s="127"/>
      <c r="BW1534" s="3">
        <v>7</v>
      </c>
      <c r="BX1534" s="27">
        <f ca="1"/>
        <v>68.999981553589706</v>
      </c>
      <c r="BY1534" s="27">
        <f ca="1"/>
        <v>24.85334982903953</v>
      </c>
      <c r="BZ1534" s="95" t="str">
        <v>欄外</v>
      </c>
      <c r="CA1534" s="95" t="str">
        <v>欄外</v>
      </c>
      <c r="CB1534" s="12"/>
      <c r="CG1534"/>
      <c r="CH1534" s="127"/>
      <c r="CI1534" s="3">
        <v>7</v>
      </c>
      <c r="CJ1534" s="27">
        <f ca="1"/>
        <v>68.999981553589706</v>
      </c>
      <c r="CK1534" s="27">
        <f ca="1"/>
        <v>24.85334982903953</v>
      </c>
      <c r="CL1534" s="95" t="str">
        <v>欄外</v>
      </c>
      <c r="CM1534" s="95" t="str">
        <v>欄外</v>
      </c>
      <c r="CN1534" s="12"/>
      <c r="CS1534"/>
      <c r="CT1534" s="127"/>
      <c r="CU1534" s="3">
        <v>7</v>
      </c>
      <c r="CV1534" s="27">
        <f ca="1"/>
        <v>68.999981553589706</v>
      </c>
      <c r="CW1534" s="27">
        <f ca="1"/>
        <v>24.85334982903953</v>
      </c>
      <c r="CX1534" s="95" t="str">
        <v>欄外</v>
      </c>
      <c r="CY1534" s="95" t="str">
        <v>欄外</v>
      </c>
      <c r="CZ1534" s="12"/>
      <c r="DE1534"/>
      <c r="DF1534" s="127"/>
      <c r="DG1534" s="3">
        <v>7</v>
      </c>
      <c r="DH1534" s="27">
        <f ca="1"/>
        <v>68.999981553589706</v>
      </c>
      <c r="DI1534" s="27">
        <f ca="1"/>
        <v>24.85334982903953</v>
      </c>
      <c r="DJ1534" s="95" t="str">
        <v>欄外</v>
      </c>
      <c r="DK1534" s="95" t="str">
        <v>欄外</v>
      </c>
      <c r="DL1534" s="12"/>
      <c r="DQ1534"/>
      <c r="DR1534" s="127"/>
      <c r="DS1534" s="3">
        <v>7</v>
      </c>
      <c r="DT1534" s="27">
        <f ca="1"/>
        <v>68.999981553589706</v>
      </c>
      <c r="DU1534" s="27">
        <f ca="1"/>
        <v>24.85334982903953</v>
      </c>
      <c r="DV1534" s="95" t="str">
        <v>欄外</v>
      </c>
      <c r="DW1534" s="95" t="str">
        <v>欄外</v>
      </c>
      <c r="DX1534" s="12"/>
    </row>
    <row r="1535" spans="1:128" ht="13.5" customHeight="1">
      <c r="A1535"/>
      <c r="B1535"/>
      <c r="C1535"/>
      <c r="D1535"/>
      <c r="E1535"/>
      <c r="F1535"/>
      <c r="G1535"/>
      <c r="H1535" s="21"/>
      <c r="K1535" s="11"/>
      <c r="L1535" s="6"/>
      <c r="M1535"/>
      <c r="N1535" s="127"/>
      <c r="O1535" s="3">
        <v>8</v>
      </c>
      <c r="P1535" s="27">
        <f ca="1"/>
        <v>99.999999999958163</v>
      </c>
      <c r="Q1535" s="27">
        <f ca="1"/>
        <v>46.432044709157779</v>
      </c>
      <c r="R1535" s="27">
        <f ca="1"/>
        <v>47.253563121886174</v>
      </c>
      <c r="S1535" s="95" t="str">
        <f ca="1"/>
        <v>欄外</v>
      </c>
      <c r="T1535" s="12"/>
      <c r="W1535" s="11"/>
      <c r="X1535" s="6"/>
      <c r="Y1535"/>
      <c r="Z1535" s="127"/>
      <c r="AA1535" s="3">
        <v>8</v>
      </c>
      <c r="AB1535" s="27">
        <f ca="1"/>
        <v>99.999999999958163</v>
      </c>
      <c r="AC1535" s="27">
        <f ca="1"/>
        <v>46.432044709157779</v>
      </c>
      <c r="AD1535" s="27">
        <f ca="1"/>
        <v>47.253563121886174</v>
      </c>
      <c r="AE1535" s="95" t="str">
        <v>欄外</v>
      </c>
      <c r="AF1535" s="12"/>
      <c r="AI1535" s="11"/>
      <c r="AJ1535" s="6"/>
      <c r="AK1535"/>
      <c r="AL1535" s="127"/>
      <c r="AM1535" s="3">
        <v>8</v>
      </c>
      <c r="AN1535" s="27">
        <f ca="1"/>
        <v>99.999999999958163</v>
      </c>
      <c r="AO1535" s="27">
        <f ca="1"/>
        <v>46.432044709157779</v>
      </c>
      <c r="AP1535" s="27">
        <f ca="1"/>
        <v>47.253563121886174</v>
      </c>
      <c r="AQ1535" s="95" t="str">
        <v>欄外</v>
      </c>
      <c r="AR1535" s="12"/>
      <c r="AU1535" s="11"/>
      <c r="AV1535" s="6"/>
      <c r="AW1535"/>
      <c r="AX1535" s="127"/>
      <c r="AY1535" s="3">
        <v>8</v>
      </c>
      <c r="AZ1535" s="27">
        <f ca="1"/>
        <v>99.999999999958163</v>
      </c>
      <c r="BA1535" s="27">
        <f ca="1"/>
        <v>46.432044709157779</v>
      </c>
      <c r="BB1535" s="27">
        <f ca="1"/>
        <v>47.253563121886174</v>
      </c>
      <c r="BC1535" s="95" t="str">
        <v>欄外</v>
      </c>
      <c r="BD1535" s="12"/>
      <c r="BG1535" s="11"/>
      <c r="BH1535" s="6"/>
      <c r="BI1535"/>
      <c r="BJ1535" s="127"/>
      <c r="BK1535" s="3">
        <v>8</v>
      </c>
      <c r="BL1535" s="27">
        <f ca="1"/>
        <v>99.999999999979082</v>
      </c>
      <c r="BM1535" s="27">
        <f ca="1"/>
        <v>46.432044709157779</v>
      </c>
      <c r="BN1535" s="27">
        <f ca="1"/>
        <v>47.253563121886174</v>
      </c>
      <c r="BO1535" s="95" t="str">
        <v>欄外</v>
      </c>
      <c r="BP1535" s="12"/>
      <c r="BS1535" s="11"/>
      <c r="BT1535" s="6"/>
      <c r="BU1535"/>
      <c r="BV1535" s="127"/>
      <c r="BW1535" s="3">
        <v>8</v>
      </c>
      <c r="BX1535" s="27">
        <f ca="1"/>
        <v>99.999999999979082</v>
      </c>
      <c r="BY1535" s="27">
        <f ca="1"/>
        <v>46.432044709157779</v>
      </c>
      <c r="BZ1535" s="27">
        <f ca="1"/>
        <v>47.253563121886174</v>
      </c>
      <c r="CA1535" s="95" t="str">
        <v>欄外</v>
      </c>
      <c r="CB1535" s="12"/>
      <c r="CE1535" s="11"/>
      <c r="CF1535" s="6"/>
      <c r="CG1535"/>
      <c r="CH1535" s="127"/>
      <c r="CI1535" s="3">
        <v>8</v>
      </c>
      <c r="CJ1535" s="27">
        <f ca="1"/>
        <v>99.999999999979082</v>
      </c>
      <c r="CK1535" s="27">
        <f ca="1"/>
        <v>46.432044709157779</v>
      </c>
      <c r="CL1535" s="27">
        <f ca="1"/>
        <v>47.253563121886174</v>
      </c>
      <c r="CM1535" s="95" t="str">
        <v>欄外</v>
      </c>
      <c r="CN1535" s="12"/>
      <c r="CQ1535" s="11"/>
      <c r="CR1535" s="6"/>
      <c r="CS1535"/>
      <c r="CT1535" s="127"/>
      <c r="CU1535" s="3">
        <v>8</v>
      </c>
      <c r="CV1535" s="27">
        <f ca="1"/>
        <v>99.999999999979082</v>
      </c>
      <c r="CW1535" s="27">
        <f ca="1"/>
        <v>46.432044709157779</v>
      </c>
      <c r="CX1535" s="27">
        <f ca="1"/>
        <v>47.253563121886174</v>
      </c>
      <c r="CY1535" s="95" t="str">
        <v>欄外</v>
      </c>
      <c r="CZ1535" s="12"/>
      <c r="DC1535" s="11"/>
      <c r="DD1535" s="6"/>
      <c r="DE1535"/>
      <c r="DF1535" s="127"/>
      <c r="DG1535" s="3">
        <v>8</v>
      </c>
      <c r="DH1535" s="27">
        <f ca="1"/>
        <v>99.999999999979082</v>
      </c>
      <c r="DI1535" s="27">
        <f ca="1"/>
        <v>46.432044709157779</v>
      </c>
      <c r="DJ1535" s="27">
        <f ca="1"/>
        <v>47.253563121886174</v>
      </c>
      <c r="DK1535" s="95" t="str">
        <v>欄外</v>
      </c>
      <c r="DL1535" s="12"/>
      <c r="DO1535" s="11"/>
      <c r="DP1535" s="6"/>
      <c r="DQ1535"/>
      <c r="DR1535" s="127"/>
      <c r="DS1535" s="3">
        <v>8</v>
      </c>
      <c r="DT1535" s="27">
        <f ca="1"/>
        <v>99.999999999979082</v>
      </c>
      <c r="DU1535" s="27">
        <f ca="1"/>
        <v>46.432044709157779</v>
      </c>
      <c r="DV1535" s="27">
        <f ca="1"/>
        <v>47.253563121886174</v>
      </c>
      <c r="DW1535" s="95" t="str">
        <v>欄外</v>
      </c>
      <c r="DX1535" s="12"/>
    </row>
    <row r="1536" spans="1:128" ht="13.5" customHeight="1">
      <c r="A1536"/>
      <c r="B1536"/>
      <c r="C1536"/>
      <c r="D1536"/>
      <c r="E1536"/>
      <c r="F1536"/>
      <c r="G1536"/>
      <c r="H1536" s="21"/>
      <c r="J1536" s="11"/>
      <c r="K1536" s="11"/>
      <c r="L1536" s="6"/>
      <c r="M1536"/>
      <c r="N1536" s="128"/>
      <c r="O1536" s="3" t="s">
        <v>66</v>
      </c>
      <c r="P1536" s="44">
        <v>0</v>
      </c>
      <c r="Q1536" s="44">
        <v>0</v>
      </c>
      <c r="R1536" s="44">
        <v>0</v>
      </c>
      <c r="S1536" s="40">
        <v>0</v>
      </c>
      <c r="T1536" s="12"/>
      <c r="V1536" s="11"/>
      <c r="W1536" s="11"/>
      <c r="X1536" s="6"/>
      <c r="Y1536"/>
      <c r="Z1536" s="128"/>
      <c r="AA1536" s="3" t="s">
        <v>41</v>
      </c>
      <c r="AB1536" s="44">
        <v>0</v>
      </c>
      <c r="AC1536" s="44">
        <v>0</v>
      </c>
      <c r="AD1536" s="44">
        <v>0</v>
      </c>
      <c r="AE1536" s="40">
        <v>0</v>
      </c>
      <c r="AF1536" s="12"/>
      <c r="AH1536" s="11"/>
      <c r="AI1536" s="11"/>
      <c r="AJ1536" s="6"/>
      <c r="AK1536"/>
      <c r="AL1536" s="128"/>
      <c r="AM1536" s="3" t="s">
        <v>41</v>
      </c>
      <c r="AN1536" s="44">
        <v>0</v>
      </c>
      <c r="AO1536" s="44">
        <v>0</v>
      </c>
      <c r="AP1536" s="44">
        <v>0</v>
      </c>
      <c r="AQ1536" s="40">
        <v>0</v>
      </c>
      <c r="AR1536" s="12"/>
      <c r="AT1536" s="11"/>
      <c r="AU1536" s="11"/>
      <c r="AV1536" s="6"/>
      <c r="AW1536"/>
      <c r="AX1536" s="128"/>
      <c r="AY1536" s="3" t="s">
        <v>41</v>
      </c>
      <c r="AZ1536" s="44">
        <v>0</v>
      </c>
      <c r="BA1536" s="44">
        <v>0</v>
      </c>
      <c r="BB1536" s="44">
        <v>0</v>
      </c>
      <c r="BC1536" s="40">
        <v>0</v>
      </c>
      <c r="BD1536" s="12"/>
      <c r="BF1536" s="11"/>
      <c r="BG1536" s="11"/>
      <c r="BH1536" s="6"/>
      <c r="BI1536"/>
      <c r="BJ1536" s="128"/>
      <c r="BK1536" s="3" t="s">
        <v>41</v>
      </c>
      <c r="BL1536" s="44">
        <v>0</v>
      </c>
      <c r="BM1536" s="44">
        <v>0</v>
      </c>
      <c r="BN1536" s="44">
        <v>0</v>
      </c>
      <c r="BO1536" s="40">
        <v>0</v>
      </c>
      <c r="BP1536" s="12"/>
      <c r="BR1536" s="11"/>
      <c r="BS1536" s="11"/>
      <c r="BT1536" s="6"/>
      <c r="BU1536"/>
      <c r="BV1536" s="128"/>
      <c r="BW1536" s="3" t="s">
        <v>41</v>
      </c>
      <c r="BX1536" s="44">
        <v>0</v>
      </c>
      <c r="BY1536" s="44">
        <v>0</v>
      </c>
      <c r="BZ1536" s="44">
        <v>0</v>
      </c>
      <c r="CA1536" s="40">
        <v>0</v>
      </c>
      <c r="CB1536" s="12"/>
      <c r="CD1536" s="11"/>
      <c r="CE1536" s="11"/>
      <c r="CF1536" s="6"/>
      <c r="CG1536"/>
      <c r="CH1536" s="128"/>
      <c r="CI1536" s="3" t="s">
        <v>41</v>
      </c>
      <c r="CJ1536" s="44">
        <v>0</v>
      </c>
      <c r="CK1536" s="44">
        <v>0</v>
      </c>
      <c r="CL1536" s="44">
        <v>0</v>
      </c>
      <c r="CM1536" s="40">
        <v>0</v>
      </c>
      <c r="CN1536" s="12"/>
      <c r="CP1536" s="11"/>
      <c r="CQ1536" s="11"/>
      <c r="CR1536" s="6"/>
      <c r="CS1536"/>
      <c r="CT1536" s="128"/>
      <c r="CU1536" s="3" t="s">
        <v>41</v>
      </c>
      <c r="CV1536" s="44">
        <v>0</v>
      </c>
      <c r="CW1536" s="44">
        <v>0</v>
      </c>
      <c r="CX1536" s="44">
        <v>0</v>
      </c>
      <c r="CY1536" s="40">
        <v>0</v>
      </c>
      <c r="CZ1536" s="12"/>
      <c r="DB1536" s="11"/>
      <c r="DC1536" s="11"/>
      <c r="DD1536" s="6"/>
      <c r="DE1536"/>
      <c r="DF1536" s="128"/>
      <c r="DG1536" s="3" t="s">
        <v>41</v>
      </c>
      <c r="DH1536" s="44">
        <v>0</v>
      </c>
      <c r="DI1536" s="44">
        <v>0</v>
      </c>
      <c r="DJ1536" s="44">
        <v>0</v>
      </c>
      <c r="DK1536" s="40">
        <v>0</v>
      </c>
      <c r="DL1536" s="12"/>
      <c r="DN1536" s="11"/>
      <c r="DO1536" s="11"/>
      <c r="DP1536" s="6"/>
      <c r="DQ1536"/>
      <c r="DR1536" s="128"/>
      <c r="DS1536" s="3" t="s">
        <v>41</v>
      </c>
      <c r="DT1536" s="44">
        <v>0</v>
      </c>
      <c r="DU1536" s="44">
        <v>0</v>
      </c>
      <c r="DV1536" s="44">
        <v>0</v>
      </c>
      <c r="DW1536" s="40">
        <v>0</v>
      </c>
      <c r="DX1536" s="12"/>
    </row>
    <row r="1537" spans="1:128" ht="13.5" customHeight="1">
      <c r="A1537"/>
      <c r="B1537"/>
      <c r="C1537"/>
      <c r="D1537"/>
      <c r="E1537"/>
      <c r="F1537"/>
      <c r="G1537"/>
      <c r="H1537" s="21"/>
      <c r="J1537" s="11"/>
      <c r="K1537" s="11"/>
      <c r="L1537" s="6"/>
      <c r="M1537"/>
      <c r="N1537"/>
      <c r="O1537" s="11"/>
      <c r="P1537" s="12"/>
      <c r="Q1537" s="12"/>
      <c r="R1537" s="12"/>
      <c r="S1537" s="12"/>
      <c r="T1537" s="12"/>
      <c r="V1537" s="11"/>
      <c r="W1537" s="11"/>
      <c r="X1537" s="6"/>
      <c r="Y1537"/>
      <c r="Z1537"/>
      <c r="AA1537" s="11"/>
      <c r="AB1537" s="12"/>
      <c r="AC1537" s="12"/>
      <c r="AD1537" s="12"/>
      <c r="AE1537" s="12"/>
      <c r="AF1537" s="12"/>
      <c r="AH1537" s="11"/>
      <c r="AI1537" s="11"/>
      <c r="AJ1537" s="6"/>
      <c r="AK1537"/>
      <c r="AL1537"/>
      <c r="AM1537" s="11"/>
      <c r="AN1537" s="12"/>
      <c r="AO1537" s="12"/>
      <c r="AP1537" s="12"/>
      <c r="AQ1537" s="12"/>
      <c r="AR1537" s="12"/>
      <c r="AT1537" s="11"/>
      <c r="AU1537" s="11"/>
      <c r="AV1537" s="6"/>
      <c r="AW1537"/>
      <c r="AX1537"/>
      <c r="AY1537" s="11"/>
      <c r="AZ1537" s="12"/>
      <c r="BA1537" s="12"/>
      <c r="BB1537" s="12"/>
      <c r="BC1537" s="12"/>
      <c r="BD1537" s="12"/>
      <c r="BF1537" s="11"/>
      <c r="BG1537" s="11"/>
      <c r="BH1537" s="6"/>
      <c r="BI1537"/>
      <c r="BJ1537"/>
      <c r="BK1537" s="11"/>
      <c r="BL1537" s="12"/>
      <c r="BM1537" s="12"/>
      <c r="BN1537" s="12"/>
      <c r="BO1537" s="12"/>
      <c r="BP1537" s="12"/>
      <c r="BR1537" s="11"/>
      <c r="BS1537" s="11"/>
      <c r="BT1537" s="6"/>
      <c r="BU1537"/>
      <c r="BV1537"/>
      <c r="BW1537" s="11"/>
      <c r="BX1537" s="12"/>
      <c r="BY1537" s="12"/>
      <c r="BZ1537" s="12"/>
      <c r="CA1537" s="12"/>
      <c r="CB1537" s="12"/>
      <c r="CD1537" s="11"/>
      <c r="CE1537" s="11"/>
      <c r="CF1537" s="6"/>
      <c r="CG1537"/>
      <c r="CH1537"/>
      <c r="CI1537" s="11"/>
      <c r="CJ1537" s="12"/>
      <c r="CK1537" s="12"/>
      <c r="CL1537" s="12"/>
      <c r="CM1537" s="12"/>
      <c r="CN1537" s="12"/>
      <c r="CP1537" s="11"/>
      <c r="CQ1537" s="11"/>
      <c r="CR1537" s="6"/>
      <c r="CS1537"/>
      <c r="CT1537"/>
      <c r="CU1537" s="11"/>
      <c r="CV1537" s="12"/>
      <c r="CW1537" s="12"/>
      <c r="CX1537" s="12"/>
      <c r="CY1537" s="12"/>
      <c r="CZ1537" s="12"/>
      <c r="DB1537" s="11"/>
      <c r="DC1537" s="11"/>
      <c r="DD1537" s="6"/>
      <c r="DE1537"/>
      <c r="DF1537"/>
      <c r="DG1537" s="11"/>
      <c r="DH1537" s="12"/>
      <c r="DI1537" s="12"/>
      <c r="DJ1537" s="12"/>
      <c r="DK1537" s="12"/>
      <c r="DL1537" s="12"/>
      <c r="DN1537" s="11"/>
      <c r="DO1537" s="11"/>
      <c r="DP1537" s="6"/>
      <c r="DQ1537"/>
      <c r="DR1537"/>
      <c r="DS1537" s="11"/>
      <c r="DT1537" s="12"/>
      <c r="DU1537" s="12"/>
      <c r="DV1537" s="12"/>
      <c r="DW1537" s="12"/>
      <c r="DX1537" s="12"/>
    </row>
    <row r="1538" spans="1:128" ht="13.5" customHeight="1">
      <c r="A1538"/>
      <c r="B1538" t="s">
        <v>63</v>
      </c>
      <c r="C1538"/>
      <c r="D1538"/>
      <c r="E1538"/>
      <c r="F1538"/>
      <c r="G1538"/>
      <c r="H1538" s="21"/>
      <c r="K1538"/>
      <c r="L1538"/>
      <c r="M1538"/>
      <c r="N1538"/>
      <c r="O1538" t="s">
        <v>43</v>
      </c>
      <c r="P1538"/>
      <c r="Q1538"/>
      <c r="R1538"/>
      <c r="S1538"/>
      <c r="T1538" s="21"/>
      <c r="W1538"/>
      <c r="X1538"/>
      <c r="Y1538"/>
      <c r="Z1538"/>
      <c r="AA1538" t="s">
        <v>43</v>
      </c>
      <c r="AB1538"/>
      <c r="AC1538"/>
      <c r="AD1538"/>
      <c r="AE1538"/>
      <c r="AF1538" s="21"/>
      <c r="AI1538"/>
      <c r="AJ1538"/>
      <c r="AK1538"/>
      <c r="AL1538"/>
      <c r="AM1538" t="s">
        <v>43</v>
      </c>
      <c r="AN1538"/>
      <c r="AO1538"/>
      <c r="AP1538"/>
      <c r="AQ1538"/>
      <c r="AR1538" s="21"/>
      <c r="AU1538"/>
      <c r="AV1538"/>
      <c r="AW1538"/>
      <c r="AX1538"/>
      <c r="AY1538" t="s">
        <v>43</v>
      </c>
      <c r="AZ1538"/>
      <c r="BA1538"/>
      <c r="BB1538"/>
      <c r="BC1538"/>
      <c r="BD1538" s="21"/>
      <c r="BG1538"/>
      <c r="BH1538"/>
      <c r="BI1538"/>
      <c r="BJ1538"/>
      <c r="BK1538" t="s">
        <v>43</v>
      </c>
      <c r="BL1538"/>
      <c r="BM1538"/>
      <c r="BN1538"/>
      <c r="BO1538"/>
      <c r="BP1538" s="21"/>
      <c r="BS1538"/>
      <c r="BT1538"/>
      <c r="BU1538"/>
      <c r="BV1538"/>
      <c r="BW1538" t="s">
        <v>43</v>
      </c>
      <c r="BX1538"/>
      <c r="BY1538"/>
      <c r="BZ1538"/>
      <c r="CA1538"/>
      <c r="CB1538" s="21"/>
      <c r="CE1538"/>
      <c r="CF1538"/>
      <c r="CG1538"/>
      <c r="CH1538"/>
      <c r="CI1538" t="s">
        <v>43</v>
      </c>
      <c r="CJ1538"/>
      <c r="CK1538"/>
      <c r="CL1538"/>
      <c r="CM1538"/>
      <c r="CN1538" s="21"/>
      <c r="CQ1538"/>
      <c r="CR1538"/>
      <c r="CS1538"/>
      <c r="CT1538"/>
      <c r="CU1538" t="s">
        <v>43</v>
      </c>
      <c r="CV1538"/>
      <c r="CW1538"/>
      <c r="CX1538"/>
      <c r="CY1538"/>
      <c r="CZ1538" s="21"/>
      <c r="DC1538"/>
      <c r="DD1538"/>
      <c r="DE1538"/>
      <c r="DF1538"/>
      <c r="DG1538" t="s">
        <v>43</v>
      </c>
      <c r="DH1538"/>
      <c r="DI1538"/>
      <c r="DJ1538"/>
      <c r="DK1538"/>
      <c r="DL1538" s="21"/>
      <c r="DO1538"/>
      <c r="DP1538"/>
      <c r="DQ1538"/>
      <c r="DR1538"/>
      <c r="DS1538" t="s">
        <v>43</v>
      </c>
      <c r="DT1538"/>
      <c r="DU1538"/>
      <c r="DV1538"/>
      <c r="DW1538"/>
      <c r="DX1538" s="21"/>
    </row>
    <row r="1539" spans="1:128" ht="13.5" customHeight="1" thickBot="1">
      <c r="A1539"/>
      <c r="B1539"/>
      <c r="C1539"/>
      <c r="D1539" s="123" t="s">
        <v>67</v>
      </c>
      <c r="E1539" s="124"/>
      <c r="F1539" s="124"/>
      <c r="G1539" s="125"/>
      <c r="H1539" s="21"/>
      <c r="K1539" s="3" t="s">
        <v>14</v>
      </c>
      <c r="L1539" s="85">
        <f ca="1">$C1531</f>
        <v>0.18000000000000005</v>
      </c>
      <c r="M1539" s="28"/>
      <c r="N1539" s="28"/>
      <c r="O1539" s="18" t="s">
        <v>25</v>
      </c>
      <c r="P1539" s="53">
        <f ca="1">OFFSET(乱数表!$C$3,$C1525,2*K$7-1)</f>
        <v>4.5338566849152606E-2</v>
      </c>
      <c r="Q1539" s="28" t="s">
        <v>23</v>
      </c>
      <c r="R1539" s="54" t="str">
        <f ca="1">IF(P1539&lt;$C1531,"Explore","Exploit")</f>
        <v>Explore</v>
      </c>
      <c r="S1539"/>
      <c r="T1539" s="21"/>
      <c r="W1539" s="3" t="s">
        <v>14</v>
      </c>
      <c r="X1539" s="85">
        <f ca="1">$C1531</f>
        <v>0.18000000000000005</v>
      </c>
      <c r="Y1539" s="28"/>
      <c r="Z1539" s="28"/>
      <c r="AA1539" s="18" t="s">
        <v>25</v>
      </c>
      <c r="AB1539" s="53">
        <f ca="1">OFFSET(乱数表!$C$3,$C1525,2*W$7-1)</f>
        <v>0.90634858534362195</v>
      </c>
      <c r="AC1539" s="28" t="s">
        <v>23</v>
      </c>
      <c r="AD1539" s="54" t="str">
        <f ca="1">IF(AB1539&lt;$C1531,"Explore","Exploit")</f>
        <v>Exploit</v>
      </c>
      <c r="AE1539"/>
      <c r="AF1539" s="21"/>
      <c r="AI1539" s="3" t="s">
        <v>14</v>
      </c>
      <c r="AJ1539" s="85">
        <f ca="1">$C1531</f>
        <v>0.18000000000000005</v>
      </c>
      <c r="AK1539" s="28"/>
      <c r="AL1539" s="28"/>
      <c r="AM1539" s="18" t="s">
        <v>25</v>
      </c>
      <c r="AN1539" s="53">
        <f ca="1">OFFSET(乱数表!$C$3,$C1525,2*AI$7-1)</f>
        <v>0.3389281011345584</v>
      </c>
      <c r="AO1539" s="28" t="s">
        <v>23</v>
      </c>
      <c r="AP1539" s="54" t="str">
        <f ca="1">IF(AN1539&lt;$C1531,"Explore","Exploit")</f>
        <v>Exploit</v>
      </c>
      <c r="AQ1539"/>
      <c r="AR1539" s="21"/>
      <c r="AU1539" s="3" t="s">
        <v>14</v>
      </c>
      <c r="AV1539" s="85">
        <f ca="1">$C1531</f>
        <v>0.18000000000000005</v>
      </c>
      <c r="AW1539" s="28"/>
      <c r="AX1539" s="28"/>
      <c r="AY1539" s="18" t="s">
        <v>25</v>
      </c>
      <c r="AZ1539" s="53">
        <f ca="1">OFFSET(乱数表!$C$3,$C1525,2*AU$7-1)</f>
        <v>0.96415132619905264</v>
      </c>
      <c r="BA1539" s="28" t="s">
        <v>23</v>
      </c>
      <c r="BB1539" s="54" t="str">
        <f ca="1">IF(AZ1539&lt;$C1531,"Explore","Exploit")</f>
        <v>Exploit</v>
      </c>
      <c r="BC1539"/>
      <c r="BD1539" s="21"/>
      <c r="BG1539" s="3" t="s">
        <v>14</v>
      </c>
      <c r="BH1539" s="85">
        <f ca="1">$C1531</f>
        <v>0.18000000000000005</v>
      </c>
      <c r="BI1539" s="28"/>
      <c r="BJ1539" s="28"/>
      <c r="BK1539" s="18" t="s">
        <v>25</v>
      </c>
      <c r="BL1539" s="53">
        <f ca="1">OFFSET(乱数表!$C$3,$C1525,2*BG$7-1)</f>
        <v>0.41590887230021778</v>
      </c>
      <c r="BM1539" s="28" t="s">
        <v>23</v>
      </c>
      <c r="BN1539" s="54" t="str">
        <f ca="1">IF(BL1539&lt;$C1531,"Explore","Exploit")</f>
        <v>Exploit</v>
      </c>
      <c r="BO1539"/>
      <c r="BP1539" s="21"/>
      <c r="BS1539" s="3" t="s">
        <v>14</v>
      </c>
      <c r="BT1539" s="85">
        <f ca="1">$C1531</f>
        <v>0.18000000000000005</v>
      </c>
      <c r="BU1539" s="28"/>
      <c r="BV1539" s="28"/>
      <c r="BW1539" s="18" t="s">
        <v>25</v>
      </c>
      <c r="BX1539" s="53">
        <f ca="1">OFFSET(乱数表!$C$3,$C1525,2*BS$7-1)</f>
        <v>0.30906874315449884</v>
      </c>
      <c r="BY1539" s="28" t="s">
        <v>23</v>
      </c>
      <c r="BZ1539" s="54" t="str">
        <f ca="1">IF(BX1539&lt;$C1531,"Explore","Exploit")</f>
        <v>Exploit</v>
      </c>
      <c r="CA1539"/>
      <c r="CB1539" s="21"/>
      <c r="CE1539" s="3" t="s">
        <v>14</v>
      </c>
      <c r="CF1539" s="85">
        <f ca="1">$C1531</f>
        <v>0.18000000000000005</v>
      </c>
      <c r="CG1539" s="28"/>
      <c r="CH1539" s="28"/>
      <c r="CI1539" s="18" t="s">
        <v>25</v>
      </c>
      <c r="CJ1539" s="53">
        <f ca="1">OFFSET(乱数表!$C$3,$C1525,2*CE$7-1)</f>
        <v>0.7009299298272289</v>
      </c>
      <c r="CK1539" s="28" t="s">
        <v>23</v>
      </c>
      <c r="CL1539" s="54" t="str">
        <f ca="1">IF(CJ1539&lt;$C1531,"Explore","Exploit")</f>
        <v>Exploit</v>
      </c>
      <c r="CM1539"/>
      <c r="CN1539" s="21"/>
      <c r="CQ1539" s="3" t="s">
        <v>14</v>
      </c>
      <c r="CR1539" s="85">
        <f ca="1">$C1531</f>
        <v>0.18000000000000005</v>
      </c>
      <c r="CS1539" s="28"/>
      <c r="CT1539" s="28"/>
      <c r="CU1539" s="18" t="s">
        <v>25</v>
      </c>
      <c r="CV1539" s="53">
        <f ca="1">OFFSET(乱数表!$C$3,$C1525,2*CQ$7-1)</f>
        <v>0.6397781991569168</v>
      </c>
      <c r="CW1539" s="28" t="s">
        <v>23</v>
      </c>
      <c r="CX1539" s="54" t="str">
        <f ca="1">IF(CV1539&lt;$C1531,"Explore","Exploit")</f>
        <v>Exploit</v>
      </c>
      <c r="CY1539"/>
      <c r="CZ1539" s="21"/>
      <c r="DC1539" s="3" t="s">
        <v>14</v>
      </c>
      <c r="DD1539" s="85">
        <f ca="1">$C1531</f>
        <v>0.18000000000000005</v>
      </c>
      <c r="DE1539" s="28"/>
      <c r="DF1539" s="28"/>
      <c r="DG1539" s="18" t="s">
        <v>25</v>
      </c>
      <c r="DH1539" s="53">
        <f ca="1">OFFSET(乱数表!$C$3,$C1525,2*DC$7-1)</f>
        <v>0.95943389557981307</v>
      </c>
      <c r="DI1539" s="28" t="s">
        <v>23</v>
      </c>
      <c r="DJ1539" s="54" t="str">
        <f ca="1">IF(DH1539&lt;$C1531,"Explore","Exploit")</f>
        <v>Exploit</v>
      </c>
      <c r="DK1539"/>
      <c r="DL1539" s="21"/>
      <c r="DO1539" s="3" t="s">
        <v>14</v>
      </c>
      <c r="DP1539" s="85">
        <f ca="1">$C1531</f>
        <v>0.18000000000000005</v>
      </c>
      <c r="DQ1539" s="28"/>
      <c r="DR1539" s="28"/>
      <c r="DS1539" s="18" t="s">
        <v>25</v>
      </c>
      <c r="DT1539" s="53">
        <f ca="1">OFFSET(乱数表!$C$3,$C1525,2*DO$7-1)</f>
        <v>0.62590984908381386</v>
      </c>
      <c r="DU1539" s="28" t="s">
        <v>23</v>
      </c>
      <c r="DV1539" s="54" t="str">
        <f ca="1">IF(DT1539&lt;$C1531,"Explore","Exploit")</f>
        <v>Exploit</v>
      </c>
      <c r="DW1539"/>
      <c r="DX1539" s="21"/>
    </row>
    <row r="1540" spans="1:128" ht="13.5" customHeight="1">
      <c r="A1540"/>
      <c r="B1540" s="3" t="s">
        <v>7</v>
      </c>
      <c r="C1540" s="3" t="s">
        <v>17</v>
      </c>
      <c r="D1540" s="93" t="s">
        <v>27</v>
      </c>
      <c r="E1540" s="26" t="s">
        <v>28</v>
      </c>
      <c r="F1540" s="26" t="s">
        <v>29</v>
      </c>
      <c r="G1540" s="3" t="s">
        <v>30</v>
      </c>
      <c r="H1540" s="21"/>
      <c r="K1540"/>
      <c r="L1540"/>
      <c r="M1540"/>
      <c r="N1540"/>
      <c r="O1540"/>
      <c r="P1540" s="58" t="s">
        <v>42</v>
      </c>
      <c r="Q1540" s="59" t="s">
        <v>26</v>
      </c>
      <c r="R1540" s="60" t="s">
        <v>38</v>
      </c>
      <c r="S1540"/>
      <c r="T1540" s="21"/>
      <c r="W1540"/>
      <c r="X1540"/>
      <c r="Y1540"/>
      <c r="Z1540"/>
      <c r="AA1540"/>
      <c r="AB1540" s="58" t="s">
        <v>42</v>
      </c>
      <c r="AC1540" s="59" t="s">
        <v>26</v>
      </c>
      <c r="AD1540" s="60" t="s">
        <v>38</v>
      </c>
      <c r="AE1540"/>
      <c r="AF1540" s="21"/>
      <c r="AI1540"/>
      <c r="AJ1540"/>
      <c r="AK1540"/>
      <c r="AL1540"/>
      <c r="AM1540"/>
      <c r="AN1540" s="58" t="s">
        <v>42</v>
      </c>
      <c r="AO1540" s="59" t="s">
        <v>26</v>
      </c>
      <c r="AP1540" s="60" t="s">
        <v>38</v>
      </c>
      <c r="AQ1540"/>
      <c r="AR1540" s="21"/>
      <c r="AU1540"/>
      <c r="AV1540"/>
      <c r="AW1540"/>
      <c r="AX1540"/>
      <c r="AY1540"/>
      <c r="AZ1540" s="58" t="s">
        <v>42</v>
      </c>
      <c r="BA1540" s="59" t="s">
        <v>26</v>
      </c>
      <c r="BB1540" s="60" t="s">
        <v>38</v>
      </c>
      <c r="BC1540"/>
      <c r="BD1540" s="21"/>
      <c r="BG1540"/>
      <c r="BH1540"/>
      <c r="BI1540"/>
      <c r="BJ1540"/>
      <c r="BK1540"/>
      <c r="BL1540" s="58" t="s">
        <v>42</v>
      </c>
      <c r="BM1540" s="59" t="s">
        <v>26</v>
      </c>
      <c r="BN1540" s="60" t="s">
        <v>38</v>
      </c>
      <c r="BO1540"/>
      <c r="BP1540" s="21"/>
      <c r="BS1540"/>
      <c r="BT1540"/>
      <c r="BU1540"/>
      <c r="BV1540"/>
      <c r="BW1540"/>
      <c r="BX1540" s="58" t="s">
        <v>42</v>
      </c>
      <c r="BY1540" s="59" t="s">
        <v>26</v>
      </c>
      <c r="BZ1540" s="60" t="s">
        <v>38</v>
      </c>
      <c r="CA1540"/>
      <c r="CB1540" s="21"/>
      <c r="CE1540"/>
      <c r="CF1540"/>
      <c r="CG1540"/>
      <c r="CH1540"/>
      <c r="CI1540"/>
      <c r="CJ1540" s="58" t="s">
        <v>42</v>
      </c>
      <c r="CK1540" s="59" t="s">
        <v>26</v>
      </c>
      <c r="CL1540" s="60" t="s">
        <v>38</v>
      </c>
      <c r="CM1540"/>
      <c r="CN1540" s="21"/>
      <c r="CQ1540"/>
      <c r="CR1540"/>
      <c r="CS1540"/>
      <c r="CT1540"/>
      <c r="CU1540"/>
      <c r="CV1540" s="58" t="s">
        <v>42</v>
      </c>
      <c r="CW1540" s="59" t="s">
        <v>26</v>
      </c>
      <c r="CX1540" s="60" t="s">
        <v>38</v>
      </c>
      <c r="CY1540"/>
      <c r="CZ1540" s="21"/>
      <c r="DC1540"/>
      <c r="DD1540"/>
      <c r="DE1540"/>
      <c r="DF1540"/>
      <c r="DG1540"/>
      <c r="DH1540" s="58" t="s">
        <v>42</v>
      </c>
      <c r="DI1540" s="59" t="s">
        <v>26</v>
      </c>
      <c r="DJ1540" s="60" t="s">
        <v>38</v>
      </c>
      <c r="DK1540"/>
      <c r="DL1540" s="21"/>
      <c r="DO1540"/>
      <c r="DP1540"/>
      <c r="DQ1540"/>
      <c r="DR1540"/>
      <c r="DS1540"/>
      <c r="DT1540" s="58" t="s">
        <v>42</v>
      </c>
      <c r="DU1540" s="59" t="s">
        <v>26</v>
      </c>
      <c r="DV1540" s="60" t="s">
        <v>38</v>
      </c>
      <c r="DW1540"/>
      <c r="DX1540" s="21"/>
    </row>
    <row r="1541" spans="1:128" ht="13.5" customHeight="1">
      <c r="A1541"/>
      <c r="B1541" s="41">
        <v>1</v>
      </c>
      <c r="C1541" s="41">
        <f t="array" ref="C1541:G1549">$C$24:$G$32</f>
        <v>0</v>
      </c>
      <c r="D1541" s="80">
        <v>0.5</v>
      </c>
      <c r="E1541" s="81">
        <v>0.5</v>
      </c>
      <c r="F1541" s="81">
        <v>0.5</v>
      </c>
      <c r="G1541" s="80">
        <v>1</v>
      </c>
      <c r="H1541" s="6"/>
      <c r="K1541"/>
      <c r="L1541"/>
      <c r="M1541"/>
      <c r="N1541"/>
      <c r="O1541" s="63" t="s">
        <v>24</v>
      </c>
      <c r="P1541" s="55">
        <f ca="1">MAX(OFFSET(O1527,K1528,1):OFFSET(O1527,K1528,4))</f>
        <v>32.109767822200425</v>
      </c>
      <c r="Q1541" s="52"/>
      <c r="R1541" s="22">
        <f ca="1">MATCH(P1541,OFFSET(O1527,K1528,1):OFFSET(O1527,K1528,4),0)</f>
        <v>4</v>
      </c>
      <c r="S1541"/>
      <c r="T1541" s="21"/>
      <c r="W1541"/>
      <c r="X1541"/>
      <c r="Y1541"/>
      <c r="Z1541"/>
      <c r="AA1541" s="63" t="s">
        <v>24</v>
      </c>
      <c r="AB1541" s="55">
        <f ca="1">MAX(OFFSET(AA1527,W1528,1):OFFSET(AA1527,W1528,4))</f>
        <v>47.299952116373476</v>
      </c>
      <c r="AC1541" s="52"/>
      <c r="AD1541" s="22">
        <f ca="1">MATCH(AB1541,OFFSET(AA1527,W1528,1):OFFSET(AA1527,W1528,4),0)</f>
        <v>1</v>
      </c>
      <c r="AE1541"/>
      <c r="AF1541" s="21"/>
      <c r="AI1541"/>
      <c r="AJ1541"/>
      <c r="AK1541"/>
      <c r="AL1541"/>
      <c r="AM1541" s="63" t="s">
        <v>24</v>
      </c>
      <c r="AN1541" s="55">
        <f ca="1">MAX(OFFSET(AM1527,AI1528,1):OFFSET(AM1527,AI1528,4))</f>
        <v>68.999999983532945</v>
      </c>
      <c r="AO1541" s="52"/>
      <c r="AP1541" s="22">
        <f ca="1">MATCH(AN1541,OFFSET(AM1527,AI1528,1):OFFSET(AM1527,AI1528,4),0)</f>
        <v>4</v>
      </c>
      <c r="AQ1541"/>
      <c r="AR1541" s="21"/>
      <c r="AU1541"/>
      <c r="AV1541"/>
      <c r="AW1541"/>
      <c r="AX1541"/>
      <c r="AY1541" s="63" t="s">
        <v>24</v>
      </c>
      <c r="AZ1541" s="55">
        <f ca="1">MAX(OFFSET(AY1527,AU1528,1):OFFSET(AY1527,AU1528,4))</f>
        <v>99.999999999958163</v>
      </c>
      <c r="BA1541" s="52"/>
      <c r="BB1541" s="22">
        <f ca="1">MATCH(AZ1541,OFFSET(AY1527,AU1528,1):OFFSET(AY1527,AU1528,4),0)</f>
        <v>1</v>
      </c>
      <c r="BC1541"/>
      <c r="BD1541" s="21"/>
      <c r="BG1541"/>
      <c r="BH1541"/>
      <c r="BI1541"/>
      <c r="BJ1541"/>
      <c r="BK1541" s="63" t="s">
        <v>24</v>
      </c>
      <c r="BL1541" s="55">
        <f ca="1">MAX(OFFSET(BK1527,BG1528,1):OFFSET(BK1527,BG1528,4))</f>
        <v>0</v>
      </c>
      <c r="BM1541" s="52"/>
      <c r="BN1541" s="22">
        <f ca="1">MATCH(BL1541,OFFSET(BK1527,BG1528,1):OFFSET(BK1527,BG1528,4),0)</f>
        <v>1</v>
      </c>
      <c r="BO1541"/>
      <c r="BP1541" s="21"/>
      <c r="BS1541"/>
      <c r="BT1541"/>
      <c r="BU1541"/>
      <c r="BV1541"/>
      <c r="BW1541" s="63" t="s">
        <v>24</v>
      </c>
      <c r="BX1541" s="55">
        <f ca="1">MAX(OFFSET(BW1527,BS1528,1):OFFSET(BW1527,BS1528,4))</f>
        <v>0</v>
      </c>
      <c r="BY1541" s="52"/>
      <c r="BZ1541" s="22">
        <f ca="1">MATCH(BX1541,OFFSET(BW1527,BS1528,1):OFFSET(BW1527,BS1528,4),0)</f>
        <v>1</v>
      </c>
      <c r="CA1541"/>
      <c r="CB1541" s="21"/>
      <c r="CE1541"/>
      <c r="CF1541"/>
      <c r="CG1541"/>
      <c r="CH1541"/>
      <c r="CI1541" s="63" t="s">
        <v>24</v>
      </c>
      <c r="CJ1541" s="55">
        <f ca="1">MAX(OFFSET(CI1527,CE1528,1):OFFSET(CI1527,CE1528,4))</f>
        <v>0</v>
      </c>
      <c r="CK1541" s="52"/>
      <c r="CL1541" s="22">
        <f ca="1">MATCH(CJ1541,OFFSET(CI1527,CE1528,1):OFFSET(CI1527,CE1528,4),0)</f>
        <v>1</v>
      </c>
      <c r="CM1541"/>
      <c r="CN1541" s="21"/>
      <c r="CQ1541"/>
      <c r="CR1541"/>
      <c r="CS1541"/>
      <c r="CT1541"/>
      <c r="CU1541" s="63" t="s">
        <v>24</v>
      </c>
      <c r="CV1541" s="55">
        <f ca="1">MAX(OFFSET(CU1527,CQ1528,1):OFFSET(CU1527,CQ1528,4))</f>
        <v>0</v>
      </c>
      <c r="CW1541" s="52"/>
      <c r="CX1541" s="22">
        <f ca="1">MATCH(CV1541,OFFSET(CU1527,CQ1528,1):OFFSET(CU1527,CQ1528,4),0)</f>
        <v>1</v>
      </c>
      <c r="CY1541"/>
      <c r="CZ1541" s="21"/>
      <c r="DC1541"/>
      <c r="DD1541"/>
      <c r="DE1541"/>
      <c r="DF1541"/>
      <c r="DG1541" s="63" t="s">
        <v>24</v>
      </c>
      <c r="DH1541" s="55">
        <f ca="1">MAX(OFFSET(DG1527,DC1528,1):OFFSET(DG1527,DC1528,4))</f>
        <v>0</v>
      </c>
      <c r="DI1541" s="52"/>
      <c r="DJ1541" s="22">
        <f ca="1">MATCH(DH1541,OFFSET(DG1527,DC1528,1):OFFSET(DG1527,DC1528,4),0)</f>
        <v>1</v>
      </c>
      <c r="DK1541"/>
      <c r="DL1541" s="21"/>
      <c r="DO1541"/>
      <c r="DP1541"/>
      <c r="DQ1541"/>
      <c r="DR1541"/>
      <c r="DS1541" s="63" t="s">
        <v>24</v>
      </c>
      <c r="DT1541" s="55">
        <f ca="1">MAX(OFFSET(DS1527,DO1527,1):OFFSET(DS1527,DO1527,4))</f>
        <v>26.900255958557121</v>
      </c>
      <c r="DU1541" s="52"/>
      <c r="DV1541" s="22">
        <f ca="1">MATCH(DT1541,OFFSET(DS1527,DO1527,1):OFFSET(DS1527,DO1527,4),0)</f>
        <v>3</v>
      </c>
      <c r="DW1541"/>
      <c r="DX1541" s="21"/>
    </row>
    <row r="1542" spans="1:128" ht="13.5" customHeight="1" thickBot="1">
      <c r="A1542"/>
      <c r="B1542" s="42">
        <v>2</v>
      </c>
      <c r="C1542" s="42">
        <v>0</v>
      </c>
      <c r="D1542" s="82">
        <v>0.33333333333333331</v>
      </c>
      <c r="E1542" s="83">
        <v>0.33333333333333331</v>
      </c>
      <c r="F1542" s="82">
        <v>0.66666666666666663</v>
      </c>
      <c r="G1542" s="82">
        <v>1</v>
      </c>
      <c r="H1542" s="6"/>
      <c r="K1542"/>
      <c r="L1542"/>
      <c r="M1542"/>
      <c r="N1542"/>
      <c r="O1542" s="63" t="s">
        <v>22</v>
      </c>
      <c r="P1542" s="56"/>
      <c r="Q1542" s="57">
        <f ca="1">OFFSET(乱数表!$C$3,$C1525,2*K$7)</f>
        <v>0.80996647104145536</v>
      </c>
      <c r="R1542" s="38">
        <f ca="1">MATCH(Q1542,OFFSET($B1540,K1528,1):OFFSET($B1540,K1528,5))</f>
        <v>4</v>
      </c>
      <c r="S1542"/>
      <c r="T1542" s="21"/>
      <c r="W1542"/>
      <c r="X1542"/>
      <c r="Y1542"/>
      <c r="Z1542"/>
      <c r="AA1542" s="63" t="s">
        <v>22</v>
      </c>
      <c r="AB1542" s="56"/>
      <c r="AC1542" s="57">
        <f ca="1">OFFSET(乱数表!$C$3,$C1525,2*W$7)</f>
        <v>0.99750244974868529</v>
      </c>
      <c r="AD1542" s="38">
        <f ca="1">MATCH(AC1542,OFFSET($B1540,W1528,1):OFFSET($B1540,W1528,5))</f>
        <v>4</v>
      </c>
      <c r="AE1542"/>
      <c r="AF1542" s="21"/>
      <c r="AI1542"/>
      <c r="AJ1542"/>
      <c r="AK1542"/>
      <c r="AL1542"/>
      <c r="AM1542" s="63" t="s">
        <v>22</v>
      </c>
      <c r="AN1542" s="56"/>
      <c r="AO1542" s="57">
        <f ca="1">OFFSET(乱数表!$C$3,$C1525,2*AI$7)</f>
        <v>0.77482516548408731</v>
      </c>
      <c r="AP1542" s="38">
        <f ca="1">MATCH(AO1542,OFFSET($B1540,AI1528,1):OFFSET($B1540,AI1528,5))</f>
        <v>4</v>
      </c>
      <c r="AQ1542"/>
      <c r="AR1542" s="21"/>
      <c r="AU1542"/>
      <c r="AV1542"/>
      <c r="AW1542"/>
      <c r="AX1542"/>
      <c r="AY1542" s="63" t="s">
        <v>22</v>
      </c>
      <c r="AZ1542" s="56"/>
      <c r="BA1542" s="57">
        <f ca="1">OFFSET(乱数表!$C$3,$C1525,2*AU$7)</f>
        <v>0.23336035174733183</v>
      </c>
      <c r="BB1542" s="38">
        <f ca="1">MATCH(BA1542,OFFSET($B1540,AU1528,1):OFFSET($B1540,AU1528,5))</f>
        <v>1</v>
      </c>
      <c r="BC1542"/>
      <c r="BD1542" s="21"/>
      <c r="BG1542"/>
      <c r="BH1542"/>
      <c r="BI1542"/>
      <c r="BJ1542"/>
      <c r="BK1542" s="63" t="s">
        <v>22</v>
      </c>
      <c r="BL1542" s="56"/>
      <c r="BM1542" s="57">
        <f ca="1">OFFSET(乱数表!$C$3,$C1525,2*BG$7)</f>
        <v>0.45957324880688522</v>
      </c>
      <c r="BN1542" s="38">
        <f ca="1">MATCH(BM1542,OFFSET($B1540,BG1528,1):OFFSET($B1540,BG1528,5))</f>
        <v>1</v>
      </c>
      <c r="BO1542"/>
      <c r="BP1542" s="21"/>
      <c r="BS1542"/>
      <c r="BT1542"/>
      <c r="BU1542"/>
      <c r="BV1542"/>
      <c r="BW1542" s="63" t="s">
        <v>22</v>
      </c>
      <c r="BX1542" s="56"/>
      <c r="BY1542" s="57">
        <f ca="1">OFFSET(乱数表!$C$3,$C1525,2*BS$7)</f>
        <v>0.86940113333972635</v>
      </c>
      <c r="BZ1542" s="38">
        <f ca="1">MATCH(BY1542,OFFSET($B1540,BS1528,1):OFFSET($B1540,BS1528,5))</f>
        <v>1</v>
      </c>
      <c r="CA1542"/>
      <c r="CB1542" s="21"/>
      <c r="CE1542"/>
      <c r="CF1542"/>
      <c r="CG1542"/>
      <c r="CH1542"/>
      <c r="CI1542" s="63" t="s">
        <v>22</v>
      </c>
      <c r="CJ1542" s="56"/>
      <c r="CK1542" s="57">
        <f ca="1">OFFSET(乱数表!$C$3,$C1525,2*CE$7)</f>
        <v>0.30403272995965236</v>
      </c>
      <c r="CL1542" s="38">
        <f ca="1">MATCH(CK1542,OFFSET($B1540,CE1528,1):OFFSET($B1540,CE1528,5))</f>
        <v>1</v>
      </c>
      <c r="CM1542"/>
      <c r="CN1542" s="21"/>
      <c r="CQ1542"/>
      <c r="CR1542"/>
      <c r="CS1542"/>
      <c r="CT1542"/>
      <c r="CU1542" s="63" t="s">
        <v>22</v>
      </c>
      <c r="CV1542" s="56"/>
      <c r="CW1542" s="57">
        <f ca="1">OFFSET(乱数表!$C$3,$C1525,2*CQ$7)</f>
        <v>0.60383480821095348</v>
      </c>
      <c r="CX1542" s="38">
        <f ca="1">MATCH(CW1542,OFFSET($B1540,CQ1528,1):OFFSET($B1540,CQ1528,5))</f>
        <v>1</v>
      </c>
      <c r="CY1542"/>
      <c r="CZ1542" s="21"/>
      <c r="DC1542"/>
      <c r="DD1542"/>
      <c r="DE1542"/>
      <c r="DF1542"/>
      <c r="DG1542" s="63" t="s">
        <v>22</v>
      </c>
      <c r="DH1542" s="56"/>
      <c r="DI1542" s="57">
        <f ca="1">OFFSET(乱数表!$C$3,$C1525,2*DC$7)</f>
        <v>0.15320488280872169</v>
      </c>
      <c r="DJ1542" s="38">
        <f ca="1">MATCH(DI1542,OFFSET($B1540,DC1528,1):OFFSET($B1540,DC1528,5))</f>
        <v>1</v>
      </c>
      <c r="DK1542"/>
      <c r="DL1542" s="21"/>
      <c r="DO1542"/>
      <c r="DP1542"/>
      <c r="DQ1542"/>
      <c r="DR1542"/>
      <c r="DS1542" s="63" t="s">
        <v>22</v>
      </c>
      <c r="DT1542" s="56"/>
      <c r="DU1542" s="57">
        <f ca="1">OFFSET(乱数表!$C$3,$C1525,2*DO$7)</f>
        <v>0.10825727303148114</v>
      </c>
      <c r="DV1542" s="38">
        <f ca="1">MATCH(DU1542,OFFSET($B1540,DO1527,1):OFFSET($B1540,DO1527,5))</f>
        <v>3</v>
      </c>
      <c r="DW1542"/>
      <c r="DX1542" s="21"/>
    </row>
    <row r="1543" spans="1:128" ht="13.5" customHeight="1">
      <c r="A1543"/>
      <c r="B1543" s="41">
        <v>3</v>
      </c>
      <c r="C1543" s="41">
        <v>0</v>
      </c>
      <c r="D1543" s="81">
        <v>0</v>
      </c>
      <c r="E1543" s="81">
        <v>0</v>
      </c>
      <c r="F1543" s="80">
        <v>1</v>
      </c>
      <c r="G1543" s="81">
        <v>1</v>
      </c>
      <c r="H1543" s="7"/>
      <c r="K1543"/>
      <c r="L1543"/>
      <c r="M1543"/>
      <c r="N1543"/>
      <c r="O1543" s="6"/>
      <c r="P1543"/>
      <c r="Q1543"/>
      <c r="R1543" t="s">
        <v>56</v>
      </c>
      <c r="S1543"/>
      <c r="T1543" s="21"/>
      <c r="W1543"/>
      <c r="X1543"/>
      <c r="Y1543"/>
      <c r="Z1543"/>
      <c r="AA1543" s="6"/>
      <c r="AB1543"/>
      <c r="AC1543"/>
      <c r="AD1543" t="s">
        <v>56</v>
      </c>
      <c r="AE1543"/>
      <c r="AF1543" s="21"/>
      <c r="AI1543"/>
      <c r="AJ1543"/>
      <c r="AK1543"/>
      <c r="AL1543"/>
      <c r="AM1543" s="6"/>
      <c r="AN1543"/>
      <c r="AO1543"/>
      <c r="AP1543" t="s">
        <v>56</v>
      </c>
      <c r="AQ1543"/>
      <c r="AR1543" s="21"/>
      <c r="AU1543"/>
      <c r="AV1543"/>
      <c r="AW1543"/>
      <c r="AX1543"/>
      <c r="AY1543" s="6"/>
      <c r="AZ1543"/>
      <c r="BA1543"/>
      <c r="BB1543" t="s">
        <v>56</v>
      </c>
      <c r="BC1543"/>
      <c r="BD1543" s="21"/>
      <c r="BG1543"/>
      <c r="BH1543"/>
      <c r="BI1543"/>
      <c r="BJ1543"/>
      <c r="BK1543" s="6"/>
      <c r="BL1543"/>
      <c r="BM1543"/>
      <c r="BN1543" t="s">
        <v>56</v>
      </c>
      <c r="BO1543"/>
      <c r="BP1543" s="21"/>
      <c r="BS1543"/>
      <c r="BT1543"/>
      <c r="BU1543"/>
      <c r="BV1543"/>
      <c r="BW1543" s="6"/>
      <c r="BX1543"/>
      <c r="BY1543"/>
      <c r="BZ1543" t="s">
        <v>56</v>
      </c>
      <c r="CA1543"/>
      <c r="CB1543" s="21"/>
      <c r="CE1543"/>
      <c r="CF1543"/>
      <c r="CG1543"/>
      <c r="CH1543"/>
      <c r="CI1543" s="6"/>
      <c r="CJ1543"/>
      <c r="CK1543"/>
      <c r="CL1543" t="s">
        <v>56</v>
      </c>
      <c r="CM1543"/>
      <c r="CN1543" s="21"/>
      <c r="CQ1543"/>
      <c r="CR1543"/>
      <c r="CS1543"/>
      <c r="CT1543"/>
      <c r="CU1543" s="6"/>
      <c r="CV1543"/>
      <c r="CW1543"/>
      <c r="CX1543" t="s">
        <v>56</v>
      </c>
      <c r="CY1543"/>
      <c r="CZ1543" s="21"/>
      <c r="DC1543"/>
      <c r="DD1543"/>
      <c r="DE1543"/>
      <c r="DF1543"/>
      <c r="DG1543" s="6"/>
      <c r="DH1543"/>
      <c r="DI1543"/>
      <c r="DJ1543" t="s">
        <v>56</v>
      </c>
      <c r="DK1543"/>
      <c r="DL1543" s="21"/>
      <c r="DO1543"/>
      <c r="DP1543"/>
      <c r="DQ1543"/>
      <c r="DR1543"/>
      <c r="DS1543" s="6"/>
      <c r="DT1543"/>
      <c r="DU1543"/>
      <c r="DV1543" t="s">
        <v>56</v>
      </c>
      <c r="DW1543"/>
      <c r="DX1543" s="21"/>
    </row>
    <row r="1544" spans="1:128" ht="13.5" customHeight="1">
      <c r="A1544"/>
      <c r="B1544" s="42">
        <v>4</v>
      </c>
      <c r="C1544" s="42">
        <v>0</v>
      </c>
      <c r="D1544" s="82">
        <v>0.33333333333333331</v>
      </c>
      <c r="E1544" s="82">
        <v>0.66666666666666663</v>
      </c>
      <c r="F1544" s="83">
        <v>0.66666666666666663</v>
      </c>
      <c r="G1544" s="82">
        <v>1</v>
      </c>
      <c r="H1544" s="7"/>
      <c r="K1544"/>
      <c r="L1544"/>
      <c r="M1544"/>
      <c r="N1544"/>
      <c r="O1544" s="63" t="s">
        <v>39</v>
      </c>
      <c r="P1544" s="49">
        <f ca="1">IF(R1539="Exploit",R1541,R1542)</f>
        <v>4</v>
      </c>
      <c r="Q1544" s="28" t="str">
        <f ca="1">"("&amp;OFFSET(O1527,0,P1544)&amp;") →"</f>
        <v>(下) →</v>
      </c>
      <c r="R1544" s="18" t="s">
        <v>53</v>
      </c>
      <c r="S1544" s="3">
        <f ca="1">MIN(K1526+FIXED(1.1*COS(PI()/2*P1544),0),3)</f>
        <v>2</v>
      </c>
      <c r="T1544" s="6"/>
      <c r="W1544"/>
      <c r="X1544"/>
      <c r="Y1544"/>
      <c r="Z1544"/>
      <c r="AA1544" s="63" t="s">
        <v>39</v>
      </c>
      <c r="AB1544" s="49">
        <f ca="1">IF(AD1539="Exploit",AD1541,AD1542)</f>
        <v>1</v>
      </c>
      <c r="AC1544" s="28" t="str">
        <f ca="1">"("&amp;OFFSET(AA1527,0,AB1544)&amp;") →"</f>
        <v>(右) →</v>
      </c>
      <c r="AD1544" s="18" t="s">
        <v>53</v>
      </c>
      <c r="AE1544" s="3">
        <f ca="1">MIN(W1526+FIXED(1.1*COS(PI()/2*AB1544),0),3)</f>
        <v>2</v>
      </c>
      <c r="AF1544" s="6"/>
      <c r="AI1544"/>
      <c r="AJ1544"/>
      <c r="AK1544"/>
      <c r="AL1544"/>
      <c r="AM1544" s="63" t="s">
        <v>39</v>
      </c>
      <c r="AN1544" s="49">
        <f ca="1">IF(AP1539="Exploit",AP1541,AP1542)</f>
        <v>4</v>
      </c>
      <c r="AO1544" s="28" t="str">
        <f ca="1">"("&amp;OFFSET(AM1527,0,AN1544)&amp;") →"</f>
        <v>(下) →</v>
      </c>
      <c r="AP1544" s="18" t="s">
        <v>53</v>
      </c>
      <c r="AQ1544" s="3">
        <f ca="1">MIN(AI1526+FIXED(1.1*COS(PI()/2*AN1544),0),3)</f>
        <v>3</v>
      </c>
      <c r="AR1544" s="6"/>
      <c r="AU1544"/>
      <c r="AV1544"/>
      <c r="AW1544"/>
      <c r="AX1544"/>
      <c r="AY1544" s="63" t="s">
        <v>39</v>
      </c>
      <c r="AZ1544" s="49">
        <f ca="1">IF(BB1539="Exploit",BB1541,BB1542)</f>
        <v>1</v>
      </c>
      <c r="BA1544" s="28" t="str">
        <f ca="1">"("&amp;OFFSET(AY1527,0,AZ1544)&amp;") →"</f>
        <v>(右) →</v>
      </c>
      <c r="BB1544" s="18" t="s">
        <v>53</v>
      </c>
      <c r="BC1544" s="3">
        <f ca="1">MIN(AU1526+FIXED(1.1*COS(PI()/2*AZ1544),0),3)</f>
        <v>3</v>
      </c>
      <c r="BD1544" s="6"/>
      <c r="BG1544"/>
      <c r="BH1544"/>
      <c r="BI1544"/>
      <c r="BJ1544"/>
      <c r="BK1544" s="63" t="s">
        <v>39</v>
      </c>
      <c r="BL1544" s="49">
        <f ca="1">IF(BN1539="Exploit",BN1541,BN1542)</f>
        <v>1</v>
      </c>
      <c r="BM1544" s="28" t="str">
        <f ca="1">"("&amp;OFFSET(BK1527,0,BL1544)&amp;") →"</f>
        <v>(右) →</v>
      </c>
      <c r="BN1544" s="18" t="s">
        <v>53</v>
      </c>
      <c r="BO1544" s="3">
        <f ca="1">MIN(BG1526+FIXED(1.1*COS(PI()/2*BL1544),0),3)</f>
        <v>3</v>
      </c>
      <c r="BP1544" s="6"/>
      <c r="BS1544"/>
      <c r="BT1544"/>
      <c r="BU1544"/>
      <c r="BV1544"/>
      <c r="BW1544" s="63" t="s">
        <v>39</v>
      </c>
      <c r="BX1544" s="49">
        <f ca="1">IF(BZ1539="Exploit",BZ1541,BZ1542)</f>
        <v>1</v>
      </c>
      <c r="BY1544" s="28" t="str">
        <f ca="1">"("&amp;OFFSET(BW1527,0,BX1544)&amp;") →"</f>
        <v>(右) →</v>
      </c>
      <c r="BZ1544" s="18" t="s">
        <v>53</v>
      </c>
      <c r="CA1544" s="3">
        <f ca="1">MIN(BS1526+FIXED(1.1*COS(PI()/2*BX1544),0),3)</f>
        <v>3</v>
      </c>
      <c r="CB1544" s="6"/>
      <c r="CE1544"/>
      <c r="CF1544"/>
      <c r="CG1544"/>
      <c r="CH1544"/>
      <c r="CI1544" s="63" t="s">
        <v>39</v>
      </c>
      <c r="CJ1544" s="49">
        <f ca="1">IF(CL1539="Exploit",CL1541,CL1542)</f>
        <v>1</v>
      </c>
      <c r="CK1544" s="28" t="str">
        <f ca="1">"("&amp;OFFSET(CI1527,0,CJ1544)&amp;") →"</f>
        <v>(右) →</v>
      </c>
      <c r="CL1544" s="18" t="s">
        <v>53</v>
      </c>
      <c r="CM1544" s="3">
        <f ca="1">MIN(CE1526+FIXED(1.1*COS(PI()/2*CJ1544),0),3)</f>
        <v>3</v>
      </c>
      <c r="CN1544" s="6"/>
      <c r="CQ1544"/>
      <c r="CR1544"/>
      <c r="CS1544"/>
      <c r="CT1544"/>
      <c r="CU1544" s="63" t="s">
        <v>39</v>
      </c>
      <c r="CV1544" s="49">
        <f ca="1">IF(CX1539="Exploit",CX1541,CX1542)</f>
        <v>1</v>
      </c>
      <c r="CW1544" s="28" t="str">
        <f ca="1">"("&amp;OFFSET(CU1527,0,CV1544)&amp;") →"</f>
        <v>(右) →</v>
      </c>
      <c r="CX1544" s="18" t="s">
        <v>53</v>
      </c>
      <c r="CY1544" s="3">
        <f ca="1">MIN(CQ1526+FIXED(1.1*COS(PI()/2*CV1544),0),3)</f>
        <v>3</v>
      </c>
      <c r="CZ1544" s="6"/>
      <c r="DC1544"/>
      <c r="DD1544"/>
      <c r="DE1544"/>
      <c r="DF1544"/>
      <c r="DG1544" s="63" t="s">
        <v>39</v>
      </c>
      <c r="DH1544" s="49">
        <f ca="1">IF(DJ1539="Exploit",DJ1541,DJ1542)</f>
        <v>1</v>
      </c>
      <c r="DI1544" s="28" t="str">
        <f ca="1">"("&amp;OFFSET(DG1527,0,DH1544)&amp;") →"</f>
        <v>(右) →</v>
      </c>
      <c r="DJ1544" s="18" t="s">
        <v>53</v>
      </c>
      <c r="DK1544" s="3">
        <f ca="1">MIN(DC1526+FIXED(1.1*COS(PI()/2*DH1544),0),3)</f>
        <v>3</v>
      </c>
      <c r="DL1544" s="6"/>
      <c r="DO1544"/>
      <c r="DP1544"/>
      <c r="DQ1544"/>
      <c r="DR1544"/>
      <c r="DS1544" s="63" t="s">
        <v>39</v>
      </c>
      <c r="DT1544" s="49">
        <f ca="1">IF(DV1539="Exploit",DV1541,DV1542)</f>
        <v>3</v>
      </c>
      <c r="DU1544" s="28" t="str">
        <f ca="1">"("&amp;OFFSET(DS1527,0,DT1544)&amp;") →"</f>
        <v>(左) →</v>
      </c>
      <c r="DV1544" s="18" t="s">
        <v>53</v>
      </c>
      <c r="DW1544" s="3">
        <f ca="1">MIN(DO1526+FIXED(1.1*COS(PI()/2*DT1544),0),3)</f>
        <v>3</v>
      </c>
      <c r="DX1544" s="6"/>
    </row>
    <row r="1545" spans="1:128" ht="13.5" customHeight="1">
      <c r="A1545"/>
      <c r="B1545" s="41">
        <v>5</v>
      </c>
      <c r="C1545" s="41">
        <v>0</v>
      </c>
      <c r="D1545" s="83">
        <v>0</v>
      </c>
      <c r="E1545" s="80">
        <v>0.33333333333333331</v>
      </c>
      <c r="F1545" s="80">
        <v>0.66666666666666663</v>
      </c>
      <c r="G1545" s="80">
        <v>1</v>
      </c>
      <c r="H1545" s="7"/>
      <c r="K1545"/>
      <c r="L1545"/>
      <c r="M1545"/>
      <c r="N1545"/>
      <c r="O1545" s="24" t="s">
        <v>33</v>
      </c>
      <c r="P1545" s="24"/>
      <c r="Q1545"/>
      <c r="R1545" s="18" t="s">
        <v>54</v>
      </c>
      <c r="S1545" s="3">
        <f ca="1">MIN(K1527+FIXED(1.1*SIN(PI()/2*P1544),0),3)</f>
        <v>1</v>
      </c>
      <c r="T1545" s="6"/>
      <c r="W1545"/>
      <c r="X1545"/>
      <c r="Y1545"/>
      <c r="Z1545"/>
      <c r="AA1545" s="24"/>
      <c r="AB1545" s="24" t="s">
        <v>33</v>
      </c>
      <c r="AC1545"/>
      <c r="AD1545" s="18" t="s">
        <v>54</v>
      </c>
      <c r="AE1545" s="3">
        <f ca="1">MIN(W1527+FIXED(1.1*SIN(PI()/2*AB1544),0),3)</f>
        <v>2</v>
      </c>
      <c r="AF1545" s="6"/>
      <c r="AI1545"/>
      <c r="AJ1545"/>
      <c r="AK1545"/>
      <c r="AL1545"/>
      <c r="AM1545" s="24"/>
      <c r="AN1545" s="24" t="s">
        <v>33</v>
      </c>
      <c r="AO1545"/>
      <c r="AP1545" s="18" t="s">
        <v>54</v>
      </c>
      <c r="AQ1545" s="3">
        <f ca="1">MIN(AI1527+FIXED(1.1*SIN(PI()/2*AN1544),0),3)</f>
        <v>2</v>
      </c>
      <c r="AR1545" s="6"/>
      <c r="AU1545"/>
      <c r="AV1545"/>
      <c r="AW1545"/>
      <c r="AX1545"/>
      <c r="AY1545" s="24"/>
      <c r="AZ1545" s="24" t="s">
        <v>33</v>
      </c>
      <c r="BA1545"/>
      <c r="BB1545" s="18" t="s">
        <v>54</v>
      </c>
      <c r="BC1545" s="3">
        <f ca="1">MIN(AU1527+FIXED(1.1*SIN(PI()/2*AZ1544),0),3)</f>
        <v>3</v>
      </c>
      <c r="BD1545" s="6"/>
      <c r="BG1545"/>
      <c r="BH1545"/>
      <c r="BI1545"/>
      <c r="BJ1545"/>
      <c r="BK1545" s="24"/>
      <c r="BL1545" s="24" t="s">
        <v>33</v>
      </c>
      <c r="BM1545"/>
      <c r="BN1545" s="18" t="s">
        <v>54</v>
      </c>
      <c r="BO1545" s="3">
        <f ca="1">MIN(BG1527+FIXED(1.1*SIN(PI()/2*BL1544),0),3)</f>
        <v>3</v>
      </c>
      <c r="BP1545" s="6"/>
      <c r="BS1545"/>
      <c r="BT1545"/>
      <c r="BU1545"/>
      <c r="BV1545"/>
      <c r="BW1545" s="24"/>
      <c r="BX1545" s="24" t="s">
        <v>33</v>
      </c>
      <c r="BY1545"/>
      <c r="BZ1545" s="18" t="s">
        <v>54</v>
      </c>
      <c r="CA1545" s="3">
        <f ca="1">MIN(BS1527+FIXED(1.1*SIN(PI()/2*BX1544),0),3)</f>
        <v>3</v>
      </c>
      <c r="CB1545" s="6"/>
      <c r="CE1545"/>
      <c r="CF1545"/>
      <c r="CG1545"/>
      <c r="CH1545"/>
      <c r="CI1545" s="24"/>
      <c r="CJ1545" s="24" t="s">
        <v>33</v>
      </c>
      <c r="CK1545"/>
      <c r="CL1545" s="18" t="s">
        <v>54</v>
      </c>
      <c r="CM1545" s="3">
        <f ca="1">MIN(CE1527+FIXED(1.1*SIN(PI()/2*CJ1544),0),3)</f>
        <v>3</v>
      </c>
      <c r="CN1545" s="6"/>
      <c r="CQ1545"/>
      <c r="CR1545"/>
      <c r="CS1545"/>
      <c r="CT1545"/>
      <c r="CU1545" s="24"/>
      <c r="CV1545" s="24" t="s">
        <v>33</v>
      </c>
      <c r="CW1545"/>
      <c r="CX1545" s="18" t="s">
        <v>54</v>
      </c>
      <c r="CY1545" s="3">
        <f ca="1">MIN(CQ1527+FIXED(1.1*SIN(PI()/2*CV1544),0),3)</f>
        <v>3</v>
      </c>
      <c r="CZ1545" s="6"/>
      <c r="DC1545"/>
      <c r="DD1545"/>
      <c r="DE1545"/>
      <c r="DF1545"/>
      <c r="DG1545" s="24"/>
      <c r="DH1545" s="24" t="s">
        <v>33</v>
      </c>
      <c r="DI1545"/>
      <c r="DJ1545" s="18" t="s">
        <v>54</v>
      </c>
      <c r="DK1545" s="3">
        <f ca="1">MIN(DC1527+FIXED(1.1*SIN(PI()/2*DH1544),0),3)</f>
        <v>3</v>
      </c>
      <c r="DL1545" s="6"/>
      <c r="DO1545"/>
      <c r="DP1545"/>
      <c r="DQ1545"/>
      <c r="DR1545"/>
      <c r="DS1545" s="24"/>
      <c r="DT1545" s="24" t="s">
        <v>33</v>
      </c>
      <c r="DU1545"/>
      <c r="DV1545" s="18" t="s">
        <v>54</v>
      </c>
      <c r="DW1545" s="3">
        <f ca="1">MIN(DO1527+FIXED(1.1*SIN(PI()/2*DT1544),0),3)</f>
        <v>2</v>
      </c>
      <c r="DX1545" s="6"/>
    </row>
    <row r="1546" spans="1:128" ht="13.5" customHeight="1">
      <c r="A1546"/>
      <c r="B1546" s="42">
        <v>6</v>
      </c>
      <c r="C1546" s="61">
        <v>0</v>
      </c>
      <c r="D1546" s="61">
        <v>0</v>
      </c>
      <c r="E1546" s="61">
        <v>0</v>
      </c>
      <c r="F1546" s="61">
        <v>0</v>
      </c>
      <c r="G1546" s="61">
        <v>0</v>
      </c>
      <c r="H1546" s="7"/>
      <c r="K1546"/>
      <c r="L1546"/>
      <c r="M1546"/>
      <c r="N1546"/>
      <c r="O1546"/>
      <c r="P1546"/>
      <c r="Q1546"/>
      <c r="R1546" s="3" t="s">
        <v>31</v>
      </c>
      <c r="S1546" s="29">
        <f ca="1">3*(S1544-1)+S1545</f>
        <v>4</v>
      </c>
      <c r="T1546" s="30"/>
      <c r="W1546"/>
      <c r="X1546"/>
      <c r="Y1546"/>
      <c r="Z1546"/>
      <c r="AA1546"/>
      <c r="AB1546"/>
      <c r="AC1546"/>
      <c r="AD1546" s="3" t="s">
        <v>32</v>
      </c>
      <c r="AE1546" s="29">
        <f ca="1">3*(AE1544-1)+AE1545</f>
        <v>5</v>
      </c>
      <c r="AF1546" s="6"/>
      <c r="AI1546"/>
      <c r="AJ1546"/>
      <c r="AK1546"/>
      <c r="AL1546"/>
      <c r="AM1546"/>
      <c r="AN1546"/>
      <c r="AO1546"/>
      <c r="AP1546" s="3" t="s">
        <v>32</v>
      </c>
      <c r="AQ1546" s="29">
        <f ca="1">3*(AQ1544-1)+AQ1545</f>
        <v>8</v>
      </c>
      <c r="AR1546" s="6"/>
      <c r="AU1546"/>
      <c r="AV1546"/>
      <c r="AW1546"/>
      <c r="AX1546"/>
      <c r="AY1546"/>
      <c r="AZ1546"/>
      <c r="BA1546"/>
      <c r="BB1546" s="3" t="s">
        <v>32</v>
      </c>
      <c r="BC1546" s="29">
        <f ca="1">3*(BC1544-1)+BC1545</f>
        <v>9</v>
      </c>
      <c r="BD1546" s="6"/>
      <c r="BG1546"/>
      <c r="BH1546"/>
      <c r="BI1546"/>
      <c r="BJ1546"/>
      <c r="BK1546"/>
      <c r="BL1546"/>
      <c r="BM1546"/>
      <c r="BN1546" s="3" t="s">
        <v>32</v>
      </c>
      <c r="BO1546" s="29">
        <f ca="1">3*(BO1544-1)+BO1545</f>
        <v>9</v>
      </c>
      <c r="BP1546" s="6"/>
      <c r="BS1546"/>
      <c r="BT1546"/>
      <c r="BU1546"/>
      <c r="BV1546"/>
      <c r="BW1546"/>
      <c r="BX1546"/>
      <c r="BY1546"/>
      <c r="BZ1546" s="3" t="s">
        <v>32</v>
      </c>
      <c r="CA1546" s="29">
        <f ca="1">3*(CA1544-1)+CA1545</f>
        <v>9</v>
      </c>
      <c r="CB1546" s="6"/>
      <c r="CE1546"/>
      <c r="CF1546"/>
      <c r="CG1546"/>
      <c r="CH1546"/>
      <c r="CI1546"/>
      <c r="CJ1546"/>
      <c r="CK1546"/>
      <c r="CL1546" s="3" t="s">
        <v>32</v>
      </c>
      <c r="CM1546" s="29">
        <f ca="1">3*(CM1544-1)+CM1545</f>
        <v>9</v>
      </c>
      <c r="CN1546" s="6"/>
      <c r="CQ1546"/>
      <c r="CR1546"/>
      <c r="CS1546"/>
      <c r="CT1546"/>
      <c r="CU1546"/>
      <c r="CV1546"/>
      <c r="CW1546"/>
      <c r="CX1546" s="3" t="s">
        <v>32</v>
      </c>
      <c r="CY1546" s="29">
        <f ca="1">3*(CY1544-1)+CY1545</f>
        <v>9</v>
      </c>
      <c r="CZ1546" s="6"/>
      <c r="DC1546"/>
      <c r="DD1546"/>
      <c r="DE1546"/>
      <c r="DF1546"/>
      <c r="DG1546"/>
      <c r="DH1546"/>
      <c r="DI1546"/>
      <c r="DJ1546" s="3" t="s">
        <v>32</v>
      </c>
      <c r="DK1546" s="29">
        <f ca="1">3*(DK1544-1)+DK1545</f>
        <v>9</v>
      </c>
      <c r="DL1546" s="6"/>
      <c r="DO1546"/>
      <c r="DP1546"/>
      <c r="DQ1546"/>
      <c r="DR1546"/>
      <c r="DS1546"/>
      <c r="DT1546"/>
      <c r="DU1546"/>
      <c r="DV1546" s="3" t="s">
        <v>32</v>
      </c>
      <c r="DW1546" s="29">
        <f ca="1">3*(DW1544-1)+DW1545</f>
        <v>8</v>
      </c>
      <c r="DX1546" s="6"/>
    </row>
    <row r="1547" spans="1:128" ht="13.5" customHeight="1">
      <c r="A1547"/>
      <c r="B1547" s="41">
        <v>7</v>
      </c>
      <c r="C1547" s="41">
        <v>0</v>
      </c>
      <c r="D1547" s="80">
        <v>0.5</v>
      </c>
      <c r="E1547" s="80">
        <v>1</v>
      </c>
      <c r="F1547" s="61">
        <v>1</v>
      </c>
      <c r="G1547" s="61">
        <v>1</v>
      </c>
      <c r="H1547" s="7"/>
      <c r="K1547"/>
      <c r="L1547"/>
      <c r="M1547"/>
      <c r="N1547"/>
      <c r="P1547"/>
      <c r="Q1547"/>
      <c r="R1547"/>
      <c r="S1547" s="11" t="s">
        <v>51</v>
      </c>
      <c r="T1547" s="24"/>
      <c r="W1547"/>
      <c r="X1547"/>
      <c r="Y1547"/>
      <c r="Z1547"/>
      <c r="AB1547"/>
      <c r="AC1547"/>
      <c r="AD1547"/>
      <c r="AE1547" s="11" t="s">
        <v>51</v>
      </c>
      <c r="AF1547" s="24"/>
      <c r="AI1547"/>
      <c r="AJ1547"/>
      <c r="AK1547"/>
      <c r="AL1547"/>
      <c r="AN1547"/>
      <c r="AO1547"/>
      <c r="AP1547"/>
      <c r="AQ1547" s="11" t="s">
        <v>51</v>
      </c>
      <c r="AR1547" s="24"/>
      <c r="AU1547"/>
      <c r="AV1547"/>
      <c r="AW1547"/>
      <c r="AX1547"/>
      <c r="AZ1547"/>
      <c r="BA1547"/>
      <c r="BB1547"/>
      <c r="BC1547" s="11" t="s">
        <v>51</v>
      </c>
      <c r="BD1547" s="24"/>
      <c r="BG1547"/>
      <c r="BH1547"/>
      <c r="BI1547"/>
      <c r="BJ1547"/>
      <c r="BL1547"/>
      <c r="BM1547"/>
      <c r="BN1547"/>
      <c r="BO1547" s="11" t="s">
        <v>51</v>
      </c>
      <c r="BP1547" s="24"/>
      <c r="BS1547"/>
      <c r="BT1547"/>
      <c r="BU1547"/>
      <c r="BV1547"/>
      <c r="BX1547"/>
      <c r="BY1547"/>
      <c r="BZ1547"/>
      <c r="CA1547" s="11" t="s">
        <v>51</v>
      </c>
      <c r="CB1547" s="24"/>
      <c r="CE1547"/>
      <c r="CF1547"/>
      <c r="CG1547"/>
      <c r="CH1547"/>
      <c r="CJ1547"/>
      <c r="CK1547"/>
      <c r="CL1547"/>
      <c r="CM1547" s="11" t="s">
        <v>51</v>
      </c>
      <c r="CN1547" s="24"/>
      <c r="CQ1547"/>
      <c r="CR1547"/>
      <c r="CS1547"/>
      <c r="CT1547"/>
      <c r="CV1547"/>
      <c r="CW1547"/>
      <c r="CX1547"/>
      <c r="CY1547" s="11" t="s">
        <v>51</v>
      </c>
      <c r="CZ1547" s="24"/>
      <c r="DC1547"/>
      <c r="DD1547"/>
      <c r="DE1547"/>
      <c r="DF1547"/>
      <c r="DH1547"/>
      <c r="DI1547"/>
      <c r="DJ1547"/>
      <c r="DK1547" s="11" t="s">
        <v>51</v>
      </c>
      <c r="DL1547" s="24"/>
      <c r="DO1547"/>
      <c r="DP1547"/>
      <c r="DQ1547"/>
      <c r="DR1547"/>
      <c r="DT1547"/>
      <c r="DU1547"/>
      <c r="DV1547"/>
      <c r="DW1547" s="11" t="s">
        <v>51</v>
      </c>
      <c r="DX1547" s="24"/>
    </row>
    <row r="1548" spans="1:128" ht="13.5" customHeight="1" thickBot="1">
      <c r="A1548"/>
      <c r="B1548" s="42">
        <v>8</v>
      </c>
      <c r="C1548" s="42">
        <v>0</v>
      </c>
      <c r="D1548" s="82">
        <v>0.33333333333333331</v>
      </c>
      <c r="E1548" s="82">
        <v>0.66666666666666663</v>
      </c>
      <c r="F1548" s="82">
        <v>1</v>
      </c>
      <c r="G1548" s="83">
        <v>1</v>
      </c>
      <c r="H1548" s="7"/>
      <c r="K1548"/>
      <c r="L1548"/>
      <c r="M1548"/>
      <c r="N1548"/>
      <c r="O1548" t="s">
        <v>48</v>
      </c>
      <c r="R1548"/>
      <c r="S1548"/>
      <c r="T1548" s="21"/>
      <c r="W1548"/>
      <c r="X1548"/>
      <c r="Y1548"/>
      <c r="Z1548"/>
      <c r="AA1548" t="s">
        <v>48</v>
      </c>
      <c r="AD1548"/>
      <c r="AE1548"/>
      <c r="AF1548" s="21"/>
      <c r="AI1548"/>
      <c r="AJ1548"/>
      <c r="AK1548"/>
      <c r="AL1548"/>
      <c r="AM1548" t="s">
        <v>48</v>
      </c>
      <c r="AP1548"/>
      <c r="AQ1548"/>
      <c r="AR1548" s="21"/>
      <c r="AU1548"/>
      <c r="AV1548"/>
      <c r="AW1548"/>
      <c r="AX1548"/>
      <c r="AY1548" t="s">
        <v>48</v>
      </c>
      <c r="BB1548"/>
      <c r="BC1548"/>
      <c r="BD1548" s="21"/>
      <c r="BG1548"/>
      <c r="BH1548"/>
      <c r="BI1548"/>
      <c r="BJ1548"/>
      <c r="BK1548" t="s">
        <v>48</v>
      </c>
      <c r="BN1548"/>
      <c r="BO1548"/>
      <c r="BP1548" s="21"/>
      <c r="BS1548"/>
      <c r="BT1548"/>
      <c r="BU1548"/>
      <c r="BV1548"/>
      <c r="BW1548" t="s">
        <v>48</v>
      </c>
      <c r="BZ1548"/>
      <c r="CA1548"/>
      <c r="CB1548" s="21"/>
      <c r="CE1548"/>
      <c r="CF1548"/>
      <c r="CG1548"/>
      <c r="CH1548"/>
      <c r="CI1548" t="s">
        <v>48</v>
      </c>
      <c r="CL1548"/>
      <c r="CM1548"/>
      <c r="CN1548" s="21"/>
      <c r="CQ1548"/>
      <c r="CR1548"/>
      <c r="CS1548"/>
      <c r="CT1548"/>
      <c r="CU1548" t="s">
        <v>48</v>
      </c>
      <c r="CX1548"/>
      <c r="CY1548"/>
      <c r="CZ1548" s="21"/>
      <c r="DC1548"/>
      <c r="DD1548"/>
      <c r="DE1548"/>
      <c r="DF1548"/>
      <c r="DG1548" t="s">
        <v>48</v>
      </c>
      <c r="DJ1548"/>
      <c r="DK1548"/>
      <c r="DL1548" s="21"/>
      <c r="DO1548"/>
      <c r="DP1548"/>
      <c r="DQ1548"/>
      <c r="DR1548"/>
      <c r="DS1548" t="s">
        <v>48</v>
      </c>
      <c r="DU1548" s="30"/>
      <c r="DV1548"/>
      <c r="DW1548"/>
      <c r="DX1548" s="21"/>
    </row>
    <row r="1549" spans="1:128" ht="13.5" customHeight="1" thickBot="1">
      <c r="A1549"/>
      <c r="B1549" s="43" t="s">
        <v>18</v>
      </c>
      <c r="C1549" s="43">
        <v>0</v>
      </c>
      <c r="D1549" s="84">
        <v>1</v>
      </c>
      <c r="E1549" s="84">
        <v>1</v>
      </c>
      <c r="F1549" s="84">
        <v>1</v>
      </c>
      <c r="G1549" s="84">
        <v>1</v>
      </c>
      <c r="H1549" s="7"/>
      <c r="K1549"/>
      <c r="L1549"/>
      <c r="M1549"/>
      <c r="N1549"/>
      <c r="O1549" s="39" t="s">
        <v>52</v>
      </c>
      <c r="P1549" s="33">
        <f ca="1">IF(K1528&lt;9,OFFSET($D$3,S1544,S1545)+$C$4*MAX(OFFSET(O1527,S1546,1):OFFSET(O1527,S1546,4)),0)</f>
        <v>32.109966481461434</v>
      </c>
      <c r="Q1549"/>
      <c r="R1549"/>
      <c r="S1549"/>
      <c r="T1549" s="21"/>
      <c r="W1549"/>
      <c r="X1549"/>
      <c r="Y1549"/>
      <c r="Z1549"/>
      <c r="AA1549" s="39" t="s">
        <v>52</v>
      </c>
      <c r="AB1549" s="33">
        <f ca="1">IF(W1528&lt;9,OFFSET($D$3,AE1544,AE1545)+$C$4*MAX(OFFSET(AA1527,AE1546,1):OFFSET(AA1527,AE1546,4)),0)</f>
        <v>47.299999988473061</v>
      </c>
      <c r="AC1549"/>
      <c r="AD1549"/>
      <c r="AE1549"/>
      <c r="AF1549" s="21"/>
      <c r="AI1549"/>
      <c r="AJ1549"/>
      <c r="AK1549"/>
      <c r="AL1549"/>
      <c r="AM1549" s="39" t="s">
        <v>52</v>
      </c>
      <c r="AN1549" s="33">
        <f ca="1">IF(AI1528&lt;9,OFFSET($D$3,AQ1544,AQ1545)+$C$4*MAX(OFFSET(AM1527,AQ1546,1):OFFSET(AM1527,AQ1546,4)),0)</f>
        <v>68.999999999970711</v>
      </c>
      <c r="AO1549"/>
      <c r="AP1549"/>
      <c r="AQ1549"/>
      <c r="AR1549" s="21"/>
      <c r="AU1549"/>
      <c r="AV1549"/>
      <c r="AW1549"/>
      <c r="AX1549"/>
      <c r="AY1549" s="39" t="s">
        <v>52</v>
      </c>
      <c r="AZ1549" s="33">
        <f ca="1">IF(AU1528&lt;9,OFFSET($D$3,BC1544,BC1545)+$C$4*MAX(OFFSET(AY1527,BC1546,1):OFFSET(AY1527,BC1546,4)),0)</f>
        <v>100</v>
      </c>
      <c r="BA1549"/>
      <c r="BB1549"/>
      <c r="BC1549"/>
      <c r="BD1549" s="21"/>
      <c r="BG1549"/>
      <c r="BH1549"/>
      <c r="BI1549"/>
      <c r="BJ1549"/>
      <c r="BK1549" s="39" t="s">
        <v>52</v>
      </c>
      <c r="BL1549" s="33">
        <f ca="1">IF(BG1528&lt;9,OFFSET($D$3,BO1544,BO1545)+$C$4*MAX(OFFSET(BK1527,BO1546,1):OFFSET(BK1527,BO1546,4)),0)</f>
        <v>0</v>
      </c>
      <c r="BM1549"/>
      <c r="BN1549"/>
      <c r="BO1549"/>
      <c r="BP1549" s="21"/>
      <c r="BS1549"/>
      <c r="BT1549"/>
      <c r="BU1549"/>
      <c r="BV1549"/>
      <c r="BW1549" s="39" t="s">
        <v>52</v>
      </c>
      <c r="BX1549" s="33">
        <f ca="1">IF(BS1528&lt;9,OFFSET($D$3,CA1544,CA1545)+$C$4*MAX(OFFSET(BW1527,CA1546,1):OFFSET(BW1527,CA1546,4)),0)</f>
        <v>0</v>
      </c>
      <c r="BY1549"/>
      <c r="BZ1549"/>
      <c r="CA1549"/>
      <c r="CB1549" s="21"/>
      <c r="CE1549"/>
      <c r="CF1549"/>
      <c r="CG1549"/>
      <c r="CH1549"/>
      <c r="CI1549" s="39" t="s">
        <v>52</v>
      </c>
      <c r="CJ1549" s="33">
        <f ca="1">IF(CE1528&lt;9,OFFSET($D$3,CM1544,CM1545)+$C$4*MAX(OFFSET(CI1527,CM1546,1):OFFSET(CI1527,CM1546,4)),0)</f>
        <v>0</v>
      </c>
      <c r="CK1549"/>
      <c r="CL1549"/>
      <c r="CM1549"/>
      <c r="CN1549" s="21"/>
      <c r="CQ1549"/>
      <c r="CR1549"/>
      <c r="CS1549"/>
      <c r="CT1549"/>
      <c r="CU1549" s="39" t="s">
        <v>52</v>
      </c>
      <c r="CV1549" s="33">
        <f ca="1">IF(CQ1528&lt;9,OFFSET($D$3,CY1544,CY1545)+$C$4*MAX(OFFSET(CU1527,CY1546,1):OFFSET(CU1527,CY1546,4)),0)</f>
        <v>0</v>
      </c>
      <c r="CW1549"/>
      <c r="CX1549"/>
      <c r="CY1549"/>
      <c r="CZ1549" s="21"/>
      <c r="DC1549"/>
      <c r="DD1549"/>
      <c r="DE1549"/>
      <c r="DF1549"/>
      <c r="DG1549" s="39" t="s">
        <v>52</v>
      </c>
      <c r="DH1549" s="33">
        <f ca="1">IF(DC1528&lt;9,OFFSET($D$3,DK1544,DK1545)+$C$4*MAX(OFFSET(DG1527,DK1546,1):OFFSET(DG1527,DK1546,4)),0)</f>
        <v>0</v>
      </c>
      <c r="DI1549"/>
      <c r="DJ1549"/>
      <c r="DK1549"/>
      <c r="DL1549" s="21"/>
      <c r="DO1549"/>
      <c r="DP1549"/>
      <c r="DQ1549"/>
      <c r="DR1549"/>
      <c r="DS1549" s="39" t="s">
        <v>52</v>
      </c>
      <c r="DT1549" s="33">
        <f ca="1">IF(DO1528&lt;9,OFFSET($D$3,DW1544,DW1545)+$C$4*MAX(OFFSET(DS1527,DW1546,1):OFFSET(DS1527,DW1546,4)),0)</f>
        <v>0</v>
      </c>
      <c r="DU1549"/>
      <c r="DV1549"/>
      <c r="DW1549"/>
      <c r="DX1549" s="21"/>
    </row>
    <row r="1550" spans="1:128" ht="13.5" customHeight="1" thickBot="1">
      <c r="A1550"/>
      <c r="H1550" s="7"/>
      <c r="K1550"/>
      <c r="L1550"/>
      <c r="M1550"/>
      <c r="N1550"/>
      <c r="O1550" s="35"/>
      <c r="P1550" s="123" t="s">
        <v>12</v>
      </c>
      <c r="Q1550" s="124"/>
      <c r="R1550" s="124"/>
      <c r="S1550" s="125"/>
      <c r="T1550" s="64"/>
      <c r="W1550"/>
      <c r="X1550"/>
      <c r="Y1550"/>
      <c r="Z1550"/>
      <c r="AA1550" s="5"/>
      <c r="AB1550" s="123" t="s">
        <v>12</v>
      </c>
      <c r="AC1550" s="124"/>
      <c r="AD1550" s="124"/>
      <c r="AE1550" s="125"/>
      <c r="AF1550" s="64"/>
      <c r="AI1550"/>
      <c r="AJ1550"/>
      <c r="AK1550"/>
      <c r="AL1550"/>
      <c r="AM1550" s="5"/>
      <c r="AN1550" s="123" t="s">
        <v>12</v>
      </c>
      <c r="AO1550" s="124"/>
      <c r="AP1550" s="124"/>
      <c r="AQ1550" s="125"/>
      <c r="AR1550" s="64"/>
      <c r="AU1550"/>
      <c r="AV1550"/>
      <c r="AW1550"/>
      <c r="AX1550"/>
      <c r="AY1550" s="5"/>
      <c r="AZ1550" s="123" t="s">
        <v>12</v>
      </c>
      <c r="BA1550" s="124"/>
      <c r="BB1550" s="124"/>
      <c r="BC1550" s="125"/>
      <c r="BD1550" s="64"/>
      <c r="BG1550"/>
      <c r="BH1550"/>
      <c r="BI1550"/>
      <c r="BJ1550"/>
      <c r="BK1550" s="5"/>
      <c r="BL1550" s="123" t="s">
        <v>12</v>
      </c>
      <c r="BM1550" s="124"/>
      <c r="BN1550" s="124"/>
      <c r="BO1550" s="125"/>
      <c r="BP1550" s="64"/>
      <c r="BS1550"/>
      <c r="BT1550"/>
      <c r="BU1550"/>
      <c r="BV1550"/>
      <c r="BW1550" s="5"/>
      <c r="BX1550" s="123" t="s">
        <v>12</v>
      </c>
      <c r="BY1550" s="124"/>
      <c r="BZ1550" s="124"/>
      <c r="CA1550" s="125"/>
      <c r="CB1550" s="64"/>
      <c r="CE1550"/>
      <c r="CF1550"/>
      <c r="CG1550"/>
      <c r="CH1550"/>
      <c r="CI1550" s="5"/>
      <c r="CJ1550" s="123" t="s">
        <v>12</v>
      </c>
      <c r="CK1550" s="124"/>
      <c r="CL1550" s="124"/>
      <c r="CM1550" s="125"/>
      <c r="CN1550" s="64"/>
      <c r="CQ1550"/>
      <c r="CR1550"/>
      <c r="CS1550"/>
      <c r="CT1550"/>
      <c r="CU1550" s="5"/>
      <c r="CV1550" s="123" t="s">
        <v>12</v>
      </c>
      <c r="CW1550" s="124"/>
      <c r="CX1550" s="124"/>
      <c r="CY1550" s="125"/>
      <c r="CZ1550" s="64"/>
      <c r="DC1550"/>
      <c r="DD1550"/>
      <c r="DE1550"/>
      <c r="DF1550"/>
      <c r="DG1550" s="5"/>
      <c r="DH1550" s="123" t="s">
        <v>12</v>
      </c>
      <c r="DI1550" s="124"/>
      <c r="DJ1550" s="124"/>
      <c r="DK1550" s="125"/>
      <c r="DL1550" s="64"/>
      <c r="DO1550"/>
      <c r="DP1550"/>
      <c r="DQ1550"/>
      <c r="DR1550"/>
      <c r="DS1550" s="5"/>
      <c r="DT1550" s="123" t="s">
        <v>12</v>
      </c>
      <c r="DU1550" s="124"/>
      <c r="DV1550" s="124"/>
      <c r="DW1550" s="125"/>
    </row>
    <row r="1551" spans="1:128" ht="13.5" customHeight="1" thickBot="1">
      <c r="A1551"/>
      <c r="B1551"/>
      <c r="C1551"/>
      <c r="D1551"/>
      <c r="E1551"/>
      <c r="F1551" s="95"/>
      <c r="G1551" t="s">
        <v>35</v>
      </c>
      <c r="H1551" s="21"/>
      <c r="K1551"/>
      <c r="L1551"/>
      <c r="M1551"/>
      <c r="N1551"/>
      <c r="O1551" s="23" t="s">
        <v>58</v>
      </c>
      <c r="P1551" s="3" t="s">
        <v>68</v>
      </c>
      <c r="Q1551" s="26" t="s">
        <v>69</v>
      </c>
      <c r="R1551" s="26" t="s">
        <v>70</v>
      </c>
      <c r="S1551" s="3" t="s">
        <v>71</v>
      </c>
      <c r="T1551" s="6"/>
      <c r="W1551"/>
      <c r="X1551"/>
      <c r="Y1551"/>
      <c r="Z1551"/>
      <c r="AA1551" s="23" t="str">
        <f>$O$34</f>
        <v>新Q値</v>
      </c>
      <c r="AB1551" s="3" t="s">
        <v>3</v>
      </c>
      <c r="AC1551" s="26" t="s">
        <v>4</v>
      </c>
      <c r="AD1551" s="26" t="s">
        <v>5</v>
      </c>
      <c r="AE1551" s="3" t="s">
        <v>6</v>
      </c>
      <c r="AF1551" s="6"/>
      <c r="AI1551"/>
      <c r="AJ1551"/>
      <c r="AK1551"/>
      <c r="AL1551"/>
      <c r="AM1551" s="23" t="str">
        <f>$O$34</f>
        <v>新Q値</v>
      </c>
      <c r="AN1551" s="3" t="s">
        <v>3</v>
      </c>
      <c r="AO1551" s="26" t="s">
        <v>4</v>
      </c>
      <c r="AP1551" s="26" t="s">
        <v>5</v>
      </c>
      <c r="AQ1551" s="3" t="s">
        <v>6</v>
      </c>
      <c r="AR1551" s="6"/>
      <c r="AU1551"/>
      <c r="AV1551"/>
      <c r="AW1551"/>
      <c r="AX1551"/>
      <c r="AY1551" s="23" t="str">
        <f>$O$34</f>
        <v>新Q値</v>
      </c>
      <c r="AZ1551" s="3" t="s">
        <v>3</v>
      </c>
      <c r="BA1551" s="26" t="s">
        <v>4</v>
      </c>
      <c r="BB1551" s="26" t="s">
        <v>5</v>
      </c>
      <c r="BC1551" s="3" t="s">
        <v>6</v>
      </c>
      <c r="BD1551" s="6"/>
      <c r="BG1551"/>
      <c r="BH1551"/>
      <c r="BI1551"/>
      <c r="BJ1551"/>
      <c r="BK1551" s="23" t="str">
        <f>$O$34</f>
        <v>新Q値</v>
      </c>
      <c r="BL1551" s="3" t="s">
        <v>3</v>
      </c>
      <c r="BM1551" s="26" t="s">
        <v>4</v>
      </c>
      <c r="BN1551" s="26" t="s">
        <v>5</v>
      </c>
      <c r="BO1551" s="3" t="s">
        <v>6</v>
      </c>
      <c r="BP1551" s="6"/>
      <c r="BS1551"/>
      <c r="BT1551"/>
      <c r="BU1551"/>
      <c r="BV1551"/>
      <c r="BW1551" s="23" t="str">
        <f>$O$34</f>
        <v>新Q値</v>
      </c>
      <c r="BX1551" s="3" t="s">
        <v>3</v>
      </c>
      <c r="BY1551" s="26" t="s">
        <v>4</v>
      </c>
      <c r="BZ1551" s="26" t="s">
        <v>5</v>
      </c>
      <c r="CA1551" s="3" t="s">
        <v>6</v>
      </c>
      <c r="CB1551" s="6"/>
      <c r="CE1551"/>
      <c r="CF1551"/>
      <c r="CG1551"/>
      <c r="CH1551"/>
      <c r="CI1551" s="23" t="str">
        <f>$O$34</f>
        <v>新Q値</v>
      </c>
      <c r="CJ1551" s="3" t="s">
        <v>3</v>
      </c>
      <c r="CK1551" s="26" t="s">
        <v>4</v>
      </c>
      <c r="CL1551" s="26" t="s">
        <v>5</v>
      </c>
      <c r="CM1551" s="3" t="s">
        <v>6</v>
      </c>
      <c r="CN1551" s="6"/>
      <c r="CQ1551"/>
      <c r="CR1551"/>
      <c r="CS1551"/>
      <c r="CT1551"/>
      <c r="CU1551" s="23" t="str">
        <f>$O$34</f>
        <v>新Q値</v>
      </c>
      <c r="CV1551" s="3" t="s">
        <v>3</v>
      </c>
      <c r="CW1551" s="26" t="s">
        <v>4</v>
      </c>
      <c r="CX1551" s="26" t="s">
        <v>5</v>
      </c>
      <c r="CY1551" s="3" t="s">
        <v>6</v>
      </c>
      <c r="CZ1551" s="6"/>
      <c r="DC1551"/>
      <c r="DD1551"/>
      <c r="DE1551"/>
      <c r="DF1551"/>
      <c r="DG1551" s="23" t="str">
        <f>$O$34</f>
        <v>新Q値</v>
      </c>
      <c r="DH1551" s="3" t="s">
        <v>3</v>
      </c>
      <c r="DI1551" s="26" t="s">
        <v>4</v>
      </c>
      <c r="DJ1551" s="26" t="s">
        <v>5</v>
      </c>
      <c r="DK1551" s="3" t="s">
        <v>6</v>
      </c>
      <c r="DL1551" s="6"/>
      <c r="DO1551"/>
      <c r="DP1551"/>
      <c r="DQ1551"/>
      <c r="DR1551"/>
      <c r="DS1551" s="23" t="str">
        <f>$O$34</f>
        <v>新Q値</v>
      </c>
      <c r="DT1551" s="3" t="s">
        <v>3</v>
      </c>
      <c r="DU1551" s="26" t="s">
        <v>4</v>
      </c>
      <c r="DV1551" s="26" t="s">
        <v>5</v>
      </c>
      <c r="DW1551" s="3" t="s">
        <v>6</v>
      </c>
      <c r="DX1551" s="6"/>
    </row>
    <row r="1552" spans="1:128" ht="13.5" customHeight="1">
      <c r="A1552"/>
      <c r="B1552"/>
      <c r="C1552"/>
      <c r="D1552"/>
      <c r="E1552"/>
      <c r="F1552"/>
      <c r="G1552"/>
      <c r="H1552" s="21"/>
      <c r="K1552"/>
      <c r="L1552"/>
      <c r="M1552"/>
      <c r="N1552" s="126" t="s">
        <v>7</v>
      </c>
      <c r="O1552" s="17">
        <v>1</v>
      </c>
      <c r="P1552" s="27">
        <f ca="1">P1528+$C$5*IF(AND(O1552=K1528,P1544=1),P1549-P1528,0)</f>
        <v>31.814638525914916</v>
      </c>
      <c r="Q1552" s="95" t="s">
        <v>9</v>
      </c>
      <c r="R1552" s="95" t="s">
        <v>9</v>
      </c>
      <c r="S1552" s="15">
        <f ca="1">S1528+$C$5*IF(AND(O1552=K1528,P1544=4),P1549-S1528,0)</f>
        <v>32.109867151830926</v>
      </c>
      <c r="T1552" s="14"/>
      <c r="W1552"/>
      <c r="X1552"/>
      <c r="Y1552"/>
      <c r="Z1552" s="126" t="s">
        <v>7</v>
      </c>
      <c r="AA1552" s="17">
        <v>1</v>
      </c>
      <c r="AB1552" s="27">
        <f ca="1">AB1528+$C$5*IF(AND(AA1552=W1528,AB1544=1),AB1549-AB1528,0)</f>
        <v>31.814638525914916</v>
      </c>
      <c r="AC1552" s="95" t="s">
        <v>9</v>
      </c>
      <c r="AD1552" s="95" t="s">
        <v>9</v>
      </c>
      <c r="AE1552" s="15">
        <f ca="1">AE1528+$C$5*IF(AND(AA1552=W1528,AB1544=4),AB1549-AE1528,0)</f>
        <v>32.109867151830926</v>
      </c>
      <c r="AF1552" s="14"/>
      <c r="AI1552"/>
      <c r="AJ1552"/>
      <c r="AK1552"/>
      <c r="AL1552" s="126" t="s">
        <v>7</v>
      </c>
      <c r="AM1552" s="17">
        <v>1</v>
      </c>
      <c r="AN1552" s="27">
        <f ca="1">AN1528+$C$5*IF(AND(AM1552=AI1528,AN1544=1),AN1549-AN1528,0)</f>
        <v>31.814638525914916</v>
      </c>
      <c r="AO1552" s="95" t="s">
        <v>9</v>
      </c>
      <c r="AP1552" s="95" t="s">
        <v>9</v>
      </c>
      <c r="AQ1552" s="15">
        <f ca="1">AQ1528+$C$5*IF(AND(AM1552=AI1528,AN1544=4),AN1549-AQ1528,0)</f>
        <v>32.109867151830926</v>
      </c>
      <c r="AR1552" s="14"/>
      <c r="AU1552"/>
      <c r="AV1552"/>
      <c r="AW1552"/>
      <c r="AX1552" s="126" t="s">
        <v>7</v>
      </c>
      <c r="AY1552" s="17">
        <v>1</v>
      </c>
      <c r="AZ1552" s="27">
        <f ca="1">AZ1528+$C$5*IF(AND(AY1552=AU1528,AZ1544=1),AZ1549-AZ1528,0)</f>
        <v>31.814638525914916</v>
      </c>
      <c r="BA1552" s="95" t="s">
        <v>9</v>
      </c>
      <c r="BB1552" s="95" t="s">
        <v>9</v>
      </c>
      <c r="BC1552" s="15">
        <f ca="1">BC1528+$C$5*IF(AND(AY1552=AU1528,AZ1544=4),AZ1549-BC1528,0)</f>
        <v>32.109867151830926</v>
      </c>
      <c r="BD1552" s="14"/>
      <c r="BG1552"/>
      <c r="BH1552"/>
      <c r="BI1552"/>
      <c r="BJ1552" s="126" t="s">
        <v>7</v>
      </c>
      <c r="BK1552" s="17">
        <v>1</v>
      </c>
      <c r="BL1552" s="27">
        <f ca="1">BL1528+$C$5*IF(AND(BK1552=BG1528,BL1544=1),BL1549-BL1528,0)</f>
        <v>31.814638525914916</v>
      </c>
      <c r="BM1552" s="95" t="s">
        <v>9</v>
      </c>
      <c r="BN1552" s="95" t="s">
        <v>9</v>
      </c>
      <c r="BO1552" s="15">
        <f ca="1">BO1528+$C$5*IF(AND(BK1552=BG1528,BL1544=4),BL1549-BO1528,0)</f>
        <v>32.109867151830926</v>
      </c>
      <c r="BP1552" s="14"/>
      <c r="BS1552"/>
      <c r="BT1552"/>
      <c r="BU1552"/>
      <c r="BV1552" s="126" t="s">
        <v>7</v>
      </c>
      <c r="BW1552" s="17">
        <v>1</v>
      </c>
      <c r="BX1552" s="27">
        <f ca="1">BX1528+$C$5*IF(AND(BW1552=BS1528,BX1544=1),BX1549-BX1528,0)</f>
        <v>31.814638525914916</v>
      </c>
      <c r="BY1552" s="95" t="s">
        <v>9</v>
      </c>
      <c r="BZ1552" s="95" t="s">
        <v>9</v>
      </c>
      <c r="CA1552" s="15">
        <f ca="1">CA1528+$C$5*IF(AND(BW1552=BS1528,BX1544=4),BX1549-CA1528,0)</f>
        <v>32.109867151830926</v>
      </c>
      <c r="CB1552" s="14"/>
      <c r="CE1552"/>
      <c r="CF1552"/>
      <c r="CG1552"/>
      <c r="CH1552" s="126" t="s">
        <v>7</v>
      </c>
      <c r="CI1552" s="17">
        <v>1</v>
      </c>
      <c r="CJ1552" s="27">
        <f ca="1">CJ1528+$C$5*IF(AND(CI1552=CE1528,CJ1544=1),CJ1549-CJ1528,0)</f>
        <v>31.814638525914916</v>
      </c>
      <c r="CK1552" s="95" t="s">
        <v>9</v>
      </c>
      <c r="CL1552" s="95" t="s">
        <v>9</v>
      </c>
      <c r="CM1552" s="15">
        <f ca="1">CM1528+$C$5*IF(AND(CI1552=CE1528,CJ1544=4),CJ1549-CM1528,0)</f>
        <v>32.109867151830926</v>
      </c>
      <c r="CN1552" s="14"/>
      <c r="CQ1552"/>
      <c r="CR1552"/>
      <c r="CS1552"/>
      <c r="CT1552" s="126" t="s">
        <v>7</v>
      </c>
      <c r="CU1552" s="17">
        <v>1</v>
      </c>
      <c r="CV1552" s="27">
        <f ca="1">CV1528+$C$5*IF(AND(CU1552=CQ1528,CV1544=1),CV1549-CV1528,0)</f>
        <v>31.814638525914916</v>
      </c>
      <c r="CW1552" s="95" t="s">
        <v>9</v>
      </c>
      <c r="CX1552" s="95" t="s">
        <v>9</v>
      </c>
      <c r="CY1552" s="15">
        <f ca="1">CY1528+$C$5*IF(AND(CU1552=CQ1528,CV1544=4),CV1549-CY1528,0)</f>
        <v>32.109867151830926</v>
      </c>
      <c r="CZ1552" s="14"/>
      <c r="DC1552"/>
      <c r="DD1552"/>
      <c r="DE1552"/>
      <c r="DF1552" s="126" t="s">
        <v>7</v>
      </c>
      <c r="DG1552" s="17">
        <v>1</v>
      </c>
      <c r="DH1552" s="27">
        <f ca="1">DH1528+$C$5*IF(AND(DG1552=DC1528,DH1544=1),DH1549-DH1528,0)</f>
        <v>31.814638525914916</v>
      </c>
      <c r="DI1552" s="95" t="s">
        <v>9</v>
      </c>
      <c r="DJ1552" s="95" t="s">
        <v>9</v>
      </c>
      <c r="DK1552" s="15">
        <f ca="1">DK1528+$C$5*IF(AND(DG1552=DC1528,DH1544=4),DH1549-DK1528,0)</f>
        <v>32.109867151830926</v>
      </c>
      <c r="DL1552" s="14"/>
      <c r="DO1552"/>
      <c r="DP1552"/>
      <c r="DQ1552"/>
      <c r="DR1552" s="126" t="s">
        <v>7</v>
      </c>
      <c r="DS1552" s="17">
        <v>1</v>
      </c>
      <c r="DT1552" s="27">
        <f ca="1">DT1528+$C$5*IF(AND(DS1552=DO1528,DT1544=1),DT1549-DT1528,0)</f>
        <v>31.814638525914916</v>
      </c>
      <c r="DU1552" s="95" t="s">
        <v>9</v>
      </c>
      <c r="DV1552" s="95" t="s">
        <v>9</v>
      </c>
      <c r="DW1552" s="15">
        <f ca="1">DW1528+$C$5*IF(AND(DS1552=DO1528,DT1544=4),DT1549-DW1528,0)</f>
        <v>32.109867151830926</v>
      </c>
      <c r="DX1552" s="14"/>
    </row>
    <row r="1553" spans="1:128" ht="13.5" customHeight="1">
      <c r="A1553"/>
      <c r="B1553"/>
      <c r="C1553"/>
      <c r="D1553"/>
      <c r="E1553"/>
      <c r="F1553"/>
      <c r="G1553"/>
      <c r="H1553" s="21"/>
      <c r="K1553"/>
      <c r="L1553"/>
      <c r="M1553"/>
      <c r="N1553" s="127"/>
      <c r="O1553" s="3">
        <v>2</v>
      </c>
      <c r="P1553" s="15">
        <f ca="1">P1529+$C$5*IF(AND(O1553=K1528,P1544=1),P1549-P1529,0)</f>
        <v>10.40607930603027</v>
      </c>
      <c r="Q1553" s="95" t="s">
        <v>9</v>
      </c>
      <c r="R1553" s="27">
        <f ca="1">R1529+$C$5*IF(AND(O1553=K1528,P1544=3),P1549-R1529,0)</f>
        <v>18.458272981929774</v>
      </c>
      <c r="S1553" s="15">
        <f ca="1">S1529+$C$5*IF(AND(O1553=K1528,P1544=4),P1549-S1529,0)</f>
        <v>47.297536505311726</v>
      </c>
      <c r="T1553" s="14"/>
      <c r="W1553"/>
      <c r="X1553"/>
      <c r="Y1553"/>
      <c r="Z1553" s="127"/>
      <c r="AA1553" s="3">
        <v>2</v>
      </c>
      <c r="AB1553" s="15">
        <f ca="1">AB1529+$C$5*IF(AND(AA1553=W1528,AB1544=1),AB1549-AB1529,0)</f>
        <v>10.40607930603027</v>
      </c>
      <c r="AC1553" s="95" t="s">
        <v>9</v>
      </c>
      <c r="AD1553" s="27">
        <f ca="1">AD1529+$C$5*IF(AND(AA1553=W1528,AB1544=3),AB1549-AD1529,0)</f>
        <v>18.458272981929774</v>
      </c>
      <c r="AE1553" s="15">
        <f ca="1">AE1529+$C$5*IF(AND(AA1553=W1528,AB1544=4),AB1549-AE1529,0)</f>
        <v>47.297536505311726</v>
      </c>
      <c r="AF1553" s="14"/>
      <c r="AI1553"/>
      <c r="AJ1553"/>
      <c r="AK1553"/>
      <c r="AL1553" s="127"/>
      <c r="AM1553" s="3">
        <v>2</v>
      </c>
      <c r="AN1553" s="15">
        <f ca="1">AN1529+$C$5*IF(AND(AM1553=AI1528,AN1544=1),AN1549-AN1529,0)</f>
        <v>10.40607930603027</v>
      </c>
      <c r="AO1553" s="95" t="s">
        <v>9</v>
      </c>
      <c r="AP1553" s="27">
        <f ca="1">AP1529+$C$5*IF(AND(AM1553=AI1528,AN1544=3),AN1549-AP1529,0)</f>
        <v>18.458272981929774</v>
      </c>
      <c r="AQ1553" s="15">
        <f ca="1">AQ1529+$C$5*IF(AND(AM1553=AI1528,AN1544=4),AN1549-AQ1529,0)</f>
        <v>47.297536505311726</v>
      </c>
      <c r="AR1553" s="14"/>
      <c r="AU1553"/>
      <c r="AV1553"/>
      <c r="AW1553"/>
      <c r="AX1553" s="127"/>
      <c r="AY1553" s="3">
        <v>2</v>
      </c>
      <c r="AZ1553" s="15">
        <f ca="1">AZ1529+$C$5*IF(AND(AY1553=AU1528,AZ1544=1),AZ1549-AZ1529,0)</f>
        <v>10.40607930603027</v>
      </c>
      <c r="BA1553" s="95" t="s">
        <v>9</v>
      </c>
      <c r="BB1553" s="27">
        <f ca="1">BB1529+$C$5*IF(AND(AY1553=AU1528,AZ1544=3),AZ1549-BB1529,0)</f>
        <v>18.458272981929774</v>
      </c>
      <c r="BC1553" s="15">
        <f ca="1">BC1529+$C$5*IF(AND(AY1553=AU1528,AZ1544=4),AZ1549-BC1529,0)</f>
        <v>47.297536505311726</v>
      </c>
      <c r="BD1553" s="14"/>
      <c r="BG1553"/>
      <c r="BH1553"/>
      <c r="BI1553"/>
      <c r="BJ1553" s="127"/>
      <c r="BK1553" s="3">
        <v>2</v>
      </c>
      <c r="BL1553" s="15">
        <f ca="1">BL1529+$C$5*IF(AND(BK1553=BG1528,BL1544=1),BL1549-BL1529,0)</f>
        <v>10.40607930603027</v>
      </c>
      <c r="BM1553" s="95" t="s">
        <v>9</v>
      </c>
      <c r="BN1553" s="27">
        <f ca="1">BN1529+$C$5*IF(AND(BK1553=BG1528,BL1544=3),BL1549-BN1529,0)</f>
        <v>18.458272981929774</v>
      </c>
      <c r="BO1553" s="15">
        <f ca="1">BO1529+$C$5*IF(AND(BK1553=BG1528,BL1544=4),BL1549-BO1529,0)</f>
        <v>47.297536505311726</v>
      </c>
      <c r="BP1553" s="14"/>
      <c r="BS1553"/>
      <c r="BT1553"/>
      <c r="BU1553"/>
      <c r="BV1553" s="127"/>
      <c r="BW1553" s="3">
        <v>2</v>
      </c>
      <c r="BX1553" s="15">
        <f ca="1">BX1529+$C$5*IF(AND(BW1553=BS1528,BX1544=1),BX1549-BX1529,0)</f>
        <v>10.40607930603027</v>
      </c>
      <c r="BY1553" s="95" t="s">
        <v>9</v>
      </c>
      <c r="BZ1553" s="27">
        <f ca="1">BZ1529+$C$5*IF(AND(BW1553=BS1528,BX1544=3),BX1549-BZ1529,0)</f>
        <v>18.458272981929774</v>
      </c>
      <c r="CA1553" s="15">
        <f ca="1">CA1529+$C$5*IF(AND(BW1553=BS1528,BX1544=4),BX1549-CA1529,0)</f>
        <v>47.297536505311726</v>
      </c>
      <c r="CB1553" s="14"/>
      <c r="CE1553"/>
      <c r="CF1553"/>
      <c r="CG1553"/>
      <c r="CH1553" s="127"/>
      <c r="CI1553" s="3">
        <v>2</v>
      </c>
      <c r="CJ1553" s="15">
        <f ca="1">CJ1529+$C$5*IF(AND(CI1553=CE1528,CJ1544=1),CJ1549-CJ1529,0)</f>
        <v>10.40607930603027</v>
      </c>
      <c r="CK1553" s="95" t="s">
        <v>9</v>
      </c>
      <c r="CL1553" s="27">
        <f ca="1">CL1529+$C$5*IF(AND(CI1553=CE1528,CJ1544=3),CJ1549-CL1529,0)</f>
        <v>18.458272981929774</v>
      </c>
      <c r="CM1553" s="15">
        <f ca="1">CM1529+$C$5*IF(AND(CI1553=CE1528,CJ1544=4),CJ1549-CM1529,0)</f>
        <v>47.297536505311726</v>
      </c>
      <c r="CN1553" s="14"/>
      <c r="CQ1553"/>
      <c r="CR1553"/>
      <c r="CS1553"/>
      <c r="CT1553" s="127"/>
      <c r="CU1553" s="3">
        <v>2</v>
      </c>
      <c r="CV1553" s="15">
        <f ca="1">CV1529+$C$5*IF(AND(CU1553=CQ1528,CV1544=1),CV1549-CV1529,0)</f>
        <v>10.40607930603027</v>
      </c>
      <c r="CW1553" s="95" t="s">
        <v>9</v>
      </c>
      <c r="CX1553" s="27">
        <f ca="1">CX1529+$C$5*IF(AND(CU1553=CQ1528,CV1544=3),CV1549-CX1529,0)</f>
        <v>18.458272981929774</v>
      </c>
      <c r="CY1553" s="15">
        <f ca="1">CY1529+$C$5*IF(AND(CU1553=CQ1528,CV1544=4),CV1549-CY1529,0)</f>
        <v>47.297536505311726</v>
      </c>
      <c r="CZ1553" s="14"/>
      <c r="DC1553"/>
      <c r="DD1553"/>
      <c r="DE1553"/>
      <c r="DF1553" s="127"/>
      <c r="DG1553" s="3">
        <v>2</v>
      </c>
      <c r="DH1553" s="15">
        <f ca="1">DH1529+$C$5*IF(AND(DG1553=DC1528,DH1544=1),DH1549-DH1529,0)</f>
        <v>10.40607930603027</v>
      </c>
      <c r="DI1553" s="95" t="s">
        <v>9</v>
      </c>
      <c r="DJ1553" s="27">
        <f ca="1">DJ1529+$C$5*IF(AND(DG1553=DC1528,DH1544=3),DH1549-DJ1529,0)</f>
        <v>18.458272981929774</v>
      </c>
      <c r="DK1553" s="15">
        <f ca="1">DK1529+$C$5*IF(AND(DG1553=DC1528,DH1544=4),DH1549-DK1529,0)</f>
        <v>47.297536505311726</v>
      </c>
      <c r="DL1553" s="14"/>
      <c r="DO1553"/>
      <c r="DP1553"/>
      <c r="DQ1553"/>
      <c r="DR1553" s="127"/>
      <c r="DS1553" s="3">
        <v>2</v>
      </c>
      <c r="DT1553" s="15">
        <f ca="1">DT1529+$C$5*IF(AND(DS1553=DO1527,DT1544=1),DT1549-DT1529,0)</f>
        <v>10.40607930603027</v>
      </c>
      <c r="DU1553" s="95" t="s">
        <v>9</v>
      </c>
      <c r="DV1553" s="27">
        <f ca="1">DV1529+$C$5*IF(AND(DS1553=DO1527,DT1544=3),DT1549-DV1529,0)</f>
        <v>18.458272981929774</v>
      </c>
      <c r="DW1553" s="15">
        <f ca="1">DW1529+$C$5*IF(AND(DS1553=DO1528,DT1544=4),DT1549-DW1529,0)</f>
        <v>47.297536505311726</v>
      </c>
      <c r="DX1553" s="14"/>
    </row>
    <row r="1554" spans="1:128">
      <c r="A1554"/>
      <c r="B1554"/>
      <c r="C1554"/>
      <c r="D1554"/>
      <c r="E1554"/>
      <c r="F1554"/>
      <c r="G1554"/>
      <c r="H1554" s="21"/>
      <c r="K1554"/>
      <c r="L1554"/>
      <c r="M1554"/>
      <c r="N1554" s="127"/>
      <c r="O1554" s="3">
        <v>3</v>
      </c>
      <c r="P1554" s="95" t="s">
        <v>9</v>
      </c>
      <c r="Q1554" s="95" t="s">
        <v>9</v>
      </c>
      <c r="R1554" s="15">
        <f ca="1">R1530+$C$5*IF(AND(O1554=K1528,P1544=3),P1549-R1530,0)</f>
        <v>26.900255958557121</v>
      </c>
      <c r="S1554" s="95" t="s">
        <v>64</v>
      </c>
      <c r="T1554" s="14"/>
      <c r="W1554"/>
      <c r="X1554"/>
      <c r="Y1554"/>
      <c r="Z1554" s="127"/>
      <c r="AA1554" s="3">
        <v>3</v>
      </c>
      <c r="AB1554" s="95" t="s">
        <v>9</v>
      </c>
      <c r="AC1554" s="95" t="s">
        <v>9</v>
      </c>
      <c r="AD1554" s="15">
        <f ca="1">AD1530+$C$5*IF(AND(AA1554=W1528,AB1544=3),AB1549-AD1530,0)</f>
        <v>26.900255958557121</v>
      </c>
      <c r="AE1554" s="95" t="s">
        <v>64</v>
      </c>
      <c r="AF1554" s="14"/>
      <c r="AI1554"/>
      <c r="AJ1554"/>
      <c r="AK1554"/>
      <c r="AL1554" s="127"/>
      <c r="AM1554" s="3">
        <v>3</v>
      </c>
      <c r="AN1554" s="95" t="s">
        <v>9</v>
      </c>
      <c r="AO1554" s="95" t="s">
        <v>9</v>
      </c>
      <c r="AP1554" s="15">
        <f ca="1">AP1530+$C$5*IF(AND(AM1554=AI1528,AN1544=3),AN1549-AP1530,0)</f>
        <v>26.900255958557121</v>
      </c>
      <c r="AQ1554" s="95" t="s">
        <v>64</v>
      </c>
      <c r="AR1554" s="14"/>
      <c r="AU1554"/>
      <c r="AV1554"/>
      <c r="AW1554"/>
      <c r="AX1554" s="127"/>
      <c r="AY1554" s="3">
        <v>3</v>
      </c>
      <c r="AZ1554" s="95" t="s">
        <v>9</v>
      </c>
      <c r="BA1554" s="95" t="s">
        <v>9</v>
      </c>
      <c r="BB1554" s="15">
        <f ca="1">BB1530+$C$5*IF(AND(AY1554=AU1528,AZ1544=3),AZ1549-BB1530,0)</f>
        <v>26.900255958557121</v>
      </c>
      <c r="BC1554" s="95" t="s">
        <v>64</v>
      </c>
      <c r="BD1554" s="14"/>
      <c r="BG1554"/>
      <c r="BH1554"/>
      <c r="BI1554"/>
      <c r="BJ1554" s="127"/>
      <c r="BK1554" s="3">
        <v>3</v>
      </c>
      <c r="BL1554" s="95" t="s">
        <v>9</v>
      </c>
      <c r="BM1554" s="95" t="s">
        <v>9</v>
      </c>
      <c r="BN1554" s="15">
        <f ca="1">BN1530+$C$5*IF(AND(BK1554=BG1528,BL1544=3),BL1549-BN1530,0)</f>
        <v>26.900255958557121</v>
      </c>
      <c r="BO1554" s="95" t="s">
        <v>64</v>
      </c>
      <c r="BP1554" s="14"/>
      <c r="BS1554"/>
      <c r="BT1554"/>
      <c r="BU1554"/>
      <c r="BV1554" s="127"/>
      <c r="BW1554" s="3">
        <v>3</v>
      </c>
      <c r="BX1554" s="95" t="s">
        <v>9</v>
      </c>
      <c r="BY1554" s="95" t="s">
        <v>9</v>
      </c>
      <c r="BZ1554" s="15">
        <f ca="1">BZ1530+$C$5*IF(AND(BW1554=BS1528,BX1544=3),BX1549-BZ1530,0)</f>
        <v>26.900255958557121</v>
      </c>
      <c r="CA1554" s="95" t="s">
        <v>64</v>
      </c>
      <c r="CB1554" s="14"/>
      <c r="CE1554"/>
      <c r="CF1554"/>
      <c r="CG1554"/>
      <c r="CH1554" s="127"/>
      <c r="CI1554" s="3">
        <v>3</v>
      </c>
      <c r="CJ1554" s="95" t="s">
        <v>9</v>
      </c>
      <c r="CK1554" s="95" t="s">
        <v>9</v>
      </c>
      <c r="CL1554" s="15">
        <f ca="1">CL1530+$C$5*IF(AND(CI1554=CE1528,CJ1544=3),CJ1549-CL1530,0)</f>
        <v>26.900255958557121</v>
      </c>
      <c r="CM1554" s="95" t="s">
        <v>64</v>
      </c>
      <c r="CN1554" s="14"/>
      <c r="CQ1554"/>
      <c r="CR1554"/>
      <c r="CS1554"/>
      <c r="CT1554" s="127"/>
      <c r="CU1554" s="3">
        <v>3</v>
      </c>
      <c r="CV1554" s="95" t="s">
        <v>9</v>
      </c>
      <c r="CW1554" s="95" t="s">
        <v>9</v>
      </c>
      <c r="CX1554" s="15">
        <f ca="1">CX1530+$C$5*IF(AND(CU1554=CQ1528,CV1544=3),CV1549-CX1530,0)</f>
        <v>26.900255958557121</v>
      </c>
      <c r="CY1554" s="95" t="s">
        <v>64</v>
      </c>
      <c r="CZ1554" s="14"/>
      <c r="DC1554"/>
      <c r="DD1554"/>
      <c r="DE1554"/>
      <c r="DF1554" s="127"/>
      <c r="DG1554" s="3">
        <v>3</v>
      </c>
      <c r="DH1554" s="95" t="s">
        <v>9</v>
      </c>
      <c r="DI1554" s="95" t="s">
        <v>9</v>
      </c>
      <c r="DJ1554" s="15">
        <f ca="1">DJ1530+$C$5*IF(AND(DG1554=DC1528,DH1544=3),DH1549-DJ1530,0)</f>
        <v>26.900255958557121</v>
      </c>
      <c r="DK1554" s="95" t="s">
        <v>64</v>
      </c>
      <c r="DL1554" s="14"/>
      <c r="DO1554"/>
      <c r="DP1554"/>
      <c r="DQ1554"/>
      <c r="DR1554" s="127"/>
      <c r="DS1554" s="3">
        <v>3</v>
      </c>
      <c r="DT1554" s="95" t="s">
        <v>9</v>
      </c>
      <c r="DU1554" s="95" t="s">
        <v>9</v>
      </c>
      <c r="DV1554" s="15">
        <f ca="1">DV1530+$C$5*IF(AND(DS1554=DO1528,DT1544=3),DT1549-DV1530,0)</f>
        <v>26.900255958557121</v>
      </c>
      <c r="DW1554" s="95" t="s">
        <v>9</v>
      </c>
      <c r="DX1554" s="14"/>
    </row>
    <row r="1555" spans="1:128">
      <c r="A1555"/>
      <c r="B1555"/>
      <c r="C1555"/>
      <c r="D1555"/>
      <c r="E1555"/>
      <c r="F1555"/>
      <c r="G1555"/>
      <c r="H1555" s="21"/>
      <c r="K1555"/>
      <c r="L1555"/>
      <c r="M1555"/>
      <c r="N1555" s="127"/>
      <c r="O1555" s="3">
        <v>4</v>
      </c>
      <c r="P1555" s="27">
        <f ca="1">P1531+$C$5*IF(AND(O1555=K1528,P1544=1),P1549-P1531,0)</f>
        <v>47.299952116373476</v>
      </c>
      <c r="Q1555" s="15">
        <f ca="1">Q1531+$C$5*IF(AND(O1555=K1528,P1544=2),P1549-Q1531,0)</f>
        <v>19.565530089378353</v>
      </c>
      <c r="R1555" s="95" t="s">
        <v>9</v>
      </c>
      <c r="S1555" s="15">
        <f ca="1">S1531+$C$5*IF(AND(O1555=K1528,P1544=4),P1549-S1531,0)</f>
        <v>47.280819617611769</v>
      </c>
      <c r="T1555" s="14"/>
      <c r="W1555"/>
      <c r="X1555"/>
      <c r="Y1555"/>
      <c r="Z1555" s="127"/>
      <c r="AA1555" s="3">
        <v>4</v>
      </c>
      <c r="AB1555" s="27">
        <f ca="1">AB1531+$C$5*IF(AND(AA1555=W1528,AB1544=1),AB1549-AB1531,0)</f>
        <v>47.299976052423268</v>
      </c>
      <c r="AC1555" s="15">
        <f ca="1">AC1531+$C$5*IF(AND(AA1555=W1528,AB1544=2),AB1549-AC1531,0)</f>
        <v>19.565530089378353</v>
      </c>
      <c r="AD1555" s="95" t="s">
        <v>9</v>
      </c>
      <c r="AE1555" s="15">
        <f ca="1">AE1531+$C$5*IF(AND(AA1555=W1528,AB1544=4),AB1549-AE1531,0)</f>
        <v>47.280819617611769</v>
      </c>
      <c r="AF1555" s="14"/>
      <c r="AI1555"/>
      <c r="AJ1555"/>
      <c r="AK1555"/>
      <c r="AL1555" s="127"/>
      <c r="AM1555" s="3">
        <v>4</v>
      </c>
      <c r="AN1555" s="27">
        <f ca="1">AN1531+$C$5*IF(AND(AM1555=AI1528,AN1544=1),AN1549-AN1531,0)</f>
        <v>47.299976052423268</v>
      </c>
      <c r="AO1555" s="15">
        <f ca="1">AO1531+$C$5*IF(AND(AM1555=AI1528,AN1544=2),AN1549-AO1531,0)</f>
        <v>19.565530089378353</v>
      </c>
      <c r="AP1555" s="95" t="s">
        <v>9</v>
      </c>
      <c r="AQ1555" s="15">
        <f ca="1">AQ1531+$C$5*IF(AND(AM1555=AI1528,AN1544=4),AN1549-AQ1531,0)</f>
        <v>47.280819617611769</v>
      </c>
      <c r="AR1555" s="14"/>
      <c r="AU1555"/>
      <c r="AV1555"/>
      <c r="AW1555"/>
      <c r="AX1555" s="127"/>
      <c r="AY1555" s="3">
        <v>4</v>
      </c>
      <c r="AZ1555" s="27">
        <f ca="1">AZ1531+$C$5*IF(AND(AY1555=AU1528,AZ1544=1),AZ1549-AZ1531,0)</f>
        <v>47.299976052423268</v>
      </c>
      <c r="BA1555" s="15">
        <f ca="1">BA1531+$C$5*IF(AND(AY1555=AU1528,AZ1544=2),AZ1549-BA1531,0)</f>
        <v>19.565530089378353</v>
      </c>
      <c r="BB1555" s="95" t="s">
        <v>9</v>
      </c>
      <c r="BC1555" s="15">
        <f ca="1">BC1531+$C$5*IF(AND(AY1555=AU1528,AZ1544=4),AZ1549-BC1531,0)</f>
        <v>47.280819617611769</v>
      </c>
      <c r="BD1555" s="14"/>
      <c r="BG1555"/>
      <c r="BH1555"/>
      <c r="BI1555"/>
      <c r="BJ1555" s="127"/>
      <c r="BK1555" s="3">
        <v>4</v>
      </c>
      <c r="BL1555" s="27">
        <f ca="1">BL1531+$C$5*IF(AND(BK1555=BG1528,BL1544=1),BL1549-BL1531,0)</f>
        <v>47.299976052423268</v>
      </c>
      <c r="BM1555" s="15">
        <f ca="1">BM1531+$C$5*IF(AND(BK1555=BG1528,BL1544=2),BL1549-BM1531,0)</f>
        <v>19.565530089378353</v>
      </c>
      <c r="BN1555" s="95" t="s">
        <v>9</v>
      </c>
      <c r="BO1555" s="15">
        <f ca="1">BO1531+$C$5*IF(AND(BK1555=BG1528,BL1544=4),BL1549-BO1531,0)</f>
        <v>47.280819617611769</v>
      </c>
      <c r="BP1555" s="14"/>
      <c r="BS1555"/>
      <c r="BT1555"/>
      <c r="BU1555"/>
      <c r="BV1555" s="127"/>
      <c r="BW1555" s="3">
        <v>4</v>
      </c>
      <c r="BX1555" s="27">
        <f ca="1">BX1531+$C$5*IF(AND(BW1555=BS1528,BX1544=1),BX1549-BX1531,0)</f>
        <v>47.299976052423268</v>
      </c>
      <c r="BY1555" s="15">
        <f ca="1">BY1531+$C$5*IF(AND(BW1555=BS1528,BX1544=2),BX1549-BY1531,0)</f>
        <v>19.565530089378353</v>
      </c>
      <c r="BZ1555" s="95" t="s">
        <v>9</v>
      </c>
      <c r="CA1555" s="15">
        <f ca="1">CA1531+$C$5*IF(AND(BW1555=BS1528,BX1544=4),BX1549-CA1531,0)</f>
        <v>47.280819617611769</v>
      </c>
      <c r="CB1555" s="14"/>
      <c r="CE1555"/>
      <c r="CF1555"/>
      <c r="CG1555"/>
      <c r="CH1555" s="127"/>
      <c r="CI1555" s="3">
        <v>4</v>
      </c>
      <c r="CJ1555" s="27">
        <f ca="1">CJ1531+$C$5*IF(AND(CI1555=CE1528,CJ1544=1),CJ1549-CJ1531,0)</f>
        <v>47.299976052423268</v>
      </c>
      <c r="CK1555" s="15">
        <f ca="1">CK1531+$C$5*IF(AND(CI1555=CE1528,CJ1544=2),CJ1549-CK1531,0)</f>
        <v>19.565530089378353</v>
      </c>
      <c r="CL1555" s="95" t="s">
        <v>9</v>
      </c>
      <c r="CM1555" s="15">
        <f ca="1">CM1531+$C$5*IF(AND(CI1555=CE1528,CJ1544=4),CJ1549-CM1531,0)</f>
        <v>47.280819617611769</v>
      </c>
      <c r="CN1555" s="14"/>
      <c r="CQ1555"/>
      <c r="CR1555"/>
      <c r="CS1555"/>
      <c r="CT1555" s="127"/>
      <c r="CU1555" s="3">
        <v>4</v>
      </c>
      <c r="CV1555" s="27">
        <f ca="1">CV1531+$C$5*IF(AND(CU1555=CQ1528,CV1544=1),CV1549-CV1531,0)</f>
        <v>47.299976052423268</v>
      </c>
      <c r="CW1555" s="15">
        <f ca="1">CW1531+$C$5*IF(AND(CU1555=CQ1528,CV1544=2),CV1549-CW1531,0)</f>
        <v>19.565530089378353</v>
      </c>
      <c r="CX1555" s="95" t="s">
        <v>9</v>
      </c>
      <c r="CY1555" s="15">
        <f ca="1">CY1531+$C$5*IF(AND(CU1555=CQ1528,CV1544=4),CV1549-CY1531,0)</f>
        <v>47.280819617611769</v>
      </c>
      <c r="CZ1555" s="14"/>
      <c r="DC1555"/>
      <c r="DD1555"/>
      <c r="DE1555"/>
      <c r="DF1555" s="127"/>
      <c r="DG1555" s="3">
        <v>4</v>
      </c>
      <c r="DH1555" s="27">
        <f ca="1">DH1531+$C$5*IF(AND(DG1555=DC1528,DH1544=1),DH1549-DH1531,0)</f>
        <v>47.299976052423268</v>
      </c>
      <c r="DI1555" s="15">
        <f ca="1">DI1531+$C$5*IF(AND(DG1555=DC1528,DH1544=2),DH1549-DI1531,0)</f>
        <v>19.565530089378353</v>
      </c>
      <c r="DJ1555" s="95" t="s">
        <v>9</v>
      </c>
      <c r="DK1555" s="15">
        <f ca="1">DK1531+$C$5*IF(AND(DG1555=DC1528,DH1544=4),DH1549-DK1531,0)</f>
        <v>47.280819617611769</v>
      </c>
      <c r="DL1555" s="14"/>
      <c r="DO1555"/>
      <c r="DP1555"/>
      <c r="DQ1555"/>
      <c r="DR1555" s="127"/>
      <c r="DS1555" s="3">
        <v>4</v>
      </c>
      <c r="DT1555" s="27">
        <f ca="1">DT1531+$C$5*IF(AND(DS1555=DO1528,DT1544=1),DT1549-DT1531,0)</f>
        <v>47.299976052423268</v>
      </c>
      <c r="DU1555" s="15">
        <f ca="1">DU1531+$C$5*IF(AND(DS1555=DO1528,DT1544=2),DT1549-DU1531,0)</f>
        <v>19.565530089378353</v>
      </c>
      <c r="DV1555" s="95" t="s">
        <v>9</v>
      </c>
      <c r="DW1555" s="15">
        <f ca="1">DW1531+$C$5*IF(AND(DS1555=DO1528,DT1544=4),DT1549-DW1531,0)</f>
        <v>47.280819617611769</v>
      </c>
      <c r="DX1555" s="14"/>
    </row>
    <row r="1556" spans="1:128">
      <c r="A1556"/>
      <c r="B1556"/>
      <c r="C1556"/>
      <c r="D1556"/>
      <c r="E1556"/>
      <c r="F1556"/>
      <c r="G1556"/>
      <c r="H1556" s="21"/>
      <c r="K1556"/>
      <c r="L1556"/>
      <c r="M1556"/>
      <c r="N1556" s="127"/>
      <c r="O1556" s="3">
        <v>5</v>
      </c>
      <c r="P1556" s="95" t="s">
        <v>64</v>
      </c>
      <c r="Q1556" s="27">
        <f ca="1">Q1532+$C$5*IF(AND(O1556=K1528,P1544=2),P1549-Q1532,0)</f>
        <v>31.807358210158871</v>
      </c>
      <c r="R1556" s="27">
        <f ca="1">R1532+$C$5*IF(AND(O1556=K1528,P1544=3),P1549-R1532,0)</f>
        <v>21.624271484374994</v>
      </c>
      <c r="S1556" s="27">
        <f ca="1">S1532+$C$5*IF(AND(O1556=K1528,P1544=4),P1549-S1532,0)</f>
        <v>68.999999983532945</v>
      </c>
      <c r="T1556" s="14"/>
      <c r="W1556"/>
      <c r="X1556"/>
      <c r="Y1556"/>
      <c r="Z1556" s="127"/>
      <c r="AA1556" s="3">
        <v>5</v>
      </c>
      <c r="AB1556" s="95" t="s">
        <v>64</v>
      </c>
      <c r="AC1556" s="27">
        <f ca="1">AC1532+$C$5*IF(AND(AA1556=W1528,AB1544=2),AB1549-AC1532,0)</f>
        <v>31.807358210158871</v>
      </c>
      <c r="AD1556" s="27">
        <f ca="1">AD1532+$C$5*IF(AND(AA1556=W1528,AB1544=3),AB1549-AD1532,0)</f>
        <v>21.624271484374994</v>
      </c>
      <c r="AE1556" s="27">
        <f ca="1">AE1532+$C$5*IF(AND(AA1556=W1528,AB1544=4),AB1549-AE1532,0)</f>
        <v>68.999999983532945</v>
      </c>
      <c r="AF1556" s="14"/>
      <c r="AI1556"/>
      <c r="AJ1556"/>
      <c r="AK1556"/>
      <c r="AL1556" s="127"/>
      <c r="AM1556" s="3">
        <v>5</v>
      </c>
      <c r="AN1556" s="95" t="s">
        <v>64</v>
      </c>
      <c r="AO1556" s="27">
        <f ca="1">AO1532+$C$5*IF(AND(AM1556=AI1528,AN1544=2),AN1549-AO1532,0)</f>
        <v>31.807358210158871</v>
      </c>
      <c r="AP1556" s="27">
        <f ca="1">AP1532+$C$5*IF(AND(AM1556=AI1528,AN1544=3),AN1549-AP1532,0)</f>
        <v>21.624271484374994</v>
      </c>
      <c r="AQ1556" s="27">
        <f ca="1">AQ1532+$C$5*IF(AND(AM1556=AI1528,AN1544=4),AN1549-AQ1532,0)</f>
        <v>68.999999991751821</v>
      </c>
      <c r="AR1556" s="14"/>
      <c r="AU1556"/>
      <c r="AV1556"/>
      <c r="AW1556"/>
      <c r="AX1556" s="127"/>
      <c r="AY1556" s="3">
        <v>5</v>
      </c>
      <c r="AZ1556" s="95" t="s">
        <v>64</v>
      </c>
      <c r="BA1556" s="27">
        <f ca="1">BA1532+$C$5*IF(AND(AY1556=AU1528,AZ1544=2),AZ1549-BA1532,0)</f>
        <v>31.807358210158871</v>
      </c>
      <c r="BB1556" s="27">
        <f ca="1">BB1532+$C$5*IF(AND(AY1556=AU1528,AZ1544=3),AZ1549-BB1532,0)</f>
        <v>21.624271484374994</v>
      </c>
      <c r="BC1556" s="27">
        <f ca="1">BC1532+$C$5*IF(AND(AY1556=AU1528,AZ1544=4),AZ1549-BC1532,0)</f>
        <v>68.999999991751821</v>
      </c>
      <c r="BD1556" s="14"/>
      <c r="BG1556"/>
      <c r="BH1556"/>
      <c r="BI1556"/>
      <c r="BJ1556" s="127"/>
      <c r="BK1556" s="3">
        <v>5</v>
      </c>
      <c r="BL1556" s="95" t="s">
        <v>64</v>
      </c>
      <c r="BM1556" s="27">
        <f ca="1">BM1532+$C$5*IF(AND(BK1556=BG1528,BL1544=2),BL1549-BM1532,0)</f>
        <v>31.807358210158871</v>
      </c>
      <c r="BN1556" s="27">
        <f ca="1">BN1532+$C$5*IF(AND(BK1556=BG1528,BL1544=3),BL1549-BN1532,0)</f>
        <v>21.624271484374994</v>
      </c>
      <c r="BO1556" s="27">
        <f ca="1">BO1532+$C$5*IF(AND(BK1556=BG1528,BL1544=4),BL1549-BO1532,0)</f>
        <v>68.999999991751821</v>
      </c>
      <c r="BP1556" s="14"/>
      <c r="BS1556"/>
      <c r="BT1556"/>
      <c r="BU1556"/>
      <c r="BV1556" s="127"/>
      <c r="BW1556" s="3">
        <v>5</v>
      </c>
      <c r="BX1556" s="95" t="s">
        <v>64</v>
      </c>
      <c r="BY1556" s="27">
        <f ca="1">BY1532+$C$5*IF(AND(BW1556=BS1528,BX1544=2),BX1549-BY1532,0)</f>
        <v>31.807358210158871</v>
      </c>
      <c r="BZ1556" s="27">
        <f ca="1">BZ1532+$C$5*IF(AND(BW1556=BS1528,BX1544=3),BX1549-BZ1532,0)</f>
        <v>21.624271484374994</v>
      </c>
      <c r="CA1556" s="27">
        <f ca="1">CA1532+$C$5*IF(AND(BW1556=BS1528,BX1544=4),BX1549-CA1532,0)</f>
        <v>68.999999991751821</v>
      </c>
      <c r="CB1556" s="14"/>
      <c r="CE1556"/>
      <c r="CF1556"/>
      <c r="CG1556"/>
      <c r="CH1556" s="127"/>
      <c r="CI1556" s="3">
        <v>5</v>
      </c>
      <c r="CJ1556" s="95" t="s">
        <v>64</v>
      </c>
      <c r="CK1556" s="27">
        <f ca="1">CK1532+$C$5*IF(AND(CI1556=CE1528,CJ1544=2),CJ1549-CK1532,0)</f>
        <v>31.807358210158871</v>
      </c>
      <c r="CL1556" s="27">
        <f ca="1">CL1532+$C$5*IF(AND(CI1556=CE1528,CJ1544=3),CJ1549-CL1532,0)</f>
        <v>21.624271484374994</v>
      </c>
      <c r="CM1556" s="27">
        <f ca="1">CM1532+$C$5*IF(AND(CI1556=CE1528,CJ1544=4),CJ1549-CM1532,0)</f>
        <v>68.999999991751821</v>
      </c>
      <c r="CN1556" s="14"/>
      <c r="CQ1556"/>
      <c r="CR1556"/>
      <c r="CS1556"/>
      <c r="CT1556" s="127"/>
      <c r="CU1556" s="3">
        <v>5</v>
      </c>
      <c r="CV1556" s="95" t="s">
        <v>64</v>
      </c>
      <c r="CW1556" s="27">
        <f ca="1">CW1532+$C$5*IF(AND(CU1556=CQ1528,CV1544=2),CV1549-CW1532,0)</f>
        <v>31.807358210158871</v>
      </c>
      <c r="CX1556" s="27">
        <f ca="1">CX1532+$C$5*IF(AND(CU1556=CQ1528,CV1544=3),CV1549-CX1532,0)</f>
        <v>21.624271484374994</v>
      </c>
      <c r="CY1556" s="27">
        <f ca="1">CY1532+$C$5*IF(AND(CU1556=CQ1528,CV1544=4),CV1549-CY1532,0)</f>
        <v>68.999999991751821</v>
      </c>
      <c r="CZ1556" s="14"/>
      <c r="DC1556"/>
      <c r="DD1556"/>
      <c r="DE1556"/>
      <c r="DF1556" s="127"/>
      <c r="DG1556" s="3">
        <v>5</v>
      </c>
      <c r="DH1556" s="95" t="s">
        <v>64</v>
      </c>
      <c r="DI1556" s="27">
        <f ca="1">DI1532+$C$5*IF(AND(DG1556=DC1528,DH1544=2),DH1549-DI1532,0)</f>
        <v>31.807358210158871</v>
      </c>
      <c r="DJ1556" s="27">
        <f ca="1">DJ1532+$C$5*IF(AND(DG1556=DC1528,DH1544=3),DH1549-DJ1532,0)</f>
        <v>21.624271484374994</v>
      </c>
      <c r="DK1556" s="27">
        <f ca="1">DK1532+$C$5*IF(AND(DG1556=DC1528,DH1544=4),DH1549-DK1532,0)</f>
        <v>68.999999991751821</v>
      </c>
      <c r="DL1556" s="14"/>
      <c r="DO1556"/>
      <c r="DP1556"/>
      <c r="DQ1556"/>
      <c r="DR1556" s="127"/>
      <c r="DS1556" s="3">
        <v>5</v>
      </c>
      <c r="DT1556" s="95" t="s">
        <v>9</v>
      </c>
      <c r="DU1556" s="27">
        <f ca="1">DU1532+$C$5*IF(AND(DS1556=DO1528,DT1544=2),DT1549-DU1532,0)</f>
        <v>31.807358210158871</v>
      </c>
      <c r="DV1556" s="27">
        <f ca="1">DV1532+$C$5*IF(AND(DS1556=DO1528,DT1544=3),DT1549-DV1532,0)</f>
        <v>21.624271484374994</v>
      </c>
      <c r="DW1556" s="27">
        <f ca="1">DW1532+$C$5*IF(AND(DS1556=DO1528,DT1544=4),DT1549-DW1532,0)</f>
        <v>68.999999991751821</v>
      </c>
      <c r="DX1556" s="14"/>
    </row>
    <row r="1557" spans="1:128">
      <c r="A1557"/>
      <c r="B1557"/>
      <c r="C1557"/>
      <c r="D1557"/>
      <c r="E1557"/>
      <c r="F1557"/>
      <c r="G1557"/>
      <c r="H1557" s="21"/>
      <c r="K1557"/>
      <c r="L1557"/>
      <c r="M1557"/>
      <c r="N1557" s="127"/>
      <c r="O1557" s="3">
        <v>6</v>
      </c>
      <c r="P1557" s="95" t="s">
        <v>9</v>
      </c>
      <c r="Q1557" s="95" t="s">
        <v>9</v>
      </c>
      <c r="R1557" s="95" t="s">
        <v>9</v>
      </c>
      <c r="S1557" s="95" t="s">
        <v>9</v>
      </c>
      <c r="T1557" s="14"/>
      <c r="W1557"/>
      <c r="X1557"/>
      <c r="Y1557"/>
      <c r="Z1557" s="127"/>
      <c r="AA1557" s="3">
        <v>6</v>
      </c>
      <c r="AB1557" s="95" t="s">
        <v>9</v>
      </c>
      <c r="AC1557" s="95" t="s">
        <v>9</v>
      </c>
      <c r="AD1557" s="95" t="s">
        <v>9</v>
      </c>
      <c r="AE1557" s="95" t="s">
        <v>9</v>
      </c>
      <c r="AF1557" s="14"/>
      <c r="AI1557"/>
      <c r="AJ1557"/>
      <c r="AK1557"/>
      <c r="AL1557" s="127"/>
      <c r="AM1557" s="3">
        <v>6</v>
      </c>
      <c r="AN1557" s="95" t="s">
        <v>9</v>
      </c>
      <c r="AO1557" s="95" t="s">
        <v>9</v>
      </c>
      <c r="AP1557" s="95" t="s">
        <v>9</v>
      </c>
      <c r="AQ1557" s="95" t="s">
        <v>9</v>
      </c>
      <c r="AR1557" s="14"/>
      <c r="AU1557"/>
      <c r="AV1557"/>
      <c r="AW1557"/>
      <c r="AX1557" s="127"/>
      <c r="AY1557" s="3">
        <v>6</v>
      </c>
      <c r="AZ1557" s="95" t="s">
        <v>9</v>
      </c>
      <c r="BA1557" s="95" t="s">
        <v>9</v>
      </c>
      <c r="BB1557" s="95" t="s">
        <v>9</v>
      </c>
      <c r="BC1557" s="95" t="s">
        <v>9</v>
      </c>
      <c r="BD1557" s="14"/>
      <c r="BG1557"/>
      <c r="BH1557"/>
      <c r="BI1557"/>
      <c r="BJ1557" s="127"/>
      <c r="BK1557" s="3">
        <v>6</v>
      </c>
      <c r="BL1557" s="95" t="s">
        <v>9</v>
      </c>
      <c r="BM1557" s="95" t="s">
        <v>9</v>
      </c>
      <c r="BN1557" s="95" t="s">
        <v>9</v>
      </c>
      <c r="BO1557" s="95" t="s">
        <v>9</v>
      </c>
      <c r="BP1557" s="14"/>
      <c r="BS1557"/>
      <c r="BT1557"/>
      <c r="BU1557"/>
      <c r="BV1557" s="127"/>
      <c r="BW1557" s="3">
        <v>6</v>
      </c>
      <c r="BX1557" s="95" t="s">
        <v>9</v>
      </c>
      <c r="BY1557" s="95" t="s">
        <v>9</v>
      </c>
      <c r="BZ1557" s="95" t="s">
        <v>9</v>
      </c>
      <c r="CA1557" s="95" t="s">
        <v>9</v>
      </c>
      <c r="CB1557" s="14"/>
      <c r="CE1557"/>
      <c r="CF1557"/>
      <c r="CG1557"/>
      <c r="CH1557" s="127"/>
      <c r="CI1557" s="3">
        <v>6</v>
      </c>
      <c r="CJ1557" s="95" t="s">
        <v>9</v>
      </c>
      <c r="CK1557" s="95" t="s">
        <v>9</v>
      </c>
      <c r="CL1557" s="95" t="s">
        <v>9</v>
      </c>
      <c r="CM1557" s="95" t="s">
        <v>9</v>
      </c>
      <c r="CN1557" s="14"/>
      <c r="CQ1557"/>
      <c r="CR1557"/>
      <c r="CS1557"/>
      <c r="CT1557" s="127"/>
      <c r="CU1557" s="3">
        <v>6</v>
      </c>
      <c r="CV1557" s="95" t="s">
        <v>9</v>
      </c>
      <c r="CW1557" s="95" t="s">
        <v>9</v>
      </c>
      <c r="CX1557" s="95" t="s">
        <v>9</v>
      </c>
      <c r="CY1557" s="95" t="s">
        <v>9</v>
      </c>
      <c r="CZ1557" s="14"/>
      <c r="DC1557"/>
      <c r="DD1557"/>
      <c r="DE1557"/>
      <c r="DF1557" s="127"/>
      <c r="DG1557" s="3">
        <v>6</v>
      </c>
      <c r="DH1557" s="95" t="s">
        <v>9</v>
      </c>
      <c r="DI1557" s="95" t="s">
        <v>9</v>
      </c>
      <c r="DJ1557" s="95" t="s">
        <v>9</v>
      </c>
      <c r="DK1557" s="95" t="s">
        <v>9</v>
      </c>
      <c r="DL1557" s="14"/>
      <c r="DO1557"/>
      <c r="DP1557"/>
      <c r="DQ1557"/>
      <c r="DR1557" s="127"/>
      <c r="DS1557" s="3">
        <v>6</v>
      </c>
      <c r="DT1557" s="95" t="s">
        <v>9</v>
      </c>
      <c r="DU1557" s="95" t="s">
        <v>9</v>
      </c>
      <c r="DV1557" s="95" t="s">
        <v>9</v>
      </c>
      <c r="DW1557" s="95" t="s">
        <v>9</v>
      </c>
      <c r="DX1557" s="14"/>
    </row>
    <row r="1558" spans="1:128">
      <c r="A1558"/>
      <c r="B1558"/>
      <c r="C1558"/>
      <c r="D1558"/>
      <c r="E1558"/>
      <c r="F1558"/>
      <c r="G1558"/>
      <c r="H1558" s="21"/>
      <c r="K1558"/>
      <c r="L1558"/>
      <c r="M1558"/>
      <c r="N1558" s="127"/>
      <c r="O1558" s="3">
        <v>7</v>
      </c>
      <c r="P1558" s="27">
        <f ca="1">P1534+$C$5*IF(AND(O1558=K1528,P1544=1),P1549-P1534,0)</f>
        <v>68.999981553589706</v>
      </c>
      <c r="Q1558" s="27">
        <f ca="1">Q1534+$C$5*IF(AND(O1558=K1528,P1544=2),P1549-Q1534,0)</f>
        <v>24.85334982903953</v>
      </c>
      <c r="R1558" s="95" t="s">
        <v>9</v>
      </c>
      <c r="S1558" s="95" t="s">
        <v>9</v>
      </c>
      <c r="T1558" s="13"/>
      <c r="W1558"/>
      <c r="X1558"/>
      <c r="Y1558"/>
      <c r="Z1558" s="127"/>
      <c r="AA1558" s="3">
        <v>7</v>
      </c>
      <c r="AB1558" s="27">
        <f ca="1">AB1534+$C$5*IF(AND(AA1558=W1528,AB1544=1),AB1549-AB1534,0)</f>
        <v>68.999981553589706</v>
      </c>
      <c r="AC1558" s="27">
        <f ca="1">AC1534+$C$5*IF(AND(AA1558=W1528,AB1544=2),AB1549-AC1534,0)</f>
        <v>24.85334982903953</v>
      </c>
      <c r="AD1558" s="95" t="s">
        <v>9</v>
      </c>
      <c r="AE1558" s="95" t="s">
        <v>9</v>
      </c>
      <c r="AF1558" s="13"/>
      <c r="AI1558"/>
      <c r="AJ1558"/>
      <c r="AK1558"/>
      <c r="AL1558" s="127"/>
      <c r="AM1558" s="3">
        <v>7</v>
      </c>
      <c r="AN1558" s="27">
        <f ca="1">AN1534+$C$5*IF(AND(AM1558=AI1528,AN1544=1),AN1549-AN1534,0)</f>
        <v>68.999981553589706</v>
      </c>
      <c r="AO1558" s="27">
        <f ca="1">AO1534+$C$5*IF(AND(AM1558=AI1528,AN1544=2),AN1549-AO1534,0)</f>
        <v>24.85334982903953</v>
      </c>
      <c r="AP1558" s="95" t="s">
        <v>9</v>
      </c>
      <c r="AQ1558" s="95" t="s">
        <v>9</v>
      </c>
      <c r="AR1558" s="13"/>
      <c r="AU1558"/>
      <c r="AV1558"/>
      <c r="AW1558"/>
      <c r="AX1558" s="127"/>
      <c r="AY1558" s="3">
        <v>7</v>
      </c>
      <c r="AZ1558" s="27">
        <f ca="1">AZ1534+$C$5*IF(AND(AY1558=AU1528,AZ1544=1),AZ1549-AZ1534,0)</f>
        <v>68.999981553589706</v>
      </c>
      <c r="BA1558" s="27">
        <f ca="1">BA1534+$C$5*IF(AND(AY1558=AU1528,AZ1544=2),AZ1549-BA1534,0)</f>
        <v>24.85334982903953</v>
      </c>
      <c r="BB1558" s="95" t="s">
        <v>9</v>
      </c>
      <c r="BC1558" s="95" t="s">
        <v>9</v>
      </c>
      <c r="BD1558" s="13"/>
      <c r="BG1558"/>
      <c r="BH1558"/>
      <c r="BI1558"/>
      <c r="BJ1558" s="127"/>
      <c r="BK1558" s="3">
        <v>7</v>
      </c>
      <c r="BL1558" s="27">
        <f ca="1">BL1534+$C$5*IF(AND(BK1558=BG1528,BL1544=1),BL1549-BL1534,0)</f>
        <v>68.999981553589706</v>
      </c>
      <c r="BM1558" s="27">
        <f ca="1">BM1534+$C$5*IF(AND(BK1558=BG1528,BL1544=2),BL1549-BM1534,0)</f>
        <v>24.85334982903953</v>
      </c>
      <c r="BN1558" s="95" t="s">
        <v>9</v>
      </c>
      <c r="BO1558" s="95" t="s">
        <v>9</v>
      </c>
      <c r="BP1558" s="13"/>
      <c r="BS1558"/>
      <c r="BT1558"/>
      <c r="BU1558"/>
      <c r="BV1558" s="127"/>
      <c r="BW1558" s="3">
        <v>7</v>
      </c>
      <c r="BX1558" s="27">
        <f ca="1">BX1534+$C$5*IF(AND(BW1558=BS1528,BX1544=1),BX1549-BX1534,0)</f>
        <v>68.999981553589706</v>
      </c>
      <c r="BY1558" s="27">
        <f ca="1">BY1534+$C$5*IF(AND(BW1558=BS1528,BX1544=2),BX1549-BY1534,0)</f>
        <v>24.85334982903953</v>
      </c>
      <c r="BZ1558" s="95" t="s">
        <v>9</v>
      </c>
      <c r="CA1558" s="95" t="s">
        <v>9</v>
      </c>
      <c r="CB1558" s="13"/>
      <c r="CE1558"/>
      <c r="CF1558"/>
      <c r="CG1558"/>
      <c r="CH1558" s="127"/>
      <c r="CI1558" s="3">
        <v>7</v>
      </c>
      <c r="CJ1558" s="27">
        <f ca="1">CJ1534+$C$5*IF(AND(CI1558=CE1528,CJ1544=1),CJ1549-CJ1534,0)</f>
        <v>68.999981553589706</v>
      </c>
      <c r="CK1558" s="27">
        <f ca="1">CK1534+$C$5*IF(AND(CI1558=CE1528,CJ1544=2),CJ1549-CK1534,0)</f>
        <v>24.85334982903953</v>
      </c>
      <c r="CL1558" s="95" t="s">
        <v>9</v>
      </c>
      <c r="CM1558" s="95" t="s">
        <v>9</v>
      </c>
      <c r="CN1558" s="13"/>
      <c r="CQ1558"/>
      <c r="CR1558"/>
      <c r="CS1558"/>
      <c r="CT1558" s="127"/>
      <c r="CU1558" s="3">
        <v>7</v>
      </c>
      <c r="CV1558" s="27">
        <f ca="1">CV1534+$C$5*IF(AND(CU1558=CQ1528,CV1544=1),CV1549-CV1534,0)</f>
        <v>68.999981553589706</v>
      </c>
      <c r="CW1558" s="27">
        <f ca="1">CW1534+$C$5*IF(AND(CU1558=CQ1528,CV1544=2),CV1549-CW1534,0)</f>
        <v>24.85334982903953</v>
      </c>
      <c r="CX1558" s="95" t="s">
        <v>9</v>
      </c>
      <c r="CY1558" s="95" t="s">
        <v>9</v>
      </c>
      <c r="CZ1558" s="13"/>
      <c r="DC1558"/>
      <c r="DD1558"/>
      <c r="DE1558"/>
      <c r="DF1558" s="127"/>
      <c r="DG1558" s="3">
        <v>7</v>
      </c>
      <c r="DH1558" s="27">
        <f ca="1">DH1534+$C$5*IF(AND(DG1558=DC1528,DH1544=1),DH1549-DH1534,0)</f>
        <v>68.999981553589706</v>
      </c>
      <c r="DI1558" s="27">
        <f ca="1">DI1534+$C$5*IF(AND(DG1558=DC1528,DH1544=2),DH1549-DI1534,0)</f>
        <v>24.85334982903953</v>
      </c>
      <c r="DJ1558" s="95" t="s">
        <v>9</v>
      </c>
      <c r="DK1558" s="95" t="s">
        <v>9</v>
      </c>
      <c r="DL1558" s="13"/>
      <c r="DO1558"/>
      <c r="DP1558"/>
      <c r="DQ1558"/>
      <c r="DR1558" s="127"/>
      <c r="DS1558" s="3">
        <v>7</v>
      </c>
      <c r="DT1558" s="27">
        <f ca="1">DT1534+$C$5*IF(AND(DS1558=DO1528,DT1544=1),DT1549-DT1534,0)</f>
        <v>68.999981553589706</v>
      </c>
      <c r="DU1558" s="27">
        <f ca="1">DU1534+$C$5*IF(AND(DS1558=DO1528,DT1544=2),DT1549-DU1534,0)</f>
        <v>24.85334982903953</v>
      </c>
      <c r="DV1558" s="95" t="s">
        <v>9</v>
      </c>
      <c r="DW1558" s="95" t="s">
        <v>9</v>
      </c>
      <c r="DX1558" s="13"/>
    </row>
    <row r="1559" spans="1:128">
      <c r="A1559"/>
      <c r="B1559"/>
      <c r="C1559"/>
      <c r="D1559"/>
      <c r="E1559"/>
      <c r="F1559"/>
      <c r="G1559"/>
      <c r="H1559" s="21"/>
      <c r="K1559"/>
      <c r="L1559"/>
      <c r="M1559"/>
      <c r="N1559" s="127"/>
      <c r="O1559" s="3">
        <v>8</v>
      </c>
      <c r="P1559" s="27">
        <f ca="1">P1535+$C$5*IF(AND(O1559=K1528,P1544=1),P1549-P1535,0)</f>
        <v>99.999999999958163</v>
      </c>
      <c r="Q1559" s="27">
        <f ca="1">Q1535+$C$5*IF(AND(O1559=K1528,P1544=2),P1549-Q1535,0)</f>
        <v>46.432044709157779</v>
      </c>
      <c r="R1559" s="27">
        <f ca="1">R1535+$C$5*IF(AND(O1559=K1528,P1544=3),P1549-R1535,0)</f>
        <v>47.253563121886174</v>
      </c>
      <c r="S1559" s="95" t="s">
        <v>9</v>
      </c>
      <c r="T1559" s="13"/>
      <c r="W1559"/>
      <c r="X1559"/>
      <c r="Y1559"/>
      <c r="Z1559" s="127"/>
      <c r="AA1559" s="3">
        <v>8</v>
      </c>
      <c r="AB1559" s="27">
        <f ca="1">AB1535+$C$5*IF(AND(AA1559=W1528,AB1544=1),AB1549-AB1535,0)</f>
        <v>99.999999999958163</v>
      </c>
      <c r="AC1559" s="27">
        <f ca="1">AC1535+$C$5*IF(AND(AA1559=W1528,AB1544=2),AB1549-AC1535,0)</f>
        <v>46.432044709157779</v>
      </c>
      <c r="AD1559" s="27">
        <f ca="1">AD1535+$C$5*IF(AND(AA1559=W1528,AB1544=3),AB1549-AD1535,0)</f>
        <v>47.253563121886174</v>
      </c>
      <c r="AE1559" s="95" t="s">
        <v>9</v>
      </c>
      <c r="AF1559" s="13"/>
      <c r="AI1559"/>
      <c r="AJ1559"/>
      <c r="AK1559"/>
      <c r="AL1559" s="127"/>
      <c r="AM1559" s="3">
        <v>8</v>
      </c>
      <c r="AN1559" s="27">
        <f ca="1">AN1535+$C$5*IF(AND(AM1559=AI1528,AN1544=1),AN1549-AN1535,0)</f>
        <v>99.999999999958163</v>
      </c>
      <c r="AO1559" s="27">
        <f ca="1">AO1535+$C$5*IF(AND(AM1559=AI1528,AN1544=2),AN1549-AO1535,0)</f>
        <v>46.432044709157779</v>
      </c>
      <c r="AP1559" s="27">
        <f ca="1">AP1535+$C$5*IF(AND(AM1559=AI1528,AN1544=3),AN1549-AP1535,0)</f>
        <v>47.253563121886174</v>
      </c>
      <c r="AQ1559" s="95" t="s">
        <v>9</v>
      </c>
      <c r="AR1559" s="13"/>
      <c r="AU1559"/>
      <c r="AV1559"/>
      <c r="AW1559"/>
      <c r="AX1559" s="127"/>
      <c r="AY1559" s="3">
        <v>8</v>
      </c>
      <c r="AZ1559" s="27">
        <f ca="1">AZ1535+$C$5*IF(AND(AY1559=AU1528,AZ1544=1),AZ1549-AZ1535,0)</f>
        <v>99.999999999979082</v>
      </c>
      <c r="BA1559" s="27">
        <f ca="1">BA1535+$C$5*IF(AND(AY1559=AU1528,AZ1544=2),AZ1549-BA1535,0)</f>
        <v>46.432044709157779</v>
      </c>
      <c r="BB1559" s="27">
        <f ca="1">BB1535+$C$5*IF(AND(AY1559=AU1528,AZ1544=3),AZ1549-BB1535,0)</f>
        <v>47.253563121886174</v>
      </c>
      <c r="BC1559" s="95" t="s">
        <v>9</v>
      </c>
      <c r="BD1559" s="13"/>
      <c r="BG1559"/>
      <c r="BH1559"/>
      <c r="BI1559"/>
      <c r="BJ1559" s="127"/>
      <c r="BK1559" s="3">
        <v>8</v>
      </c>
      <c r="BL1559" s="27">
        <f ca="1">BL1535+$C$5*IF(AND(BK1559=BG1528,BL1544=1),BL1549-BL1535,0)</f>
        <v>99.999999999979082</v>
      </c>
      <c r="BM1559" s="27">
        <f ca="1">BM1535+$C$5*IF(AND(BK1559=BG1528,BL1544=2),BL1549-BM1535,0)</f>
        <v>46.432044709157779</v>
      </c>
      <c r="BN1559" s="27">
        <f ca="1">BN1535+$C$5*IF(AND(BK1559=BG1528,BL1544=3),BL1549-BN1535,0)</f>
        <v>47.253563121886174</v>
      </c>
      <c r="BO1559" s="95" t="s">
        <v>9</v>
      </c>
      <c r="BP1559" s="13"/>
      <c r="BS1559"/>
      <c r="BT1559"/>
      <c r="BU1559"/>
      <c r="BV1559" s="127"/>
      <c r="BW1559" s="3">
        <v>8</v>
      </c>
      <c r="BX1559" s="27">
        <f ca="1">BX1535+$C$5*IF(AND(BW1559=BS1528,BX1544=1),BX1549-BX1535,0)</f>
        <v>99.999999999979082</v>
      </c>
      <c r="BY1559" s="27">
        <f ca="1">BY1535+$C$5*IF(AND(BW1559=BS1528,BX1544=2),BX1549-BY1535,0)</f>
        <v>46.432044709157779</v>
      </c>
      <c r="BZ1559" s="27">
        <f ca="1">BZ1535+$C$5*IF(AND(BW1559=BS1528,BX1544=3),BX1549-BZ1535,0)</f>
        <v>47.253563121886174</v>
      </c>
      <c r="CA1559" s="95" t="s">
        <v>9</v>
      </c>
      <c r="CB1559" s="13"/>
      <c r="CE1559"/>
      <c r="CF1559"/>
      <c r="CG1559"/>
      <c r="CH1559" s="127"/>
      <c r="CI1559" s="3">
        <v>8</v>
      </c>
      <c r="CJ1559" s="27">
        <f ca="1">CJ1535+$C$5*IF(AND(CI1559=CE1528,CJ1544=1),CJ1549-CJ1535,0)</f>
        <v>99.999999999979082</v>
      </c>
      <c r="CK1559" s="27">
        <f ca="1">CK1535+$C$5*IF(AND(CI1559=CE1528,CJ1544=2),CJ1549-CK1535,0)</f>
        <v>46.432044709157779</v>
      </c>
      <c r="CL1559" s="27">
        <f ca="1">CL1535+$C$5*IF(AND(CI1559=CE1528,CJ1544=3),CJ1549-CL1535,0)</f>
        <v>47.253563121886174</v>
      </c>
      <c r="CM1559" s="95" t="s">
        <v>9</v>
      </c>
      <c r="CN1559" s="13"/>
      <c r="CQ1559"/>
      <c r="CR1559"/>
      <c r="CS1559"/>
      <c r="CT1559" s="127"/>
      <c r="CU1559" s="3">
        <v>8</v>
      </c>
      <c r="CV1559" s="27">
        <f ca="1">CV1535+$C$5*IF(AND(CU1559=CQ1528,CV1544=1),CV1549-CV1535,0)</f>
        <v>99.999999999979082</v>
      </c>
      <c r="CW1559" s="27">
        <f ca="1">CW1535+$C$5*IF(AND(CU1559=CQ1528,CV1544=2),CV1549-CW1535,0)</f>
        <v>46.432044709157779</v>
      </c>
      <c r="CX1559" s="27">
        <f ca="1">CX1535+$C$5*IF(AND(CU1559=CQ1528,CV1544=3),CV1549-CX1535,0)</f>
        <v>47.253563121886174</v>
      </c>
      <c r="CY1559" s="95" t="s">
        <v>9</v>
      </c>
      <c r="CZ1559" s="13"/>
      <c r="DC1559"/>
      <c r="DD1559"/>
      <c r="DE1559"/>
      <c r="DF1559" s="127"/>
      <c r="DG1559" s="3">
        <v>8</v>
      </c>
      <c r="DH1559" s="27">
        <f ca="1">DH1535+$C$5*IF(AND(DG1559=DC1528,DH1544=1),DH1549-DH1535,0)</f>
        <v>99.999999999979082</v>
      </c>
      <c r="DI1559" s="27">
        <f ca="1">DI1535+$C$5*IF(AND(DG1559=DC1528,DH1544=2),DH1549-DI1535,0)</f>
        <v>46.432044709157779</v>
      </c>
      <c r="DJ1559" s="27">
        <f ca="1">DJ1535+$C$5*IF(AND(DG1559=DC1528,DH1544=3),DH1549-DJ1535,0)</f>
        <v>47.253563121886174</v>
      </c>
      <c r="DK1559" s="95" t="s">
        <v>9</v>
      </c>
      <c r="DL1559" s="13"/>
      <c r="DO1559"/>
      <c r="DP1559"/>
      <c r="DQ1559"/>
      <c r="DR1559" s="127"/>
      <c r="DS1559" s="3">
        <v>8</v>
      </c>
      <c r="DT1559" s="27">
        <f ca="1">DT1535+$C$5*IF(AND(DS1559=DO1528,DT1544=1),DT1549-DT1535,0)</f>
        <v>99.999999999979082</v>
      </c>
      <c r="DU1559" s="27">
        <f ca="1">DU1535+$C$5*IF(AND(DS1559=DO1528,DT1544=2),DT1549-DU1535,0)</f>
        <v>46.432044709157779</v>
      </c>
      <c r="DV1559" s="27">
        <f ca="1">DV1535+$C$5*IF(AND(DS1559=DO1528,DT1544=3),DT1549-DV1535,0)</f>
        <v>47.253563121886174</v>
      </c>
      <c r="DW1559" s="95" t="s">
        <v>9</v>
      </c>
      <c r="DX1559" s="13"/>
    </row>
    <row r="1560" spans="1:128">
      <c r="A1560"/>
      <c r="B1560"/>
      <c r="C1560"/>
      <c r="D1560"/>
      <c r="E1560"/>
      <c r="F1560"/>
      <c r="G1560"/>
      <c r="H1560" s="21"/>
      <c r="K1560"/>
      <c r="L1560"/>
      <c r="M1560"/>
      <c r="N1560" s="128"/>
      <c r="O1560" s="3" t="s">
        <v>40</v>
      </c>
      <c r="P1560" s="44">
        <v>0</v>
      </c>
      <c r="Q1560" s="44">
        <v>0</v>
      </c>
      <c r="R1560" s="44">
        <v>0</v>
      </c>
      <c r="S1560" s="40">
        <v>0</v>
      </c>
      <c r="T1560" s="12"/>
      <c r="W1560"/>
      <c r="X1560"/>
      <c r="Y1560"/>
      <c r="Z1560" s="128"/>
      <c r="AA1560" s="3" t="s">
        <v>40</v>
      </c>
      <c r="AB1560" s="44">
        <v>0</v>
      </c>
      <c r="AC1560" s="44">
        <v>0</v>
      </c>
      <c r="AD1560" s="44">
        <v>0</v>
      </c>
      <c r="AE1560" s="40">
        <v>0</v>
      </c>
      <c r="AF1560" s="12"/>
      <c r="AI1560"/>
      <c r="AJ1560"/>
      <c r="AK1560"/>
      <c r="AL1560" s="128"/>
      <c r="AM1560" s="3" t="s">
        <v>40</v>
      </c>
      <c r="AN1560" s="44">
        <v>0</v>
      </c>
      <c r="AO1560" s="44">
        <v>0</v>
      </c>
      <c r="AP1560" s="44">
        <v>0</v>
      </c>
      <c r="AQ1560" s="40">
        <v>0</v>
      </c>
      <c r="AR1560" s="12"/>
      <c r="AU1560"/>
      <c r="AV1560"/>
      <c r="AW1560"/>
      <c r="AX1560" s="128"/>
      <c r="AY1560" s="3" t="s">
        <v>40</v>
      </c>
      <c r="AZ1560" s="44">
        <v>0</v>
      </c>
      <c r="BA1560" s="44">
        <v>0</v>
      </c>
      <c r="BB1560" s="44">
        <v>0</v>
      </c>
      <c r="BC1560" s="40">
        <v>0</v>
      </c>
      <c r="BD1560" s="12"/>
      <c r="BG1560"/>
      <c r="BH1560"/>
      <c r="BI1560"/>
      <c r="BJ1560" s="128"/>
      <c r="BK1560" s="3" t="s">
        <v>40</v>
      </c>
      <c r="BL1560" s="44">
        <v>0</v>
      </c>
      <c r="BM1560" s="44">
        <v>0</v>
      </c>
      <c r="BN1560" s="44">
        <v>0</v>
      </c>
      <c r="BO1560" s="40">
        <v>0</v>
      </c>
      <c r="BP1560" s="12"/>
      <c r="BS1560"/>
      <c r="BT1560"/>
      <c r="BU1560"/>
      <c r="BV1560" s="128"/>
      <c r="BW1560" s="3" t="s">
        <v>40</v>
      </c>
      <c r="BX1560" s="44">
        <v>0</v>
      </c>
      <c r="BY1560" s="44">
        <v>0</v>
      </c>
      <c r="BZ1560" s="44">
        <v>0</v>
      </c>
      <c r="CA1560" s="40">
        <v>0</v>
      </c>
      <c r="CB1560" s="12"/>
      <c r="CE1560"/>
      <c r="CF1560"/>
      <c r="CG1560"/>
      <c r="CH1560" s="128"/>
      <c r="CI1560" s="3" t="s">
        <v>40</v>
      </c>
      <c r="CJ1560" s="44">
        <v>0</v>
      </c>
      <c r="CK1560" s="44">
        <v>0</v>
      </c>
      <c r="CL1560" s="44">
        <v>0</v>
      </c>
      <c r="CM1560" s="40">
        <v>0</v>
      </c>
      <c r="CN1560" s="12"/>
      <c r="CQ1560"/>
      <c r="CR1560"/>
      <c r="CS1560"/>
      <c r="CT1560" s="128"/>
      <c r="CU1560" s="3" t="s">
        <v>40</v>
      </c>
      <c r="CV1560" s="44">
        <v>0</v>
      </c>
      <c r="CW1560" s="44">
        <v>0</v>
      </c>
      <c r="CX1560" s="44">
        <v>0</v>
      </c>
      <c r="CY1560" s="40">
        <v>0</v>
      </c>
      <c r="CZ1560" s="12"/>
      <c r="DC1560"/>
      <c r="DD1560"/>
      <c r="DE1560"/>
      <c r="DF1560" s="128"/>
      <c r="DG1560" s="3" t="s">
        <v>40</v>
      </c>
      <c r="DH1560" s="44">
        <v>0</v>
      </c>
      <c r="DI1560" s="44">
        <v>0</v>
      </c>
      <c r="DJ1560" s="44">
        <v>0</v>
      </c>
      <c r="DK1560" s="40">
        <v>0</v>
      </c>
      <c r="DL1560" s="12"/>
      <c r="DO1560"/>
      <c r="DP1560"/>
      <c r="DQ1560"/>
      <c r="DR1560" s="128"/>
      <c r="DS1560" s="3" t="s">
        <v>40</v>
      </c>
      <c r="DT1560" s="44">
        <v>0</v>
      </c>
      <c r="DU1560" s="44">
        <v>0</v>
      </c>
      <c r="DV1560" s="44">
        <v>0</v>
      </c>
      <c r="DW1560" s="40">
        <v>0</v>
      </c>
      <c r="DX1560" s="12"/>
    </row>
    <row r="1561" spans="1:128" ht="13.8" thickBot="1">
      <c r="O1561" s="62"/>
      <c r="AA1561" s="62"/>
      <c r="AM1561" s="62"/>
      <c r="AY1561" s="62"/>
      <c r="BK1561" s="62"/>
      <c r="BW1561" s="62"/>
      <c r="CI1561" s="62"/>
      <c r="CU1561" s="62"/>
      <c r="DG1561" s="62"/>
      <c r="DS1561" s="62"/>
    </row>
    <row r="1562" spans="1:128" ht="15" customHeight="1" thickTop="1" thickBot="1">
      <c r="A1562" s="67"/>
      <c r="B1562" s="75" t="s">
        <v>46</v>
      </c>
      <c r="C1562" s="68">
        <f>C1525+1</f>
        <v>43</v>
      </c>
      <c r="D1562" s="69"/>
      <c r="E1562" s="69"/>
      <c r="F1562" s="69"/>
      <c r="G1562" s="69"/>
      <c r="H1562" s="69"/>
      <c r="I1562" s="73"/>
      <c r="J1562" s="8" t="s">
        <v>55</v>
      </c>
      <c r="K1562" s="71"/>
      <c r="L1562" s="67"/>
      <c r="M1562" s="67"/>
      <c r="N1562" s="67"/>
      <c r="O1562" s="67"/>
      <c r="P1562" s="67"/>
      <c r="Q1562" s="67"/>
      <c r="R1562" s="67"/>
      <c r="S1562" s="67"/>
      <c r="T1562" s="69"/>
      <c r="U1562" s="73"/>
      <c r="V1562" s="8" t="s">
        <v>55</v>
      </c>
      <c r="W1562" s="71"/>
      <c r="X1562" s="67"/>
      <c r="Y1562" s="67"/>
      <c r="Z1562" s="67"/>
      <c r="AA1562" s="67"/>
      <c r="AB1562" s="67"/>
      <c r="AC1562" s="67"/>
      <c r="AD1562" s="67"/>
      <c r="AE1562" s="67"/>
      <c r="AF1562" s="69"/>
      <c r="AG1562" s="73"/>
      <c r="AH1562" s="8" t="s">
        <v>55</v>
      </c>
      <c r="AI1562" s="71"/>
      <c r="AJ1562" s="67"/>
      <c r="AK1562" s="67"/>
      <c r="AL1562" s="67"/>
      <c r="AM1562" s="67"/>
      <c r="AN1562" s="67"/>
      <c r="AO1562" s="67"/>
      <c r="AP1562" s="67"/>
      <c r="AQ1562" s="67"/>
      <c r="AR1562" s="69"/>
      <c r="AS1562" s="73"/>
      <c r="AT1562" s="8" t="s">
        <v>55</v>
      </c>
      <c r="AU1562" s="71"/>
      <c r="AV1562" s="67"/>
      <c r="AW1562" s="67"/>
      <c r="AX1562" s="67"/>
      <c r="AY1562" s="67"/>
      <c r="AZ1562" s="67"/>
      <c r="BA1562" s="67"/>
      <c r="BB1562" s="67"/>
      <c r="BC1562" s="67"/>
      <c r="BD1562" s="69"/>
      <c r="BE1562" s="73"/>
      <c r="BF1562" s="8" t="s">
        <v>55</v>
      </c>
      <c r="BG1562" s="71"/>
      <c r="BH1562" s="67"/>
      <c r="BI1562" s="67"/>
      <c r="BJ1562" s="67"/>
      <c r="BK1562" s="67"/>
      <c r="BL1562" s="67"/>
      <c r="BM1562" s="67"/>
      <c r="BN1562" s="67"/>
      <c r="BO1562" s="67"/>
      <c r="BP1562" s="69"/>
      <c r="BQ1562" s="73"/>
      <c r="BR1562" s="8" t="s">
        <v>55</v>
      </c>
      <c r="BS1562" s="71"/>
      <c r="BT1562" s="67"/>
      <c r="BU1562" s="67"/>
      <c r="BV1562" s="67"/>
      <c r="BW1562" s="67"/>
      <c r="BX1562" s="67"/>
      <c r="BY1562" s="67"/>
      <c r="BZ1562" s="67"/>
      <c r="CA1562" s="67"/>
      <c r="CB1562" s="69"/>
      <c r="CC1562" s="73"/>
      <c r="CD1562" s="8" t="s">
        <v>55</v>
      </c>
      <c r="CE1562" s="71"/>
      <c r="CF1562" s="67"/>
      <c r="CG1562" s="67"/>
      <c r="CH1562" s="67"/>
      <c r="CI1562" s="67"/>
      <c r="CJ1562" s="67"/>
      <c r="CK1562" s="67"/>
      <c r="CL1562" s="67"/>
      <c r="CM1562" s="67"/>
      <c r="CN1562" s="69"/>
      <c r="CO1562" s="73"/>
      <c r="CP1562" s="8" t="s">
        <v>55</v>
      </c>
      <c r="CQ1562" s="71"/>
      <c r="CR1562" s="67"/>
      <c r="CS1562" s="67"/>
      <c r="CT1562" s="67"/>
      <c r="CU1562" s="67"/>
      <c r="CV1562" s="67"/>
      <c r="CW1562" s="67"/>
      <c r="CX1562" s="67"/>
      <c r="CY1562" s="67"/>
      <c r="CZ1562" s="69"/>
      <c r="DA1562" s="73"/>
      <c r="DB1562" s="8" t="s">
        <v>55</v>
      </c>
      <c r="DC1562" s="71"/>
      <c r="DD1562" s="67"/>
      <c r="DE1562" s="67"/>
      <c r="DF1562" s="67"/>
      <c r="DG1562" s="67"/>
      <c r="DH1562" s="67"/>
      <c r="DI1562" s="67"/>
      <c r="DJ1562" s="67"/>
      <c r="DK1562" s="67"/>
      <c r="DL1562" s="69"/>
      <c r="DM1562" s="73"/>
      <c r="DN1562" s="8" t="s">
        <v>55</v>
      </c>
      <c r="DO1562" s="71"/>
      <c r="DP1562" s="67"/>
      <c r="DQ1562" s="67"/>
      <c r="DR1562" s="67"/>
      <c r="DS1562" s="67"/>
      <c r="DT1562" s="67"/>
      <c r="DU1562" s="67"/>
      <c r="DV1562" s="67"/>
      <c r="DW1562" s="67"/>
      <c r="DX1562" s="69"/>
    </row>
    <row r="1563" spans="1:128" ht="13.5" customHeight="1" thickBot="1">
      <c r="A1563"/>
      <c r="E1563"/>
      <c r="F1563"/>
      <c r="G1563"/>
      <c r="H1563" s="21"/>
      <c r="J1563" s="18" t="s">
        <v>53</v>
      </c>
      <c r="K1563" s="17">
        <v>1</v>
      </c>
      <c r="L1563"/>
      <c r="M1563"/>
      <c r="N1563"/>
      <c r="P1563" s="123" t="s">
        <v>12</v>
      </c>
      <c r="Q1563" s="124"/>
      <c r="R1563" s="124"/>
      <c r="S1563" s="125"/>
      <c r="T1563" s="21"/>
      <c r="V1563" s="18" t="s">
        <v>53</v>
      </c>
      <c r="W1563" s="17">
        <f ca="1">S1581</f>
        <v>2</v>
      </c>
      <c r="X1563"/>
      <c r="Y1563"/>
      <c r="Z1563"/>
      <c r="AB1563" s="123" t="s">
        <v>12</v>
      </c>
      <c r="AC1563" s="124"/>
      <c r="AD1563" s="124"/>
      <c r="AE1563" s="125"/>
      <c r="AF1563" s="21"/>
      <c r="AH1563" s="18" t="s">
        <v>53</v>
      </c>
      <c r="AI1563" s="17">
        <f ca="1">AE1581</f>
        <v>2</v>
      </c>
      <c r="AJ1563"/>
      <c r="AK1563"/>
      <c r="AL1563"/>
      <c r="AN1563" s="123" t="s">
        <v>12</v>
      </c>
      <c r="AO1563" s="124"/>
      <c r="AP1563" s="124"/>
      <c r="AQ1563" s="125"/>
      <c r="AR1563" s="21"/>
      <c r="AT1563" s="18" t="s">
        <v>53</v>
      </c>
      <c r="AU1563" s="17">
        <f ca="1">AQ1581</f>
        <v>3</v>
      </c>
      <c r="AV1563"/>
      <c r="AW1563"/>
      <c r="AX1563"/>
      <c r="AZ1563" s="123" t="s">
        <v>12</v>
      </c>
      <c r="BA1563" s="124"/>
      <c r="BB1563" s="124"/>
      <c r="BC1563" s="125"/>
      <c r="BD1563" s="21"/>
      <c r="BF1563" s="18" t="s">
        <v>53</v>
      </c>
      <c r="BG1563" s="17">
        <f ca="1">BC1581</f>
        <v>3</v>
      </c>
      <c r="BH1563"/>
      <c r="BI1563"/>
      <c r="BJ1563"/>
      <c r="BL1563" s="123" t="s">
        <v>12</v>
      </c>
      <c r="BM1563" s="124"/>
      <c r="BN1563" s="124"/>
      <c r="BO1563" s="125"/>
      <c r="BP1563" s="21"/>
      <c r="BR1563" s="18" t="s">
        <v>53</v>
      </c>
      <c r="BS1563" s="17">
        <f ca="1">BO1581</f>
        <v>3</v>
      </c>
      <c r="BT1563"/>
      <c r="BU1563"/>
      <c r="BV1563"/>
      <c r="BX1563" s="123" t="s">
        <v>12</v>
      </c>
      <c r="BY1563" s="124"/>
      <c r="BZ1563" s="124"/>
      <c r="CA1563" s="125"/>
      <c r="CB1563" s="21"/>
      <c r="CD1563" s="18" t="s">
        <v>53</v>
      </c>
      <c r="CE1563" s="17">
        <f ca="1">CA1581</f>
        <v>3</v>
      </c>
      <c r="CF1563"/>
      <c r="CG1563"/>
      <c r="CH1563"/>
      <c r="CJ1563" s="123" t="s">
        <v>12</v>
      </c>
      <c r="CK1563" s="124"/>
      <c r="CL1563" s="124"/>
      <c r="CM1563" s="125"/>
      <c r="CN1563" s="21"/>
      <c r="CP1563" s="18" t="s">
        <v>53</v>
      </c>
      <c r="CQ1563" s="17">
        <f ca="1">CM1581</f>
        <v>3</v>
      </c>
      <c r="CR1563"/>
      <c r="CS1563"/>
      <c r="CT1563"/>
      <c r="CV1563" s="123" t="s">
        <v>12</v>
      </c>
      <c r="CW1563" s="124"/>
      <c r="CX1563" s="124"/>
      <c r="CY1563" s="125"/>
      <c r="CZ1563" s="21"/>
      <c r="DB1563" s="18" t="s">
        <v>53</v>
      </c>
      <c r="DC1563" s="17">
        <f ca="1">CY1581</f>
        <v>3</v>
      </c>
      <c r="DD1563"/>
      <c r="DE1563"/>
      <c r="DF1563"/>
      <c r="DH1563" s="123" t="s">
        <v>12</v>
      </c>
      <c r="DI1563" s="124"/>
      <c r="DJ1563" s="124"/>
      <c r="DK1563" s="125"/>
      <c r="DL1563" s="21"/>
      <c r="DN1563" s="18" t="s">
        <v>53</v>
      </c>
      <c r="DO1563" s="17">
        <f ca="1">DK1581</f>
        <v>3</v>
      </c>
      <c r="DP1563"/>
      <c r="DQ1563"/>
      <c r="DR1563"/>
      <c r="DT1563" s="123" t="s">
        <v>12</v>
      </c>
      <c r="DU1563" s="124"/>
      <c r="DV1563" s="124"/>
      <c r="DW1563" s="125"/>
      <c r="DX1563" s="21"/>
    </row>
    <row r="1564" spans="1:128" ht="13.5" customHeight="1" thickBot="1">
      <c r="A1564"/>
      <c r="B1564" s="63" t="s">
        <v>45</v>
      </c>
      <c r="C1564" s="9" t="str">
        <f ca="1">IF(DO1565=9,"到着","未着")</f>
        <v>到着</v>
      </c>
      <c r="D1564" t="s">
        <v>19</v>
      </c>
      <c r="E1564"/>
      <c r="F1564"/>
      <c r="G1564"/>
      <c r="H1564" s="21"/>
      <c r="J1564" s="18" t="s">
        <v>54</v>
      </c>
      <c r="K1564" s="3">
        <v>1</v>
      </c>
      <c r="L1564"/>
      <c r="M1564"/>
      <c r="N1564"/>
      <c r="O1564" s="9" t="s">
        <v>57</v>
      </c>
      <c r="P1564" s="93" t="s">
        <v>3</v>
      </c>
      <c r="Q1564" s="26" t="s">
        <v>4</v>
      </c>
      <c r="R1564" s="26" t="s">
        <v>5</v>
      </c>
      <c r="S1564" s="3" t="s">
        <v>6</v>
      </c>
      <c r="T1564" s="6"/>
      <c r="V1564" s="18" t="s">
        <v>54</v>
      </c>
      <c r="W1564" s="3">
        <f ca="1">S1582</f>
        <v>1</v>
      </c>
      <c r="X1564"/>
      <c r="Y1564"/>
      <c r="Z1564"/>
      <c r="AA1564" s="9" t="str">
        <f>$O$10</f>
        <v>現Q値</v>
      </c>
      <c r="AB1564" s="93" t="s">
        <v>3</v>
      </c>
      <c r="AC1564" s="26" t="s">
        <v>4</v>
      </c>
      <c r="AD1564" s="26" t="s">
        <v>5</v>
      </c>
      <c r="AE1564" s="3" t="s">
        <v>6</v>
      </c>
      <c r="AF1564" s="6"/>
      <c r="AH1564" s="18" t="s">
        <v>54</v>
      </c>
      <c r="AI1564" s="3">
        <f ca="1">AE1582</f>
        <v>2</v>
      </c>
      <c r="AJ1564"/>
      <c r="AK1564"/>
      <c r="AL1564"/>
      <c r="AM1564" s="9" t="str">
        <f>$O$10</f>
        <v>現Q値</v>
      </c>
      <c r="AN1564" s="93" t="s">
        <v>3</v>
      </c>
      <c r="AO1564" s="26" t="s">
        <v>4</v>
      </c>
      <c r="AP1564" s="26" t="s">
        <v>5</v>
      </c>
      <c r="AQ1564" s="3" t="s">
        <v>6</v>
      </c>
      <c r="AR1564" s="6"/>
      <c r="AT1564" s="18" t="s">
        <v>54</v>
      </c>
      <c r="AU1564" s="3">
        <f ca="1">AQ1582</f>
        <v>2</v>
      </c>
      <c r="AV1564"/>
      <c r="AW1564"/>
      <c r="AX1564"/>
      <c r="AY1564" s="9" t="str">
        <f>$O$10</f>
        <v>現Q値</v>
      </c>
      <c r="AZ1564" s="93" t="s">
        <v>3</v>
      </c>
      <c r="BA1564" s="26" t="s">
        <v>4</v>
      </c>
      <c r="BB1564" s="26" t="s">
        <v>5</v>
      </c>
      <c r="BC1564" s="3" t="s">
        <v>6</v>
      </c>
      <c r="BD1564" s="6"/>
      <c r="BF1564" s="18" t="s">
        <v>54</v>
      </c>
      <c r="BG1564" s="3">
        <f ca="1">BC1582</f>
        <v>3</v>
      </c>
      <c r="BH1564"/>
      <c r="BI1564"/>
      <c r="BJ1564"/>
      <c r="BK1564" s="9" t="str">
        <f>$O$10</f>
        <v>現Q値</v>
      </c>
      <c r="BL1564" s="93" t="s">
        <v>3</v>
      </c>
      <c r="BM1564" s="26" t="s">
        <v>4</v>
      </c>
      <c r="BN1564" s="26" t="s">
        <v>5</v>
      </c>
      <c r="BO1564" s="3" t="s">
        <v>6</v>
      </c>
      <c r="BP1564" s="6"/>
      <c r="BR1564" s="18" t="s">
        <v>54</v>
      </c>
      <c r="BS1564" s="3">
        <f ca="1">BO1582</f>
        <v>3</v>
      </c>
      <c r="BT1564"/>
      <c r="BU1564"/>
      <c r="BV1564"/>
      <c r="BW1564" s="9" t="str">
        <f>$O$10</f>
        <v>現Q値</v>
      </c>
      <c r="BX1564" s="93" t="s">
        <v>3</v>
      </c>
      <c r="BY1564" s="26" t="s">
        <v>4</v>
      </c>
      <c r="BZ1564" s="26" t="s">
        <v>5</v>
      </c>
      <c r="CA1564" s="3" t="s">
        <v>6</v>
      </c>
      <c r="CB1564" s="6"/>
      <c r="CD1564" s="18" t="s">
        <v>54</v>
      </c>
      <c r="CE1564" s="3">
        <f ca="1">CA1582</f>
        <v>3</v>
      </c>
      <c r="CF1564"/>
      <c r="CG1564"/>
      <c r="CH1564"/>
      <c r="CI1564" s="9" t="str">
        <f>$O$10</f>
        <v>現Q値</v>
      </c>
      <c r="CJ1564" s="93" t="s">
        <v>3</v>
      </c>
      <c r="CK1564" s="26" t="s">
        <v>4</v>
      </c>
      <c r="CL1564" s="26" t="s">
        <v>5</v>
      </c>
      <c r="CM1564" s="3" t="s">
        <v>6</v>
      </c>
      <c r="CN1564" s="6"/>
      <c r="CP1564" s="18" t="s">
        <v>54</v>
      </c>
      <c r="CQ1564" s="3">
        <f ca="1">CM1582</f>
        <v>3</v>
      </c>
      <c r="CR1564"/>
      <c r="CS1564"/>
      <c r="CT1564"/>
      <c r="CU1564" s="9" t="str">
        <f>$O$10</f>
        <v>現Q値</v>
      </c>
      <c r="CV1564" s="93" t="s">
        <v>3</v>
      </c>
      <c r="CW1564" s="26" t="s">
        <v>4</v>
      </c>
      <c r="CX1564" s="26" t="s">
        <v>5</v>
      </c>
      <c r="CY1564" s="3" t="s">
        <v>6</v>
      </c>
      <c r="CZ1564" s="6"/>
      <c r="DB1564" s="18" t="s">
        <v>54</v>
      </c>
      <c r="DC1564" s="3">
        <f ca="1">CY1582</f>
        <v>3</v>
      </c>
      <c r="DD1564"/>
      <c r="DE1564"/>
      <c r="DF1564"/>
      <c r="DG1564" s="9" t="str">
        <f>$O$10</f>
        <v>現Q値</v>
      </c>
      <c r="DH1564" s="93" t="s">
        <v>3</v>
      </c>
      <c r="DI1564" s="26" t="s">
        <v>4</v>
      </c>
      <c r="DJ1564" s="26" t="s">
        <v>5</v>
      </c>
      <c r="DK1564" s="3" t="s">
        <v>6</v>
      </c>
      <c r="DL1564" s="6"/>
      <c r="DN1564" s="18" t="s">
        <v>54</v>
      </c>
      <c r="DO1564" s="3">
        <f ca="1">DK1582</f>
        <v>3</v>
      </c>
      <c r="DP1564"/>
      <c r="DQ1564"/>
      <c r="DR1564"/>
      <c r="DS1564" s="9" t="str">
        <f>$O$10</f>
        <v>現Q値</v>
      </c>
      <c r="DT1564" s="93" t="s">
        <v>3</v>
      </c>
      <c r="DU1564" s="26" t="s">
        <v>4</v>
      </c>
      <c r="DV1564" s="26" t="s">
        <v>5</v>
      </c>
      <c r="DW1564" s="3" t="s">
        <v>6</v>
      </c>
      <c r="DX1564" s="6"/>
    </row>
    <row r="1565" spans="1:128" ht="13.5" customHeight="1" thickBot="1">
      <c r="A1565"/>
      <c r="B1565" s="63" t="s">
        <v>10</v>
      </c>
      <c r="C1565" s="78">
        <f ca="1">C1528+IF(C1564="未着",0,1)</f>
        <v>43</v>
      </c>
      <c r="D1565"/>
      <c r="E1565"/>
      <c r="F1565"/>
      <c r="G1565"/>
      <c r="H1565" s="21"/>
      <c r="J1565" s="3" t="s">
        <v>7</v>
      </c>
      <c r="K1565" s="29">
        <f>3*(K1563-1)+K1564</f>
        <v>1</v>
      </c>
      <c r="L1565" s="30" t="s">
        <v>34</v>
      </c>
      <c r="M1565"/>
      <c r="N1565" s="126" t="s">
        <v>7</v>
      </c>
      <c r="O1565" s="17">
        <v>1</v>
      </c>
      <c r="P1565" s="27">
        <f t="array" aca="1" ref="P1565:S1572" ca="1">IF(C1527="到着",DT1552:DW1559,P1528:S1535)</f>
        <v>31.814638525914916</v>
      </c>
      <c r="Q1565" s="95" t="str">
        <f ca="1"/>
        <v>欄外</v>
      </c>
      <c r="R1565" s="95" t="str">
        <f ca="1"/>
        <v>欄外</v>
      </c>
      <c r="S1565" s="15">
        <f ca="1"/>
        <v>32.109867151830926</v>
      </c>
      <c r="T1565" s="12"/>
      <c r="V1565" s="3" t="s">
        <v>7</v>
      </c>
      <c r="W1565" s="29">
        <f ca="1">3*(W1563-1)+W1564</f>
        <v>4</v>
      </c>
      <c r="X1565" s="30" t="s">
        <v>34</v>
      </c>
      <c r="Y1565"/>
      <c r="Z1565" s="126" t="s">
        <v>7</v>
      </c>
      <c r="AA1565" s="17">
        <v>1</v>
      </c>
      <c r="AB1565" s="27">
        <f t="array" ref="AB1565:AE1572" ca="1">P1589:S1596</f>
        <v>31.814638525914916</v>
      </c>
      <c r="AC1565" s="95" t="str">
        <v>欄外</v>
      </c>
      <c r="AD1565" s="95" t="str">
        <v>欄外</v>
      </c>
      <c r="AE1565" s="15">
        <f ca="1"/>
        <v>32.10992519426361</v>
      </c>
      <c r="AF1565" s="12"/>
      <c r="AH1565" s="3" t="s">
        <v>7</v>
      </c>
      <c r="AI1565" s="29">
        <f ca="1">3*(AI1563-1)+AI1564</f>
        <v>5</v>
      </c>
      <c r="AJ1565" s="30" t="s">
        <v>34</v>
      </c>
      <c r="AK1565"/>
      <c r="AL1565" s="126" t="s">
        <v>7</v>
      </c>
      <c r="AM1565" s="17">
        <v>1</v>
      </c>
      <c r="AN1565" s="27">
        <f t="array" ref="AN1565:AQ1572" ca="1">AB1589:AE1596</f>
        <v>31.814638525914916</v>
      </c>
      <c r="AO1565" s="95" t="str">
        <v>欄外</v>
      </c>
      <c r="AP1565" s="95" t="str">
        <v>欄外</v>
      </c>
      <c r="AQ1565" s="15">
        <f ca="1"/>
        <v>32.10992519426361</v>
      </c>
      <c r="AR1565" s="12"/>
      <c r="AT1565" s="3" t="s">
        <v>7</v>
      </c>
      <c r="AU1565" s="29">
        <f ca="1">3*(AU1563-1)+AU1564</f>
        <v>8</v>
      </c>
      <c r="AV1565" s="30" t="s">
        <v>34</v>
      </c>
      <c r="AW1565"/>
      <c r="AX1565" s="126" t="s">
        <v>7</v>
      </c>
      <c r="AY1565" s="17">
        <v>1</v>
      </c>
      <c r="AZ1565" s="27">
        <f t="array" ref="AZ1565:BC1572" ca="1">AN1589:AQ1596</f>
        <v>31.814638525914916</v>
      </c>
      <c r="BA1565" s="95" t="str">
        <v>欄外</v>
      </c>
      <c r="BB1565" s="95" t="str">
        <v>欄外</v>
      </c>
      <c r="BC1565" s="15">
        <f ca="1"/>
        <v>32.10992519426361</v>
      </c>
      <c r="BD1565" s="12"/>
      <c r="BF1565" s="3" t="s">
        <v>7</v>
      </c>
      <c r="BG1565" s="29">
        <f ca="1">3*(BG1563-1)+BG1564</f>
        <v>9</v>
      </c>
      <c r="BH1565" s="30" t="s">
        <v>34</v>
      </c>
      <c r="BI1565"/>
      <c r="BJ1565" s="126" t="s">
        <v>7</v>
      </c>
      <c r="BK1565" s="17">
        <v>1</v>
      </c>
      <c r="BL1565" s="27">
        <f t="array" ref="BL1565:BO1572" ca="1">AZ1589:BC1596</f>
        <v>31.814638525914916</v>
      </c>
      <c r="BM1565" s="95" t="str">
        <v>欄外</v>
      </c>
      <c r="BN1565" s="95" t="str">
        <v>欄外</v>
      </c>
      <c r="BO1565" s="15">
        <f ca="1"/>
        <v>32.10992519426361</v>
      </c>
      <c r="BP1565" s="12"/>
      <c r="BR1565" s="3" t="s">
        <v>7</v>
      </c>
      <c r="BS1565" s="29">
        <f ca="1">3*(BS1563-1)+BS1564</f>
        <v>9</v>
      </c>
      <c r="BT1565" s="30" t="s">
        <v>34</v>
      </c>
      <c r="BU1565"/>
      <c r="BV1565" s="126" t="s">
        <v>7</v>
      </c>
      <c r="BW1565" s="17">
        <v>1</v>
      </c>
      <c r="BX1565" s="27">
        <f t="array" ref="BX1565:CA1572" ca="1">BL1589:BO1596</f>
        <v>31.814638525914916</v>
      </c>
      <c r="BY1565" s="95" t="str">
        <v>欄外</v>
      </c>
      <c r="BZ1565" s="95" t="str">
        <v>欄外</v>
      </c>
      <c r="CA1565" s="15">
        <f ca="1"/>
        <v>32.10992519426361</v>
      </c>
      <c r="CB1565" s="12"/>
      <c r="CD1565" s="3" t="s">
        <v>7</v>
      </c>
      <c r="CE1565" s="29">
        <f ca="1">3*(CE1563-1)+CE1564</f>
        <v>9</v>
      </c>
      <c r="CF1565" s="30" t="s">
        <v>34</v>
      </c>
      <c r="CG1565"/>
      <c r="CH1565" s="126" t="s">
        <v>7</v>
      </c>
      <c r="CI1565" s="17">
        <v>1</v>
      </c>
      <c r="CJ1565" s="27">
        <f t="array" ref="CJ1565:CM1572" ca="1">BX1589:CA1596</f>
        <v>31.814638525914916</v>
      </c>
      <c r="CK1565" s="95" t="str">
        <v>欄外</v>
      </c>
      <c r="CL1565" s="95" t="str">
        <v>欄外</v>
      </c>
      <c r="CM1565" s="15">
        <f ca="1"/>
        <v>32.10992519426361</v>
      </c>
      <c r="CN1565" s="12"/>
      <c r="CP1565" s="3" t="s">
        <v>7</v>
      </c>
      <c r="CQ1565" s="29">
        <f ca="1">3*(CQ1563-1)+CQ1564</f>
        <v>9</v>
      </c>
      <c r="CR1565" s="30" t="s">
        <v>34</v>
      </c>
      <c r="CS1565"/>
      <c r="CT1565" s="126" t="s">
        <v>7</v>
      </c>
      <c r="CU1565" s="17">
        <v>1</v>
      </c>
      <c r="CV1565" s="27">
        <f t="array" ref="CV1565:CY1572" ca="1">CJ1589:CM1596</f>
        <v>31.814638525914916</v>
      </c>
      <c r="CW1565" s="95" t="str">
        <v>欄外</v>
      </c>
      <c r="CX1565" s="95" t="str">
        <v>欄外</v>
      </c>
      <c r="CY1565" s="15">
        <f ca="1"/>
        <v>32.10992519426361</v>
      </c>
      <c r="CZ1565" s="12"/>
      <c r="DB1565" s="3" t="s">
        <v>7</v>
      </c>
      <c r="DC1565" s="29">
        <f ca="1">3*(DC1563-1)+DC1564</f>
        <v>9</v>
      </c>
      <c r="DD1565" s="30" t="s">
        <v>34</v>
      </c>
      <c r="DE1565"/>
      <c r="DF1565" s="126" t="s">
        <v>7</v>
      </c>
      <c r="DG1565" s="17">
        <v>1</v>
      </c>
      <c r="DH1565" s="27">
        <f t="array" ref="DH1565:DK1572" ca="1">CV1589:CY1596</f>
        <v>31.814638525914916</v>
      </c>
      <c r="DI1565" s="95" t="str">
        <v>欄外</v>
      </c>
      <c r="DJ1565" s="95" t="str">
        <v>欄外</v>
      </c>
      <c r="DK1565" s="15">
        <f ca="1"/>
        <v>32.10992519426361</v>
      </c>
      <c r="DL1565" s="12"/>
      <c r="DN1565" s="3" t="s">
        <v>7</v>
      </c>
      <c r="DO1565" s="29">
        <f ca="1">3*(DO1563-1)+DO1564</f>
        <v>9</v>
      </c>
      <c r="DP1565" s="30" t="s">
        <v>34</v>
      </c>
      <c r="DQ1565"/>
      <c r="DR1565" s="126" t="s">
        <v>7</v>
      </c>
      <c r="DS1565" s="17">
        <v>1</v>
      </c>
      <c r="DT1565" s="27">
        <f t="array" ref="DT1565:DW1572" ca="1">DH1589:DK1596</f>
        <v>31.814638525914916</v>
      </c>
      <c r="DU1565" s="95" t="str">
        <v>欄外</v>
      </c>
      <c r="DV1565" s="95" t="str">
        <v>欄外</v>
      </c>
      <c r="DW1565" s="15">
        <f ca="1"/>
        <v>32.10992519426361</v>
      </c>
      <c r="DX1565" s="12"/>
    </row>
    <row r="1566" spans="1:128" ht="13.5" customHeight="1" thickBot="1">
      <c r="A1566"/>
      <c r="B1566"/>
      <c r="C1566"/>
      <c r="D1566"/>
      <c r="E1566"/>
      <c r="F1566"/>
      <c r="G1566"/>
      <c r="H1566" s="21"/>
      <c r="K1566" s="24"/>
      <c r="L1566" s="6"/>
      <c r="M1566"/>
      <c r="N1566" s="127"/>
      <c r="O1566" s="3">
        <v>2</v>
      </c>
      <c r="P1566" s="15">
        <f ca="1"/>
        <v>10.40607930603027</v>
      </c>
      <c r="Q1566" s="95" t="str">
        <f ca="1"/>
        <v>欄外</v>
      </c>
      <c r="R1566" s="27">
        <f ca="1"/>
        <v>18.458272981929774</v>
      </c>
      <c r="S1566" s="15">
        <f ca="1"/>
        <v>47.297536505311726</v>
      </c>
      <c r="T1566" s="12"/>
      <c r="W1566" s="24"/>
      <c r="X1566" s="6"/>
      <c r="Y1566"/>
      <c r="Z1566" s="127"/>
      <c r="AA1566" s="3">
        <v>2</v>
      </c>
      <c r="AB1566" s="15">
        <f ca="1"/>
        <v>10.40607930603027</v>
      </c>
      <c r="AC1566" s="95" t="str">
        <v>欄外</v>
      </c>
      <c r="AD1566" s="27">
        <f ca="1"/>
        <v>18.458272981929774</v>
      </c>
      <c r="AE1566" s="15">
        <f ca="1"/>
        <v>47.297536505311726</v>
      </c>
      <c r="AF1566" s="12"/>
      <c r="AI1566" s="24"/>
      <c r="AJ1566" s="6"/>
      <c r="AK1566"/>
      <c r="AL1566" s="127"/>
      <c r="AM1566" s="3">
        <v>2</v>
      </c>
      <c r="AN1566" s="15">
        <f ca="1"/>
        <v>10.40607930603027</v>
      </c>
      <c r="AO1566" s="95" t="str">
        <v>欄外</v>
      </c>
      <c r="AP1566" s="27">
        <f ca="1"/>
        <v>18.458272981929774</v>
      </c>
      <c r="AQ1566" s="15">
        <f ca="1"/>
        <v>47.297536505311726</v>
      </c>
      <c r="AR1566" s="12"/>
      <c r="AU1566" s="24"/>
      <c r="AV1566" s="6"/>
      <c r="AW1566"/>
      <c r="AX1566" s="127"/>
      <c r="AY1566" s="3">
        <v>2</v>
      </c>
      <c r="AZ1566" s="15">
        <f ca="1"/>
        <v>10.40607930603027</v>
      </c>
      <c r="BA1566" s="95" t="str">
        <v>欄外</v>
      </c>
      <c r="BB1566" s="27">
        <f ca="1"/>
        <v>18.458272981929774</v>
      </c>
      <c r="BC1566" s="15">
        <f ca="1"/>
        <v>47.297536505311726</v>
      </c>
      <c r="BD1566" s="12"/>
      <c r="BG1566" s="24"/>
      <c r="BH1566" s="6"/>
      <c r="BI1566"/>
      <c r="BJ1566" s="127"/>
      <c r="BK1566" s="3">
        <v>2</v>
      </c>
      <c r="BL1566" s="15">
        <f ca="1"/>
        <v>10.40607930603027</v>
      </c>
      <c r="BM1566" s="95" t="str">
        <v>欄外</v>
      </c>
      <c r="BN1566" s="27">
        <f ca="1"/>
        <v>18.458272981929774</v>
      </c>
      <c r="BO1566" s="15">
        <f ca="1"/>
        <v>47.297536505311726</v>
      </c>
      <c r="BP1566" s="12"/>
      <c r="BS1566" s="24"/>
      <c r="BT1566" s="6"/>
      <c r="BU1566"/>
      <c r="BV1566" s="127"/>
      <c r="BW1566" s="3">
        <v>2</v>
      </c>
      <c r="BX1566" s="15">
        <f ca="1"/>
        <v>10.40607930603027</v>
      </c>
      <c r="BY1566" s="95" t="str">
        <v>欄外</v>
      </c>
      <c r="BZ1566" s="27">
        <f ca="1"/>
        <v>18.458272981929774</v>
      </c>
      <c r="CA1566" s="15">
        <f ca="1"/>
        <v>47.297536505311726</v>
      </c>
      <c r="CB1566" s="12"/>
      <c r="CE1566" s="24"/>
      <c r="CF1566" s="6"/>
      <c r="CG1566"/>
      <c r="CH1566" s="127"/>
      <c r="CI1566" s="3">
        <v>2</v>
      </c>
      <c r="CJ1566" s="15">
        <f ca="1"/>
        <v>10.40607930603027</v>
      </c>
      <c r="CK1566" s="95" t="str">
        <v>欄外</v>
      </c>
      <c r="CL1566" s="27">
        <f ca="1"/>
        <v>18.458272981929774</v>
      </c>
      <c r="CM1566" s="15">
        <f ca="1"/>
        <v>47.297536505311726</v>
      </c>
      <c r="CN1566" s="12"/>
      <c r="CQ1566" s="24"/>
      <c r="CR1566" s="6"/>
      <c r="CS1566"/>
      <c r="CT1566" s="127"/>
      <c r="CU1566" s="3">
        <v>2</v>
      </c>
      <c r="CV1566" s="15">
        <f ca="1"/>
        <v>10.40607930603027</v>
      </c>
      <c r="CW1566" s="95" t="str">
        <v>欄外</v>
      </c>
      <c r="CX1566" s="27">
        <f ca="1"/>
        <v>18.458272981929774</v>
      </c>
      <c r="CY1566" s="15">
        <f ca="1"/>
        <v>47.297536505311726</v>
      </c>
      <c r="CZ1566" s="12"/>
      <c r="DC1566" s="24"/>
      <c r="DD1566" s="6"/>
      <c r="DE1566"/>
      <c r="DF1566" s="127"/>
      <c r="DG1566" s="3">
        <v>2</v>
      </c>
      <c r="DH1566" s="15">
        <f ca="1"/>
        <v>10.40607930603027</v>
      </c>
      <c r="DI1566" s="95" t="str">
        <v>欄外</v>
      </c>
      <c r="DJ1566" s="27">
        <f ca="1"/>
        <v>18.458272981929774</v>
      </c>
      <c r="DK1566" s="15">
        <f ca="1"/>
        <v>47.297536505311726</v>
      </c>
      <c r="DL1566" s="12"/>
      <c r="DO1566" s="24"/>
      <c r="DP1566" s="6"/>
      <c r="DQ1566"/>
      <c r="DR1566" s="127"/>
      <c r="DS1566" s="3">
        <v>2</v>
      </c>
      <c r="DT1566" s="15">
        <f ca="1"/>
        <v>10.40607930603027</v>
      </c>
      <c r="DU1566" s="95" t="str">
        <v>欄外</v>
      </c>
      <c r="DV1566" s="27">
        <f ca="1"/>
        <v>18.458272981929774</v>
      </c>
      <c r="DW1566" s="15">
        <f ca="1"/>
        <v>47.297536505311726</v>
      </c>
      <c r="DX1566" s="12"/>
    </row>
    <row r="1567" spans="1:128" ht="13.5" customHeight="1" thickTop="1" thickBot="1">
      <c r="A1567"/>
      <c r="B1567" s="10" t="s">
        <v>15</v>
      </c>
      <c r="C1567"/>
      <c r="D1567"/>
      <c r="E1567"/>
      <c r="F1567"/>
      <c r="G1567"/>
      <c r="H1567" s="21"/>
      <c r="J1567" s="25" t="str">
        <f>IF(AND(K1563=1,K1564=1),"★","")</f>
        <v>★</v>
      </c>
      <c r="K1567" s="93" t="str">
        <f>IF(AND(K1563=1,K1564=2),"★","")</f>
        <v/>
      </c>
      <c r="L1567" s="3" t="str">
        <f>IF(AND(K1563=1,K1564=3),"★","")</f>
        <v/>
      </c>
      <c r="M1567"/>
      <c r="N1567" s="127"/>
      <c r="O1567" s="3">
        <v>3</v>
      </c>
      <c r="P1567" s="95" t="str">
        <f ca="1"/>
        <v>欄外</v>
      </c>
      <c r="Q1567" s="95" t="str">
        <f ca="1"/>
        <v>欄外</v>
      </c>
      <c r="R1567" s="15">
        <f ca="1"/>
        <v>26.900255958557121</v>
      </c>
      <c r="S1567" s="95" t="str">
        <f ca="1"/>
        <v>欄外</v>
      </c>
      <c r="T1567" s="12"/>
      <c r="V1567" s="25" t="str">
        <f ca="1">IF(AND(W1563=1,W1564=1),"★","")</f>
        <v/>
      </c>
      <c r="W1567" s="93" t="str">
        <f ca="1">IF(AND(W1563=1,W1564=2),"★","")</f>
        <v/>
      </c>
      <c r="X1567" s="3" t="str">
        <f ca="1">IF(AND(W1563=1,W1564=3),"★","")</f>
        <v/>
      </c>
      <c r="Y1567"/>
      <c r="Z1567" s="127"/>
      <c r="AA1567" s="3">
        <v>3</v>
      </c>
      <c r="AB1567" s="95" t="str">
        <v>欄外</v>
      </c>
      <c r="AC1567" s="95" t="str">
        <v>欄外</v>
      </c>
      <c r="AD1567" s="15">
        <f ca="1"/>
        <v>26.900255958557121</v>
      </c>
      <c r="AE1567" s="95" t="str">
        <v>欄外</v>
      </c>
      <c r="AF1567" s="12"/>
      <c r="AH1567" s="25" t="str">
        <f ca="1">IF(AND(AI1563=1,AI1564=1),"★","")</f>
        <v/>
      </c>
      <c r="AI1567" s="93" t="str">
        <f ca="1">IF(AND(AI1563=1,AI1564=2),"★","")</f>
        <v/>
      </c>
      <c r="AJ1567" s="3" t="str">
        <f ca="1">IF(AND(AI1563=1,AI1564=3),"★","")</f>
        <v/>
      </c>
      <c r="AK1567"/>
      <c r="AL1567" s="127"/>
      <c r="AM1567" s="3">
        <v>3</v>
      </c>
      <c r="AN1567" s="95" t="str">
        <v>欄外</v>
      </c>
      <c r="AO1567" s="95" t="str">
        <v>欄外</v>
      </c>
      <c r="AP1567" s="15">
        <f ca="1"/>
        <v>26.900255958557121</v>
      </c>
      <c r="AQ1567" s="95" t="str">
        <v>欄外</v>
      </c>
      <c r="AR1567" s="12"/>
      <c r="AT1567" s="25" t="str">
        <f ca="1">IF(AND(AU1563=1,AU1564=1),"★","")</f>
        <v/>
      </c>
      <c r="AU1567" s="93" t="str">
        <f ca="1">IF(AND(AU1563=1,AU1564=2),"★","")</f>
        <v/>
      </c>
      <c r="AV1567" s="3" t="str">
        <f ca="1">IF(AND(AU1563=1,AU1564=3),"★","")</f>
        <v/>
      </c>
      <c r="AW1567"/>
      <c r="AX1567" s="127"/>
      <c r="AY1567" s="3">
        <v>3</v>
      </c>
      <c r="AZ1567" s="95" t="str">
        <v>欄外</v>
      </c>
      <c r="BA1567" s="95" t="str">
        <v>欄外</v>
      </c>
      <c r="BB1567" s="15">
        <f ca="1"/>
        <v>26.900255958557121</v>
      </c>
      <c r="BC1567" s="95" t="str">
        <v>欄外</v>
      </c>
      <c r="BD1567" s="12"/>
      <c r="BF1567" s="25" t="str">
        <f ca="1">IF(AND(BG1563=1,BG1564=1),"★","")</f>
        <v/>
      </c>
      <c r="BG1567" s="93" t="str">
        <f ca="1">IF(AND(BG1563=1,BG1564=2),"★","")</f>
        <v/>
      </c>
      <c r="BH1567" s="3" t="str">
        <f ca="1">IF(AND(BG1563=1,BG1564=3),"★","")</f>
        <v/>
      </c>
      <c r="BI1567"/>
      <c r="BJ1567" s="127"/>
      <c r="BK1567" s="3">
        <v>3</v>
      </c>
      <c r="BL1567" s="95" t="str">
        <v>欄外</v>
      </c>
      <c r="BM1567" s="95" t="str">
        <v>欄外</v>
      </c>
      <c r="BN1567" s="15">
        <f ca="1"/>
        <v>26.900255958557121</v>
      </c>
      <c r="BO1567" s="95" t="str">
        <v>欄外</v>
      </c>
      <c r="BP1567" s="12"/>
      <c r="BR1567" s="25" t="str">
        <f ca="1">IF(AND(BS1563=1,BS1564=1),"★","")</f>
        <v/>
      </c>
      <c r="BS1567" s="93" t="str">
        <f ca="1">IF(AND(BS1563=1,BS1564=2),"★","")</f>
        <v/>
      </c>
      <c r="BT1567" s="3" t="str">
        <f ca="1">IF(AND(BS1563=1,BS1564=3),"★","")</f>
        <v/>
      </c>
      <c r="BU1567"/>
      <c r="BV1567" s="127"/>
      <c r="BW1567" s="3">
        <v>3</v>
      </c>
      <c r="BX1567" s="95" t="str">
        <v>欄外</v>
      </c>
      <c r="BY1567" s="95" t="str">
        <v>欄外</v>
      </c>
      <c r="BZ1567" s="15">
        <f ca="1"/>
        <v>26.900255958557121</v>
      </c>
      <c r="CA1567" s="95" t="str">
        <v>欄外</v>
      </c>
      <c r="CB1567" s="12"/>
      <c r="CD1567" s="25" t="str">
        <f ca="1">IF(AND(CE1563=1,CE1564=1),"★","")</f>
        <v/>
      </c>
      <c r="CE1567" s="93" t="str">
        <f ca="1">IF(AND(CE1563=1,CE1564=2),"★","")</f>
        <v/>
      </c>
      <c r="CF1567" s="3" t="str">
        <f ca="1">IF(AND(CE1563=1,CE1564=3),"★","")</f>
        <v/>
      </c>
      <c r="CG1567"/>
      <c r="CH1567" s="127"/>
      <c r="CI1567" s="3">
        <v>3</v>
      </c>
      <c r="CJ1567" s="95" t="str">
        <v>欄外</v>
      </c>
      <c r="CK1567" s="95" t="str">
        <v>欄外</v>
      </c>
      <c r="CL1567" s="15">
        <f ca="1"/>
        <v>26.900255958557121</v>
      </c>
      <c r="CM1567" s="95" t="str">
        <v>欄外</v>
      </c>
      <c r="CN1567" s="12"/>
      <c r="CP1567" s="25" t="str">
        <f ca="1">IF(AND(CQ1563=1,CQ1564=1),"★","")</f>
        <v/>
      </c>
      <c r="CQ1567" s="93" t="str">
        <f ca="1">IF(AND(CQ1563=1,CQ1564=2),"★","")</f>
        <v/>
      </c>
      <c r="CR1567" s="3" t="str">
        <f ca="1">IF(AND(CQ1563=1,CQ1564=3),"★","")</f>
        <v/>
      </c>
      <c r="CS1567"/>
      <c r="CT1567" s="127"/>
      <c r="CU1567" s="3">
        <v>3</v>
      </c>
      <c r="CV1567" s="95" t="str">
        <v>欄外</v>
      </c>
      <c r="CW1567" s="95" t="str">
        <v>欄外</v>
      </c>
      <c r="CX1567" s="15">
        <f ca="1"/>
        <v>26.900255958557121</v>
      </c>
      <c r="CY1567" s="95" t="str">
        <v>欄外</v>
      </c>
      <c r="CZ1567" s="12"/>
      <c r="DB1567" s="25" t="str">
        <f ca="1">IF(AND(DC1563=1,DC1564=1),"★","")</f>
        <v/>
      </c>
      <c r="DC1567" s="93" t="str">
        <f ca="1">IF(AND(DC1563=1,DC1564=2),"★","")</f>
        <v/>
      </c>
      <c r="DD1567" s="3" t="str">
        <f ca="1">IF(AND(DC1563=1,DC1564=3),"★","")</f>
        <v/>
      </c>
      <c r="DE1567"/>
      <c r="DF1567" s="127"/>
      <c r="DG1567" s="3">
        <v>3</v>
      </c>
      <c r="DH1567" s="95" t="str">
        <v>欄外</v>
      </c>
      <c r="DI1567" s="95" t="str">
        <v>欄外</v>
      </c>
      <c r="DJ1567" s="15">
        <f ca="1"/>
        <v>26.900255958557121</v>
      </c>
      <c r="DK1567" s="95" t="str">
        <v>欄外</v>
      </c>
      <c r="DL1567" s="12"/>
      <c r="DN1567" s="25" t="str">
        <f ca="1">IF(AND(DO1563=1,DO1564=1),"★","")</f>
        <v/>
      </c>
      <c r="DO1567" s="93" t="str">
        <f ca="1">IF(AND(DO1563=1,DO1564=2),"★","")</f>
        <v/>
      </c>
      <c r="DP1567" s="3" t="str">
        <f ca="1">IF(AND(DO1563=1,DO1564=3),"★","")</f>
        <v/>
      </c>
      <c r="DQ1567"/>
      <c r="DR1567" s="127"/>
      <c r="DS1567" s="3">
        <v>3</v>
      </c>
      <c r="DT1567" s="95" t="str">
        <v>欄外</v>
      </c>
      <c r="DU1567" s="95" t="str">
        <v>欄外</v>
      </c>
      <c r="DV1567" s="15">
        <f ca="1"/>
        <v>26.900255958557121</v>
      </c>
      <c r="DW1567" s="95" t="str">
        <v>欄外</v>
      </c>
      <c r="DX1567" s="12"/>
    </row>
    <row r="1568" spans="1:128" ht="13.5" customHeight="1" thickTop="1" thickBot="1">
      <c r="A1568"/>
      <c r="B1568" s="63" t="s">
        <v>14</v>
      </c>
      <c r="C1568" s="79">
        <f ca="1">1-C1528/50</f>
        <v>0.16000000000000003</v>
      </c>
      <c r="D1568"/>
      <c r="E1568"/>
      <c r="F1568"/>
      <c r="G1568"/>
      <c r="H1568" s="21"/>
      <c r="J1568" s="17" t="str">
        <f>IF(AND(K1563=2,K1564=1),"★","")</f>
        <v/>
      </c>
      <c r="K1568" s="3" t="str">
        <f>IF(AND(K1563=2,K1564=2),"★","")</f>
        <v/>
      </c>
      <c r="L1568" s="16" t="str">
        <f>IF(AND(K1563=2,K1564=3),"★","")</f>
        <v/>
      </c>
      <c r="M1568"/>
      <c r="N1568" s="127"/>
      <c r="O1568" s="3">
        <v>4</v>
      </c>
      <c r="P1568" s="27">
        <f ca="1"/>
        <v>47.299976052423268</v>
      </c>
      <c r="Q1568" s="15">
        <f ca="1"/>
        <v>19.565530089378353</v>
      </c>
      <c r="R1568" s="95" t="str">
        <f ca="1"/>
        <v>欄外</v>
      </c>
      <c r="S1568" s="15">
        <f ca="1"/>
        <v>47.280819617611769</v>
      </c>
      <c r="T1568" s="12"/>
      <c r="V1568" s="17" t="str">
        <f ca="1">IF(AND(W1563=2,W1564=1),"★","")</f>
        <v>★</v>
      </c>
      <c r="W1568" s="3" t="str">
        <f ca="1">IF(AND(W1563=2,W1564=2),"★","")</f>
        <v/>
      </c>
      <c r="X1568" s="16" t="str">
        <f ca="1">IF(AND(W1563=2,W1564=3),"★","")</f>
        <v/>
      </c>
      <c r="Y1568"/>
      <c r="Z1568" s="127"/>
      <c r="AA1568" s="3">
        <v>4</v>
      </c>
      <c r="AB1568" s="27">
        <f ca="1"/>
        <v>47.299976052423268</v>
      </c>
      <c r="AC1568" s="15">
        <f ca="1"/>
        <v>19.565530089378353</v>
      </c>
      <c r="AD1568" s="95" t="str">
        <v>欄外</v>
      </c>
      <c r="AE1568" s="15">
        <f ca="1"/>
        <v>47.280819617611769</v>
      </c>
      <c r="AF1568" s="12"/>
      <c r="AH1568" s="17" t="str">
        <f ca="1">IF(AND(AI1563=2,AI1564=1),"★","")</f>
        <v/>
      </c>
      <c r="AI1568" s="3" t="str">
        <f ca="1">IF(AND(AI1563=2,AI1564=2),"★","")</f>
        <v>★</v>
      </c>
      <c r="AJ1568" s="16" t="str">
        <f ca="1">IF(AND(AI1563=2,AI1564=3),"★","")</f>
        <v/>
      </c>
      <c r="AK1568"/>
      <c r="AL1568" s="127"/>
      <c r="AM1568" s="3">
        <v>4</v>
      </c>
      <c r="AN1568" s="27">
        <f ca="1"/>
        <v>47.299988023324772</v>
      </c>
      <c r="AO1568" s="15">
        <f ca="1"/>
        <v>19.565530089378353</v>
      </c>
      <c r="AP1568" s="95" t="str">
        <v>欄外</v>
      </c>
      <c r="AQ1568" s="15">
        <f ca="1"/>
        <v>47.280819617611769</v>
      </c>
      <c r="AR1568" s="12"/>
      <c r="AT1568" s="17" t="str">
        <f ca="1">IF(AND(AU1563=2,AU1564=1),"★","")</f>
        <v/>
      </c>
      <c r="AU1568" s="3" t="str">
        <f ca="1">IF(AND(AU1563=2,AU1564=2),"★","")</f>
        <v/>
      </c>
      <c r="AV1568" s="16" t="str">
        <f ca="1">IF(AND(AU1563=2,AU1564=3),"★","")</f>
        <v/>
      </c>
      <c r="AW1568"/>
      <c r="AX1568" s="127"/>
      <c r="AY1568" s="3">
        <v>4</v>
      </c>
      <c r="AZ1568" s="27">
        <f ca="1"/>
        <v>47.299988023324772</v>
      </c>
      <c r="BA1568" s="15">
        <f ca="1"/>
        <v>19.565530089378353</v>
      </c>
      <c r="BB1568" s="95" t="str">
        <v>欄外</v>
      </c>
      <c r="BC1568" s="15">
        <f ca="1"/>
        <v>47.280819617611769</v>
      </c>
      <c r="BD1568" s="12"/>
      <c r="BF1568" s="17" t="str">
        <f ca="1">IF(AND(BG1563=2,BG1564=1),"★","")</f>
        <v/>
      </c>
      <c r="BG1568" s="3" t="str">
        <f ca="1">IF(AND(BG1563=2,BG1564=2),"★","")</f>
        <v/>
      </c>
      <c r="BH1568" s="16" t="str">
        <f ca="1">IF(AND(BG1563=2,BG1564=3),"★","")</f>
        <v/>
      </c>
      <c r="BI1568"/>
      <c r="BJ1568" s="127"/>
      <c r="BK1568" s="3">
        <v>4</v>
      </c>
      <c r="BL1568" s="27">
        <f ca="1"/>
        <v>47.299988023324772</v>
      </c>
      <c r="BM1568" s="15">
        <f ca="1"/>
        <v>19.565530089378353</v>
      </c>
      <c r="BN1568" s="95" t="str">
        <v>欄外</v>
      </c>
      <c r="BO1568" s="15">
        <f ca="1"/>
        <v>47.280819617611769</v>
      </c>
      <c r="BP1568" s="12"/>
      <c r="BR1568" s="17" t="str">
        <f ca="1">IF(AND(BS1563=2,BS1564=1),"★","")</f>
        <v/>
      </c>
      <c r="BS1568" s="3" t="str">
        <f ca="1">IF(AND(BS1563=2,BS1564=2),"★","")</f>
        <v/>
      </c>
      <c r="BT1568" s="16" t="str">
        <f ca="1">IF(AND(BS1563=2,BS1564=3),"★","")</f>
        <v/>
      </c>
      <c r="BU1568"/>
      <c r="BV1568" s="127"/>
      <c r="BW1568" s="3">
        <v>4</v>
      </c>
      <c r="BX1568" s="27">
        <f ca="1"/>
        <v>47.299988023324772</v>
      </c>
      <c r="BY1568" s="15">
        <f ca="1"/>
        <v>19.565530089378353</v>
      </c>
      <c r="BZ1568" s="95" t="str">
        <v>欄外</v>
      </c>
      <c r="CA1568" s="15">
        <f ca="1"/>
        <v>47.280819617611769</v>
      </c>
      <c r="CB1568" s="12"/>
      <c r="CD1568" s="17" t="str">
        <f ca="1">IF(AND(CE1563=2,CE1564=1),"★","")</f>
        <v/>
      </c>
      <c r="CE1568" s="3" t="str">
        <f ca="1">IF(AND(CE1563=2,CE1564=2),"★","")</f>
        <v/>
      </c>
      <c r="CF1568" s="16" t="str">
        <f ca="1">IF(AND(CE1563=2,CE1564=3),"★","")</f>
        <v/>
      </c>
      <c r="CG1568"/>
      <c r="CH1568" s="127"/>
      <c r="CI1568" s="3">
        <v>4</v>
      </c>
      <c r="CJ1568" s="27">
        <f ca="1"/>
        <v>47.299988023324772</v>
      </c>
      <c r="CK1568" s="15">
        <f ca="1"/>
        <v>19.565530089378353</v>
      </c>
      <c r="CL1568" s="95" t="str">
        <v>欄外</v>
      </c>
      <c r="CM1568" s="15">
        <f ca="1"/>
        <v>47.280819617611769</v>
      </c>
      <c r="CN1568" s="12"/>
      <c r="CP1568" s="17" t="str">
        <f ca="1">IF(AND(CQ1563=2,CQ1564=1),"★","")</f>
        <v/>
      </c>
      <c r="CQ1568" s="3" t="str">
        <f ca="1">IF(AND(CQ1563=2,CQ1564=2),"★","")</f>
        <v/>
      </c>
      <c r="CR1568" s="16" t="str">
        <f ca="1">IF(AND(CQ1563=2,CQ1564=3),"★","")</f>
        <v/>
      </c>
      <c r="CS1568"/>
      <c r="CT1568" s="127"/>
      <c r="CU1568" s="3">
        <v>4</v>
      </c>
      <c r="CV1568" s="27">
        <f ca="1"/>
        <v>47.299988023324772</v>
      </c>
      <c r="CW1568" s="15">
        <f ca="1"/>
        <v>19.565530089378353</v>
      </c>
      <c r="CX1568" s="95" t="str">
        <v>欄外</v>
      </c>
      <c r="CY1568" s="15">
        <f ca="1"/>
        <v>47.280819617611769</v>
      </c>
      <c r="CZ1568" s="12"/>
      <c r="DB1568" s="17" t="str">
        <f ca="1">IF(AND(DC1563=2,DC1564=1),"★","")</f>
        <v/>
      </c>
      <c r="DC1568" s="3" t="str">
        <f ca="1">IF(AND(DC1563=2,DC1564=2),"★","")</f>
        <v/>
      </c>
      <c r="DD1568" s="16" t="str">
        <f ca="1">IF(AND(DC1563=2,DC1564=3),"★","")</f>
        <v/>
      </c>
      <c r="DE1568"/>
      <c r="DF1568" s="127"/>
      <c r="DG1568" s="3">
        <v>4</v>
      </c>
      <c r="DH1568" s="27">
        <f ca="1"/>
        <v>47.299988023324772</v>
      </c>
      <c r="DI1568" s="15">
        <f ca="1"/>
        <v>19.565530089378353</v>
      </c>
      <c r="DJ1568" s="95" t="str">
        <v>欄外</v>
      </c>
      <c r="DK1568" s="15">
        <f ca="1"/>
        <v>47.280819617611769</v>
      </c>
      <c r="DL1568" s="12"/>
      <c r="DN1568" s="17" t="str">
        <f ca="1">IF(AND(DO1563=2,DO1564=1),"★","")</f>
        <v/>
      </c>
      <c r="DO1568" s="3" t="str">
        <f ca="1">IF(AND(DO1563=2,DO1564=2),"★","")</f>
        <v/>
      </c>
      <c r="DP1568" s="16" t="str">
        <f ca="1">IF(AND(DO1563=2,DO1564=3),"★","")</f>
        <v/>
      </c>
      <c r="DQ1568"/>
      <c r="DR1568" s="127"/>
      <c r="DS1568" s="3">
        <v>4</v>
      </c>
      <c r="DT1568" s="27">
        <f ca="1"/>
        <v>47.299988023324772</v>
      </c>
      <c r="DU1568" s="15">
        <f ca="1"/>
        <v>19.565530089378353</v>
      </c>
      <c r="DV1568" s="95" t="str">
        <v>欄外</v>
      </c>
      <c r="DW1568" s="15">
        <f ca="1"/>
        <v>47.280819617611769</v>
      </c>
      <c r="DX1568" s="12"/>
    </row>
    <row r="1569" spans="1:128" ht="13.5" customHeight="1" thickTop="1" thickBot="1">
      <c r="A1569"/>
      <c r="B1569"/>
      <c r="C1569"/>
      <c r="D1569"/>
      <c r="E1569"/>
      <c r="F1569"/>
      <c r="G1569"/>
      <c r="H1569" s="21"/>
      <c r="J1569" s="3" t="str">
        <f>IF(AND(K1563=3,K1564=1),"★","")</f>
        <v/>
      </c>
      <c r="K1569" s="92" t="str">
        <f>IF(AND(K1563=3,K1564=2),"★","")</f>
        <v/>
      </c>
      <c r="L1569" s="37" t="str">
        <f>IF(AND(K1563=3,K1564=3),"★","終")</f>
        <v>終</v>
      </c>
      <c r="M1569"/>
      <c r="N1569" s="127"/>
      <c r="O1569" s="3">
        <v>5</v>
      </c>
      <c r="P1569" s="95" t="str">
        <f ca="1"/>
        <v>欄外</v>
      </c>
      <c r="Q1569" s="27">
        <f ca="1"/>
        <v>31.807358210158871</v>
      </c>
      <c r="R1569" s="27">
        <f ca="1"/>
        <v>21.624271484374994</v>
      </c>
      <c r="S1569" s="27">
        <f ca="1"/>
        <v>68.999999991751821</v>
      </c>
      <c r="T1569" s="12"/>
      <c r="V1569" s="3" t="str">
        <f ca="1">IF(AND(W1563=3,W1564=1),"★","")</f>
        <v/>
      </c>
      <c r="W1569" s="92" t="str">
        <f ca="1">IF(AND(W1563=3,W1564=2),"★","")</f>
        <v/>
      </c>
      <c r="X1569" s="37" t="str">
        <f ca="1">IF(AND(W1563=3,W1564=3),"★","終")</f>
        <v>終</v>
      </c>
      <c r="Y1569"/>
      <c r="Z1569" s="127"/>
      <c r="AA1569" s="3">
        <v>5</v>
      </c>
      <c r="AB1569" s="95" t="str">
        <v>欄外</v>
      </c>
      <c r="AC1569" s="27">
        <f ca="1"/>
        <v>31.807358210158871</v>
      </c>
      <c r="AD1569" s="27">
        <f ca="1"/>
        <v>21.624271484374994</v>
      </c>
      <c r="AE1569" s="27">
        <f ca="1"/>
        <v>68.999999991751821</v>
      </c>
      <c r="AF1569" s="12"/>
      <c r="AH1569" s="3" t="str">
        <f ca="1">IF(AND(AI1563=3,AI1564=1),"★","")</f>
        <v/>
      </c>
      <c r="AI1569" s="92" t="str">
        <f ca="1">IF(AND(AI1563=3,AI1564=2),"★","")</f>
        <v/>
      </c>
      <c r="AJ1569" s="37" t="str">
        <f ca="1">IF(AND(AI1563=3,AI1564=3),"★","終")</f>
        <v>終</v>
      </c>
      <c r="AK1569"/>
      <c r="AL1569" s="127"/>
      <c r="AM1569" s="3">
        <v>5</v>
      </c>
      <c r="AN1569" s="95" t="str">
        <v>欄外</v>
      </c>
      <c r="AO1569" s="27">
        <f ca="1"/>
        <v>31.807358210158871</v>
      </c>
      <c r="AP1569" s="27">
        <f ca="1"/>
        <v>21.624271484374994</v>
      </c>
      <c r="AQ1569" s="27">
        <f ca="1"/>
        <v>68.999999991751821</v>
      </c>
      <c r="AR1569" s="12"/>
      <c r="AT1569" s="3" t="str">
        <f ca="1">IF(AND(AU1563=3,AU1564=1),"★","")</f>
        <v/>
      </c>
      <c r="AU1569" s="92" t="str">
        <f ca="1">IF(AND(AU1563=3,AU1564=2),"★","")</f>
        <v>★</v>
      </c>
      <c r="AV1569" s="37" t="str">
        <f ca="1">IF(AND(AU1563=3,AU1564=3),"★","終")</f>
        <v>終</v>
      </c>
      <c r="AW1569"/>
      <c r="AX1569" s="127"/>
      <c r="AY1569" s="3">
        <v>5</v>
      </c>
      <c r="AZ1569" s="95" t="str">
        <v>欄外</v>
      </c>
      <c r="BA1569" s="27">
        <f ca="1"/>
        <v>31.807358210158871</v>
      </c>
      <c r="BB1569" s="27">
        <f ca="1"/>
        <v>21.624271484374994</v>
      </c>
      <c r="BC1569" s="27">
        <f ca="1"/>
        <v>68.999999995868592</v>
      </c>
      <c r="BD1569" s="12"/>
      <c r="BF1569" s="3" t="str">
        <f ca="1">IF(AND(BG1563=3,BG1564=1),"★","")</f>
        <v/>
      </c>
      <c r="BG1569" s="92" t="str">
        <f ca="1">IF(AND(BG1563=3,BG1564=2),"★","")</f>
        <v/>
      </c>
      <c r="BH1569" s="37" t="str">
        <f ca="1">IF(AND(BG1563=3,BG1564=3),"★","終")</f>
        <v>★</v>
      </c>
      <c r="BI1569"/>
      <c r="BJ1569" s="127"/>
      <c r="BK1569" s="3">
        <v>5</v>
      </c>
      <c r="BL1569" s="95" t="str">
        <v>欄外</v>
      </c>
      <c r="BM1569" s="27">
        <f ca="1"/>
        <v>31.807358210158871</v>
      </c>
      <c r="BN1569" s="27">
        <f ca="1"/>
        <v>21.624271484374994</v>
      </c>
      <c r="BO1569" s="27">
        <f ca="1"/>
        <v>68.999999995868592</v>
      </c>
      <c r="BP1569" s="12"/>
      <c r="BR1569" s="3" t="str">
        <f ca="1">IF(AND(BS1563=3,BS1564=1),"★","")</f>
        <v/>
      </c>
      <c r="BS1569" s="92" t="str">
        <f ca="1">IF(AND(BS1563=3,BS1564=2),"★","")</f>
        <v/>
      </c>
      <c r="BT1569" s="37" t="str">
        <f ca="1">IF(AND(BS1563=3,BS1564=3),"★","終")</f>
        <v>★</v>
      </c>
      <c r="BU1569"/>
      <c r="BV1569" s="127"/>
      <c r="BW1569" s="3">
        <v>5</v>
      </c>
      <c r="BX1569" s="95" t="str">
        <v>欄外</v>
      </c>
      <c r="BY1569" s="27">
        <f ca="1"/>
        <v>31.807358210158871</v>
      </c>
      <c r="BZ1569" s="27">
        <f ca="1"/>
        <v>21.624271484374994</v>
      </c>
      <c r="CA1569" s="27">
        <f ca="1"/>
        <v>68.999999995868592</v>
      </c>
      <c r="CB1569" s="12"/>
      <c r="CD1569" s="3" t="str">
        <f ca="1">IF(AND(CE1563=3,CE1564=1),"★","")</f>
        <v/>
      </c>
      <c r="CE1569" s="92" t="str">
        <f ca="1">IF(AND(CE1563=3,CE1564=2),"★","")</f>
        <v/>
      </c>
      <c r="CF1569" s="37" t="str">
        <f ca="1">IF(AND(CE1563=3,CE1564=3),"★","終")</f>
        <v>★</v>
      </c>
      <c r="CG1569"/>
      <c r="CH1569" s="127"/>
      <c r="CI1569" s="3">
        <v>5</v>
      </c>
      <c r="CJ1569" s="95" t="str">
        <v>欄外</v>
      </c>
      <c r="CK1569" s="27">
        <f ca="1"/>
        <v>31.807358210158871</v>
      </c>
      <c r="CL1569" s="27">
        <f ca="1"/>
        <v>21.624271484374994</v>
      </c>
      <c r="CM1569" s="27">
        <f ca="1"/>
        <v>68.999999995868592</v>
      </c>
      <c r="CN1569" s="12"/>
      <c r="CP1569" s="3" t="str">
        <f ca="1">IF(AND(CQ1563=3,CQ1564=1),"★","")</f>
        <v/>
      </c>
      <c r="CQ1569" s="92" t="str">
        <f ca="1">IF(AND(CQ1563=3,CQ1564=2),"★","")</f>
        <v/>
      </c>
      <c r="CR1569" s="37" t="str">
        <f ca="1">IF(AND(CQ1563=3,CQ1564=3),"★","終")</f>
        <v>★</v>
      </c>
      <c r="CS1569"/>
      <c r="CT1569" s="127"/>
      <c r="CU1569" s="3">
        <v>5</v>
      </c>
      <c r="CV1569" s="95" t="str">
        <v>欄外</v>
      </c>
      <c r="CW1569" s="27">
        <f ca="1"/>
        <v>31.807358210158871</v>
      </c>
      <c r="CX1569" s="27">
        <f ca="1"/>
        <v>21.624271484374994</v>
      </c>
      <c r="CY1569" s="27">
        <f ca="1"/>
        <v>68.999999995868592</v>
      </c>
      <c r="CZ1569" s="12"/>
      <c r="DB1569" s="3" t="str">
        <f ca="1">IF(AND(DC1563=3,DC1564=1),"★","")</f>
        <v/>
      </c>
      <c r="DC1569" s="92" t="str">
        <f ca="1">IF(AND(DC1563=3,DC1564=2),"★","")</f>
        <v/>
      </c>
      <c r="DD1569" s="37" t="str">
        <f ca="1">IF(AND(DC1563=3,DC1564=3),"★","終")</f>
        <v>★</v>
      </c>
      <c r="DE1569"/>
      <c r="DF1569" s="127"/>
      <c r="DG1569" s="3">
        <v>5</v>
      </c>
      <c r="DH1569" s="95" t="str">
        <v>欄外</v>
      </c>
      <c r="DI1569" s="27">
        <f ca="1"/>
        <v>31.807358210158871</v>
      </c>
      <c r="DJ1569" s="27">
        <f ca="1"/>
        <v>21.624271484374994</v>
      </c>
      <c r="DK1569" s="27">
        <f ca="1"/>
        <v>68.999999995868592</v>
      </c>
      <c r="DL1569" s="12"/>
      <c r="DN1569" s="3" t="str">
        <f ca="1">IF(AND(DO1563=3,DO1564=1),"★","")</f>
        <v/>
      </c>
      <c r="DO1569" s="92" t="str">
        <f ca="1">IF(AND(DO1563=3,DO1564=2),"★","")</f>
        <v/>
      </c>
      <c r="DP1569" s="37" t="str">
        <f ca="1">IF(AND(DO1563=3,DO1564=3),"★","終")</f>
        <v>★</v>
      </c>
      <c r="DQ1569"/>
      <c r="DR1569" s="127"/>
      <c r="DS1569" s="3">
        <v>5</v>
      </c>
      <c r="DT1569" s="95" t="str">
        <v>欄外</v>
      </c>
      <c r="DU1569" s="27">
        <f ca="1"/>
        <v>31.807358210158871</v>
      </c>
      <c r="DV1569" s="27">
        <f ca="1"/>
        <v>21.624271484374994</v>
      </c>
      <c r="DW1569" s="27">
        <f ca="1"/>
        <v>68.999999995868592</v>
      </c>
      <c r="DX1569" s="12"/>
    </row>
    <row r="1570" spans="1:128" ht="13.5" customHeight="1" thickTop="1">
      <c r="A1570"/>
      <c r="B1570"/>
      <c r="C1570"/>
      <c r="D1570"/>
      <c r="E1570"/>
      <c r="F1570"/>
      <c r="G1570"/>
      <c r="H1570" s="21"/>
      <c r="M1570"/>
      <c r="N1570" s="127"/>
      <c r="O1570" s="3">
        <v>6</v>
      </c>
      <c r="P1570" s="95" t="str">
        <f ca="1"/>
        <v>欄外</v>
      </c>
      <c r="Q1570" s="95" t="str">
        <f ca="1"/>
        <v>欄外</v>
      </c>
      <c r="R1570" s="95" t="str">
        <f ca="1"/>
        <v>欄外</v>
      </c>
      <c r="S1570" s="95" t="str">
        <f ca="1"/>
        <v>欄外</v>
      </c>
      <c r="T1570" s="12"/>
      <c r="Y1570"/>
      <c r="Z1570" s="127"/>
      <c r="AA1570" s="3">
        <v>6</v>
      </c>
      <c r="AB1570" s="95" t="str">
        <v>欄外</v>
      </c>
      <c r="AC1570" s="95" t="str">
        <v>欄外</v>
      </c>
      <c r="AD1570" s="95" t="str">
        <v>欄外</v>
      </c>
      <c r="AE1570" s="95" t="str">
        <v>欄外</v>
      </c>
      <c r="AF1570" s="12"/>
      <c r="AK1570"/>
      <c r="AL1570" s="127"/>
      <c r="AM1570" s="3">
        <v>6</v>
      </c>
      <c r="AN1570" s="95" t="str">
        <v>欄外</v>
      </c>
      <c r="AO1570" s="95" t="str">
        <v>欄外</v>
      </c>
      <c r="AP1570" s="95" t="str">
        <v>欄外</v>
      </c>
      <c r="AQ1570" s="95" t="str">
        <v>欄外</v>
      </c>
      <c r="AR1570" s="12"/>
      <c r="AW1570"/>
      <c r="AX1570" s="127"/>
      <c r="AY1570" s="3">
        <v>6</v>
      </c>
      <c r="AZ1570" s="95" t="str">
        <v>欄外</v>
      </c>
      <c r="BA1570" s="95" t="str">
        <v>欄外</v>
      </c>
      <c r="BB1570" s="95" t="str">
        <v>欄外</v>
      </c>
      <c r="BC1570" s="95" t="str">
        <v>欄外</v>
      </c>
      <c r="BD1570" s="12"/>
      <c r="BI1570"/>
      <c r="BJ1570" s="127"/>
      <c r="BK1570" s="3">
        <v>6</v>
      </c>
      <c r="BL1570" s="95" t="str">
        <v>欄外</v>
      </c>
      <c r="BM1570" s="95" t="str">
        <v>欄外</v>
      </c>
      <c r="BN1570" s="95" t="str">
        <v>欄外</v>
      </c>
      <c r="BO1570" s="95" t="str">
        <v>欄外</v>
      </c>
      <c r="BP1570" s="12"/>
      <c r="BU1570"/>
      <c r="BV1570" s="127"/>
      <c r="BW1570" s="3">
        <v>6</v>
      </c>
      <c r="BX1570" s="95" t="str">
        <v>欄外</v>
      </c>
      <c r="BY1570" s="95" t="str">
        <v>欄外</v>
      </c>
      <c r="BZ1570" s="95" t="str">
        <v>欄外</v>
      </c>
      <c r="CA1570" s="95" t="str">
        <v>欄外</v>
      </c>
      <c r="CB1570" s="12"/>
      <c r="CG1570"/>
      <c r="CH1570" s="127"/>
      <c r="CI1570" s="3">
        <v>6</v>
      </c>
      <c r="CJ1570" s="95" t="str">
        <v>欄外</v>
      </c>
      <c r="CK1570" s="95" t="str">
        <v>欄外</v>
      </c>
      <c r="CL1570" s="95" t="str">
        <v>欄外</v>
      </c>
      <c r="CM1570" s="95" t="str">
        <v>欄外</v>
      </c>
      <c r="CN1570" s="12"/>
      <c r="CS1570"/>
      <c r="CT1570" s="127"/>
      <c r="CU1570" s="3">
        <v>6</v>
      </c>
      <c r="CV1570" s="95" t="str">
        <v>欄外</v>
      </c>
      <c r="CW1570" s="95" t="str">
        <v>欄外</v>
      </c>
      <c r="CX1570" s="95" t="str">
        <v>欄外</v>
      </c>
      <c r="CY1570" s="95" t="str">
        <v>欄外</v>
      </c>
      <c r="CZ1570" s="12"/>
      <c r="DE1570"/>
      <c r="DF1570" s="127"/>
      <c r="DG1570" s="3">
        <v>6</v>
      </c>
      <c r="DH1570" s="95" t="str">
        <v>欄外</v>
      </c>
      <c r="DI1570" s="95" t="str">
        <v>欄外</v>
      </c>
      <c r="DJ1570" s="95" t="str">
        <v>欄外</v>
      </c>
      <c r="DK1570" s="95" t="str">
        <v>欄外</v>
      </c>
      <c r="DL1570" s="12"/>
      <c r="DQ1570"/>
      <c r="DR1570" s="127"/>
      <c r="DS1570" s="3">
        <v>6</v>
      </c>
      <c r="DT1570" s="95" t="str">
        <v>欄外</v>
      </c>
      <c r="DU1570" s="95" t="str">
        <v>欄外</v>
      </c>
      <c r="DV1570" s="95" t="str">
        <v>欄外</v>
      </c>
      <c r="DW1570" s="95" t="str">
        <v>欄外</v>
      </c>
      <c r="DX1570" s="12"/>
    </row>
    <row r="1571" spans="1:128" ht="13.5" customHeight="1">
      <c r="A1571"/>
      <c r="B1571"/>
      <c r="C1571"/>
      <c r="D1571"/>
      <c r="E1571"/>
      <c r="F1571"/>
      <c r="G1571"/>
      <c r="H1571" s="21"/>
      <c r="M1571"/>
      <c r="N1571" s="127"/>
      <c r="O1571" s="3">
        <v>7</v>
      </c>
      <c r="P1571" s="27">
        <f ca="1"/>
        <v>68.999981553589706</v>
      </c>
      <c r="Q1571" s="27">
        <f ca="1"/>
        <v>24.85334982903953</v>
      </c>
      <c r="R1571" s="95" t="str">
        <f ca="1"/>
        <v>欄外</v>
      </c>
      <c r="S1571" s="95" t="str">
        <f ca="1"/>
        <v>欄外</v>
      </c>
      <c r="T1571" s="12"/>
      <c r="Y1571"/>
      <c r="Z1571" s="127"/>
      <c r="AA1571" s="3">
        <v>7</v>
      </c>
      <c r="AB1571" s="27">
        <f ca="1"/>
        <v>68.999981553589706</v>
      </c>
      <c r="AC1571" s="27">
        <f ca="1"/>
        <v>24.85334982903953</v>
      </c>
      <c r="AD1571" s="95" t="str">
        <v>欄外</v>
      </c>
      <c r="AE1571" s="95" t="str">
        <v>欄外</v>
      </c>
      <c r="AF1571" s="12"/>
      <c r="AK1571"/>
      <c r="AL1571" s="127"/>
      <c r="AM1571" s="3">
        <v>7</v>
      </c>
      <c r="AN1571" s="27">
        <f ca="1"/>
        <v>68.999981553589706</v>
      </c>
      <c r="AO1571" s="27">
        <f ca="1"/>
        <v>24.85334982903953</v>
      </c>
      <c r="AP1571" s="95" t="str">
        <v>欄外</v>
      </c>
      <c r="AQ1571" s="95" t="str">
        <v>欄外</v>
      </c>
      <c r="AR1571" s="12"/>
      <c r="AW1571"/>
      <c r="AX1571" s="127"/>
      <c r="AY1571" s="3">
        <v>7</v>
      </c>
      <c r="AZ1571" s="27">
        <f ca="1"/>
        <v>68.999981553589706</v>
      </c>
      <c r="BA1571" s="27">
        <f ca="1"/>
        <v>24.85334982903953</v>
      </c>
      <c r="BB1571" s="95" t="str">
        <v>欄外</v>
      </c>
      <c r="BC1571" s="95" t="str">
        <v>欄外</v>
      </c>
      <c r="BD1571" s="12"/>
      <c r="BI1571"/>
      <c r="BJ1571" s="127"/>
      <c r="BK1571" s="3">
        <v>7</v>
      </c>
      <c r="BL1571" s="27">
        <f ca="1"/>
        <v>68.999981553589706</v>
      </c>
      <c r="BM1571" s="27">
        <f ca="1"/>
        <v>24.85334982903953</v>
      </c>
      <c r="BN1571" s="95" t="str">
        <v>欄外</v>
      </c>
      <c r="BO1571" s="95" t="str">
        <v>欄外</v>
      </c>
      <c r="BP1571" s="12"/>
      <c r="BU1571"/>
      <c r="BV1571" s="127"/>
      <c r="BW1571" s="3">
        <v>7</v>
      </c>
      <c r="BX1571" s="27">
        <f ca="1"/>
        <v>68.999981553589706</v>
      </c>
      <c r="BY1571" s="27">
        <f ca="1"/>
        <v>24.85334982903953</v>
      </c>
      <c r="BZ1571" s="95" t="str">
        <v>欄外</v>
      </c>
      <c r="CA1571" s="95" t="str">
        <v>欄外</v>
      </c>
      <c r="CB1571" s="12"/>
      <c r="CG1571"/>
      <c r="CH1571" s="127"/>
      <c r="CI1571" s="3">
        <v>7</v>
      </c>
      <c r="CJ1571" s="27">
        <f ca="1"/>
        <v>68.999981553589706</v>
      </c>
      <c r="CK1571" s="27">
        <f ca="1"/>
        <v>24.85334982903953</v>
      </c>
      <c r="CL1571" s="95" t="str">
        <v>欄外</v>
      </c>
      <c r="CM1571" s="95" t="str">
        <v>欄外</v>
      </c>
      <c r="CN1571" s="12"/>
      <c r="CS1571"/>
      <c r="CT1571" s="127"/>
      <c r="CU1571" s="3">
        <v>7</v>
      </c>
      <c r="CV1571" s="27">
        <f ca="1"/>
        <v>68.999981553589706</v>
      </c>
      <c r="CW1571" s="27">
        <f ca="1"/>
        <v>24.85334982903953</v>
      </c>
      <c r="CX1571" s="95" t="str">
        <v>欄外</v>
      </c>
      <c r="CY1571" s="95" t="str">
        <v>欄外</v>
      </c>
      <c r="CZ1571" s="12"/>
      <c r="DE1571"/>
      <c r="DF1571" s="127"/>
      <c r="DG1571" s="3">
        <v>7</v>
      </c>
      <c r="DH1571" s="27">
        <f ca="1"/>
        <v>68.999981553589706</v>
      </c>
      <c r="DI1571" s="27">
        <f ca="1"/>
        <v>24.85334982903953</v>
      </c>
      <c r="DJ1571" s="95" t="str">
        <v>欄外</v>
      </c>
      <c r="DK1571" s="95" t="str">
        <v>欄外</v>
      </c>
      <c r="DL1571" s="12"/>
      <c r="DQ1571"/>
      <c r="DR1571" s="127"/>
      <c r="DS1571" s="3">
        <v>7</v>
      </c>
      <c r="DT1571" s="27">
        <f ca="1"/>
        <v>68.999981553589706</v>
      </c>
      <c r="DU1571" s="27">
        <f ca="1"/>
        <v>24.85334982903953</v>
      </c>
      <c r="DV1571" s="95" t="str">
        <v>欄外</v>
      </c>
      <c r="DW1571" s="95" t="str">
        <v>欄外</v>
      </c>
      <c r="DX1571" s="12"/>
    </row>
    <row r="1572" spans="1:128" ht="13.5" customHeight="1">
      <c r="A1572"/>
      <c r="B1572"/>
      <c r="C1572"/>
      <c r="D1572"/>
      <c r="E1572"/>
      <c r="F1572"/>
      <c r="G1572"/>
      <c r="H1572" s="21"/>
      <c r="K1572" s="11"/>
      <c r="L1572" s="6"/>
      <c r="M1572"/>
      <c r="N1572" s="127"/>
      <c r="O1572" s="3">
        <v>8</v>
      </c>
      <c r="P1572" s="27">
        <f ca="1"/>
        <v>99.999999999979082</v>
      </c>
      <c r="Q1572" s="27">
        <f ca="1"/>
        <v>46.432044709157779</v>
      </c>
      <c r="R1572" s="27">
        <f ca="1"/>
        <v>47.253563121886174</v>
      </c>
      <c r="S1572" s="95" t="str">
        <f ca="1"/>
        <v>欄外</v>
      </c>
      <c r="T1572" s="12"/>
      <c r="W1572" s="11"/>
      <c r="X1572" s="6"/>
      <c r="Y1572"/>
      <c r="Z1572" s="127"/>
      <c r="AA1572" s="3">
        <v>8</v>
      </c>
      <c r="AB1572" s="27">
        <f ca="1"/>
        <v>99.999999999979082</v>
      </c>
      <c r="AC1572" s="27">
        <f ca="1"/>
        <v>46.432044709157779</v>
      </c>
      <c r="AD1572" s="27">
        <f ca="1"/>
        <v>47.253563121886174</v>
      </c>
      <c r="AE1572" s="95" t="str">
        <v>欄外</v>
      </c>
      <c r="AF1572" s="12"/>
      <c r="AI1572" s="11"/>
      <c r="AJ1572" s="6"/>
      <c r="AK1572"/>
      <c r="AL1572" s="127"/>
      <c r="AM1572" s="3">
        <v>8</v>
      </c>
      <c r="AN1572" s="27">
        <f ca="1"/>
        <v>99.999999999979082</v>
      </c>
      <c r="AO1572" s="27">
        <f ca="1"/>
        <v>46.432044709157779</v>
      </c>
      <c r="AP1572" s="27">
        <f ca="1"/>
        <v>47.253563121886174</v>
      </c>
      <c r="AQ1572" s="95" t="str">
        <v>欄外</v>
      </c>
      <c r="AR1572" s="12"/>
      <c r="AU1572" s="11"/>
      <c r="AV1572" s="6"/>
      <c r="AW1572"/>
      <c r="AX1572" s="127"/>
      <c r="AY1572" s="3">
        <v>8</v>
      </c>
      <c r="AZ1572" s="27">
        <f ca="1"/>
        <v>99.999999999979082</v>
      </c>
      <c r="BA1572" s="27">
        <f ca="1"/>
        <v>46.432044709157779</v>
      </c>
      <c r="BB1572" s="27">
        <f ca="1"/>
        <v>47.253563121886174</v>
      </c>
      <c r="BC1572" s="95" t="str">
        <v>欄外</v>
      </c>
      <c r="BD1572" s="12"/>
      <c r="BG1572" s="11"/>
      <c r="BH1572" s="6"/>
      <c r="BI1572"/>
      <c r="BJ1572" s="127"/>
      <c r="BK1572" s="3">
        <v>8</v>
      </c>
      <c r="BL1572" s="27">
        <f ca="1"/>
        <v>99.999999999989541</v>
      </c>
      <c r="BM1572" s="27">
        <f ca="1"/>
        <v>46.432044709157779</v>
      </c>
      <c r="BN1572" s="27">
        <f ca="1"/>
        <v>47.253563121886174</v>
      </c>
      <c r="BO1572" s="95" t="str">
        <v>欄外</v>
      </c>
      <c r="BP1572" s="12"/>
      <c r="BS1572" s="11"/>
      <c r="BT1572" s="6"/>
      <c r="BU1572"/>
      <c r="BV1572" s="127"/>
      <c r="BW1572" s="3">
        <v>8</v>
      </c>
      <c r="BX1572" s="27">
        <f ca="1"/>
        <v>99.999999999989541</v>
      </c>
      <c r="BY1572" s="27">
        <f ca="1"/>
        <v>46.432044709157779</v>
      </c>
      <c r="BZ1572" s="27">
        <f ca="1"/>
        <v>47.253563121886174</v>
      </c>
      <c r="CA1572" s="95" t="str">
        <v>欄外</v>
      </c>
      <c r="CB1572" s="12"/>
      <c r="CE1572" s="11"/>
      <c r="CF1572" s="6"/>
      <c r="CG1572"/>
      <c r="CH1572" s="127"/>
      <c r="CI1572" s="3">
        <v>8</v>
      </c>
      <c r="CJ1572" s="27">
        <f ca="1"/>
        <v>99.999999999989541</v>
      </c>
      <c r="CK1572" s="27">
        <f ca="1"/>
        <v>46.432044709157779</v>
      </c>
      <c r="CL1572" s="27">
        <f ca="1"/>
        <v>47.253563121886174</v>
      </c>
      <c r="CM1572" s="95" t="str">
        <v>欄外</v>
      </c>
      <c r="CN1572" s="12"/>
      <c r="CQ1572" s="11"/>
      <c r="CR1572" s="6"/>
      <c r="CS1572"/>
      <c r="CT1572" s="127"/>
      <c r="CU1572" s="3">
        <v>8</v>
      </c>
      <c r="CV1572" s="27">
        <f ca="1"/>
        <v>99.999999999989541</v>
      </c>
      <c r="CW1572" s="27">
        <f ca="1"/>
        <v>46.432044709157779</v>
      </c>
      <c r="CX1572" s="27">
        <f ca="1"/>
        <v>47.253563121886174</v>
      </c>
      <c r="CY1572" s="95" t="str">
        <v>欄外</v>
      </c>
      <c r="CZ1572" s="12"/>
      <c r="DC1572" s="11"/>
      <c r="DD1572" s="6"/>
      <c r="DE1572"/>
      <c r="DF1572" s="127"/>
      <c r="DG1572" s="3">
        <v>8</v>
      </c>
      <c r="DH1572" s="27">
        <f ca="1"/>
        <v>99.999999999989541</v>
      </c>
      <c r="DI1572" s="27">
        <f ca="1"/>
        <v>46.432044709157779</v>
      </c>
      <c r="DJ1572" s="27">
        <f ca="1"/>
        <v>47.253563121886174</v>
      </c>
      <c r="DK1572" s="95" t="str">
        <v>欄外</v>
      </c>
      <c r="DL1572" s="12"/>
      <c r="DO1572" s="11"/>
      <c r="DP1572" s="6"/>
      <c r="DQ1572"/>
      <c r="DR1572" s="127"/>
      <c r="DS1572" s="3">
        <v>8</v>
      </c>
      <c r="DT1572" s="27">
        <f ca="1"/>
        <v>99.999999999989541</v>
      </c>
      <c r="DU1572" s="27">
        <f ca="1"/>
        <v>46.432044709157779</v>
      </c>
      <c r="DV1572" s="27">
        <f ca="1"/>
        <v>47.253563121886174</v>
      </c>
      <c r="DW1572" s="95" t="str">
        <v>欄外</v>
      </c>
      <c r="DX1572" s="12"/>
    </row>
    <row r="1573" spans="1:128" ht="13.5" customHeight="1">
      <c r="A1573"/>
      <c r="B1573"/>
      <c r="C1573"/>
      <c r="D1573"/>
      <c r="E1573"/>
      <c r="F1573"/>
      <c r="G1573"/>
      <c r="H1573" s="21"/>
      <c r="J1573" s="11"/>
      <c r="K1573" s="11"/>
      <c r="L1573" s="6"/>
      <c r="M1573"/>
      <c r="N1573" s="128"/>
      <c r="O1573" s="3" t="s">
        <v>66</v>
      </c>
      <c r="P1573" s="44">
        <v>0</v>
      </c>
      <c r="Q1573" s="44">
        <v>0</v>
      </c>
      <c r="R1573" s="44">
        <v>0</v>
      </c>
      <c r="S1573" s="40">
        <v>0</v>
      </c>
      <c r="T1573" s="12"/>
      <c r="V1573" s="11"/>
      <c r="W1573" s="11"/>
      <c r="X1573" s="6"/>
      <c r="Y1573"/>
      <c r="Z1573" s="128"/>
      <c r="AA1573" s="3" t="s">
        <v>41</v>
      </c>
      <c r="AB1573" s="44">
        <v>0</v>
      </c>
      <c r="AC1573" s="44">
        <v>0</v>
      </c>
      <c r="AD1573" s="44">
        <v>0</v>
      </c>
      <c r="AE1573" s="40">
        <v>0</v>
      </c>
      <c r="AF1573" s="12"/>
      <c r="AH1573" s="11"/>
      <c r="AI1573" s="11"/>
      <c r="AJ1573" s="6"/>
      <c r="AK1573"/>
      <c r="AL1573" s="128"/>
      <c r="AM1573" s="3" t="s">
        <v>41</v>
      </c>
      <c r="AN1573" s="44">
        <v>0</v>
      </c>
      <c r="AO1573" s="44">
        <v>0</v>
      </c>
      <c r="AP1573" s="44">
        <v>0</v>
      </c>
      <c r="AQ1573" s="40">
        <v>0</v>
      </c>
      <c r="AR1573" s="12"/>
      <c r="AT1573" s="11"/>
      <c r="AU1573" s="11"/>
      <c r="AV1573" s="6"/>
      <c r="AW1573"/>
      <c r="AX1573" s="128"/>
      <c r="AY1573" s="3" t="s">
        <v>41</v>
      </c>
      <c r="AZ1573" s="44">
        <v>0</v>
      </c>
      <c r="BA1573" s="44">
        <v>0</v>
      </c>
      <c r="BB1573" s="44">
        <v>0</v>
      </c>
      <c r="BC1573" s="40">
        <v>0</v>
      </c>
      <c r="BD1573" s="12"/>
      <c r="BF1573" s="11"/>
      <c r="BG1573" s="11"/>
      <c r="BH1573" s="6"/>
      <c r="BI1573"/>
      <c r="BJ1573" s="128"/>
      <c r="BK1573" s="3" t="s">
        <v>41</v>
      </c>
      <c r="BL1573" s="44">
        <v>0</v>
      </c>
      <c r="BM1573" s="44">
        <v>0</v>
      </c>
      <c r="BN1573" s="44">
        <v>0</v>
      </c>
      <c r="BO1573" s="40">
        <v>0</v>
      </c>
      <c r="BP1573" s="12"/>
      <c r="BR1573" s="11"/>
      <c r="BS1573" s="11"/>
      <c r="BT1573" s="6"/>
      <c r="BU1573"/>
      <c r="BV1573" s="128"/>
      <c r="BW1573" s="3" t="s">
        <v>41</v>
      </c>
      <c r="BX1573" s="44">
        <v>0</v>
      </c>
      <c r="BY1573" s="44">
        <v>0</v>
      </c>
      <c r="BZ1573" s="44">
        <v>0</v>
      </c>
      <c r="CA1573" s="40">
        <v>0</v>
      </c>
      <c r="CB1573" s="12"/>
      <c r="CD1573" s="11"/>
      <c r="CE1573" s="11"/>
      <c r="CF1573" s="6"/>
      <c r="CG1573"/>
      <c r="CH1573" s="128"/>
      <c r="CI1573" s="3" t="s">
        <v>41</v>
      </c>
      <c r="CJ1573" s="44">
        <v>0</v>
      </c>
      <c r="CK1573" s="44">
        <v>0</v>
      </c>
      <c r="CL1573" s="44">
        <v>0</v>
      </c>
      <c r="CM1573" s="40">
        <v>0</v>
      </c>
      <c r="CN1573" s="12"/>
      <c r="CP1573" s="11"/>
      <c r="CQ1573" s="11"/>
      <c r="CR1573" s="6"/>
      <c r="CS1573"/>
      <c r="CT1573" s="128"/>
      <c r="CU1573" s="3" t="s">
        <v>41</v>
      </c>
      <c r="CV1573" s="44">
        <v>0</v>
      </c>
      <c r="CW1573" s="44">
        <v>0</v>
      </c>
      <c r="CX1573" s="44">
        <v>0</v>
      </c>
      <c r="CY1573" s="40">
        <v>0</v>
      </c>
      <c r="CZ1573" s="12"/>
      <c r="DB1573" s="11"/>
      <c r="DC1573" s="11"/>
      <c r="DD1573" s="6"/>
      <c r="DE1573"/>
      <c r="DF1573" s="128"/>
      <c r="DG1573" s="3" t="s">
        <v>41</v>
      </c>
      <c r="DH1573" s="44">
        <v>0</v>
      </c>
      <c r="DI1573" s="44">
        <v>0</v>
      </c>
      <c r="DJ1573" s="44">
        <v>0</v>
      </c>
      <c r="DK1573" s="40">
        <v>0</v>
      </c>
      <c r="DL1573" s="12"/>
      <c r="DN1573" s="11"/>
      <c r="DO1573" s="11"/>
      <c r="DP1573" s="6"/>
      <c r="DQ1573"/>
      <c r="DR1573" s="128"/>
      <c r="DS1573" s="3" t="s">
        <v>41</v>
      </c>
      <c r="DT1573" s="44">
        <v>0</v>
      </c>
      <c r="DU1573" s="44">
        <v>0</v>
      </c>
      <c r="DV1573" s="44">
        <v>0</v>
      </c>
      <c r="DW1573" s="40">
        <v>0</v>
      </c>
      <c r="DX1573" s="12"/>
    </row>
    <row r="1574" spans="1:128" ht="13.5" customHeight="1">
      <c r="A1574"/>
      <c r="B1574"/>
      <c r="C1574"/>
      <c r="D1574"/>
      <c r="E1574"/>
      <c r="F1574"/>
      <c r="G1574"/>
      <c r="H1574" s="21"/>
      <c r="J1574" s="11"/>
      <c r="K1574" s="11"/>
      <c r="L1574" s="6"/>
      <c r="M1574"/>
      <c r="N1574"/>
      <c r="O1574" s="11"/>
      <c r="P1574" s="12"/>
      <c r="Q1574" s="12"/>
      <c r="R1574" s="12"/>
      <c r="S1574" s="12"/>
      <c r="T1574" s="12"/>
      <c r="V1574" s="11"/>
      <c r="W1574" s="11"/>
      <c r="X1574" s="6"/>
      <c r="Y1574"/>
      <c r="Z1574"/>
      <c r="AA1574" s="11"/>
      <c r="AB1574" s="12"/>
      <c r="AC1574" s="12"/>
      <c r="AD1574" s="12"/>
      <c r="AE1574" s="12"/>
      <c r="AF1574" s="12"/>
      <c r="AH1574" s="11"/>
      <c r="AI1574" s="11"/>
      <c r="AJ1574" s="6"/>
      <c r="AK1574"/>
      <c r="AL1574"/>
      <c r="AM1574" s="11"/>
      <c r="AN1574" s="12"/>
      <c r="AO1574" s="12"/>
      <c r="AP1574" s="12"/>
      <c r="AQ1574" s="12"/>
      <c r="AR1574" s="12"/>
      <c r="AT1574" s="11"/>
      <c r="AU1574" s="11"/>
      <c r="AV1574" s="6"/>
      <c r="AW1574"/>
      <c r="AX1574"/>
      <c r="AY1574" s="11"/>
      <c r="AZ1574" s="12"/>
      <c r="BA1574" s="12"/>
      <c r="BB1574" s="12"/>
      <c r="BC1574" s="12"/>
      <c r="BD1574" s="12"/>
      <c r="BF1574" s="11"/>
      <c r="BG1574" s="11"/>
      <c r="BH1574" s="6"/>
      <c r="BI1574"/>
      <c r="BJ1574"/>
      <c r="BK1574" s="11"/>
      <c r="BL1574" s="12"/>
      <c r="BM1574" s="12"/>
      <c r="BN1574" s="12"/>
      <c r="BO1574" s="12"/>
      <c r="BP1574" s="12"/>
      <c r="BR1574" s="11"/>
      <c r="BS1574" s="11"/>
      <c r="BT1574" s="6"/>
      <c r="BU1574"/>
      <c r="BV1574"/>
      <c r="BW1574" s="11"/>
      <c r="BX1574" s="12"/>
      <c r="BY1574" s="12"/>
      <c r="BZ1574" s="12"/>
      <c r="CA1574" s="12"/>
      <c r="CB1574" s="12"/>
      <c r="CD1574" s="11"/>
      <c r="CE1574" s="11"/>
      <c r="CF1574" s="6"/>
      <c r="CG1574"/>
      <c r="CH1574"/>
      <c r="CI1574" s="11"/>
      <c r="CJ1574" s="12"/>
      <c r="CK1574" s="12"/>
      <c r="CL1574" s="12"/>
      <c r="CM1574" s="12"/>
      <c r="CN1574" s="12"/>
      <c r="CP1574" s="11"/>
      <c r="CQ1574" s="11"/>
      <c r="CR1574" s="6"/>
      <c r="CS1574"/>
      <c r="CT1574"/>
      <c r="CU1574" s="11"/>
      <c r="CV1574" s="12"/>
      <c r="CW1574" s="12"/>
      <c r="CX1574" s="12"/>
      <c r="CY1574" s="12"/>
      <c r="CZ1574" s="12"/>
      <c r="DB1574" s="11"/>
      <c r="DC1574" s="11"/>
      <c r="DD1574" s="6"/>
      <c r="DE1574"/>
      <c r="DF1574"/>
      <c r="DG1574" s="11"/>
      <c r="DH1574" s="12"/>
      <c r="DI1574" s="12"/>
      <c r="DJ1574" s="12"/>
      <c r="DK1574" s="12"/>
      <c r="DL1574" s="12"/>
      <c r="DN1574" s="11"/>
      <c r="DO1574" s="11"/>
      <c r="DP1574" s="6"/>
      <c r="DQ1574"/>
      <c r="DR1574"/>
      <c r="DS1574" s="11"/>
      <c r="DT1574" s="12"/>
      <c r="DU1574" s="12"/>
      <c r="DV1574" s="12"/>
      <c r="DW1574" s="12"/>
      <c r="DX1574" s="12"/>
    </row>
    <row r="1575" spans="1:128" ht="13.5" customHeight="1">
      <c r="A1575"/>
      <c r="B1575" t="s">
        <v>63</v>
      </c>
      <c r="C1575"/>
      <c r="D1575"/>
      <c r="E1575"/>
      <c r="F1575"/>
      <c r="G1575"/>
      <c r="H1575" s="21"/>
      <c r="K1575"/>
      <c r="L1575"/>
      <c r="M1575"/>
      <c r="N1575"/>
      <c r="O1575" t="s">
        <v>43</v>
      </c>
      <c r="P1575"/>
      <c r="Q1575"/>
      <c r="R1575"/>
      <c r="S1575"/>
      <c r="T1575" s="21"/>
      <c r="W1575"/>
      <c r="X1575"/>
      <c r="Y1575"/>
      <c r="Z1575"/>
      <c r="AA1575" t="s">
        <v>43</v>
      </c>
      <c r="AB1575"/>
      <c r="AC1575"/>
      <c r="AD1575"/>
      <c r="AE1575"/>
      <c r="AF1575" s="21"/>
      <c r="AI1575"/>
      <c r="AJ1575"/>
      <c r="AK1575"/>
      <c r="AL1575"/>
      <c r="AM1575" t="s">
        <v>43</v>
      </c>
      <c r="AN1575"/>
      <c r="AO1575"/>
      <c r="AP1575"/>
      <c r="AQ1575"/>
      <c r="AR1575" s="21"/>
      <c r="AU1575"/>
      <c r="AV1575"/>
      <c r="AW1575"/>
      <c r="AX1575"/>
      <c r="AY1575" t="s">
        <v>43</v>
      </c>
      <c r="AZ1575"/>
      <c r="BA1575"/>
      <c r="BB1575"/>
      <c r="BC1575"/>
      <c r="BD1575" s="21"/>
      <c r="BG1575"/>
      <c r="BH1575"/>
      <c r="BI1575"/>
      <c r="BJ1575"/>
      <c r="BK1575" t="s">
        <v>43</v>
      </c>
      <c r="BL1575"/>
      <c r="BM1575"/>
      <c r="BN1575"/>
      <c r="BO1575"/>
      <c r="BP1575" s="21"/>
      <c r="BS1575"/>
      <c r="BT1575"/>
      <c r="BU1575"/>
      <c r="BV1575"/>
      <c r="BW1575" t="s">
        <v>43</v>
      </c>
      <c r="BX1575"/>
      <c r="BY1575"/>
      <c r="BZ1575"/>
      <c r="CA1575"/>
      <c r="CB1575" s="21"/>
      <c r="CE1575"/>
      <c r="CF1575"/>
      <c r="CG1575"/>
      <c r="CH1575"/>
      <c r="CI1575" t="s">
        <v>43</v>
      </c>
      <c r="CJ1575"/>
      <c r="CK1575"/>
      <c r="CL1575"/>
      <c r="CM1575"/>
      <c r="CN1575" s="21"/>
      <c r="CQ1575"/>
      <c r="CR1575"/>
      <c r="CS1575"/>
      <c r="CT1575"/>
      <c r="CU1575" t="s">
        <v>43</v>
      </c>
      <c r="CV1575"/>
      <c r="CW1575"/>
      <c r="CX1575"/>
      <c r="CY1575"/>
      <c r="CZ1575" s="21"/>
      <c r="DC1575"/>
      <c r="DD1575"/>
      <c r="DE1575"/>
      <c r="DF1575"/>
      <c r="DG1575" t="s">
        <v>43</v>
      </c>
      <c r="DH1575"/>
      <c r="DI1575"/>
      <c r="DJ1575"/>
      <c r="DK1575"/>
      <c r="DL1575" s="21"/>
      <c r="DO1575"/>
      <c r="DP1575"/>
      <c r="DQ1575"/>
      <c r="DR1575"/>
      <c r="DS1575" t="s">
        <v>43</v>
      </c>
      <c r="DT1575"/>
      <c r="DU1575"/>
      <c r="DV1575"/>
      <c r="DW1575"/>
      <c r="DX1575" s="21"/>
    </row>
    <row r="1576" spans="1:128" ht="13.5" customHeight="1" thickBot="1">
      <c r="A1576"/>
      <c r="B1576"/>
      <c r="C1576"/>
      <c r="D1576" s="123" t="s">
        <v>67</v>
      </c>
      <c r="E1576" s="124"/>
      <c r="F1576" s="124"/>
      <c r="G1576" s="125"/>
      <c r="H1576" s="21"/>
      <c r="K1576" s="3" t="s">
        <v>14</v>
      </c>
      <c r="L1576" s="85">
        <f ca="1">$C1568</f>
        <v>0.16000000000000003</v>
      </c>
      <c r="M1576" s="28"/>
      <c r="N1576" s="28"/>
      <c r="O1576" s="18" t="s">
        <v>25</v>
      </c>
      <c r="P1576" s="53">
        <f ca="1">OFFSET(乱数表!$C$3,$C1562,2*K$7-1)</f>
        <v>0.38483293518925166</v>
      </c>
      <c r="Q1576" s="28" t="s">
        <v>23</v>
      </c>
      <c r="R1576" s="54" t="str">
        <f ca="1">IF(P1576&lt;$C1568,"Explore","Exploit")</f>
        <v>Exploit</v>
      </c>
      <c r="S1576"/>
      <c r="T1576" s="21"/>
      <c r="W1576" s="3" t="s">
        <v>14</v>
      </c>
      <c r="X1576" s="85">
        <f ca="1">$C1568</f>
        <v>0.16000000000000003</v>
      </c>
      <c r="Y1576" s="28"/>
      <c r="Z1576" s="28"/>
      <c r="AA1576" s="18" t="s">
        <v>25</v>
      </c>
      <c r="AB1576" s="53">
        <f ca="1">OFFSET(乱数表!$C$3,$C1562,2*W$7-1)</f>
        <v>0.40437629308608392</v>
      </c>
      <c r="AC1576" s="28" t="s">
        <v>23</v>
      </c>
      <c r="AD1576" s="54" t="str">
        <f ca="1">IF(AB1576&lt;$C1568,"Explore","Exploit")</f>
        <v>Exploit</v>
      </c>
      <c r="AE1576"/>
      <c r="AF1576" s="21"/>
      <c r="AI1576" s="3" t="s">
        <v>14</v>
      </c>
      <c r="AJ1576" s="85">
        <f ca="1">$C1568</f>
        <v>0.16000000000000003</v>
      </c>
      <c r="AK1576" s="28"/>
      <c r="AL1576" s="28"/>
      <c r="AM1576" s="18" t="s">
        <v>25</v>
      </c>
      <c r="AN1576" s="53">
        <f ca="1">OFFSET(乱数表!$C$3,$C1562,2*AI$7-1)</f>
        <v>8.7439953730708453E-2</v>
      </c>
      <c r="AO1576" s="28" t="s">
        <v>23</v>
      </c>
      <c r="AP1576" s="54" t="str">
        <f ca="1">IF(AN1576&lt;$C1568,"Explore","Exploit")</f>
        <v>Explore</v>
      </c>
      <c r="AQ1576"/>
      <c r="AR1576" s="21"/>
      <c r="AU1576" s="3" t="s">
        <v>14</v>
      </c>
      <c r="AV1576" s="85">
        <f ca="1">$C1568</f>
        <v>0.16000000000000003</v>
      </c>
      <c r="AW1576" s="28"/>
      <c r="AX1576" s="28"/>
      <c r="AY1576" s="18" t="s">
        <v>25</v>
      </c>
      <c r="AZ1576" s="53">
        <f ca="1">OFFSET(乱数表!$C$3,$C1562,2*AU$7-1)</f>
        <v>0.84203613888048523</v>
      </c>
      <c r="BA1576" s="28" t="s">
        <v>23</v>
      </c>
      <c r="BB1576" s="54" t="str">
        <f ca="1">IF(AZ1576&lt;$C1568,"Explore","Exploit")</f>
        <v>Exploit</v>
      </c>
      <c r="BC1576"/>
      <c r="BD1576" s="21"/>
      <c r="BG1576" s="3" t="s">
        <v>14</v>
      </c>
      <c r="BH1576" s="85">
        <f ca="1">$C1568</f>
        <v>0.16000000000000003</v>
      </c>
      <c r="BI1576" s="28"/>
      <c r="BJ1576" s="28"/>
      <c r="BK1576" s="18" t="s">
        <v>25</v>
      </c>
      <c r="BL1576" s="53">
        <f ca="1">OFFSET(乱数表!$C$3,$C1562,2*BG$7-1)</f>
        <v>0.78531936761069177</v>
      </c>
      <c r="BM1576" s="28" t="s">
        <v>23</v>
      </c>
      <c r="BN1576" s="54" t="str">
        <f ca="1">IF(BL1576&lt;$C1568,"Explore","Exploit")</f>
        <v>Exploit</v>
      </c>
      <c r="BO1576"/>
      <c r="BP1576" s="21"/>
      <c r="BS1576" s="3" t="s">
        <v>14</v>
      </c>
      <c r="BT1576" s="85">
        <f ca="1">$C1568</f>
        <v>0.16000000000000003</v>
      </c>
      <c r="BU1576" s="28"/>
      <c r="BV1576" s="28"/>
      <c r="BW1576" s="18" t="s">
        <v>25</v>
      </c>
      <c r="BX1576" s="53">
        <f ca="1">OFFSET(乱数表!$C$3,$C1562,2*BS$7-1)</f>
        <v>0.98688678505543059</v>
      </c>
      <c r="BY1576" s="28" t="s">
        <v>23</v>
      </c>
      <c r="BZ1576" s="54" t="str">
        <f ca="1">IF(BX1576&lt;$C1568,"Explore","Exploit")</f>
        <v>Exploit</v>
      </c>
      <c r="CA1576"/>
      <c r="CB1576" s="21"/>
      <c r="CE1576" s="3" t="s">
        <v>14</v>
      </c>
      <c r="CF1576" s="85">
        <f ca="1">$C1568</f>
        <v>0.16000000000000003</v>
      </c>
      <c r="CG1576" s="28"/>
      <c r="CH1576" s="28"/>
      <c r="CI1576" s="18" t="s">
        <v>25</v>
      </c>
      <c r="CJ1576" s="53">
        <f ca="1">OFFSET(乱数表!$C$3,$C1562,2*CE$7-1)</f>
        <v>0.1521863781555105</v>
      </c>
      <c r="CK1576" s="28" t="s">
        <v>23</v>
      </c>
      <c r="CL1576" s="54" t="str">
        <f ca="1">IF(CJ1576&lt;$C1568,"Explore","Exploit")</f>
        <v>Explore</v>
      </c>
      <c r="CM1576"/>
      <c r="CN1576" s="21"/>
      <c r="CQ1576" s="3" t="s">
        <v>14</v>
      </c>
      <c r="CR1576" s="85">
        <f ca="1">$C1568</f>
        <v>0.16000000000000003</v>
      </c>
      <c r="CS1576" s="28"/>
      <c r="CT1576" s="28"/>
      <c r="CU1576" s="18" t="s">
        <v>25</v>
      </c>
      <c r="CV1576" s="53">
        <f ca="1">OFFSET(乱数表!$C$3,$C1562,2*CQ$7-1)</f>
        <v>0.1509638015418725</v>
      </c>
      <c r="CW1576" s="28" t="s">
        <v>23</v>
      </c>
      <c r="CX1576" s="54" t="str">
        <f ca="1">IF(CV1576&lt;$C1568,"Explore","Exploit")</f>
        <v>Explore</v>
      </c>
      <c r="CY1576"/>
      <c r="CZ1576" s="21"/>
      <c r="DC1576" s="3" t="s">
        <v>14</v>
      </c>
      <c r="DD1576" s="85">
        <f ca="1">$C1568</f>
        <v>0.16000000000000003</v>
      </c>
      <c r="DE1576" s="28"/>
      <c r="DF1576" s="28"/>
      <c r="DG1576" s="18" t="s">
        <v>25</v>
      </c>
      <c r="DH1576" s="53">
        <f ca="1">OFFSET(乱数表!$C$3,$C1562,2*DC$7-1)</f>
        <v>0.7698678482610013</v>
      </c>
      <c r="DI1576" s="28" t="s">
        <v>23</v>
      </c>
      <c r="DJ1576" s="54" t="str">
        <f ca="1">IF(DH1576&lt;$C1568,"Explore","Exploit")</f>
        <v>Exploit</v>
      </c>
      <c r="DK1576"/>
      <c r="DL1576" s="21"/>
      <c r="DO1576" s="3" t="s">
        <v>14</v>
      </c>
      <c r="DP1576" s="85">
        <f ca="1">$C1568</f>
        <v>0.16000000000000003</v>
      </c>
      <c r="DQ1576" s="28"/>
      <c r="DR1576" s="28"/>
      <c r="DS1576" s="18" t="s">
        <v>25</v>
      </c>
      <c r="DT1576" s="53">
        <f ca="1">OFFSET(乱数表!$C$3,$C1562,2*DO$7-1)</f>
        <v>7.4860942202512271E-2</v>
      </c>
      <c r="DU1576" s="28" t="s">
        <v>23</v>
      </c>
      <c r="DV1576" s="54" t="str">
        <f ca="1">IF(DT1576&lt;$C1568,"Explore","Exploit")</f>
        <v>Explore</v>
      </c>
      <c r="DW1576"/>
      <c r="DX1576" s="21"/>
    </row>
    <row r="1577" spans="1:128" ht="13.5" customHeight="1">
      <c r="A1577"/>
      <c r="B1577" s="3" t="s">
        <v>7</v>
      </c>
      <c r="C1577" s="3" t="s">
        <v>17</v>
      </c>
      <c r="D1577" s="93" t="s">
        <v>27</v>
      </c>
      <c r="E1577" s="26" t="s">
        <v>28</v>
      </c>
      <c r="F1577" s="26" t="s">
        <v>29</v>
      </c>
      <c r="G1577" s="3" t="s">
        <v>30</v>
      </c>
      <c r="H1577" s="21"/>
      <c r="K1577"/>
      <c r="L1577"/>
      <c r="M1577"/>
      <c r="N1577"/>
      <c r="O1577"/>
      <c r="P1577" s="58" t="s">
        <v>42</v>
      </c>
      <c r="Q1577" s="59" t="s">
        <v>26</v>
      </c>
      <c r="R1577" s="60" t="s">
        <v>38</v>
      </c>
      <c r="S1577"/>
      <c r="T1577" s="21"/>
      <c r="W1577"/>
      <c r="X1577"/>
      <c r="Y1577"/>
      <c r="Z1577"/>
      <c r="AA1577"/>
      <c r="AB1577" s="58" t="s">
        <v>42</v>
      </c>
      <c r="AC1577" s="59" t="s">
        <v>26</v>
      </c>
      <c r="AD1577" s="60" t="s">
        <v>38</v>
      </c>
      <c r="AE1577"/>
      <c r="AF1577" s="21"/>
      <c r="AI1577"/>
      <c r="AJ1577"/>
      <c r="AK1577"/>
      <c r="AL1577"/>
      <c r="AM1577"/>
      <c r="AN1577" s="58" t="s">
        <v>42</v>
      </c>
      <c r="AO1577" s="59" t="s">
        <v>26</v>
      </c>
      <c r="AP1577" s="60" t="s">
        <v>38</v>
      </c>
      <c r="AQ1577"/>
      <c r="AR1577" s="21"/>
      <c r="AU1577"/>
      <c r="AV1577"/>
      <c r="AW1577"/>
      <c r="AX1577"/>
      <c r="AY1577"/>
      <c r="AZ1577" s="58" t="s">
        <v>42</v>
      </c>
      <c r="BA1577" s="59" t="s">
        <v>26</v>
      </c>
      <c r="BB1577" s="60" t="s">
        <v>38</v>
      </c>
      <c r="BC1577"/>
      <c r="BD1577" s="21"/>
      <c r="BG1577"/>
      <c r="BH1577"/>
      <c r="BI1577"/>
      <c r="BJ1577"/>
      <c r="BK1577"/>
      <c r="BL1577" s="58" t="s">
        <v>42</v>
      </c>
      <c r="BM1577" s="59" t="s">
        <v>26</v>
      </c>
      <c r="BN1577" s="60" t="s">
        <v>38</v>
      </c>
      <c r="BO1577"/>
      <c r="BP1577" s="21"/>
      <c r="BS1577"/>
      <c r="BT1577"/>
      <c r="BU1577"/>
      <c r="BV1577"/>
      <c r="BW1577"/>
      <c r="BX1577" s="58" t="s">
        <v>42</v>
      </c>
      <c r="BY1577" s="59" t="s">
        <v>26</v>
      </c>
      <c r="BZ1577" s="60" t="s">
        <v>38</v>
      </c>
      <c r="CA1577"/>
      <c r="CB1577" s="21"/>
      <c r="CE1577"/>
      <c r="CF1577"/>
      <c r="CG1577"/>
      <c r="CH1577"/>
      <c r="CI1577"/>
      <c r="CJ1577" s="58" t="s">
        <v>42</v>
      </c>
      <c r="CK1577" s="59" t="s">
        <v>26</v>
      </c>
      <c r="CL1577" s="60" t="s">
        <v>38</v>
      </c>
      <c r="CM1577"/>
      <c r="CN1577" s="21"/>
      <c r="CQ1577"/>
      <c r="CR1577"/>
      <c r="CS1577"/>
      <c r="CT1577"/>
      <c r="CU1577"/>
      <c r="CV1577" s="58" t="s">
        <v>42</v>
      </c>
      <c r="CW1577" s="59" t="s">
        <v>26</v>
      </c>
      <c r="CX1577" s="60" t="s">
        <v>38</v>
      </c>
      <c r="CY1577"/>
      <c r="CZ1577" s="21"/>
      <c r="DC1577"/>
      <c r="DD1577"/>
      <c r="DE1577"/>
      <c r="DF1577"/>
      <c r="DG1577"/>
      <c r="DH1577" s="58" t="s">
        <v>42</v>
      </c>
      <c r="DI1577" s="59" t="s">
        <v>26</v>
      </c>
      <c r="DJ1577" s="60" t="s">
        <v>38</v>
      </c>
      <c r="DK1577"/>
      <c r="DL1577" s="21"/>
      <c r="DO1577"/>
      <c r="DP1577"/>
      <c r="DQ1577"/>
      <c r="DR1577"/>
      <c r="DS1577"/>
      <c r="DT1577" s="58" t="s">
        <v>42</v>
      </c>
      <c r="DU1577" s="59" t="s">
        <v>26</v>
      </c>
      <c r="DV1577" s="60" t="s">
        <v>38</v>
      </c>
      <c r="DW1577"/>
      <c r="DX1577" s="21"/>
    </row>
    <row r="1578" spans="1:128" ht="13.5" customHeight="1">
      <c r="A1578"/>
      <c r="B1578" s="41">
        <v>1</v>
      </c>
      <c r="C1578" s="41">
        <f t="array" ref="C1578:G1586">$C$24:$G$32</f>
        <v>0</v>
      </c>
      <c r="D1578" s="80">
        <v>0.5</v>
      </c>
      <c r="E1578" s="81">
        <v>0.5</v>
      </c>
      <c r="F1578" s="81">
        <v>0.5</v>
      </c>
      <c r="G1578" s="80">
        <v>1</v>
      </c>
      <c r="H1578" s="6"/>
      <c r="K1578"/>
      <c r="L1578"/>
      <c r="M1578"/>
      <c r="N1578"/>
      <c r="O1578" s="63" t="s">
        <v>24</v>
      </c>
      <c r="P1578" s="55">
        <f ca="1">MAX(OFFSET(O1564,K1565,1):OFFSET(O1564,K1565,4))</f>
        <v>32.109867151830926</v>
      </c>
      <c r="Q1578" s="52"/>
      <c r="R1578" s="22">
        <f ca="1">MATCH(P1578,OFFSET(O1564,K1565,1):OFFSET(O1564,K1565,4),0)</f>
        <v>4</v>
      </c>
      <c r="S1578"/>
      <c r="T1578" s="21"/>
      <c r="W1578"/>
      <c r="X1578"/>
      <c r="Y1578"/>
      <c r="Z1578"/>
      <c r="AA1578" s="63" t="s">
        <v>24</v>
      </c>
      <c r="AB1578" s="55">
        <f ca="1">MAX(OFFSET(AA1564,W1565,1):OFFSET(AA1564,W1565,4))</f>
        <v>47.299976052423268</v>
      </c>
      <c r="AC1578" s="52"/>
      <c r="AD1578" s="22">
        <f ca="1">MATCH(AB1578,OFFSET(AA1564,W1565,1):OFFSET(AA1564,W1565,4),0)</f>
        <v>1</v>
      </c>
      <c r="AE1578"/>
      <c r="AF1578" s="21"/>
      <c r="AI1578"/>
      <c r="AJ1578"/>
      <c r="AK1578"/>
      <c r="AL1578"/>
      <c r="AM1578" s="63" t="s">
        <v>24</v>
      </c>
      <c r="AN1578" s="55">
        <f ca="1">MAX(OFFSET(AM1564,AI1565,1):OFFSET(AM1564,AI1565,4))</f>
        <v>68.999999991751821</v>
      </c>
      <c r="AO1578" s="52"/>
      <c r="AP1578" s="22">
        <f ca="1">MATCH(AN1578,OFFSET(AM1564,AI1565,1):OFFSET(AM1564,AI1565,4),0)</f>
        <v>4</v>
      </c>
      <c r="AQ1578"/>
      <c r="AR1578" s="21"/>
      <c r="AU1578"/>
      <c r="AV1578"/>
      <c r="AW1578"/>
      <c r="AX1578"/>
      <c r="AY1578" s="63" t="s">
        <v>24</v>
      </c>
      <c r="AZ1578" s="55">
        <f ca="1">MAX(OFFSET(AY1564,AU1565,1):OFFSET(AY1564,AU1565,4))</f>
        <v>99.999999999979082</v>
      </c>
      <c r="BA1578" s="52"/>
      <c r="BB1578" s="22">
        <f ca="1">MATCH(AZ1578,OFFSET(AY1564,AU1565,1):OFFSET(AY1564,AU1565,4),0)</f>
        <v>1</v>
      </c>
      <c r="BC1578"/>
      <c r="BD1578" s="21"/>
      <c r="BG1578"/>
      <c r="BH1578"/>
      <c r="BI1578"/>
      <c r="BJ1578"/>
      <c r="BK1578" s="63" t="s">
        <v>24</v>
      </c>
      <c r="BL1578" s="55">
        <f ca="1">MAX(OFFSET(BK1564,BG1565,1):OFFSET(BK1564,BG1565,4))</f>
        <v>0</v>
      </c>
      <c r="BM1578" s="52"/>
      <c r="BN1578" s="22">
        <f ca="1">MATCH(BL1578,OFFSET(BK1564,BG1565,1):OFFSET(BK1564,BG1565,4),0)</f>
        <v>1</v>
      </c>
      <c r="BO1578"/>
      <c r="BP1578" s="21"/>
      <c r="BS1578"/>
      <c r="BT1578"/>
      <c r="BU1578"/>
      <c r="BV1578"/>
      <c r="BW1578" s="63" t="s">
        <v>24</v>
      </c>
      <c r="BX1578" s="55">
        <f ca="1">MAX(OFFSET(BW1564,BS1565,1):OFFSET(BW1564,BS1565,4))</f>
        <v>0</v>
      </c>
      <c r="BY1578" s="52"/>
      <c r="BZ1578" s="22">
        <f ca="1">MATCH(BX1578,OFFSET(BW1564,BS1565,1):OFFSET(BW1564,BS1565,4),0)</f>
        <v>1</v>
      </c>
      <c r="CA1578"/>
      <c r="CB1578" s="21"/>
      <c r="CE1578"/>
      <c r="CF1578"/>
      <c r="CG1578"/>
      <c r="CH1578"/>
      <c r="CI1578" s="63" t="s">
        <v>24</v>
      </c>
      <c r="CJ1578" s="55">
        <f ca="1">MAX(OFFSET(CI1564,CE1565,1):OFFSET(CI1564,CE1565,4))</f>
        <v>0</v>
      </c>
      <c r="CK1578" s="52"/>
      <c r="CL1578" s="22">
        <f ca="1">MATCH(CJ1578,OFFSET(CI1564,CE1565,1):OFFSET(CI1564,CE1565,4),0)</f>
        <v>1</v>
      </c>
      <c r="CM1578"/>
      <c r="CN1578" s="21"/>
      <c r="CQ1578"/>
      <c r="CR1578"/>
      <c r="CS1578"/>
      <c r="CT1578"/>
      <c r="CU1578" s="63" t="s">
        <v>24</v>
      </c>
      <c r="CV1578" s="55">
        <f ca="1">MAX(OFFSET(CU1564,CQ1565,1):OFFSET(CU1564,CQ1565,4))</f>
        <v>0</v>
      </c>
      <c r="CW1578" s="52"/>
      <c r="CX1578" s="22">
        <f ca="1">MATCH(CV1578,OFFSET(CU1564,CQ1565,1):OFFSET(CU1564,CQ1565,4),0)</f>
        <v>1</v>
      </c>
      <c r="CY1578"/>
      <c r="CZ1578" s="21"/>
      <c r="DC1578"/>
      <c r="DD1578"/>
      <c r="DE1578"/>
      <c r="DF1578"/>
      <c r="DG1578" s="63" t="s">
        <v>24</v>
      </c>
      <c r="DH1578" s="55">
        <f ca="1">MAX(OFFSET(DG1564,DC1565,1):OFFSET(DG1564,DC1565,4))</f>
        <v>0</v>
      </c>
      <c r="DI1578" s="52"/>
      <c r="DJ1578" s="22">
        <f ca="1">MATCH(DH1578,OFFSET(DG1564,DC1565,1):OFFSET(DG1564,DC1565,4),0)</f>
        <v>1</v>
      </c>
      <c r="DK1578"/>
      <c r="DL1578" s="21"/>
      <c r="DO1578"/>
      <c r="DP1578"/>
      <c r="DQ1578"/>
      <c r="DR1578"/>
      <c r="DS1578" s="63" t="s">
        <v>24</v>
      </c>
      <c r="DT1578" s="55">
        <f ca="1">MAX(OFFSET(DS1564,DO1564,1):OFFSET(DS1564,DO1564,4))</f>
        <v>26.900255958557121</v>
      </c>
      <c r="DU1578" s="52"/>
      <c r="DV1578" s="22">
        <f ca="1">MATCH(DT1578,OFFSET(DS1564,DO1564,1):OFFSET(DS1564,DO1564,4),0)</f>
        <v>3</v>
      </c>
      <c r="DW1578"/>
      <c r="DX1578" s="21"/>
    </row>
    <row r="1579" spans="1:128" ht="13.5" customHeight="1" thickBot="1">
      <c r="A1579"/>
      <c r="B1579" s="42">
        <v>2</v>
      </c>
      <c r="C1579" s="42">
        <v>0</v>
      </c>
      <c r="D1579" s="82">
        <v>0.33333333333333331</v>
      </c>
      <c r="E1579" s="83">
        <v>0.33333333333333331</v>
      </c>
      <c r="F1579" s="82">
        <v>0.66666666666666663</v>
      </c>
      <c r="G1579" s="82">
        <v>1</v>
      </c>
      <c r="H1579" s="6"/>
      <c r="K1579"/>
      <c r="L1579"/>
      <c r="M1579"/>
      <c r="N1579"/>
      <c r="O1579" s="63" t="s">
        <v>22</v>
      </c>
      <c r="P1579" s="56"/>
      <c r="Q1579" s="57">
        <f ca="1">OFFSET(乱数表!$C$3,$C1562,2*K$7)</f>
        <v>0.32167495639179566</v>
      </c>
      <c r="R1579" s="38">
        <f ca="1">MATCH(Q1579,OFFSET($B1577,K1565,1):OFFSET($B1577,K1565,5))</f>
        <v>1</v>
      </c>
      <c r="S1579"/>
      <c r="T1579" s="21"/>
      <c r="W1579"/>
      <c r="X1579"/>
      <c r="Y1579"/>
      <c r="Z1579"/>
      <c r="AA1579" s="63" t="s">
        <v>22</v>
      </c>
      <c r="AB1579" s="56"/>
      <c r="AC1579" s="57">
        <f ca="1">OFFSET(乱数表!$C$3,$C1562,2*W$7)</f>
        <v>0.18337672357190127</v>
      </c>
      <c r="AD1579" s="38">
        <f ca="1">MATCH(AC1579,OFFSET($B1577,W1565,1):OFFSET($B1577,W1565,5))</f>
        <v>1</v>
      </c>
      <c r="AE1579"/>
      <c r="AF1579" s="21"/>
      <c r="AI1579"/>
      <c r="AJ1579"/>
      <c r="AK1579"/>
      <c r="AL1579"/>
      <c r="AM1579" s="63" t="s">
        <v>22</v>
      </c>
      <c r="AN1579" s="56"/>
      <c r="AO1579" s="57">
        <f ca="1">OFFSET(乱数表!$C$3,$C1562,2*AI$7)</f>
        <v>0.96503792285623591</v>
      </c>
      <c r="AP1579" s="38">
        <f ca="1">MATCH(AO1579,OFFSET($B1577,AI1565,1):OFFSET($B1577,AI1565,5))</f>
        <v>4</v>
      </c>
      <c r="AQ1579"/>
      <c r="AR1579" s="21"/>
      <c r="AU1579"/>
      <c r="AV1579"/>
      <c r="AW1579"/>
      <c r="AX1579"/>
      <c r="AY1579" s="63" t="s">
        <v>22</v>
      </c>
      <c r="AZ1579" s="56"/>
      <c r="BA1579" s="57">
        <f ca="1">OFFSET(乱数表!$C$3,$C1562,2*AU$7)</f>
        <v>0.78724408480272323</v>
      </c>
      <c r="BB1579" s="38">
        <f ca="1">MATCH(BA1579,OFFSET($B1577,AU1565,1):OFFSET($B1577,AU1565,5))</f>
        <v>3</v>
      </c>
      <c r="BC1579"/>
      <c r="BD1579" s="21"/>
      <c r="BG1579"/>
      <c r="BH1579"/>
      <c r="BI1579"/>
      <c r="BJ1579"/>
      <c r="BK1579" s="63" t="s">
        <v>22</v>
      </c>
      <c r="BL1579" s="56"/>
      <c r="BM1579" s="57">
        <f ca="1">OFFSET(乱数表!$C$3,$C1562,2*BG$7)</f>
        <v>0.35567745742822476</v>
      </c>
      <c r="BN1579" s="38">
        <f ca="1">MATCH(BM1579,OFFSET($B1577,BG1565,1):OFFSET($B1577,BG1565,5))</f>
        <v>1</v>
      </c>
      <c r="BO1579"/>
      <c r="BP1579" s="21"/>
      <c r="BS1579"/>
      <c r="BT1579"/>
      <c r="BU1579"/>
      <c r="BV1579"/>
      <c r="BW1579" s="63" t="s">
        <v>22</v>
      </c>
      <c r="BX1579" s="56"/>
      <c r="BY1579" s="57">
        <f ca="1">OFFSET(乱数表!$C$3,$C1562,2*BS$7)</f>
        <v>0.5953931862528592</v>
      </c>
      <c r="BZ1579" s="38">
        <f ca="1">MATCH(BY1579,OFFSET($B1577,BS1565,1):OFFSET($B1577,BS1565,5))</f>
        <v>1</v>
      </c>
      <c r="CA1579"/>
      <c r="CB1579" s="21"/>
      <c r="CE1579"/>
      <c r="CF1579"/>
      <c r="CG1579"/>
      <c r="CH1579"/>
      <c r="CI1579" s="63" t="s">
        <v>22</v>
      </c>
      <c r="CJ1579" s="56"/>
      <c r="CK1579" s="57">
        <f ca="1">OFFSET(乱数表!$C$3,$C1562,2*CE$7)</f>
        <v>0.78145430521458004</v>
      </c>
      <c r="CL1579" s="38">
        <f ca="1">MATCH(CK1579,OFFSET($B1577,CE1565,1):OFFSET($B1577,CE1565,5))</f>
        <v>1</v>
      </c>
      <c r="CM1579"/>
      <c r="CN1579" s="21"/>
      <c r="CQ1579"/>
      <c r="CR1579"/>
      <c r="CS1579"/>
      <c r="CT1579"/>
      <c r="CU1579" s="63" t="s">
        <v>22</v>
      </c>
      <c r="CV1579" s="56"/>
      <c r="CW1579" s="57">
        <f ca="1">OFFSET(乱数表!$C$3,$C1562,2*CQ$7)</f>
        <v>0.29248601564573806</v>
      </c>
      <c r="CX1579" s="38">
        <f ca="1">MATCH(CW1579,OFFSET($B1577,CQ1565,1):OFFSET($B1577,CQ1565,5))</f>
        <v>1</v>
      </c>
      <c r="CY1579"/>
      <c r="CZ1579" s="21"/>
      <c r="DC1579"/>
      <c r="DD1579"/>
      <c r="DE1579"/>
      <c r="DF1579"/>
      <c r="DG1579" s="63" t="s">
        <v>22</v>
      </c>
      <c r="DH1579" s="56"/>
      <c r="DI1579" s="57">
        <f ca="1">OFFSET(乱数表!$C$3,$C1562,2*DC$7)</f>
        <v>0.72583651011183603</v>
      </c>
      <c r="DJ1579" s="38">
        <f ca="1">MATCH(DI1579,OFFSET($B1577,DC1565,1):OFFSET($B1577,DC1565,5))</f>
        <v>1</v>
      </c>
      <c r="DK1579"/>
      <c r="DL1579" s="21"/>
      <c r="DO1579"/>
      <c r="DP1579"/>
      <c r="DQ1579"/>
      <c r="DR1579"/>
      <c r="DS1579" s="63" t="s">
        <v>22</v>
      </c>
      <c r="DT1579" s="56"/>
      <c r="DU1579" s="57">
        <f ca="1">OFFSET(乱数表!$C$3,$C1562,2*DO$7)</f>
        <v>0.83216878695331242</v>
      </c>
      <c r="DV1579" s="38">
        <f ca="1">MATCH(DU1579,OFFSET($B1577,DO1564,1):OFFSET($B1577,DO1564,5))</f>
        <v>3</v>
      </c>
      <c r="DW1579"/>
      <c r="DX1579" s="21"/>
    </row>
    <row r="1580" spans="1:128" ht="13.5" customHeight="1">
      <c r="A1580"/>
      <c r="B1580" s="41">
        <v>3</v>
      </c>
      <c r="C1580" s="41">
        <v>0</v>
      </c>
      <c r="D1580" s="81">
        <v>0</v>
      </c>
      <c r="E1580" s="81">
        <v>0</v>
      </c>
      <c r="F1580" s="80">
        <v>1</v>
      </c>
      <c r="G1580" s="81">
        <v>1</v>
      </c>
      <c r="H1580" s="7"/>
      <c r="K1580"/>
      <c r="L1580"/>
      <c r="M1580"/>
      <c r="N1580"/>
      <c r="O1580" s="6"/>
      <c r="P1580"/>
      <c r="Q1580"/>
      <c r="R1580" t="s">
        <v>56</v>
      </c>
      <c r="S1580"/>
      <c r="T1580" s="21"/>
      <c r="W1580"/>
      <c r="X1580"/>
      <c r="Y1580"/>
      <c r="Z1580"/>
      <c r="AA1580" s="6"/>
      <c r="AB1580"/>
      <c r="AC1580"/>
      <c r="AD1580" t="s">
        <v>56</v>
      </c>
      <c r="AE1580"/>
      <c r="AF1580" s="21"/>
      <c r="AI1580"/>
      <c r="AJ1580"/>
      <c r="AK1580"/>
      <c r="AL1580"/>
      <c r="AM1580" s="6"/>
      <c r="AN1580"/>
      <c r="AO1580"/>
      <c r="AP1580" t="s">
        <v>56</v>
      </c>
      <c r="AQ1580"/>
      <c r="AR1580" s="21"/>
      <c r="AU1580"/>
      <c r="AV1580"/>
      <c r="AW1580"/>
      <c r="AX1580"/>
      <c r="AY1580" s="6"/>
      <c r="AZ1580"/>
      <c r="BA1580"/>
      <c r="BB1580" t="s">
        <v>56</v>
      </c>
      <c r="BC1580"/>
      <c r="BD1580" s="21"/>
      <c r="BG1580"/>
      <c r="BH1580"/>
      <c r="BI1580"/>
      <c r="BJ1580"/>
      <c r="BK1580" s="6"/>
      <c r="BL1580"/>
      <c r="BM1580"/>
      <c r="BN1580" t="s">
        <v>56</v>
      </c>
      <c r="BO1580"/>
      <c r="BP1580" s="21"/>
      <c r="BS1580"/>
      <c r="BT1580"/>
      <c r="BU1580"/>
      <c r="BV1580"/>
      <c r="BW1580" s="6"/>
      <c r="BX1580"/>
      <c r="BY1580"/>
      <c r="BZ1580" t="s">
        <v>56</v>
      </c>
      <c r="CA1580"/>
      <c r="CB1580" s="21"/>
      <c r="CE1580"/>
      <c r="CF1580"/>
      <c r="CG1580"/>
      <c r="CH1580"/>
      <c r="CI1580" s="6"/>
      <c r="CJ1580"/>
      <c r="CK1580"/>
      <c r="CL1580" t="s">
        <v>56</v>
      </c>
      <c r="CM1580"/>
      <c r="CN1580" s="21"/>
      <c r="CQ1580"/>
      <c r="CR1580"/>
      <c r="CS1580"/>
      <c r="CT1580"/>
      <c r="CU1580" s="6"/>
      <c r="CV1580"/>
      <c r="CW1580"/>
      <c r="CX1580" t="s">
        <v>56</v>
      </c>
      <c r="CY1580"/>
      <c r="CZ1580" s="21"/>
      <c r="DC1580"/>
      <c r="DD1580"/>
      <c r="DE1580"/>
      <c r="DF1580"/>
      <c r="DG1580" s="6"/>
      <c r="DH1580"/>
      <c r="DI1580"/>
      <c r="DJ1580" t="s">
        <v>56</v>
      </c>
      <c r="DK1580"/>
      <c r="DL1580" s="21"/>
      <c r="DO1580"/>
      <c r="DP1580"/>
      <c r="DQ1580"/>
      <c r="DR1580"/>
      <c r="DS1580" s="6"/>
      <c r="DT1580"/>
      <c r="DU1580"/>
      <c r="DV1580" t="s">
        <v>56</v>
      </c>
      <c r="DW1580"/>
      <c r="DX1580" s="21"/>
    </row>
    <row r="1581" spans="1:128" ht="13.5" customHeight="1">
      <c r="A1581"/>
      <c r="B1581" s="42">
        <v>4</v>
      </c>
      <c r="C1581" s="42">
        <v>0</v>
      </c>
      <c r="D1581" s="82">
        <v>0.33333333333333331</v>
      </c>
      <c r="E1581" s="82">
        <v>0.66666666666666663</v>
      </c>
      <c r="F1581" s="83">
        <v>0.66666666666666663</v>
      </c>
      <c r="G1581" s="82">
        <v>1</v>
      </c>
      <c r="H1581" s="7"/>
      <c r="K1581"/>
      <c r="L1581"/>
      <c r="M1581"/>
      <c r="N1581"/>
      <c r="O1581" s="63" t="s">
        <v>39</v>
      </c>
      <c r="P1581" s="49">
        <f ca="1">IF(R1576="Exploit",R1578,R1579)</f>
        <v>4</v>
      </c>
      <c r="Q1581" s="28" t="str">
        <f ca="1">"("&amp;OFFSET(O1564,0,P1581)&amp;") →"</f>
        <v>(下) →</v>
      </c>
      <c r="R1581" s="18" t="s">
        <v>53</v>
      </c>
      <c r="S1581" s="3">
        <f ca="1">MIN(K1563+FIXED(1.1*COS(PI()/2*P1581),0),3)</f>
        <v>2</v>
      </c>
      <c r="T1581" s="6"/>
      <c r="W1581"/>
      <c r="X1581"/>
      <c r="Y1581"/>
      <c r="Z1581"/>
      <c r="AA1581" s="63" t="s">
        <v>39</v>
      </c>
      <c r="AB1581" s="49">
        <f ca="1">IF(AD1576="Exploit",AD1578,AD1579)</f>
        <v>1</v>
      </c>
      <c r="AC1581" s="28" t="str">
        <f ca="1">"("&amp;OFFSET(AA1564,0,AB1581)&amp;") →"</f>
        <v>(右) →</v>
      </c>
      <c r="AD1581" s="18" t="s">
        <v>53</v>
      </c>
      <c r="AE1581" s="3">
        <f ca="1">MIN(W1563+FIXED(1.1*COS(PI()/2*AB1581),0),3)</f>
        <v>2</v>
      </c>
      <c r="AF1581" s="6"/>
      <c r="AI1581"/>
      <c r="AJ1581"/>
      <c r="AK1581"/>
      <c r="AL1581"/>
      <c r="AM1581" s="63" t="s">
        <v>39</v>
      </c>
      <c r="AN1581" s="49">
        <f ca="1">IF(AP1576="Exploit",AP1578,AP1579)</f>
        <v>4</v>
      </c>
      <c r="AO1581" s="28" t="str">
        <f ca="1">"("&amp;OFFSET(AM1564,0,AN1581)&amp;") →"</f>
        <v>(下) →</v>
      </c>
      <c r="AP1581" s="18" t="s">
        <v>53</v>
      </c>
      <c r="AQ1581" s="3">
        <f ca="1">MIN(AI1563+FIXED(1.1*COS(PI()/2*AN1581),0),3)</f>
        <v>3</v>
      </c>
      <c r="AR1581" s="6"/>
      <c r="AU1581"/>
      <c r="AV1581"/>
      <c r="AW1581"/>
      <c r="AX1581"/>
      <c r="AY1581" s="63" t="s">
        <v>39</v>
      </c>
      <c r="AZ1581" s="49">
        <f ca="1">IF(BB1576="Exploit",BB1578,BB1579)</f>
        <v>1</v>
      </c>
      <c r="BA1581" s="28" t="str">
        <f ca="1">"("&amp;OFFSET(AY1564,0,AZ1581)&amp;") →"</f>
        <v>(右) →</v>
      </c>
      <c r="BB1581" s="18" t="s">
        <v>53</v>
      </c>
      <c r="BC1581" s="3">
        <f ca="1">MIN(AU1563+FIXED(1.1*COS(PI()/2*AZ1581),0),3)</f>
        <v>3</v>
      </c>
      <c r="BD1581" s="6"/>
      <c r="BG1581"/>
      <c r="BH1581"/>
      <c r="BI1581"/>
      <c r="BJ1581"/>
      <c r="BK1581" s="63" t="s">
        <v>39</v>
      </c>
      <c r="BL1581" s="49">
        <f ca="1">IF(BN1576="Exploit",BN1578,BN1579)</f>
        <v>1</v>
      </c>
      <c r="BM1581" s="28" t="str">
        <f ca="1">"("&amp;OFFSET(BK1564,0,BL1581)&amp;") →"</f>
        <v>(右) →</v>
      </c>
      <c r="BN1581" s="18" t="s">
        <v>53</v>
      </c>
      <c r="BO1581" s="3">
        <f ca="1">MIN(BG1563+FIXED(1.1*COS(PI()/2*BL1581),0),3)</f>
        <v>3</v>
      </c>
      <c r="BP1581" s="6"/>
      <c r="BS1581"/>
      <c r="BT1581"/>
      <c r="BU1581"/>
      <c r="BV1581"/>
      <c r="BW1581" s="63" t="s">
        <v>39</v>
      </c>
      <c r="BX1581" s="49">
        <f ca="1">IF(BZ1576="Exploit",BZ1578,BZ1579)</f>
        <v>1</v>
      </c>
      <c r="BY1581" s="28" t="str">
        <f ca="1">"("&amp;OFFSET(BW1564,0,BX1581)&amp;") →"</f>
        <v>(右) →</v>
      </c>
      <c r="BZ1581" s="18" t="s">
        <v>53</v>
      </c>
      <c r="CA1581" s="3">
        <f ca="1">MIN(BS1563+FIXED(1.1*COS(PI()/2*BX1581),0),3)</f>
        <v>3</v>
      </c>
      <c r="CB1581" s="6"/>
      <c r="CE1581"/>
      <c r="CF1581"/>
      <c r="CG1581"/>
      <c r="CH1581"/>
      <c r="CI1581" s="63" t="s">
        <v>39</v>
      </c>
      <c r="CJ1581" s="49">
        <f ca="1">IF(CL1576="Exploit",CL1578,CL1579)</f>
        <v>1</v>
      </c>
      <c r="CK1581" s="28" t="str">
        <f ca="1">"("&amp;OFFSET(CI1564,0,CJ1581)&amp;") →"</f>
        <v>(右) →</v>
      </c>
      <c r="CL1581" s="18" t="s">
        <v>53</v>
      </c>
      <c r="CM1581" s="3">
        <f ca="1">MIN(CE1563+FIXED(1.1*COS(PI()/2*CJ1581),0),3)</f>
        <v>3</v>
      </c>
      <c r="CN1581" s="6"/>
      <c r="CQ1581"/>
      <c r="CR1581"/>
      <c r="CS1581"/>
      <c r="CT1581"/>
      <c r="CU1581" s="63" t="s">
        <v>39</v>
      </c>
      <c r="CV1581" s="49">
        <f ca="1">IF(CX1576="Exploit",CX1578,CX1579)</f>
        <v>1</v>
      </c>
      <c r="CW1581" s="28" t="str">
        <f ca="1">"("&amp;OFFSET(CU1564,0,CV1581)&amp;") →"</f>
        <v>(右) →</v>
      </c>
      <c r="CX1581" s="18" t="s">
        <v>53</v>
      </c>
      <c r="CY1581" s="3">
        <f ca="1">MIN(CQ1563+FIXED(1.1*COS(PI()/2*CV1581),0),3)</f>
        <v>3</v>
      </c>
      <c r="CZ1581" s="6"/>
      <c r="DC1581"/>
      <c r="DD1581"/>
      <c r="DE1581"/>
      <c r="DF1581"/>
      <c r="DG1581" s="63" t="s">
        <v>39</v>
      </c>
      <c r="DH1581" s="49">
        <f ca="1">IF(DJ1576="Exploit",DJ1578,DJ1579)</f>
        <v>1</v>
      </c>
      <c r="DI1581" s="28" t="str">
        <f ca="1">"("&amp;OFFSET(DG1564,0,DH1581)&amp;") →"</f>
        <v>(右) →</v>
      </c>
      <c r="DJ1581" s="18" t="s">
        <v>53</v>
      </c>
      <c r="DK1581" s="3">
        <f ca="1">MIN(DC1563+FIXED(1.1*COS(PI()/2*DH1581),0),3)</f>
        <v>3</v>
      </c>
      <c r="DL1581" s="6"/>
      <c r="DO1581"/>
      <c r="DP1581"/>
      <c r="DQ1581"/>
      <c r="DR1581"/>
      <c r="DS1581" s="63" t="s">
        <v>39</v>
      </c>
      <c r="DT1581" s="49">
        <f ca="1">IF(DV1576="Exploit",DV1578,DV1579)</f>
        <v>3</v>
      </c>
      <c r="DU1581" s="28" t="str">
        <f ca="1">"("&amp;OFFSET(DS1564,0,DT1581)&amp;") →"</f>
        <v>(左) →</v>
      </c>
      <c r="DV1581" s="18" t="s">
        <v>53</v>
      </c>
      <c r="DW1581" s="3">
        <f ca="1">MIN(DO1563+FIXED(1.1*COS(PI()/2*DT1581),0),3)</f>
        <v>3</v>
      </c>
      <c r="DX1581" s="6"/>
    </row>
    <row r="1582" spans="1:128" ht="13.5" customHeight="1">
      <c r="A1582"/>
      <c r="B1582" s="41">
        <v>5</v>
      </c>
      <c r="C1582" s="41">
        <v>0</v>
      </c>
      <c r="D1582" s="83">
        <v>0</v>
      </c>
      <c r="E1582" s="80">
        <v>0.33333333333333331</v>
      </c>
      <c r="F1582" s="80">
        <v>0.66666666666666663</v>
      </c>
      <c r="G1582" s="80">
        <v>1</v>
      </c>
      <c r="H1582" s="7"/>
      <c r="K1582"/>
      <c r="L1582"/>
      <c r="M1582"/>
      <c r="N1582"/>
      <c r="O1582" s="24" t="s">
        <v>33</v>
      </c>
      <c r="P1582" s="24"/>
      <c r="Q1582"/>
      <c r="R1582" s="18" t="s">
        <v>54</v>
      </c>
      <c r="S1582" s="3">
        <f ca="1">MIN(K1564+FIXED(1.1*SIN(PI()/2*P1581),0),3)</f>
        <v>1</v>
      </c>
      <c r="T1582" s="6"/>
      <c r="W1582"/>
      <c r="X1582"/>
      <c r="Y1582"/>
      <c r="Z1582"/>
      <c r="AA1582" s="24"/>
      <c r="AB1582" s="24" t="s">
        <v>33</v>
      </c>
      <c r="AC1582"/>
      <c r="AD1582" s="18" t="s">
        <v>54</v>
      </c>
      <c r="AE1582" s="3">
        <f ca="1">MIN(W1564+FIXED(1.1*SIN(PI()/2*AB1581),0),3)</f>
        <v>2</v>
      </c>
      <c r="AF1582" s="6"/>
      <c r="AI1582"/>
      <c r="AJ1582"/>
      <c r="AK1582"/>
      <c r="AL1582"/>
      <c r="AM1582" s="24"/>
      <c r="AN1582" s="24" t="s">
        <v>33</v>
      </c>
      <c r="AO1582"/>
      <c r="AP1582" s="18" t="s">
        <v>54</v>
      </c>
      <c r="AQ1582" s="3">
        <f ca="1">MIN(AI1564+FIXED(1.1*SIN(PI()/2*AN1581),0),3)</f>
        <v>2</v>
      </c>
      <c r="AR1582" s="6"/>
      <c r="AU1582"/>
      <c r="AV1582"/>
      <c r="AW1582"/>
      <c r="AX1582"/>
      <c r="AY1582" s="24"/>
      <c r="AZ1582" s="24" t="s">
        <v>33</v>
      </c>
      <c r="BA1582"/>
      <c r="BB1582" s="18" t="s">
        <v>54</v>
      </c>
      <c r="BC1582" s="3">
        <f ca="1">MIN(AU1564+FIXED(1.1*SIN(PI()/2*AZ1581),0),3)</f>
        <v>3</v>
      </c>
      <c r="BD1582" s="6"/>
      <c r="BG1582"/>
      <c r="BH1582"/>
      <c r="BI1582"/>
      <c r="BJ1582"/>
      <c r="BK1582" s="24"/>
      <c r="BL1582" s="24" t="s">
        <v>33</v>
      </c>
      <c r="BM1582"/>
      <c r="BN1582" s="18" t="s">
        <v>54</v>
      </c>
      <c r="BO1582" s="3">
        <f ca="1">MIN(BG1564+FIXED(1.1*SIN(PI()/2*BL1581),0),3)</f>
        <v>3</v>
      </c>
      <c r="BP1582" s="6"/>
      <c r="BS1582"/>
      <c r="BT1582"/>
      <c r="BU1582"/>
      <c r="BV1582"/>
      <c r="BW1582" s="24"/>
      <c r="BX1582" s="24" t="s">
        <v>33</v>
      </c>
      <c r="BY1582"/>
      <c r="BZ1582" s="18" t="s">
        <v>54</v>
      </c>
      <c r="CA1582" s="3">
        <f ca="1">MIN(BS1564+FIXED(1.1*SIN(PI()/2*BX1581),0),3)</f>
        <v>3</v>
      </c>
      <c r="CB1582" s="6"/>
      <c r="CE1582"/>
      <c r="CF1582"/>
      <c r="CG1582"/>
      <c r="CH1582"/>
      <c r="CI1582" s="24"/>
      <c r="CJ1582" s="24" t="s">
        <v>33</v>
      </c>
      <c r="CK1582"/>
      <c r="CL1582" s="18" t="s">
        <v>54</v>
      </c>
      <c r="CM1582" s="3">
        <f ca="1">MIN(CE1564+FIXED(1.1*SIN(PI()/2*CJ1581),0),3)</f>
        <v>3</v>
      </c>
      <c r="CN1582" s="6"/>
      <c r="CQ1582"/>
      <c r="CR1582"/>
      <c r="CS1582"/>
      <c r="CT1582"/>
      <c r="CU1582" s="24"/>
      <c r="CV1582" s="24" t="s">
        <v>33</v>
      </c>
      <c r="CW1582"/>
      <c r="CX1582" s="18" t="s">
        <v>54</v>
      </c>
      <c r="CY1582" s="3">
        <f ca="1">MIN(CQ1564+FIXED(1.1*SIN(PI()/2*CV1581),0),3)</f>
        <v>3</v>
      </c>
      <c r="CZ1582" s="6"/>
      <c r="DC1582"/>
      <c r="DD1582"/>
      <c r="DE1582"/>
      <c r="DF1582"/>
      <c r="DG1582" s="24"/>
      <c r="DH1582" s="24" t="s">
        <v>33</v>
      </c>
      <c r="DI1582"/>
      <c r="DJ1582" s="18" t="s">
        <v>54</v>
      </c>
      <c r="DK1582" s="3">
        <f ca="1">MIN(DC1564+FIXED(1.1*SIN(PI()/2*DH1581),0),3)</f>
        <v>3</v>
      </c>
      <c r="DL1582" s="6"/>
      <c r="DO1582"/>
      <c r="DP1582"/>
      <c r="DQ1582"/>
      <c r="DR1582"/>
      <c r="DS1582" s="24"/>
      <c r="DT1582" s="24" t="s">
        <v>33</v>
      </c>
      <c r="DU1582"/>
      <c r="DV1582" s="18" t="s">
        <v>54</v>
      </c>
      <c r="DW1582" s="3">
        <f ca="1">MIN(DO1564+FIXED(1.1*SIN(PI()/2*DT1581),0),3)</f>
        <v>2</v>
      </c>
      <c r="DX1582" s="6"/>
    </row>
    <row r="1583" spans="1:128" ht="13.5" customHeight="1">
      <c r="A1583"/>
      <c r="B1583" s="42">
        <v>6</v>
      </c>
      <c r="C1583" s="61">
        <v>0</v>
      </c>
      <c r="D1583" s="61">
        <v>0</v>
      </c>
      <c r="E1583" s="61">
        <v>0</v>
      </c>
      <c r="F1583" s="61">
        <v>0</v>
      </c>
      <c r="G1583" s="61">
        <v>0</v>
      </c>
      <c r="H1583" s="7"/>
      <c r="K1583"/>
      <c r="L1583"/>
      <c r="M1583"/>
      <c r="N1583"/>
      <c r="O1583"/>
      <c r="P1583"/>
      <c r="Q1583"/>
      <c r="R1583" s="3" t="s">
        <v>31</v>
      </c>
      <c r="S1583" s="29">
        <f ca="1">3*(S1581-1)+S1582</f>
        <v>4</v>
      </c>
      <c r="T1583" s="30"/>
      <c r="W1583"/>
      <c r="X1583"/>
      <c r="Y1583"/>
      <c r="Z1583"/>
      <c r="AA1583"/>
      <c r="AB1583"/>
      <c r="AC1583"/>
      <c r="AD1583" s="3" t="s">
        <v>32</v>
      </c>
      <c r="AE1583" s="29">
        <f ca="1">3*(AE1581-1)+AE1582</f>
        <v>5</v>
      </c>
      <c r="AF1583" s="6"/>
      <c r="AI1583"/>
      <c r="AJ1583"/>
      <c r="AK1583"/>
      <c r="AL1583"/>
      <c r="AM1583"/>
      <c r="AN1583"/>
      <c r="AO1583"/>
      <c r="AP1583" s="3" t="s">
        <v>32</v>
      </c>
      <c r="AQ1583" s="29">
        <f ca="1">3*(AQ1581-1)+AQ1582</f>
        <v>8</v>
      </c>
      <c r="AR1583" s="6"/>
      <c r="AU1583"/>
      <c r="AV1583"/>
      <c r="AW1583"/>
      <c r="AX1583"/>
      <c r="AY1583"/>
      <c r="AZ1583"/>
      <c r="BA1583"/>
      <c r="BB1583" s="3" t="s">
        <v>32</v>
      </c>
      <c r="BC1583" s="29">
        <f ca="1">3*(BC1581-1)+BC1582</f>
        <v>9</v>
      </c>
      <c r="BD1583" s="6"/>
      <c r="BG1583"/>
      <c r="BH1583"/>
      <c r="BI1583"/>
      <c r="BJ1583"/>
      <c r="BK1583"/>
      <c r="BL1583"/>
      <c r="BM1583"/>
      <c r="BN1583" s="3" t="s">
        <v>32</v>
      </c>
      <c r="BO1583" s="29">
        <f ca="1">3*(BO1581-1)+BO1582</f>
        <v>9</v>
      </c>
      <c r="BP1583" s="6"/>
      <c r="BS1583"/>
      <c r="BT1583"/>
      <c r="BU1583"/>
      <c r="BV1583"/>
      <c r="BW1583"/>
      <c r="BX1583"/>
      <c r="BY1583"/>
      <c r="BZ1583" s="3" t="s">
        <v>32</v>
      </c>
      <c r="CA1583" s="29">
        <f ca="1">3*(CA1581-1)+CA1582</f>
        <v>9</v>
      </c>
      <c r="CB1583" s="6"/>
      <c r="CE1583"/>
      <c r="CF1583"/>
      <c r="CG1583"/>
      <c r="CH1583"/>
      <c r="CI1583"/>
      <c r="CJ1583"/>
      <c r="CK1583"/>
      <c r="CL1583" s="3" t="s">
        <v>32</v>
      </c>
      <c r="CM1583" s="29">
        <f ca="1">3*(CM1581-1)+CM1582</f>
        <v>9</v>
      </c>
      <c r="CN1583" s="6"/>
      <c r="CQ1583"/>
      <c r="CR1583"/>
      <c r="CS1583"/>
      <c r="CT1583"/>
      <c r="CU1583"/>
      <c r="CV1583"/>
      <c r="CW1583"/>
      <c r="CX1583" s="3" t="s">
        <v>32</v>
      </c>
      <c r="CY1583" s="29">
        <f ca="1">3*(CY1581-1)+CY1582</f>
        <v>9</v>
      </c>
      <c r="CZ1583" s="6"/>
      <c r="DC1583"/>
      <c r="DD1583"/>
      <c r="DE1583"/>
      <c r="DF1583"/>
      <c r="DG1583"/>
      <c r="DH1583"/>
      <c r="DI1583"/>
      <c r="DJ1583" s="3" t="s">
        <v>32</v>
      </c>
      <c r="DK1583" s="29">
        <f ca="1">3*(DK1581-1)+DK1582</f>
        <v>9</v>
      </c>
      <c r="DL1583" s="6"/>
      <c r="DO1583"/>
      <c r="DP1583"/>
      <c r="DQ1583"/>
      <c r="DR1583"/>
      <c r="DS1583"/>
      <c r="DT1583"/>
      <c r="DU1583"/>
      <c r="DV1583" s="3" t="s">
        <v>32</v>
      </c>
      <c r="DW1583" s="29">
        <f ca="1">3*(DW1581-1)+DW1582</f>
        <v>8</v>
      </c>
      <c r="DX1583" s="6"/>
    </row>
    <row r="1584" spans="1:128" ht="13.5" customHeight="1">
      <c r="A1584"/>
      <c r="B1584" s="41">
        <v>7</v>
      </c>
      <c r="C1584" s="41">
        <v>0</v>
      </c>
      <c r="D1584" s="80">
        <v>0.5</v>
      </c>
      <c r="E1584" s="80">
        <v>1</v>
      </c>
      <c r="F1584" s="61">
        <v>1</v>
      </c>
      <c r="G1584" s="61">
        <v>1</v>
      </c>
      <c r="H1584" s="7"/>
      <c r="K1584"/>
      <c r="L1584"/>
      <c r="M1584"/>
      <c r="N1584"/>
      <c r="P1584"/>
      <c r="Q1584"/>
      <c r="R1584"/>
      <c r="S1584" s="11" t="s">
        <v>51</v>
      </c>
      <c r="T1584" s="24"/>
      <c r="W1584"/>
      <c r="X1584"/>
      <c r="Y1584"/>
      <c r="Z1584"/>
      <c r="AB1584"/>
      <c r="AC1584"/>
      <c r="AD1584"/>
      <c r="AE1584" s="11" t="s">
        <v>51</v>
      </c>
      <c r="AF1584" s="24"/>
      <c r="AI1584"/>
      <c r="AJ1584"/>
      <c r="AK1584"/>
      <c r="AL1584"/>
      <c r="AN1584"/>
      <c r="AO1584"/>
      <c r="AP1584"/>
      <c r="AQ1584" s="11" t="s">
        <v>51</v>
      </c>
      <c r="AR1584" s="24"/>
      <c r="AU1584"/>
      <c r="AV1584"/>
      <c r="AW1584"/>
      <c r="AX1584"/>
      <c r="AZ1584"/>
      <c r="BA1584"/>
      <c r="BB1584"/>
      <c r="BC1584" s="11" t="s">
        <v>51</v>
      </c>
      <c r="BD1584" s="24"/>
      <c r="BG1584"/>
      <c r="BH1584"/>
      <c r="BI1584"/>
      <c r="BJ1584"/>
      <c r="BL1584"/>
      <c r="BM1584"/>
      <c r="BN1584"/>
      <c r="BO1584" s="11" t="s">
        <v>51</v>
      </c>
      <c r="BP1584" s="24"/>
      <c r="BS1584"/>
      <c r="BT1584"/>
      <c r="BU1584"/>
      <c r="BV1584"/>
      <c r="BX1584"/>
      <c r="BY1584"/>
      <c r="BZ1584"/>
      <c r="CA1584" s="11" t="s">
        <v>51</v>
      </c>
      <c r="CB1584" s="24"/>
      <c r="CE1584"/>
      <c r="CF1584"/>
      <c r="CG1584"/>
      <c r="CH1584"/>
      <c r="CJ1584"/>
      <c r="CK1584"/>
      <c r="CL1584"/>
      <c r="CM1584" s="11" t="s">
        <v>51</v>
      </c>
      <c r="CN1584" s="24"/>
      <c r="CQ1584"/>
      <c r="CR1584"/>
      <c r="CS1584"/>
      <c r="CT1584"/>
      <c r="CV1584"/>
      <c r="CW1584"/>
      <c r="CX1584"/>
      <c r="CY1584" s="11" t="s">
        <v>51</v>
      </c>
      <c r="CZ1584" s="24"/>
      <c r="DC1584"/>
      <c r="DD1584"/>
      <c r="DE1584"/>
      <c r="DF1584"/>
      <c r="DH1584"/>
      <c r="DI1584"/>
      <c r="DJ1584"/>
      <c r="DK1584" s="11" t="s">
        <v>51</v>
      </c>
      <c r="DL1584" s="24"/>
      <c r="DO1584"/>
      <c r="DP1584"/>
      <c r="DQ1584"/>
      <c r="DR1584"/>
      <c r="DT1584"/>
      <c r="DU1584"/>
      <c r="DV1584"/>
      <c r="DW1584" s="11" t="s">
        <v>51</v>
      </c>
      <c r="DX1584" s="24"/>
    </row>
    <row r="1585" spans="1:128" ht="13.5" customHeight="1" thickBot="1">
      <c r="A1585"/>
      <c r="B1585" s="42">
        <v>8</v>
      </c>
      <c r="C1585" s="42">
        <v>0</v>
      </c>
      <c r="D1585" s="82">
        <v>0.33333333333333331</v>
      </c>
      <c r="E1585" s="82">
        <v>0.66666666666666663</v>
      </c>
      <c r="F1585" s="82">
        <v>1</v>
      </c>
      <c r="G1585" s="83">
        <v>1</v>
      </c>
      <c r="H1585" s="7"/>
      <c r="K1585"/>
      <c r="L1585"/>
      <c r="M1585"/>
      <c r="N1585"/>
      <c r="O1585" t="s">
        <v>48</v>
      </c>
      <c r="R1585"/>
      <c r="S1585"/>
      <c r="T1585" s="21"/>
      <c r="W1585"/>
      <c r="X1585"/>
      <c r="Y1585"/>
      <c r="Z1585"/>
      <c r="AA1585" t="s">
        <v>48</v>
      </c>
      <c r="AD1585"/>
      <c r="AE1585"/>
      <c r="AF1585" s="21"/>
      <c r="AI1585"/>
      <c r="AJ1585"/>
      <c r="AK1585"/>
      <c r="AL1585"/>
      <c r="AM1585" t="s">
        <v>48</v>
      </c>
      <c r="AP1585"/>
      <c r="AQ1585"/>
      <c r="AR1585" s="21"/>
      <c r="AU1585"/>
      <c r="AV1585"/>
      <c r="AW1585"/>
      <c r="AX1585"/>
      <c r="AY1585" t="s">
        <v>48</v>
      </c>
      <c r="BB1585"/>
      <c r="BC1585"/>
      <c r="BD1585" s="21"/>
      <c r="BG1585"/>
      <c r="BH1585"/>
      <c r="BI1585"/>
      <c r="BJ1585"/>
      <c r="BK1585" t="s">
        <v>48</v>
      </c>
      <c r="BN1585"/>
      <c r="BO1585"/>
      <c r="BP1585" s="21"/>
      <c r="BS1585"/>
      <c r="BT1585"/>
      <c r="BU1585"/>
      <c r="BV1585"/>
      <c r="BW1585" t="s">
        <v>48</v>
      </c>
      <c r="BZ1585"/>
      <c r="CA1585"/>
      <c r="CB1585" s="21"/>
      <c r="CE1585"/>
      <c r="CF1585"/>
      <c r="CG1585"/>
      <c r="CH1585"/>
      <c r="CI1585" t="s">
        <v>48</v>
      </c>
      <c r="CL1585"/>
      <c r="CM1585"/>
      <c r="CN1585" s="21"/>
      <c r="CQ1585"/>
      <c r="CR1585"/>
      <c r="CS1585"/>
      <c r="CT1585"/>
      <c r="CU1585" t="s">
        <v>48</v>
      </c>
      <c r="CX1585"/>
      <c r="CY1585"/>
      <c r="CZ1585" s="21"/>
      <c r="DC1585"/>
      <c r="DD1585"/>
      <c r="DE1585"/>
      <c r="DF1585"/>
      <c r="DG1585" t="s">
        <v>48</v>
      </c>
      <c r="DJ1585"/>
      <c r="DK1585"/>
      <c r="DL1585" s="21"/>
      <c r="DO1585"/>
      <c r="DP1585"/>
      <c r="DQ1585"/>
      <c r="DR1585"/>
      <c r="DS1585" t="s">
        <v>48</v>
      </c>
      <c r="DU1585" s="30"/>
      <c r="DV1585"/>
      <c r="DW1585"/>
      <c r="DX1585" s="21"/>
    </row>
    <row r="1586" spans="1:128" ht="13.5" customHeight="1" thickBot="1">
      <c r="A1586"/>
      <c r="B1586" s="43" t="s">
        <v>18</v>
      </c>
      <c r="C1586" s="43">
        <v>0</v>
      </c>
      <c r="D1586" s="84">
        <v>1</v>
      </c>
      <c r="E1586" s="84">
        <v>1</v>
      </c>
      <c r="F1586" s="84">
        <v>1</v>
      </c>
      <c r="G1586" s="84">
        <v>1</v>
      </c>
      <c r="H1586" s="7"/>
      <c r="K1586"/>
      <c r="L1586"/>
      <c r="M1586"/>
      <c r="N1586"/>
      <c r="O1586" s="39" t="s">
        <v>52</v>
      </c>
      <c r="P1586" s="33">
        <f ca="1">IF(K1565&lt;9,OFFSET($D$3,S1581,S1582)+$C$4*MAX(OFFSET(O1564,S1583,1):OFFSET(O1564,S1583,4)),0)</f>
        <v>32.109983236696287</v>
      </c>
      <c r="Q1586"/>
      <c r="R1586"/>
      <c r="S1586"/>
      <c r="T1586" s="21"/>
      <c r="W1586"/>
      <c r="X1586"/>
      <c r="Y1586"/>
      <c r="Z1586"/>
      <c r="AA1586" s="39" t="s">
        <v>52</v>
      </c>
      <c r="AB1586" s="33">
        <f ca="1">IF(W1565&lt;9,OFFSET($D$3,AE1581,AE1582)+$C$4*MAX(OFFSET(AA1564,AE1583,1):OFFSET(AA1564,AE1583,4)),0)</f>
        <v>47.299999994226269</v>
      </c>
      <c r="AC1586"/>
      <c r="AD1586"/>
      <c r="AE1586"/>
      <c r="AF1586" s="21"/>
      <c r="AI1586"/>
      <c r="AJ1586"/>
      <c r="AK1586"/>
      <c r="AL1586"/>
      <c r="AM1586" s="39" t="s">
        <v>52</v>
      </c>
      <c r="AN1586" s="33">
        <f ca="1">IF(AI1565&lt;9,OFFSET($D$3,AQ1581,AQ1582)+$C$4*MAX(OFFSET(AM1564,AQ1583,1):OFFSET(AM1564,AQ1583,4)),0)</f>
        <v>68.999999999985349</v>
      </c>
      <c r="AO1586"/>
      <c r="AP1586"/>
      <c r="AQ1586"/>
      <c r="AR1586" s="21"/>
      <c r="AU1586"/>
      <c r="AV1586"/>
      <c r="AW1586"/>
      <c r="AX1586"/>
      <c r="AY1586" s="39" t="s">
        <v>52</v>
      </c>
      <c r="AZ1586" s="33">
        <f ca="1">IF(AU1565&lt;9,OFFSET($D$3,BC1581,BC1582)+$C$4*MAX(OFFSET(AY1564,BC1583,1):OFFSET(AY1564,BC1583,4)),0)</f>
        <v>100</v>
      </c>
      <c r="BA1586"/>
      <c r="BB1586"/>
      <c r="BC1586"/>
      <c r="BD1586" s="21"/>
      <c r="BG1586"/>
      <c r="BH1586"/>
      <c r="BI1586"/>
      <c r="BJ1586"/>
      <c r="BK1586" s="39" t="s">
        <v>52</v>
      </c>
      <c r="BL1586" s="33">
        <f ca="1">IF(BG1565&lt;9,OFFSET($D$3,BO1581,BO1582)+$C$4*MAX(OFFSET(BK1564,BO1583,1):OFFSET(BK1564,BO1583,4)),0)</f>
        <v>0</v>
      </c>
      <c r="BM1586"/>
      <c r="BN1586"/>
      <c r="BO1586"/>
      <c r="BP1586" s="21"/>
      <c r="BS1586"/>
      <c r="BT1586"/>
      <c r="BU1586"/>
      <c r="BV1586"/>
      <c r="BW1586" s="39" t="s">
        <v>52</v>
      </c>
      <c r="BX1586" s="33">
        <f ca="1">IF(BS1565&lt;9,OFFSET($D$3,CA1581,CA1582)+$C$4*MAX(OFFSET(BW1564,CA1583,1):OFFSET(BW1564,CA1583,4)),0)</f>
        <v>0</v>
      </c>
      <c r="BY1586"/>
      <c r="BZ1586"/>
      <c r="CA1586"/>
      <c r="CB1586" s="21"/>
      <c r="CE1586"/>
      <c r="CF1586"/>
      <c r="CG1586"/>
      <c r="CH1586"/>
      <c r="CI1586" s="39" t="s">
        <v>52</v>
      </c>
      <c r="CJ1586" s="33">
        <f ca="1">IF(CE1565&lt;9,OFFSET($D$3,CM1581,CM1582)+$C$4*MAX(OFFSET(CI1564,CM1583,1):OFFSET(CI1564,CM1583,4)),0)</f>
        <v>0</v>
      </c>
      <c r="CK1586"/>
      <c r="CL1586"/>
      <c r="CM1586"/>
      <c r="CN1586" s="21"/>
      <c r="CQ1586"/>
      <c r="CR1586"/>
      <c r="CS1586"/>
      <c r="CT1586"/>
      <c r="CU1586" s="39" t="s">
        <v>52</v>
      </c>
      <c r="CV1586" s="33">
        <f ca="1">IF(CQ1565&lt;9,OFFSET($D$3,CY1581,CY1582)+$C$4*MAX(OFFSET(CU1564,CY1583,1):OFFSET(CU1564,CY1583,4)),0)</f>
        <v>0</v>
      </c>
      <c r="CW1586"/>
      <c r="CX1586"/>
      <c r="CY1586"/>
      <c r="CZ1586" s="21"/>
      <c r="DC1586"/>
      <c r="DD1586"/>
      <c r="DE1586"/>
      <c r="DF1586"/>
      <c r="DG1586" s="39" t="s">
        <v>52</v>
      </c>
      <c r="DH1586" s="33">
        <f ca="1">IF(DC1565&lt;9,OFFSET($D$3,DK1581,DK1582)+$C$4*MAX(OFFSET(DG1564,DK1583,1):OFFSET(DG1564,DK1583,4)),0)</f>
        <v>0</v>
      </c>
      <c r="DI1586"/>
      <c r="DJ1586"/>
      <c r="DK1586"/>
      <c r="DL1586" s="21"/>
      <c r="DO1586"/>
      <c r="DP1586"/>
      <c r="DQ1586"/>
      <c r="DR1586"/>
      <c r="DS1586" s="39" t="s">
        <v>52</v>
      </c>
      <c r="DT1586" s="33">
        <f ca="1">IF(DO1565&lt;9,OFFSET($D$3,DW1581,DW1582)+$C$4*MAX(OFFSET(DS1564,DW1583,1):OFFSET(DS1564,DW1583,4)),0)</f>
        <v>0</v>
      </c>
      <c r="DU1586"/>
      <c r="DV1586"/>
      <c r="DW1586"/>
      <c r="DX1586" s="21"/>
    </row>
    <row r="1587" spans="1:128" ht="13.5" customHeight="1" thickBot="1">
      <c r="A1587"/>
      <c r="H1587" s="7"/>
      <c r="K1587"/>
      <c r="L1587"/>
      <c r="M1587"/>
      <c r="N1587"/>
      <c r="O1587" s="35"/>
      <c r="P1587" s="123" t="s">
        <v>12</v>
      </c>
      <c r="Q1587" s="124"/>
      <c r="R1587" s="124"/>
      <c r="S1587" s="125"/>
      <c r="T1587" s="64"/>
      <c r="W1587"/>
      <c r="X1587"/>
      <c r="Y1587"/>
      <c r="Z1587"/>
      <c r="AA1587" s="5"/>
      <c r="AB1587" s="123" t="s">
        <v>12</v>
      </c>
      <c r="AC1587" s="124"/>
      <c r="AD1587" s="124"/>
      <c r="AE1587" s="125"/>
      <c r="AF1587" s="64"/>
      <c r="AI1587"/>
      <c r="AJ1587"/>
      <c r="AK1587"/>
      <c r="AL1587"/>
      <c r="AM1587" s="5"/>
      <c r="AN1587" s="123" t="s">
        <v>12</v>
      </c>
      <c r="AO1587" s="124"/>
      <c r="AP1587" s="124"/>
      <c r="AQ1587" s="125"/>
      <c r="AR1587" s="64"/>
      <c r="AU1587"/>
      <c r="AV1587"/>
      <c r="AW1587"/>
      <c r="AX1587"/>
      <c r="AY1587" s="5"/>
      <c r="AZ1587" s="123" t="s">
        <v>12</v>
      </c>
      <c r="BA1587" s="124"/>
      <c r="BB1587" s="124"/>
      <c r="BC1587" s="125"/>
      <c r="BD1587" s="64"/>
      <c r="BG1587"/>
      <c r="BH1587"/>
      <c r="BI1587"/>
      <c r="BJ1587"/>
      <c r="BK1587" s="5"/>
      <c r="BL1587" s="123" t="s">
        <v>12</v>
      </c>
      <c r="BM1587" s="124"/>
      <c r="BN1587" s="124"/>
      <c r="BO1587" s="125"/>
      <c r="BP1587" s="64"/>
      <c r="BS1587"/>
      <c r="BT1587"/>
      <c r="BU1587"/>
      <c r="BV1587"/>
      <c r="BW1587" s="5"/>
      <c r="BX1587" s="123" t="s">
        <v>12</v>
      </c>
      <c r="BY1587" s="124"/>
      <c r="BZ1587" s="124"/>
      <c r="CA1587" s="125"/>
      <c r="CB1587" s="64"/>
      <c r="CE1587"/>
      <c r="CF1587"/>
      <c r="CG1587"/>
      <c r="CH1587"/>
      <c r="CI1587" s="5"/>
      <c r="CJ1587" s="123" t="s">
        <v>12</v>
      </c>
      <c r="CK1587" s="124"/>
      <c r="CL1587" s="124"/>
      <c r="CM1587" s="125"/>
      <c r="CN1587" s="64"/>
      <c r="CQ1587"/>
      <c r="CR1587"/>
      <c r="CS1587"/>
      <c r="CT1587"/>
      <c r="CU1587" s="5"/>
      <c r="CV1587" s="123" t="s">
        <v>12</v>
      </c>
      <c r="CW1587" s="124"/>
      <c r="CX1587" s="124"/>
      <c r="CY1587" s="125"/>
      <c r="CZ1587" s="64"/>
      <c r="DC1587"/>
      <c r="DD1587"/>
      <c r="DE1587"/>
      <c r="DF1587"/>
      <c r="DG1587" s="5"/>
      <c r="DH1587" s="123" t="s">
        <v>12</v>
      </c>
      <c r="DI1587" s="124"/>
      <c r="DJ1587" s="124"/>
      <c r="DK1587" s="125"/>
      <c r="DL1587" s="64"/>
      <c r="DO1587"/>
      <c r="DP1587"/>
      <c r="DQ1587"/>
      <c r="DR1587"/>
      <c r="DS1587" s="5"/>
      <c r="DT1587" s="123" t="s">
        <v>12</v>
      </c>
      <c r="DU1587" s="124"/>
      <c r="DV1587" s="124"/>
      <c r="DW1587" s="125"/>
    </row>
    <row r="1588" spans="1:128" ht="13.5" customHeight="1" thickBot="1">
      <c r="A1588"/>
      <c r="B1588"/>
      <c r="C1588"/>
      <c r="D1588"/>
      <c r="E1588"/>
      <c r="F1588" s="95"/>
      <c r="G1588" t="s">
        <v>35</v>
      </c>
      <c r="H1588" s="21"/>
      <c r="K1588"/>
      <c r="L1588"/>
      <c r="M1588"/>
      <c r="N1588"/>
      <c r="O1588" s="23" t="s">
        <v>58</v>
      </c>
      <c r="P1588" s="3" t="s">
        <v>68</v>
      </c>
      <c r="Q1588" s="26" t="s">
        <v>69</v>
      </c>
      <c r="R1588" s="26" t="s">
        <v>70</v>
      </c>
      <c r="S1588" s="3" t="s">
        <v>71</v>
      </c>
      <c r="T1588" s="6"/>
      <c r="W1588"/>
      <c r="X1588"/>
      <c r="Y1588"/>
      <c r="Z1588"/>
      <c r="AA1588" s="23" t="str">
        <f>$O$34</f>
        <v>新Q値</v>
      </c>
      <c r="AB1588" s="3" t="s">
        <v>3</v>
      </c>
      <c r="AC1588" s="26" t="s">
        <v>4</v>
      </c>
      <c r="AD1588" s="26" t="s">
        <v>5</v>
      </c>
      <c r="AE1588" s="3" t="s">
        <v>6</v>
      </c>
      <c r="AF1588" s="6"/>
      <c r="AI1588"/>
      <c r="AJ1588"/>
      <c r="AK1588"/>
      <c r="AL1588"/>
      <c r="AM1588" s="23" t="str">
        <f>$O$34</f>
        <v>新Q値</v>
      </c>
      <c r="AN1588" s="3" t="s">
        <v>3</v>
      </c>
      <c r="AO1588" s="26" t="s">
        <v>4</v>
      </c>
      <c r="AP1588" s="26" t="s">
        <v>5</v>
      </c>
      <c r="AQ1588" s="3" t="s">
        <v>6</v>
      </c>
      <c r="AR1588" s="6"/>
      <c r="AU1588"/>
      <c r="AV1588"/>
      <c r="AW1588"/>
      <c r="AX1588"/>
      <c r="AY1588" s="23" t="str">
        <f>$O$34</f>
        <v>新Q値</v>
      </c>
      <c r="AZ1588" s="3" t="s">
        <v>3</v>
      </c>
      <c r="BA1588" s="26" t="s">
        <v>4</v>
      </c>
      <c r="BB1588" s="26" t="s">
        <v>5</v>
      </c>
      <c r="BC1588" s="3" t="s">
        <v>6</v>
      </c>
      <c r="BD1588" s="6"/>
      <c r="BG1588"/>
      <c r="BH1588"/>
      <c r="BI1588"/>
      <c r="BJ1588"/>
      <c r="BK1588" s="23" t="str">
        <f>$O$34</f>
        <v>新Q値</v>
      </c>
      <c r="BL1588" s="3" t="s">
        <v>3</v>
      </c>
      <c r="BM1588" s="26" t="s">
        <v>4</v>
      </c>
      <c r="BN1588" s="26" t="s">
        <v>5</v>
      </c>
      <c r="BO1588" s="3" t="s">
        <v>6</v>
      </c>
      <c r="BP1588" s="6"/>
      <c r="BS1588"/>
      <c r="BT1588"/>
      <c r="BU1588"/>
      <c r="BV1588"/>
      <c r="BW1588" s="23" t="str">
        <f>$O$34</f>
        <v>新Q値</v>
      </c>
      <c r="BX1588" s="3" t="s">
        <v>3</v>
      </c>
      <c r="BY1588" s="26" t="s">
        <v>4</v>
      </c>
      <c r="BZ1588" s="26" t="s">
        <v>5</v>
      </c>
      <c r="CA1588" s="3" t="s">
        <v>6</v>
      </c>
      <c r="CB1588" s="6"/>
      <c r="CE1588"/>
      <c r="CF1588"/>
      <c r="CG1588"/>
      <c r="CH1588"/>
      <c r="CI1588" s="23" t="str">
        <f>$O$34</f>
        <v>新Q値</v>
      </c>
      <c r="CJ1588" s="3" t="s">
        <v>3</v>
      </c>
      <c r="CK1588" s="26" t="s">
        <v>4</v>
      </c>
      <c r="CL1588" s="26" t="s">
        <v>5</v>
      </c>
      <c r="CM1588" s="3" t="s">
        <v>6</v>
      </c>
      <c r="CN1588" s="6"/>
      <c r="CQ1588"/>
      <c r="CR1588"/>
      <c r="CS1588"/>
      <c r="CT1588"/>
      <c r="CU1588" s="23" t="str">
        <f>$O$34</f>
        <v>新Q値</v>
      </c>
      <c r="CV1588" s="3" t="s">
        <v>3</v>
      </c>
      <c r="CW1588" s="26" t="s">
        <v>4</v>
      </c>
      <c r="CX1588" s="26" t="s">
        <v>5</v>
      </c>
      <c r="CY1588" s="3" t="s">
        <v>6</v>
      </c>
      <c r="CZ1588" s="6"/>
      <c r="DC1588"/>
      <c r="DD1588"/>
      <c r="DE1588"/>
      <c r="DF1588"/>
      <c r="DG1588" s="23" t="str">
        <f>$O$34</f>
        <v>新Q値</v>
      </c>
      <c r="DH1588" s="3" t="s">
        <v>3</v>
      </c>
      <c r="DI1588" s="26" t="s">
        <v>4</v>
      </c>
      <c r="DJ1588" s="26" t="s">
        <v>5</v>
      </c>
      <c r="DK1588" s="3" t="s">
        <v>6</v>
      </c>
      <c r="DL1588" s="6"/>
      <c r="DO1588"/>
      <c r="DP1588"/>
      <c r="DQ1588"/>
      <c r="DR1588"/>
      <c r="DS1588" s="23" t="str">
        <f>$O$34</f>
        <v>新Q値</v>
      </c>
      <c r="DT1588" s="3" t="s">
        <v>3</v>
      </c>
      <c r="DU1588" s="26" t="s">
        <v>4</v>
      </c>
      <c r="DV1588" s="26" t="s">
        <v>5</v>
      </c>
      <c r="DW1588" s="3" t="s">
        <v>6</v>
      </c>
      <c r="DX1588" s="6"/>
    </row>
    <row r="1589" spans="1:128" ht="13.5" customHeight="1">
      <c r="A1589"/>
      <c r="B1589"/>
      <c r="C1589"/>
      <c r="D1589"/>
      <c r="E1589"/>
      <c r="F1589"/>
      <c r="G1589"/>
      <c r="H1589" s="21"/>
      <c r="K1589"/>
      <c r="L1589"/>
      <c r="M1589"/>
      <c r="N1589" s="126" t="s">
        <v>7</v>
      </c>
      <c r="O1589" s="17">
        <v>1</v>
      </c>
      <c r="P1589" s="27">
        <f ca="1">P1565+$C$5*IF(AND(O1589=K1565,P1581=1),P1586-P1565,0)</f>
        <v>31.814638525914916</v>
      </c>
      <c r="Q1589" s="95" t="s">
        <v>9</v>
      </c>
      <c r="R1589" s="95" t="s">
        <v>9</v>
      </c>
      <c r="S1589" s="15">
        <f ca="1">S1565+$C$5*IF(AND(O1589=K1565,P1581=4),P1586-S1565,0)</f>
        <v>32.10992519426361</v>
      </c>
      <c r="T1589" s="14"/>
      <c r="W1589"/>
      <c r="X1589"/>
      <c r="Y1589"/>
      <c r="Z1589" s="126" t="s">
        <v>7</v>
      </c>
      <c r="AA1589" s="17">
        <v>1</v>
      </c>
      <c r="AB1589" s="27">
        <f ca="1">AB1565+$C$5*IF(AND(AA1589=W1565,AB1581=1),AB1586-AB1565,0)</f>
        <v>31.814638525914916</v>
      </c>
      <c r="AC1589" s="95" t="s">
        <v>9</v>
      </c>
      <c r="AD1589" s="95" t="s">
        <v>9</v>
      </c>
      <c r="AE1589" s="15">
        <f ca="1">AE1565+$C$5*IF(AND(AA1589=W1565,AB1581=4),AB1586-AE1565,0)</f>
        <v>32.10992519426361</v>
      </c>
      <c r="AF1589" s="14"/>
      <c r="AI1589"/>
      <c r="AJ1589"/>
      <c r="AK1589"/>
      <c r="AL1589" s="126" t="s">
        <v>7</v>
      </c>
      <c r="AM1589" s="17">
        <v>1</v>
      </c>
      <c r="AN1589" s="27">
        <f ca="1">AN1565+$C$5*IF(AND(AM1589=AI1565,AN1581=1),AN1586-AN1565,0)</f>
        <v>31.814638525914916</v>
      </c>
      <c r="AO1589" s="95" t="s">
        <v>9</v>
      </c>
      <c r="AP1589" s="95" t="s">
        <v>9</v>
      </c>
      <c r="AQ1589" s="15">
        <f ca="1">AQ1565+$C$5*IF(AND(AM1589=AI1565,AN1581=4),AN1586-AQ1565,0)</f>
        <v>32.10992519426361</v>
      </c>
      <c r="AR1589" s="14"/>
      <c r="AU1589"/>
      <c r="AV1589"/>
      <c r="AW1589"/>
      <c r="AX1589" s="126" t="s">
        <v>7</v>
      </c>
      <c r="AY1589" s="17">
        <v>1</v>
      </c>
      <c r="AZ1589" s="27">
        <f ca="1">AZ1565+$C$5*IF(AND(AY1589=AU1565,AZ1581=1),AZ1586-AZ1565,0)</f>
        <v>31.814638525914916</v>
      </c>
      <c r="BA1589" s="95" t="s">
        <v>9</v>
      </c>
      <c r="BB1589" s="95" t="s">
        <v>9</v>
      </c>
      <c r="BC1589" s="15">
        <f ca="1">BC1565+$C$5*IF(AND(AY1589=AU1565,AZ1581=4),AZ1586-BC1565,0)</f>
        <v>32.10992519426361</v>
      </c>
      <c r="BD1589" s="14"/>
      <c r="BG1589"/>
      <c r="BH1589"/>
      <c r="BI1589"/>
      <c r="BJ1589" s="126" t="s">
        <v>7</v>
      </c>
      <c r="BK1589" s="17">
        <v>1</v>
      </c>
      <c r="BL1589" s="27">
        <f ca="1">BL1565+$C$5*IF(AND(BK1589=BG1565,BL1581=1),BL1586-BL1565,0)</f>
        <v>31.814638525914916</v>
      </c>
      <c r="BM1589" s="95" t="s">
        <v>9</v>
      </c>
      <c r="BN1589" s="95" t="s">
        <v>9</v>
      </c>
      <c r="BO1589" s="15">
        <f ca="1">BO1565+$C$5*IF(AND(BK1589=BG1565,BL1581=4),BL1586-BO1565,0)</f>
        <v>32.10992519426361</v>
      </c>
      <c r="BP1589" s="14"/>
      <c r="BS1589"/>
      <c r="BT1589"/>
      <c r="BU1589"/>
      <c r="BV1589" s="126" t="s">
        <v>7</v>
      </c>
      <c r="BW1589" s="17">
        <v>1</v>
      </c>
      <c r="BX1589" s="27">
        <f ca="1">BX1565+$C$5*IF(AND(BW1589=BS1565,BX1581=1),BX1586-BX1565,0)</f>
        <v>31.814638525914916</v>
      </c>
      <c r="BY1589" s="95" t="s">
        <v>9</v>
      </c>
      <c r="BZ1589" s="95" t="s">
        <v>9</v>
      </c>
      <c r="CA1589" s="15">
        <f ca="1">CA1565+$C$5*IF(AND(BW1589=BS1565,BX1581=4),BX1586-CA1565,0)</f>
        <v>32.10992519426361</v>
      </c>
      <c r="CB1589" s="14"/>
      <c r="CE1589"/>
      <c r="CF1589"/>
      <c r="CG1589"/>
      <c r="CH1589" s="126" t="s">
        <v>7</v>
      </c>
      <c r="CI1589" s="17">
        <v>1</v>
      </c>
      <c r="CJ1589" s="27">
        <f ca="1">CJ1565+$C$5*IF(AND(CI1589=CE1565,CJ1581=1),CJ1586-CJ1565,0)</f>
        <v>31.814638525914916</v>
      </c>
      <c r="CK1589" s="95" t="s">
        <v>9</v>
      </c>
      <c r="CL1589" s="95" t="s">
        <v>9</v>
      </c>
      <c r="CM1589" s="15">
        <f ca="1">CM1565+$C$5*IF(AND(CI1589=CE1565,CJ1581=4),CJ1586-CM1565,0)</f>
        <v>32.10992519426361</v>
      </c>
      <c r="CN1589" s="14"/>
      <c r="CQ1589"/>
      <c r="CR1589"/>
      <c r="CS1589"/>
      <c r="CT1589" s="126" t="s">
        <v>7</v>
      </c>
      <c r="CU1589" s="17">
        <v>1</v>
      </c>
      <c r="CV1589" s="27">
        <f ca="1">CV1565+$C$5*IF(AND(CU1589=CQ1565,CV1581=1),CV1586-CV1565,0)</f>
        <v>31.814638525914916</v>
      </c>
      <c r="CW1589" s="95" t="s">
        <v>9</v>
      </c>
      <c r="CX1589" s="95" t="s">
        <v>9</v>
      </c>
      <c r="CY1589" s="15">
        <f ca="1">CY1565+$C$5*IF(AND(CU1589=CQ1565,CV1581=4),CV1586-CY1565,0)</f>
        <v>32.10992519426361</v>
      </c>
      <c r="CZ1589" s="14"/>
      <c r="DC1589"/>
      <c r="DD1589"/>
      <c r="DE1589"/>
      <c r="DF1589" s="126" t="s">
        <v>7</v>
      </c>
      <c r="DG1589" s="17">
        <v>1</v>
      </c>
      <c r="DH1589" s="27">
        <f ca="1">DH1565+$C$5*IF(AND(DG1589=DC1565,DH1581=1),DH1586-DH1565,0)</f>
        <v>31.814638525914916</v>
      </c>
      <c r="DI1589" s="95" t="s">
        <v>9</v>
      </c>
      <c r="DJ1589" s="95" t="s">
        <v>9</v>
      </c>
      <c r="DK1589" s="15">
        <f ca="1">DK1565+$C$5*IF(AND(DG1589=DC1565,DH1581=4),DH1586-DK1565,0)</f>
        <v>32.10992519426361</v>
      </c>
      <c r="DL1589" s="14"/>
      <c r="DO1589"/>
      <c r="DP1589"/>
      <c r="DQ1589"/>
      <c r="DR1589" s="126" t="s">
        <v>7</v>
      </c>
      <c r="DS1589" s="17">
        <v>1</v>
      </c>
      <c r="DT1589" s="27">
        <f ca="1">DT1565+$C$5*IF(AND(DS1589=DO1565,DT1581=1),DT1586-DT1565,0)</f>
        <v>31.814638525914916</v>
      </c>
      <c r="DU1589" s="95" t="s">
        <v>9</v>
      </c>
      <c r="DV1589" s="95" t="s">
        <v>9</v>
      </c>
      <c r="DW1589" s="15">
        <f ca="1">DW1565+$C$5*IF(AND(DS1589=DO1565,DT1581=4),DT1586-DW1565,0)</f>
        <v>32.10992519426361</v>
      </c>
      <c r="DX1589" s="14"/>
    </row>
    <row r="1590" spans="1:128" ht="13.5" customHeight="1">
      <c r="A1590"/>
      <c r="B1590"/>
      <c r="C1590"/>
      <c r="D1590"/>
      <c r="E1590"/>
      <c r="F1590"/>
      <c r="G1590"/>
      <c r="H1590" s="21"/>
      <c r="K1590"/>
      <c r="L1590"/>
      <c r="M1590"/>
      <c r="N1590" s="127"/>
      <c r="O1590" s="3">
        <v>2</v>
      </c>
      <c r="P1590" s="15">
        <f ca="1">P1566+$C$5*IF(AND(O1590=K1565,P1581=1),P1586-P1566,0)</f>
        <v>10.40607930603027</v>
      </c>
      <c r="Q1590" s="95" t="s">
        <v>9</v>
      </c>
      <c r="R1590" s="27">
        <f ca="1">R1566+$C$5*IF(AND(O1590=K1565,P1581=3),P1586-R1566,0)</f>
        <v>18.458272981929774</v>
      </c>
      <c r="S1590" s="15">
        <f ca="1">S1566+$C$5*IF(AND(O1590=K1565,P1581=4),P1586-S1566,0)</f>
        <v>47.297536505311726</v>
      </c>
      <c r="T1590" s="14"/>
      <c r="W1590"/>
      <c r="X1590"/>
      <c r="Y1590"/>
      <c r="Z1590" s="127"/>
      <c r="AA1590" s="3">
        <v>2</v>
      </c>
      <c r="AB1590" s="15">
        <f ca="1">AB1566+$C$5*IF(AND(AA1590=W1565,AB1581=1),AB1586-AB1566,0)</f>
        <v>10.40607930603027</v>
      </c>
      <c r="AC1590" s="95" t="s">
        <v>9</v>
      </c>
      <c r="AD1590" s="27">
        <f ca="1">AD1566+$C$5*IF(AND(AA1590=W1565,AB1581=3),AB1586-AD1566,0)</f>
        <v>18.458272981929774</v>
      </c>
      <c r="AE1590" s="15">
        <f ca="1">AE1566+$C$5*IF(AND(AA1590=W1565,AB1581=4),AB1586-AE1566,0)</f>
        <v>47.297536505311726</v>
      </c>
      <c r="AF1590" s="14"/>
      <c r="AI1590"/>
      <c r="AJ1590"/>
      <c r="AK1590"/>
      <c r="AL1590" s="127"/>
      <c r="AM1590" s="3">
        <v>2</v>
      </c>
      <c r="AN1590" s="15">
        <f ca="1">AN1566+$C$5*IF(AND(AM1590=AI1565,AN1581=1),AN1586-AN1566,0)</f>
        <v>10.40607930603027</v>
      </c>
      <c r="AO1590" s="95" t="s">
        <v>9</v>
      </c>
      <c r="AP1590" s="27">
        <f ca="1">AP1566+$C$5*IF(AND(AM1590=AI1565,AN1581=3),AN1586-AP1566,0)</f>
        <v>18.458272981929774</v>
      </c>
      <c r="AQ1590" s="15">
        <f ca="1">AQ1566+$C$5*IF(AND(AM1590=AI1565,AN1581=4),AN1586-AQ1566,0)</f>
        <v>47.297536505311726</v>
      </c>
      <c r="AR1590" s="14"/>
      <c r="AU1590"/>
      <c r="AV1590"/>
      <c r="AW1590"/>
      <c r="AX1590" s="127"/>
      <c r="AY1590" s="3">
        <v>2</v>
      </c>
      <c r="AZ1590" s="15">
        <f ca="1">AZ1566+$C$5*IF(AND(AY1590=AU1565,AZ1581=1),AZ1586-AZ1566,0)</f>
        <v>10.40607930603027</v>
      </c>
      <c r="BA1590" s="95" t="s">
        <v>9</v>
      </c>
      <c r="BB1590" s="27">
        <f ca="1">BB1566+$C$5*IF(AND(AY1590=AU1565,AZ1581=3),AZ1586-BB1566,0)</f>
        <v>18.458272981929774</v>
      </c>
      <c r="BC1590" s="15">
        <f ca="1">BC1566+$C$5*IF(AND(AY1590=AU1565,AZ1581=4),AZ1586-BC1566,0)</f>
        <v>47.297536505311726</v>
      </c>
      <c r="BD1590" s="14"/>
      <c r="BG1590"/>
      <c r="BH1590"/>
      <c r="BI1590"/>
      <c r="BJ1590" s="127"/>
      <c r="BK1590" s="3">
        <v>2</v>
      </c>
      <c r="BL1590" s="15">
        <f ca="1">BL1566+$C$5*IF(AND(BK1590=BG1565,BL1581=1),BL1586-BL1566,0)</f>
        <v>10.40607930603027</v>
      </c>
      <c r="BM1590" s="95" t="s">
        <v>9</v>
      </c>
      <c r="BN1590" s="27">
        <f ca="1">BN1566+$C$5*IF(AND(BK1590=BG1565,BL1581=3),BL1586-BN1566,0)</f>
        <v>18.458272981929774</v>
      </c>
      <c r="BO1590" s="15">
        <f ca="1">BO1566+$C$5*IF(AND(BK1590=BG1565,BL1581=4),BL1586-BO1566,0)</f>
        <v>47.297536505311726</v>
      </c>
      <c r="BP1590" s="14"/>
      <c r="BS1590"/>
      <c r="BT1590"/>
      <c r="BU1590"/>
      <c r="BV1590" s="127"/>
      <c r="BW1590" s="3">
        <v>2</v>
      </c>
      <c r="BX1590" s="15">
        <f ca="1">BX1566+$C$5*IF(AND(BW1590=BS1565,BX1581=1),BX1586-BX1566,0)</f>
        <v>10.40607930603027</v>
      </c>
      <c r="BY1590" s="95" t="s">
        <v>9</v>
      </c>
      <c r="BZ1590" s="27">
        <f ca="1">BZ1566+$C$5*IF(AND(BW1590=BS1565,BX1581=3),BX1586-BZ1566,0)</f>
        <v>18.458272981929774</v>
      </c>
      <c r="CA1590" s="15">
        <f ca="1">CA1566+$C$5*IF(AND(BW1590=BS1565,BX1581=4),BX1586-CA1566,0)</f>
        <v>47.297536505311726</v>
      </c>
      <c r="CB1590" s="14"/>
      <c r="CE1590"/>
      <c r="CF1590"/>
      <c r="CG1590"/>
      <c r="CH1590" s="127"/>
      <c r="CI1590" s="3">
        <v>2</v>
      </c>
      <c r="CJ1590" s="15">
        <f ca="1">CJ1566+$C$5*IF(AND(CI1590=CE1565,CJ1581=1),CJ1586-CJ1566,0)</f>
        <v>10.40607930603027</v>
      </c>
      <c r="CK1590" s="95" t="s">
        <v>9</v>
      </c>
      <c r="CL1590" s="27">
        <f ca="1">CL1566+$C$5*IF(AND(CI1590=CE1565,CJ1581=3),CJ1586-CL1566,0)</f>
        <v>18.458272981929774</v>
      </c>
      <c r="CM1590" s="15">
        <f ca="1">CM1566+$C$5*IF(AND(CI1590=CE1565,CJ1581=4),CJ1586-CM1566,0)</f>
        <v>47.297536505311726</v>
      </c>
      <c r="CN1590" s="14"/>
      <c r="CQ1590"/>
      <c r="CR1590"/>
      <c r="CS1590"/>
      <c r="CT1590" s="127"/>
      <c r="CU1590" s="3">
        <v>2</v>
      </c>
      <c r="CV1590" s="15">
        <f ca="1">CV1566+$C$5*IF(AND(CU1590=CQ1565,CV1581=1),CV1586-CV1566,0)</f>
        <v>10.40607930603027</v>
      </c>
      <c r="CW1590" s="95" t="s">
        <v>9</v>
      </c>
      <c r="CX1590" s="27">
        <f ca="1">CX1566+$C$5*IF(AND(CU1590=CQ1565,CV1581=3),CV1586-CX1566,0)</f>
        <v>18.458272981929774</v>
      </c>
      <c r="CY1590" s="15">
        <f ca="1">CY1566+$C$5*IF(AND(CU1590=CQ1565,CV1581=4),CV1586-CY1566,0)</f>
        <v>47.297536505311726</v>
      </c>
      <c r="CZ1590" s="14"/>
      <c r="DC1590"/>
      <c r="DD1590"/>
      <c r="DE1590"/>
      <c r="DF1590" s="127"/>
      <c r="DG1590" s="3">
        <v>2</v>
      </c>
      <c r="DH1590" s="15">
        <f ca="1">DH1566+$C$5*IF(AND(DG1590=DC1565,DH1581=1),DH1586-DH1566,0)</f>
        <v>10.40607930603027</v>
      </c>
      <c r="DI1590" s="95" t="s">
        <v>9</v>
      </c>
      <c r="DJ1590" s="27">
        <f ca="1">DJ1566+$C$5*IF(AND(DG1590=DC1565,DH1581=3),DH1586-DJ1566,0)</f>
        <v>18.458272981929774</v>
      </c>
      <c r="DK1590" s="15">
        <f ca="1">DK1566+$C$5*IF(AND(DG1590=DC1565,DH1581=4),DH1586-DK1566,0)</f>
        <v>47.297536505311726</v>
      </c>
      <c r="DL1590" s="14"/>
      <c r="DO1590"/>
      <c r="DP1590"/>
      <c r="DQ1590"/>
      <c r="DR1590" s="127"/>
      <c r="DS1590" s="3">
        <v>2</v>
      </c>
      <c r="DT1590" s="15">
        <f ca="1">DT1566+$C$5*IF(AND(DS1590=DO1564,DT1581=1),DT1586-DT1566,0)</f>
        <v>10.40607930603027</v>
      </c>
      <c r="DU1590" s="95" t="s">
        <v>9</v>
      </c>
      <c r="DV1590" s="27">
        <f ca="1">DV1566+$C$5*IF(AND(DS1590=DO1564,DT1581=3),DT1586-DV1566,0)</f>
        <v>18.458272981929774</v>
      </c>
      <c r="DW1590" s="15">
        <f ca="1">DW1566+$C$5*IF(AND(DS1590=DO1565,DT1581=4),DT1586-DW1566,0)</f>
        <v>47.297536505311726</v>
      </c>
      <c r="DX1590" s="14"/>
    </row>
    <row r="1591" spans="1:128">
      <c r="A1591"/>
      <c r="B1591"/>
      <c r="C1591"/>
      <c r="D1591"/>
      <c r="E1591"/>
      <c r="F1591"/>
      <c r="G1591"/>
      <c r="H1591" s="21"/>
      <c r="K1591"/>
      <c r="L1591"/>
      <c r="M1591"/>
      <c r="N1591" s="127"/>
      <c r="O1591" s="3">
        <v>3</v>
      </c>
      <c r="P1591" s="95" t="s">
        <v>9</v>
      </c>
      <c r="Q1591" s="95" t="s">
        <v>9</v>
      </c>
      <c r="R1591" s="15">
        <f ca="1">R1567+$C$5*IF(AND(O1591=K1565,P1581=3),P1586-R1567,0)</f>
        <v>26.900255958557121</v>
      </c>
      <c r="S1591" s="95" t="s">
        <v>64</v>
      </c>
      <c r="T1591" s="14"/>
      <c r="W1591"/>
      <c r="X1591"/>
      <c r="Y1591"/>
      <c r="Z1591" s="127"/>
      <c r="AA1591" s="3">
        <v>3</v>
      </c>
      <c r="AB1591" s="95" t="s">
        <v>9</v>
      </c>
      <c r="AC1591" s="95" t="s">
        <v>9</v>
      </c>
      <c r="AD1591" s="15">
        <f ca="1">AD1567+$C$5*IF(AND(AA1591=W1565,AB1581=3),AB1586-AD1567,0)</f>
        <v>26.900255958557121</v>
      </c>
      <c r="AE1591" s="95" t="s">
        <v>64</v>
      </c>
      <c r="AF1591" s="14"/>
      <c r="AI1591"/>
      <c r="AJ1591"/>
      <c r="AK1591"/>
      <c r="AL1591" s="127"/>
      <c r="AM1591" s="3">
        <v>3</v>
      </c>
      <c r="AN1591" s="95" t="s">
        <v>9</v>
      </c>
      <c r="AO1591" s="95" t="s">
        <v>9</v>
      </c>
      <c r="AP1591" s="15">
        <f ca="1">AP1567+$C$5*IF(AND(AM1591=AI1565,AN1581=3),AN1586-AP1567,0)</f>
        <v>26.900255958557121</v>
      </c>
      <c r="AQ1591" s="95" t="s">
        <v>64</v>
      </c>
      <c r="AR1591" s="14"/>
      <c r="AU1591"/>
      <c r="AV1591"/>
      <c r="AW1591"/>
      <c r="AX1591" s="127"/>
      <c r="AY1591" s="3">
        <v>3</v>
      </c>
      <c r="AZ1591" s="95" t="s">
        <v>9</v>
      </c>
      <c r="BA1591" s="95" t="s">
        <v>9</v>
      </c>
      <c r="BB1591" s="15">
        <f ca="1">BB1567+$C$5*IF(AND(AY1591=AU1565,AZ1581=3),AZ1586-BB1567,0)</f>
        <v>26.900255958557121</v>
      </c>
      <c r="BC1591" s="95" t="s">
        <v>64</v>
      </c>
      <c r="BD1591" s="14"/>
      <c r="BG1591"/>
      <c r="BH1591"/>
      <c r="BI1591"/>
      <c r="BJ1591" s="127"/>
      <c r="BK1591" s="3">
        <v>3</v>
      </c>
      <c r="BL1591" s="95" t="s">
        <v>9</v>
      </c>
      <c r="BM1591" s="95" t="s">
        <v>9</v>
      </c>
      <c r="BN1591" s="15">
        <f ca="1">BN1567+$C$5*IF(AND(BK1591=BG1565,BL1581=3),BL1586-BN1567,0)</f>
        <v>26.900255958557121</v>
      </c>
      <c r="BO1591" s="95" t="s">
        <v>64</v>
      </c>
      <c r="BP1591" s="14"/>
      <c r="BS1591"/>
      <c r="BT1591"/>
      <c r="BU1591"/>
      <c r="BV1591" s="127"/>
      <c r="BW1591" s="3">
        <v>3</v>
      </c>
      <c r="BX1591" s="95" t="s">
        <v>9</v>
      </c>
      <c r="BY1591" s="95" t="s">
        <v>9</v>
      </c>
      <c r="BZ1591" s="15">
        <f ca="1">BZ1567+$C$5*IF(AND(BW1591=BS1565,BX1581=3),BX1586-BZ1567,0)</f>
        <v>26.900255958557121</v>
      </c>
      <c r="CA1591" s="95" t="s">
        <v>64</v>
      </c>
      <c r="CB1591" s="14"/>
      <c r="CE1591"/>
      <c r="CF1591"/>
      <c r="CG1591"/>
      <c r="CH1591" s="127"/>
      <c r="CI1591" s="3">
        <v>3</v>
      </c>
      <c r="CJ1591" s="95" t="s">
        <v>9</v>
      </c>
      <c r="CK1591" s="95" t="s">
        <v>9</v>
      </c>
      <c r="CL1591" s="15">
        <f ca="1">CL1567+$C$5*IF(AND(CI1591=CE1565,CJ1581=3),CJ1586-CL1567,0)</f>
        <v>26.900255958557121</v>
      </c>
      <c r="CM1591" s="95" t="s">
        <v>64</v>
      </c>
      <c r="CN1591" s="14"/>
      <c r="CQ1591"/>
      <c r="CR1591"/>
      <c r="CS1591"/>
      <c r="CT1591" s="127"/>
      <c r="CU1591" s="3">
        <v>3</v>
      </c>
      <c r="CV1591" s="95" t="s">
        <v>9</v>
      </c>
      <c r="CW1591" s="95" t="s">
        <v>9</v>
      </c>
      <c r="CX1591" s="15">
        <f ca="1">CX1567+$C$5*IF(AND(CU1591=CQ1565,CV1581=3),CV1586-CX1567,0)</f>
        <v>26.900255958557121</v>
      </c>
      <c r="CY1591" s="95" t="s">
        <v>64</v>
      </c>
      <c r="CZ1591" s="14"/>
      <c r="DC1591"/>
      <c r="DD1591"/>
      <c r="DE1591"/>
      <c r="DF1591" s="127"/>
      <c r="DG1591" s="3">
        <v>3</v>
      </c>
      <c r="DH1591" s="95" t="s">
        <v>9</v>
      </c>
      <c r="DI1591" s="95" t="s">
        <v>9</v>
      </c>
      <c r="DJ1591" s="15">
        <f ca="1">DJ1567+$C$5*IF(AND(DG1591=DC1565,DH1581=3),DH1586-DJ1567,0)</f>
        <v>26.900255958557121</v>
      </c>
      <c r="DK1591" s="95" t="s">
        <v>64</v>
      </c>
      <c r="DL1591" s="14"/>
      <c r="DO1591"/>
      <c r="DP1591"/>
      <c r="DQ1591"/>
      <c r="DR1591" s="127"/>
      <c r="DS1591" s="3">
        <v>3</v>
      </c>
      <c r="DT1591" s="95" t="s">
        <v>9</v>
      </c>
      <c r="DU1591" s="95" t="s">
        <v>9</v>
      </c>
      <c r="DV1591" s="15">
        <f ca="1">DV1567+$C$5*IF(AND(DS1591=DO1565,DT1581=3),DT1586-DV1567,0)</f>
        <v>26.900255958557121</v>
      </c>
      <c r="DW1591" s="95" t="s">
        <v>9</v>
      </c>
      <c r="DX1591" s="14"/>
    </row>
    <row r="1592" spans="1:128">
      <c r="A1592"/>
      <c r="B1592"/>
      <c r="C1592"/>
      <c r="D1592"/>
      <c r="E1592"/>
      <c r="F1592"/>
      <c r="G1592"/>
      <c r="H1592" s="21"/>
      <c r="K1592"/>
      <c r="L1592"/>
      <c r="M1592"/>
      <c r="N1592" s="127"/>
      <c r="O1592" s="3">
        <v>4</v>
      </c>
      <c r="P1592" s="27">
        <f ca="1">P1568+$C$5*IF(AND(O1592=K1565,P1581=1),P1586-P1568,0)</f>
        <v>47.299976052423268</v>
      </c>
      <c r="Q1592" s="15">
        <f ca="1">Q1568+$C$5*IF(AND(O1592=K1565,P1581=2),P1586-Q1568,0)</f>
        <v>19.565530089378353</v>
      </c>
      <c r="R1592" s="95" t="s">
        <v>9</v>
      </c>
      <c r="S1592" s="15">
        <f ca="1">S1568+$C$5*IF(AND(O1592=K1565,P1581=4),P1586-S1568,0)</f>
        <v>47.280819617611769</v>
      </c>
      <c r="T1592" s="14"/>
      <c r="W1592"/>
      <c r="X1592"/>
      <c r="Y1592"/>
      <c r="Z1592" s="127"/>
      <c r="AA1592" s="3">
        <v>4</v>
      </c>
      <c r="AB1592" s="27">
        <f ca="1">AB1568+$C$5*IF(AND(AA1592=W1565,AB1581=1),AB1586-AB1568,0)</f>
        <v>47.299988023324772</v>
      </c>
      <c r="AC1592" s="15">
        <f ca="1">AC1568+$C$5*IF(AND(AA1592=W1565,AB1581=2),AB1586-AC1568,0)</f>
        <v>19.565530089378353</v>
      </c>
      <c r="AD1592" s="95" t="s">
        <v>9</v>
      </c>
      <c r="AE1592" s="15">
        <f ca="1">AE1568+$C$5*IF(AND(AA1592=W1565,AB1581=4),AB1586-AE1568,0)</f>
        <v>47.280819617611769</v>
      </c>
      <c r="AF1592" s="14"/>
      <c r="AI1592"/>
      <c r="AJ1592"/>
      <c r="AK1592"/>
      <c r="AL1592" s="127"/>
      <c r="AM1592" s="3">
        <v>4</v>
      </c>
      <c r="AN1592" s="27">
        <f ca="1">AN1568+$C$5*IF(AND(AM1592=AI1565,AN1581=1),AN1586-AN1568,0)</f>
        <v>47.299988023324772</v>
      </c>
      <c r="AO1592" s="15">
        <f ca="1">AO1568+$C$5*IF(AND(AM1592=AI1565,AN1581=2),AN1586-AO1568,0)</f>
        <v>19.565530089378353</v>
      </c>
      <c r="AP1592" s="95" t="s">
        <v>9</v>
      </c>
      <c r="AQ1592" s="15">
        <f ca="1">AQ1568+$C$5*IF(AND(AM1592=AI1565,AN1581=4),AN1586-AQ1568,0)</f>
        <v>47.280819617611769</v>
      </c>
      <c r="AR1592" s="14"/>
      <c r="AU1592"/>
      <c r="AV1592"/>
      <c r="AW1592"/>
      <c r="AX1592" s="127"/>
      <c r="AY1592" s="3">
        <v>4</v>
      </c>
      <c r="AZ1592" s="27">
        <f ca="1">AZ1568+$C$5*IF(AND(AY1592=AU1565,AZ1581=1),AZ1586-AZ1568,0)</f>
        <v>47.299988023324772</v>
      </c>
      <c r="BA1592" s="15">
        <f ca="1">BA1568+$C$5*IF(AND(AY1592=AU1565,AZ1581=2),AZ1586-BA1568,0)</f>
        <v>19.565530089378353</v>
      </c>
      <c r="BB1592" s="95" t="s">
        <v>9</v>
      </c>
      <c r="BC1592" s="15">
        <f ca="1">BC1568+$C$5*IF(AND(AY1592=AU1565,AZ1581=4),AZ1586-BC1568,0)</f>
        <v>47.280819617611769</v>
      </c>
      <c r="BD1592" s="14"/>
      <c r="BG1592"/>
      <c r="BH1592"/>
      <c r="BI1592"/>
      <c r="BJ1592" s="127"/>
      <c r="BK1592" s="3">
        <v>4</v>
      </c>
      <c r="BL1592" s="27">
        <f ca="1">BL1568+$C$5*IF(AND(BK1592=BG1565,BL1581=1),BL1586-BL1568,0)</f>
        <v>47.299988023324772</v>
      </c>
      <c r="BM1592" s="15">
        <f ca="1">BM1568+$C$5*IF(AND(BK1592=BG1565,BL1581=2),BL1586-BM1568,0)</f>
        <v>19.565530089378353</v>
      </c>
      <c r="BN1592" s="95" t="s">
        <v>9</v>
      </c>
      <c r="BO1592" s="15">
        <f ca="1">BO1568+$C$5*IF(AND(BK1592=BG1565,BL1581=4),BL1586-BO1568,0)</f>
        <v>47.280819617611769</v>
      </c>
      <c r="BP1592" s="14"/>
      <c r="BS1592"/>
      <c r="BT1592"/>
      <c r="BU1592"/>
      <c r="BV1592" s="127"/>
      <c r="BW1592" s="3">
        <v>4</v>
      </c>
      <c r="BX1592" s="27">
        <f ca="1">BX1568+$C$5*IF(AND(BW1592=BS1565,BX1581=1),BX1586-BX1568,0)</f>
        <v>47.299988023324772</v>
      </c>
      <c r="BY1592" s="15">
        <f ca="1">BY1568+$C$5*IF(AND(BW1592=BS1565,BX1581=2),BX1586-BY1568,0)</f>
        <v>19.565530089378353</v>
      </c>
      <c r="BZ1592" s="95" t="s">
        <v>9</v>
      </c>
      <c r="CA1592" s="15">
        <f ca="1">CA1568+$C$5*IF(AND(BW1592=BS1565,BX1581=4),BX1586-CA1568,0)</f>
        <v>47.280819617611769</v>
      </c>
      <c r="CB1592" s="14"/>
      <c r="CE1592"/>
      <c r="CF1592"/>
      <c r="CG1592"/>
      <c r="CH1592" s="127"/>
      <c r="CI1592" s="3">
        <v>4</v>
      </c>
      <c r="CJ1592" s="27">
        <f ca="1">CJ1568+$C$5*IF(AND(CI1592=CE1565,CJ1581=1),CJ1586-CJ1568,0)</f>
        <v>47.299988023324772</v>
      </c>
      <c r="CK1592" s="15">
        <f ca="1">CK1568+$C$5*IF(AND(CI1592=CE1565,CJ1581=2),CJ1586-CK1568,0)</f>
        <v>19.565530089378353</v>
      </c>
      <c r="CL1592" s="95" t="s">
        <v>9</v>
      </c>
      <c r="CM1592" s="15">
        <f ca="1">CM1568+$C$5*IF(AND(CI1592=CE1565,CJ1581=4),CJ1586-CM1568,0)</f>
        <v>47.280819617611769</v>
      </c>
      <c r="CN1592" s="14"/>
      <c r="CQ1592"/>
      <c r="CR1592"/>
      <c r="CS1592"/>
      <c r="CT1592" s="127"/>
      <c r="CU1592" s="3">
        <v>4</v>
      </c>
      <c r="CV1592" s="27">
        <f ca="1">CV1568+$C$5*IF(AND(CU1592=CQ1565,CV1581=1),CV1586-CV1568,0)</f>
        <v>47.299988023324772</v>
      </c>
      <c r="CW1592" s="15">
        <f ca="1">CW1568+$C$5*IF(AND(CU1592=CQ1565,CV1581=2),CV1586-CW1568,0)</f>
        <v>19.565530089378353</v>
      </c>
      <c r="CX1592" s="95" t="s">
        <v>9</v>
      </c>
      <c r="CY1592" s="15">
        <f ca="1">CY1568+$C$5*IF(AND(CU1592=CQ1565,CV1581=4),CV1586-CY1568,0)</f>
        <v>47.280819617611769</v>
      </c>
      <c r="CZ1592" s="14"/>
      <c r="DC1592"/>
      <c r="DD1592"/>
      <c r="DE1592"/>
      <c r="DF1592" s="127"/>
      <c r="DG1592" s="3">
        <v>4</v>
      </c>
      <c r="DH1592" s="27">
        <f ca="1">DH1568+$C$5*IF(AND(DG1592=DC1565,DH1581=1),DH1586-DH1568,0)</f>
        <v>47.299988023324772</v>
      </c>
      <c r="DI1592" s="15">
        <f ca="1">DI1568+$C$5*IF(AND(DG1592=DC1565,DH1581=2),DH1586-DI1568,0)</f>
        <v>19.565530089378353</v>
      </c>
      <c r="DJ1592" s="95" t="s">
        <v>9</v>
      </c>
      <c r="DK1592" s="15">
        <f ca="1">DK1568+$C$5*IF(AND(DG1592=DC1565,DH1581=4),DH1586-DK1568,0)</f>
        <v>47.280819617611769</v>
      </c>
      <c r="DL1592" s="14"/>
      <c r="DO1592"/>
      <c r="DP1592"/>
      <c r="DQ1592"/>
      <c r="DR1592" s="127"/>
      <c r="DS1592" s="3">
        <v>4</v>
      </c>
      <c r="DT1592" s="27">
        <f ca="1">DT1568+$C$5*IF(AND(DS1592=DO1565,DT1581=1),DT1586-DT1568,0)</f>
        <v>47.299988023324772</v>
      </c>
      <c r="DU1592" s="15">
        <f ca="1">DU1568+$C$5*IF(AND(DS1592=DO1565,DT1581=2),DT1586-DU1568,0)</f>
        <v>19.565530089378353</v>
      </c>
      <c r="DV1592" s="95" t="s">
        <v>9</v>
      </c>
      <c r="DW1592" s="15">
        <f ca="1">DW1568+$C$5*IF(AND(DS1592=DO1565,DT1581=4),DT1586-DW1568,0)</f>
        <v>47.280819617611769</v>
      </c>
      <c r="DX1592" s="14"/>
    </row>
    <row r="1593" spans="1:128">
      <c r="A1593"/>
      <c r="B1593"/>
      <c r="C1593"/>
      <c r="D1593"/>
      <c r="E1593"/>
      <c r="F1593"/>
      <c r="G1593"/>
      <c r="H1593" s="21"/>
      <c r="K1593"/>
      <c r="L1593"/>
      <c r="M1593"/>
      <c r="N1593" s="127"/>
      <c r="O1593" s="3">
        <v>5</v>
      </c>
      <c r="P1593" s="95" t="s">
        <v>64</v>
      </c>
      <c r="Q1593" s="27">
        <f ca="1">Q1569+$C$5*IF(AND(O1593=K1565,P1581=2),P1586-Q1569,0)</f>
        <v>31.807358210158871</v>
      </c>
      <c r="R1593" s="27">
        <f ca="1">R1569+$C$5*IF(AND(O1593=K1565,P1581=3),P1586-R1569,0)</f>
        <v>21.624271484374994</v>
      </c>
      <c r="S1593" s="27">
        <f ca="1">S1569+$C$5*IF(AND(O1593=K1565,P1581=4),P1586-S1569,0)</f>
        <v>68.999999991751821</v>
      </c>
      <c r="T1593" s="14"/>
      <c r="W1593"/>
      <c r="X1593"/>
      <c r="Y1593"/>
      <c r="Z1593" s="127"/>
      <c r="AA1593" s="3">
        <v>5</v>
      </c>
      <c r="AB1593" s="95" t="s">
        <v>64</v>
      </c>
      <c r="AC1593" s="27">
        <f ca="1">AC1569+$C$5*IF(AND(AA1593=W1565,AB1581=2),AB1586-AC1569,0)</f>
        <v>31.807358210158871</v>
      </c>
      <c r="AD1593" s="27">
        <f ca="1">AD1569+$C$5*IF(AND(AA1593=W1565,AB1581=3),AB1586-AD1569,0)</f>
        <v>21.624271484374994</v>
      </c>
      <c r="AE1593" s="27">
        <f ca="1">AE1569+$C$5*IF(AND(AA1593=W1565,AB1581=4),AB1586-AE1569,0)</f>
        <v>68.999999991751821</v>
      </c>
      <c r="AF1593" s="14"/>
      <c r="AI1593"/>
      <c r="AJ1593"/>
      <c r="AK1593"/>
      <c r="AL1593" s="127"/>
      <c r="AM1593" s="3">
        <v>5</v>
      </c>
      <c r="AN1593" s="95" t="s">
        <v>64</v>
      </c>
      <c r="AO1593" s="27">
        <f ca="1">AO1569+$C$5*IF(AND(AM1593=AI1565,AN1581=2),AN1586-AO1569,0)</f>
        <v>31.807358210158871</v>
      </c>
      <c r="AP1593" s="27">
        <f ca="1">AP1569+$C$5*IF(AND(AM1593=AI1565,AN1581=3),AN1586-AP1569,0)</f>
        <v>21.624271484374994</v>
      </c>
      <c r="AQ1593" s="27">
        <f ca="1">AQ1569+$C$5*IF(AND(AM1593=AI1565,AN1581=4),AN1586-AQ1569,0)</f>
        <v>68.999999995868592</v>
      </c>
      <c r="AR1593" s="14"/>
      <c r="AU1593"/>
      <c r="AV1593"/>
      <c r="AW1593"/>
      <c r="AX1593" s="127"/>
      <c r="AY1593" s="3">
        <v>5</v>
      </c>
      <c r="AZ1593" s="95" t="s">
        <v>64</v>
      </c>
      <c r="BA1593" s="27">
        <f ca="1">BA1569+$C$5*IF(AND(AY1593=AU1565,AZ1581=2),AZ1586-BA1569,0)</f>
        <v>31.807358210158871</v>
      </c>
      <c r="BB1593" s="27">
        <f ca="1">BB1569+$C$5*IF(AND(AY1593=AU1565,AZ1581=3),AZ1586-BB1569,0)</f>
        <v>21.624271484374994</v>
      </c>
      <c r="BC1593" s="27">
        <f ca="1">BC1569+$C$5*IF(AND(AY1593=AU1565,AZ1581=4),AZ1586-BC1569,0)</f>
        <v>68.999999995868592</v>
      </c>
      <c r="BD1593" s="14"/>
      <c r="BG1593"/>
      <c r="BH1593"/>
      <c r="BI1593"/>
      <c r="BJ1593" s="127"/>
      <c r="BK1593" s="3">
        <v>5</v>
      </c>
      <c r="BL1593" s="95" t="s">
        <v>64</v>
      </c>
      <c r="BM1593" s="27">
        <f ca="1">BM1569+$C$5*IF(AND(BK1593=BG1565,BL1581=2),BL1586-BM1569,0)</f>
        <v>31.807358210158871</v>
      </c>
      <c r="BN1593" s="27">
        <f ca="1">BN1569+$C$5*IF(AND(BK1593=BG1565,BL1581=3),BL1586-BN1569,0)</f>
        <v>21.624271484374994</v>
      </c>
      <c r="BO1593" s="27">
        <f ca="1">BO1569+$C$5*IF(AND(BK1593=BG1565,BL1581=4),BL1586-BO1569,0)</f>
        <v>68.999999995868592</v>
      </c>
      <c r="BP1593" s="14"/>
      <c r="BS1593"/>
      <c r="BT1593"/>
      <c r="BU1593"/>
      <c r="BV1593" s="127"/>
      <c r="BW1593" s="3">
        <v>5</v>
      </c>
      <c r="BX1593" s="95" t="s">
        <v>64</v>
      </c>
      <c r="BY1593" s="27">
        <f ca="1">BY1569+$C$5*IF(AND(BW1593=BS1565,BX1581=2),BX1586-BY1569,0)</f>
        <v>31.807358210158871</v>
      </c>
      <c r="BZ1593" s="27">
        <f ca="1">BZ1569+$C$5*IF(AND(BW1593=BS1565,BX1581=3),BX1586-BZ1569,0)</f>
        <v>21.624271484374994</v>
      </c>
      <c r="CA1593" s="27">
        <f ca="1">CA1569+$C$5*IF(AND(BW1593=BS1565,BX1581=4),BX1586-CA1569,0)</f>
        <v>68.999999995868592</v>
      </c>
      <c r="CB1593" s="14"/>
      <c r="CE1593"/>
      <c r="CF1593"/>
      <c r="CG1593"/>
      <c r="CH1593" s="127"/>
      <c r="CI1593" s="3">
        <v>5</v>
      </c>
      <c r="CJ1593" s="95" t="s">
        <v>64</v>
      </c>
      <c r="CK1593" s="27">
        <f ca="1">CK1569+$C$5*IF(AND(CI1593=CE1565,CJ1581=2),CJ1586-CK1569,0)</f>
        <v>31.807358210158871</v>
      </c>
      <c r="CL1593" s="27">
        <f ca="1">CL1569+$C$5*IF(AND(CI1593=CE1565,CJ1581=3),CJ1586-CL1569,0)</f>
        <v>21.624271484374994</v>
      </c>
      <c r="CM1593" s="27">
        <f ca="1">CM1569+$C$5*IF(AND(CI1593=CE1565,CJ1581=4),CJ1586-CM1569,0)</f>
        <v>68.999999995868592</v>
      </c>
      <c r="CN1593" s="14"/>
      <c r="CQ1593"/>
      <c r="CR1593"/>
      <c r="CS1593"/>
      <c r="CT1593" s="127"/>
      <c r="CU1593" s="3">
        <v>5</v>
      </c>
      <c r="CV1593" s="95" t="s">
        <v>64</v>
      </c>
      <c r="CW1593" s="27">
        <f ca="1">CW1569+$C$5*IF(AND(CU1593=CQ1565,CV1581=2),CV1586-CW1569,0)</f>
        <v>31.807358210158871</v>
      </c>
      <c r="CX1593" s="27">
        <f ca="1">CX1569+$C$5*IF(AND(CU1593=CQ1565,CV1581=3),CV1586-CX1569,0)</f>
        <v>21.624271484374994</v>
      </c>
      <c r="CY1593" s="27">
        <f ca="1">CY1569+$C$5*IF(AND(CU1593=CQ1565,CV1581=4),CV1586-CY1569,0)</f>
        <v>68.999999995868592</v>
      </c>
      <c r="CZ1593" s="14"/>
      <c r="DC1593"/>
      <c r="DD1593"/>
      <c r="DE1593"/>
      <c r="DF1593" s="127"/>
      <c r="DG1593" s="3">
        <v>5</v>
      </c>
      <c r="DH1593" s="95" t="s">
        <v>64</v>
      </c>
      <c r="DI1593" s="27">
        <f ca="1">DI1569+$C$5*IF(AND(DG1593=DC1565,DH1581=2),DH1586-DI1569,0)</f>
        <v>31.807358210158871</v>
      </c>
      <c r="DJ1593" s="27">
        <f ca="1">DJ1569+$C$5*IF(AND(DG1593=DC1565,DH1581=3),DH1586-DJ1569,0)</f>
        <v>21.624271484374994</v>
      </c>
      <c r="DK1593" s="27">
        <f ca="1">DK1569+$C$5*IF(AND(DG1593=DC1565,DH1581=4),DH1586-DK1569,0)</f>
        <v>68.999999995868592</v>
      </c>
      <c r="DL1593" s="14"/>
      <c r="DO1593"/>
      <c r="DP1593"/>
      <c r="DQ1593"/>
      <c r="DR1593" s="127"/>
      <c r="DS1593" s="3">
        <v>5</v>
      </c>
      <c r="DT1593" s="95" t="s">
        <v>9</v>
      </c>
      <c r="DU1593" s="27">
        <f ca="1">DU1569+$C$5*IF(AND(DS1593=DO1565,DT1581=2),DT1586-DU1569,0)</f>
        <v>31.807358210158871</v>
      </c>
      <c r="DV1593" s="27">
        <f ca="1">DV1569+$C$5*IF(AND(DS1593=DO1565,DT1581=3),DT1586-DV1569,0)</f>
        <v>21.624271484374994</v>
      </c>
      <c r="DW1593" s="27">
        <f ca="1">DW1569+$C$5*IF(AND(DS1593=DO1565,DT1581=4),DT1586-DW1569,0)</f>
        <v>68.999999995868592</v>
      </c>
      <c r="DX1593" s="14"/>
    </row>
    <row r="1594" spans="1:128">
      <c r="A1594"/>
      <c r="B1594"/>
      <c r="C1594"/>
      <c r="D1594"/>
      <c r="E1594"/>
      <c r="F1594"/>
      <c r="G1594"/>
      <c r="H1594" s="21"/>
      <c r="K1594"/>
      <c r="L1594"/>
      <c r="M1594"/>
      <c r="N1594" s="127"/>
      <c r="O1594" s="3">
        <v>6</v>
      </c>
      <c r="P1594" s="95" t="s">
        <v>9</v>
      </c>
      <c r="Q1594" s="95" t="s">
        <v>9</v>
      </c>
      <c r="R1594" s="95" t="s">
        <v>9</v>
      </c>
      <c r="S1594" s="95" t="s">
        <v>9</v>
      </c>
      <c r="T1594" s="14"/>
      <c r="W1594"/>
      <c r="X1594"/>
      <c r="Y1594"/>
      <c r="Z1594" s="127"/>
      <c r="AA1594" s="3">
        <v>6</v>
      </c>
      <c r="AB1594" s="95" t="s">
        <v>9</v>
      </c>
      <c r="AC1594" s="95" t="s">
        <v>9</v>
      </c>
      <c r="AD1594" s="95" t="s">
        <v>9</v>
      </c>
      <c r="AE1594" s="95" t="s">
        <v>9</v>
      </c>
      <c r="AF1594" s="14"/>
      <c r="AI1594"/>
      <c r="AJ1594"/>
      <c r="AK1594"/>
      <c r="AL1594" s="127"/>
      <c r="AM1594" s="3">
        <v>6</v>
      </c>
      <c r="AN1594" s="95" t="s">
        <v>9</v>
      </c>
      <c r="AO1594" s="95" t="s">
        <v>9</v>
      </c>
      <c r="AP1594" s="95" t="s">
        <v>9</v>
      </c>
      <c r="AQ1594" s="95" t="s">
        <v>9</v>
      </c>
      <c r="AR1594" s="14"/>
      <c r="AU1594"/>
      <c r="AV1594"/>
      <c r="AW1594"/>
      <c r="AX1594" s="127"/>
      <c r="AY1594" s="3">
        <v>6</v>
      </c>
      <c r="AZ1594" s="95" t="s">
        <v>9</v>
      </c>
      <c r="BA1594" s="95" t="s">
        <v>9</v>
      </c>
      <c r="BB1594" s="95" t="s">
        <v>9</v>
      </c>
      <c r="BC1594" s="95" t="s">
        <v>9</v>
      </c>
      <c r="BD1594" s="14"/>
      <c r="BG1594"/>
      <c r="BH1594"/>
      <c r="BI1594"/>
      <c r="BJ1594" s="127"/>
      <c r="BK1594" s="3">
        <v>6</v>
      </c>
      <c r="BL1594" s="95" t="s">
        <v>9</v>
      </c>
      <c r="BM1594" s="95" t="s">
        <v>9</v>
      </c>
      <c r="BN1594" s="95" t="s">
        <v>9</v>
      </c>
      <c r="BO1594" s="95" t="s">
        <v>9</v>
      </c>
      <c r="BP1594" s="14"/>
      <c r="BS1594"/>
      <c r="BT1594"/>
      <c r="BU1594"/>
      <c r="BV1594" s="127"/>
      <c r="BW1594" s="3">
        <v>6</v>
      </c>
      <c r="BX1594" s="95" t="s">
        <v>9</v>
      </c>
      <c r="BY1594" s="95" t="s">
        <v>9</v>
      </c>
      <c r="BZ1594" s="95" t="s">
        <v>9</v>
      </c>
      <c r="CA1594" s="95" t="s">
        <v>9</v>
      </c>
      <c r="CB1594" s="14"/>
      <c r="CE1594"/>
      <c r="CF1594"/>
      <c r="CG1594"/>
      <c r="CH1594" s="127"/>
      <c r="CI1594" s="3">
        <v>6</v>
      </c>
      <c r="CJ1594" s="95" t="s">
        <v>9</v>
      </c>
      <c r="CK1594" s="95" t="s">
        <v>9</v>
      </c>
      <c r="CL1594" s="95" t="s">
        <v>9</v>
      </c>
      <c r="CM1594" s="95" t="s">
        <v>9</v>
      </c>
      <c r="CN1594" s="14"/>
      <c r="CQ1594"/>
      <c r="CR1594"/>
      <c r="CS1594"/>
      <c r="CT1594" s="127"/>
      <c r="CU1594" s="3">
        <v>6</v>
      </c>
      <c r="CV1594" s="95" t="s">
        <v>9</v>
      </c>
      <c r="CW1594" s="95" t="s">
        <v>9</v>
      </c>
      <c r="CX1594" s="95" t="s">
        <v>9</v>
      </c>
      <c r="CY1594" s="95" t="s">
        <v>9</v>
      </c>
      <c r="CZ1594" s="14"/>
      <c r="DC1594"/>
      <c r="DD1594"/>
      <c r="DE1594"/>
      <c r="DF1594" s="127"/>
      <c r="DG1594" s="3">
        <v>6</v>
      </c>
      <c r="DH1594" s="95" t="s">
        <v>9</v>
      </c>
      <c r="DI1594" s="95" t="s">
        <v>9</v>
      </c>
      <c r="DJ1594" s="95" t="s">
        <v>9</v>
      </c>
      <c r="DK1594" s="95" t="s">
        <v>9</v>
      </c>
      <c r="DL1594" s="14"/>
      <c r="DO1594"/>
      <c r="DP1594"/>
      <c r="DQ1594"/>
      <c r="DR1594" s="127"/>
      <c r="DS1594" s="3">
        <v>6</v>
      </c>
      <c r="DT1594" s="95" t="s">
        <v>9</v>
      </c>
      <c r="DU1594" s="95" t="s">
        <v>9</v>
      </c>
      <c r="DV1594" s="95" t="s">
        <v>9</v>
      </c>
      <c r="DW1594" s="95" t="s">
        <v>9</v>
      </c>
      <c r="DX1594" s="14"/>
    </row>
    <row r="1595" spans="1:128">
      <c r="A1595"/>
      <c r="B1595"/>
      <c r="C1595"/>
      <c r="D1595"/>
      <c r="E1595"/>
      <c r="F1595"/>
      <c r="G1595"/>
      <c r="H1595" s="21"/>
      <c r="K1595"/>
      <c r="L1595"/>
      <c r="M1595"/>
      <c r="N1595" s="127"/>
      <c r="O1595" s="3">
        <v>7</v>
      </c>
      <c r="P1595" s="27">
        <f ca="1">P1571+$C$5*IF(AND(O1595=K1565,P1581=1),P1586-P1571,0)</f>
        <v>68.999981553589706</v>
      </c>
      <c r="Q1595" s="27">
        <f ca="1">Q1571+$C$5*IF(AND(O1595=K1565,P1581=2),P1586-Q1571,0)</f>
        <v>24.85334982903953</v>
      </c>
      <c r="R1595" s="95" t="s">
        <v>9</v>
      </c>
      <c r="S1595" s="95" t="s">
        <v>9</v>
      </c>
      <c r="T1595" s="13"/>
      <c r="W1595"/>
      <c r="X1595"/>
      <c r="Y1595"/>
      <c r="Z1595" s="127"/>
      <c r="AA1595" s="3">
        <v>7</v>
      </c>
      <c r="AB1595" s="27">
        <f ca="1">AB1571+$C$5*IF(AND(AA1595=W1565,AB1581=1),AB1586-AB1571,0)</f>
        <v>68.999981553589706</v>
      </c>
      <c r="AC1595" s="27">
        <f ca="1">AC1571+$C$5*IF(AND(AA1595=W1565,AB1581=2),AB1586-AC1571,0)</f>
        <v>24.85334982903953</v>
      </c>
      <c r="AD1595" s="95" t="s">
        <v>9</v>
      </c>
      <c r="AE1595" s="95" t="s">
        <v>9</v>
      </c>
      <c r="AF1595" s="13"/>
      <c r="AI1595"/>
      <c r="AJ1595"/>
      <c r="AK1595"/>
      <c r="AL1595" s="127"/>
      <c r="AM1595" s="3">
        <v>7</v>
      </c>
      <c r="AN1595" s="27">
        <f ca="1">AN1571+$C$5*IF(AND(AM1595=AI1565,AN1581=1),AN1586-AN1571,0)</f>
        <v>68.999981553589706</v>
      </c>
      <c r="AO1595" s="27">
        <f ca="1">AO1571+$C$5*IF(AND(AM1595=AI1565,AN1581=2),AN1586-AO1571,0)</f>
        <v>24.85334982903953</v>
      </c>
      <c r="AP1595" s="95" t="s">
        <v>9</v>
      </c>
      <c r="AQ1595" s="95" t="s">
        <v>9</v>
      </c>
      <c r="AR1595" s="13"/>
      <c r="AU1595"/>
      <c r="AV1595"/>
      <c r="AW1595"/>
      <c r="AX1595" s="127"/>
      <c r="AY1595" s="3">
        <v>7</v>
      </c>
      <c r="AZ1595" s="27">
        <f ca="1">AZ1571+$C$5*IF(AND(AY1595=AU1565,AZ1581=1),AZ1586-AZ1571,0)</f>
        <v>68.999981553589706</v>
      </c>
      <c r="BA1595" s="27">
        <f ca="1">BA1571+$C$5*IF(AND(AY1595=AU1565,AZ1581=2),AZ1586-BA1571,0)</f>
        <v>24.85334982903953</v>
      </c>
      <c r="BB1595" s="95" t="s">
        <v>9</v>
      </c>
      <c r="BC1595" s="95" t="s">
        <v>9</v>
      </c>
      <c r="BD1595" s="13"/>
      <c r="BG1595"/>
      <c r="BH1595"/>
      <c r="BI1595"/>
      <c r="BJ1595" s="127"/>
      <c r="BK1595" s="3">
        <v>7</v>
      </c>
      <c r="BL1595" s="27">
        <f ca="1">BL1571+$C$5*IF(AND(BK1595=BG1565,BL1581=1),BL1586-BL1571,0)</f>
        <v>68.999981553589706</v>
      </c>
      <c r="BM1595" s="27">
        <f ca="1">BM1571+$C$5*IF(AND(BK1595=BG1565,BL1581=2),BL1586-BM1571,0)</f>
        <v>24.85334982903953</v>
      </c>
      <c r="BN1595" s="95" t="s">
        <v>9</v>
      </c>
      <c r="BO1595" s="95" t="s">
        <v>9</v>
      </c>
      <c r="BP1595" s="13"/>
      <c r="BS1595"/>
      <c r="BT1595"/>
      <c r="BU1595"/>
      <c r="BV1595" s="127"/>
      <c r="BW1595" s="3">
        <v>7</v>
      </c>
      <c r="BX1595" s="27">
        <f ca="1">BX1571+$C$5*IF(AND(BW1595=BS1565,BX1581=1),BX1586-BX1571,0)</f>
        <v>68.999981553589706</v>
      </c>
      <c r="BY1595" s="27">
        <f ca="1">BY1571+$C$5*IF(AND(BW1595=BS1565,BX1581=2),BX1586-BY1571,0)</f>
        <v>24.85334982903953</v>
      </c>
      <c r="BZ1595" s="95" t="s">
        <v>9</v>
      </c>
      <c r="CA1595" s="95" t="s">
        <v>9</v>
      </c>
      <c r="CB1595" s="13"/>
      <c r="CE1595"/>
      <c r="CF1595"/>
      <c r="CG1595"/>
      <c r="CH1595" s="127"/>
      <c r="CI1595" s="3">
        <v>7</v>
      </c>
      <c r="CJ1595" s="27">
        <f ca="1">CJ1571+$C$5*IF(AND(CI1595=CE1565,CJ1581=1),CJ1586-CJ1571,0)</f>
        <v>68.999981553589706</v>
      </c>
      <c r="CK1595" s="27">
        <f ca="1">CK1571+$C$5*IF(AND(CI1595=CE1565,CJ1581=2),CJ1586-CK1571,0)</f>
        <v>24.85334982903953</v>
      </c>
      <c r="CL1595" s="95" t="s">
        <v>9</v>
      </c>
      <c r="CM1595" s="95" t="s">
        <v>9</v>
      </c>
      <c r="CN1595" s="13"/>
      <c r="CQ1595"/>
      <c r="CR1595"/>
      <c r="CS1595"/>
      <c r="CT1595" s="127"/>
      <c r="CU1595" s="3">
        <v>7</v>
      </c>
      <c r="CV1595" s="27">
        <f ca="1">CV1571+$C$5*IF(AND(CU1595=CQ1565,CV1581=1),CV1586-CV1571,0)</f>
        <v>68.999981553589706</v>
      </c>
      <c r="CW1595" s="27">
        <f ca="1">CW1571+$C$5*IF(AND(CU1595=CQ1565,CV1581=2),CV1586-CW1571,0)</f>
        <v>24.85334982903953</v>
      </c>
      <c r="CX1595" s="95" t="s">
        <v>9</v>
      </c>
      <c r="CY1595" s="95" t="s">
        <v>9</v>
      </c>
      <c r="CZ1595" s="13"/>
      <c r="DC1595"/>
      <c r="DD1595"/>
      <c r="DE1595"/>
      <c r="DF1595" s="127"/>
      <c r="DG1595" s="3">
        <v>7</v>
      </c>
      <c r="DH1595" s="27">
        <f ca="1">DH1571+$C$5*IF(AND(DG1595=DC1565,DH1581=1),DH1586-DH1571,0)</f>
        <v>68.999981553589706</v>
      </c>
      <c r="DI1595" s="27">
        <f ca="1">DI1571+$C$5*IF(AND(DG1595=DC1565,DH1581=2),DH1586-DI1571,0)</f>
        <v>24.85334982903953</v>
      </c>
      <c r="DJ1595" s="95" t="s">
        <v>9</v>
      </c>
      <c r="DK1595" s="95" t="s">
        <v>9</v>
      </c>
      <c r="DL1595" s="13"/>
      <c r="DO1595"/>
      <c r="DP1595"/>
      <c r="DQ1595"/>
      <c r="DR1595" s="127"/>
      <c r="DS1595" s="3">
        <v>7</v>
      </c>
      <c r="DT1595" s="27">
        <f ca="1">DT1571+$C$5*IF(AND(DS1595=DO1565,DT1581=1),DT1586-DT1571,0)</f>
        <v>68.999981553589706</v>
      </c>
      <c r="DU1595" s="27">
        <f ca="1">DU1571+$C$5*IF(AND(DS1595=DO1565,DT1581=2),DT1586-DU1571,0)</f>
        <v>24.85334982903953</v>
      </c>
      <c r="DV1595" s="95" t="s">
        <v>9</v>
      </c>
      <c r="DW1595" s="95" t="s">
        <v>9</v>
      </c>
      <c r="DX1595" s="13"/>
    </row>
    <row r="1596" spans="1:128">
      <c r="A1596"/>
      <c r="B1596"/>
      <c r="C1596"/>
      <c r="D1596"/>
      <c r="E1596"/>
      <c r="F1596"/>
      <c r="G1596"/>
      <c r="H1596" s="21"/>
      <c r="K1596"/>
      <c r="L1596"/>
      <c r="M1596"/>
      <c r="N1596" s="127"/>
      <c r="O1596" s="3">
        <v>8</v>
      </c>
      <c r="P1596" s="27">
        <f ca="1">P1572+$C$5*IF(AND(O1596=K1565,P1581=1),P1586-P1572,0)</f>
        <v>99.999999999979082</v>
      </c>
      <c r="Q1596" s="27">
        <f ca="1">Q1572+$C$5*IF(AND(O1596=K1565,P1581=2),P1586-Q1572,0)</f>
        <v>46.432044709157779</v>
      </c>
      <c r="R1596" s="27">
        <f ca="1">R1572+$C$5*IF(AND(O1596=K1565,P1581=3),P1586-R1572,0)</f>
        <v>47.253563121886174</v>
      </c>
      <c r="S1596" s="95" t="s">
        <v>9</v>
      </c>
      <c r="T1596" s="13"/>
      <c r="W1596"/>
      <c r="X1596"/>
      <c r="Y1596"/>
      <c r="Z1596" s="127"/>
      <c r="AA1596" s="3">
        <v>8</v>
      </c>
      <c r="AB1596" s="27">
        <f ca="1">AB1572+$C$5*IF(AND(AA1596=W1565,AB1581=1),AB1586-AB1572,0)</f>
        <v>99.999999999979082</v>
      </c>
      <c r="AC1596" s="27">
        <f ca="1">AC1572+$C$5*IF(AND(AA1596=W1565,AB1581=2),AB1586-AC1572,0)</f>
        <v>46.432044709157779</v>
      </c>
      <c r="AD1596" s="27">
        <f ca="1">AD1572+$C$5*IF(AND(AA1596=W1565,AB1581=3),AB1586-AD1572,0)</f>
        <v>47.253563121886174</v>
      </c>
      <c r="AE1596" s="95" t="s">
        <v>9</v>
      </c>
      <c r="AF1596" s="13"/>
      <c r="AI1596"/>
      <c r="AJ1596"/>
      <c r="AK1596"/>
      <c r="AL1596" s="127"/>
      <c r="AM1596" s="3">
        <v>8</v>
      </c>
      <c r="AN1596" s="27">
        <f ca="1">AN1572+$C$5*IF(AND(AM1596=AI1565,AN1581=1),AN1586-AN1572,0)</f>
        <v>99.999999999979082</v>
      </c>
      <c r="AO1596" s="27">
        <f ca="1">AO1572+$C$5*IF(AND(AM1596=AI1565,AN1581=2),AN1586-AO1572,0)</f>
        <v>46.432044709157779</v>
      </c>
      <c r="AP1596" s="27">
        <f ca="1">AP1572+$C$5*IF(AND(AM1596=AI1565,AN1581=3),AN1586-AP1572,0)</f>
        <v>47.253563121886174</v>
      </c>
      <c r="AQ1596" s="95" t="s">
        <v>9</v>
      </c>
      <c r="AR1596" s="13"/>
      <c r="AU1596"/>
      <c r="AV1596"/>
      <c r="AW1596"/>
      <c r="AX1596" s="127"/>
      <c r="AY1596" s="3">
        <v>8</v>
      </c>
      <c r="AZ1596" s="27">
        <f ca="1">AZ1572+$C$5*IF(AND(AY1596=AU1565,AZ1581=1),AZ1586-AZ1572,0)</f>
        <v>99.999999999989541</v>
      </c>
      <c r="BA1596" s="27">
        <f ca="1">BA1572+$C$5*IF(AND(AY1596=AU1565,AZ1581=2),AZ1586-BA1572,0)</f>
        <v>46.432044709157779</v>
      </c>
      <c r="BB1596" s="27">
        <f ca="1">BB1572+$C$5*IF(AND(AY1596=AU1565,AZ1581=3),AZ1586-BB1572,0)</f>
        <v>47.253563121886174</v>
      </c>
      <c r="BC1596" s="95" t="s">
        <v>9</v>
      </c>
      <c r="BD1596" s="13"/>
      <c r="BG1596"/>
      <c r="BH1596"/>
      <c r="BI1596"/>
      <c r="BJ1596" s="127"/>
      <c r="BK1596" s="3">
        <v>8</v>
      </c>
      <c r="BL1596" s="27">
        <f ca="1">BL1572+$C$5*IF(AND(BK1596=BG1565,BL1581=1),BL1586-BL1572,0)</f>
        <v>99.999999999989541</v>
      </c>
      <c r="BM1596" s="27">
        <f ca="1">BM1572+$C$5*IF(AND(BK1596=BG1565,BL1581=2),BL1586-BM1572,0)</f>
        <v>46.432044709157779</v>
      </c>
      <c r="BN1596" s="27">
        <f ca="1">BN1572+$C$5*IF(AND(BK1596=BG1565,BL1581=3),BL1586-BN1572,0)</f>
        <v>47.253563121886174</v>
      </c>
      <c r="BO1596" s="95" t="s">
        <v>9</v>
      </c>
      <c r="BP1596" s="13"/>
      <c r="BS1596"/>
      <c r="BT1596"/>
      <c r="BU1596"/>
      <c r="BV1596" s="127"/>
      <c r="BW1596" s="3">
        <v>8</v>
      </c>
      <c r="BX1596" s="27">
        <f ca="1">BX1572+$C$5*IF(AND(BW1596=BS1565,BX1581=1),BX1586-BX1572,0)</f>
        <v>99.999999999989541</v>
      </c>
      <c r="BY1596" s="27">
        <f ca="1">BY1572+$C$5*IF(AND(BW1596=BS1565,BX1581=2),BX1586-BY1572,0)</f>
        <v>46.432044709157779</v>
      </c>
      <c r="BZ1596" s="27">
        <f ca="1">BZ1572+$C$5*IF(AND(BW1596=BS1565,BX1581=3),BX1586-BZ1572,0)</f>
        <v>47.253563121886174</v>
      </c>
      <c r="CA1596" s="95" t="s">
        <v>9</v>
      </c>
      <c r="CB1596" s="13"/>
      <c r="CE1596"/>
      <c r="CF1596"/>
      <c r="CG1596"/>
      <c r="CH1596" s="127"/>
      <c r="CI1596" s="3">
        <v>8</v>
      </c>
      <c r="CJ1596" s="27">
        <f ca="1">CJ1572+$C$5*IF(AND(CI1596=CE1565,CJ1581=1),CJ1586-CJ1572,0)</f>
        <v>99.999999999989541</v>
      </c>
      <c r="CK1596" s="27">
        <f ca="1">CK1572+$C$5*IF(AND(CI1596=CE1565,CJ1581=2),CJ1586-CK1572,0)</f>
        <v>46.432044709157779</v>
      </c>
      <c r="CL1596" s="27">
        <f ca="1">CL1572+$C$5*IF(AND(CI1596=CE1565,CJ1581=3),CJ1586-CL1572,0)</f>
        <v>47.253563121886174</v>
      </c>
      <c r="CM1596" s="95" t="s">
        <v>9</v>
      </c>
      <c r="CN1596" s="13"/>
      <c r="CQ1596"/>
      <c r="CR1596"/>
      <c r="CS1596"/>
      <c r="CT1596" s="127"/>
      <c r="CU1596" s="3">
        <v>8</v>
      </c>
      <c r="CV1596" s="27">
        <f ca="1">CV1572+$C$5*IF(AND(CU1596=CQ1565,CV1581=1),CV1586-CV1572,0)</f>
        <v>99.999999999989541</v>
      </c>
      <c r="CW1596" s="27">
        <f ca="1">CW1572+$C$5*IF(AND(CU1596=CQ1565,CV1581=2),CV1586-CW1572,0)</f>
        <v>46.432044709157779</v>
      </c>
      <c r="CX1596" s="27">
        <f ca="1">CX1572+$C$5*IF(AND(CU1596=CQ1565,CV1581=3),CV1586-CX1572,0)</f>
        <v>47.253563121886174</v>
      </c>
      <c r="CY1596" s="95" t="s">
        <v>9</v>
      </c>
      <c r="CZ1596" s="13"/>
      <c r="DC1596"/>
      <c r="DD1596"/>
      <c r="DE1596"/>
      <c r="DF1596" s="127"/>
      <c r="DG1596" s="3">
        <v>8</v>
      </c>
      <c r="DH1596" s="27">
        <f ca="1">DH1572+$C$5*IF(AND(DG1596=DC1565,DH1581=1),DH1586-DH1572,0)</f>
        <v>99.999999999989541</v>
      </c>
      <c r="DI1596" s="27">
        <f ca="1">DI1572+$C$5*IF(AND(DG1596=DC1565,DH1581=2),DH1586-DI1572,0)</f>
        <v>46.432044709157779</v>
      </c>
      <c r="DJ1596" s="27">
        <f ca="1">DJ1572+$C$5*IF(AND(DG1596=DC1565,DH1581=3),DH1586-DJ1572,0)</f>
        <v>47.253563121886174</v>
      </c>
      <c r="DK1596" s="95" t="s">
        <v>9</v>
      </c>
      <c r="DL1596" s="13"/>
      <c r="DO1596"/>
      <c r="DP1596"/>
      <c r="DQ1596"/>
      <c r="DR1596" s="127"/>
      <c r="DS1596" s="3">
        <v>8</v>
      </c>
      <c r="DT1596" s="27">
        <f ca="1">DT1572+$C$5*IF(AND(DS1596=DO1565,DT1581=1),DT1586-DT1572,0)</f>
        <v>99.999999999989541</v>
      </c>
      <c r="DU1596" s="27">
        <f ca="1">DU1572+$C$5*IF(AND(DS1596=DO1565,DT1581=2),DT1586-DU1572,0)</f>
        <v>46.432044709157779</v>
      </c>
      <c r="DV1596" s="27">
        <f ca="1">DV1572+$C$5*IF(AND(DS1596=DO1565,DT1581=3),DT1586-DV1572,0)</f>
        <v>47.253563121886174</v>
      </c>
      <c r="DW1596" s="95" t="s">
        <v>9</v>
      </c>
      <c r="DX1596" s="13"/>
    </row>
    <row r="1597" spans="1:128">
      <c r="A1597"/>
      <c r="B1597"/>
      <c r="C1597"/>
      <c r="D1597"/>
      <c r="E1597"/>
      <c r="F1597"/>
      <c r="G1597"/>
      <c r="H1597" s="21"/>
      <c r="K1597"/>
      <c r="L1597"/>
      <c r="M1597"/>
      <c r="N1597" s="128"/>
      <c r="O1597" s="3" t="s">
        <v>40</v>
      </c>
      <c r="P1597" s="44">
        <v>0</v>
      </c>
      <c r="Q1597" s="44">
        <v>0</v>
      </c>
      <c r="R1597" s="44">
        <v>0</v>
      </c>
      <c r="S1597" s="40">
        <v>0</v>
      </c>
      <c r="T1597" s="12"/>
      <c r="W1597"/>
      <c r="X1597"/>
      <c r="Y1597"/>
      <c r="Z1597" s="128"/>
      <c r="AA1597" s="3" t="s">
        <v>40</v>
      </c>
      <c r="AB1597" s="44">
        <v>0</v>
      </c>
      <c r="AC1597" s="44">
        <v>0</v>
      </c>
      <c r="AD1597" s="44">
        <v>0</v>
      </c>
      <c r="AE1597" s="40">
        <v>0</v>
      </c>
      <c r="AF1597" s="12"/>
      <c r="AI1597"/>
      <c r="AJ1597"/>
      <c r="AK1597"/>
      <c r="AL1597" s="128"/>
      <c r="AM1597" s="3" t="s">
        <v>40</v>
      </c>
      <c r="AN1597" s="44">
        <v>0</v>
      </c>
      <c r="AO1597" s="44">
        <v>0</v>
      </c>
      <c r="AP1597" s="44">
        <v>0</v>
      </c>
      <c r="AQ1597" s="40">
        <v>0</v>
      </c>
      <c r="AR1597" s="12"/>
      <c r="AU1597"/>
      <c r="AV1597"/>
      <c r="AW1597"/>
      <c r="AX1597" s="128"/>
      <c r="AY1597" s="3" t="s">
        <v>40</v>
      </c>
      <c r="AZ1597" s="44">
        <v>0</v>
      </c>
      <c r="BA1597" s="44">
        <v>0</v>
      </c>
      <c r="BB1597" s="44">
        <v>0</v>
      </c>
      <c r="BC1597" s="40">
        <v>0</v>
      </c>
      <c r="BD1597" s="12"/>
      <c r="BG1597"/>
      <c r="BH1597"/>
      <c r="BI1597"/>
      <c r="BJ1597" s="128"/>
      <c r="BK1597" s="3" t="s">
        <v>40</v>
      </c>
      <c r="BL1597" s="44">
        <v>0</v>
      </c>
      <c r="BM1597" s="44">
        <v>0</v>
      </c>
      <c r="BN1597" s="44">
        <v>0</v>
      </c>
      <c r="BO1597" s="40">
        <v>0</v>
      </c>
      <c r="BP1597" s="12"/>
      <c r="BS1597"/>
      <c r="BT1597"/>
      <c r="BU1597"/>
      <c r="BV1597" s="128"/>
      <c r="BW1597" s="3" t="s">
        <v>40</v>
      </c>
      <c r="BX1597" s="44">
        <v>0</v>
      </c>
      <c r="BY1597" s="44">
        <v>0</v>
      </c>
      <c r="BZ1597" s="44">
        <v>0</v>
      </c>
      <c r="CA1597" s="40">
        <v>0</v>
      </c>
      <c r="CB1597" s="12"/>
      <c r="CE1597"/>
      <c r="CF1597"/>
      <c r="CG1597"/>
      <c r="CH1597" s="128"/>
      <c r="CI1597" s="3" t="s">
        <v>40</v>
      </c>
      <c r="CJ1597" s="44">
        <v>0</v>
      </c>
      <c r="CK1597" s="44">
        <v>0</v>
      </c>
      <c r="CL1597" s="44">
        <v>0</v>
      </c>
      <c r="CM1597" s="40">
        <v>0</v>
      </c>
      <c r="CN1597" s="12"/>
      <c r="CQ1597"/>
      <c r="CR1597"/>
      <c r="CS1597"/>
      <c r="CT1597" s="128"/>
      <c r="CU1597" s="3" t="s">
        <v>40</v>
      </c>
      <c r="CV1597" s="44">
        <v>0</v>
      </c>
      <c r="CW1597" s="44">
        <v>0</v>
      </c>
      <c r="CX1597" s="44">
        <v>0</v>
      </c>
      <c r="CY1597" s="40">
        <v>0</v>
      </c>
      <c r="CZ1597" s="12"/>
      <c r="DC1597"/>
      <c r="DD1597"/>
      <c r="DE1597"/>
      <c r="DF1597" s="128"/>
      <c r="DG1597" s="3" t="s">
        <v>40</v>
      </c>
      <c r="DH1597" s="44">
        <v>0</v>
      </c>
      <c r="DI1597" s="44">
        <v>0</v>
      </c>
      <c r="DJ1597" s="44">
        <v>0</v>
      </c>
      <c r="DK1597" s="40">
        <v>0</v>
      </c>
      <c r="DL1597" s="12"/>
      <c r="DO1597"/>
      <c r="DP1597"/>
      <c r="DQ1597"/>
      <c r="DR1597" s="128"/>
      <c r="DS1597" s="3" t="s">
        <v>40</v>
      </c>
      <c r="DT1597" s="44">
        <v>0</v>
      </c>
      <c r="DU1597" s="44">
        <v>0</v>
      </c>
      <c r="DV1597" s="44">
        <v>0</v>
      </c>
      <c r="DW1597" s="40">
        <v>0</v>
      </c>
      <c r="DX1597" s="12"/>
    </row>
    <row r="1598" spans="1:128" ht="13.8" thickBot="1">
      <c r="O1598" s="62"/>
      <c r="AA1598" s="62"/>
      <c r="AM1598" s="62"/>
      <c r="AY1598" s="62"/>
      <c r="BK1598" s="62"/>
      <c r="BW1598" s="62"/>
      <c r="CI1598" s="62"/>
      <c r="CU1598" s="62"/>
      <c r="DG1598" s="62"/>
      <c r="DS1598" s="62"/>
    </row>
    <row r="1599" spans="1:128" ht="15" customHeight="1" thickTop="1" thickBot="1">
      <c r="A1599" s="67"/>
      <c r="B1599" s="75" t="s">
        <v>46</v>
      </c>
      <c r="C1599" s="68">
        <f>C1562+1</f>
        <v>44</v>
      </c>
      <c r="D1599" s="69"/>
      <c r="E1599" s="69"/>
      <c r="F1599" s="69"/>
      <c r="G1599" s="69"/>
      <c r="H1599" s="69"/>
      <c r="I1599" s="73"/>
      <c r="J1599" s="8" t="s">
        <v>55</v>
      </c>
      <c r="K1599" s="71"/>
      <c r="L1599" s="67"/>
      <c r="M1599" s="67"/>
      <c r="N1599" s="67"/>
      <c r="O1599" s="67"/>
      <c r="P1599" s="67"/>
      <c r="Q1599" s="67"/>
      <c r="R1599" s="67"/>
      <c r="S1599" s="67"/>
      <c r="T1599" s="69"/>
      <c r="U1599" s="73"/>
      <c r="V1599" s="8" t="s">
        <v>55</v>
      </c>
      <c r="W1599" s="71"/>
      <c r="X1599" s="67"/>
      <c r="Y1599" s="67"/>
      <c r="Z1599" s="67"/>
      <c r="AA1599" s="67"/>
      <c r="AB1599" s="67"/>
      <c r="AC1599" s="67"/>
      <c r="AD1599" s="67"/>
      <c r="AE1599" s="67"/>
      <c r="AF1599" s="69"/>
      <c r="AG1599" s="73"/>
      <c r="AH1599" s="8" t="s">
        <v>55</v>
      </c>
      <c r="AI1599" s="71"/>
      <c r="AJ1599" s="67"/>
      <c r="AK1599" s="67"/>
      <c r="AL1599" s="67"/>
      <c r="AM1599" s="67"/>
      <c r="AN1599" s="67"/>
      <c r="AO1599" s="67"/>
      <c r="AP1599" s="67"/>
      <c r="AQ1599" s="67"/>
      <c r="AR1599" s="69"/>
      <c r="AS1599" s="73"/>
      <c r="AT1599" s="8" t="s">
        <v>55</v>
      </c>
      <c r="AU1599" s="71"/>
      <c r="AV1599" s="67"/>
      <c r="AW1599" s="67"/>
      <c r="AX1599" s="67"/>
      <c r="AY1599" s="67"/>
      <c r="AZ1599" s="67"/>
      <c r="BA1599" s="67"/>
      <c r="BB1599" s="67"/>
      <c r="BC1599" s="67"/>
      <c r="BD1599" s="69"/>
      <c r="BE1599" s="73"/>
      <c r="BF1599" s="8" t="s">
        <v>55</v>
      </c>
      <c r="BG1599" s="71"/>
      <c r="BH1599" s="67"/>
      <c r="BI1599" s="67"/>
      <c r="BJ1599" s="67"/>
      <c r="BK1599" s="67"/>
      <c r="BL1599" s="67"/>
      <c r="BM1599" s="67"/>
      <c r="BN1599" s="67"/>
      <c r="BO1599" s="67"/>
      <c r="BP1599" s="69"/>
      <c r="BQ1599" s="73"/>
      <c r="BR1599" s="8" t="s">
        <v>55</v>
      </c>
      <c r="BS1599" s="71"/>
      <c r="BT1599" s="67"/>
      <c r="BU1599" s="67"/>
      <c r="BV1599" s="67"/>
      <c r="BW1599" s="67"/>
      <c r="BX1599" s="67"/>
      <c r="BY1599" s="67"/>
      <c r="BZ1599" s="67"/>
      <c r="CA1599" s="67"/>
      <c r="CB1599" s="69"/>
      <c r="CC1599" s="73"/>
      <c r="CD1599" s="8" t="s">
        <v>55</v>
      </c>
      <c r="CE1599" s="71"/>
      <c r="CF1599" s="67"/>
      <c r="CG1599" s="67"/>
      <c r="CH1599" s="67"/>
      <c r="CI1599" s="67"/>
      <c r="CJ1599" s="67"/>
      <c r="CK1599" s="67"/>
      <c r="CL1599" s="67"/>
      <c r="CM1599" s="67"/>
      <c r="CN1599" s="69"/>
      <c r="CO1599" s="73"/>
      <c r="CP1599" s="8" t="s">
        <v>55</v>
      </c>
      <c r="CQ1599" s="71"/>
      <c r="CR1599" s="67"/>
      <c r="CS1599" s="67"/>
      <c r="CT1599" s="67"/>
      <c r="CU1599" s="67"/>
      <c r="CV1599" s="67"/>
      <c r="CW1599" s="67"/>
      <c r="CX1599" s="67"/>
      <c r="CY1599" s="67"/>
      <c r="CZ1599" s="69"/>
      <c r="DA1599" s="73"/>
      <c r="DB1599" s="8" t="s">
        <v>55</v>
      </c>
      <c r="DC1599" s="71"/>
      <c r="DD1599" s="67"/>
      <c r="DE1599" s="67"/>
      <c r="DF1599" s="67"/>
      <c r="DG1599" s="67"/>
      <c r="DH1599" s="67"/>
      <c r="DI1599" s="67"/>
      <c r="DJ1599" s="67"/>
      <c r="DK1599" s="67"/>
      <c r="DL1599" s="69"/>
      <c r="DM1599" s="73"/>
      <c r="DN1599" s="8" t="s">
        <v>55</v>
      </c>
      <c r="DO1599" s="71"/>
      <c r="DP1599" s="67"/>
      <c r="DQ1599" s="67"/>
      <c r="DR1599" s="67"/>
      <c r="DS1599" s="67"/>
      <c r="DT1599" s="67"/>
      <c r="DU1599" s="67"/>
      <c r="DV1599" s="67"/>
      <c r="DW1599" s="67"/>
      <c r="DX1599" s="69"/>
    </row>
    <row r="1600" spans="1:128" ht="13.5" customHeight="1" thickBot="1">
      <c r="A1600"/>
      <c r="E1600"/>
      <c r="F1600"/>
      <c r="G1600"/>
      <c r="H1600" s="21"/>
      <c r="J1600" s="18" t="s">
        <v>53</v>
      </c>
      <c r="K1600" s="17">
        <v>1</v>
      </c>
      <c r="L1600"/>
      <c r="M1600"/>
      <c r="N1600"/>
      <c r="P1600" s="123" t="s">
        <v>12</v>
      </c>
      <c r="Q1600" s="124"/>
      <c r="R1600" s="124"/>
      <c r="S1600" s="125"/>
      <c r="T1600" s="21"/>
      <c r="V1600" s="18" t="s">
        <v>53</v>
      </c>
      <c r="W1600" s="17">
        <f ca="1">S1618</f>
        <v>2</v>
      </c>
      <c r="X1600"/>
      <c r="Y1600"/>
      <c r="Z1600"/>
      <c r="AB1600" s="123" t="s">
        <v>12</v>
      </c>
      <c r="AC1600" s="124"/>
      <c r="AD1600" s="124"/>
      <c r="AE1600" s="125"/>
      <c r="AF1600" s="21"/>
      <c r="AH1600" s="18" t="s">
        <v>53</v>
      </c>
      <c r="AI1600" s="17">
        <f ca="1">AE1618</f>
        <v>2</v>
      </c>
      <c r="AJ1600"/>
      <c r="AK1600"/>
      <c r="AL1600"/>
      <c r="AN1600" s="123" t="s">
        <v>12</v>
      </c>
      <c r="AO1600" s="124"/>
      <c r="AP1600" s="124"/>
      <c r="AQ1600" s="125"/>
      <c r="AR1600" s="21"/>
      <c r="AT1600" s="18" t="s">
        <v>53</v>
      </c>
      <c r="AU1600" s="17">
        <f ca="1">AQ1618</f>
        <v>3</v>
      </c>
      <c r="AV1600"/>
      <c r="AW1600"/>
      <c r="AX1600"/>
      <c r="AZ1600" s="123" t="s">
        <v>12</v>
      </c>
      <c r="BA1600" s="124"/>
      <c r="BB1600" s="124"/>
      <c r="BC1600" s="125"/>
      <c r="BD1600" s="21"/>
      <c r="BF1600" s="18" t="s">
        <v>53</v>
      </c>
      <c r="BG1600" s="17">
        <f ca="1">BC1618</f>
        <v>3</v>
      </c>
      <c r="BH1600"/>
      <c r="BI1600"/>
      <c r="BJ1600"/>
      <c r="BL1600" s="123" t="s">
        <v>12</v>
      </c>
      <c r="BM1600" s="124"/>
      <c r="BN1600" s="124"/>
      <c r="BO1600" s="125"/>
      <c r="BP1600" s="21"/>
      <c r="BR1600" s="18" t="s">
        <v>53</v>
      </c>
      <c r="BS1600" s="17">
        <f ca="1">BO1618</f>
        <v>3</v>
      </c>
      <c r="BT1600"/>
      <c r="BU1600"/>
      <c r="BV1600"/>
      <c r="BX1600" s="123" t="s">
        <v>12</v>
      </c>
      <c r="BY1600" s="124"/>
      <c r="BZ1600" s="124"/>
      <c r="CA1600" s="125"/>
      <c r="CB1600" s="21"/>
      <c r="CD1600" s="18" t="s">
        <v>53</v>
      </c>
      <c r="CE1600" s="17">
        <f ca="1">CA1618</f>
        <v>3</v>
      </c>
      <c r="CF1600"/>
      <c r="CG1600"/>
      <c r="CH1600"/>
      <c r="CJ1600" s="123" t="s">
        <v>12</v>
      </c>
      <c r="CK1600" s="124"/>
      <c r="CL1600" s="124"/>
      <c r="CM1600" s="125"/>
      <c r="CN1600" s="21"/>
      <c r="CP1600" s="18" t="s">
        <v>53</v>
      </c>
      <c r="CQ1600" s="17">
        <f ca="1">CM1618</f>
        <v>3</v>
      </c>
      <c r="CR1600"/>
      <c r="CS1600"/>
      <c r="CT1600"/>
      <c r="CV1600" s="123" t="s">
        <v>12</v>
      </c>
      <c r="CW1600" s="124"/>
      <c r="CX1600" s="124"/>
      <c r="CY1600" s="125"/>
      <c r="CZ1600" s="21"/>
      <c r="DB1600" s="18" t="s">
        <v>53</v>
      </c>
      <c r="DC1600" s="17">
        <f ca="1">CY1618</f>
        <v>3</v>
      </c>
      <c r="DD1600"/>
      <c r="DE1600"/>
      <c r="DF1600"/>
      <c r="DH1600" s="123" t="s">
        <v>12</v>
      </c>
      <c r="DI1600" s="124"/>
      <c r="DJ1600" s="124"/>
      <c r="DK1600" s="125"/>
      <c r="DL1600" s="21"/>
      <c r="DN1600" s="18" t="s">
        <v>53</v>
      </c>
      <c r="DO1600" s="17">
        <f ca="1">DK1618</f>
        <v>3</v>
      </c>
      <c r="DP1600"/>
      <c r="DQ1600"/>
      <c r="DR1600"/>
      <c r="DT1600" s="123" t="s">
        <v>12</v>
      </c>
      <c r="DU1600" s="124"/>
      <c r="DV1600" s="124"/>
      <c r="DW1600" s="125"/>
      <c r="DX1600" s="21"/>
    </row>
    <row r="1601" spans="1:128" ht="13.5" customHeight="1" thickBot="1">
      <c r="A1601"/>
      <c r="B1601" s="63" t="s">
        <v>45</v>
      </c>
      <c r="C1601" s="9" t="str">
        <f ca="1">IF(DO1602=9,"到着","未着")</f>
        <v>到着</v>
      </c>
      <c r="D1601" t="s">
        <v>19</v>
      </c>
      <c r="E1601"/>
      <c r="F1601"/>
      <c r="G1601"/>
      <c r="H1601" s="21"/>
      <c r="J1601" s="18" t="s">
        <v>54</v>
      </c>
      <c r="K1601" s="3">
        <v>1</v>
      </c>
      <c r="L1601"/>
      <c r="M1601"/>
      <c r="N1601"/>
      <c r="O1601" s="9" t="s">
        <v>57</v>
      </c>
      <c r="P1601" s="93" t="s">
        <v>3</v>
      </c>
      <c r="Q1601" s="26" t="s">
        <v>4</v>
      </c>
      <c r="R1601" s="26" t="s">
        <v>5</v>
      </c>
      <c r="S1601" s="3" t="s">
        <v>6</v>
      </c>
      <c r="T1601" s="6"/>
      <c r="V1601" s="18" t="s">
        <v>54</v>
      </c>
      <c r="W1601" s="3">
        <f ca="1">S1619</f>
        <v>1</v>
      </c>
      <c r="X1601"/>
      <c r="Y1601"/>
      <c r="Z1601"/>
      <c r="AA1601" s="9" t="str">
        <f>$O$10</f>
        <v>現Q値</v>
      </c>
      <c r="AB1601" s="93" t="s">
        <v>3</v>
      </c>
      <c r="AC1601" s="26" t="s">
        <v>4</v>
      </c>
      <c r="AD1601" s="26" t="s">
        <v>5</v>
      </c>
      <c r="AE1601" s="3" t="s">
        <v>6</v>
      </c>
      <c r="AF1601" s="6"/>
      <c r="AH1601" s="18" t="s">
        <v>54</v>
      </c>
      <c r="AI1601" s="3">
        <f ca="1">AE1619</f>
        <v>2</v>
      </c>
      <c r="AJ1601"/>
      <c r="AK1601"/>
      <c r="AL1601"/>
      <c r="AM1601" s="9" t="str">
        <f>$O$10</f>
        <v>現Q値</v>
      </c>
      <c r="AN1601" s="93" t="s">
        <v>3</v>
      </c>
      <c r="AO1601" s="26" t="s">
        <v>4</v>
      </c>
      <c r="AP1601" s="26" t="s">
        <v>5</v>
      </c>
      <c r="AQ1601" s="3" t="s">
        <v>6</v>
      </c>
      <c r="AR1601" s="6"/>
      <c r="AT1601" s="18" t="s">
        <v>54</v>
      </c>
      <c r="AU1601" s="3">
        <f ca="1">AQ1619</f>
        <v>2</v>
      </c>
      <c r="AV1601"/>
      <c r="AW1601"/>
      <c r="AX1601"/>
      <c r="AY1601" s="9" t="str">
        <f>$O$10</f>
        <v>現Q値</v>
      </c>
      <c r="AZ1601" s="93" t="s">
        <v>3</v>
      </c>
      <c r="BA1601" s="26" t="s">
        <v>4</v>
      </c>
      <c r="BB1601" s="26" t="s">
        <v>5</v>
      </c>
      <c r="BC1601" s="3" t="s">
        <v>6</v>
      </c>
      <c r="BD1601" s="6"/>
      <c r="BF1601" s="18" t="s">
        <v>54</v>
      </c>
      <c r="BG1601" s="3">
        <f ca="1">BC1619</f>
        <v>1</v>
      </c>
      <c r="BH1601"/>
      <c r="BI1601"/>
      <c r="BJ1601"/>
      <c r="BK1601" s="9" t="str">
        <f>$O$10</f>
        <v>現Q値</v>
      </c>
      <c r="BL1601" s="93" t="s">
        <v>3</v>
      </c>
      <c r="BM1601" s="26" t="s">
        <v>4</v>
      </c>
      <c r="BN1601" s="26" t="s">
        <v>5</v>
      </c>
      <c r="BO1601" s="3" t="s">
        <v>6</v>
      </c>
      <c r="BP1601" s="6"/>
      <c r="BR1601" s="18" t="s">
        <v>54</v>
      </c>
      <c r="BS1601" s="3">
        <f ca="1">BO1619</f>
        <v>2</v>
      </c>
      <c r="BT1601"/>
      <c r="BU1601"/>
      <c r="BV1601"/>
      <c r="BW1601" s="9" t="str">
        <f>$O$10</f>
        <v>現Q値</v>
      </c>
      <c r="BX1601" s="93" t="s">
        <v>3</v>
      </c>
      <c r="BY1601" s="26" t="s">
        <v>4</v>
      </c>
      <c r="BZ1601" s="26" t="s">
        <v>5</v>
      </c>
      <c r="CA1601" s="3" t="s">
        <v>6</v>
      </c>
      <c r="CB1601" s="6"/>
      <c r="CD1601" s="18" t="s">
        <v>54</v>
      </c>
      <c r="CE1601" s="3">
        <f ca="1">CA1619</f>
        <v>1</v>
      </c>
      <c r="CF1601"/>
      <c r="CG1601"/>
      <c r="CH1601"/>
      <c r="CI1601" s="9" t="str">
        <f>$O$10</f>
        <v>現Q値</v>
      </c>
      <c r="CJ1601" s="93" t="s">
        <v>3</v>
      </c>
      <c r="CK1601" s="26" t="s">
        <v>4</v>
      </c>
      <c r="CL1601" s="26" t="s">
        <v>5</v>
      </c>
      <c r="CM1601" s="3" t="s">
        <v>6</v>
      </c>
      <c r="CN1601" s="6"/>
      <c r="CP1601" s="18" t="s">
        <v>54</v>
      </c>
      <c r="CQ1601" s="3">
        <f ca="1">CM1619</f>
        <v>2</v>
      </c>
      <c r="CR1601"/>
      <c r="CS1601"/>
      <c r="CT1601"/>
      <c r="CU1601" s="9" t="str">
        <f>$O$10</f>
        <v>現Q値</v>
      </c>
      <c r="CV1601" s="93" t="s">
        <v>3</v>
      </c>
      <c r="CW1601" s="26" t="s">
        <v>4</v>
      </c>
      <c r="CX1601" s="26" t="s">
        <v>5</v>
      </c>
      <c r="CY1601" s="3" t="s">
        <v>6</v>
      </c>
      <c r="CZ1601" s="6"/>
      <c r="DB1601" s="18" t="s">
        <v>54</v>
      </c>
      <c r="DC1601" s="3">
        <f ca="1">CY1619</f>
        <v>3</v>
      </c>
      <c r="DD1601"/>
      <c r="DE1601"/>
      <c r="DF1601"/>
      <c r="DG1601" s="9" t="str">
        <f>$O$10</f>
        <v>現Q値</v>
      </c>
      <c r="DH1601" s="93" t="s">
        <v>3</v>
      </c>
      <c r="DI1601" s="26" t="s">
        <v>4</v>
      </c>
      <c r="DJ1601" s="26" t="s">
        <v>5</v>
      </c>
      <c r="DK1601" s="3" t="s">
        <v>6</v>
      </c>
      <c r="DL1601" s="6"/>
      <c r="DN1601" s="18" t="s">
        <v>54</v>
      </c>
      <c r="DO1601" s="3">
        <f ca="1">DK1619</f>
        <v>3</v>
      </c>
      <c r="DP1601"/>
      <c r="DQ1601"/>
      <c r="DR1601"/>
      <c r="DS1601" s="9" t="str">
        <f>$O$10</f>
        <v>現Q値</v>
      </c>
      <c r="DT1601" s="93" t="s">
        <v>3</v>
      </c>
      <c r="DU1601" s="26" t="s">
        <v>4</v>
      </c>
      <c r="DV1601" s="26" t="s">
        <v>5</v>
      </c>
      <c r="DW1601" s="3" t="s">
        <v>6</v>
      </c>
      <c r="DX1601" s="6"/>
    </row>
    <row r="1602" spans="1:128" ht="13.5" customHeight="1" thickBot="1">
      <c r="A1602"/>
      <c r="B1602" s="63" t="s">
        <v>10</v>
      </c>
      <c r="C1602" s="78">
        <f ca="1">C1565+IF(C1601="未着",0,1)</f>
        <v>44</v>
      </c>
      <c r="D1602"/>
      <c r="E1602"/>
      <c r="F1602"/>
      <c r="G1602"/>
      <c r="H1602" s="21"/>
      <c r="J1602" s="3" t="s">
        <v>7</v>
      </c>
      <c r="K1602" s="29">
        <f>3*(K1600-1)+K1601</f>
        <v>1</v>
      </c>
      <c r="L1602" s="30" t="s">
        <v>34</v>
      </c>
      <c r="M1602"/>
      <c r="N1602" s="126" t="s">
        <v>7</v>
      </c>
      <c r="O1602" s="17">
        <v>1</v>
      </c>
      <c r="P1602" s="27">
        <f t="array" aca="1" ref="P1602:S1609" ca="1">IF(C1564="到着",DT1589:DW1596,P1565:S1572)</f>
        <v>31.814638525914916</v>
      </c>
      <c r="Q1602" s="95" t="str">
        <f ca="1"/>
        <v>欄外</v>
      </c>
      <c r="R1602" s="95" t="str">
        <f ca="1"/>
        <v>欄外</v>
      </c>
      <c r="S1602" s="15">
        <f ca="1"/>
        <v>32.10992519426361</v>
      </c>
      <c r="T1602" s="12"/>
      <c r="V1602" s="3" t="s">
        <v>7</v>
      </c>
      <c r="W1602" s="29">
        <f ca="1">3*(W1600-1)+W1601</f>
        <v>4</v>
      </c>
      <c r="X1602" s="30" t="s">
        <v>34</v>
      </c>
      <c r="Y1602"/>
      <c r="Z1602" s="126" t="s">
        <v>7</v>
      </c>
      <c r="AA1602" s="17">
        <v>1</v>
      </c>
      <c r="AB1602" s="27">
        <f t="array" ref="AB1602:AE1609" ca="1">P1626:S1633</f>
        <v>31.814638525914916</v>
      </c>
      <c r="AC1602" s="95" t="str">
        <v>欄外</v>
      </c>
      <c r="AD1602" s="95" t="str">
        <v>欄外</v>
      </c>
      <c r="AE1602" s="15">
        <f ca="1"/>
        <v>32.109958405295473</v>
      </c>
      <c r="AF1602" s="12"/>
      <c r="AH1602" s="3" t="s">
        <v>7</v>
      </c>
      <c r="AI1602" s="29">
        <f ca="1">3*(AI1600-1)+AI1601</f>
        <v>5</v>
      </c>
      <c r="AJ1602" s="30" t="s">
        <v>34</v>
      </c>
      <c r="AK1602"/>
      <c r="AL1602" s="126" t="s">
        <v>7</v>
      </c>
      <c r="AM1602" s="17">
        <v>1</v>
      </c>
      <c r="AN1602" s="27">
        <f t="array" ref="AN1602:AQ1609" ca="1">AB1626:AE1633</f>
        <v>31.814638525914916</v>
      </c>
      <c r="AO1602" s="95" t="str">
        <v>欄外</v>
      </c>
      <c r="AP1602" s="95" t="str">
        <v>欄外</v>
      </c>
      <c r="AQ1602" s="15">
        <f ca="1"/>
        <v>32.109958405295473</v>
      </c>
      <c r="AR1602" s="12"/>
      <c r="AT1602" s="3" t="s">
        <v>7</v>
      </c>
      <c r="AU1602" s="29">
        <f ca="1">3*(AU1600-1)+AU1601</f>
        <v>8</v>
      </c>
      <c r="AV1602" s="30" t="s">
        <v>34</v>
      </c>
      <c r="AW1602"/>
      <c r="AX1602" s="126" t="s">
        <v>7</v>
      </c>
      <c r="AY1602" s="17">
        <v>1</v>
      </c>
      <c r="AZ1602" s="27">
        <f t="array" ref="AZ1602:BC1609" ca="1">AN1626:AQ1633</f>
        <v>31.814638525914916</v>
      </c>
      <c r="BA1602" s="95" t="str">
        <v>欄外</v>
      </c>
      <c r="BB1602" s="95" t="str">
        <v>欄外</v>
      </c>
      <c r="BC1602" s="15">
        <f ca="1"/>
        <v>32.109958405295473</v>
      </c>
      <c r="BD1602" s="12"/>
      <c r="BF1602" s="3" t="s">
        <v>7</v>
      </c>
      <c r="BG1602" s="29">
        <f ca="1">3*(BG1600-1)+BG1601</f>
        <v>7</v>
      </c>
      <c r="BH1602" s="30" t="s">
        <v>34</v>
      </c>
      <c r="BI1602"/>
      <c r="BJ1602" s="126" t="s">
        <v>7</v>
      </c>
      <c r="BK1602" s="17">
        <v>1</v>
      </c>
      <c r="BL1602" s="27">
        <f t="array" ref="BL1602:BO1609" ca="1">AZ1626:BC1633</f>
        <v>31.814638525914916</v>
      </c>
      <c r="BM1602" s="95" t="str">
        <v>欄外</v>
      </c>
      <c r="BN1602" s="95" t="str">
        <v>欄外</v>
      </c>
      <c r="BO1602" s="15">
        <f ca="1"/>
        <v>32.109958405295473</v>
      </c>
      <c r="BP1602" s="12"/>
      <c r="BR1602" s="3" t="s">
        <v>7</v>
      </c>
      <c r="BS1602" s="29">
        <f ca="1">3*(BS1600-1)+BS1601</f>
        <v>8</v>
      </c>
      <c r="BT1602" s="30" t="s">
        <v>34</v>
      </c>
      <c r="BU1602"/>
      <c r="BV1602" s="126" t="s">
        <v>7</v>
      </c>
      <c r="BW1602" s="17">
        <v>1</v>
      </c>
      <c r="BX1602" s="27">
        <f t="array" ref="BX1602:CA1609" ca="1">BL1626:BO1633</f>
        <v>31.814638525914916</v>
      </c>
      <c r="BY1602" s="95" t="str">
        <v>欄外</v>
      </c>
      <c r="BZ1602" s="95" t="str">
        <v>欄外</v>
      </c>
      <c r="CA1602" s="15">
        <f ca="1"/>
        <v>32.109958405295473</v>
      </c>
      <c r="CB1602" s="12"/>
      <c r="CD1602" s="3" t="s">
        <v>7</v>
      </c>
      <c r="CE1602" s="29">
        <f ca="1">3*(CE1600-1)+CE1601</f>
        <v>7</v>
      </c>
      <c r="CF1602" s="30" t="s">
        <v>34</v>
      </c>
      <c r="CG1602"/>
      <c r="CH1602" s="126" t="s">
        <v>7</v>
      </c>
      <c r="CI1602" s="17">
        <v>1</v>
      </c>
      <c r="CJ1602" s="27">
        <f t="array" ref="CJ1602:CM1609" ca="1">BX1626:CA1633</f>
        <v>31.814638525914916</v>
      </c>
      <c r="CK1602" s="95" t="str">
        <v>欄外</v>
      </c>
      <c r="CL1602" s="95" t="str">
        <v>欄外</v>
      </c>
      <c r="CM1602" s="15">
        <f ca="1"/>
        <v>32.109958405295473</v>
      </c>
      <c r="CN1602" s="12"/>
      <c r="CP1602" s="3" t="s">
        <v>7</v>
      </c>
      <c r="CQ1602" s="29">
        <f ca="1">3*(CQ1600-1)+CQ1601</f>
        <v>8</v>
      </c>
      <c r="CR1602" s="30" t="s">
        <v>34</v>
      </c>
      <c r="CS1602"/>
      <c r="CT1602" s="126" t="s">
        <v>7</v>
      </c>
      <c r="CU1602" s="17">
        <v>1</v>
      </c>
      <c r="CV1602" s="27">
        <f t="array" ref="CV1602:CY1609" ca="1">CJ1626:CM1633</f>
        <v>31.814638525914916</v>
      </c>
      <c r="CW1602" s="95" t="str">
        <v>欄外</v>
      </c>
      <c r="CX1602" s="95" t="str">
        <v>欄外</v>
      </c>
      <c r="CY1602" s="15">
        <f ca="1"/>
        <v>32.109958405295473</v>
      </c>
      <c r="CZ1602" s="12"/>
      <c r="DB1602" s="3" t="s">
        <v>7</v>
      </c>
      <c r="DC1602" s="29">
        <f ca="1">3*(DC1600-1)+DC1601</f>
        <v>9</v>
      </c>
      <c r="DD1602" s="30" t="s">
        <v>34</v>
      </c>
      <c r="DE1602"/>
      <c r="DF1602" s="126" t="s">
        <v>7</v>
      </c>
      <c r="DG1602" s="17">
        <v>1</v>
      </c>
      <c r="DH1602" s="27">
        <f t="array" ref="DH1602:DK1609" ca="1">CV1626:CY1633</f>
        <v>31.814638525914916</v>
      </c>
      <c r="DI1602" s="95" t="str">
        <v>欄外</v>
      </c>
      <c r="DJ1602" s="95" t="str">
        <v>欄外</v>
      </c>
      <c r="DK1602" s="15">
        <f ca="1"/>
        <v>32.109958405295473</v>
      </c>
      <c r="DL1602" s="12"/>
      <c r="DN1602" s="3" t="s">
        <v>7</v>
      </c>
      <c r="DO1602" s="29">
        <f ca="1">3*(DO1600-1)+DO1601</f>
        <v>9</v>
      </c>
      <c r="DP1602" s="30" t="s">
        <v>34</v>
      </c>
      <c r="DQ1602"/>
      <c r="DR1602" s="126" t="s">
        <v>7</v>
      </c>
      <c r="DS1602" s="17">
        <v>1</v>
      </c>
      <c r="DT1602" s="27">
        <f t="array" ref="DT1602:DW1609" ca="1">DH1626:DK1633</f>
        <v>31.814638525914916</v>
      </c>
      <c r="DU1602" s="95" t="str">
        <v>欄外</v>
      </c>
      <c r="DV1602" s="95" t="str">
        <v>欄外</v>
      </c>
      <c r="DW1602" s="15">
        <f ca="1"/>
        <v>32.109958405295473</v>
      </c>
      <c r="DX1602" s="12"/>
    </row>
    <row r="1603" spans="1:128" ht="13.5" customHeight="1" thickBot="1">
      <c r="A1603"/>
      <c r="B1603"/>
      <c r="C1603"/>
      <c r="D1603"/>
      <c r="E1603"/>
      <c r="F1603"/>
      <c r="G1603"/>
      <c r="H1603" s="21"/>
      <c r="K1603" s="24"/>
      <c r="L1603" s="6"/>
      <c r="M1603"/>
      <c r="N1603" s="127"/>
      <c r="O1603" s="3">
        <v>2</v>
      </c>
      <c r="P1603" s="15">
        <f ca="1"/>
        <v>10.40607930603027</v>
      </c>
      <c r="Q1603" s="95" t="str">
        <f ca="1"/>
        <v>欄外</v>
      </c>
      <c r="R1603" s="27">
        <f ca="1"/>
        <v>18.458272981929774</v>
      </c>
      <c r="S1603" s="15">
        <f ca="1"/>
        <v>47.297536505311726</v>
      </c>
      <c r="T1603" s="12"/>
      <c r="W1603" s="24"/>
      <c r="X1603" s="6"/>
      <c r="Y1603"/>
      <c r="Z1603" s="127"/>
      <c r="AA1603" s="3">
        <v>2</v>
      </c>
      <c r="AB1603" s="15">
        <f ca="1"/>
        <v>10.40607930603027</v>
      </c>
      <c r="AC1603" s="95" t="str">
        <v>欄外</v>
      </c>
      <c r="AD1603" s="27">
        <f ca="1"/>
        <v>18.458272981929774</v>
      </c>
      <c r="AE1603" s="15">
        <f ca="1"/>
        <v>47.297536505311726</v>
      </c>
      <c r="AF1603" s="12"/>
      <c r="AI1603" s="24"/>
      <c r="AJ1603" s="6"/>
      <c r="AK1603"/>
      <c r="AL1603" s="127"/>
      <c r="AM1603" s="3">
        <v>2</v>
      </c>
      <c r="AN1603" s="15">
        <f ca="1"/>
        <v>10.40607930603027</v>
      </c>
      <c r="AO1603" s="95" t="str">
        <v>欄外</v>
      </c>
      <c r="AP1603" s="27">
        <f ca="1"/>
        <v>18.458272981929774</v>
      </c>
      <c r="AQ1603" s="15">
        <f ca="1"/>
        <v>47.297536505311726</v>
      </c>
      <c r="AR1603" s="12"/>
      <c r="AU1603" s="24"/>
      <c r="AV1603" s="6"/>
      <c r="AW1603"/>
      <c r="AX1603" s="127"/>
      <c r="AY1603" s="3">
        <v>2</v>
      </c>
      <c r="AZ1603" s="15">
        <f ca="1"/>
        <v>10.40607930603027</v>
      </c>
      <c r="BA1603" s="95" t="str">
        <v>欄外</v>
      </c>
      <c r="BB1603" s="27">
        <f ca="1"/>
        <v>18.458272981929774</v>
      </c>
      <c r="BC1603" s="15">
        <f ca="1"/>
        <v>47.297536505311726</v>
      </c>
      <c r="BD1603" s="12"/>
      <c r="BG1603" s="24"/>
      <c r="BH1603" s="6"/>
      <c r="BI1603"/>
      <c r="BJ1603" s="127"/>
      <c r="BK1603" s="3">
        <v>2</v>
      </c>
      <c r="BL1603" s="15">
        <f ca="1"/>
        <v>10.40607930603027</v>
      </c>
      <c r="BM1603" s="95" t="str">
        <v>欄外</v>
      </c>
      <c r="BN1603" s="27">
        <f ca="1"/>
        <v>18.458272981929774</v>
      </c>
      <c r="BO1603" s="15">
        <f ca="1"/>
        <v>47.297536505311726</v>
      </c>
      <c r="BP1603" s="12"/>
      <c r="BS1603" s="24"/>
      <c r="BT1603" s="6"/>
      <c r="BU1603"/>
      <c r="BV1603" s="127"/>
      <c r="BW1603" s="3">
        <v>2</v>
      </c>
      <c r="BX1603" s="15">
        <f ca="1"/>
        <v>10.40607930603027</v>
      </c>
      <c r="BY1603" s="95" t="str">
        <v>欄外</v>
      </c>
      <c r="BZ1603" s="27">
        <f ca="1"/>
        <v>18.458272981929774</v>
      </c>
      <c r="CA1603" s="15">
        <f ca="1"/>
        <v>47.297536505311726</v>
      </c>
      <c r="CB1603" s="12"/>
      <c r="CE1603" s="24"/>
      <c r="CF1603" s="6"/>
      <c r="CG1603"/>
      <c r="CH1603" s="127"/>
      <c r="CI1603" s="3">
        <v>2</v>
      </c>
      <c r="CJ1603" s="15">
        <f ca="1"/>
        <v>10.40607930603027</v>
      </c>
      <c r="CK1603" s="95" t="str">
        <v>欄外</v>
      </c>
      <c r="CL1603" s="27">
        <f ca="1"/>
        <v>18.458272981929774</v>
      </c>
      <c r="CM1603" s="15">
        <f ca="1"/>
        <v>47.297536505311726</v>
      </c>
      <c r="CN1603" s="12"/>
      <c r="CQ1603" s="24"/>
      <c r="CR1603" s="6"/>
      <c r="CS1603"/>
      <c r="CT1603" s="127"/>
      <c r="CU1603" s="3">
        <v>2</v>
      </c>
      <c r="CV1603" s="15">
        <f ca="1"/>
        <v>10.40607930603027</v>
      </c>
      <c r="CW1603" s="95" t="str">
        <v>欄外</v>
      </c>
      <c r="CX1603" s="27">
        <f ca="1"/>
        <v>18.458272981929774</v>
      </c>
      <c r="CY1603" s="15">
        <f ca="1"/>
        <v>47.297536505311726</v>
      </c>
      <c r="CZ1603" s="12"/>
      <c r="DC1603" s="24"/>
      <c r="DD1603" s="6"/>
      <c r="DE1603"/>
      <c r="DF1603" s="127"/>
      <c r="DG1603" s="3">
        <v>2</v>
      </c>
      <c r="DH1603" s="15">
        <f ca="1"/>
        <v>10.40607930603027</v>
      </c>
      <c r="DI1603" s="95" t="str">
        <v>欄外</v>
      </c>
      <c r="DJ1603" s="27">
        <f ca="1"/>
        <v>18.458272981929774</v>
      </c>
      <c r="DK1603" s="15">
        <f ca="1"/>
        <v>47.297536505311726</v>
      </c>
      <c r="DL1603" s="12"/>
      <c r="DO1603" s="24"/>
      <c r="DP1603" s="6"/>
      <c r="DQ1603"/>
      <c r="DR1603" s="127"/>
      <c r="DS1603" s="3">
        <v>2</v>
      </c>
      <c r="DT1603" s="15">
        <f ca="1"/>
        <v>10.40607930603027</v>
      </c>
      <c r="DU1603" s="95" t="str">
        <v>欄外</v>
      </c>
      <c r="DV1603" s="27">
        <f ca="1"/>
        <v>18.458272981929774</v>
      </c>
      <c r="DW1603" s="15">
        <f ca="1"/>
        <v>47.297536505311726</v>
      </c>
      <c r="DX1603" s="12"/>
    </row>
    <row r="1604" spans="1:128" ht="13.5" customHeight="1" thickTop="1" thickBot="1">
      <c r="A1604"/>
      <c r="B1604" s="10" t="s">
        <v>15</v>
      </c>
      <c r="C1604"/>
      <c r="D1604"/>
      <c r="E1604"/>
      <c r="F1604"/>
      <c r="G1604"/>
      <c r="H1604" s="21"/>
      <c r="J1604" s="25" t="str">
        <f>IF(AND(K1600=1,K1601=1),"★","")</f>
        <v>★</v>
      </c>
      <c r="K1604" s="93" t="str">
        <f>IF(AND(K1600=1,K1601=2),"★","")</f>
        <v/>
      </c>
      <c r="L1604" s="3" t="str">
        <f>IF(AND(K1600=1,K1601=3),"★","")</f>
        <v/>
      </c>
      <c r="M1604"/>
      <c r="N1604" s="127"/>
      <c r="O1604" s="3">
        <v>3</v>
      </c>
      <c r="P1604" s="95" t="str">
        <f ca="1"/>
        <v>欄外</v>
      </c>
      <c r="Q1604" s="95" t="str">
        <f ca="1"/>
        <v>欄外</v>
      </c>
      <c r="R1604" s="15">
        <f ca="1"/>
        <v>26.900255958557121</v>
      </c>
      <c r="S1604" s="95" t="str">
        <f ca="1"/>
        <v>欄外</v>
      </c>
      <c r="T1604" s="12"/>
      <c r="V1604" s="25" t="str">
        <f ca="1">IF(AND(W1600=1,W1601=1),"★","")</f>
        <v/>
      </c>
      <c r="W1604" s="93" t="str">
        <f ca="1">IF(AND(W1600=1,W1601=2),"★","")</f>
        <v/>
      </c>
      <c r="X1604" s="3" t="str">
        <f ca="1">IF(AND(W1600=1,W1601=3),"★","")</f>
        <v/>
      </c>
      <c r="Y1604"/>
      <c r="Z1604" s="127"/>
      <c r="AA1604" s="3">
        <v>3</v>
      </c>
      <c r="AB1604" s="95" t="str">
        <v>欄外</v>
      </c>
      <c r="AC1604" s="95" t="str">
        <v>欄外</v>
      </c>
      <c r="AD1604" s="15">
        <f ca="1"/>
        <v>26.900255958557121</v>
      </c>
      <c r="AE1604" s="95" t="str">
        <v>欄外</v>
      </c>
      <c r="AF1604" s="12"/>
      <c r="AH1604" s="25" t="str">
        <f ca="1">IF(AND(AI1600=1,AI1601=1),"★","")</f>
        <v/>
      </c>
      <c r="AI1604" s="93" t="str">
        <f ca="1">IF(AND(AI1600=1,AI1601=2),"★","")</f>
        <v/>
      </c>
      <c r="AJ1604" s="3" t="str">
        <f ca="1">IF(AND(AI1600=1,AI1601=3),"★","")</f>
        <v/>
      </c>
      <c r="AK1604"/>
      <c r="AL1604" s="127"/>
      <c r="AM1604" s="3">
        <v>3</v>
      </c>
      <c r="AN1604" s="95" t="str">
        <v>欄外</v>
      </c>
      <c r="AO1604" s="95" t="str">
        <v>欄外</v>
      </c>
      <c r="AP1604" s="15">
        <f ca="1"/>
        <v>26.900255958557121</v>
      </c>
      <c r="AQ1604" s="95" t="str">
        <v>欄外</v>
      </c>
      <c r="AR1604" s="12"/>
      <c r="AT1604" s="25" t="str">
        <f ca="1">IF(AND(AU1600=1,AU1601=1),"★","")</f>
        <v/>
      </c>
      <c r="AU1604" s="93" t="str">
        <f ca="1">IF(AND(AU1600=1,AU1601=2),"★","")</f>
        <v/>
      </c>
      <c r="AV1604" s="3" t="str">
        <f ca="1">IF(AND(AU1600=1,AU1601=3),"★","")</f>
        <v/>
      </c>
      <c r="AW1604"/>
      <c r="AX1604" s="127"/>
      <c r="AY1604" s="3">
        <v>3</v>
      </c>
      <c r="AZ1604" s="95" t="str">
        <v>欄外</v>
      </c>
      <c r="BA1604" s="95" t="str">
        <v>欄外</v>
      </c>
      <c r="BB1604" s="15">
        <f ca="1"/>
        <v>26.900255958557121</v>
      </c>
      <c r="BC1604" s="95" t="str">
        <v>欄外</v>
      </c>
      <c r="BD1604" s="12"/>
      <c r="BF1604" s="25" t="str">
        <f ca="1">IF(AND(BG1600=1,BG1601=1),"★","")</f>
        <v/>
      </c>
      <c r="BG1604" s="93" t="str">
        <f ca="1">IF(AND(BG1600=1,BG1601=2),"★","")</f>
        <v/>
      </c>
      <c r="BH1604" s="3" t="str">
        <f ca="1">IF(AND(BG1600=1,BG1601=3),"★","")</f>
        <v/>
      </c>
      <c r="BI1604"/>
      <c r="BJ1604" s="127"/>
      <c r="BK1604" s="3">
        <v>3</v>
      </c>
      <c r="BL1604" s="95" t="str">
        <v>欄外</v>
      </c>
      <c r="BM1604" s="95" t="str">
        <v>欄外</v>
      </c>
      <c r="BN1604" s="15">
        <f ca="1"/>
        <v>26.900255958557121</v>
      </c>
      <c r="BO1604" s="95" t="str">
        <v>欄外</v>
      </c>
      <c r="BP1604" s="12"/>
      <c r="BR1604" s="25" t="str">
        <f ca="1">IF(AND(BS1600=1,BS1601=1),"★","")</f>
        <v/>
      </c>
      <c r="BS1604" s="93" t="str">
        <f ca="1">IF(AND(BS1600=1,BS1601=2),"★","")</f>
        <v/>
      </c>
      <c r="BT1604" s="3" t="str">
        <f ca="1">IF(AND(BS1600=1,BS1601=3),"★","")</f>
        <v/>
      </c>
      <c r="BU1604"/>
      <c r="BV1604" s="127"/>
      <c r="BW1604" s="3">
        <v>3</v>
      </c>
      <c r="BX1604" s="95" t="str">
        <v>欄外</v>
      </c>
      <c r="BY1604" s="95" t="str">
        <v>欄外</v>
      </c>
      <c r="BZ1604" s="15">
        <f ca="1"/>
        <v>26.900255958557121</v>
      </c>
      <c r="CA1604" s="95" t="str">
        <v>欄外</v>
      </c>
      <c r="CB1604" s="12"/>
      <c r="CD1604" s="25" t="str">
        <f ca="1">IF(AND(CE1600=1,CE1601=1),"★","")</f>
        <v/>
      </c>
      <c r="CE1604" s="93" t="str">
        <f ca="1">IF(AND(CE1600=1,CE1601=2),"★","")</f>
        <v/>
      </c>
      <c r="CF1604" s="3" t="str">
        <f ca="1">IF(AND(CE1600=1,CE1601=3),"★","")</f>
        <v/>
      </c>
      <c r="CG1604"/>
      <c r="CH1604" s="127"/>
      <c r="CI1604" s="3">
        <v>3</v>
      </c>
      <c r="CJ1604" s="95" t="str">
        <v>欄外</v>
      </c>
      <c r="CK1604" s="95" t="str">
        <v>欄外</v>
      </c>
      <c r="CL1604" s="15">
        <f ca="1"/>
        <v>26.900255958557121</v>
      </c>
      <c r="CM1604" s="95" t="str">
        <v>欄外</v>
      </c>
      <c r="CN1604" s="12"/>
      <c r="CP1604" s="25" t="str">
        <f ca="1">IF(AND(CQ1600=1,CQ1601=1),"★","")</f>
        <v/>
      </c>
      <c r="CQ1604" s="93" t="str">
        <f ca="1">IF(AND(CQ1600=1,CQ1601=2),"★","")</f>
        <v/>
      </c>
      <c r="CR1604" s="3" t="str">
        <f ca="1">IF(AND(CQ1600=1,CQ1601=3),"★","")</f>
        <v/>
      </c>
      <c r="CS1604"/>
      <c r="CT1604" s="127"/>
      <c r="CU1604" s="3">
        <v>3</v>
      </c>
      <c r="CV1604" s="95" t="str">
        <v>欄外</v>
      </c>
      <c r="CW1604" s="95" t="str">
        <v>欄外</v>
      </c>
      <c r="CX1604" s="15">
        <f ca="1"/>
        <v>26.900255958557121</v>
      </c>
      <c r="CY1604" s="95" t="str">
        <v>欄外</v>
      </c>
      <c r="CZ1604" s="12"/>
      <c r="DB1604" s="25" t="str">
        <f ca="1">IF(AND(DC1600=1,DC1601=1),"★","")</f>
        <v/>
      </c>
      <c r="DC1604" s="93" t="str">
        <f ca="1">IF(AND(DC1600=1,DC1601=2),"★","")</f>
        <v/>
      </c>
      <c r="DD1604" s="3" t="str">
        <f ca="1">IF(AND(DC1600=1,DC1601=3),"★","")</f>
        <v/>
      </c>
      <c r="DE1604"/>
      <c r="DF1604" s="127"/>
      <c r="DG1604" s="3">
        <v>3</v>
      </c>
      <c r="DH1604" s="95" t="str">
        <v>欄外</v>
      </c>
      <c r="DI1604" s="95" t="str">
        <v>欄外</v>
      </c>
      <c r="DJ1604" s="15">
        <f ca="1"/>
        <v>26.900255958557121</v>
      </c>
      <c r="DK1604" s="95" t="str">
        <v>欄外</v>
      </c>
      <c r="DL1604" s="12"/>
      <c r="DN1604" s="25" t="str">
        <f ca="1">IF(AND(DO1600=1,DO1601=1),"★","")</f>
        <v/>
      </c>
      <c r="DO1604" s="93" t="str">
        <f ca="1">IF(AND(DO1600=1,DO1601=2),"★","")</f>
        <v/>
      </c>
      <c r="DP1604" s="3" t="str">
        <f ca="1">IF(AND(DO1600=1,DO1601=3),"★","")</f>
        <v/>
      </c>
      <c r="DQ1604"/>
      <c r="DR1604" s="127"/>
      <c r="DS1604" s="3">
        <v>3</v>
      </c>
      <c r="DT1604" s="95" t="str">
        <v>欄外</v>
      </c>
      <c r="DU1604" s="95" t="str">
        <v>欄外</v>
      </c>
      <c r="DV1604" s="15">
        <f ca="1"/>
        <v>26.900255958557121</v>
      </c>
      <c r="DW1604" s="95" t="str">
        <v>欄外</v>
      </c>
      <c r="DX1604" s="12"/>
    </row>
    <row r="1605" spans="1:128" ht="13.5" customHeight="1" thickTop="1" thickBot="1">
      <c r="A1605"/>
      <c r="B1605" s="63" t="s">
        <v>14</v>
      </c>
      <c r="C1605" s="79">
        <f ca="1">1-C1565/50</f>
        <v>0.14000000000000001</v>
      </c>
      <c r="D1605"/>
      <c r="E1605"/>
      <c r="F1605"/>
      <c r="G1605"/>
      <c r="H1605" s="21"/>
      <c r="J1605" s="17" t="str">
        <f>IF(AND(K1600=2,K1601=1),"★","")</f>
        <v/>
      </c>
      <c r="K1605" s="3" t="str">
        <f>IF(AND(K1600=2,K1601=2),"★","")</f>
        <v/>
      </c>
      <c r="L1605" s="16" t="str">
        <f>IF(AND(K1600=2,K1601=3),"★","")</f>
        <v/>
      </c>
      <c r="M1605"/>
      <c r="N1605" s="127"/>
      <c r="O1605" s="3">
        <v>4</v>
      </c>
      <c r="P1605" s="27">
        <f ca="1"/>
        <v>47.299988023324772</v>
      </c>
      <c r="Q1605" s="15">
        <f ca="1"/>
        <v>19.565530089378353</v>
      </c>
      <c r="R1605" s="95" t="str">
        <f ca="1"/>
        <v>欄外</v>
      </c>
      <c r="S1605" s="15">
        <f ca="1"/>
        <v>47.280819617611769</v>
      </c>
      <c r="T1605" s="12"/>
      <c r="V1605" s="17" t="str">
        <f ca="1">IF(AND(W1600=2,W1601=1),"★","")</f>
        <v>★</v>
      </c>
      <c r="W1605" s="3" t="str">
        <f ca="1">IF(AND(W1600=2,W1601=2),"★","")</f>
        <v/>
      </c>
      <c r="X1605" s="16" t="str">
        <f ca="1">IF(AND(W1600=2,W1601=3),"★","")</f>
        <v/>
      </c>
      <c r="Y1605"/>
      <c r="Z1605" s="127"/>
      <c r="AA1605" s="3">
        <v>4</v>
      </c>
      <c r="AB1605" s="27">
        <f ca="1"/>
        <v>47.299988023324772</v>
      </c>
      <c r="AC1605" s="15">
        <f ca="1"/>
        <v>19.565530089378353</v>
      </c>
      <c r="AD1605" s="95" t="str">
        <v>欄外</v>
      </c>
      <c r="AE1605" s="15">
        <f ca="1"/>
        <v>47.280819617611769</v>
      </c>
      <c r="AF1605" s="12"/>
      <c r="AH1605" s="17" t="str">
        <f ca="1">IF(AND(AI1600=2,AI1601=1),"★","")</f>
        <v/>
      </c>
      <c r="AI1605" s="3" t="str">
        <f ca="1">IF(AND(AI1600=2,AI1601=2),"★","")</f>
        <v>★</v>
      </c>
      <c r="AJ1605" s="16" t="str">
        <f ca="1">IF(AND(AI1600=2,AI1601=3),"★","")</f>
        <v/>
      </c>
      <c r="AK1605"/>
      <c r="AL1605" s="127"/>
      <c r="AM1605" s="3">
        <v>4</v>
      </c>
      <c r="AN1605" s="27">
        <f ca="1"/>
        <v>47.299994010216395</v>
      </c>
      <c r="AO1605" s="15">
        <f ca="1"/>
        <v>19.565530089378353</v>
      </c>
      <c r="AP1605" s="95" t="str">
        <v>欄外</v>
      </c>
      <c r="AQ1605" s="15">
        <f ca="1"/>
        <v>47.280819617611769</v>
      </c>
      <c r="AR1605" s="12"/>
      <c r="AT1605" s="17" t="str">
        <f ca="1">IF(AND(AU1600=2,AU1601=1),"★","")</f>
        <v/>
      </c>
      <c r="AU1605" s="3" t="str">
        <f ca="1">IF(AND(AU1600=2,AU1601=2),"★","")</f>
        <v/>
      </c>
      <c r="AV1605" s="16" t="str">
        <f ca="1">IF(AND(AU1600=2,AU1601=3),"★","")</f>
        <v/>
      </c>
      <c r="AW1605"/>
      <c r="AX1605" s="127"/>
      <c r="AY1605" s="3">
        <v>4</v>
      </c>
      <c r="AZ1605" s="27">
        <f ca="1"/>
        <v>47.299994010216395</v>
      </c>
      <c r="BA1605" s="15">
        <f ca="1"/>
        <v>19.565530089378353</v>
      </c>
      <c r="BB1605" s="95" t="str">
        <v>欄外</v>
      </c>
      <c r="BC1605" s="15">
        <f ca="1"/>
        <v>47.280819617611769</v>
      </c>
      <c r="BD1605" s="12"/>
      <c r="BF1605" s="17" t="str">
        <f ca="1">IF(AND(BG1600=2,BG1601=1),"★","")</f>
        <v/>
      </c>
      <c r="BG1605" s="3" t="str">
        <f ca="1">IF(AND(BG1600=2,BG1601=2),"★","")</f>
        <v/>
      </c>
      <c r="BH1605" s="16" t="str">
        <f ca="1">IF(AND(BG1600=2,BG1601=3),"★","")</f>
        <v/>
      </c>
      <c r="BI1605"/>
      <c r="BJ1605" s="127"/>
      <c r="BK1605" s="3">
        <v>4</v>
      </c>
      <c r="BL1605" s="27">
        <f ca="1"/>
        <v>47.299994010216395</v>
      </c>
      <c r="BM1605" s="15">
        <f ca="1"/>
        <v>19.565530089378353</v>
      </c>
      <c r="BN1605" s="95" t="str">
        <v>欄外</v>
      </c>
      <c r="BO1605" s="15">
        <f ca="1"/>
        <v>47.280819617611769</v>
      </c>
      <c r="BP1605" s="12"/>
      <c r="BR1605" s="17" t="str">
        <f ca="1">IF(AND(BS1600=2,BS1601=1),"★","")</f>
        <v/>
      </c>
      <c r="BS1605" s="3" t="str">
        <f ca="1">IF(AND(BS1600=2,BS1601=2),"★","")</f>
        <v/>
      </c>
      <c r="BT1605" s="16" t="str">
        <f ca="1">IF(AND(BS1600=2,BS1601=3),"★","")</f>
        <v/>
      </c>
      <c r="BU1605"/>
      <c r="BV1605" s="127"/>
      <c r="BW1605" s="3">
        <v>4</v>
      </c>
      <c r="BX1605" s="27">
        <f ca="1"/>
        <v>47.299994010216395</v>
      </c>
      <c r="BY1605" s="15">
        <f ca="1"/>
        <v>19.565530089378353</v>
      </c>
      <c r="BZ1605" s="95" t="str">
        <v>欄外</v>
      </c>
      <c r="CA1605" s="15">
        <f ca="1"/>
        <v>47.280819617611769</v>
      </c>
      <c r="CB1605" s="12"/>
      <c r="CD1605" s="17" t="str">
        <f ca="1">IF(AND(CE1600=2,CE1601=1),"★","")</f>
        <v/>
      </c>
      <c r="CE1605" s="3" t="str">
        <f ca="1">IF(AND(CE1600=2,CE1601=2),"★","")</f>
        <v/>
      </c>
      <c r="CF1605" s="16" t="str">
        <f ca="1">IF(AND(CE1600=2,CE1601=3),"★","")</f>
        <v/>
      </c>
      <c r="CG1605"/>
      <c r="CH1605" s="127"/>
      <c r="CI1605" s="3">
        <v>4</v>
      </c>
      <c r="CJ1605" s="27">
        <f ca="1"/>
        <v>47.299994010216395</v>
      </c>
      <c r="CK1605" s="15">
        <f ca="1"/>
        <v>19.565530089378353</v>
      </c>
      <c r="CL1605" s="95" t="str">
        <v>欄外</v>
      </c>
      <c r="CM1605" s="15">
        <f ca="1"/>
        <v>47.280819617611769</v>
      </c>
      <c r="CN1605" s="12"/>
      <c r="CP1605" s="17" t="str">
        <f ca="1">IF(AND(CQ1600=2,CQ1601=1),"★","")</f>
        <v/>
      </c>
      <c r="CQ1605" s="3" t="str">
        <f ca="1">IF(AND(CQ1600=2,CQ1601=2),"★","")</f>
        <v/>
      </c>
      <c r="CR1605" s="16" t="str">
        <f ca="1">IF(AND(CQ1600=2,CQ1601=3),"★","")</f>
        <v/>
      </c>
      <c r="CS1605"/>
      <c r="CT1605" s="127"/>
      <c r="CU1605" s="3">
        <v>4</v>
      </c>
      <c r="CV1605" s="27">
        <f ca="1"/>
        <v>47.299994010216395</v>
      </c>
      <c r="CW1605" s="15">
        <f ca="1"/>
        <v>19.565530089378353</v>
      </c>
      <c r="CX1605" s="95" t="str">
        <v>欄外</v>
      </c>
      <c r="CY1605" s="15">
        <f ca="1"/>
        <v>47.280819617611769</v>
      </c>
      <c r="CZ1605" s="12"/>
      <c r="DB1605" s="17" t="str">
        <f ca="1">IF(AND(DC1600=2,DC1601=1),"★","")</f>
        <v/>
      </c>
      <c r="DC1605" s="3" t="str">
        <f ca="1">IF(AND(DC1600=2,DC1601=2),"★","")</f>
        <v/>
      </c>
      <c r="DD1605" s="16" t="str">
        <f ca="1">IF(AND(DC1600=2,DC1601=3),"★","")</f>
        <v/>
      </c>
      <c r="DE1605"/>
      <c r="DF1605" s="127"/>
      <c r="DG1605" s="3">
        <v>4</v>
      </c>
      <c r="DH1605" s="27">
        <f ca="1"/>
        <v>47.299994010216395</v>
      </c>
      <c r="DI1605" s="15">
        <f ca="1"/>
        <v>19.565530089378353</v>
      </c>
      <c r="DJ1605" s="95" t="str">
        <v>欄外</v>
      </c>
      <c r="DK1605" s="15">
        <f ca="1"/>
        <v>47.280819617611769</v>
      </c>
      <c r="DL1605" s="12"/>
      <c r="DN1605" s="17" t="str">
        <f ca="1">IF(AND(DO1600=2,DO1601=1),"★","")</f>
        <v/>
      </c>
      <c r="DO1605" s="3" t="str">
        <f ca="1">IF(AND(DO1600=2,DO1601=2),"★","")</f>
        <v/>
      </c>
      <c r="DP1605" s="16" t="str">
        <f ca="1">IF(AND(DO1600=2,DO1601=3),"★","")</f>
        <v/>
      </c>
      <c r="DQ1605"/>
      <c r="DR1605" s="127"/>
      <c r="DS1605" s="3">
        <v>4</v>
      </c>
      <c r="DT1605" s="27">
        <f ca="1"/>
        <v>47.299994010216395</v>
      </c>
      <c r="DU1605" s="15">
        <f ca="1"/>
        <v>19.565530089378353</v>
      </c>
      <c r="DV1605" s="95" t="str">
        <v>欄外</v>
      </c>
      <c r="DW1605" s="15">
        <f ca="1"/>
        <v>47.280819617611769</v>
      </c>
      <c r="DX1605" s="12"/>
    </row>
    <row r="1606" spans="1:128" ht="13.5" customHeight="1" thickTop="1" thickBot="1">
      <c r="A1606"/>
      <c r="B1606"/>
      <c r="C1606"/>
      <c r="D1606"/>
      <c r="E1606"/>
      <c r="F1606"/>
      <c r="G1606"/>
      <c r="H1606" s="21"/>
      <c r="J1606" s="3" t="str">
        <f>IF(AND(K1600=3,K1601=1),"★","")</f>
        <v/>
      </c>
      <c r="K1606" s="92" t="str">
        <f>IF(AND(K1600=3,K1601=2),"★","")</f>
        <v/>
      </c>
      <c r="L1606" s="37" t="str">
        <f>IF(AND(K1600=3,K1601=3),"★","終")</f>
        <v>終</v>
      </c>
      <c r="M1606"/>
      <c r="N1606" s="127"/>
      <c r="O1606" s="3">
        <v>5</v>
      </c>
      <c r="P1606" s="95" t="str">
        <f ca="1"/>
        <v>欄外</v>
      </c>
      <c r="Q1606" s="27">
        <f ca="1"/>
        <v>31.807358210158871</v>
      </c>
      <c r="R1606" s="27">
        <f ca="1"/>
        <v>21.624271484374994</v>
      </c>
      <c r="S1606" s="27">
        <f ca="1"/>
        <v>68.999999995868592</v>
      </c>
      <c r="T1606" s="12"/>
      <c r="V1606" s="3" t="str">
        <f ca="1">IF(AND(W1600=3,W1601=1),"★","")</f>
        <v/>
      </c>
      <c r="W1606" s="92" t="str">
        <f ca="1">IF(AND(W1600=3,W1601=2),"★","")</f>
        <v/>
      </c>
      <c r="X1606" s="37" t="str">
        <f ca="1">IF(AND(W1600=3,W1601=3),"★","終")</f>
        <v>終</v>
      </c>
      <c r="Y1606"/>
      <c r="Z1606" s="127"/>
      <c r="AA1606" s="3">
        <v>5</v>
      </c>
      <c r="AB1606" s="95" t="str">
        <v>欄外</v>
      </c>
      <c r="AC1606" s="27">
        <f ca="1"/>
        <v>31.807358210158871</v>
      </c>
      <c r="AD1606" s="27">
        <f ca="1"/>
        <v>21.624271484374994</v>
      </c>
      <c r="AE1606" s="27">
        <f ca="1"/>
        <v>68.999999995868592</v>
      </c>
      <c r="AF1606" s="12"/>
      <c r="AH1606" s="3" t="str">
        <f ca="1">IF(AND(AI1600=3,AI1601=1),"★","")</f>
        <v/>
      </c>
      <c r="AI1606" s="92" t="str">
        <f ca="1">IF(AND(AI1600=3,AI1601=2),"★","")</f>
        <v/>
      </c>
      <c r="AJ1606" s="37" t="str">
        <f ca="1">IF(AND(AI1600=3,AI1601=3),"★","終")</f>
        <v>終</v>
      </c>
      <c r="AK1606"/>
      <c r="AL1606" s="127"/>
      <c r="AM1606" s="3">
        <v>5</v>
      </c>
      <c r="AN1606" s="95" t="str">
        <v>欄外</v>
      </c>
      <c r="AO1606" s="27">
        <f ca="1"/>
        <v>31.807358210158871</v>
      </c>
      <c r="AP1606" s="27">
        <f ca="1"/>
        <v>21.624271484374994</v>
      </c>
      <c r="AQ1606" s="27">
        <f ca="1"/>
        <v>68.999999995868592</v>
      </c>
      <c r="AR1606" s="12"/>
      <c r="AT1606" s="3" t="str">
        <f ca="1">IF(AND(AU1600=3,AU1601=1),"★","")</f>
        <v/>
      </c>
      <c r="AU1606" s="92" t="str">
        <f ca="1">IF(AND(AU1600=3,AU1601=2),"★","")</f>
        <v>★</v>
      </c>
      <c r="AV1606" s="37" t="str">
        <f ca="1">IF(AND(AU1600=3,AU1601=3),"★","終")</f>
        <v>終</v>
      </c>
      <c r="AW1606"/>
      <c r="AX1606" s="127"/>
      <c r="AY1606" s="3">
        <v>5</v>
      </c>
      <c r="AZ1606" s="95" t="str">
        <v>欄外</v>
      </c>
      <c r="BA1606" s="27">
        <f ca="1"/>
        <v>31.807358210158871</v>
      </c>
      <c r="BB1606" s="27">
        <f ca="1"/>
        <v>21.624271484374994</v>
      </c>
      <c r="BC1606" s="27">
        <f ca="1"/>
        <v>68.99999999793063</v>
      </c>
      <c r="BD1606" s="12"/>
      <c r="BF1606" s="3" t="str">
        <f ca="1">IF(AND(BG1600=3,BG1601=1),"★","")</f>
        <v>★</v>
      </c>
      <c r="BG1606" s="92" t="str">
        <f ca="1">IF(AND(BG1600=3,BG1601=2),"★","")</f>
        <v/>
      </c>
      <c r="BH1606" s="37" t="str">
        <f ca="1">IF(AND(BG1600=3,BG1601=3),"★","終")</f>
        <v>終</v>
      </c>
      <c r="BI1606"/>
      <c r="BJ1606" s="127"/>
      <c r="BK1606" s="3">
        <v>5</v>
      </c>
      <c r="BL1606" s="95" t="str">
        <v>欄外</v>
      </c>
      <c r="BM1606" s="27">
        <f ca="1"/>
        <v>31.807358210158871</v>
      </c>
      <c r="BN1606" s="27">
        <f ca="1"/>
        <v>21.624271484374994</v>
      </c>
      <c r="BO1606" s="27">
        <f ca="1"/>
        <v>68.99999999793063</v>
      </c>
      <c r="BP1606" s="12"/>
      <c r="BR1606" s="3" t="str">
        <f ca="1">IF(AND(BS1600=3,BS1601=1),"★","")</f>
        <v/>
      </c>
      <c r="BS1606" s="92" t="str">
        <f ca="1">IF(AND(BS1600=3,BS1601=2),"★","")</f>
        <v>★</v>
      </c>
      <c r="BT1606" s="37" t="str">
        <f ca="1">IF(AND(BS1600=3,BS1601=3),"★","終")</f>
        <v>終</v>
      </c>
      <c r="BU1606"/>
      <c r="BV1606" s="127"/>
      <c r="BW1606" s="3">
        <v>5</v>
      </c>
      <c r="BX1606" s="95" t="str">
        <v>欄外</v>
      </c>
      <c r="BY1606" s="27">
        <f ca="1"/>
        <v>31.807358210158871</v>
      </c>
      <c r="BZ1606" s="27">
        <f ca="1"/>
        <v>21.624271484374994</v>
      </c>
      <c r="CA1606" s="27">
        <f ca="1"/>
        <v>68.99999999793063</v>
      </c>
      <c r="CB1606" s="12"/>
      <c r="CD1606" s="3" t="str">
        <f ca="1">IF(AND(CE1600=3,CE1601=1),"★","")</f>
        <v>★</v>
      </c>
      <c r="CE1606" s="92" t="str">
        <f ca="1">IF(AND(CE1600=3,CE1601=2),"★","")</f>
        <v/>
      </c>
      <c r="CF1606" s="37" t="str">
        <f ca="1">IF(AND(CE1600=3,CE1601=3),"★","終")</f>
        <v>終</v>
      </c>
      <c r="CG1606"/>
      <c r="CH1606" s="127"/>
      <c r="CI1606" s="3">
        <v>5</v>
      </c>
      <c r="CJ1606" s="95" t="str">
        <v>欄外</v>
      </c>
      <c r="CK1606" s="27">
        <f ca="1"/>
        <v>31.807358210158871</v>
      </c>
      <c r="CL1606" s="27">
        <f ca="1"/>
        <v>21.624271484374994</v>
      </c>
      <c r="CM1606" s="27">
        <f ca="1"/>
        <v>68.99999999793063</v>
      </c>
      <c r="CN1606" s="12"/>
      <c r="CP1606" s="3" t="str">
        <f ca="1">IF(AND(CQ1600=3,CQ1601=1),"★","")</f>
        <v/>
      </c>
      <c r="CQ1606" s="92" t="str">
        <f ca="1">IF(AND(CQ1600=3,CQ1601=2),"★","")</f>
        <v>★</v>
      </c>
      <c r="CR1606" s="37" t="str">
        <f ca="1">IF(AND(CQ1600=3,CQ1601=3),"★","終")</f>
        <v>終</v>
      </c>
      <c r="CS1606"/>
      <c r="CT1606" s="127"/>
      <c r="CU1606" s="3">
        <v>5</v>
      </c>
      <c r="CV1606" s="95" t="str">
        <v>欄外</v>
      </c>
      <c r="CW1606" s="27">
        <f ca="1"/>
        <v>31.807358210158871</v>
      </c>
      <c r="CX1606" s="27">
        <f ca="1"/>
        <v>21.624271484374994</v>
      </c>
      <c r="CY1606" s="27">
        <f ca="1"/>
        <v>68.99999999793063</v>
      </c>
      <c r="CZ1606" s="12"/>
      <c r="DB1606" s="3" t="str">
        <f ca="1">IF(AND(DC1600=3,DC1601=1),"★","")</f>
        <v/>
      </c>
      <c r="DC1606" s="92" t="str">
        <f ca="1">IF(AND(DC1600=3,DC1601=2),"★","")</f>
        <v/>
      </c>
      <c r="DD1606" s="37" t="str">
        <f ca="1">IF(AND(DC1600=3,DC1601=3),"★","終")</f>
        <v>★</v>
      </c>
      <c r="DE1606"/>
      <c r="DF1606" s="127"/>
      <c r="DG1606" s="3">
        <v>5</v>
      </c>
      <c r="DH1606" s="95" t="str">
        <v>欄外</v>
      </c>
      <c r="DI1606" s="27">
        <f ca="1"/>
        <v>31.807358210158871</v>
      </c>
      <c r="DJ1606" s="27">
        <f ca="1"/>
        <v>21.624271484374994</v>
      </c>
      <c r="DK1606" s="27">
        <f ca="1"/>
        <v>68.99999999793063</v>
      </c>
      <c r="DL1606" s="12"/>
      <c r="DN1606" s="3" t="str">
        <f ca="1">IF(AND(DO1600=3,DO1601=1),"★","")</f>
        <v/>
      </c>
      <c r="DO1606" s="92" t="str">
        <f ca="1">IF(AND(DO1600=3,DO1601=2),"★","")</f>
        <v/>
      </c>
      <c r="DP1606" s="37" t="str">
        <f ca="1">IF(AND(DO1600=3,DO1601=3),"★","終")</f>
        <v>★</v>
      </c>
      <c r="DQ1606"/>
      <c r="DR1606" s="127"/>
      <c r="DS1606" s="3">
        <v>5</v>
      </c>
      <c r="DT1606" s="95" t="str">
        <v>欄外</v>
      </c>
      <c r="DU1606" s="27">
        <f ca="1"/>
        <v>31.807358210158871</v>
      </c>
      <c r="DV1606" s="27">
        <f ca="1"/>
        <v>21.624271484374994</v>
      </c>
      <c r="DW1606" s="27">
        <f ca="1"/>
        <v>68.99999999793063</v>
      </c>
      <c r="DX1606" s="12"/>
    </row>
    <row r="1607" spans="1:128" ht="13.5" customHeight="1" thickTop="1">
      <c r="A1607"/>
      <c r="B1607"/>
      <c r="C1607"/>
      <c r="D1607"/>
      <c r="E1607"/>
      <c r="F1607"/>
      <c r="G1607"/>
      <c r="H1607" s="21"/>
      <c r="M1607"/>
      <c r="N1607" s="127"/>
      <c r="O1607" s="3">
        <v>6</v>
      </c>
      <c r="P1607" s="95" t="str">
        <f ca="1"/>
        <v>欄外</v>
      </c>
      <c r="Q1607" s="95" t="str">
        <f ca="1"/>
        <v>欄外</v>
      </c>
      <c r="R1607" s="95" t="str">
        <f ca="1"/>
        <v>欄外</v>
      </c>
      <c r="S1607" s="95" t="str">
        <f ca="1"/>
        <v>欄外</v>
      </c>
      <c r="T1607" s="12"/>
      <c r="Y1607"/>
      <c r="Z1607" s="127"/>
      <c r="AA1607" s="3">
        <v>6</v>
      </c>
      <c r="AB1607" s="95" t="str">
        <v>欄外</v>
      </c>
      <c r="AC1607" s="95" t="str">
        <v>欄外</v>
      </c>
      <c r="AD1607" s="95" t="str">
        <v>欄外</v>
      </c>
      <c r="AE1607" s="95" t="str">
        <v>欄外</v>
      </c>
      <c r="AF1607" s="12"/>
      <c r="AK1607"/>
      <c r="AL1607" s="127"/>
      <c r="AM1607" s="3">
        <v>6</v>
      </c>
      <c r="AN1607" s="95" t="str">
        <v>欄外</v>
      </c>
      <c r="AO1607" s="95" t="str">
        <v>欄外</v>
      </c>
      <c r="AP1607" s="95" t="str">
        <v>欄外</v>
      </c>
      <c r="AQ1607" s="95" t="str">
        <v>欄外</v>
      </c>
      <c r="AR1607" s="12"/>
      <c r="AW1607"/>
      <c r="AX1607" s="127"/>
      <c r="AY1607" s="3">
        <v>6</v>
      </c>
      <c r="AZ1607" s="95" t="str">
        <v>欄外</v>
      </c>
      <c r="BA1607" s="95" t="str">
        <v>欄外</v>
      </c>
      <c r="BB1607" s="95" t="str">
        <v>欄外</v>
      </c>
      <c r="BC1607" s="95" t="str">
        <v>欄外</v>
      </c>
      <c r="BD1607" s="12"/>
      <c r="BI1607"/>
      <c r="BJ1607" s="127"/>
      <c r="BK1607" s="3">
        <v>6</v>
      </c>
      <c r="BL1607" s="95" t="str">
        <v>欄外</v>
      </c>
      <c r="BM1607" s="95" t="str">
        <v>欄外</v>
      </c>
      <c r="BN1607" s="95" t="str">
        <v>欄外</v>
      </c>
      <c r="BO1607" s="95" t="str">
        <v>欄外</v>
      </c>
      <c r="BP1607" s="12"/>
      <c r="BU1607"/>
      <c r="BV1607" s="127"/>
      <c r="BW1607" s="3">
        <v>6</v>
      </c>
      <c r="BX1607" s="95" t="str">
        <v>欄外</v>
      </c>
      <c r="BY1607" s="95" t="str">
        <v>欄外</v>
      </c>
      <c r="BZ1607" s="95" t="str">
        <v>欄外</v>
      </c>
      <c r="CA1607" s="95" t="str">
        <v>欄外</v>
      </c>
      <c r="CB1607" s="12"/>
      <c r="CG1607"/>
      <c r="CH1607" s="127"/>
      <c r="CI1607" s="3">
        <v>6</v>
      </c>
      <c r="CJ1607" s="95" t="str">
        <v>欄外</v>
      </c>
      <c r="CK1607" s="95" t="str">
        <v>欄外</v>
      </c>
      <c r="CL1607" s="95" t="str">
        <v>欄外</v>
      </c>
      <c r="CM1607" s="95" t="str">
        <v>欄外</v>
      </c>
      <c r="CN1607" s="12"/>
      <c r="CS1607"/>
      <c r="CT1607" s="127"/>
      <c r="CU1607" s="3">
        <v>6</v>
      </c>
      <c r="CV1607" s="95" t="str">
        <v>欄外</v>
      </c>
      <c r="CW1607" s="95" t="str">
        <v>欄外</v>
      </c>
      <c r="CX1607" s="95" t="str">
        <v>欄外</v>
      </c>
      <c r="CY1607" s="95" t="str">
        <v>欄外</v>
      </c>
      <c r="CZ1607" s="12"/>
      <c r="DE1607"/>
      <c r="DF1607" s="127"/>
      <c r="DG1607" s="3">
        <v>6</v>
      </c>
      <c r="DH1607" s="95" t="str">
        <v>欄外</v>
      </c>
      <c r="DI1607" s="95" t="str">
        <v>欄外</v>
      </c>
      <c r="DJ1607" s="95" t="str">
        <v>欄外</v>
      </c>
      <c r="DK1607" s="95" t="str">
        <v>欄外</v>
      </c>
      <c r="DL1607" s="12"/>
      <c r="DQ1607"/>
      <c r="DR1607" s="127"/>
      <c r="DS1607" s="3">
        <v>6</v>
      </c>
      <c r="DT1607" s="95" t="str">
        <v>欄外</v>
      </c>
      <c r="DU1607" s="95" t="str">
        <v>欄外</v>
      </c>
      <c r="DV1607" s="95" t="str">
        <v>欄外</v>
      </c>
      <c r="DW1607" s="95" t="str">
        <v>欄外</v>
      </c>
      <c r="DX1607" s="12"/>
    </row>
    <row r="1608" spans="1:128" ht="13.5" customHeight="1">
      <c r="A1608"/>
      <c r="B1608"/>
      <c r="C1608"/>
      <c r="D1608"/>
      <c r="E1608"/>
      <c r="F1608"/>
      <c r="G1608"/>
      <c r="H1608" s="21"/>
      <c r="M1608"/>
      <c r="N1608" s="127"/>
      <c r="O1608" s="3">
        <v>7</v>
      </c>
      <c r="P1608" s="27">
        <f ca="1"/>
        <v>68.999981553589706</v>
      </c>
      <c r="Q1608" s="27">
        <f ca="1"/>
        <v>24.85334982903953</v>
      </c>
      <c r="R1608" s="95" t="str">
        <f ca="1"/>
        <v>欄外</v>
      </c>
      <c r="S1608" s="95" t="str">
        <f ca="1"/>
        <v>欄外</v>
      </c>
      <c r="T1608" s="12"/>
      <c r="Y1608"/>
      <c r="Z1608" s="127"/>
      <c r="AA1608" s="3">
        <v>7</v>
      </c>
      <c r="AB1608" s="27">
        <f ca="1"/>
        <v>68.999981553589706</v>
      </c>
      <c r="AC1608" s="27">
        <f ca="1"/>
        <v>24.85334982903953</v>
      </c>
      <c r="AD1608" s="95" t="str">
        <v>欄外</v>
      </c>
      <c r="AE1608" s="95" t="str">
        <v>欄外</v>
      </c>
      <c r="AF1608" s="12"/>
      <c r="AK1608"/>
      <c r="AL1608" s="127"/>
      <c r="AM1608" s="3">
        <v>7</v>
      </c>
      <c r="AN1608" s="27">
        <f ca="1"/>
        <v>68.999981553589706</v>
      </c>
      <c r="AO1608" s="27">
        <f ca="1"/>
        <v>24.85334982903953</v>
      </c>
      <c r="AP1608" s="95" t="str">
        <v>欄外</v>
      </c>
      <c r="AQ1608" s="95" t="str">
        <v>欄外</v>
      </c>
      <c r="AR1608" s="12"/>
      <c r="AW1608"/>
      <c r="AX1608" s="127"/>
      <c r="AY1608" s="3">
        <v>7</v>
      </c>
      <c r="AZ1608" s="27">
        <f ca="1"/>
        <v>68.999981553589706</v>
      </c>
      <c r="BA1608" s="27">
        <f ca="1"/>
        <v>24.85334982903953</v>
      </c>
      <c r="BB1608" s="95" t="str">
        <v>欄外</v>
      </c>
      <c r="BC1608" s="95" t="str">
        <v>欄外</v>
      </c>
      <c r="BD1608" s="12"/>
      <c r="BI1608"/>
      <c r="BJ1608" s="127"/>
      <c r="BK1608" s="3">
        <v>7</v>
      </c>
      <c r="BL1608" s="27">
        <f ca="1"/>
        <v>68.999981553589706</v>
      </c>
      <c r="BM1608" s="27">
        <f ca="1"/>
        <v>24.85334982903953</v>
      </c>
      <c r="BN1608" s="95" t="str">
        <v>欄外</v>
      </c>
      <c r="BO1608" s="95" t="str">
        <v>欄外</v>
      </c>
      <c r="BP1608" s="12"/>
      <c r="BU1608"/>
      <c r="BV1608" s="127"/>
      <c r="BW1608" s="3">
        <v>7</v>
      </c>
      <c r="BX1608" s="27">
        <f ca="1"/>
        <v>68.999990776791179</v>
      </c>
      <c r="BY1608" s="27">
        <f ca="1"/>
        <v>24.85334982903953</v>
      </c>
      <c r="BZ1608" s="95" t="str">
        <v>欄外</v>
      </c>
      <c r="CA1608" s="95" t="str">
        <v>欄外</v>
      </c>
      <c r="CB1608" s="12"/>
      <c r="CG1608"/>
      <c r="CH1608" s="127"/>
      <c r="CI1608" s="3">
        <v>7</v>
      </c>
      <c r="CJ1608" s="27">
        <f ca="1"/>
        <v>68.999990776791179</v>
      </c>
      <c r="CK1608" s="27">
        <f ca="1"/>
        <v>24.85334982903953</v>
      </c>
      <c r="CL1608" s="95" t="str">
        <v>欄外</v>
      </c>
      <c r="CM1608" s="95" t="str">
        <v>欄外</v>
      </c>
      <c r="CN1608" s="12"/>
      <c r="CS1608"/>
      <c r="CT1608" s="127"/>
      <c r="CU1608" s="3">
        <v>7</v>
      </c>
      <c r="CV1608" s="27">
        <f ca="1"/>
        <v>68.999995388391923</v>
      </c>
      <c r="CW1608" s="27">
        <f ca="1"/>
        <v>24.85334982903953</v>
      </c>
      <c r="CX1608" s="95" t="str">
        <v>欄外</v>
      </c>
      <c r="CY1608" s="95" t="str">
        <v>欄外</v>
      </c>
      <c r="CZ1608" s="12"/>
      <c r="DE1608"/>
      <c r="DF1608" s="127"/>
      <c r="DG1608" s="3">
        <v>7</v>
      </c>
      <c r="DH1608" s="27">
        <f ca="1"/>
        <v>68.999995388391923</v>
      </c>
      <c r="DI1608" s="27">
        <f ca="1"/>
        <v>24.85334982903953</v>
      </c>
      <c r="DJ1608" s="95" t="str">
        <v>欄外</v>
      </c>
      <c r="DK1608" s="95" t="str">
        <v>欄外</v>
      </c>
      <c r="DL1608" s="12"/>
      <c r="DQ1608"/>
      <c r="DR1608" s="127"/>
      <c r="DS1608" s="3">
        <v>7</v>
      </c>
      <c r="DT1608" s="27">
        <f ca="1"/>
        <v>68.999995388391923</v>
      </c>
      <c r="DU1608" s="27">
        <f ca="1"/>
        <v>24.85334982903953</v>
      </c>
      <c r="DV1608" s="95" t="str">
        <v>欄外</v>
      </c>
      <c r="DW1608" s="95" t="str">
        <v>欄外</v>
      </c>
      <c r="DX1608" s="12"/>
    </row>
    <row r="1609" spans="1:128" ht="13.5" customHeight="1">
      <c r="A1609"/>
      <c r="B1609"/>
      <c r="C1609"/>
      <c r="D1609"/>
      <c r="E1609"/>
      <c r="F1609"/>
      <c r="G1609"/>
      <c r="H1609" s="21"/>
      <c r="K1609" s="11"/>
      <c r="L1609" s="6"/>
      <c r="M1609"/>
      <c r="N1609" s="127"/>
      <c r="O1609" s="3">
        <v>8</v>
      </c>
      <c r="P1609" s="27">
        <f ca="1"/>
        <v>99.999999999989541</v>
      </c>
      <c r="Q1609" s="27">
        <f ca="1"/>
        <v>46.432044709157779</v>
      </c>
      <c r="R1609" s="27">
        <f ca="1"/>
        <v>47.253563121886174</v>
      </c>
      <c r="S1609" s="95" t="str">
        <f ca="1"/>
        <v>欄外</v>
      </c>
      <c r="T1609" s="12"/>
      <c r="W1609" s="11"/>
      <c r="X1609" s="6"/>
      <c r="Y1609"/>
      <c r="Z1609" s="127"/>
      <c r="AA1609" s="3">
        <v>8</v>
      </c>
      <c r="AB1609" s="27">
        <f ca="1"/>
        <v>99.999999999989541</v>
      </c>
      <c r="AC1609" s="27">
        <f ca="1"/>
        <v>46.432044709157779</v>
      </c>
      <c r="AD1609" s="27">
        <f ca="1"/>
        <v>47.253563121886174</v>
      </c>
      <c r="AE1609" s="95" t="str">
        <v>欄外</v>
      </c>
      <c r="AF1609" s="12"/>
      <c r="AI1609" s="11"/>
      <c r="AJ1609" s="6"/>
      <c r="AK1609"/>
      <c r="AL1609" s="127"/>
      <c r="AM1609" s="3">
        <v>8</v>
      </c>
      <c r="AN1609" s="27">
        <f ca="1"/>
        <v>99.999999999989541</v>
      </c>
      <c r="AO1609" s="27">
        <f ca="1"/>
        <v>46.432044709157779</v>
      </c>
      <c r="AP1609" s="27">
        <f ca="1"/>
        <v>47.253563121886174</v>
      </c>
      <c r="AQ1609" s="95" t="str">
        <v>欄外</v>
      </c>
      <c r="AR1609" s="12"/>
      <c r="AU1609" s="11"/>
      <c r="AV1609" s="6"/>
      <c r="AW1609"/>
      <c r="AX1609" s="127"/>
      <c r="AY1609" s="3">
        <v>8</v>
      </c>
      <c r="AZ1609" s="27">
        <f ca="1"/>
        <v>99.999999999989541</v>
      </c>
      <c r="BA1609" s="27">
        <f ca="1"/>
        <v>46.432044709157779</v>
      </c>
      <c r="BB1609" s="27">
        <f ca="1"/>
        <v>47.253563121886174</v>
      </c>
      <c r="BC1609" s="95" t="str">
        <v>欄外</v>
      </c>
      <c r="BD1609" s="12"/>
      <c r="BG1609" s="11"/>
      <c r="BH1609" s="6"/>
      <c r="BI1609"/>
      <c r="BJ1609" s="127"/>
      <c r="BK1609" s="3">
        <v>8</v>
      </c>
      <c r="BL1609" s="27">
        <f ca="1"/>
        <v>99.999999999989541</v>
      </c>
      <c r="BM1609" s="27">
        <f ca="1"/>
        <v>46.432044709157779</v>
      </c>
      <c r="BN1609" s="27">
        <f ca="1"/>
        <v>47.276775104699482</v>
      </c>
      <c r="BO1609" s="95" t="str">
        <v>欄外</v>
      </c>
      <c r="BP1609" s="12"/>
      <c r="BS1609" s="11"/>
      <c r="BT1609" s="6"/>
      <c r="BU1609"/>
      <c r="BV1609" s="127"/>
      <c r="BW1609" s="3">
        <v>8</v>
      </c>
      <c r="BX1609" s="27">
        <f ca="1"/>
        <v>99.999999999989541</v>
      </c>
      <c r="BY1609" s="27">
        <f ca="1"/>
        <v>46.432044709157779</v>
      </c>
      <c r="BZ1609" s="27">
        <f ca="1"/>
        <v>47.276775104699482</v>
      </c>
      <c r="CA1609" s="95" t="str">
        <v>欄外</v>
      </c>
      <c r="CB1609" s="12"/>
      <c r="CE1609" s="11"/>
      <c r="CF1609" s="6"/>
      <c r="CG1609"/>
      <c r="CH1609" s="127"/>
      <c r="CI1609" s="3">
        <v>8</v>
      </c>
      <c r="CJ1609" s="27">
        <f ca="1"/>
        <v>99.999999999989541</v>
      </c>
      <c r="CK1609" s="27">
        <f ca="1"/>
        <v>46.432044709157779</v>
      </c>
      <c r="CL1609" s="27">
        <f ca="1"/>
        <v>47.288384324226655</v>
      </c>
      <c r="CM1609" s="95" t="str">
        <v>欄外</v>
      </c>
      <c r="CN1609" s="12"/>
      <c r="CQ1609" s="11"/>
      <c r="CR1609" s="6"/>
      <c r="CS1609"/>
      <c r="CT1609" s="127"/>
      <c r="CU1609" s="3">
        <v>8</v>
      </c>
      <c r="CV1609" s="27">
        <f ca="1"/>
        <v>99.999999999989541</v>
      </c>
      <c r="CW1609" s="27">
        <f ca="1"/>
        <v>46.432044709157779</v>
      </c>
      <c r="CX1609" s="27">
        <f ca="1"/>
        <v>47.288384324226655</v>
      </c>
      <c r="CY1609" s="95" t="str">
        <v>欄外</v>
      </c>
      <c r="CZ1609" s="12"/>
      <c r="DC1609" s="11"/>
      <c r="DD1609" s="6"/>
      <c r="DE1609"/>
      <c r="DF1609" s="127"/>
      <c r="DG1609" s="3">
        <v>8</v>
      </c>
      <c r="DH1609" s="27">
        <f ca="1"/>
        <v>99.99999999999477</v>
      </c>
      <c r="DI1609" s="27">
        <f ca="1"/>
        <v>46.432044709157779</v>
      </c>
      <c r="DJ1609" s="27">
        <f ca="1"/>
        <v>47.288384324226655</v>
      </c>
      <c r="DK1609" s="95" t="str">
        <v>欄外</v>
      </c>
      <c r="DL1609" s="12"/>
      <c r="DO1609" s="11"/>
      <c r="DP1609" s="6"/>
      <c r="DQ1609"/>
      <c r="DR1609" s="127"/>
      <c r="DS1609" s="3">
        <v>8</v>
      </c>
      <c r="DT1609" s="27">
        <f ca="1"/>
        <v>99.99999999999477</v>
      </c>
      <c r="DU1609" s="27">
        <f ca="1"/>
        <v>46.432044709157779</v>
      </c>
      <c r="DV1609" s="27">
        <f ca="1"/>
        <v>47.288384324226655</v>
      </c>
      <c r="DW1609" s="95" t="str">
        <v>欄外</v>
      </c>
      <c r="DX1609" s="12"/>
    </row>
    <row r="1610" spans="1:128" ht="13.5" customHeight="1">
      <c r="A1610"/>
      <c r="B1610"/>
      <c r="C1610"/>
      <c r="D1610"/>
      <c r="E1610"/>
      <c r="F1610"/>
      <c r="G1610"/>
      <c r="H1610" s="21"/>
      <c r="J1610" s="11"/>
      <c r="K1610" s="11"/>
      <c r="L1610" s="6"/>
      <c r="M1610"/>
      <c r="N1610" s="128"/>
      <c r="O1610" s="3" t="s">
        <v>66</v>
      </c>
      <c r="P1610" s="44">
        <v>0</v>
      </c>
      <c r="Q1610" s="44">
        <v>0</v>
      </c>
      <c r="R1610" s="44">
        <v>0</v>
      </c>
      <c r="S1610" s="40">
        <v>0</v>
      </c>
      <c r="T1610" s="12"/>
      <c r="V1610" s="11"/>
      <c r="W1610" s="11"/>
      <c r="X1610" s="6"/>
      <c r="Y1610"/>
      <c r="Z1610" s="128"/>
      <c r="AA1610" s="3" t="s">
        <v>41</v>
      </c>
      <c r="AB1610" s="44">
        <v>0</v>
      </c>
      <c r="AC1610" s="44">
        <v>0</v>
      </c>
      <c r="AD1610" s="44">
        <v>0</v>
      </c>
      <c r="AE1610" s="40">
        <v>0</v>
      </c>
      <c r="AF1610" s="12"/>
      <c r="AH1610" s="11"/>
      <c r="AI1610" s="11"/>
      <c r="AJ1610" s="6"/>
      <c r="AK1610"/>
      <c r="AL1610" s="128"/>
      <c r="AM1610" s="3" t="s">
        <v>41</v>
      </c>
      <c r="AN1610" s="44">
        <v>0</v>
      </c>
      <c r="AO1610" s="44">
        <v>0</v>
      </c>
      <c r="AP1610" s="44">
        <v>0</v>
      </c>
      <c r="AQ1610" s="40">
        <v>0</v>
      </c>
      <c r="AR1610" s="12"/>
      <c r="AT1610" s="11"/>
      <c r="AU1610" s="11"/>
      <c r="AV1610" s="6"/>
      <c r="AW1610"/>
      <c r="AX1610" s="128"/>
      <c r="AY1610" s="3" t="s">
        <v>41</v>
      </c>
      <c r="AZ1610" s="44">
        <v>0</v>
      </c>
      <c r="BA1610" s="44">
        <v>0</v>
      </c>
      <c r="BB1610" s="44">
        <v>0</v>
      </c>
      <c r="BC1610" s="40">
        <v>0</v>
      </c>
      <c r="BD1610" s="12"/>
      <c r="BF1610" s="11"/>
      <c r="BG1610" s="11"/>
      <c r="BH1610" s="6"/>
      <c r="BI1610"/>
      <c r="BJ1610" s="128"/>
      <c r="BK1610" s="3" t="s">
        <v>41</v>
      </c>
      <c r="BL1610" s="44">
        <v>0</v>
      </c>
      <c r="BM1610" s="44">
        <v>0</v>
      </c>
      <c r="BN1610" s="44">
        <v>0</v>
      </c>
      <c r="BO1610" s="40">
        <v>0</v>
      </c>
      <c r="BP1610" s="12"/>
      <c r="BR1610" s="11"/>
      <c r="BS1610" s="11"/>
      <c r="BT1610" s="6"/>
      <c r="BU1610"/>
      <c r="BV1610" s="128"/>
      <c r="BW1610" s="3" t="s">
        <v>41</v>
      </c>
      <c r="BX1610" s="44">
        <v>0</v>
      </c>
      <c r="BY1610" s="44">
        <v>0</v>
      </c>
      <c r="BZ1610" s="44">
        <v>0</v>
      </c>
      <c r="CA1610" s="40">
        <v>0</v>
      </c>
      <c r="CB1610" s="12"/>
      <c r="CD1610" s="11"/>
      <c r="CE1610" s="11"/>
      <c r="CF1610" s="6"/>
      <c r="CG1610"/>
      <c r="CH1610" s="128"/>
      <c r="CI1610" s="3" t="s">
        <v>41</v>
      </c>
      <c r="CJ1610" s="44">
        <v>0</v>
      </c>
      <c r="CK1610" s="44">
        <v>0</v>
      </c>
      <c r="CL1610" s="44">
        <v>0</v>
      </c>
      <c r="CM1610" s="40">
        <v>0</v>
      </c>
      <c r="CN1610" s="12"/>
      <c r="CP1610" s="11"/>
      <c r="CQ1610" s="11"/>
      <c r="CR1610" s="6"/>
      <c r="CS1610"/>
      <c r="CT1610" s="128"/>
      <c r="CU1610" s="3" t="s">
        <v>41</v>
      </c>
      <c r="CV1610" s="44">
        <v>0</v>
      </c>
      <c r="CW1610" s="44">
        <v>0</v>
      </c>
      <c r="CX1610" s="44">
        <v>0</v>
      </c>
      <c r="CY1610" s="40">
        <v>0</v>
      </c>
      <c r="CZ1610" s="12"/>
      <c r="DB1610" s="11"/>
      <c r="DC1610" s="11"/>
      <c r="DD1610" s="6"/>
      <c r="DE1610"/>
      <c r="DF1610" s="128"/>
      <c r="DG1610" s="3" t="s">
        <v>41</v>
      </c>
      <c r="DH1610" s="44">
        <v>0</v>
      </c>
      <c r="DI1610" s="44">
        <v>0</v>
      </c>
      <c r="DJ1610" s="44">
        <v>0</v>
      </c>
      <c r="DK1610" s="40">
        <v>0</v>
      </c>
      <c r="DL1610" s="12"/>
      <c r="DN1610" s="11"/>
      <c r="DO1610" s="11"/>
      <c r="DP1610" s="6"/>
      <c r="DQ1610"/>
      <c r="DR1610" s="128"/>
      <c r="DS1610" s="3" t="s">
        <v>41</v>
      </c>
      <c r="DT1610" s="44">
        <v>0</v>
      </c>
      <c r="DU1610" s="44">
        <v>0</v>
      </c>
      <c r="DV1610" s="44">
        <v>0</v>
      </c>
      <c r="DW1610" s="40">
        <v>0</v>
      </c>
      <c r="DX1610" s="12"/>
    </row>
    <row r="1611" spans="1:128" ht="13.5" customHeight="1">
      <c r="A1611"/>
      <c r="B1611"/>
      <c r="C1611"/>
      <c r="D1611"/>
      <c r="E1611"/>
      <c r="F1611"/>
      <c r="G1611"/>
      <c r="H1611" s="21"/>
      <c r="J1611" s="11"/>
      <c r="K1611" s="11"/>
      <c r="L1611" s="6"/>
      <c r="M1611"/>
      <c r="N1611"/>
      <c r="O1611" s="11"/>
      <c r="P1611" s="12"/>
      <c r="Q1611" s="12"/>
      <c r="R1611" s="12"/>
      <c r="S1611" s="12"/>
      <c r="T1611" s="12"/>
      <c r="V1611" s="11"/>
      <c r="W1611" s="11"/>
      <c r="X1611" s="6"/>
      <c r="Y1611"/>
      <c r="Z1611"/>
      <c r="AA1611" s="11"/>
      <c r="AB1611" s="12"/>
      <c r="AC1611" s="12"/>
      <c r="AD1611" s="12"/>
      <c r="AE1611" s="12"/>
      <c r="AF1611" s="12"/>
      <c r="AH1611" s="11"/>
      <c r="AI1611" s="11"/>
      <c r="AJ1611" s="6"/>
      <c r="AK1611"/>
      <c r="AL1611"/>
      <c r="AM1611" s="11"/>
      <c r="AN1611" s="12"/>
      <c r="AO1611" s="12"/>
      <c r="AP1611" s="12"/>
      <c r="AQ1611" s="12"/>
      <c r="AR1611" s="12"/>
      <c r="AT1611" s="11"/>
      <c r="AU1611" s="11"/>
      <c r="AV1611" s="6"/>
      <c r="AW1611"/>
      <c r="AX1611"/>
      <c r="AY1611" s="11"/>
      <c r="AZ1611" s="12"/>
      <c r="BA1611" s="12"/>
      <c r="BB1611" s="12"/>
      <c r="BC1611" s="12"/>
      <c r="BD1611" s="12"/>
      <c r="BF1611" s="11"/>
      <c r="BG1611" s="11"/>
      <c r="BH1611" s="6"/>
      <c r="BI1611"/>
      <c r="BJ1611"/>
      <c r="BK1611" s="11"/>
      <c r="BL1611" s="12"/>
      <c r="BM1611" s="12"/>
      <c r="BN1611" s="12"/>
      <c r="BO1611" s="12"/>
      <c r="BP1611" s="12"/>
      <c r="BR1611" s="11"/>
      <c r="BS1611" s="11"/>
      <c r="BT1611" s="6"/>
      <c r="BU1611"/>
      <c r="BV1611"/>
      <c r="BW1611" s="11"/>
      <c r="BX1611" s="12"/>
      <c r="BY1611" s="12"/>
      <c r="BZ1611" s="12"/>
      <c r="CA1611" s="12"/>
      <c r="CB1611" s="12"/>
      <c r="CD1611" s="11"/>
      <c r="CE1611" s="11"/>
      <c r="CF1611" s="6"/>
      <c r="CG1611"/>
      <c r="CH1611"/>
      <c r="CI1611" s="11"/>
      <c r="CJ1611" s="12"/>
      <c r="CK1611" s="12"/>
      <c r="CL1611" s="12"/>
      <c r="CM1611" s="12"/>
      <c r="CN1611" s="12"/>
      <c r="CP1611" s="11"/>
      <c r="CQ1611" s="11"/>
      <c r="CR1611" s="6"/>
      <c r="CS1611"/>
      <c r="CT1611"/>
      <c r="CU1611" s="11"/>
      <c r="CV1611" s="12"/>
      <c r="CW1611" s="12"/>
      <c r="CX1611" s="12"/>
      <c r="CY1611" s="12"/>
      <c r="CZ1611" s="12"/>
      <c r="DB1611" s="11"/>
      <c r="DC1611" s="11"/>
      <c r="DD1611" s="6"/>
      <c r="DE1611"/>
      <c r="DF1611"/>
      <c r="DG1611" s="11"/>
      <c r="DH1611" s="12"/>
      <c r="DI1611" s="12"/>
      <c r="DJ1611" s="12"/>
      <c r="DK1611" s="12"/>
      <c r="DL1611" s="12"/>
      <c r="DN1611" s="11"/>
      <c r="DO1611" s="11"/>
      <c r="DP1611" s="6"/>
      <c r="DQ1611"/>
      <c r="DR1611"/>
      <c r="DS1611" s="11"/>
      <c r="DT1611" s="12"/>
      <c r="DU1611" s="12"/>
      <c r="DV1611" s="12"/>
      <c r="DW1611" s="12"/>
      <c r="DX1611" s="12"/>
    </row>
    <row r="1612" spans="1:128" ht="13.5" customHeight="1">
      <c r="A1612"/>
      <c r="B1612" t="s">
        <v>63</v>
      </c>
      <c r="C1612"/>
      <c r="D1612"/>
      <c r="E1612"/>
      <c r="F1612"/>
      <c r="G1612"/>
      <c r="H1612" s="21"/>
      <c r="K1612"/>
      <c r="L1612"/>
      <c r="M1612"/>
      <c r="N1612"/>
      <c r="O1612" t="s">
        <v>43</v>
      </c>
      <c r="P1612"/>
      <c r="Q1612"/>
      <c r="R1612"/>
      <c r="S1612"/>
      <c r="T1612" s="21"/>
      <c r="W1612"/>
      <c r="X1612"/>
      <c r="Y1612"/>
      <c r="Z1612"/>
      <c r="AA1612" t="s">
        <v>43</v>
      </c>
      <c r="AB1612"/>
      <c r="AC1612"/>
      <c r="AD1612"/>
      <c r="AE1612"/>
      <c r="AF1612" s="21"/>
      <c r="AI1612"/>
      <c r="AJ1612"/>
      <c r="AK1612"/>
      <c r="AL1612"/>
      <c r="AM1612" t="s">
        <v>43</v>
      </c>
      <c r="AN1612"/>
      <c r="AO1612"/>
      <c r="AP1612"/>
      <c r="AQ1612"/>
      <c r="AR1612" s="21"/>
      <c r="AU1612"/>
      <c r="AV1612"/>
      <c r="AW1612"/>
      <c r="AX1612"/>
      <c r="AY1612" t="s">
        <v>43</v>
      </c>
      <c r="AZ1612"/>
      <c r="BA1612"/>
      <c r="BB1612"/>
      <c r="BC1612"/>
      <c r="BD1612" s="21"/>
      <c r="BG1612"/>
      <c r="BH1612"/>
      <c r="BI1612"/>
      <c r="BJ1612"/>
      <c r="BK1612" t="s">
        <v>43</v>
      </c>
      <c r="BL1612"/>
      <c r="BM1612"/>
      <c r="BN1612"/>
      <c r="BO1612"/>
      <c r="BP1612" s="21"/>
      <c r="BS1612"/>
      <c r="BT1612"/>
      <c r="BU1612"/>
      <c r="BV1612"/>
      <c r="BW1612" t="s">
        <v>43</v>
      </c>
      <c r="BX1612"/>
      <c r="BY1612"/>
      <c r="BZ1612"/>
      <c r="CA1612"/>
      <c r="CB1612" s="21"/>
      <c r="CE1612"/>
      <c r="CF1612"/>
      <c r="CG1612"/>
      <c r="CH1612"/>
      <c r="CI1612" t="s">
        <v>43</v>
      </c>
      <c r="CJ1612"/>
      <c r="CK1612"/>
      <c r="CL1612"/>
      <c r="CM1612"/>
      <c r="CN1612" s="21"/>
      <c r="CQ1612"/>
      <c r="CR1612"/>
      <c r="CS1612"/>
      <c r="CT1612"/>
      <c r="CU1612" t="s">
        <v>43</v>
      </c>
      <c r="CV1612"/>
      <c r="CW1612"/>
      <c r="CX1612"/>
      <c r="CY1612"/>
      <c r="CZ1612" s="21"/>
      <c r="DC1612"/>
      <c r="DD1612"/>
      <c r="DE1612"/>
      <c r="DF1612"/>
      <c r="DG1612" t="s">
        <v>43</v>
      </c>
      <c r="DH1612"/>
      <c r="DI1612"/>
      <c r="DJ1612"/>
      <c r="DK1612"/>
      <c r="DL1612" s="21"/>
      <c r="DO1612"/>
      <c r="DP1612"/>
      <c r="DQ1612"/>
      <c r="DR1612"/>
      <c r="DS1612" t="s">
        <v>43</v>
      </c>
      <c r="DT1612"/>
      <c r="DU1612"/>
      <c r="DV1612"/>
      <c r="DW1612"/>
      <c r="DX1612" s="21"/>
    </row>
    <row r="1613" spans="1:128" ht="13.5" customHeight="1" thickBot="1">
      <c r="A1613"/>
      <c r="B1613"/>
      <c r="C1613"/>
      <c r="D1613" s="123" t="s">
        <v>67</v>
      </c>
      <c r="E1613" s="124"/>
      <c r="F1613" s="124"/>
      <c r="G1613" s="125"/>
      <c r="H1613" s="21"/>
      <c r="K1613" s="3" t="s">
        <v>14</v>
      </c>
      <c r="L1613" s="85">
        <f ca="1">$C1605</f>
        <v>0.14000000000000001</v>
      </c>
      <c r="M1613" s="28"/>
      <c r="N1613" s="28"/>
      <c r="O1613" s="18" t="s">
        <v>25</v>
      </c>
      <c r="P1613" s="53">
        <f ca="1">OFFSET(乱数表!$C$3,$C1599,2*K$7-1)</f>
        <v>0.34651331188711898</v>
      </c>
      <c r="Q1613" s="28" t="s">
        <v>23</v>
      </c>
      <c r="R1613" s="54" t="str">
        <f ca="1">IF(P1613&lt;$C1605,"Explore","Exploit")</f>
        <v>Exploit</v>
      </c>
      <c r="S1613"/>
      <c r="T1613" s="21"/>
      <c r="W1613" s="3" t="s">
        <v>14</v>
      </c>
      <c r="X1613" s="85">
        <f ca="1">$C1605</f>
        <v>0.14000000000000001</v>
      </c>
      <c r="Y1613" s="28"/>
      <c r="Z1613" s="28"/>
      <c r="AA1613" s="18" t="s">
        <v>25</v>
      </c>
      <c r="AB1613" s="53">
        <f ca="1">OFFSET(乱数表!$C$3,$C1599,2*W$7-1)</f>
        <v>0.94699123028984478</v>
      </c>
      <c r="AC1613" s="28" t="s">
        <v>23</v>
      </c>
      <c r="AD1613" s="54" t="str">
        <f ca="1">IF(AB1613&lt;$C1605,"Explore","Exploit")</f>
        <v>Exploit</v>
      </c>
      <c r="AE1613"/>
      <c r="AF1613" s="21"/>
      <c r="AI1613" s="3" t="s">
        <v>14</v>
      </c>
      <c r="AJ1613" s="85">
        <f ca="1">$C1605</f>
        <v>0.14000000000000001</v>
      </c>
      <c r="AK1613" s="28"/>
      <c r="AL1613" s="28"/>
      <c r="AM1613" s="18" t="s">
        <v>25</v>
      </c>
      <c r="AN1613" s="53">
        <f ca="1">OFFSET(乱数表!$C$3,$C1599,2*AI$7-1)</f>
        <v>0.57799717087804381</v>
      </c>
      <c r="AO1613" s="28" t="s">
        <v>23</v>
      </c>
      <c r="AP1613" s="54" t="str">
        <f ca="1">IF(AN1613&lt;$C1605,"Explore","Exploit")</f>
        <v>Exploit</v>
      </c>
      <c r="AQ1613"/>
      <c r="AR1613" s="21"/>
      <c r="AU1613" s="3" t="s">
        <v>14</v>
      </c>
      <c r="AV1613" s="85">
        <f ca="1">$C1605</f>
        <v>0.14000000000000001</v>
      </c>
      <c r="AW1613" s="28"/>
      <c r="AX1613" s="28"/>
      <c r="AY1613" s="18" t="s">
        <v>25</v>
      </c>
      <c r="AZ1613" s="53">
        <f ca="1">OFFSET(乱数表!$C$3,$C1599,2*AU$7-1)</f>
        <v>8.759514818430425E-2</v>
      </c>
      <c r="BA1613" s="28" t="s">
        <v>23</v>
      </c>
      <c r="BB1613" s="54" t="str">
        <f ca="1">IF(AZ1613&lt;$C1605,"Explore","Exploit")</f>
        <v>Explore</v>
      </c>
      <c r="BC1613"/>
      <c r="BD1613" s="21"/>
      <c r="BG1613" s="3" t="s">
        <v>14</v>
      </c>
      <c r="BH1613" s="85">
        <f ca="1">$C1605</f>
        <v>0.14000000000000001</v>
      </c>
      <c r="BI1613" s="28"/>
      <c r="BJ1613" s="28"/>
      <c r="BK1613" s="18" t="s">
        <v>25</v>
      </c>
      <c r="BL1613" s="53">
        <f ca="1">OFFSET(乱数表!$C$3,$C1599,2*BG$7-1)</f>
        <v>0.38778030536513675</v>
      </c>
      <c r="BM1613" s="28" t="s">
        <v>23</v>
      </c>
      <c r="BN1613" s="54" t="str">
        <f ca="1">IF(BL1613&lt;$C1605,"Explore","Exploit")</f>
        <v>Exploit</v>
      </c>
      <c r="BO1613"/>
      <c r="BP1613" s="21"/>
      <c r="BS1613" s="3" t="s">
        <v>14</v>
      </c>
      <c r="BT1613" s="85">
        <f ca="1">$C1605</f>
        <v>0.14000000000000001</v>
      </c>
      <c r="BU1613" s="28"/>
      <c r="BV1613" s="28"/>
      <c r="BW1613" s="18" t="s">
        <v>25</v>
      </c>
      <c r="BX1613" s="53">
        <f ca="1">OFFSET(乱数表!$C$3,$C1599,2*BS$7-1)</f>
        <v>4.2313773020156265E-2</v>
      </c>
      <c r="BY1613" s="28" t="s">
        <v>23</v>
      </c>
      <c r="BZ1613" s="54" t="str">
        <f ca="1">IF(BX1613&lt;$C1605,"Explore","Exploit")</f>
        <v>Explore</v>
      </c>
      <c r="CA1613"/>
      <c r="CB1613" s="21"/>
      <c r="CE1613" s="3" t="s">
        <v>14</v>
      </c>
      <c r="CF1613" s="85">
        <f ca="1">$C1605</f>
        <v>0.14000000000000001</v>
      </c>
      <c r="CG1613" s="28"/>
      <c r="CH1613" s="28"/>
      <c r="CI1613" s="18" t="s">
        <v>25</v>
      </c>
      <c r="CJ1613" s="53">
        <f ca="1">OFFSET(乱数表!$C$3,$C1599,2*CE$7-1)</f>
        <v>0.53765706598470264</v>
      </c>
      <c r="CK1613" s="28" t="s">
        <v>23</v>
      </c>
      <c r="CL1613" s="54" t="str">
        <f ca="1">IF(CJ1613&lt;$C1605,"Explore","Exploit")</f>
        <v>Exploit</v>
      </c>
      <c r="CM1613"/>
      <c r="CN1613" s="21"/>
      <c r="CQ1613" s="3" t="s">
        <v>14</v>
      </c>
      <c r="CR1613" s="85">
        <f ca="1">$C1605</f>
        <v>0.14000000000000001</v>
      </c>
      <c r="CS1613" s="28"/>
      <c r="CT1613" s="28"/>
      <c r="CU1613" s="18" t="s">
        <v>25</v>
      </c>
      <c r="CV1613" s="53">
        <f ca="1">OFFSET(乱数表!$C$3,$C1599,2*CQ$7-1)</f>
        <v>0.70209111909270172</v>
      </c>
      <c r="CW1613" s="28" t="s">
        <v>23</v>
      </c>
      <c r="CX1613" s="54" t="str">
        <f ca="1">IF(CV1613&lt;$C1605,"Explore","Exploit")</f>
        <v>Exploit</v>
      </c>
      <c r="CY1613"/>
      <c r="CZ1613" s="21"/>
      <c r="DC1613" s="3" t="s">
        <v>14</v>
      </c>
      <c r="DD1613" s="85">
        <f ca="1">$C1605</f>
        <v>0.14000000000000001</v>
      </c>
      <c r="DE1613" s="28"/>
      <c r="DF1613" s="28"/>
      <c r="DG1613" s="18" t="s">
        <v>25</v>
      </c>
      <c r="DH1613" s="53">
        <f ca="1">OFFSET(乱数表!$C$3,$C1599,2*DC$7-1)</f>
        <v>2.3703125989563367E-2</v>
      </c>
      <c r="DI1613" s="28" t="s">
        <v>23</v>
      </c>
      <c r="DJ1613" s="54" t="str">
        <f ca="1">IF(DH1613&lt;$C1605,"Explore","Exploit")</f>
        <v>Explore</v>
      </c>
      <c r="DK1613"/>
      <c r="DL1613" s="21"/>
      <c r="DO1613" s="3" t="s">
        <v>14</v>
      </c>
      <c r="DP1613" s="85">
        <f ca="1">$C1605</f>
        <v>0.14000000000000001</v>
      </c>
      <c r="DQ1613" s="28"/>
      <c r="DR1613" s="28"/>
      <c r="DS1613" s="18" t="s">
        <v>25</v>
      </c>
      <c r="DT1613" s="53">
        <f ca="1">OFFSET(乱数表!$C$3,$C1599,2*DO$7-1)</f>
        <v>0.93457784323453919</v>
      </c>
      <c r="DU1613" s="28" t="s">
        <v>23</v>
      </c>
      <c r="DV1613" s="54" t="str">
        <f ca="1">IF(DT1613&lt;$C1605,"Explore","Exploit")</f>
        <v>Exploit</v>
      </c>
      <c r="DW1613"/>
      <c r="DX1613" s="21"/>
    </row>
    <row r="1614" spans="1:128" ht="13.5" customHeight="1">
      <c r="A1614"/>
      <c r="B1614" s="3" t="s">
        <v>7</v>
      </c>
      <c r="C1614" s="3" t="s">
        <v>17</v>
      </c>
      <c r="D1614" s="93" t="s">
        <v>27</v>
      </c>
      <c r="E1614" s="26" t="s">
        <v>28</v>
      </c>
      <c r="F1614" s="26" t="s">
        <v>29</v>
      </c>
      <c r="G1614" s="3" t="s">
        <v>30</v>
      </c>
      <c r="H1614" s="21"/>
      <c r="K1614"/>
      <c r="L1614"/>
      <c r="M1614"/>
      <c r="N1614"/>
      <c r="O1614"/>
      <c r="P1614" s="58" t="s">
        <v>42</v>
      </c>
      <c r="Q1614" s="59" t="s">
        <v>26</v>
      </c>
      <c r="R1614" s="60" t="s">
        <v>38</v>
      </c>
      <c r="S1614"/>
      <c r="T1614" s="21"/>
      <c r="W1614"/>
      <c r="X1614"/>
      <c r="Y1614"/>
      <c r="Z1614"/>
      <c r="AA1614"/>
      <c r="AB1614" s="58" t="s">
        <v>42</v>
      </c>
      <c r="AC1614" s="59" t="s">
        <v>26</v>
      </c>
      <c r="AD1614" s="60" t="s">
        <v>38</v>
      </c>
      <c r="AE1614"/>
      <c r="AF1614" s="21"/>
      <c r="AI1614"/>
      <c r="AJ1614"/>
      <c r="AK1614"/>
      <c r="AL1614"/>
      <c r="AM1614"/>
      <c r="AN1614" s="58" t="s">
        <v>42</v>
      </c>
      <c r="AO1614" s="59" t="s">
        <v>26</v>
      </c>
      <c r="AP1614" s="60" t="s">
        <v>38</v>
      </c>
      <c r="AQ1614"/>
      <c r="AR1614" s="21"/>
      <c r="AU1614"/>
      <c r="AV1614"/>
      <c r="AW1614"/>
      <c r="AX1614"/>
      <c r="AY1614"/>
      <c r="AZ1614" s="58" t="s">
        <v>42</v>
      </c>
      <c r="BA1614" s="59" t="s">
        <v>26</v>
      </c>
      <c r="BB1614" s="60" t="s">
        <v>38</v>
      </c>
      <c r="BC1614"/>
      <c r="BD1614" s="21"/>
      <c r="BG1614"/>
      <c r="BH1614"/>
      <c r="BI1614"/>
      <c r="BJ1614"/>
      <c r="BK1614"/>
      <c r="BL1614" s="58" t="s">
        <v>42</v>
      </c>
      <c r="BM1614" s="59" t="s">
        <v>26</v>
      </c>
      <c r="BN1614" s="60" t="s">
        <v>38</v>
      </c>
      <c r="BO1614"/>
      <c r="BP1614" s="21"/>
      <c r="BS1614"/>
      <c r="BT1614"/>
      <c r="BU1614"/>
      <c r="BV1614"/>
      <c r="BW1614"/>
      <c r="BX1614" s="58" t="s">
        <v>42</v>
      </c>
      <c r="BY1614" s="59" t="s">
        <v>26</v>
      </c>
      <c r="BZ1614" s="60" t="s">
        <v>38</v>
      </c>
      <c r="CA1614"/>
      <c r="CB1614" s="21"/>
      <c r="CE1614"/>
      <c r="CF1614"/>
      <c r="CG1614"/>
      <c r="CH1614"/>
      <c r="CI1614"/>
      <c r="CJ1614" s="58" t="s">
        <v>42</v>
      </c>
      <c r="CK1614" s="59" t="s">
        <v>26</v>
      </c>
      <c r="CL1614" s="60" t="s">
        <v>38</v>
      </c>
      <c r="CM1614"/>
      <c r="CN1614" s="21"/>
      <c r="CQ1614"/>
      <c r="CR1614"/>
      <c r="CS1614"/>
      <c r="CT1614"/>
      <c r="CU1614"/>
      <c r="CV1614" s="58" t="s">
        <v>42</v>
      </c>
      <c r="CW1614" s="59" t="s">
        <v>26</v>
      </c>
      <c r="CX1614" s="60" t="s">
        <v>38</v>
      </c>
      <c r="CY1614"/>
      <c r="CZ1614" s="21"/>
      <c r="DC1614"/>
      <c r="DD1614"/>
      <c r="DE1614"/>
      <c r="DF1614"/>
      <c r="DG1614"/>
      <c r="DH1614" s="58" t="s">
        <v>42</v>
      </c>
      <c r="DI1614" s="59" t="s">
        <v>26</v>
      </c>
      <c r="DJ1614" s="60" t="s">
        <v>38</v>
      </c>
      <c r="DK1614"/>
      <c r="DL1614" s="21"/>
      <c r="DO1614"/>
      <c r="DP1614"/>
      <c r="DQ1614"/>
      <c r="DR1614"/>
      <c r="DS1614"/>
      <c r="DT1614" s="58" t="s">
        <v>42</v>
      </c>
      <c r="DU1614" s="59" t="s">
        <v>26</v>
      </c>
      <c r="DV1614" s="60" t="s">
        <v>38</v>
      </c>
      <c r="DW1614"/>
      <c r="DX1614" s="21"/>
    </row>
    <row r="1615" spans="1:128" ht="13.5" customHeight="1">
      <c r="A1615"/>
      <c r="B1615" s="41">
        <v>1</v>
      </c>
      <c r="C1615" s="41">
        <f t="array" ref="C1615:G1623">$C$24:$G$32</f>
        <v>0</v>
      </c>
      <c r="D1615" s="80">
        <v>0.5</v>
      </c>
      <c r="E1615" s="81">
        <v>0.5</v>
      </c>
      <c r="F1615" s="81">
        <v>0.5</v>
      </c>
      <c r="G1615" s="80">
        <v>1</v>
      </c>
      <c r="H1615" s="6"/>
      <c r="K1615"/>
      <c r="L1615"/>
      <c r="M1615"/>
      <c r="N1615"/>
      <c r="O1615" s="63" t="s">
        <v>24</v>
      </c>
      <c r="P1615" s="55">
        <f ca="1">MAX(OFFSET(O1601,K1602,1):OFFSET(O1601,K1602,4))</f>
        <v>32.10992519426361</v>
      </c>
      <c r="Q1615" s="52"/>
      <c r="R1615" s="22">
        <f ca="1">MATCH(P1615,OFFSET(O1601,K1602,1):OFFSET(O1601,K1602,4),0)</f>
        <v>4</v>
      </c>
      <c r="S1615"/>
      <c r="T1615" s="21"/>
      <c r="W1615"/>
      <c r="X1615"/>
      <c r="Y1615"/>
      <c r="Z1615"/>
      <c r="AA1615" s="63" t="s">
        <v>24</v>
      </c>
      <c r="AB1615" s="55">
        <f ca="1">MAX(OFFSET(AA1601,W1602,1):OFFSET(AA1601,W1602,4))</f>
        <v>47.299988023324772</v>
      </c>
      <c r="AC1615" s="52"/>
      <c r="AD1615" s="22">
        <f ca="1">MATCH(AB1615,OFFSET(AA1601,W1602,1):OFFSET(AA1601,W1602,4),0)</f>
        <v>1</v>
      </c>
      <c r="AE1615"/>
      <c r="AF1615" s="21"/>
      <c r="AI1615"/>
      <c r="AJ1615"/>
      <c r="AK1615"/>
      <c r="AL1615"/>
      <c r="AM1615" s="63" t="s">
        <v>24</v>
      </c>
      <c r="AN1615" s="55">
        <f ca="1">MAX(OFFSET(AM1601,AI1602,1):OFFSET(AM1601,AI1602,4))</f>
        <v>68.999999995868592</v>
      </c>
      <c r="AO1615" s="52"/>
      <c r="AP1615" s="22">
        <f ca="1">MATCH(AN1615,OFFSET(AM1601,AI1602,1):OFFSET(AM1601,AI1602,4),0)</f>
        <v>4</v>
      </c>
      <c r="AQ1615"/>
      <c r="AR1615" s="21"/>
      <c r="AU1615"/>
      <c r="AV1615"/>
      <c r="AW1615"/>
      <c r="AX1615"/>
      <c r="AY1615" s="63" t="s">
        <v>24</v>
      </c>
      <c r="AZ1615" s="55">
        <f ca="1">MAX(OFFSET(AY1601,AU1602,1):OFFSET(AY1601,AU1602,4))</f>
        <v>99.999999999989541</v>
      </c>
      <c r="BA1615" s="52"/>
      <c r="BB1615" s="22">
        <f ca="1">MATCH(AZ1615,OFFSET(AY1601,AU1602,1):OFFSET(AY1601,AU1602,4),0)</f>
        <v>1</v>
      </c>
      <c r="BC1615"/>
      <c r="BD1615" s="21"/>
      <c r="BG1615"/>
      <c r="BH1615"/>
      <c r="BI1615"/>
      <c r="BJ1615"/>
      <c r="BK1615" s="63" t="s">
        <v>24</v>
      </c>
      <c r="BL1615" s="55">
        <f ca="1">MAX(OFFSET(BK1601,BG1602,1):OFFSET(BK1601,BG1602,4))</f>
        <v>68.999981553589706</v>
      </c>
      <c r="BM1615" s="52"/>
      <c r="BN1615" s="22">
        <f ca="1">MATCH(BL1615,OFFSET(BK1601,BG1602,1):OFFSET(BK1601,BG1602,4),0)</f>
        <v>1</v>
      </c>
      <c r="BO1615"/>
      <c r="BP1615" s="21"/>
      <c r="BS1615"/>
      <c r="BT1615"/>
      <c r="BU1615"/>
      <c r="BV1615"/>
      <c r="BW1615" s="63" t="s">
        <v>24</v>
      </c>
      <c r="BX1615" s="55">
        <f ca="1">MAX(OFFSET(BW1601,BS1602,1):OFFSET(BW1601,BS1602,4))</f>
        <v>99.999999999989541</v>
      </c>
      <c r="BY1615" s="52"/>
      <c r="BZ1615" s="22">
        <f ca="1">MATCH(BX1615,OFFSET(BW1601,BS1602,1):OFFSET(BW1601,BS1602,4),0)</f>
        <v>1</v>
      </c>
      <c r="CA1615"/>
      <c r="CB1615" s="21"/>
      <c r="CE1615"/>
      <c r="CF1615"/>
      <c r="CG1615"/>
      <c r="CH1615"/>
      <c r="CI1615" s="63" t="s">
        <v>24</v>
      </c>
      <c r="CJ1615" s="55">
        <f ca="1">MAX(OFFSET(CI1601,CE1602,1):OFFSET(CI1601,CE1602,4))</f>
        <v>68.999990776791179</v>
      </c>
      <c r="CK1615" s="52"/>
      <c r="CL1615" s="22">
        <f ca="1">MATCH(CJ1615,OFFSET(CI1601,CE1602,1):OFFSET(CI1601,CE1602,4),0)</f>
        <v>1</v>
      </c>
      <c r="CM1615"/>
      <c r="CN1615" s="21"/>
      <c r="CQ1615"/>
      <c r="CR1615"/>
      <c r="CS1615"/>
      <c r="CT1615"/>
      <c r="CU1615" s="63" t="s">
        <v>24</v>
      </c>
      <c r="CV1615" s="55">
        <f ca="1">MAX(OFFSET(CU1601,CQ1602,1):OFFSET(CU1601,CQ1602,4))</f>
        <v>99.999999999989541</v>
      </c>
      <c r="CW1615" s="52"/>
      <c r="CX1615" s="22">
        <f ca="1">MATCH(CV1615,OFFSET(CU1601,CQ1602,1):OFFSET(CU1601,CQ1602,4),0)</f>
        <v>1</v>
      </c>
      <c r="CY1615"/>
      <c r="CZ1615" s="21"/>
      <c r="DC1615"/>
      <c r="DD1615"/>
      <c r="DE1615"/>
      <c r="DF1615"/>
      <c r="DG1615" s="63" t="s">
        <v>24</v>
      </c>
      <c r="DH1615" s="55">
        <f ca="1">MAX(OFFSET(DG1601,DC1602,1):OFFSET(DG1601,DC1602,4))</f>
        <v>0</v>
      </c>
      <c r="DI1615" s="52"/>
      <c r="DJ1615" s="22">
        <f ca="1">MATCH(DH1615,OFFSET(DG1601,DC1602,1):OFFSET(DG1601,DC1602,4),0)</f>
        <v>1</v>
      </c>
      <c r="DK1615"/>
      <c r="DL1615" s="21"/>
      <c r="DO1615"/>
      <c r="DP1615"/>
      <c r="DQ1615"/>
      <c r="DR1615"/>
      <c r="DS1615" s="63" t="s">
        <v>24</v>
      </c>
      <c r="DT1615" s="55">
        <f ca="1">MAX(OFFSET(DS1601,DO1601,1):OFFSET(DS1601,DO1601,4))</f>
        <v>26.900255958557121</v>
      </c>
      <c r="DU1615" s="52"/>
      <c r="DV1615" s="22">
        <f ca="1">MATCH(DT1615,OFFSET(DS1601,DO1601,1):OFFSET(DS1601,DO1601,4),0)</f>
        <v>3</v>
      </c>
      <c r="DW1615"/>
      <c r="DX1615" s="21"/>
    </row>
    <row r="1616" spans="1:128" ht="13.5" customHeight="1" thickBot="1">
      <c r="A1616"/>
      <c r="B1616" s="42">
        <v>2</v>
      </c>
      <c r="C1616" s="42">
        <v>0</v>
      </c>
      <c r="D1616" s="82">
        <v>0.33333333333333331</v>
      </c>
      <c r="E1616" s="83">
        <v>0.33333333333333331</v>
      </c>
      <c r="F1616" s="82">
        <v>0.66666666666666663</v>
      </c>
      <c r="G1616" s="82">
        <v>1</v>
      </c>
      <c r="H1616" s="6"/>
      <c r="K1616"/>
      <c r="L1616"/>
      <c r="M1616"/>
      <c r="N1616"/>
      <c r="O1616" s="63" t="s">
        <v>22</v>
      </c>
      <c r="P1616" s="56"/>
      <c r="Q1616" s="57">
        <f ca="1">OFFSET(乱数表!$C$3,$C1599,2*K$7)</f>
        <v>0.22898992991794953</v>
      </c>
      <c r="R1616" s="38">
        <f ca="1">MATCH(Q1616,OFFSET($B1614,K1602,1):OFFSET($B1614,K1602,5))</f>
        <v>1</v>
      </c>
      <c r="S1616"/>
      <c r="T1616" s="21"/>
      <c r="W1616"/>
      <c r="X1616"/>
      <c r="Y1616"/>
      <c r="Z1616"/>
      <c r="AA1616" s="63" t="s">
        <v>22</v>
      </c>
      <c r="AB1616" s="56"/>
      <c r="AC1616" s="57">
        <f ca="1">OFFSET(乱数表!$C$3,$C1599,2*W$7)</f>
        <v>0.14946613482036075</v>
      </c>
      <c r="AD1616" s="38">
        <f ca="1">MATCH(AC1616,OFFSET($B1614,W1602,1):OFFSET($B1614,W1602,5))</f>
        <v>1</v>
      </c>
      <c r="AE1616"/>
      <c r="AF1616" s="21"/>
      <c r="AI1616"/>
      <c r="AJ1616"/>
      <c r="AK1616"/>
      <c r="AL1616"/>
      <c r="AM1616" s="63" t="s">
        <v>22</v>
      </c>
      <c r="AN1616" s="56"/>
      <c r="AO1616" s="57">
        <f ca="1">OFFSET(乱数表!$C$3,$C1599,2*AI$7)</f>
        <v>7.1963301929868773E-2</v>
      </c>
      <c r="AP1616" s="38">
        <f ca="1">MATCH(AO1616,OFFSET($B1614,AI1602,1):OFFSET($B1614,AI1602,5))</f>
        <v>2</v>
      </c>
      <c r="AQ1616"/>
      <c r="AR1616" s="21"/>
      <c r="AU1616"/>
      <c r="AV1616"/>
      <c r="AW1616"/>
      <c r="AX1616"/>
      <c r="AY1616" s="63" t="s">
        <v>22</v>
      </c>
      <c r="AZ1616" s="56"/>
      <c r="BA1616" s="57">
        <f ca="1">OFFSET(乱数表!$C$3,$C1599,2*AU$7)</f>
        <v>0.7814744977816992</v>
      </c>
      <c r="BB1616" s="38">
        <f ca="1">MATCH(BA1616,OFFSET($B1614,AU1602,1):OFFSET($B1614,AU1602,5))</f>
        <v>3</v>
      </c>
      <c r="BC1616"/>
      <c r="BD1616" s="21"/>
      <c r="BG1616"/>
      <c r="BH1616"/>
      <c r="BI1616"/>
      <c r="BJ1616"/>
      <c r="BK1616" s="63" t="s">
        <v>22</v>
      </c>
      <c r="BL1616" s="56"/>
      <c r="BM1616" s="57">
        <f ca="1">OFFSET(乱数表!$C$3,$C1599,2*BG$7)</f>
        <v>9.0251191359333016E-2</v>
      </c>
      <c r="BN1616" s="38">
        <f ca="1">MATCH(BM1616,OFFSET($B1614,BG1602,1):OFFSET($B1614,BG1602,5))</f>
        <v>1</v>
      </c>
      <c r="BO1616"/>
      <c r="BP1616" s="21"/>
      <c r="BS1616"/>
      <c r="BT1616"/>
      <c r="BU1616"/>
      <c r="BV1616"/>
      <c r="BW1616" s="63" t="s">
        <v>22</v>
      </c>
      <c r="BX1616" s="56"/>
      <c r="BY1616" s="57">
        <f ca="1">OFFSET(乱数表!$C$3,$C1599,2*BS$7)</f>
        <v>0.9820082198177269</v>
      </c>
      <c r="BZ1616" s="38">
        <f ca="1">MATCH(BY1616,OFFSET($B1614,BS1602,1):OFFSET($B1614,BS1602,5))</f>
        <v>3</v>
      </c>
      <c r="CA1616"/>
      <c r="CB1616" s="21"/>
      <c r="CE1616"/>
      <c r="CF1616"/>
      <c r="CG1616"/>
      <c r="CH1616"/>
      <c r="CI1616" s="63" t="s">
        <v>22</v>
      </c>
      <c r="CJ1616" s="56"/>
      <c r="CK1616" s="57">
        <f ca="1">OFFSET(乱数表!$C$3,$C1599,2*CE$7)</f>
        <v>3.7008331403521222E-2</v>
      </c>
      <c r="CL1616" s="38">
        <f ca="1">MATCH(CK1616,OFFSET($B1614,CE1602,1):OFFSET($B1614,CE1602,5))</f>
        <v>1</v>
      </c>
      <c r="CM1616"/>
      <c r="CN1616" s="21"/>
      <c r="CQ1616"/>
      <c r="CR1616"/>
      <c r="CS1616"/>
      <c r="CT1616"/>
      <c r="CU1616" s="63" t="s">
        <v>22</v>
      </c>
      <c r="CV1616" s="56"/>
      <c r="CW1616" s="57">
        <f ca="1">OFFSET(乱数表!$C$3,$C1599,2*CQ$7)</f>
        <v>0.62777170137514282</v>
      </c>
      <c r="CX1616" s="38">
        <f ca="1">MATCH(CW1616,OFFSET($B1614,CQ1602,1):OFFSET($B1614,CQ1602,5))</f>
        <v>2</v>
      </c>
      <c r="CY1616"/>
      <c r="CZ1616" s="21"/>
      <c r="DC1616"/>
      <c r="DD1616"/>
      <c r="DE1616"/>
      <c r="DF1616"/>
      <c r="DG1616" s="63" t="s">
        <v>22</v>
      </c>
      <c r="DH1616" s="56"/>
      <c r="DI1616" s="57">
        <f ca="1">OFFSET(乱数表!$C$3,$C1599,2*DC$7)</f>
        <v>0.84792985340742077</v>
      </c>
      <c r="DJ1616" s="38">
        <f ca="1">MATCH(DI1616,OFFSET($B1614,DC1602,1):OFFSET($B1614,DC1602,5))</f>
        <v>1</v>
      </c>
      <c r="DK1616"/>
      <c r="DL1616" s="21"/>
      <c r="DO1616"/>
      <c r="DP1616"/>
      <c r="DQ1616"/>
      <c r="DR1616"/>
      <c r="DS1616" s="63" t="s">
        <v>22</v>
      </c>
      <c r="DT1616" s="56"/>
      <c r="DU1616" s="57">
        <f ca="1">OFFSET(乱数表!$C$3,$C1599,2*DO$7)</f>
        <v>0.29809170582361022</v>
      </c>
      <c r="DV1616" s="38">
        <f ca="1">MATCH(DU1616,OFFSET($B1614,DO1601,1):OFFSET($B1614,DO1601,5))</f>
        <v>3</v>
      </c>
      <c r="DW1616"/>
      <c r="DX1616" s="21"/>
    </row>
    <row r="1617" spans="1:128" ht="13.5" customHeight="1">
      <c r="A1617"/>
      <c r="B1617" s="41">
        <v>3</v>
      </c>
      <c r="C1617" s="41">
        <v>0</v>
      </c>
      <c r="D1617" s="81">
        <v>0</v>
      </c>
      <c r="E1617" s="81">
        <v>0</v>
      </c>
      <c r="F1617" s="80">
        <v>1</v>
      </c>
      <c r="G1617" s="81">
        <v>1</v>
      </c>
      <c r="H1617" s="7"/>
      <c r="K1617"/>
      <c r="L1617"/>
      <c r="M1617"/>
      <c r="N1617"/>
      <c r="O1617" s="6"/>
      <c r="P1617"/>
      <c r="Q1617"/>
      <c r="R1617" t="s">
        <v>56</v>
      </c>
      <c r="S1617"/>
      <c r="T1617" s="21"/>
      <c r="W1617"/>
      <c r="X1617"/>
      <c r="Y1617"/>
      <c r="Z1617"/>
      <c r="AA1617" s="6"/>
      <c r="AB1617"/>
      <c r="AC1617"/>
      <c r="AD1617" t="s">
        <v>56</v>
      </c>
      <c r="AE1617"/>
      <c r="AF1617" s="21"/>
      <c r="AI1617"/>
      <c r="AJ1617"/>
      <c r="AK1617"/>
      <c r="AL1617"/>
      <c r="AM1617" s="6"/>
      <c r="AN1617"/>
      <c r="AO1617"/>
      <c r="AP1617" t="s">
        <v>56</v>
      </c>
      <c r="AQ1617"/>
      <c r="AR1617" s="21"/>
      <c r="AU1617"/>
      <c r="AV1617"/>
      <c r="AW1617"/>
      <c r="AX1617"/>
      <c r="AY1617" s="6"/>
      <c r="AZ1617"/>
      <c r="BA1617"/>
      <c r="BB1617" t="s">
        <v>56</v>
      </c>
      <c r="BC1617"/>
      <c r="BD1617" s="21"/>
      <c r="BG1617"/>
      <c r="BH1617"/>
      <c r="BI1617"/>
      <c r="BJ1617"/>
      <c r="BK1617" s="6"/>
      <c r="BL1617"/>
      <c r="BM1617"/>
      <c r="BN1617" t="s">
        <v>56</v>
      </c>
      <c r="BO1617"/>
      <c r="BP1617" s="21"/>
      <c r="BS1617"/>
      <c r="BT1617"/>
      <c r="BU1617"/>
      <c r="BV1617"/>
      <c r="BW1617" s="6"/>
      <c r="BX1617"/>
      <c r="BY1617"/>
      <c r="BZ1617" t="s">
        <v>56</v>
      </c>
      <c r="CA1617"/>
      <c r="CB1617" s="21"/>
      <c r="CE1617"/>
      <c r="CF1617"/>
      <c r="CG1617"/>
      <c r="CH1617"/>
      <c r="CI1617" s="6"/>
      <c r="CJ1617"/>
      <c r="CK1617"/>
      <c r="CL1617" t="s">
        <v>56</v>
      </c>
      <c r="CM1617"/>
      <c r="CN1617" s="21"/>
      <c r="CQ1617"/>
      <c r="CR1617"/>
      <c r="CS1617"/>
      <c r="CT1617"/>
      <c r="CU1617" s="6"/>
      <c r="CV1617"/>
      <c r="CW1617"/>
      <c r="CX1617" t="s">
        <v>56</v>
      </c>
      <c r="CY1617"/>
      <c r="CZ1617" s="21"/>
      <c r="DC1617"/>
      <c r="DD1617"/>
      <c r="DE1617"/>
      <c r="DF1617"/>
      <c r="DG1617" s="6"/>
      <c r="DH1617"/>
      <c r="DI1617"/>
      <c r="DJ1617" t="s">
        <v>56</v>
      </c>
      <c r="DK1617"/>
      <c r="DL1617" s="21"/>
      <c r="DO1617"/>
      <c r="DP1617"/>
      <c r="DQ1617"/>
      <c r="DR1617"/>
      <c r="DS1617" s="6"/>
      <c r="DT1617"/>
      <c r="DU1617"/>
      <c r="DV1617" t="s">
        <v>56</v>
      </c>
      <c r="DW1617"/>
      <c r="DX1617" s="21"/>
    </row>
    <row r="1618" spans="1:128" ht="13.5" customHeight="1">
      <c r="A1618"/>
      <c r="B1618" s="42">
        <v>4</v>
      </c>
      <c r="C1618" s="42">
        <v>0</v>
      </c>
      <c r="D1618" s="82">
        <v>0.33333333333333331</v>
      </c>
      <c r="E1618" s="82">
        <v>0.66666666666666663</v>
      </c>
      <c r="F1618" s="83">
        <v>0.66666666666666663</v>
      </c>
      <c r="G1618" s="82">
        <v>1</v>
      </c>
      <c r="H1618" s="7"/>
      <c r="K1618"/>
      <c r="L1618"/>
      <c r="M1618"/>
      <c r="N1618"/>
      <c r="O1618" s="63" t="s">
        <v>39</v>
      </c>
      <c r="P1618" s="49">
        <f ca="1">IF(R1613="Exploit",R1615,R1616)</f>
        <v>4</v>
      </c>
      <c r="Q1618" s="28" t="str">
        <f ca="1">"("&amp;OFFSET(O1601,0,P1618)&amp;") →"</f>
        <v>(下) →</v>
      </c>
      <c r="R1618" s="18" t="s">
        <v>53</v>
      </c>
      <c r="S1618" s="3">
        <f ca="1">MIN(K1600+FIXED(1.1*COS(PI()/2*P1618),0),3)</f>
        <v>2</v>
      </c>
      <c r="T1618" s="6"/>
      <c r="W1618"/>
      <c r="X1618"/>
      <c r="Y1618"/>
      <c r="Z1618"/>
      <c r="AA1618" s="63" t="s">
        <v>39</v>
      </c>
      <c r="AB1618" s="49">
        <f ca="1">IF(AD1613="Exploit",AD1615,AD1616)</f>
        <v>1</v>
      </c>
      <c r="AC1618" s="28" t="str">
        <f ca="1">"("&amp;OFFSET(AA1601,0,AB1618)&amp;") →"</f>
        <v>(右) →</v>
      </c>
      <c r="AD1618" s="18" t="s">
        <v>53</v>
      </c>
      <c r="AE1618" s="3">
        <f ca="1">MIN(W1600+FIXED(1.1*COS(PI()/2*AB1618),0),3)</f>
        <v>2</v>
      </c>
      <c r="AF1618" s="6"/>
      <c r="AI1618"/>
      <c r="AJ1618"/>
      <c r="AK1618"/>
      <c r="AL1618"/>
      <c r="AM1618" s="63" t="s">
        <v>39</v>
      </c>
      <c r="AN1618" s="49">
        <f ca="1">IF(AP1613="Exploit",AP1615,AP1616)</f>
        <v>4</v>
      </c>
      <c r="AO1618" s="28" t="str">
        <f ca="1">"("&amp;OFFSET(AM1601,0,AN1618)&amp;") →"</f>
        <v>(下) →</v>
      </c>
      <c r="AP1618" s="18" t="s">
        <v>53</v>
      </c>
      <c r="AQ1618" s="3">
        <f ca="1">MIN(AI1600+FIXED(1.1*COS(PI()/2*AN1618),0),3)</f>
        <v>3</v>
      </c>
      <c r="AR1618" s="6"/>
      <c r="AU1618"/>
      <c r="AV1618"/>
      <c r="AW1618"/>
      <c r="AX1618"/>
      <c r="AY1618" s="63" t="s">
        <v>39</v>
      </c>
      <c r="AZ1618" s="49">
        <f ca="1">IF(BB1613="Exploit",BB1615,BB1616)</f>
        <v>3</v>
      </c>
      <c r="BA1618" s="28" t="str">
        <f ca="1">"("&amp;OFFSET(AY1601,0,AZ1618)&amp;") →"</f>
        <v>(左) →</v>
      </c>
      <c r="BB1618" s="18" t="s">
        <v>53</v>
      </c>
      <c r="BC1618" s="3">
        <f ca="1">MIN(AU1600+FIXED(1.1*COS(PI()/2*AZ1618),0),3)</f>
        <v>3</v>
      </c>
      <c r="BD1618" s="6"/>
      <c r="BG1618"/>
      <c r="BH1618"/>
      <c r="BI1618"/>
      <c r="BJ1618"/>
      <c r="BK1618" s="63" t="s">
        <v>39</v>
      </c>
      <c r="BL1618" s="49">
        <f ca="1">IF(BN1613="Exploit",BN1615,BN1616)</f>
        <v>1</v>
      </c>
      <c r="BM1618" s="28" t="str">
        <f ca="1">"("&amp;OFFSET(BK1601,0,BL1618)&amp;") →"</f>
        <v>(右) →</v>
      </c>
      <c r="BN1618" s="18" t="s">
        <v>53</v>
      </c>
      <c r="BO1618" s="3">
        <f ca="1">MIN(BG1600+FIXED(1.1*COS(PI()/2*BL1618),0),3)</f>
        <v>3</v>
      </c>
      <c r="BP1618" s="6"/>
      <c r="BS1618"/>
      <c r="BT1618"/>
      <c r="BU1618"/>
      <c r="BV1618"/>
      <c r="BW1618" s="63" t="s">
        <v>39</v>
      </c>
      <c r="BX1618" s="49">
        <f ca="1">IF(BZ1613="Exploit",BZ1615,BZ1616)</f>
        <v>3</v>
      </c>
      <c r="BY1618" s="28" t="str">
        <f ca="1">"("&amp;OFFSET(BW1601,0,BX1618)&amp;") →"</f>
        <v>(左) →</v>
      </c>
      <c r="BZ1618" s="18" t="s">
        <v>53</v>
      </c>
      <c r="CA1618" s="3">
        <f ca="1">MIN(BS1600+FIXED(1.1*COS(PI()/2*BX1618),0),3)</f>
        <v>3</v>
      </c>
      <c r="CB1618" s="6"/>
      <c r="CE1618"/>
      <c r="CF1618"/>
      <c r="CG1618"/>
      <c r="CH1618"/>
      <c r="CI1618" s="63" t="s">
        <v>39</v>
      </c>
      <c r="CJ1618" s="49">
        <f ca="1">IF(CL1613="Exploit",CL1615,CL1616)</f>
        <v>1</v>
      </c>
      <c r="CK1618" s="28" t="str">
        <f ca="1">"("&amp;OFFSET(CI1601,0,CJ1618)&amp;") →"</f>
        <v>(右) →</v>
      </c>
      <c r="CL1618" s="18" t="s">
        <v>53</v>
      </c>
      <c r="CM1618" s="3">
        <f ca="1">MIN(CE1600+FIXED(1.1*COS(PI()/2*CJ1618),0),3)</f>
        <v>3</v>
      </c>
      <c r="CN1618" s="6"/>
      <c r="CQ1618"/>
      <c r="CR1618"/>
      <c r="CS1618"/>
      <c r="CT1618"/>
      <c r="CU1618" s="63" t="s">
        <v>39</v>
      </c>
      <c r="CV1618" s="49">
        <f ca="1">IF(CX1613="Exploit",CX1615,CX1616)</f>
        <v>1</v>
      </c>
      <c r="CW1618" s="28" t="str">
        <f ca="1">"("&amp;OFFSET(CU1601,0,CV1618)&amp;") →"</f>
        <v>(右) →</v>
      </c>
      <c r="CX1618" s="18" t="s">
        <v>53</v>
      </c>
      <c r="CY1618" s="3">
        <f ca="1">MIN(CQ1600+FIXED(1.1*COS(PI()/2*CV1618),0),3)</f>
        <v>3</v>
      </c>
      <c r="CZ1618" s="6"/>
      <c r="DC1618"/>
      <c r="DD1618"/>
      <c r="DE1618"/>
      <c r="DF1618"/>
      <c r="DG1618" s="63" t="s">
        <v>39</v>
      </c>
      <c r="DH1618" s="49">
        <f ca="1">IF(DJ1613="Exploit",DJ1615,DJ1616)</f>
        <v>1</v>
      </c>
      <c r="DI1618" s="28" t="str">
        <f ca="1">"("&amp;OFFSET(DG1601,0,DH1618)&amp;") →"</f>
        <v>(右) →</v>
      </c>
      <c r="DJ1618" s="18" t="s">
        <v>53</v>
      </c>
      <c r="DK1618" s="3">
        <f ca="1">MIN(DC1600+FIXED(1.1*COS(PI()/2*DH1618),0),3)</f>
        <v>3</v>
      </c>
      <c r="DL1618" s="6"/>
      <c r="DO1618"/>
      <c r="DP1618"/>
      <c r="DQ1618"/>
      <c r="DR1618"/>
      <c r="DS1618" s="63" t="s">
        <v>39</v>
      </c>
      <c r="DT1618" s="49">
        <f ca="1">IF(DV1613="Exploit",DV1615,DV1616)</f>
        <v>3</v>
      </c>
      <c r="DU1618" s="28" t="str">
        <f ca="1">"("&amp;OFFSET(DS1601,0,DT1618)&amp;") →"</f>
        <v>(左) →</v>
      </c>
      <c r="DV1618" s="18" t="s">
        <v>53</v>
      </c>
      <c r="DW1618" s="3">
        <f ca="1">MIN(DO1600+FIXED(1.1*COS(PI()/2*DT1618),0),3)</f>
        <v>3</v>
      </c>
      <c r="DX1618" s="6"/>
    </row>
    <row r="1619" spans="1:128" ht="13.5" customHeight="1">
      <c r="A1619"/>
      <c r="B1619" s="41">
        <v>5</v>
      </c>
      <c r="C1619" s="41">
        <v>0</v>
      </c>
      <c r="D1619" s="83">
        <v>0</v>
      </c>
      <c r="E1619" s="80">
        <v>0.33333333333333331</v>
      </c>
      <c r="F1619" s="80">
        <v>0.66666666666666663</v>
      </c>
      <c r="G1619" s="80">
        <v>1</v>
      </c>
      <c r="H1619" s="7"/>
      <c r="K1619"/>
      <c r="L1619"/>
      <c r="M1619"/>
      <c r="N1619"/>
      <c r="O1619" s="24" t="s">
        <v>33</v>
      </c>
      <c r="P1619" s="24"/>
      <c r="Q1619"/>
      <c r="R1619" s="18" t="s">
        <v>54</v>
      </c>
      <c r="S1619" s="3">
        <f ca="1">MIN(K1601+FIXED(1.1*SIN(PI()/2*P1618),0),3)</f>
        <v>1</v>
      </c>
      <c r="T1619" s="6"/>
      <c r="W1619"/>
      <c r="X1619"/>
      <c r="Y1619"/>
      <c r="Z1619"/>
      <c r="AA1619" s="24"/>
      <c r="AB1619" s="24" t="s">
        <v>33</v>
      </c>
      <c r="AC1619"/>
      <c r="AD1619" s="18" t="s">
        <v>54</v>
      </c>
      <c r="AE1619" s="3">
        <f ca="1">MIN(W1601+FIXED(1.1*SIN(PI()/2*AB1618),0),3)</f>
        <v>2</v>
      </c>
      <c r="AF1619" s="6"/>
      <c r="AI1619"/>
      <c r="AJ1619"/>
      <c r="AK1619"/>
      <c r="AL1619"/>
      <c r="AM1619" s="24"/>
      <c r="AN1619" s="24" t="s">
        <v>33</v>
      </c>
      <c r="AO1619"/>
      <c r="AP1619" s="18" t="s">
        <v>54</v>
      </c>
      <c r="AQ1619" s="3">
        <f ca="1">MIN(AI1601+FIXED(1.1*SIN(PI()/2*AN1618),0),3)</f>
        <v>2</v>
      </c>
      <c r="AR1619" s="6"/>
      <c r="AU1619"/>
      <c r="AV1619"/>
      <c r="AW1619"/>
      <c r="AX1619"/>
      <c r="AY1619" s="24"/>
      <c r="AZ1619" s="24" t="s">
        <v>33</v>
      </c>
      <c r="BA1619"/>
      <c r="BB1619" s="18" t="s">
        <v>54</v>
      </c>
      <c r="BC1619" s="3">
        <f ca="1">MIN(AU1601+FIXED(1.1*SIN(PI()/2*AZ1618),0),3)</f>
        <v>1</v>
      </c>
      <c r="BD1619" s="6"/>
      <c r="BG1619"/>
      <c r="BH1619"/>
      <c r="BI1619"/>
      <c r="BJ1619"/>
      <c r="BK1619" s="24"/>
      <c r="BL1619" s="24" t="s">
        <v>33</v>
      </c>
      <c r="BM1619"/>
      <c r="BN1619" s="18" t="s">
        <v>54</v>
      </c>
      <c r="BO1619" s="3">
        <f ca="1">MIN(BG1601+FIXED(1.1*SIN(PI()/2*BL1618),0),3)</f>
        <v>2</v>
      </c>
      <c r="BP1619" s="6"/>
      <c r="BS1619"/>
      <c r="BT1619"/>
      <c r="BU1619"/>
      <c r="BV1619"/>
      <c r="BW1619" s="24"/>
      <c r="BX1619" s="24" t="s">
        <v>33</v>
      </c>
      <c r="BY1619"/>
      <c r="BZ1619" s="18" t="s">
        <v>54</v>
      </c>
      <c r="CA1619" s="3">
        <f ca="1">MIN(BS1601+FIXED(1.1*SIN(PI()/2*BX1618),0),3)</f>
        <v>1</v>
      </c>
      <c r="CB1619" s="6"/>
      <c r="CE1619"/>
      <c r="CF1619"/>
      <c r="CG1619"/>
      <c r="CH1619"/>
      <c r="CI1619" s="24"/>
      <c r="CJ1619" s="24" t="s">
        <v>33</v>
      </c>
      <c r="CK1619"/>
      <c r="CL1619" s="18" t="s">
        <v>54</v>
      </c>
      <c r="CM1619" s="3">
        <f ca="1">MIN(CE1601+FIXED(1.1*SIN(PI()/2*CJ1618),0),3)</f>
        <v>2</v>
      </c>
      <c r="CN1619" s="6"/>
      <c r="CQ1619"/>
      <c r="CR1619"/>
      <c r="CS1619"/>
      <c r="CT1619"/>
      <c r="CU1619" s="24"/>
      <c r="CV1619" s="24" t="s">
        <v>33</v>
      </c>
      <c r="CW1619"/>
      <c r="CX1619" s="18" t="s">
        <v>54</v>
      </c>
      <c r="CY1619" s="3">
        <f ca="1">MIN(CQ1601+FIXED(1.1*SIN(PI()/2*CV1618),0),3)</f>
        <v>3</v>
      </c>
      <c r="CZ1619" s="6"/>
      <c r="DC1619"/>
      <c r="DD1619"/>
      <c r="DE1619"/>
      <c r="DF1619"/>
      <c r="DG1619" s="24"/>
      <c r="DH1619" s="24" t="s">
        <v>33</v>
      </c>
      <c r="DI1619"/>
      <c r="DJ1619" s="18" t="s">
        <v>54</v>
      </c>
      <c r="DK1619" s="3">
        <f ca="1">MIN(DC1601+FIXED(1.1*SIN(PI()/2*DH1618),0),3)</f>
        <v>3</v>
      </c>
      <c r="DL1619" s="6"/>
      <c r="DO1619"/>
      <c r="DP1619"/>
      <c r="DQ1619"/>
      <c r="DR1619"/>
      <c r="DS1619" s="24"/>
      <c r="DT1619" s="24" t="s">
        <v>33</v>
      </c>
      <c r="DU1619"/>
      <c r="DV1619" s="18" t="s">
        <v>54</v>
      </c>
      <c r="DW1619" s="3">
        <f ca="1">MIN(DO1601+FIXED(1.1*SIN(PI()/2*DT1618),0),3)</f>
        <v>2</v>
      </c>
      <c r="DX1619" s="6"/>
    </row>
    <row r="1620" spans="1:128" ht="13.5" customHeight="1">
      <c r="A1620"/>
      <c r="B1620" s="42">
        <v>6</v>
      </c>
      <c r="C1620" s="61">
        <v>0</v>
      </c>
      <c r="D1620" s="61">
        <v>0</v>
      </c>
      <c r="E1620" s="61">
        <v>0</v>
      </c>
      <c r="F1620" s="61">
        <v>0</v>
      </c>
      <c r="G1620" s="61">
        <v>0</v>
      </c>
      <c r="H1620" s="7"/>
      <c r="K1620"/>
      <c r="L1620"/>
      <c r="M1620"/>
      <c r="N1620"/>
      <c r="O1620"/>
      <c r="P1620"/>
      <c r="Q1620"/>
      <c r="R1620" s="3" t="s">
        <v>31</v>
      </c>
      <c r="S1620" s="29">
        <f ca="1">3*(S1618-1)+S1619</f>
        <v>4</v>
      </c>
      <c r="T1620" s="30"/>
      <c r="W1620"/>
      <c r="X1620"/>
      <c r="Y1620"/>
      <c r="Z1620"/>
      <c r="AA1620"/>
      <c r="AB1620"/>
      <c r="AC1620"/>
      <c r="AD1620" s="3" t="s">
        <v>32</v>
      </c>
      <c r="AE1620" s="29">
        <f ca="1">3*(AE1618-1)+AE1619</f>
        <v>5</v>
      </c>
      <c r="AF1620" s="6"/>
      <c r="AI1620"/>
      <c r="AJ1620"/>
      <c r="AK1620"/>
      <c r="AL1620"/>
      <c r="AM1620"/>
      <c r="AN1620"/>
      <c r="AO1620"/>
      <c r="AP1620" s="3" t="s">
        <v>32</v>
      </c>
      <c r="AQ1620" s="29">
        <f ca="1">3*(AQ1618-1)+AQ1619</f>
        <v>8</v>
      </c>
      <c r="AR1620" s="6"/>
      <c r="AU1620"/>
      <c r="AV1620"/>
      <c r="AW1620"/>
      <c r="AX1620"/>
      <c r="AY1620"/>
      <c r="AZ1620"/>
      <c r="BA1620"/>
      <c r="BB1620" s="3" t="s">
        <v>32</v>
      </c>
      <c r="BC1620" s="29">
        <f ca="1">3*(BC1618-1)+BC1619</f>
        <v>7</v>
      </c>
      <c r="BD1620" s="6"/>
      <c r="BG1620"/>
      <c r="BH1620"/>
      <c r="BI1620"/>
      <c r="BJ1620"/>
      <c r="BK1620"/>
      <c r="BL1620"/>
      <c r="BM1620"/>
      <c r="BN1620" s="3" t="s">
        <v>32</v>
      </c>
      <c r="BO1620" s="29">
        <f ca="1">3*(BO1618-1)+BO1619</f>
        <v>8</v>
      </c>
      <c r="BP1620" s="6"/>
      <c r="BS1620"/>
      <c r="BT1620"/>
      <c r="BU1620"/>
      <c r="BV1620"/>
      <c r="BW1620"/>
      <c r="BX1620"/>
      <c r="BY1620"/>
      <c r="BZ1620" s="3" t="s">
        <v>32</v>
      </c>
      <c r="CA1620" s="29">
        <f ca="1">3*(CA1618-1)+CA1619</f>
        <v>7</v>
      </c>
      <c r="CB1620" s="6"/>
      <c r="CE1620"/>
      <c r="CF1620"/>
      <c r="CG1620"/>
      <c r="CH1620"/>
      <c r="CI1620"/>
      <c r="CJ1620"/>
      <c r="CK1620"/>
      <c r="CL1620" s="3" t="s">
        <v>32</v>
      </c>
      <c r="CM1620" s="29">
        <f ca="1">3*(CM1618-1)+CM1619</f>
        <v>8</v>
      </c>
      <c r="CN1620" s="6"/>
      <c r="CQ1620"/>
      <c r="CR1620"/>
      <c r="CS1620"/>
      <c r="CT1620"/>
      <c r="CU1620"/>
      <c r="CV1620"/>
      <c r="CW1620"/>
      <c r="CX1620" s="3" t="s">
        <v>32</v>
      </c>
      <c r="CY1620" s="29">
        <f ca="1">3*(CY1618-1)+CY1619</f>
        <v>9</v>
      </c>
      <c r="CZ1620" s="6"/>
      <c r="DC1620"/>
      <c r="DD1620"/>
      <c r="DE1620"/>
      <c r="DF1620"/>
      <c r="DG1620"/>
      <c r="DH1620"/>
      <c r="DI1620"/>
      <c r="DJ1620" s="3" t="s">
        <v>32</v>
      </c>
      <c r="DK1620" s="29">
        <f ca="1">3*(DK1618-1)+DK1619</f>
        <v>9</v>
      </c>
      <c r="DL1620" s="6"/>
      <c r="DO1620"/>
      <c r="DP1620"/>
      <c r="DQ1620"/>
      <c r="DR1620"/>
      <c r="DS1620"/>
      <c r="DT1620"/>
      <c r="DU1620"/>
      <c r="DV1620" s="3" t="s">
        <v>32</v>
      </c>
      <c r="DW1620" s="29">
        <f ca="1">3*(DW1618-1)+DW1619</f>
        <v>8</v>
      </c>
      <c r="DX1620" s="6"/>
    </row>
    <row r="1621" spans="1:128" ht="13.5" customHeight="1">
      <c r="A1621"/>
      <c r="B1621" s="41">
        <v>7</v>
      </c>
      <c r="C1621" s="41">
        <v>0</v>
      </c>
      <c r="D1621" s="80">
        <v>0.5</v>
      </c>
      <c r="E1621" s="80">
        <v>1</v>
      </c>
      <c r="F1621" s="61">
        <v>1</v>
      </c>
      <c r="G1621" s="61">
        <v>1</v>
      </c>
      <c r="H1621" s="7"/>
      <c r="K1621"/>
      <c r="L1621"/>
      <c r="M1621"/>
      <c r="N1621"/>
      <c r="P1621"/>
      <c r="Q1621"/>
      <c r="R1621"/>
      <c r="S1621" s="11" t="s">
        <v>51</v>
      </c>
      <c r="T1621" s="24"/>
      <c r="W1621"/>
      <c r="X1621"/>
      <c r="Y1621"/>
      <c r="Z1621"/>
      <c r="AB1621"/>
      <c r="AC1621"/>
      <c r="AD1621"/>
      <c r="AE1621" s="11" t="s">
        <v>51</v>
      </c>
      <c r="AF1621" s="24"/>
      <c r="AI1621"/>
      <c r="AJ1621"/>
      <c r="AK1621"/>
      <c r="AL1621"/>
      <c r="AN1621"/>
      <c r="AO1621"/>
      <c r="AP1621"/>
      <c r="AQ1621" s="11" t="s">
        <v>51</v>
      </c>
      <c r="AR1621" s="24"/>
      <c r="AU1621"/>
      <c r="AV1621"/>
      <c r="AW1621"/>
      <c r="AX1621"/>
      <c r="AZ1621"/>
      <c r="BA1621"/>
      <c r="BB1621"/>
      <c r="BC1621" s="11" t="s">
        <v>51</v>
      </c>
      <c r="BD1621" s="24"/>
      <c r="BG1621"/>
      <c r="BH1621"/>
      <c r="BI1621"/>
      <c r="BJ1621"/>
      <c r="BL1621"/>
      <c r="BM1621"/>
      <c r="BN1621"/>
      <c r="BO1621" s="11" t="s">
        <v>51</v>
      </c>
      <c r="BP1621" s="24"/>
      <c r="BS1621"/>
      <c r="BT1621"/>
      <c r="BU1621"/>
      <c r="BV1621"/>
      <c r="BX1621"/>
      <c r="BY1621"/>
      <c r="BZ1621"/>
      <c r="CA1621" s="11" t="s">
        <v>51</v>
      </c>
      <c r="CB1621" s="24"/>
      <c r="CE1621"/>
      <c r="CF1621"/>
      <c r="CG1621"/>
      <c r="CH1621"/>
      <c r="CJ1621"/>
      <c r="CK1621"/>
      <c r="CL1621"/>
      <c r="CM1621" s="11" t="s">
        <v>51</v>
      </c>
      <c r="CN1621" s="24"/>
      <c r="CQ1621"/>
      <c r="CR1621"/>
      <c r="CS1621"/>
      <c r="CT1621"/>
      <c r="CV1621"/>
      <c r="CW1621"/>
      <c r="CX1621"/>
      <c r="CY1621" s="11" t="s">
        <v>51</v>
      </c>
      <c r="CZ1621" s="24"/>
      <c r="DC1621"/>
      <c r="DD1621"/>
      <c r="DE1621"/>
      <c r="DF1621"/>
      <c r="DH1621"/>
      <c r="DI1621"/>
      <c r="DJ1621"/>
      <c r="DK1621" s="11" t="s">
        <v>51</v>
      </c>
      <c r="DL1621" s="24"/>
      <c r="DO1621"/>
      <c r="DP1621"/>
      <c r="DQ1621"/>
      <c r="DR1621"/>
      <c r="DT1621"/>
      <c r="DU1621"/>
      <c r="DV1621"/>
      <c r="DW1621" s="11" t="s">
        <v>51</v>
      </c>
      <c r="DX1621" s="24"/>
    </row>
    <row r="1622" spans="1:128" ht="13.5" customHeight="1" thickBot="1">
      <c r="A1622"/>
      <c r="B1622" s="42">
        <v>8</v>
      </c>
      <c r="C1622" s="42">
        <v>0</v>
      </c>
      <c r="D1622" s="82">
        <v>0.33333333333333331</v>
      </c>
      <c r="E1622" s="82">
        <v>0.66666666666666663</v>
      </c>
      <c r="F1622" s="82">
        <v>1</v>
      </c>
      <c r="G1622" s="83">
        <v>1</v>
      </c>
      <c r="H1622" s="7"/>
      <c r="K1622"/>
      <c r="L1622"/>
      <c r="M1622"/>
      <c r="N1622"/>
      <c r="O1622" t="s">
        <v>48</v>
      </c>
      <c r="R1622"/>
      <c r="S1622"/>
      <c r="T1622" s="21"/>
      <c r="W1622"/>
      <c r="X1622"/>
      <c r="Y1622"/>
      <c r="Z1622"/>
      <c r="AA1622" t="s">
        <v>48</v>
      </c>
      <c r="AD1622"/>
      <c r="AE1622"/>
      <c r="AF1622" s="21"/>
      <c r="AI1622"/>
      <c r="AJ1622"/>
      <c r="AK1622"/>
      <c r="AL1622"/>
      <c r="AM1622" t="s">
        <v>48</v>
      </c>
      <c r="AP1622"/>
      <c r="AQ1622"/>
      <c r="AR1622" s="21"/>
      <c r="AU1622"/>
      <c r="AV1622"/>
      <c r="AW1622"/>
      <c r="AX1622"/>
      <c r="AY1622" t="s">
        <v>48</v>
      </c>
      <c r="BB1622"/>
      <c r="BC1622"/>
      <c r="BD1622" s="21"/>
      <c r="BG1622"/>
      <c r="BH1622"/>
      <c r="BI1622"/>
      <c r="BJ1622"/>
      <c r="BK1622" t="s">
        <v>48</v>
      </c>
      <c r="BN1622"/>
      <c r="BO1622"/>
      <c r="BP1622" s="21"/>
      <c r="BS1622"/>
      <c r="BT1622"/>
      <c r="BU1622"/>
      <c r="BV1622"/>
      <c r="BW1622" t="s">
        <v>48</v>
      </c>
      <c r="BZ1622"/>
      <c r="CA1622"/>
      <c r="CB1622" s="21"/>
      <c r="CE1622"/>
      <c r="CF1622"/>
      <c r="CG1622"/>
      <c r="CH1622"/>
      <c r="CI1622" t="s">
        <v>48</v>
      </c>
      <c r="CL1622"/>
      <c r="CM1622"/>
      <c r="CN1622" s="21"/>
      <c r="CQ1622"/>
      <c r="CR1622"/>
      <c r="CS1622"/>
      <c r="CT1622"/>
      <c r="CU1622" t="s">
        <v>48</v>
      </c>
      <c r="CX1622"/>
      <c r="CY1622"/>
      <c r="CZ1622" s="21"/>
      <c r="DC1622"/>
      <c r="DD1622"/>
      <c r="DE1622"/>
      <c r="DF1622"/>
      <c r="DG1622" t="s">
        <v>48</v>
      </c>
      <c r="DJ1622"/>
      <c r="DK1622"/>
      <c r="DL1622" s="21"/>
      <c r="DO1622"/>
      <c r="DP1622"/>
      <c r="DQ1622"/>
      <c r="DR1622"/>
      <c r="DS1622" t="s">
        <v>48</v>
      </c>
      <c r="DU1622" s="30"/>
      <c r="DV1622"/>
      <c r="DW1622"/>
      <c r="DX1622" s="21"/>
    </row>
    <row r="1623" spans="1:128" ht="13.5" customHeight="1" thickBot="1">
      <c r="A1623"/>
      <c r="B1623" s="43" t="s">
        <v>18</v>
      </c>
      <c r="C1623" s="43">
        <v>0</v>
      </c>
      <c r="D1623" s="84">
        <v>1</v>
      </c>
      <c r="E1623" s="84">
        <v>1</v>
      </c>
      <c r="F1623" s="84">
        <v>1</v>
      </c>
      <c r="G1623" s="84">
        <v>1</v>
      </c>
      <c r="H1623" s="7"/>
      <c r="K1623"/>
      <c r="L1623"/>
      <c r="M1623"/>
      <c r="N1623"/>
      <c r="O1623" s="39" t="s">
        <v>52</v>
      </c>
      <c r="P1623" s="33">
        <f ca="1">IF(K1602&lt;9,OFFSET($D$3,S1618,S1619)+$C$4*MAX(OFFSET(O1601,S1620,1):OFFSET(O1601,S1620,4)),0)</f>
        <v>32.109991616327342</v>
      </c>
      <c r="Q1623"/>
      <c r="R1623"/>
      <c r="S1623"/>
      <c r="T1623" s="21"/>
      <c r="W1623"/>
      <c r="X1623"/>
      <c r="Y1623"/>
      <c r="Z1623"/>
      <c r="AA1623" s="39" t="s">
        <v>52</v>
      </c>
      <c r="AB1623" s="33">
        <f ca="1">IF(W1602&lt;9,OFFSET($D$3,AE1618,AE1619)+$C$4*MAX(OFFSET(AA1601,AE1620,1):OFFSET(AA1601,AE1620,4)),0)</f>
        <v>47.29999999710801</v>
      </c>
      <c r="AC1623"/>
      <c r="AD1623"/>
      <c r="AE1623"/>
      <c r="AF1623" s="21"/>
      <c r="AI1623"/>
      <c r="AJ1623"/>
      <c r="AK1623"/>
      <c r="AL1623"/>
      <c r="AM1623" s="39" t="s">
        <v>52</v>
      </c>
      <c r="AN1623" s="33">
        <f ca="1">IF(AI1602&lt;9,OFFSET($D$3,AQ1618,AQ1619)+$C$4*MAX(OFFSET(AM1601,AQ1620,1):OFFSET(AM1601,AQ1620,4)),0)</f>
        <v>68.999999999992667</v>
      </c>
      <c r="AO1623"/>
      <c r="AP1623"/>
      <c r="AQ1623"/>
      <c r="AR1623" s="21"/>
      <c r="AU1623"/>
      <c r="AV1623"/>
      <c r="AW1623"/>
      <c r="AX1623"/>
      <c r="AY1623" s="39" t="s">
        <v>52</v>
      </c>
      <c r="AZ1623" s="33">
        <f ca="1">IF(AU1602&lt;9,OFFSET($D$3,BC1618,BC1619)+$C$4*MAX(OFFSET(AY1601,BC1620,1):OFFSET(AY1601,BC1620,4)),0)</f>
        <v>47.29998708751279</v>
      </c>
      <c r="BA1623"/>
      <c r="BB1623"/>
      <c r="BC1623"/>
      <c r="BD1623" s="21"/>
      <c r="BG1623"/>
      <c r="BH1623"/>
      <c r="BI1623"/>
      <c r="BJ1623"/>
      <c r="BK1623" s="39" t="s">
        <v>52</v>
      </c>
      <c r="BL1623" s="33">
        <f ca="1">IF(BG1602&lt;9,OFFSET($D$3,BO1618,BO1619)+$C$4*MAX(OFFSET(BK1601,BO1620,1):OFFSET(BK1601,BO1620,4)),0)</f>
        <v>68.999999999992667</v>
      </c>
      <c r="BM1623"/>
      <c r="BN1623"/>
      <c r="BO1623"/>
      <c r="BP1623" s="21"/>
      <c r="BS1623"/>
      <c r="BT1623"/>
      <c r="BU1623"/>
      <c r="BV1623"/>
      <c r="BW1623" s="39" t="s">
        <v>52</v>
      </c>
      <c r="BX1623" s="33">
        <f ca="1">IF(BS1602&lt;9,OFFSET($D$3,CA1618,CA1619)+$C$4*MAX(OFFSET(BW1601,CA1620,1):OFFSET(BW1601,CA1620,4)),0)</f>
        <v>47.299993543753821</v>
      </c>
      <c r="BY1623"/>
      <c r="BZ1623"/>
      <c r="CA1623"/>
      <c r="CB1623" s="21"/>
      <c r="CE1623"/>
      <c r="CF1623"/>
      <c r="CG1623"/>
      <c r="CH1623"/>
      <c r="CI1623" s="39" t="s">
        <v>52</v>
      </c>
      <c r="CJ1623" s="33">
        <f ca="1">IF(CE1602&lt;9,OFFSET($D$3,CM1618,CM1619)+$C$4*MAX(OFFSET(CI1601,CM1620,1):OFFSET(CI1601,CM1620,4)),0)</f>
        <v>68.999999999992667</v>
      </c>
      <c r="CK1623"/>
      <c r="CL1623"/>
      <c r="CM1623"/>
      <c r="CN1623" s="21"/>
      <c r="CQ1623"/>
      <c r="CR1623"/>
      <c r="CS1623"/>
      <c r="CT1623"/>
      <c r="CU1623" s="39" t="s">
        <v>52</v>
      </c>
      <c r="CV1623" s="33">
        <f ca="1">IF(CQ1602&lt;9,OFFSET($D$3,CY1618,CY1619)+$C$4*MAX(OFFSET(CU1601,CY1620,1):OFFSET(CU1601,CY1620,4)),0)</f>
        <v>100</v>
      </c>
      <c r="CW1623"/>
      <c r="CX1623"/>
      <c r="CY1623"/>
      <c r="CZ1623" s="21"/>
      <c r="DC1623"/>
      <c r="DD1623"/>
      <c r="DE1623"/>
      <c r="DF1623"/>
      <c r="DG1623" s="39" t="s">
        <v>52</v>
      </c>
      <c r="DH1623" s="33">
        <f ca="1">IF(DC1602&lt;9,OFFSET($D$3,DK1618,DK1619)+$C$4*MAX(OFFSET(DG1601,DK1620,1):OFFSET(DG1601,DK1620,4)),0)</f>
        <v>0</v>
      </c>
      <c r="DI1623"/>
      <c r="DJ1623"/>
      <c r="DK1623"/>
      <c r="DL1623" s="21"/>
      <c r="DO1623"/>
      <c r="DP1623"/>
      <c r="DQ1623"/>
      <c r="DR1623"/>
      <c r="DS1623" s="39" t="s">
        <v>52</v>
      </c>
      <c r="DT1623" s="33">
        <f ca="1">IF(DO1602&lt;9,OFFSET($D$3,DW1618,DW1619)+$C$4*MAX(OFFSET(DS1601,DW1620,1):OFFSET(DS1601,DW1620,4)),0)</f>
        <v>0</v>
      </c>
      <c r="DU1623"/>
      <c r="DV1623"/>
      <c r="DW1623"/>
      <c r="DX1623" s="21"/>
    </row>
    <row r="1624" spans="1:128" ht="13.5" customHeight="1" thickBot="1">
      <c r="A1624"/>
      <c r="H1624" s="7"/>
      <c r="K1624"/>
      <c r="L1624"/>
      <c r="M1624"/>
      <c r="N1624"/>
      <c r="O1624" s="35"/>
      <c r="P1624" s="123" t="s">
        <v>12</v>
      </c>
      <c r="Q1624" s="124"/>
      <c r="R1624" s="124"/>
      <c r="S1624" s="125"/>
      <c r="T1624" s="64"/>
      <c r="W1624"/>
      <c r="X1624"/>
      <c r="Y1624"/>
      <c r="Z1624"/>
      <c r="AA1624" s="5"/>
      <c r="AB1624" s="123" t="s">
        <v>12</v>
      </c>
      <c r="AC1624" s="124"/>
      <c r="AD1624" s="124"/>
      <c r="AE1624" s="125"/>
      <c r="AF1624" s="64"/>
      <c r="AI1624"/>
      <c r="AJ1624"/>
      <c r="AK1624"/>
      <c r="AL1624"/>
      <c r="AM1624" s="5"/>
      <c r="AN1624" s="123" t="s">
        <v>12</v>
      </c>
      <c r="AO1624" s="124"/>
      <c r="AP1624" s="124"/>
      <c r="AQ1624" s="125"/>
      <c r="AR1624" s="64"/>
      <c r="AU1624"/>
      <c r="AV1624"/>
      <c r="AW1624"/>
      <c r="AX1624"/>
      <c r="AY1624" s="5"/>
      <c r="AZ1624" s="123" t="s">
        <v>12</v>
      </c>
      <c r="BA1624" s="124"/>
      <c r="BB1624" s="124"/>
      <c r="BC1624" s="125"/>
      <c r="BD1624" s="64"/>
      <c r="BG1624"/>
      <c r="BH1624"/>
      <c r="BI1624"/>
      <c r="BJ1624"/>
      <c r="BK1624" s="5"/>
      <c r="BL1624" s="123" t="s">
        <v>12</v>
      </c>
      <c r="BM1624" s="124"/>
      <c r="BN1624" s="124"/>
      <c r="BO1624" s="125"/>
      <c r="BP1624" s="64"/>
      <c r="BS1624"/>
      <c r="BT1624"/>
      <c r="BU1624"/>
      <c r="BV1624"/>
      <c r="BW1624" s="5"/>
      <c r="BX1624" s="123" t="s">
        <v>12</v>
      </c>
      <c r="BY1624" s="124"/>
      <c r="BZ1624" s="124"/>
      <c r="CA1624" s="125"/>
      <c r="CB1624" s="64"/>
      <c r="CE1624"/>
      <c r="CF1624"/>
      <c r="CG1624"/>
      <c r="CH1624"/>
      <c r="CI1624" s="5"/>
      <c r="CJ1624" s="123" t="s">
        <v>12</v>
      </c>
      <c r="CK1624" s="124"/>
      <c r="CL1624" s="124"/>
      <c r="CM1624" s="125"/>
      <c r="CN1624" s="64"/>
      <c r="CQ1624"/>
      <c r="CR1624"/>
      <c r="CS1624"/>
      <c r="CT1624"/>
      <c r="CU1624" s="5"/>
      <c r="CV1624" s="123" t="s">
        <v>12</v>
      </c>
      <c r="CW1624" s="124"/>
      <c r="CX1624" s="124"/>
      <c r="CY1624" s="125"/>
      <c r="CZ1624" s="64"/>
      <c r="DC1624"/>
      <c r="DD1624"/>
      <c r="DE1624"/>
      <c r="DF1624"/>
      <c r="DG1624" s="5"/>
      <c r="DH1624" s="123" t="s">
        <v>12</v>
      </c>
      <c r="DI1624" s="124"/>
      <c r="DJ1624" s="124"/>
      <c r="DK1624" s="125"/>
      <c r="DL1624" s="64"/>
      <c r="DO1624"/>
      <c r="DP1624"/>
      <c r="DQ1624"/>
      <c r="DR1624"/>
      <c r="DS1624" s="5"/>
      <c r="DT1624" s="123" t="s">
        <v>12</v>
      </c>
      <c r="DU1624" s="124"/>
      <c r="DV1624" s="124"/>
      <c r="DW1624" s="125"/>
    </row>
    <row r="1625" spans="1:128" ht="13.5" customHeight="1" thickBot="1">
      <c r="A1625"/>
      <c r="B1625"/>
      <c r="C1625"/>
      <c r="D1625"/>
      <c r="E1625"/>
      <c r="F1625" s="95"/>
      <c r="G1625" t="s">
        <v>35</v>
      </c>
      <c r="H1625" s="21"/>
      <c r="K1625"/>
      <c r="L1625"/>
      <c r="M1625"/>
      <c r="N1625"/>
      <c r="O1625" s="23" t="s">
        <v>58</v>
      </c>
      <c r="P1625" s="3" t="s">
        <v>68</v>
      </c>
      <c r="Q1625" s="26" t="s">
        <v>69</v>
      </c>
      <c r="R1625" s="26" t="s">
        <v>70</v>
      </c>
      <c r="S1625" s="3" t="s">
        <v>71</v>
      </c>
      <c r="T1625" s="6"/>
      <c r="W1625"/>
      <c r="X1625"/>
      <c r="Y1625"/>
      <c r="Z1625"/>
      <c r="AA1625" s="23" t="str">
        <f>$O$34</f>
        <v>新Q値</v>
      </c>
      <c r="AB1625" s="3" t="s">
        <v>3</v>
      </c>
      <c r="AC1625" s="26" t="s">
        <v>4</v>
      </c>
      <c r="AD1625" s="26" t="s">
        <v>5</v>
      </c>
      <c r="AE1625" s="3" t="s">
        <v>6</v>
      </c>
      <c r="AF1625" s="6"/>
      <c r="AI1625"/>
      <c r="AJ1625"/>
      <c r="AK1625"/>
      <c r="AL1625"/>
      <c r="AM1625" s="23" t="str">
        <f>$O$34</f>
        <v>新Q値</v>
      </c>
      <c r="AN1625" s="3" t="s">
        <v>3</v>
      </c>
      <c r="AO1625" s="26" t="s">
        <v>4</v>
      </c>
      <c r="AP1625" s="26" t="s">
        <v>5</v>
      </c>
      <c r="AQ1625" s="3" t="s">
        <v>6</v>
      </c>
      <c r="AR1625" s="6"/>
      <c r="AU1625"/>
      <c r="AV1625"/>
      <c r="AW1625"/>
      <c r="AX1625"/>
      <c r="AY1625" s="23" t="str">
        <f>$O$34</f>
        <v>新Q値</v>
      </c>
      <c r="AZ1625" s="3" t="s">
        <v>3</v>
      </c>
      <c r="BA1625" s="26" t="s">
        <v>4</v>
      </c>
      <c r="BB1625" s="26" t="s">
        <v>5</v>
      </c>
      <c r="BC1625" s="3" t="s">
        <v>6</v>
      </c>
      <c r="BD1625" s="6"/>
      <c r="BG1625"/>
      <c r="BH1625"/>
      <c r="BI1625"/>
      <c r="BJ1625"/>
      <c r="BK1625" s="23" t="str">
        <f>$O$34</f>
        <v>新Q値</v>
      </c>
      <c r="BL1625" s="3" t="s">
        <v>3</v>
      </c>
      <c r="BM1625" s="26" t="s">
        <v>4</v>
      </c>
      <c r="BN1625" s="26" t="s">
        <v>5</v>
      </c>
      <c r="BO1625" s="3" t="s">
        <v>6</v>
      </c>
      <c r="BP1625" s="6"/>
      <c r="BS1625"/>
      <c r="BT1625"/>
      <c r="BU1625"/>
      <c r="BV1625"/>
      <c r="BW1625" s="23" t="str">
        <f>$O$34</f>
        <v>新Q値</v>
      </c>
      <c r="BX1625" s="3" t="s">
        <v>3</v>
      </c>
      <c r="BY1625" s="26" t="s">
        <v>4</v>
      </c>
      <c r="BZ1625" s="26" t="s">
        <v>5</v>
      </c>
      <c r="CA1625" s="3" t="s">
        <v>6</v>
      </c>
      <c r="CB1625" s="6"/>
      <c r="CE1625"/>
      <c r="CF1625"/>
      <c r="CG1625"/>
      <c r="CH1625"/>
      <c r="CI1625" s="23" t="str">
        <f>$O$34</f>
        <v>新Q値</v>
      </c>
      <c r="CJ1625" s="3" t="s">
        <v>3</v>
      </c>
      <c r="CK1625" s="26" t="s">
        <v>4</v>
      </c>
      <c r="CL1625" s="26" t="s">
        <v>5</v>
      </c>
      <c r="CM1625" s="3" t="s">
        <v>6</v>
      </c>
      <c r="CN1625" s="6"/>
      <c r="CQ1625"/>
      <c r="CR1625"/>
      <c r="CS1625"/>
      <c r="CT1625"/>
      <c r="CU1625" s="23" t="str">
        <f>$O$34</f>
        <v>新Q値</v>
      </c>
      <c r="CV1625" s="3" t="s">
        <v>3</v>
      </c>
      <c r="CW1625" s="26" t="s">
        <v>4</v>
      </c>
      <c r="CX1625" s="26" t="s">
        <v>5</v>
      </c>
      <c r="CY1625" s="3" t="s">
        <v>6</v>
      </c>
      <c r="CZ1625" s="6"/>
      <c r="DC1625"/>
      <c r="DD1625"/>
      <c r="DE1625"/>
      <c r="DF1625"/>
      <c r="DG1625" s="23" t="str">
        <f>$O$34</f>
        <v>新Q値</v>
      </c>
      <c r="DH1625" s="3" t="s">
        <v>3</v>
      </c>
      <c r="DI1625" s="26" t="s">
        <v>4</v>
      </c>
      <c r="DJ1625" s="26" t="s">
        <v>5</v>
      </c>
      <c r="DK1625" s="3" t="s">
        <v>6</v>
      </c>
      <c r="DL1625" s="6"/>
      <c r="DO1625"/>
      <c r="DP1625"/>
      <c r="DQ1625"/>
      <c r="DR1625"/>
      <c r="DS1625" s="23" t="str">
        <f>$O$34</f>
        <v>新Q値</v>
      </c>
      <c r="DT1625" s="3" t="s">
        <v>3</v>
      </c>
      <c r="DU1625" s="26" t="s">
        <v>4</v>
      </c>
      <c r="DV1625" s="26" t="s">
        <v>5</v>
      </c>
      <c r="DW1625" s="3" t="s">
        <v>6</v>
      </c>
      <c r="DX1625" s="6"/>
    </row>
    <row r="1626" spans="1:128" ht="13.5" customHeight="1">
      <c r="A1626"/>
      <c r="B1626"/>
      <c r="C1626"/>
      <c r="D1626"/>
      <c r="E1626"/>
      <c r="F1626"/>
      <c r="G1626"/>
      <c r="H1626" s="21"/>
      <c r="K1626"/>
      <c r="L1626"/>
      <c r="M1626"/>
      <c r="N1626" s="126" t="s">
        <v>7</v>
      </c>
      <c r="O1626" s="17">
        <v>1</v>
      </c>
      <c r="P1626" s="27">
        <f ca="1">P1602+$C$5*IF(AND(O1626=K1602,P1618=1),P1623-P1602,0)</f>
        <v>31.814638525914916</v>
      </c>
      <c r="Q1626" s="95" t="s">
        <v>9</v>
      </c>
      <c r="R1626" s="95" t="s">
        <v>9</v>
      </c>
      <c r="S1626" s="15">
        <f ca="1">S1602+$C$5*IF(AND(O1626=K1602,P1618=4),P1623-S1602,0)</f>
        <v>32.109958405295473</v>
      </c>
      <c r="T1626" s="14"/>
      <c r="W1626"/>
      <c r="X1626"/>
      <c r="Y1626"/>
      <c r="Z1626" s="126" t="s">
        <v>7</v>
      </c>
      <c r="AA1626" s="17">
        <v>1</v>
      </c>
      <c r="AB1626" s="27">
        <f ca="1">AB1602+$C$5*IF(AND(AA1626=W1602,AB1618=1),AB1623-AB1602,0)</f>
        <v>31.814638525914916</v>
      </c>
      <c r="AC1626" s="95" t="s">
        <v>9</v>
      </c>
      <c r="AD1626" s="95" t="s">
        <v>9</v>
      </c>
      <c r="AE1626" s="15">
        <f ca="1">AE1602+$C$5*IF(AND(AA1626=W1602,AB1618=4),AB1623-AE1602,0)</f>
        <v>32.109958405295473</v>
      </c>
      <c r="AF1626" s="14"/>
      <c r="AI1626"/>
      <c r="AJ1626"/>
      <c r="AK1626"/>
      <c r="AL1626" s="126" t="s">
        <v>7</v>
      </c>
      <c r="AM1626" s="17">
        <v>1</v>
      </c>
      <c r="AN1626" s="27">
        <f ca="1">AN1602+$C$5*IF(AND(AM1626=AI1602,AN1618=1),AN1623-AN1602,0)</f>
        <v>31.814638525914916</v>
      </c>
      <c r="AO1626" s="95" t="s">
        <v>9</v>
      </c>
      <c r="AP1626" s="95" t="s">
        <v>9</v>
      </c>
      <c r="AQ1626" s="15">
        <f ca="1">AQ1602+$C$5*IF(AND(AM1626=AI1602,AN1618=4),AN1623-AQ1602,0)</f>
        <v>32.109958405295473</v>
      </c>
      <c r="AR1626" s="14"/>
      <c r="AU1626"/>
      <c r="AV1626"/>
      <c r="AW1626"/>
      <c r="AX1626" s="126" t="s">
        <v>7</v>
      </c>
      <c r="AY1626" s="17">
        <v>1</v>
      </c>
      <c r="AZ1626" s="27">
        <f ca="1">AZ1602+$C$5*IF(AND(AY1626=AU1602,AZ1618=1),AZ1623-AZ1602,0)</f>
        <v>31.814638525914916</v>
      </c>
      <c r="BA1626" s="95" t="s">
        <v>9</v>
      </c>
      <c r="BB1626" s="95" t="s">
        <v>9</v>
      </c>
      <c r="BC1626" s="15">
        <f ca="1">BC1602+$C$5*IF(AND(AY1626=AU1602,AZ1618=4),AZ1623-BC1602,0)</f>
        <v>32.109958405295473</v>
      </c>
      <c r="BD1626" s="14"/>
      <c r="BG1626"/>
      <c r="BH1626"/>
      <c r="BI1626"/>
      <c r="BJ1626" s="126" t="s">
        <v>7</v>
      </c>
      <c r="BK1626" s="17">
        <v>1</v>
      </c>
      <c r="BL1626" s="27">
        <f ca="1">BL1602+$C$5*IF(AND(BK1626=BG1602,BL1618=1),BL1623-BL1602,0)</f>
        <v>31.814638525914916</v>
      </c>
      <c r="BM1626" s="95" t="s">
        <v>9</v>
      </c>
      <c r="BN1626" s="95" t="s">
        <v>9</v>
      </c>
      <c r="BO1626" s="15">
        <f ca="1">BO1602+$C$5*IF(AND(BK1626=BG1602,BL1618=4),BL1623-BO1602,0)</f>
        <v>32.109958405295473</v>
      </c>
      <c r="BP1626" s="14"/>
      <c r="BS1626"/>
      <c r="BT1626"/>
      <c r="BU1626"/>
      <c r="BV1626" s="126" t="s">
        <v>7</v>
      </c>
      <c r="BW1626" s="17">
        <v>1</v>
      </c>
      <c r="BX1626" s="27">
        <f ca="1">BX1602+$C$5*IF(AND(BW1626=BS1602,BX1618=1),BX1623-BX1602,0)</f>
        <v>31.814638525914916</v>
      </c>
      <c r="BY1626" s="95" t="s">
        <v>9</v>
      </c>
      <c r="BZ1626" s="95" t="s">
        <v>9</v>
      </c>
      <c r="CA1626" s="15">
        <f ca="1">CA1602+$C$5*IF(AND(BW1626=BS1602,BX1618=4),BX1623-CA1602,0)</f>
        <v>32.109958405295473</v>
      </c>
      <c r="CB1626" s="14"/>
      <c r="CE1626"/>
      <c r="CF1626"/>
      <c r="CG1626"/>
      <c r="CH1626" s="126" t="s">
        <v>7</v>
      </c>
      <c r="CI1626" s="17">
        <v>1</v>
      </c>
      <c r="CJ1626" s="27">
        <f ca="1">CJ1602+$C$5*IF(AND(CI1626=CE1602,CJ1618=1),CJ1623-CJ1602,0)</f>
        <v>31.814638525914916</v>
      </c>
      <c r="CK1626" s="95" t="s">
        <v>9</v>
      </c>
      <c r="CL1626" s="95" t="s">
        <v>9</v>
      </c>
      <c r="CM1626" s="15">
        <f ca="1">CM1602+$C$5*IF(AND(CI1626=CE1602,CJ1618=4),CJ1623-CM1602,0)</f>
        <v>32.109958405295473</v>
      </c>
      <c r="CN1626" s="14"/>
      <c r="CQ1626"/>
      <c r="CR1626"/>
      <c r="CS1626"/>
      <c r="CT1626" s="126" t="s">
        <v>7</v>
      </c>
      <c r="CU1626" s="17">
        <v>1</v>
      </c>
      <c r="CV1626" s="27">
        <f ca="1">CV1602+$C$5*IF(AND(CU1626=CQ1602,CV1618=1),CV1623-CV1602,0)</f>
        <v>31.814638525914916</v>
      </c>
      <c r="CW1626" s="95" t="s">
        <v>9</v>
      </c>
      <c r="CX1626" s="95" t="s">
        <v>9</v>
      </c>
      <c r="CY1626" s="15">
        <f ca="1">CY1602+$C$5*IF(AND(CU1626=CQ1602,CV1618=4),CV1623-CY1602,0)</f>
        <v>32.109958405295473</v>
      </c>
      <c r="CZ1626" s="14"/>
      <c r="DC1626"/>
      <c r="DD1626"/>
      <c r="DE1626"/>
      <c r="DF1626" s="126" t="s">
        <v>7</v>
      </c>
      <c r="DG1626" s="17">
        <v>1</v>
      </c>
      <c r="DH1626" s="27">
        <f ca="1">DH1602+$C$5*IF(AND(DG1626=DC1602,DH1618=1),DH1623-DH1602,0)</f>
        <v>31.814638525914916</v>
      </c>
      <c r="DI1626" s="95" t="s">
        <v>9</v>
      </c>
      <c r="DJ1626" s="95" t="s">
        <v>9</v>
      </c>
      <c r="DK1626" s="15">
        <f ca="1">DK1602+$C$5*IF(AND(DG1626=DC1602,DH1618=4),DH1623-DK1602,0)</f>
        <v>32.109958405295473</v>
      </c>
      <c r="DL1626" s="14"/>
      <c r="DO1626"/>
      <c r="DP1626"/>
      <c r="DQ1626"/>
      <c r="DR1626" s="126" t="s">
        <v>7</v>
      </c>
      <c r="DS1626" s="17">
        <v>1</v>
      </c>
      <c r="DT1626" s="27">
        <f ca="1">DT1602+$C$5*IF(AND(DS1626=DO1602,DT1618=1),DT1623-DT1602,0)</f>
        <v>31.814638525914916</v>
      </c>
      <c r="DU1626" s="95" t="s">
        <v>9</v>
      </c>
      <c r="DV1626" s="95" t="s">
        <v>9</v>
      </c>
      <c r="DW1626" s="15">
        <f ca="1">DW1602+$C$5*IF(AND(DS1626=DO1602,DT1618=4),DT1623-DW1602,0)</f>
        <v>32.109958405295473</v>
      </c>
      <c r="DX1626" s="14"/>
    </row>
    <row r="1627" spans="1:128" ht="13.5" customHeight="1">
      <c r="A1627"/>
      <c r="B1627"/>
      <c r="C1627"/>
      <c r="D1627"/>
      <c r="E1627"/>
      <c r="F1627"/>
      <c r="G1627"/>
      <c r="H1627" s="21"/>
      <c r="K1627"/>
      <c r="L1627"/>
      <c r="M1627"/>
      <c r="N1627" s="127"/>
      <c r="O1627" s="3">
        <v>2</v>
      </c>
      <c r="P1627" s="15">
        <f ca="1">P1603+$C$5*IF(AND(O1627=K1602,P1618=1),P1623-P1603,0)</f>
        <v>10.40607930603027</v>
      </c>
      <c r="Q1627" s="95" t="s">
        <v>9</v>
      </c>
      <c r="R1627" s="27">
        <f ca="1">R1603+$C$5*IF(AND(O1627=K1602,P1618=3),P1623-R1603,0)</f>
        <v>18.458272981929774</v>
      </c>
      <c r="S1627" s="15">
        <f ca="1">S1603+$C$5*IF(AND(O1627=K1602,P1618=4),P1623-S1603,0)</f>
        <v>47.297536505311726</v>
      </c>
      <c r="T1627" s="14"/>
      <c r="W1627"/>
      <c r="X1627"/>
      <c r="Y1627"/>
      <c r="Z1627" s="127"/>
      <c r="AA1627" s="3">
        <v>2</v>
      </c>
      <c r="AB1627" s="15">
        <f ca="1">AB1603+$C$5*IF(AND(AA1627=W1602,AB1618=1),AB1623-AB1603,0)</f>
        <v>10.40607930603027</v>
      </c>
      <c r="AC1627" s="95" t="s">
        <v>9</v>
      </c>
      <c r="AD1627" s="27">
        <f ca="1">AD1603+$C$5*IF(AND(AA1627=W1602,AB1618=3),AB1623-AD1603,0)</f>
        <v>18.458272981929774</v>
      </c>
      <c r="AE1627" s="15">
        <f ca="1">AE1603+$C$5*IF(AND(AA1627=W1602,AB1618=4),AB1623-AE1603,0)</f>
        <v>47.297536505311726</v>
      </c>
      <c r="AF1627" s="14"/>
      <c r="AI1627"/>
      <c r="AJ1627"/>
      <c r="AK1627"/>
      <c r="AL1627" s="127"/>
      <c r="AM1627" s="3">
        <v>2</v>
      </c>
      <c r="AN1627" s="15">
        <f ca="1">AN1603+$C$5*IF(AND(AM1627=AI1602,AN1618=1),AN1623-AN1603,0)</f>
        <v>10.40607930603027</v>
      </c>
      <c r="AO1627" s="95" t="s">
        <v>9</v>
      </c>
      <c r="AP1627" s="27">
        <f ca="1">AP1603+$C$5*IF(AND(AM1627=AI1602,AN1618=3),AN1623-AP1603,0)</f>
        <v>18.458272981929774</v>
      </c>
      <c r="AQ1627" s="15">
        <f ca="1">AQ1603+$C$5*IF(AND(AM1627=AI1602,AN1618=4),AN1623-AQ1603,0)</f>
        <v>47.297536505311726</v>
      </c>
      <c r="AR1627" s="14"/>
      <c r="AU1627"/>
      <c r="AV1627"/>
      <c r="AW1627"/>
      <c r="AX1627" s="127"/>
      <c r="AY1627" s="3">
        <v>2</v>
      </c>
      <c r="AZ1627" s="15">
        <f ca="1">AZ1603+$C$5*IF(AND(AY1627=AU1602,AZ1618=1),AZ1623-AZ1603,0)</f>
        <v>10.40607930603027</v>
      </c>
      <c r="BA1627" s="95" t="s">
        <v>9</v>
      </c>
      <c r="BB1627" s="27">
        <f ca="1">BB1603+$C$5*IF(AND(AY1627=AU1602,AZ1618=3),AZ1623-BB1603,0)</f>
        <v>18.458272981929774</v>
      </c>
      <c r="BC1627" s="15">
        <f ca="1">BC1603+$C$5*IF(AND(AY1627=AU1602,AZ1618=4),AZ1623-BC1603,0)</f>
        <v>47.297536505311726</v>
      </c>
      <c r="BD1627" s="14"/>
      <c r="BG1627"/>
      <c r="BH1627"/>
      <c r="BI1627"/>
      <c r="BJ1627" s="127"/>
      <c r="BK1627" s="3">
        <v>2</v>
      </c>
      <c r="BL1627" s="15">
        <f ca="1">BL1603+$C$5*IF(AND(BK1627=BG1602,BL1618=1),BL1623-BL1603,0)</f>
        <v>10.40607930603027</v>
      </c>
      <c r="BM1627" s="95" t="s">
        <v>9</v>
      </c>
      <c r="BN1627" s="27">
        <f ca="1">BN1603+$C$5*IF(AND(BK1627=BG1602,BL1618=3),BL1623-BN1603,0)</f>
        <v>18.458272981929774</v>
      </c>
      <c r="BO1627" s="15">
        <f ca="1">BO1603+$C$5*IF(AND(BK1627=BG1602,BL1618=4),BL1623-BO1603,0)</f>
        <v>47.297536505311726</v>
      </c>
      <c r="BP1627" s="14"/>
      <c r="BS1627"/>
      <c r="BT1627"/>
      <c r="BU1627"/>
      <c r="BV1627" s="127"/>
      <c r="BW1627" s="3">
        <v>2</v>
      </c>
      <c r="BX1627" s="15">
        <f ca="1">BX1603+$C$5*IF(AND(BW1627=BS1602,BX1618=1),BX1623-BX1603,0)</f>
        <v>10.40607930603027</v>
      </c>
      <c r="BY1627" s="95" t="s">
        <v>9</v>
      </c>
      <c r="BZ1627" s="27">
        <f ca="1">BZ1603+$C$5*IF(AND(BW1627=BS1602,BX1618=3),BX1623-BZ1603,0)</f>
        <v>18.458272981929774</v>
      </c>
      <c r="CA1627" s="15">
        <f ca="1">CA1603+$C$5*IF(AND(BW1627=BS1602,BX1618=4),BX1623-CA1603,0)</f>
        <v>47.297536505311726</v>
      </c>
      <c r="CB1627" s="14"/>
      <c r="CE1627"/>
      <c r="CF1627"/>
      <c r="CG1627"/>
      <c r="CH1627" s="127"/>
      <c r="CI1627" s="3">
        <v>2</v>
      </c>
      <c r="CJ1627" s="15">
        <f ca="1">CJ1603+$C$5*IF(AND(CI1627=CE1602,CJ1618=1),CJ1623-CJ1603,0)</f>
        <v>10.40607930603027</v>
      </c>
      <c r="CK1627" s="95" t="s">
        <v>9</v>
      </c>
      <c r="CL1627" s="27">
        <f ca="1">CL1603+$C$5*IF(AND(CI1627=CE1602,CJ1618=3),CJ1623-CL1603,0)</f>
        <v>18.458272981929774</v>
      </c>
      <c r="CM1627" s="15">
        <f ca="1">CM1603+$C$5*IF(AND(CI1627=CE1602,CJ1618=4),CJ1623-CM1603,0)</f>
        <v>47.297536505311726</v>
      </c>
      <c r="CN1627" s="14"/>
      <c r="CQ1627"/>
      <c r="CR1627"/>
      <c r="CS1627"/>
      <c r="CT1627" s="127"/>
      <c r="CU1627" s="3">
        <v>2</v>
      </c>
      <c r="CV1627" s="15">
        <f ca="1">CV1603+$C$5*IF(AND(CU1627=CQ1602,CV1618=1),CV1623-CV1603,0)</f>
        <v>10.40607930603027</v>
      </c>
      <c r="CW1627" s="95" t="s">
        <v>9</v>
      </c>
      <c r="CX1627" s="27">
        <f ca="1">CX1603+$C$5*IF(AND(CU1627=CQ1602,CV1618=3),CV1623-CX1603,0)</f>
        <v>18.458272981929774</v>
      </c>
      <c r="CY1627" s="15">
        <f ca="1">CY1603+$C$5*IF(AND(CU1627=CQ1602,CV1618=4),CV1623-CY1603,0)</f>
        <v>47.297536505311726</v>
      </c>
      <c r="CZ1627" s="14"/>
      <c r="DC1627"/>
      <c r="DD1627"/>
      <c r="DE1627"/>
      <c r="DF1627" s="127"/>
      <c r="DG1627" s="3">
        <v>2</v>
      </c>
      <c r="DH1627" s="15">
        <f ca="1">DH1603+$C$5*IF(AND(DG1627=DC1602,DH1618=1),DH1623-DH1603,0)</f>
        <v>10.40607930603027</v>
      </c>
      <c r="DI1627" s="95" t="s">
        <v>9</v>
      </c>
      <c r="DJ1627" s="27">
        <f ca="1">DJ1603+$C$5*IF(AND(DG1627=DC1602,DH1618=3),DH1623-DJ1603,0)</f>
        <v>18.458272981929774</v>
      </c>
      <c r="DK1627" s="15">
        <f ca="1">DK1603+$C$5*IF(AND(DG1627=DC1602,DH1618=4),DH1623-DK1603,0)</f>
        <v>47.297536505311726</v>
      </c>
      <c r="DL1627" s="14"/>
      <c r="DO1627"/>
      <c r="DP1627"/>
      <c r="DQ1627"/>
      <c r="DR1627" s="127"/>
      <c r="DS1627" s="3">
        <v>2</v>
      </c>
      <c r="DT1627" s="15">
        <f ca="1">DT1603+$C$5*IF(AND(DS1627=DO1601,DT1618=1),DT1623-DT1603,0)</f>
        <v>10.40607930603027</v>
      </c>
      <c r="DU1627" s="95" t="s">
        <v>9</v>
      </c>
      <c r="DV1627" s="27">
        <f ca="1">DV1603+$C$5*IF(AND(DS1627=DO1601,DT1618=3),DT1623-DV1603,0)</f>
        <v>18.458272981929774</v>
      </c>
      <c r="DW1627" s="15">
        <f ca="1">DW1603+$C$5*IF(AND(DS1627=DO1602,DT1618=4),DT1623-DW1603,0)</f>
        <v>47.297536505311726</v>
      </c>
      <c r="DX1627" s="14"/>
    </row>
    <row r="1628" spans="1:128">
      <c r="A1628"/>
      <c r="B1628"/>
      <c r="C1628"/>
      <c r="D1628"/>
      <c r="E1628"/>
      <c r="F1628"/>
      <c r="G1628"/>
      <c r="H1628" s="21"/>
      <c r="K1628"/>
      <c r="L1628"/>
      <c r="M1628"/>
      <c r="N1628" s="127"/>
      <c r="O1628" s="3">
        <v>3</v>
      </c>
      <c r="P1628" s="95" t="s">
        <v>9</v>
      </c>
      <c r="Q1628" s="95" t="s">
        <v>9</v>
      </c>
      <c r="R1628" s="15">
        <f ca="1">R1604+$C$5*IF(AND(O1628=K1602,P1618=3),P1623-R1604,0)</f>
        <v>26.900255958557121</v>
      </c>
      <c r="S1628" s="95" t="s">
        <v>64</v>
      </c>
      <c r="T1628" s="14"/>
      <c r="W1628"/>
      <c r="X1628"/>
      <c r="Y1628"/>
      <c r="Z1628" s="127"/>
      <c r="AA1628" s="3">
        <v>3</v>
      </c>
      <c r="AB1628" s="95" t="s">
        <v>9</v>
      </c>
      <c r="AC1628" s="95" t="s">
        <v>9</v>
      </c>
      <c r="AD1628" s="15">
        <f ca="1">AD1604+$C$5*IF(AND(AA1628=W1602,AB1618=3),AB1623-AD1604,0)</f>
        <v>26.900255958557121</v>
      </c>
      <c r="AE1628" s="95" t="s">
        <v>64</v>
      </c>
      <c r="AF1628" s="14"/>
      <c r="AI1628"/>
      <c r="AJ1628"/>
      <c r="AK1628"/>
      <c r="AL1628" s="127"/>
      <c r="AM1628" s="3">
        <v>3</v>
      </c>
      <c r="AN1628" s="95" t="s">
        <v>9</v>
      </c>
      <c r="AO1628" s="95" t="s">
        <v>9</v>
      </c>
      <c r="AP1628" s="15">
        <f ca="1">AP1604+$C$5*IF(AND(AM1628=AI1602,AN1618=3),AN1623-AP1604,0)</f>
        <v>26.900255958557121</v>
      </c>
      <c r="AQ1628" s="95" t="s">
        <v>64</v>
      </c>
      <c r="AR1628" s="14"/>
      <c r="AU1628"/>
      <c r="AV1628"/>
      <c r="AW1628"/>
      <c r="AX1628" s="127"/>
      <c r="AY1628" s="3">
        <v>3</v>
      </c>
      <c r="AZ1628" s="95" t="s">
        <v>9</v>
      </c>
      <c r="BA1628" s="95" t="s">
        <v>9</v>
      </c>
      <c r="BB1628" s="15">
        <f ca="1">BB1604+$C$5*IF(AND(AY1628=AU1602,AZ1618=3),AZ1623-BB1604,0)</f>
        <v>26.900255958557121</v>
      </c>
      <c r="BC1628" s="95" t="s">
        <v>64</v>
      </c>
      <c r="BD1628" s="14"/>
      <c r="BG1628"/>
      <c r="BH1628"/>
      <c r="BI1628"/>
      <c r="BJ1628" s="127"/>
      <c r="BK1628" s="3">
        <v>3</v>
      </c>
      <c r="BL1628" s="95" t="s">
        <v>9</v>
      </c>
      <c r="BM1628" s="95" t="s">
        <v>9</v>
      </c>
      <c r="BN1628" s="15">
        <f ca="1">BN1604+$C$5*IF(AND(BK1628=BG1602,BL1618=3),BL1623-BN1604,0)</f>
        <v>26.900255958557121</v>
      </c>
      <c r="BO1628" s="95" t="s">
        <v>64</v>
      </c>
      <c r="BP1628" s="14"/>
      <c r="BS1628"/>
      <c r="BT1628"/>
      <c r="BU1628"/>
      <c r="BV1628" s="127"/>
      <c r="BW1628" s="3">
        <v>3</v>
      </c>
      <c r="BX1628" s="95" t="s">
        <v>9</v>
      </c>
      <c r="BY1628" s="95" t="s">
        <v>9</v>
      </c>
      <c r="BZ1628" s="15">
        <f ca="1">BZ1604+$C$5*IF(AND(BW1628=BS1602,BX1618=3),BX1623-BZ1604,0)</f>
        <v>26.900255958557121</v>
      </c>
      <c r="CA1628" s="95" t="s">
        <v>64</v>
      </c>
      <c r="CB1628" s="14"/>
      <c r="CE1628"/>
      <c r="CF1628"/>
      <c r="CG1628"/>
      <c r="CH1628" s="127"/>
      <c r="CI1628" s="3">
        <v>3</v>
      </c>
      <c r="CJ1628" s="95" t="s">
        <v>9</v>
      </c>
      <c r="CK1628" s="95" t="s">
        <v>9</v>
      </c>
      <c r="CL1628" s="15">
        <f ca="1">CL1604+$C$5*IF(AND(CI1628=CE1602,CJ1618=3),CJ1623-CL1604,0)</f>
        <v>26.900255958557121</v>
      </c>
      <c r="CM1628" s="95" t="s">
        <v>64</v>
      </c>
      <c r="CN1628" s="14"/>
      <c r="CQ1628"/>
      <c r="CR1628"/>
      <c r="CS1628"/>
      <c r="CT1628" s="127"/>
      <c r="CU1628" s="3">
        <v>3</v>
      </c>
      <c r="CV1628" s="95" t="s">
        <v>9</v>
      </c>
      <c r="CW1628" s="95" t="s">
        <v>9</v>
      </c>
      <c r="CX1628" s="15">
        <f ca="1">CX1604+$C$5*IF(AND(CU1628=CQ1602,CV1618=3),CV1623-CX1604,0)</f>
        <v>26.900255958557121</v>
      </c>
      <c r="CY1628" s="95" t="s">
        <v>64</v>
      </c>
      <c r="CZ1628" s="14"/>
      <c r="DC1628"/>
      <c r="DD1628"/>
      <c r="DE1628"/>
      <c r="DF1628" s="127"/>
      <c r="DG1628" s="3">
        <v>3</v>
      </c>
      <c r="DH1628" s="95" t="s">
        <v>9</v>
      </c>
      <c r="DI1628" s="95" t="s">
        <v>9</v>
      </c>
      <c r="DJ1628" s="15">
        <f ca="1">DJ1604+$C$5*IF(AND(DG1628=DC1602,DH1618=3),DH1623-DJ1604,0)</f>
        <v>26.900255958557121</v>
      </c>
      <c r="DK1628" s="95" t="s">
        <v>64</v>
      </c>
      <c r="DL1628" s="14"/>
      <c r="DO1628"/>
      <c r="DP1628"/>
      <c r="DQ1628"/>
      <c r="DR1628" s="127"/>
      <c r="DS1628" s="3">
        <v>3</v>
      </c>
      <c r="DT1628" s="95" t="s">
        <v>9</v>
      </c>
      <c r="DU1628" s="95" t="s">
        <v>9</v>
      </c>
      <c r="DV1628" s="15">
        <f ca="1">DV1604+$C$5*IF(AND(DS1628=DO1602,DT1618=3),DT1623-DV1604,0)</f>
        <v>26.900255958557121</v>
      </c>
      <c r="DW1628" s="95" t="s">
        <v>9</v>
      </c>
      <c r="DX1628" s="14"/>
    </row>
    <row r="1629" spans="1:128">
      <c r="A1629"/>
      <c r="B1629"/>
      <c r="C1629"/>
      <c r="D1629"/>
      <c r="E1629"/>
      <c r="F1629"/>
      <c r="G1629"/>
      <c r="H1629" s="21"/>
      <c r="K1629"/>
      <c r="L1629"/>
      <c r="M1629"/>
      <c r="N1629" s="127"/>
      <c r="O1629" s="3">
        <v>4</v>
      </c>
      <c r="P1629" s="27">
        <f ca="1">P1605+$C$5*IF(AND(O1629=K1602,P1618=1),P1623-P1605,0)</f>
        <v>47.299988023324772</v>
      </c>
      <c r="Q1629" s="15">
        <f ca="1">Q1605+$C$5*IF(AND(O1629=K1602,P1618=2),P1623-Q1605,0)</f>
        <v>19.565530089378353</v>
      </c>
      <c r="R1629" s="95" t="s">
        <v>9</v>
      </c>
      <c r="S1629" s="15">
        <f ca="1">S1605+$C$5*IF(AND(O1629=K1602,P1618=4),P1623-S1605,0)</f>
        <v>47.280819617611769</v>
      </c>
      <c r="T1629" s="14"/>
      <c r="W1629"/>
      <c r="X1629"/>
      <c r="Y1629"/>
      <c r="Z1629" s="127"/>
      <c r="AA1629" s="3">
        <v>4</v>
      </c>
      <c r="AB1629" s="27">
        <f ca="1">AB1605+$C$5*IF(AND(AA1629=W1602,AB1618=1),AB1623-AB1605,0)</f>
        <v>47.299994010216395</v>
      </c>
      <c r="AC1629" s="15">
        <f ca="1">AC1605+$C$5*IF(AND(AA1629=W1602,AB1618=2),AB1623-AC1605,0)</f>
        <v>19.565530089378353</v>
      </c>
      <c r="AD1629" s="95" t="s">
        <v>9</v>
      </c>
      <c r="AE1629" s="15">
        <f ca="1">AE1605+$C$5*IF(AND(AA1629=W1602,AB1618=4),AB1623-AE1605,0)</f>
        <v>47.280819617611769</v>
      </c>
      <c r="AF1629" s="14"/>
      <c r="AI1629"/>
      <c r="AJ1629"/>
      <c r="AK1629"/>
      <c r="AL1629" s="127"/>
      <c r="AM1629" s="3">
        <v>4</v>
      </c>
      <c r="AN1629" s="27">
        <f ca="1">AN1605+$C$5*IF(AND(AM1629=AI1602,AN1618=1),AN1623-AN1605,0)</f>
        <v>47.299994010216395</v>
      </c>
      <c r="AO1629" s="15">
        <f ca="1">AO1605+$C$5*IF(AND(AM1629=AI1602,AN1618=2),AN1623-AO1605,0)</f>
        <v>19.565530089378353</v>
      </c>
      <c r="AP1629" s="95" t="s">
        <v>9</v>
      </c>
      <c r="AQ1629" s="15">
        <f ca="1">AQ1605+$C$5*IF(AND(AM1629=AI1602,AN1618=4),AN1623-AQ1605,0)</f>
        <v>47.280819617611769</v>
      </c>
      <c r="AR1629" s="14"/>
      <c r="AU1629"/>
      <c r="AV1629"/>
      <c r="AW1629"/>
      <c r="AX1629" s="127"/>
      <c r="AY1629" s="3">
        <v>4</v>
      </c>
      <c r="AZ1629" s="27">
        <f ca="1">AZ1605+$C$5*IF(AND(AY1629=AU1602,AZ1618=1),AZ1623-AZ1605,0)</f>
        <v>47.299994010216395</v>
      </c>
      <c r="BA1629" s="15">
        <f ca="1">BA1605+$C$5*IF(AND(AY1629=AU1602,AZ1618=2),AZ1623-BA1605,0)</f>
        <v>19.565530089378353</v>
      </c>
      <c r="BB1629" s="95" t="s">
        <v>9</v>
      </c>
      <c r="BC1629" s="15">
        <f ca="1">BC1605+$C$5*IF(AND(AY1629=AU1602,AZ1618=4),AZ1623-BC1605,0)</f>
        <v>47.280819617611769</v>
      </c>
      <c r="BD1629" s="14"/>
      <c r="BG1629"/>
      <c r="BH1629"/>
      <c r="BI1629"/>
      <c r="BJ1629" s="127"/>
      <c r="BK1629" s="3">
        <v>4</v>
      </c>
      <c r="BL1629" s="27">
        <f ca="1">BL1605+$C$5*IF(AND(BK1629=BG1602,BL1618=1),BL1623-BL1605,0)</f>
        <v>47.299994010216395</v>
      </c>
      <c r="BM1629" s="15">
        <f ca="1">BM1605+$C$5*IF(AND(BK1629=BG1602,BL1618=2),BL1623-BM1605,0)</f>
        <v>19.565530089378353</v>
      </c>
      <c r="BN1629" s="95" t="s">
        <v>9</v>
      </c>
      <c r="BO1629" s="15">
        <f ca="1">BO1605+$C$5*IF(AND(BK1629=BG1602,BL1618=4),BL1623-BO1605,0)</f>
        <v>47.280819617611769</v>
      </c>
      <c r="BP1629" s="14"/>
      <c r="BS1629"/>
      <c r="BT1629"/>
      <c r="BU1629"/>
      <c r="BV1629" s="127"/>
      <c r="BW1629" s="3">
        <v>4</v>
      </c>
      <c r="BX1629" s="27">
        <f ca="1">BX1605+$C$5*IF(AND(BW1629=BS1602,BX1618=1),BX1623-BX1605,0)</f>
        <v>47.299994010216395</v>
      </c>
      <c r="BY1629" s="15">
        <f ca="1">BY1605+$C$5*IF(AND(BW1629=BS1602,BX1618=2),BX1623-BY1605,0)</f>
        <v>19.565530089378353</v>
      </c>
      <c r="BZ1629" s="95" t="s">
        <v>9</v>
      </c>
      <c r="CA1629" s="15">
        <f ca="1">CA1605+$C$5*IF(AND(BW1629=BS1602,BX1618=4),BX1623-CA1605,0)</f>
        <v>47.280819617611769</v>
      </c>
      <c r="CB1629" s="14"/>
      <c r="CE1629"/>
      <c r="CF1629"/>
      <c r="CG1629"/>
      <c r="CH1629" s="127"/>
      <c r="CI1629" s="3">
        <v>4</v>
      </c>
      <c r="CJ1629" s="27">
        <f ca="1">CJ1605+$C$5*IF(AND(CI1629=CE1602,CJ1618=1),CJ1623-CJ1605,0)</f>
        <v>47.299994010216395</v>
      </c>
      <c r="CK1629" s="15">
        <f ca="1">CK1605+$C$5*IF(AND(CI1629=CE1602,CJ1618=2),CJ1623-CK1605,0)</f>
        <v>19.565530089378353</v>
      </c>
      <c r="CL1629" s="95" t="s">
        <v>9</v>
      </c>
      <c r="CM1629" s="15">
        <f ca="1">CM1605+$C$5*IF(AND(CI1629=CE1602,CJ1618=4),CJ1623-CM1605,0)</f>
        <v>47.280819617611769</v>
      </c>
      <c r="CN1629" s="14"/>
      <c r="CQ1629"/>
      <c r="CR1629"/>
      <c r="CS1629"/>
      <c r="CT1629" s="127"/>
      <c r="CU1629" s="3">
        <v>4</v>
      </c>
      <c r="CV1629" s="27">
        <f ca="1">CV1605+$C$5*IF(AND(CU1629=CQ1602,CV1618=1),CV1623-CV1605,0)</f>
        <v>47.299994010216395</v>
      </c>
      <c r="CW1629" s="15">
        <f ca="1">CW1605+$C$5*IF(AND(CU1629=CQ1602,CV1618=2),CV1623-CW1605,0)</f>
        <v>19.565530089378353</v>
      </c>
      <c r="CX1629" s="95" t="s">
        <v>9</v>
      </c>
      <c r="CY1629" s="15">
        <f ca="1">CY1605+$C$5*IF(AND(CU1629=CQ1602,CV1618=4),CV1623-CY1605,0)</f>
        <v>47.280819617611769</v>
      </c>
      <c r="CZ1629" s="14"/>
      <c r="DC1629"/>
      <c r="DD1629"/>
      <c r="DE1629"/>
      <c r="DF1629" s="127"/>
      <c r="DG1629" s="3">
        <v>4</v>
      </c>
      <c r="DH1629" s="27">
        <f ca="1">DH1605+$C$5*IF(AND(DG1629=DC1602,DH1618=1),DH1623-DH1605,0)</f>
        <v>47.299994010216395</v>
      </c>
      <c r="DI1629" s="15">
        <f ca="1">DI1605+$C$5*IF(AND(DG1629=DC1602,DH1618=2),DH1623-DI1605,0)</f>
        <v>19.565530089378353</v>
      </c>
      <c r="DJ1629" s="95" t="s">
        <v>9</v>
      </c>
      <c r="DK1629" s="15">
        <f ca="1">DK1605+$C$5*IF(AND(DG1629=DC1602,DH1618=4),DH1623-DK1605,0)</f>
        <v>47.280819617611769</v>
      </c>
      <c r="DL1629" s="14"/>
      <c r="DO1629"/>
      <c r="DP1629"/>
      <c r="DQ1629"/>
      <c r="DR1629" s="127"/>
      <c r="DS1629" s="3">
        <v>4</v>
      </c>
      <c r="DT1629" s="27">
        <f ca="1">DT1605+$C$5*IF(AND(DS1629=DO1602,DT1618=1),DT1623-DT1605,0)</f>
        <v>47.299994010216395</v>
      </c>
      <c r="DU1629" s="15">
        <f ca="1">DU1605+$C$5*IF(AND(DS1629=DO1602,DT1618=2),DT1623-DU1605,0)</f>
        <v>19.565530089378353</v>
      </c>
      <c r="DV1629" s="95" t="s">
        <v>9</v>
      </c>
      <c r="DW1629" s="15">
        <f ca="1">DW1605+$C$5*IF(AND(DS1629=DO1602,DT1618=4),DT1623-DW1605,0)</f>
        <v>47.280819617611769</v>
      </c>
      <c r="DX1629" s="14"/>
    </row>
    <row r="1630" spans="1:128">
      <c r="A1630"/>
      <c r="B1630"/>
      <c r="C1630"/>
      <c r="D1630"/>
      <c r="E1630"/>
      <c r="F1630"/>
      <c r="G1630"/>
      <c r="H1630" s="21"/>
      <c r="K1630"/>
      <c r="L1630"/>
      <c r="M1630"/>
      <c r="N1630" s="127"/>
      <c r="O1630" s="3">
        <v>5</v>
      </c>
      <c r="P1630" s="95" t="s">
        <v>64</v>
      </c>
      <c r="Q1630" s="27">
        <f ca="1">Q1606+$C$5*IF(AND(O1630=K1602,P1618=2),P1623-Q1606,0)</f>
        <v>31.807358210158871</v>
      </c>
      <c r="R1630" s="27">
        <f ca="1">R1606+$C$5*IF(AND(O1630=K1602,P1618=3),P1623-R1606,0)</f>
        <v>21.624271484374994</v>
      </c>
      <c r="S1630" s="27">
        <f ca="1">S1606+$C$5*IF(AND(O1630=K1602,P1618=4),P1623-S1606,0)</f>
        <v>68.999999995868592</v>
      </c>
      <c r="T1630" s="14"/>
      <c r="W1630"/>
      <c r="X1630"/>
      <c r="Y1630"/>
      <c r="Z1630" s="127"/>
      <c r="AA1630" s="3">
        <v>5</v>
      </c>
      <c r="AB1630" s="95" t="s">
        <v>64</v>
      </c>
      <c r="AC1630" s="27">
        <f ca="1">AC1606+$C$5*IF(AND(AA1630=W1602,AB1618=2),AB1623-AC1606,0)</f>
        <v>31.807358210158871</v>
      </c>
      <c r="AD1630" s="27">
        <f ca="1">AD1606+$C$5*IF(AND(AA1630=W1602,AB1618=3),AB1623-AD1606,0)</f>
        <v>21.624271484374994</v>
      </c>
      <c r="AE1630" s="27">
        <f ca="1">AE1606+$C$5*IF(AND(AA1630=W1602,AB1618=4),AB1623-AE1606,0)</f>
        <v>68.999999995868592</v>
      </c>
      <c r="AF1630" s="14"/>
      <c r="AI1630"/>
      <c r="AJ1630"/>
      <c r="AK1630"/>
      <c r="AL1630" s="127"/>
      <c r="AM1630" s="3">
        <v>5</v>
      </c>
      <c r="AN1630" s="95" t="s">
        <v>64</v>
      </c>
      <c r="AO1630" s="27">
        <f ca="1">AO1606+$C$5*IF(AND(AM1630=AI1602,AN1618=2),AN1623-AO1606,0)</f>
        <v>31.807358210158871</v>
      </c>
      <c r="AP1630" s="27">
        <f ca="1">AP1606+$C$5*IF(AND(AM1630=AI1602,AN1618=3),AN1623-AP1606,0)</f>
        <v>21.624271484374994</v>
      </c>
      <c r="AQ1630" s="27">
        <f ca="1">AQ1606+$C$5*IF(AND(AM1630=AI1602,AN1618=4),AN1623-AQ1606,0)</f>
        <v>68.99999999793063</v>
      </c>
      <c r="AR1630" s="14"/>
      <c r="AU1630"/>
      <c r="AV1630"/>
      <c r="AW1630"/>
      <c r="AX1630" s="127"/>
      <c r="AY1630" s="3">
        <v>5</v>
      </c>
      <c r="AZ1630" s="95" t="s">
        <v>64</v>
      </c>
      <c r="BA1630" s="27">
        <f ca="1">BA1606+$C$5*IF(AND(AY1630=AU1602,AZ1618=2),AZ1623-BA1606,0)</f>
        <v>31.807358210158871</v>
      </c>
      <c r="BB1630" s="27">
        <f ca="1">BB1606+$C$5*IF(AND(AY1630=AU1602,AZ1618=3),AZ1623-BB1606,0)</f>
        <v>21.624271484374994</v>
      </c>
      <c r="BC1630" s="27">
        <f ca="1">BC1606+$C$5*IF(AND(AY1630=AU1602,AZ1618=4),AZ1623-BC1606,0)</f>
        <v>68.99999999793063</v>
      </c>
      <c r="BD1630" s="14"/>
      <c r="BG1630"/>
      <c r="BH1630"/>
      <c r="BI1630"/>
      <c r="BJ1630" s="127"/>
      <c r="BK1630" s="3">
        <v>5</v>
      </c>
      <c r="BL1630" s="95" t="s">
        <v>64</v>
      </c>
      <c r="BM1630" s="27">
        <f ca="1">BM1606+$C$5*IF(AND(BK1630=BG1602,BL1618=2),BL1623-BM1606,0)</f>
        <v>31.807358210158871</v>
      </c>
      <c r="BN1630" s="27">
        <f ca="1">BN1606+$C$5*IF(AND(BK1630=BG1602,BL1618=3),BL1623-BN1606,0)</f>
        <v>21.624271484374994</v>
      </c>
      <c r="BO1630" s="27">
        <f ca="1">BO1606+$C$5*IF(AND(BK1630=BG1602,BL1618=4),BL1623-BO1606,0)</f>
        <v>68.99999999793063</v>
      </c>
      <c r="BP1630" s="14"/>
      <c r="BS1630"/>
      <c r="BT1630"/>
      <c r="BU1630"/>
      <c r="BV1630" s="127"/>
      <c r="BW1630" s="3">
        <v>5</v>
      </c>
      <c r="BX1630" s="95" t="s">
        <v>64</v>
      </c>
      <c r="BY1630" s="27">
        <f ca="1">BY1606+$C$5*IF(AND(BW1630=BS1602,BX1618=2),BX1623-BY1606,0)</f>
        <v>31.807358210158871</v>
      </c>
      <c r="BZ1630" s="27">
        <f ca="1">BZ1606+$C$5*IF(AND(BW1630=BS1602,BX1618=3),BX1623-BZ1606,0)</f>
        <v>21.624271484374994</v>
      </c>
      <c r="CA1630" s="27">
        <f ca="1">CA1606+$C$5*IF(AND(BW1630=BS1602,BX1618=4),BX1623-CA1606,0)</f>
        <v>68.99999999793063</v>
      </c>
      <c r="CB1630" s="14"/>
      <c r="CE1630"/>
      <c r="CF1630"/>
      <c r="CG1630"/>
      <c r="CH1630" s="127"/>
      <c r="CI1630" s="3">
        <v>5</v>
      </c>
      <c r="CJ1630" s="95" t="s">
        <v>64</v>
      </c>
      <c r="CK1630" s="27">
        <f ca="1">CK1606+$C$5*IF(AND(CI1630=CE1602,CJ1618=2),CJ1623-CK1606,0)</f>
        <v>31.807358210158871</v>
      </c>
      <c r="CL1630" s="27">
        <f ca="1">CL1606+$C$5*IF(AND(CI1630=CE1602,CJ1618=3),CJ1623-CL1606,0)</f>
        <v>21.624271484374994</v>
      </c>
      <c r="CM1630" s="27">
        <f ca="1">CM1606+$C$5*IF(AND(CI1630=CE1602,CJ1618=4),CJ1623-CM1606,0)</f>
        <v>68.99999999793063</v>
      </c>
      <c r="CN1630" s="14"/>
      <c r="CQ1630"/>
      <c r="CR1630"/>
      <c r="CS1630"/>
      <c r="CT1630" s="127"/>
      <c r="CU1630" s="3">
        <v>5</v>
      </c>
      <c r="CV1630" s="95" t="s">
        <v>64</v>
      </c>
      <c r="CW1630" s="27">
        <f ca="1">CW1606+$C$5*IF(AND(CU1630=CQ1602,CV1618=2),CV1623-CW1606,0)</f>
        <v>31.807358210158871</v>
      </c>
      <c r="CX1630" s="27">
        <f ca="1">CX1606+$C$5*IF(AND(CU1630=CQ1602,CV1618=3),CV1623-CX1606,0)</f>
        <v>21.624271484374994</v>
      </c>
      <c r="CY1630" s="27">
        <f ca="1">CY1606+$C$5*IF(AND(CU1630=CQ1602,CV1618=4),CV1623-CY1606,0)</f>
        <v>68.99999999793063</v>
      </c>
      <c r="CZ1630" s="14"/>
      <c r="DC1630"/>
      <c r="DD1630"/>
      <c r="DE1630"/>
      <c r="DF1630" s="127"/>
      <c r="DG1630" s="3">
        <v>5</v>
      </c>
      <c r="DH1630" s="95" t="s">
        <v>64</v>
      </c>
      <c r="DI1630" s="27">
        <f ca="1">DI1606+$C$5*IF(AND(DG1630=DC1602,DH1618=2),DH1623-DI1606,0)</f>
        <v>31.807358210158871</v>
      </c>
      <c r="DJ1630" s="27">
        <f ca="1">DJ1606+$C$5*IF(AND(DG1630=DC1602,DH1618=3),DH1623-DJ1606,0)</f>
        <v>21.624271484374994</v>
      </c>
      <c r="DK1630" s="27">
        <f ca="1">DK1606+$C$5*IF(AND(DG1630=DC1602,DH1618=4),DH1623-DK1606,0)</f>
        <v>68.99999999793063</v>
      </c>
      <c r="DL1630" s="14"/>
      <c r="DO1630"/>
      <c r="DP1630"/>
      <c r="DQ1630"/>
      <c r="DR1630" s="127"/>
      <c r="DS1630" s="3">
        <v>5</v>
      </c>
      <c r="DT1630" s="95" t="s">
        <v>9</v>
      </c>
      <c r="DU1630" s="27">
        <f ca="1">DU1606+$C$5*IF(AND(DS1630=DO1602,DT1618=2),DT1623-DU1606,0)</f>
        <v>31.807358210158871</v>
      </c>
      <c r="DV1630" s="27">
        <f ca="1">DV1606+$C$5*IF(AND(DS1630=DO1602,DT1618=3),DT1623-DV1606,0)</f>
        <v>21.624271484374994</v>
      </c>
      <c r="DW1630" s="27">
        <f ca="1">DW1606+$C$5*IF(AND(DS1630=DO1602,DT1618=4),DT1623-DW1606,0)</f>
        <v>68.99999999793063</v>
      </c>
      <c r="DX1630" s="14"/>
    </row>
    <row r="1631" spans="1:128">
      <c r="A1631"/>
      <c r="B1631"/>
      <c r="C1631"/>
      <c r="D1631"/>
      <c r="E1631"/>
      <c r="F1631"/>
      <c r="G1631"/>
      <c r="H1631" s="21"/>
      <c r="K1631"/>
      <c r="L1631"/>
      <c r="M1631"/>
      <c r="N1631" s="127"/>
      <c r="O1631" s="3">
        <v>6</v>
      </c>
      <c r="P1631" s="95" t="s">
        <v>9</v>
      </c>
      <c r="Q1631" s="95" t="s">
        <v>9</v>
      </c>
      <c r="R1631" s="95" t="s">
        <v>9</v>
      </c>
      <c r="S1631" s="95" t="s">
        <v>9</v>
      </c>
      <c r="T1631" s="14"/>
      <c r="W1631"/>
      <c r="X1631"/>
      <c r="Y1631"/>
      <c r="Z1631" s="127"/>
      <c r="AA1631" s="3">
        <v>6</v>
      </c>
      <c r="AB1631" s="95" t="s">
        <v>9</v>
      </c>
      <c r="AC1631" s="95" t="s">
        <v>9</v>
      </c>
      <c r="AD1631" s="95" t="s">
        <v>9</v>
      </c>
      <c r="AE1631" s="95" t="s">
        <v>9</v>
      </c>
      <c r="AF1631" s="14"/>
      <c r="AI1631"/>
      <c r="AJ1631"/>
      <c r="AK1631"/>
      <c r="AL1631" s="127"/>
      <c r="AM1631" s="3">
        <v>6</v>
      </c>
      <c r="AN1631" s="95" t="s">
        <v>9</v>
      </c>
      <c r="AO1631" s="95" t="s">
        <v>9</v>
      </c>
      <c r="AP1631" s="95" t="s">
        <v>9</v>
      </c>
      <c r="AQ1631" s="95" t="s">
        <v>9</v>
      </c>
      <c r="AR1631" s="14"/>
      <c r="AU1631"/>
      <c r="AV1631"/>
      <c r="AW1631"/>
      <c r="AX1631" s="127"/>
      <c r="AY1631" s="3">
        <v>6</v>
      </c>
      <c r="AZ1631" s="95" t="s">
        <v>9</v>
      </c>
      <c r="BA1631" s="95" t="s">
        <v>9</v>
      </c>
      <c r="BB1631" s="95" t="s">
        <v>9</v>
      </c>
      <c r="BC1631" s="95" t="s">
        <v>9</v>
      </c>
      <c r="BD1631" s="14"/>
      <c r="BG1631"/>
      <c r="BH1631"/>
      <c r="BI1631"/>
      <c r="BJ1631" s="127"/>
      <c r="BK1631" s="3">
        <v>6</v>
      </c>
      <c r="BL1631" s="95" t="s">
        <v>9</v>
      </c>
      <c r="BM1631" s="95" t="s">
        <v>9</v>
      </c>
      <c r="BN1631" s="95" t="s">
        <v>9</v>
      </c>
      <c r="BO1631" s="95" t="s">
        <v>9</v>
      </c>
      <c r="BP1631" s="14"/>
      <c r="BS1631"/>
      <c r="BT1631"/>
      <c r="BU1631"/>
      <c r="BV1631" s="127"/>
      <c r="BW1631" s="3">
        <v>6</v>
      </c>
      <c r="BX1631" s="95" t="s">
        <v>9</v>
      </c>
      <c r="BY1631" s="95" t="s">
        <v>9</v>
      </c>
      <c r="BZ1631" s="95" t="s">
        <v>9</v>
      </c>
      <c r="CA1631" s="95" t="s">
        <v>9</v>
      </c>
      <c r="CB1631" s="14"/>
      <c r="CE1631"/>
      <c r="CF1631"/>
      <c r="CG1631"/>
      <c r="CH1631" s="127"/>
      <c r="CI1631" s="3">
        <v>6</v>
      </c>
      <c r="CJ1631" s="95" t="s">
        <v>9</v>
      </c>
      <c r="CK1631" s="95" t="s">
        <v>9</v>
      </c>
      <c r="CL1631" s="95" t="s">
        <v>9</v>
      </c>
      <c r="CM1631" s="95" t="s">
        <v>9</v>
      </c>
      <c r="CN1631" s="14"/>
      <c r="CQ1631"/>
      <c r="CR1631"/>
      <c r="CS1631"/>
      <c r="CT1631" s="127"/>
      <c r="CU1631" s="3">
        <v>6</v>
      </c>
      <c r="CV1631" s="95" t="s">
        <v>9</v>
      </c>
      <c r="CW1631" s="95" t="s">
        <v>9</v>
      </c>
      <c r="CX1631" s="95" t="s">
        <v>9</v>
      </c>
      <c r="CY1631" s="95" t="s">
        <v>9</v>
      </c>
      <c r="CZ1631" s="14"/>
      <c r="DC1631"/>
      <c r="DD1631"/>
      <c r="DE1631"/>
      <c r="DF1631" s="127"/>
      <c r="DG1631" s="3">
        <v>6</v>
      </c>
      <c r="DH1631" s="95" t="s">
        <v>9</v>
      </c>
      <c r="DI1631" s="95" t="s">
        <v>9</v>
      </c>
      <c r="DJ1631" s="95" t="s">
        <v>9</v>
      </c>
      <c r="DK1631" s="95" t="s">
        <v>9</v>
      </c>
      <c r="DL1631" s="14"/>
      <c r="DO1631"/>
      <c r="DP1631"/>
      <c r="DQ1631"/>
      <c r="DR1631" s="127"/>
      <c r="DS1631" s="3">
        <v>6</v>
      </c>
      <c r="DT1631" s="95" t="s">
        <v>9</v>
      </c>
      <c r="DU1631" s="95" t="s">
        <v>9</v>
      </c>
      <c r="DV1631" s="95" t="s">
        <v>9</v>
      </c>
      <c r="DW1631" s="95" t="s">
        <v>9</v>
      </c>
      <c r="DX1631" s="14"/>
    </row>
    <row r="1632" spans="1:128">
      <c r="A1632"/>
      <c r="B1632"/>
      <c r="C1632"/>
      <c r="D1632"/>
      <c r="E1632"/>
      <c r="F1632"/>
      <c r="G1632"/>
      <c r="H1632" s="21"/>
      <c r="K1632"/>
      <c r="L1632"/>
      <c r="M1632"/>
      <c r="N1632" s="127"/>
      <c r="O1632" s="3">
        <v>7</v>
      </c>
      <c r="P1632" s="27">
        <f ca="1">P1608+$C$5*IF(AND(O1632=K1602,P1618=1),P1623-P1608,0)</f>
        <v>68.999981553589706</v>
      </c>
      <c r="Q1632" s="27">
        <f ca="1">Q1608+$C$5*IF(AND(O1632=K1602,P1618=2),P1623-Q1608,0)</f>
        <v>24.85334982903953</v>
      </c>
      <c r="R1632" s="95" t="s">
        <v>9</v>
      </c>
      <c r="S1632" s="95" t="s">
        <v>9</v>
      </c>
      <c r="T1632" s="13"/>
      <c r="W1632"/>
      <c r="X1632"/>
      <c r="Y1632"/>
      <c r="Z1632" s="127"/>
      <c r="AA1632" s="3">
        <v>7</v>
      </c>
      <c r="AB1632" s="27">
        <f ca="1">AB1608+$C$5*IF(AND(AA1632=W1602,AB1618=1),AB1623-AB1608,0)</f>
        <v>68.999981553589706</v>
      </c>
      <c r="AC1632" s="27">
        <f ca="1">AC1608+$C$5*IF(AND(AA1632=W1602,AB1618=2),AB1623-AC1608,0)</f>
        <v>24.85334982903953</v>
      </c>
      <c r="AD1632" s="95" t="s">
        <v>9</v>
      </c>
      <c r="AE1632" s="95" t="s">
        <v>9</v>
      </c>
      <c r="AF1632" s="13"/>
      <c r="AI1632"/>
      <c r="AJ1632"/>
      <c r="AK1632"/>
      <c r="AL1632" s="127"/>
      <c r="AM1632" s="3">
        <v>7</v>
      </c>
      <c r="AN1632" s="27">
        <f ca="1">AN1608+$C$5*IF(AND(AM1632=AI1602,AN1618=1),AN1623-AN1608,0)</f>
        <v>68.999981553589706</v>
      </c>
      <c r="AO1632" s="27">
        <f ca="1">AO1608+$C$5*IF(AND(AM1632=AI1602,AN1618=2),AN1623-AO1608,0)</f>
        <v>24.85334982903953</v>
      </c>
      <c r="AP1632" s="95" t="s">
        <v>9</v>
      </c>
      <c r="AQ1632" s="95" t="s">
        <v>9</v>
      </c>
      <c r="AR1632" s="13"/>
      <c r="AU1632"/>
      <c r="AV1632"/>
      <c r="AW1632"/>
      <c r="AX1632" s="127"/>
      <c r="AY1632" s="3">
        <v>7</v>
      </c>
      <c r="AZ1632" s="27">
        <f ca="1">AZ1608+$C$5*IF(AND(AY1632=AU1602,AZ1618=1),AZ1623-AZ1608,0)</f>
        <v>68.999981553589706</v>
      </c>
      <c r="BA1632" s="27">
        <f ca="1">BA1608+$C$5*IF(AND(AY1632=AU1602,AZ1618=2),AZ1623-BA1608,0)</f>
        <v>24.85334982903953</v>
      </c>
      <c r="BB1632" s="95" t="s">
        <v>9</v>
      </c>
      <c r="BC1632" s="95" t="s">
        <v>9</v>
      </c>
      <c r="BD1632" s="13"/>
      <c r="BG1632"/>
      <c r="BH1632"/>
      <c r="BI1632"/>
      <c r="BJ1632" s="127"/>
      <c r="BK1632" s="3">
        <v>7</v>
      </c>
      <c r="BL1632" s="27">
        <f ca="1">BL1608+$C$5*IF(AND(BK1632=BG1602,BL1618=1),BL1623-BL1608,0)</f>
        <v>68.999990776791179</v>
      </c>
      <c r="BM1632" s="27">
        <f ca="1">BM1608+$C$5*IF(AND(BK1632=BG1602,BL1618=2),BL1623-BM1608,0)</f>
        <v>24.85334982903953</v>
      </c>
      <c r="BN1632" s="95" t="s">
        <v>9</v>
      </c>
      <c r="BO1632" s="95" t="s">
        <v>9</v>
      </c>
      <c r="BP1632" s="13"/>
      <c r="BS1632"/>
      <c r="BT1632"/>
      <c r="BU1632"/>
      <c r="BV1632" s="127"/>
      <c r="BW1632" s="3">
        <v>7</v>
      </c>
      <c r="BX1632" s="27">
        <f ca="1">BX1608+$C$5*IF(AND(BW1632=BS1602,BX1618=1),BX1623-BX1608,0)</f>
        <v>68.999990776791179</v>
      </c>
      <c r="BY1632" s="27">
        <f ca="1">BY1608+$C$5*IF(AND(BW1632=BS1602,BX1618=2),BX1623-BY1608,0)</f>
        <v>24.85334982903953</v>
      </c>
      <c r="BZ1632" s="95" t="s">
        <v>9</v>
      </c>
      <c r="CA1632" s="95" t="s">
        <v>9</v>
      </c>
      <c r="CB1632" s="13"/>
      <c r="CE1632"/>
      <c r="CF1632"/>
      <c r="CG1632"/>
      <c r="CH1632" s="127"/>
      <c r="CI1632" s="3">
        <v>7</v>
      </c>
      <c r="CJ1632" s="27">
        <f ca="1">CJ1608+$C$5*IF(AND(CI1632=CE1602,CJ1618=1),CJ1623-CJ1608,0)</f>
        <v>68.999995388391923</v>
      </c>
      <c r="CK1632" s="27">
        <f ca="1">CK1608+$C$5*IF(AND(CI1632=CE1602,CJ1618=2),CJ1623-CK1608,0)</f>
        <v>24.85334982903953</v>
      </c>
      <c r="CL1632" s="95" t="s">
        <v>9</v>
      </c>
      <c r="CM1632" s="95" t="s">
        <v>9</v>
      </c>
      <c r="CN1632" s="13"/>
      <c r="CQ1632"/>
      <c r="CR1632"/>
      <c r="CS1632"/>
      <c r="CT1632" s="127"/>
      <c r="CU1632" s="3">
        <v>7</v>
      </c>
      <c r="CV1632" s="27">
        <f ca="1">CV1608+$C$5*IF(AND(CU1632=CQ1602,CV1618=1),CV1623-CV1608,0)</f>
        <v>68.999995388391923</v>
      </c>
      <c r="CW1632" s="27">
        <f ca="1">CW1608+$C$5*IF(AND(CU1632=CQ1602,CV1618=2),CV1623-CW1608,0)</f>
        <v>24.85334982903953</v>
      </c>
      <c r="CX1632" s="95" t="s">
        <v>9</v>
      </c>
      <c r="CY1632" s="95" t="s">
        <v>9</v>
      </c>
      <c r="CZ1632" s="13"/>
      <c r="DC1632"/>
      <c r="DD1632"/>
      <c r="DE1632"/>
      <c r="DF1632" s="127"/>
      <c r="DG1632" s="3">
        <v>7</v>
      </c>
      <c r="DH1632" s="27">
        <f ca="1">DH1608+$C$5*IF(AND(DG1632=DC1602,DH1618=1),DH1623-DH1608,0)</f>
        <v>68.999995388391923</v>
      </c>
      <c r="DI1632" s="27">
        <f ca="1">DI1608+$C$5*IF(AND(DG1632=DC1602,DH1618=2),DH1623-DI1608,0)</f>
        <v>24.85334982903953</v>
      </c>
      <c r="DJ1632" s="95" t="s">
        <v>9</v>
      </c>
      <c r="DK1632" s="95" t="s">
        <v>9</v>
      </c>
      <c r="DL1632" s="13"/>
      <c r="DO1632"/>
      <c r="DP1632"/>
      <c r="DQ1632"/>
      <c r="DR1632" s="127"/>
      <c r="DS1632" s="3">
        <v>7</v>
      </c>
      <c r="DT1632" s="27">
        <f ca="1">DT1608+$C$5*IF(AND(DS1632=DO1602,DT1618=1),DT1623-DT1608,0)</f>
        <v>68.999995388391923</v>
      </c>
      <c r="DU1632" s="27">
        <f ca="1">DU1608+$C$5*IF(AND(DS1632=DO1602,DT1618=2),DT1623-DU1608,0)</f>
        <v>24.85334982903953</v>
      </c>
      <c r="DV1632" s="95" t="s">
        <v>9</v>
      </c>
      <c r="DW1632" s="95" t="s">
        <v>9</v>
      </c>
      <c r="DX1632" s="13"/>
    </row>
    <row r="1633" spans="1:128">
      <c r="A1633"/>
      <c r="B1633"/>
      <c r="C1633"/>
      <c r="D1633"/>
      <c r="E1633"/>
      <c r="F1633"/>
      <c r="G1633"/>
      <c r="H1633" s="21"/>
      <c r="K1633"/>
      <c r="L1633"/>
      <c r="M1633"/>
      <c r="N1633" s="127"/>
      <c r="O1633" s="3">
        <v>8</v>
      </c>
      <c r="P1633" s="27">
        <f ca="1">P1609+$C$5*IF(AND(O1633=K1602,P1618=1),P1623-P1609,0)</f>
        <v>99.999999999989541</v>
      </c>
      <c r="Q1633" s="27">
        <f ca="1">Q1609+$C$5*IF(AND(O1633=K1602,P1618=2),P1623-Q1609,0)</f>
        <v>46.432044709157779</v>
      </c>
      <c r="R1633" s="27">
        <f ca="1">R1609+$C$5*IF(AND(O1633=K1602,P1618=3),P1623-R1609,0)</f>
        <v>47.253563121886174</v>
      </c>
      <c r="S1633" s="95" t="s">
        <v>9</v>
      </c>
      <c r="T1633" s="13"/>
      <c r="W1633"/>
      <c r="X1633"/>
      <c r="Y1633"/>
      <c r="Z1633" s="127"/>
      <c r="AA1633" s="3">
        <v>8</v>
      </c>
      <c r="AB1633" s="27">
        <f ca="1">AB1609+$C$5*IF(AND(AA1633=W1602,AB1618=1),AB1623-AB1609,0)</f>
        <v>99.999999999989541</v>
      </c>
      <c r="AC1633" s="27">
        <f ca="1">AC1609+$C$5*IF(AND(AA1633=W1602,AB1618=2),AB1623-AC1609,0)</f>
        <v>46.432044709157779</v>
      </c>
      <c r="AD1633" s="27">
        <f ca="1">AD1609+$C$5*IF(AND(AA1633=W1602,AB1618=3),AB1623-AD1609,0)</f>
        <v>47.253563121886174</v>
      </c>
      <c r="AE1633" s="95" t="s">
        <v>9</v>
      </c>
      <c r="AF1633" s="13"/>
      <c r="AI1633"/>
      <c r="AJ1633"/>
      <c r="AK1633"/>
      <c r="AL1633" s="127"/>
      <c r="AM1633" s="3">
        <v>8</v>
      </c>
      <c r="AN1633" s="27">
        <f ca="1">AN1609+$C$5*IF(AND(AM1633=AI1602,AN1618=1),AN1623-AN1609,0)</f>
        <v>99.999999999989541</v>
      </c>
      <c r="AO1633" s="27">
        <f ca="1">AO1609+$C$5*IF(AND(AM1633=AI1602,AN1618=2),AN1623-AO1609,0)</f>
        <v>46.432044709157779</v>
      </c>
      <c r="AP1633" s="27">
        <f ca="1">AP1609+$C$5*IF(AND(AM1633=AI1602,AN1618=3),AN1623-AP1609,0)</f>
        <v>47.253563121886174</v>
      </c>
      <c r="AQ1633" s="95" t="s">
        <v>9</v>
      </c>
      <c r="AR1633" s="13"/>
      <c r="AU1633"/>
      <c r="AV1633"/>
      <c r="AW1633"/>
      <c r="AX1633" s="127"/>
      <c r="AY1633" s="3">
        <v>8</v>
      </c>
      <c r="AZ1633" s="27">
        <f ca="1">AZ1609+$C$5*IF(AND(AY1633=AU1602,AZ1618=1),AZ1623-AZ1609,0)</f>
        <v>99.999999999989541</v>
      </c>
      <c r="BA1633" s="27">
        <f ca="1">BA1609+$C$5*IF(AND(AY1633=AU1602,AZ1618=2),AZ1623-BA1609,0)</f>
        <v>46.432044709157779</v>
      </c>
      <c r="BB1633" s="27">
        <f ca="1">BB1609+$C$5*IF(AND(AY1633=AU1602,AZ1618=3),AZ1623-BB1609,0)</f>
        <v>47.276775104699482</v>
      </c>
      <c r="BC1633" s="95" t="s">
        <v>9</v>
      </c>
      <c r="BD1633" s="13"/>
      <c r="BG1633"/>
      <c r="BH1633"/>
      <c r="BI1633"/>
      <c r="BJ1633" s="127"/>
      <c r="BK1633" s="3">
        <v>8</v>
      </c>
      <c r="BL1633" s="27">
        <f ca="1">BL1609+$C$5*IF(AND(BK1633=BG1602,BL1618=1),BL1623-BL1609,0)</f>
        <v>99.999999999989541</v>
      </c>
      <c r="BM1633" s="27">
        <f ca="1">BM1609+$C$5*IF(AND(BK1633=BG1602,BL1618=2),BL1623-BM1609,0)</f>
        <v>46.432044709157779</v>
      </c>
      <c r="BN1633" s="27">
        <f ca="1">BN1609+$C$5*IF(AND(BK1633=BG1602,BL1618=3),BL1623-BN1609,0)</f>
        <v>47.276775104699482</v>
      </c>
      <c r="BO1633" s="95" t="s">
        <v>9</v>
      </c>
      <c r="BP1633" s="13"/>
      <c r="BS1633"/>
      <c r="BT1633"/>
      <c r="BU1633"/>
      <c r="BV1633" s="127"/>
      <c r="BW1633" s="3">
        <v>8</v>
      </c>
      <c r="BX1633" s="27">
        <f ca="1">BX1609+$C$5*IF(AND(BW1633=BS1602,BX1618=1),BX1623-BX1609,0)</f>
        <v>99.999999999989541</v>
      </c>
      <c r="BY1633" s="27">
        <f ca="1">BY1609+$C$5*IF(AND(BW1633=BS1602,BX1618=2),BX1623-BY1609,0)</f>
        <v>46.432044709157779</v>
      </c>
      <c r="BZ1633" s="27">
        <f ca="1">BZ1609+$C$5*IF(AND(BW1633=BS1602,BX1618=3),BX1623-BZ1609,0)</f>
        <v>47.288384324226655</v>
      </c>
      <c r="CA1633" s="95" t="s">
        <v>9</v>
      </c>
      <c r="CB1633" s="13"/>
      <c r="CE1633"/>
      <c r="CF1633"/>
      <c r="CG1633"/>
      <c r="CH1633" s="127"/>
      <c r="CI1633" s="3">
        <v>8</v>
      </c>
      <c r="CJ1633" s="27">
        <f ca="1">CJ1609+$C$5*IF(AND(CI1633=CE1602,CJ1618=1),CJ1623-CJ1609,0)</f>
        <v>99.999999999989541</v>
      </c>
      <c r="CK1633" s="27">
        <f ca="1">CK1609+$C$5*IF(AND(CI1633=CE1602,CJ1618=2),CJ1623-CK1609,0)</f>
        <v>46.432044709157779</v>
      </c>
      <c r="CL1633" s="27">
        <f ca="1">CL1609+$C$5*IF(AND(CI1633=CE1602,CJ1618=3),CJ1623-CL1609,0)</f>
        <v>47.288384324226655</v>
      </c>
      <c r="CM1633" s="95" t="s">
        <v>9</v>
      </c>
      <c r="CN1633" s="13"/>
      <c r="CQ1633"/>
      <c r="CR1633"/>
      <c r="CS1633"/>
      <c r="CT1633" s="127"/>
      <c r="CU1633" s="3">
        <v>8</v>
      </c>
      <c r="CV1633" s="27">
        <f ca="1">CV1609+$C$5*IF(AND(CU1633=CQ1602,CV1618=1),CV1623-CV1609,0)</f>
        <v>99.99999999999477</v>
      </c>
      <c r="CW1633" s="27">
        <f ca="1">CW1609+$C$5*IF(AND(CU1633=CQ1602,CV1618=2),CV1623-CW1609,0)</f>
        <v>46.432044709157779</v>
      </c>
      <c r="CX1633" s="27">
        <f ca="1">CX1609+$C$5*IF(AND(CU1633=CQ1602,CV1618=3),CV1623-CX1609,0)</f>
        <v>47.288384324226655</v>
      </c>
      <c r="CY1633" s="95" t="s">
        <v>9</v>
      </c>
      <c r="CZ1633" s="13"/>
      <c r="DC1633"/>
      <c r="DD1633"/>
      <c r="DE1633"/>
      <c r="DF1633" s="127"/>
      <c r="DG1633" s="3">
        <v>8</v>
      </c>
      <c r="DH1633" s="27">
        <f ca="1">DH1609+$C$5*IF(AND(DG1633=DC1602,DH1618=1),DH1623-DH1609,0)</f>
        <v>99.99999999999477</v>
      </c>
      <c r="DI1633" s="27">
        <f ca="1">DI1609+$C$5*IF(AND(DG1633=DC1602,DH1618=2),DH1623-DI1609,0)</f>
        <v>46.432044709157779</v>
      </c>
      <c r="DJ1633" s="27">
        <f ca="1">DJ1609+$C$5*IF(AND(DG1633=DC1602,DH1618=3),DH1623-DJ1609,0)</f>
        <v>47.288384324226655</v>
      </c>
      <c r="DK1633" s="95" t="s">
        <v>9</v>
      </c>
      <c r="DL1633" s="13"/>
      <c r="DO1633"/>
      <c r="DP1633"/>
      <c r="DQ1633"/>
      <c r="DR1633" s="127"/>
      <c r="DS1633" s="3">
        <v>8</v>
      </c>
      <c r="DT1633" s="27">
        <f ca="1">DT1609+$C$5*IF(AND(DS1633=DO1602,DT1618=1),DT1623-DT1609,0)</f>
        <v>99.99999999999477</v>
      </c>
      <c r="DU1633" s="27">
        <f ca="1">DU1609+$C$5*IF(AND(DS1633=DO1602,DT1618=2),DT1623-DU1609,0)</f>
        <v>46.432044709157779</v>
      </c>
      <c r="DV1633" s="27">
        <f ca="1">DV1609+$C$5*IF(AND(DS1633=DO1602,DT1618=3),DT1623-DV1609,0)</f>
        <v>47.288384324226655</v>
      </c>
      <c r="DW1633" s="95" t="s">
        <v>9</v>
      </c>
      <c r="DX1633" s="13"/>
    </row>
    <row r="1634" spans="1:128">
      <c r="A1634"/>
      <c r="B1634"/>
      <c r="C1634"/>
      <c r="D1634"/>
      <c r="E1634"/>
      <c r="F1634"/>
      <c r="G1634"/>
      <c r="H1634" s="21"/>
      <c r="K1634"/>
      <c r="L1634"/>
      <c r="M1634"/>
      <c r="N1634" s="128"/>
      <c r="O1634" s="3" t="s">
        <v>40</v>
      </c>
      <c r="P1634" s="44">
        <v>0</v>
      </c>
      <c r="Q1634" s="44">
        <v>0</v>
      </c>
      <c r="R1634" s="44">
        <v>0</v>
      </c>
      <c r="S1634" s="40">
        <v>0</v>
      </c>
      <c r="T1634" s="12"/>
      <c r="W1634"/>
      <c r="X1634"/>
      <c r="Y1634"/>
      <c r="Z1634" s="128"/>
      <c r="AA1634" s="3" t="s">
        <v>40</v>
      </c>
      <c r="AB1634" s="44">
        <v>0</v>
      </c>
      <c r="AC1634" s="44">
        <v>0</v>
      </c>
      <c r="AD1634" s="44">
        <v>0</v>
      </c>
      <c r="AE1634" s="40">
        <v>0</v>
      </c>
      <c r="AF1634" s="12"/>
      <c r="AI1634"/>
      <c r="AJ1634"/>
      <c r="AK1634"/>
      <c r="AL1634" s="128"/>
      <c r="AM1634" s="3" t="s">
        <v>40</v>
      </c>
      <c r="AN1634" s="44">
        <v>0</v>
      </c>
      <c r="AO1634" s="44">
        <v>0</v>
      </c>
      <c r="AP1634" s="44">
        <v>0</v>
      </c>
      <c r="AQ1634" s="40">
        <v>0</v>
      </c>
      <c r="AR1634" s="12"/>
      <c r="AU1634"/>
      <c r="AV1634"/>
      <c r="AW1634"/>
      <c r="AX1634" s="128"/>
      <c r="AY1634" s="3" t="s">
        <v>40</v>
      </c>
      <c r="AZ1634" s="44">
        <v>0</v>
      </c>
      <c r="BA1634" s="44">
        <v>0</v>
      </c>
      <c r="BB1634" s="44">
        <v>0</v>
      </c>
      <c r="BC1634" s="40">
        <v>0</v>
      </c>
      <c r="BD1634" s="12"/>
      <c r="BG1634"/>
      <c r="BH1634"/>
      <c r="BI1634"/>
      <c r="BJ1634" s="128"/>
      <c r="BK1634" s="3" t="s">
        <v>40</v>
      </c>
      <c r="BL1634" s="44">
        <v>0</v>
      </c>
      <c r="BM1634" s="44">
        <v>0</v>
      </c>
      <c r="BN1634" s="44">
        <v>0</v>
      </c>
      <c r="BO1634" s="40">
        <v>0</v>
      </c>
      <c r="BP1634" s="12"/>
      <c r="BS1634"/>
      <c r="BT1634"/>
      <c r="BU1634"/>
      <c r="BV1634" s="128"/>
      <c r="BW1634" s="3" t="s">
        <v>40</v>
      </c>
      <c r="BX1634" s="44">
        <v>0</v>
      </c>
      <c r="BY1634" s="44">
        <v>0</v>
      </c>
      <c r="BZ1634" s="44">
        <v>0</v>
      </c>
      <c r="CA1634" s="40">
        <v>0</v>
      </c>
      <c r="CB1634" s="12"/>
      <c r="CE1634"/>
      <c r="CF1634"/>
      <c r="CG1634"/>
      <c r="CH1634" s="128"/>
      <c r="CI1634" s="3" t="s">
        <v>40</v>
      </c>
      <c r="CJ1634" s="44">
        <v>0</v>
      </c>
      <c r="CK1634" s="44">
        <v>0</v>
      </c>
      <c r="CL1634" s="44">
        <v>0</v>
      </c>
      <c r="CM1634" s="40">
        <v>0</v>
      </c>
      <c r="CN1634" s="12"/>
      <c r="CQ1634"/>
      <c r="CR1634"/>
      <c r="CS1634"/>
      <c r="CT1634" s="128"/>
      <c r="CU1634" s="3" t="s">
        <v>40</v>
      </c>
      <c r="CV1634" s="44">
        <v>0</v>
      </c>
      <c r="CW1634" s="44">
        <v>0</v>
      </c>
      <c r="CX1634" s="44">
        <v>0</v>
      </c>
      <c r="CY1634" s="40">
        <v>0</v>
      </c>
      <c r="CZ1634" s="12"/>
      <c r="DC1634"/>
      <c r="DD1634"/>
      <c r="DE1634"/>
      <c r="DF1634" s="128"/>
      <c r="DG1634" s="3" t="s">
        <v>40</v>
      </c>
      <c r="DH1634" s="44">
        <v>0</v>
      </c>
      <c r="DI1634" s="44">
        <v>0</v>
      </c>
      <c r="DJ1634" s="44">
        <v>0</v>
      </c>
      <c r="DK1634" s="40">
        <v>0</v>
      </c>
      <c r="DL1634" s="12"/>
      <c r="DO1634"/>
      <c r="DP1634"/>
      <c r="DQ1634"/>
      <c r="DR1634" s="128"/>
      <c r="DS1634" s="3" t="s">
        <v>40</v>
      </c>
      <c r="DT1634" s="44">
        <v>0</v>
      </c>
      <c r="DU1634" s="44">
        <v>0</v>
      </c>
      <c r="DV1634" s="44">
        <v>0</v>
      </c>
      <c r="DW1634" s="40">
        <v>0</v>
      </c>
      <c r="DX1634" s="12"/>
    </row>
    <row r="1635" spans="1:128" ht="13.8" thickBot="1">
      <c r="O1635" s="62"/>
      <c r="AA1635" s="62"/>
      <c r="AM1635" s="62"/>
      <c r="AY1635" s="62"/>
      <c r="BK1635" s="62"/>
      <c r="BW1635" s="62"/>
      <c r="CI1635" s="62"/>
      <c r="CU1635" s="62"/>
      <c r="DG1635" s="62"/>
      <c r="DS1635" s="62"/>
    </row>
    <row r="1636" spans="1:128" ht="15" customHeight="1" thickTop="1" thickBot="1">
      <c r="A1636" s="67"/>
      <c r="B1636" s="75" t="s">
        <v>46</v>
      </c>
      <c r="C1636" s="68">
        <f>C1599+1</f>
        <v>45</v>
      </c>
      <c r="D1636" s="69"/>
      <c r="E1636" s="69"/>
      <c r="F1636" s="69"/>
      <c r="G1636" s="69"/>
      <c r="H1636" s="69"/>
      <c r="I1636" s="73"/>
      <c r="J1636" s="8" t="s">
        <v>55</v>
      </c>
      <c r="K1636" s="71"/>
      <c r="L1636" s="67"/>
      <c r="M1636" s="67"/>
      <c r="N1636" s="67"/>
      <c r="O1636" s="67"/>
      <c r="P1636" s="67"/>
      <c r="Q1636" s="67"/>
      <c r="R1636" s="67"/>
      <c r="S1636" s="67"/>
      <c r="T1636" s="69"/>
      <c r="U1636" s="73"/>
      <c r="V1636" s="8" t="s">
        <v>55</v>
      </c>
      <c r="W1636" s="71"/>
      <c r="X1636" s="67"/>
      <c r="Y1636" s="67"/>
      <c r="Z1636" s="67"/>
      <c r="AA1636" s="67"/>
      <c r="AB1636" s="67"/>
      <c r="AC1636" s="67"/>
      <c r="AD1636" s="67"/>
      <c r="AE1636" s="67"/>
      <c r="AF1636" s="69"/>
      <c r="AG1636" s="73"/>
      <c r="AH1636" s="8" t="s">
        <v>55</v>
      </c>
      <c r="AI1636" s="71"/>
      <c r="AJ1636" s="67"/>
      <c r="AK1636" s="67"/>
      <c r="AL1636" s="67"/>
      <c r="AM1636" s="67"/>
      <c r="AN1636" s="67"/>
      <c r="AO1636" s="67"/>
      <c r="AP1636" s="67"/>
      <c r="AQ1636" s="67"/>
      <c r="AR1636" s="69"/>
      <c r="AS1636" s="73"/>
      <c r="AT1636" s="8" t="s">
        <v>55</v>
      </c>
      <c r="AU1636" s="71"/>
      <c r="AV1636" s="67"/>
      <c r="AW1636" s="67"/>
      <c r="AX1636" s="67"/>
      <c r="AY1636" s="67"/>
      <c r="AZ1636" s="67"/>
      <c r="BA1636" s="67"/>
      <c r="BB1636" s="67"/>
      <c r="BC1636" s="67"/>
      <c r="BD1636" s="69"/>
      <c r="BE1636" s="73"/>
      <c r="BF1636" s="8" t="s">
        <v>55</v>
      </c>
      <c r="BG1636" s="71"/>
      <c r="BH1636" s="67"/>
      <c r="BI1636" s="67"/>
      <c r="BJ1636" s="67"/>
      <c r="BK1636" s="67"/>
      <c r="BL1636" s="67"/>
      <c r="BM1636" s="67"/>
      <c r="BN1636" s="67"/>
      <c r="BO1636" s="67"/>
      <c r="BP1636" s="69"/>
      <c r="BQ1636" s="73"/>
      <c r="BR1636" s="8" t="s">
        <v>55</v>
      </c>
      <c r="BS1636" s="71"/>
      <c r="BT1636" s="67"/>
      <c r="BU1636" s="67"/>
      <c r="BV1636" s="67"/>
      <c r="BW1636" s="67"/>
      <c r="BX1636" s="67"/>
      <c r="BY1636" s="67"/>
      <c r="BZ1636" s="67"/>
      <c r="CA1636" s="67"/>
      <c r="CB1636" s="69"/>
      <c r="CC1636" s="73"/>
      <c r="CD1636" s="8" t="s">
        <v>55</v>
      </c>
      <c r="CE1636" s="71"/>
      <c r="CF1636" s="67"/>
      <c r="CG1636" s="67"/>
      <c r="CH1636" s="67"/>
      <c r="CI1636" s="67"/>
      <c r="CJ1636" s="67"/>
      <c r="CK1636" s="67"/>
      <c r="CL1636" s="67"/>
      <c r="CM1636" s="67"/>
      <c r="CN1636" s="69"/>
      <c r="CO1636" s="73"/>
      <c r="CP1636" s="8" t="s">
        <v>55</v>
      </c>
      <c r="CQ1636" s="71"/>
      <c r="CR1636" s="67"/>
      <c r="CS1636" s="67"/>
      <c r="CT1636" s="67"/>
      <c r="CU1636" s="67"/>
      <c r="CV1636" s="67"/>
      <c r="CW1636" s="67"/>
      <c r="CX1636" s="67"/>
      <c r="CY1636" s="67"/>
      <c r="CZ1636" s="69"/>
      <c r="DA1636" s="73"/>
      <c r="DB1636" s="8" t="s">
        <v>55</v>
      </c>
      <c r="DC1636" s="71"/>
      <c r="DD1636" s="67"/>
      <c r="DE1636" s="67"/>
      <c r="DF1636" s="67"/>
      <c r="DG1636" s="67"/>
      <c r="DH1636" s="67"/>
      <c r="DI1636" s="67"/>
      <c r="DJ1636" s="67"/>
      <c r="DK1636" s="67"/>
      <c r="DL1636" s="69"/>
      <c r="DM1636" s="73"/>
      <c r="DN1636" s="8" t="s">
        <v>55</v>
      </c>
      <c r="DO1636" s="71"/>
      <c r="DP1636" s="67"/>
      <c r="DQ1636" s="67"/>
      <c r="DR1636" s="67"/>
      <c r="DS1636" s="67"/>
      <c r="DT1636" s="67"/>
      <c r="DU1636" s="67"/>
      <c r="DV1636" s="67"/>
      <c r="DW1636" s="67"/>
      <c r="DX1636" s="69"/>
    </row>
    <row r="1637" spans="1:128" ht="13.5" customHeight="1" thickBot="1">
      <c r="A1637"/>
      <c r="E1637"/>
      <c r="F1637"/>
      <c r="G1637"/>
      <c r="H1637" s="21"/>
      <c r="J1637" s="18" t="s">
        <v>53</v>
      </c>
      <c r="K1637" s="17">
        <v>1</v>
      </c>
      <c r="L1637"/>
      <c r="M1637"/>
      <c r="N1637"/>
      <c r="P1637" s="123" t="s">
        <v>12</v>
      </c>
      <c r="Q1637" s="124"/>
      <c r="R1637" s="124"/>
      <c r="S1637" s="125"/>
      <c r="T1637" s="21"/>
      <c r="V1637" s="18" t="s">
        <v>53</v>
      </c>
      <c r="W1637" s="17">
        <f ca="1">S1655</f>
        <v>2</v>
      </c>
      <c r="X1637"/>
      <c r="Y1637"/>
      <c r="Z1637"/>
      <c r="AB1637" s="123" t="s">
        <v>12</v>
      </c>
      <c r="AC1637" s="124"/>
      <c r="AD1637" s="124"/>
      <c r="AE1637" s="125"/>
      <c r="AF1637" s="21"/>
      <c r="AH1637" s="18" t="s">
        <v>53</v>
      </c>
      <c r="AI1637" s="17">
        <f ca="1">AE1655</f>
        <v>3</v>
      </c>
      <c r="AJ1637"/>
      <c r="AK1637"/>
      <c r="AL1637"/>
      <c r="AN1637" s="123" t="s">
        <v>12</v>
      </c>
      <c r="AO1637" s="124"/>
      <c r="AP1637" s="124"/>
      <c r="AQ1637" s="125"/>
      <c r="AR1637" s="21"/>
      <c r="AT1637" s="18" t="s">
        <v>53</v>
      </c>
      <c r="AU1637" s="17">
        <f ca="1">AQ1655</f>
        <v>3</v>
      </c>
      <c r="AV1637"/>
      <c r="AW1637"/>
      <c r="AX1637"/>
      <c r="AZ1637" s="123" t="s">
        <v>12</v>
      </c>
      <c r="BA1637" s="124"/>
      <c r="BB1637" s="124"/>
      <c r="BC1637" s="125"/>
      <c r="BD1637" s="21"/>
      <c r="BF1637" s="18" t="s">
        <v>53</v>
      </c>
      <c r="BG1637" s="17">
        <f ca="1">BC1655</f>
        <v>3</v>
      </c>
      <c r="BH1637"/>
      <c r="BI1637"/>
      <c r="BJ1637"/>
      <c r="BL1637" s="123" t="s">
        <v>12</v>
      </c>
      <c r="BM1637" s="124"/>
      <c r="BN1637" s="124"/>
      <c r="BO1637" s="125"/>
      <c r="BP1637" s="21"/>
      <c r="BR1637" s="18" t="s">
        <v>53</v>
      </c>
      <c r="BS1637" s="17">
        <f ca="1">BO1655</f>
        <v>3</v>
      </c>
      <c r="BT1637"/>
      <c r="BU1637"/>
      <c r="BV1637"/>
      <c r="BX1637" s="123" t="s">
        <v>12</v>
      </c>
      <c r="BY1637" s="124"/>
      <c r="BZ1637" s="124"/>
      <c r="CA1637" s="125"/>
      <c r="CB1637" s="21"/>
      <c r="CD1637" s="18" t="s">
        <v>53</v>
      </c>
      <c r="CE1637" s="17">
        <f ca="1">CA1655</f>
        <v>3</v>
      </c>
      <c r="CF1637"/>
      <c r="CG1637"/>
      <c r="CH1637"/>
      <c r="CJ1637" s="123" t="s">
        <v>12</v>
      </c>
      <c r="CK1637" s="124"/>
      <c r="CL1637" s="124"/>
      <c r="CM1637" s="125"/>
      <c r="CN1637" s="21"/>
      <c r="CP1637" s="18" t="s">
        <v>53</v>
      </c>
      <c r="CQ1637" s="17">
        <f ca="1">CM1655</f>
        <v>3</v>
      </c>
      <c r="CR1637"/>
      <c r="CS1637"/>
      <c r="CT1637"/>
      <c r="CV1637" s="123" t="s">
        <v>12</v>
      </c>
      <c r="CW1637" s="124"/>
      <c r="CX1637" s="124"/>
      <c r="CY1637" s="125"/>
      <c r="CZ1637" s="21"/>
      <c r="DB1637" s="18" t="s">
        <v>53</v>
      </c>
      <c r="DC1637" s="17">
        <f ca="1">CY1655</f>
        <v>3</v>
      </c>
      <c r="DD1637"/>
      <c r="DE1637"/>
      <c r="DF1637"/>
      <c r="DH1637" s="123" t="s">
        <v>12</v>
      </c>
      <c r="DI1637" s="124"/>
      <c r="DJ1637" s="124"/>
      <c r="DK1637" s="125"/>
      <c r="DL1637" s="21"/>
      <c r="DN1637" s="18" t="s">
        <v>53</v>
      </c>
      <c r="DO1637" s="17">
        <f ca="1">DK1655</f>
        <v>3</v>
      </c>
      <c r="DP1637"/>
      <c r="DQ1637"/>
      <c r="DR1637"/>
      <c r="DT1637" s="123" t="s">
        <v>12</v>
      </c>
      <c r="DU1637" s="124"/>
      <c r="DV1637" s="124"/>
      <c r="DW1637" s="125"/>
      <c r="DX1637" s="21"/>
    </row>
    <row r="1638" spans="1:128" ht="13.5" customHeight="1" thickBot="1">
      <c r="A1638"/>
      <c r="B1638" s="63" t="s">
        <v>45</v>
      </c>
      <c r="C1638" s="9" t="str">
        <f ca="1">IF(DO1639=9,"到着","未着")</f>
        <v>到着</v>
      </c>
      <c r="D1638" t="s">
        <v>19</v>
      </c>
      <c r="E1638"/>
      <c r="F1638"/>
      <c r="G1638"/>
      <c r="H1638" s="21"/>
      <c r="J1638" s="18" t="s">
        <v>54</v>
      </c>
      <c r="K1638" s="3">
        <v>1</v>
      </c>
      <c r="L1638"/>
      <c r="M1638"/>
      <c r="N1638"/>
      <c r="O1638" s="9" t="s">
        <v>57</v>
      </c>
      <c r="P1638" s="93" t="s">
        <v>3</v>
      </c>
      <c r="Q1638" s="26" t="s">
        <v>4</v>
      </c>
      <c r="R1638" s="26" t="s">
        <v>5</v>
      </c>
      <c r="S1638" s="3" t="s">
        <v>6</v>
      </c>
      <c r="T1638" s="6"/>
      <c r="V1638" s="18" t="s">
        <v>54</v>
      </c>
      <c r="W1638" s="3">
        <f ca="1">S1656</f>
        <v>1</v>
      </c>
      <c r="X1638"/>
      <c r="Y1638"/>
      <c r="Z1638"/>
      <c r="AA1638" s="9" t="str">
        <f>$O$10</f>
        <v>現Q値</v>
      </c>
      <c r="AB1638" s="93" t="s">
        <v>3</v>
      </c>
      <c r="AC1638" s="26" t="s">
        <v>4</v>
      </c>
      <c r="AD1638" s="26" t="s">
        <v>5</v>
      </c>
      <c r="AE1638" s="3" t="s">
        <v>6</v>
      </c>
      <c r="AF1638" s="6"/>
      <c r="AH1638" s="18" t="s">
        <v>54</v>
      </c>
      <c r="AI1638" s="3">
        <f ca="1">AE1656</f>
        <v>1</v>
      </c>
      <c r="AJ1638"/>
      <c r="AK1638"/>
      <c r="AL1638"/>
      <c r="AM1638" s="9" t="str">
        <f>$O$10</f>
        <v>現Q値</v>
      </c>
      <c r="AN1638" s="93" t="s">
        <v>3</v>
      </c>
      <c r="AO1638" s="26" t="s">
        <v>4</v>
      </c>
      <c r="AP1638" s="26" t="s">
        <v>5</v>
      </c>
      <c r="AQ1638" s="3" t="s">
        <v>6</v>
      </c>
      <c r="AR1638" s="6"/>
      <c r="AT1638" s="18" t="s">
        <v>54</v>
      </c>
      <c r="AU1638" s="3">
        <f ca="1">AQ1656</f>
        <v>2</v>
      </c>
      <c r="AV1638"/>
      <c r="AW1638"/>
      <c r="AX1638"/>
      <c r="AY1638" s="9" t="str">
        <f>$O$10</f>
        <v>現Q値</v>
      </c>
      <c r="AZ1638" s="93" t="s">
        <v>3</v>
      </c>
      <c r="BA1638" s="26" t="s">
        <v>4</v>
      </c>
      <c r="BB1638" s="26" t="s">
        <v>5</v>
      </c>
      <c r="BC1638" s="3" t="s">
        <v>6</v>
      </c>
      <c r="BD1638" s="6"/>
      <c r="BF1638" s="18" t="s">
        <v>54</v>
      </c>
      <c r="BG1638" s="3">
        <f ca="1">BC1656</f>
        <v>3</v>
      </c>
      <c r="BH1638"/>
      <c r="BI1638"/>
      <c r="BJ1638"/>
      <c r="BK1638" s="9" t="str">
        <f>$O$10</f>
        <v>現Q値</v>
      </c>
      <c r="BL1638" s="93" t="s">
        <v>3</v>
      </c>
      <c r="BM1638" s="26" t="s">
        <v>4</v>
      </c>
      <c r="BN1638" s="26" t="s">
        <v>5</v>
      </c>
      <c r="BO1638" s="3" t="s">
        <v>6</v>
      </c>
      <c r="BP1638" s="6"/>
      <c r="BR1638" s="18" t="s">
        <v>54</v>
      </c>
      <c r="BS1638" s="3">
        <f ca="1">BO1656</f>
        <v>3</v>
      </c>
      <c r="BT1638"/>
      <c r="BU1638"/>
      <c r="BV1638"/>
      <c r="BW1638" s="9" t="str">
        <f>$O$10</f>
        <v>現Q値</v>
      </c>
      <c r="BX1638" s="93" t="s">
        <v>3</v>
      </c>
      <c r="BY1638" s="26" t="s">
        <v>4</v>
      </c>
      <c r="BZ1638" s="26" t="s">
        <v>5</v>
      </c>
      <c r="CA1638" s="3" t="s">
        <v>6</v>
      </c>
      <c r="CB1638" s="6"/>
      <c r="CD1638" s="18" t="s">
        <v>54</v>
      </c>
      <c r="CE1638" s="3">
        <f ca="1">CA1656</f>
        <v>3</v>
      </c>
      <c r="CF1638"/>
      <c r="CG1638"/>
      <c r="CH1638"/>
      <c r="CI1638" s="9" t="str">
        <f>$O$10</f>
        <v>現Q値</v>
      </c>
      <c r="CJ1638" s="93" t="s">
        <v>3</v>
      </c>
      <c r="CK1638" s="26" t="s">
        <v>4</v>
      </c>
      <c r="CL1638" s="26" t="s">
        <v>5</v>
      </c>
      <c r="CM1638" s="3" t="s">
        <v>6</v>
      </c>
      <c r="CN1638" s="6"/>
      <c r="CP1638" s="18" t="s">
        <v>54</v>
      </c>
      <c r="CQ1638" s="3">
        <f ca="1">CM1656</f>
        <v>3</v>
      </c>
      <c r="CR1638"/>
      <c r="CS1638"/>
      <c r="CT1638"/>
      <c r="CU1638" s="9" t="str">
        <f>$O$10</f>
        <v>現Q値</v>
      </c>
      <c r="CV1638" s="93" t="s">
        <v>3</v>
      </c>
      <c r="CW1638" s="26" t="s">
        <v>4</v>
      </c>
      <c r="CX1638" s="26" t="s">
        <v>5</v>
      </c>
      <c r="CY1638" s="3" t="s">
        <v>6</v>
      </c>
      <c r="CZ1638" s="6"/>
      <c r="DB1638" s="18" t="s">
        <v>54</v>
      </c>
      <c r="DC1638" s="3">
        <f ca="1">CY1656</f>
        <v>3</v>
      </c>
      <c r="DD1638"/>
      <c r="DE1638"/>
      <c r="DF1638"/>
      <c r="DG1638" s="9" t="str">
        <f>$O$10</f>
        <v>現Q値</v>
      </c>
      <c r="DH1638" s="93" t="s">
        <v>3</v>
      </c>
      <c r="DI1638" s="26" t="s">
        <v>4</v>
      </c>
      <c r="DJ1638" s="26" t="s">
        <v>5</v>
      </c>
      <c r="DK1638" s="3" t="s">
        <v>6</v>
      </c>
      <c r="DL1638" s="6"/>
      <c r="DN1638" s="18" t="s">
        <v>54</v>
      </c>
      <c r="DO1638" s="3">
        <f ca="1">DK1656</f>
        <v>3</v>
      </c>
      <c r="DP1638"/>
      <c r="DQ1638"/>
      <c r="DR1638"/>
      <c r="DS1638" s="9" t="str">
        <f>$O$10</f>
        <v>現Q値</v>
      </c>
      <c r="DT1638" s="93" t="s">
        <v>3</v>
      </c>
      <c r="DU1638" s="26" t="s">
        <v>4</v>
      </c>
      <c r="DV1638" s="26" t="s">
        <v>5</v>
      </c>
      <c r="DW1638" s="3" t="s">
        <v>6</v>
      </c>
      <c r="DX1638" s="6"/>
    </row>
    <row r="1639" spans="1:128" ht="13.5" customHeight="1" thickBot="1">
      <c r="A1639"/>
      <c r="B1639" s="63" t="s">
        <v>10</v>
      </c>
      <c r="C1639" s="78">
        <f ca="1">C1602+IF(C1638="未着",0,1)</f>
        <v>45</v>
      </c>
      <c r="D1639"/>
      <c r="E1639"/>
      <c r="F1639"/>
      <c r="G1639"/>
      <c r="H1639" s="21"/>
      <c r="J1639" s="3" t="s">
        <v>7</v>
      </c>
      <c r="K1639" s="29">
        <f>3*(K1637-1)+K1638</f>
        <v>1</v>
      </c>
      <c r="L1639" s="30" t="s">
        <v>34</v>
      </c>
      <c r="M1639"/>
      <c r="N1639" s="126" t="s">
        <v>7</v>
      </c>
      <c r="O1639" s="17">
        <v>1</v>
      </c>
      <c r="P1639" s="27">
        <f t="array" aca="1" ref="P1639:S1646" ca="1">IF(C1601="到着",DT1626:DW1633,P1602:S1609)</f>
        <v>31.814638525914916</v>
      </c>
      <c r="Q1639" s="95" t="str">
        <f ca="1"/>
        <v>欄外</v>
      </c>
      <c r="R1639" s="95" t="str">
        <f ca="1"/>
        <v>欄外</v>
      </c>
      <c r="S1639" s="15">
        <f ca="1"/>
        <v>32.109958405295473</v>
      </c>
      <c r="T1639" s="12"/>
      <c r="V1639" s="3" t="s">
        <v>7</v>
      </c>
      <c r="W1639" s="29">
        <f ca="1">3*(W1637-1)+W1638</f>
        <v>4</v>
      </c>
      <c r="X1639" s="30" t="s">
        <v>34</v>
      </c>
      <c r="Y1639"/>
      <c r="Z1639" s="126" t="s">
        <v>7</v>
      </c>
      <c r="AA1639" s="17">
        <v>1</v>
      </c>
      <c r="AB1639" s="27">
        <f t="array" ref="AB1639:AE1646" ca="1">P1663:S1670</f>
        <v>31.814638525914916</v>
      </c>
      <c r="AC1639" s="95" t="str">
        <v>欄外</v>
      </c>
      <c r="AD1639" s="95" t="str">
        <v>欄外</v>
      </c>
      <c r="AE1639" s="15">
        <f ca="1"/>
        <v>32.109977106223475</v>
      </c>
      <c r="AF1639" s="12"/>
      <c r="AH1639" s="3" t="s">
        <v>7</v>
      </c>
      <c r="AI1639" s="29">
        <f ca="1">3*(AI1637-1)+AI1638</f>
        <v>7</v>
      </c>
      <c r="AJ1639" s="30" t="s">
        <v>34</v>
      </c>
      <c r="AK1639"/>
      <c r="AL1639" s="126" t="s">
        <v>7</v>
      </c>
      <c r="AM1639" s="17">
        <v>1</v>
      </c>
      <c r="AN1639" s="27">
        <f t="array" ref="AN1639:AQ1646" ca="1">AB1663:AE1670</f>
        <v>31.814638525914916</v>
      </c>
      <c r="AO1639" s="95" t="str">
        <v>欄外</v>
      </c>
      <c r="AP1639" s="95" t="str">
        <v>欄外</v>
      </c>
      <c r="AQ1639" s="15">
        <f ca="1"/>
        <v>32.109977106223475</v>
      </c>
      <c r="AR1639" s="12"/>
      <c r="AT1639" s="3" t="s">
        <v>7</v>
      </c>
      <c r="AU1639" s="29">
        <f ca="1">3*(AU1637-1)+AU1638</f>
        <v>8</v>
      </c>
      <c r="AV1639" s="30" t="s">
        <v>34</v>
      </c>
      <c r="AW1639"/>
      <c r="AX1639" s="126" t="s">
        <v>7</v>
      </c>
      <c r="AY1639" s="17">
        <v>1</v>
      </c>
      <c r="AZ1639" s="27">
        <f t="array" ref="AZ1639:BC1646" ca="1">AN1663:AQ1670</f>
        <v>31.814638525914916</v>
      </c>
      <c r="BA1639" s="95" t="str">
        <v>欄外</v>
      </c>
      <c r="BB1639" s="95" t="str">
        <v>欄外</v>
      </c>
      <c r="BC1639" s="15">
        <f ca="1"/>
        <v>32.109977106223475</v>
      </c>
      <c r="BD1639" s="12"/>
      <c r="BF1639" s="3" t="s">
        <v>7</v>
      </c>
      <c r="BG1639" s="29">
        <f ca="1">3*(BG1637-1)+BG1638</f>
        <v>9</v>
      </c>
      <c r="BH1639" s="30" t="s">
        <v>34</v>
      </c>
      <c r="BI1639"/>
      <c r="BJ1639" s="126" t="s">
        <v>7</v>
      </c>
      <c r="BK1639" s="17">
        <v>1</v>
      </c>
      <c r="BL1639" s="27">
        <f t="array" ref="BL1639:BO1646" ca="1">AZ1663:BC1670</f>
        <v>31.814638525914916</v>
      </c>
      <c r="BM1639" s="95" t="str">
        <v>欄外</v>
      </c>
      <c r="BN1639" s="95" t="str">
        <v>欄外</v>
      </c>
      <c r="BO1639" s="15">
        <f ca="1"/>
        <v>32.109977106223475</v>
      </c>
      <c r="BP1639" s="12"/>
      <c r="BR1639" s="3" t="s">
        <v>7</v>
      </c>
      <c r="BS1639" s="29">
        <f ca="1">3*(BS1637-1)+BS1638</f>
        <v>9</v>
      </c>
      <c r="BT1639" s="30" t="s">
        <v>34</v>
      </c>
      <c r="BU1639"/>
      <c r="BV1639" s="126" t="s">
        <v>7</v>
      </c>
      <c r="BW1639" s="17">
        <v>1</v>
      </c>
      <c r="BX1639" s="27">
        <f t="array" ref="BX1639:CA1646" ca="1">BL1663:BO1670</f>
        <v>31.814638525914916</v>
      </c>
      <c r="BY1639" s="95" t="str">
        <v>欄外</v>
      </c>
      <c r="BZ1639" s="95" t="str">
        <v>欄外</v>
      </c>
      <c r="CA1639" s="15">
        <f ca="1"/>
        <v>32.109977106223475</v>
      </c>
      <c r="CB1639" s="12"/>
      <c r="CD1639" s="3" t="s">
        <v>7</v>
      </c>
      <c r="CE1639" s="29">
        <f ca="1">3*(CE1637-1)+CE1638</f>
        <v>9</v>
      </c>
      <c r="CF1639" s="30" t="s">
        <v>34</v>
      </c>
      <c r="CG1639"/>
      <c r="CH1639" s="126" t="s">
        <v>7</v>
      </c>
      <c r="CI1639" s="17">
        <v>1</v>
      </c>
      <c r="CJ1639" s="27">
        <f t="array" ref="CJ1639:CM1646" ca="1">BX1663:CA1670</f>
        <v>31.814638525914916</v>
      </c>
      <c r="CK1639" s="95" t="str">
        <v>欄外</v>
      </c>
      <c r="CL1639" s="95" t="str">
        <v>欄外</v>
      </c>
      <c r="CM1639" s="15">
        <f ca="1"/>
        <v>32.109977106223475</v>
      </c>
      <c r="CN1639" s="12"/>
      <c r="CP1639" s="3" t="s">
        <v>7</v>
      </c>
      <c r="CQ1639" s="29">
        <f ca="1">3*(CQ1637-1)+CQ1638</f>
        <v>9</v>
      </c>
      <c r="CR1639" s="30" t="s">
        <v>34</v>
      </c>
      <c r="CS1639"/>
      <c r="CT1639" s="126" t="s">
        <v>7</v>
      </c>
      <c r="CU1639" s="17">
        <v>1</v>
      </c>
      <c r="CV1639" s="27">
        <f t="array" ref="CV1639:CY1646" ca="1">CJ1663:CM1670</f>
        <v>31.814638525914916</v>
      </c>
      <c r="CW1639" s="95" t="str">
        <v>欄外</v>
      </c>
      <c r="CX1639" s="95" t="str">
        <v>欄外</v>
      </c>
      <c r="CY1639" s="15">
        <f ca="1"/>
        <v>32.109977106223475</v>
      </c>
      <c r="CZ1639" s="12"/>
      <c r="DB1639" s="3" t="s">
        <v>7</v>
      </c>
      <c r="DC1639" s="29">
        <f ca="1">3*(DC1637-1)+DC1638</f>
        <v>9</v>
      </c>
      <c r="DD1639" s="30" t="s">
        <v>34</v>
      </c>
      <c r="DE1639"/>
      <c r="DF1639" s="126" t="s">
        <v>7</v>
      </c>
      <c r="DG1639" s="17">
        <v>1</v>
      </c>
      <c r="DH1639" s="27">
        <f t="array" ref="DH1639:DK1646" ca="1">CV1663:CY1670</f>
        <v>31.814638525914916</v>
      </c>
      <c r="DI1639" s="95" t="str">
        <v>欄外</v>
      </c>
      <c r="DJ1639" s="95" t="str">
        <v>欄外</v>
      </c>
      <c r="DK1639" s="15">
        <f ca="1"/>
        <v>32.109977106223475</v>
      </c>
      <c r="DL1639" s="12"/>
      <c r="DN1639" s="3" t="s">
        <v>7</v>
      </c>
      <c r="DO1639" s="29">
        <f ca="1">3*(DO1637-1)+DO1638</f>
        <v>9</v>
      </c>
      <c r="DP1639" s="30" t="s">
        <v>34</v>
      </c>
      <c r="DQ1639"/>
      <c r="DR1639" s="126" t="s">
        <v>7</v>
      </c>
      <c r="DS1639" s="17">
        <v>1</v>
      </c>
      <c r="DT1639" s="27">
        <f t="array" ref="DT1639:DW1646" ca="1">DH1663:DK1670</f>
        <v>31.814638525914916</v>
      </c>
      <c r="DU1639" s="95" t="str">
        <v>欄外</v>
      </c>
      <c r="DV1639" s="95" t="str">
        <v>欄外</v>
      </c>
      <c r="DW1639" s="15">
        <f ca="1"/>
        <v>32.109977106223475</v>
      </c>
      <c r="DX1639" s="12"/>
    </row>
    <row r="1640" spans="1:128" ht="13.5" customHeight="1" thickBot="1">
      <c r="A1640"/>
      <c r="B1640"/>
      <c r="C1640"/>
      <c r="D1640"/>
      <c r="E1640"/>
      <c r="F1640"/>
      <c r="G1640"/>
      <c r="H1640" s="21"/>
      <c r="K1640" s="24"/>
      <c r="L1640" s="6"/>
      <c r="M1640"/>
      <c r="N1640" s="127"/>
      <c r="O1640" s="3">
        <v>2</v>
      </c>
      <c r="P1640" s="15">
        <f ca="1"/>
        <v>10.40607930603027</v>
      </c>
      <c r="Q1640" s="95" t="str">
        <f ca="1"/>
        <v>欄外</v>
      </c>
      <c r="R1640" s="27">
        <f ca="1"/>
        <v>18.458272981929774</v>
      </c>
      <c r="S1640" s="15">
        <f ca="1"/>
        <v>47.297536505311726</v>
      </c>
      <c r="T1640" s="12"/>
      <c r="W1640" s="24"/>
      <c r="X1640" s="6"/>
      <c r="Y1640"/>
      <c r="Z1640" s="127"/>
      <c r="AA1640" s="3">
        <v>2</v>
      </c>
      <c r="AB1640" s="15">
        <f ca="1"/>
        <v>10.40607930603027</v>
      </c>
      <c r="AC1640" s="95" t="str">
        <v>欄外</v>
      </c>
      <c r="AD1640" s="27">
        <f ca="1"/>
        <v>18.458272981929774</v>
      </c>
      <c r="AE1640" s="15">
        <f ca="1"/>
        <v>47.297536505311726</v>
      </c>
      <c r="AF1640" s="12"/>
      <c r="AI1640" s="24"/>
      <c r="AJ1640" s="6"/>
      <c r="AK1640"/>
      <c r="AL1640" s="127"/>
      <c r="AM1640" s="3">
        <v>2</v>
      </c>
      <c r="AN1640" s="15">
        <f ca="1"/>
        <v>10.40607930603027</v>
      </c>
      <c r="AO1640" s="95" t="str">
        <v>欄外</v>
      </c>
      <c r="AP1640" s="27">
        <f ca="1"/>
        <v>18.458272981929774</v>
      </c>
      <c r="AQ1640" s="15">
        <f ca="1"/>
        <v>47.297536505311726</v>
      </c>
      <c r="AR1640" s="12"/>
      <c r="AU1640" s="24"/>
      <c r="AV1640" s="6"/>
      <c r="AW1640"/>
      <c r="AX1640" s="127"/>
      <c r="AY1640" s="3">
        <v>2</v>
      </c>
      <c r="AZ1640" s="15">
        <f ca="1"/>
        <v>10.40607930603027</v>
      </c>
      <c r="BA1640" s="95" t="str">
        <v>欄外</v>
      </c>
      <c r="BB1640" s="27">
        <f ca="1"/>
        <v>18.458272981929774</v>
      </c>
      <c r="BC1640" s="15">
        <f ca="1"/>
        <v>47.297536505311726</v>
      </c>
      <c r="BD1640" s="12"/>
      <c r="BG1640" s="24"/>
      <c r="BH1640" s="6"/>
      <c r="BI1640"/>
      <c r="BJ1640" s="127"/>
      <c r="BK1640" s="3">
        <v>2</v>
      </c>
      <c r="BL1640" s="15">
        <f ca="1"/>
        <v>10.40607930603027</v>
      </c>
      <c r="BM1640" s="95" t="str">
        <v>欄外</v>
      </c>
      <c r="BN1640" s="27">
        <f ca="1"/>
        <v>18.458272981929774</v>
      </c>
      <c r="BO1640" s="15">
        <f ca="1"/>
        <v>47.297536505311726</v>
      </c>
      <c r="BP1640" s="12"/>
      <c r="BS1640" s="24"/>
      <c r="BT1640" s="6"/>
      <c r="BU1640"/>
      <c r="BV1640" s="127"/>
      <c r="BW1640" s="3">
        <v>2</v>
      </c>
      <c r="BX1640" s="15">
        <f ca="1"/>
        <v>10.40607930603027</v>
      </c>
      <c r="BY1640" s="95" t="str">
        <v>欄外</v>
      </c>
      <c r="BZ1640" s="27">
        <f ca="1"/>
        <v>18.458272981929774</v>
      </c>
      <c r="CA1640" s="15">
        <f ca="1"/>
        <v>47.297536505311726</v>
      </c>
      <c r="CB1640" s="12"/>
      <c r="CE1640" s="24"/>
      <c r="CF1640" s="6"/>
      <c r="CG1640"/>
      <c r="CH1640" s="127"/>
      <c r="CI1640" s="3">
        <v>2</v>
      </c>
      <c r="CJ1640" s="15">
        <f ca="1"/>
        <v>10.40607930603027</v>
      </c>
      <c r="CK1640" s="95" t="str">
        <v>欄外</v>
      </c>
      <c r="CL1640" s="27">
        <f ca="1"/>
        <v>18.458272981929774</v>
      </c>
      <c r="CM1640" s="15">
        <f ca="1"/>
        <v>47.297536505311726</v>
      </c>
      <c r="CN1640" s="12"/>
      <c r="CQ1640" s="24"/>
      <c r="CR1640" s="6"/>
      <c r="CS1640"/>
      <c r="CT1640" s="127"/>
      <c r="CU1640" s="3">
        <v>2</v>
      </c>
      <c r="CV1640" s="15">
        <f ca="1"/>
        <v>10.40607930603027</v>
      </c>
      <c r="CW1640" s="95" t="str">
        <v>欄外</v>
      </c>
      <c r="CX1640" s="27">
        <f ca="1"/>
        <v>18.458272981929774</v>
      </c>
      <c r="CY1640" s="15">
        <f ca="1"/>
        <v>47.297536505311726</v>
      </c>
      <c r="CZ1640" s="12"/>
      <c r="DC1640" s="24"/>
      <c r="DD1640" s="6"/>
      <c r="DE1640"/>
      <c r="DF1640" s="127"/>
      <c r="DG1640" s="3">
        <v>2</v>
      </c>
      <c r="DH1640" s="15">
        <f ca="1"/>
        <v>10.40607930603027</v>
      </c>
      <c r="DI1640" s="95" t="str">
        <v>欄外</v>
      </c>
      <c r="DJ1640" s="27">
        <f ca="1"/>
        <v>18.458272981929774</v>
      </c>
      <c r="DK1640" s="15">
        <f ca="1"/>
        <v>47.297536505311726</v>
      </c>
      <c r="DL1640" s="12"/>
      <c r="DO1640" s="24"/>
      <c r="DP1640" s="6"/>
      <c r="DQ1640"/>
      <c r="DR1640" s="127"/>
      <c r="DS1640" s="3">
        <v>2</v>
      </c>
      <c r="DT1640" s="15">
        <f ca="1"/>
        <v>10.40607930603027</v>
      </c>
      <c r="DU1640" s="95" t="str">
        <v>欄外</v>
      </c>
      <c r="DV1640" s="27">
        <f ca="1"/>
        <v>18.458272981929774</v>
      </c>
      <c r="DW1640" s="15">
        <f ca="1"/>
        <v>47.297536505311726</v>
      </c>
      <c r="DX1640" s="12"/>
    </row>
    <row r="1641" spans="1:128" ht="13.5" customHeight="1" thickTop="1" thickBot="1">
      <c r="A1641"/>
      <c r="B1641" s="10" t="s">
        <v>15</v>
      </c>
      <c r="C1641"/>
      <c r="D1641"/>
      <c r="E1641"/>
      <c r="F1641"/>
      <c r="G1641"/>
      <c r="H1641" s="21"/>
      <c r="J1641" s="25" t="str">
        <f>IF(AND(K1637=1,K1638=1),"★","")</f>
        <v>★</v>
      </c>
      <c r="K1641" s="93" t="str">
        <f>IF(AND(K1637=1,K1638=2),"★","")</f>
        <v/>
      </c>
      <c r="L1641" s="3" t="str">
        <f>IF(AND(K1637=1,K1638=3),"★","")</f>
        <v/>
      </c>
      <c r="M1641"/>
      <c r="N1641" s="127"/>
      <c r="O1641" s="3">
        <v>3</v>
      </c>
      <c r="P1641" s="95" t="str">
        <f ca="1"/>
        <v>欄外</v>
      </c>
      <c r="Q1641" s="95" t="str">
        <f ca="1"/>
        <v>欄外</v>
      </c>
      <c r="R1641" s="15">
        <f ca="1"/>
        <v>26.900255958557121</v>
      </c>
      <c r="S1641" s="95" t="str">
        <f ca="1"/>
        <v>欄外</v>
      </c>
      <c r="T1641" s="12"/>
      <c r="V1641" s="25" t="str">
        <f ca="1">IF(AND(W1637=1,W1638=1),"★","")</f>
        <v/>
      </c>
      <c r="W1641" s="93" t="str">
        <f ca="1">IF(AND(W1637=1,W1638=2),"★","")</f>
        <v/>
      </c>
      <c r="X1641" s="3" t="str">
        <f ca="1">IF(AND(W1637=1,W1638=3),"★","")</f>
        <v/>
      </c>
      <c r="Y1641"/>
      <c r="Z1641" s="127"/>
      <c r="AA1641" s="3">
        <v>3</v>
      </c>
      <c r="AB1641" s="95" t="str">
        <v>欄外</v>
      </c>
      <c r="AC1641" s="95" t="str">
        <v>欄外</v>
      </c>
      <c r="AD1641" s="15">
        <f ca="1"/>
        <v>26.900255958557121</v>
      </c>
      <c r="AE1641" s="95" t="str">
        <v>欄外</v>
      </c>
      <c r="AF1641" s="12"/>
      <c r="AH1641" s="25" t="str">
        <f ca="1">IF(AND(AI1637=1,AI1638=1),"★","")</f>
        <v/>
      </c>
      <c r="AI1641" s="93" t="str">
        <f ca="1">IF(AND(AI1637=1,AI1638=2),"★","")</f>
        <v/>
      </c>
      <c r="AJ1641" s="3" t="str">
        <f ca="1">IF(AND(AI1637=1,AI1638=3),"★","")</f>
        <v/>
      </c>
      <c r="AK1641"/>
      <c r="AL1641" s="127"/>
      <c r="AM1641" s="3">
        <v>3</v>
      </c>
      <c r="AN1641" s="95" t="str">
        <v>欄外</v>
      </c>
      <c r="AO1641" s="95" t="str">
        <v>欄外</v>
      </c>
      <c r="AP1641" s="15">
        <f ca="1"/>
        <v>26.900255958557121</v>
      </c>
      <c r="AQ1641" s="95" t="str">
        <v>欄外</v>
      </c>
      <c r="AR1641" s="12"/>
      <c r="AT1641" s="25" t="str">
        <f ca="1">IF(AND(AU1637=1,AU1638=1),"★","")</f>
        <v/>
      </c>
      <c r="AU1641" s="93" t="str">
        <f ca="1">IF(AND(AU1637=1,AU1638=2),"★","")</f>
        <v/>
      </c>
      <c r="AV1641" s="3" t="str">
        <f ca="1">IF(AND(AU1637=1,AU1638=3),"★","")</f>
        <v/>
      </c>
      <c r="AW1641"/>
      <c r="AX1641" s="127"/>
      <c r="AY1641" s="3">
        <v>3</v>
      </c>
      <c r="AZ1641" s="95" t="str">
        <v>欄外</v>
      </c>
      <c r="BA1641" s="95" t="str">
        <v>欄外</v>
      </c>
      <c r="BB1641" s="15">
        <f ca="1"/>
        <v>26.900255958557121</v>
      </c>
      <c r="BC1641" s="95" t="str">
        <v>欄外</v>
      </c>
      <c r="BD1641" s="12"/>
      <c r="BF1641" s="25" t="str">
        <f ca="1">IF(AND(BG1637=1,BG1638=1),"★","")</f>
        <v/>
      </c>
      <c r="BG1641" s="93" t="str">
        <f ca="1">IF(AND(BG1637=1,BG1638=2),"★","")</f>
        <v/>
      </c>
      <c r="BH1641" s="3" t="str">
        <f ca="1">IF(AND(BG1637=1,BG1638=3),"★","")</f>
        <v/>
      </c>
      <c r="BI1641"/>
      <c r="BJ1641" s="127"/>
      <c r="BK1641" s="3">
        <v>3</v>
      </c>
      <c r="BL1641" s="95" t="str">
        <v>欄外</v>
      </c>
      <c r="BM1641" s="95" t="str">
        <v>欄外</v>
      </c>
      <c r="BN1641" s="15">
        <f ca="1"/>
        <v>26.900255958557121</v>
      </c>
      <c r="BO1641" s="95" t="str">
        <v>欄外</v>
      </c>
      <c r="BP1641" s="12"/>
      <c r="BR1641" s="25" t="str">
        <f ca="1">IF(AND(BS1637=1,BS1638=1),"★","")</f>
        <v/>
      </c>
      <c r="BS1641" s="93" t="str">
        <f ca="1">IF(AND(BS1637=1,BS1638=2),"★","")</f>
        <v/>
      </c>
      <c r="BT1641" s="3" t="str">
        <f ca="1">IF(AND(BS1637=1,BS1638=3),"★","")</f>
        <v/>
      </c>
      <c r="BU1641"/>
      <c r="BV1641" s="127"/>
      <c r="BW1641" s="3">
        <v>3</v>
      </c>
      <c r="BX1641" s="95" t="str">
        <v>欄外</v>
      </c>
      <c r="BY1641" s="95" t="str">
        <v>欄外</v>
      </c>
      <c r="BZ1641" s="15">
        <f ca="1"/>
        <v>26.900255958557121</v>
      </c>
      <c r="CA1641" s="95" t="str">
        <v>欄外</v>
      </c>
      <c r="CB1641" s="12"/>
      <c r="CD1641" s="25" t="str">
        <f ca="1">IF(AND(CE1637=1,CE1638=1),"★","")</f>
        <v/>
      </c>
      <c r="CE1641" s="93" t="str">
        <f ca="1">IF(AND(CE1637=1,CE1638=2),"★","")</f>
        <v/>
      </c>
      <c r="CF1641" s="3" t="str">
        <f ca="1">IF(AND(CE1637=1,CE1638=3),"★","")</f>
        <v/>
      </c>
      <c r="CG1641"/>
      <c r="CH1641" s="127"/>
      <c r="CI1641" s="3">
        <v>3</v>
      </c>
      <c r="CJ1641" s="95" t="str">
        <v>欄外</v>
      </c>
      <c r="CK1641" s="95" t="str">
        <v>欄外</v>
      </c>
      <c r="CL1641" s="15">
        <f ca="1"/>
        <v>26.900255958557121</v>
      </c>
      <c r="CM1641" s="95" t="str">
        <v>欄外</v>
      </c>
      <c r="CN1641" s="12"/>
      <c r="CP1641" s="25" t="str">
        <f ca="1">IF(AND(CQ1637=1,CQ1638=1),"★","")</f>
        <v/>
      </c>
      <c r="CQ1641" s="93" t="str">
        <f ca="1">IF(AND(CQ1637=1,CQ1638=2),"★","")</f>
        <v/>
      </c>
      <c r="CR1641" s="3" t="str">
        <f ca="1">IF(AND(CQ1637=1,CQ1638=3),"★","")</f>
        <v/>
      </c>
      <c r="CS1641"/>
      <c r="CT1641" s="127"/>
      <c r="CU1641" s="3">
        <v>3</v>
      </c>
      <c r="CV1641" s="95" t="str">
        <v>欄外</v>
      </c>
      <c r="CW1641" s="95" t="str">
        <v>欄外</v>
      </c>
      <c r="CX1641" s="15">
        <f ca="1"/>
        <v>26.900255958557121</v>
      </c>
      <c r="CY1641" s="95" t="str">
        <v>欄外</v>
      </c>
      <c r="CZ1641" s="12"/>
      <c r="DB1641" s="25" t="str">
        <f ca="1">IF(AND(DC1637=1,DC1638=1),"★","")</f>
        <v/>
      </c>
      <c r="DC1641" s="93" t="str">
        <f ca="1">IF(AND(DC1637=1,DC1638=2),"★","")</f>
        <v/>
      </c>
      <c r="DD1641" s="3" t="str">
        <f ca="1">IF(AND(DC1637=1,DC1638=3),"★","")</f>
        <v/>
      </c>
      <c r="DE1641"/>
      <c r="DF1641" s="127"/>
      <c r="DG1641" s="3">
        <v>3</v>
      </c>
      <c r="DH1641" s="95" t="str">
        <v>欄外</v>
      </c>
      <c r="DI1641" s="95" t="str">
        <v>欄外</v>
      </c>
      <c r="DJ1641" s="15">
        <f ca="1"/>
        <v>26.900255958557121</v>
      </c>
      <c r="DK1641" s="95" t="str">
        <v>欄外</v>
      </c>
      <c r="DL1641" s="12"/>
      <c r="DN1641" s="25" t="str">
        <f ca="1">IF(AND(DO1637=1,DO1638=1),"★","")</f>
        <v/>
      </c>
      <c r="DO1641" s="93" t="str">
        <f ca="1">IF(AND(DO1637=1,DO1638=2),"★","")</f>
        <v/>
      </c>
      <c r="DP1641" s="3" t="str">
        <f ca="1">IF(AND(DO1637=1,DO1638=3),"★","")</f>
        <v/>
      </c>
      <c r="DQ1641"/>
      <c r="DR1641" s="127"/>
      <c r="DS1641" s="3">
        <v>3</v>
      </c>
      <c r="DT1641" s="95" t="str">
        <v>欄外</v>
      </c>
      <c r="DU1641" s="95" t="str">
        <v>欄外</v>
      </c>
      <c r="DV1641" s="15">
        <f ca="1"/>
        <v>26.900255958557121</v>
      </c>
      <c r="DW1641" s="95" t="str">
        <v>欄外</v>
      </c>
      <c r="DX1641" s="12"/>
    </row>
    <row r="1642" spans="1:128" ht="13.5" customHeight="1" thickTop="1" thickBot="1">
      <c r="A1642"/>
      <c r="B1642" s="63" t="s">
        <v>14</v>
      </c>
      <c r="C1642" s="79">
        <f ca="1">1-C1602/50</f>
        <v>0.12</v>
      </c>
      <c r="D1642"/>
      <c r="E1642"/>
      <c r="F1642"/>
      <c r="G1642"/>
      <c r="H1642" s="21"/>
      <c r="J1642" s="17" t="str">
        <f>IF(AND(K1637=2,K1638=1),"★","")</f>
        <v/>
      </c>
      <c r="K1642" s="3" t="str">
        <f>IF(AND(K1637=2,K1638=2),"★","")</f>
        <v/>
      </c>
      <c r="L1642" s="16" t="str">
        <f>IF(AND(K1637=2,K1638=3),"★","")</f>
        <v/>
      </c>
      <c r="M1642"/>
      <c r="N1642" s="127"/>
      <c r="O1642" s="3">
        <v>4</v>
      </c>
      <c r="P1642" s="27">
        <f ca="1"/>
        <v>47.299994010216395</v>
      </c>
      <c r="Q1642" s="15">
        <f ca="1"/>
        <v>19.565530089378353</v>
      </c>
      <c r="R1642" s="95" t="str">
        <f ca="1"/>
        <v>欄外</v>
      </c>
      <c r="S1642" s="15">
        <f ca="1"/>
        <v>47.280819617611769</v>
      </c>
      <c r="T1642" s="12"/>
      <c r="V1642" s="17" t="str">
        <f ca="1">IF(AND(W1637=2,W1638=1),"★","")</f>
        <v>★</v>
      </c>
      <c r="W1642" s="3" t="str">
        <f ca="1">IF(AND(W1637=2,W1638=2),"★","")</f>
        <v/>
      </c>
      <c r="X1642" s="16" t="str">
        <f ca="1">IF(AND(W1637=2,W1638=3),"★","")</f>
        <v/>
      </c>
      <c r="Y1642"/>
      <c r="Z1642" s="127"/>
      <c r="AA1642" s="3">
        <v>4</v>
      </c>
      <c r="AB1642" s="27">
        <f ca="1"/>
        <v>47.299994010216395</v>
      </c>
      <c r="AC1642" s="15">
        <f ca="1"/>
        <v>19.565530089378353</v>
      </c>
      <c r="AD1642" s="95" t="str">
        <v>欄外</v>
      </c>
      <c r="AE1642" s="15">
        <f ca="1"/>
        <v>47.280819617611769</v>
      </c>
      <c r="AF1642" s="12"/>
      <c r="AH1642" s="17" t="str">
        <f ca="1">IF(AND(AI1637=2,AI1638=1),"★","")</f>
        <v/>
      </c>
      <c r="AI1642" s="3" t="str">
        <f ca="1">IF(AND(AI1637=2,AI1638=2),"★","")</f>
        <v/>
      </c>
      <c r="AJ1642" s="16" t="str">
        <f ca="1">IF(AND(AI1637=2,AI1638=3),"★","")</f>
        <v/>
      </c>
      <c r="AK1642"/>
      <c r="AL1642" s="127"/>
      <c r="AM1642" s="3">
        <v>4</v>
      </c>
      <c r="AN1642" s="27">
        <f ca="1"/>
        <v>47.299994010216395</v>
      </c>
      <c r="AO1642" s="15">
        <f ca="1"/>
        <v>19.565530089378353</v>
      </c>
      <c r="AP1642" s="95" t="str">
        <v>欄外</v>
      </c>
      <c r="AQ1642" s="15">
        <f ca="1"/>
        <v>47.290408194743051</v>
      </c>
      <c r="AR1642" s="12"/>
      <c r="AT1642" s="17" t="str">
        <f ca="1">IF(AND(AU1637=2,AU1638=1),"★","")</f>
        <v/>
      </c>
      <c r="AU1642" s="3" t="str">
        <f ca="1">IF(AND(AU1637=2,AU1638=2),"★","")</f>
        <v/>
      </c>
      <c r="AV1642" s="16" t="str">
        <f ca="1">IF(AND(AU1637=2,AU1638=3),"★","")</f>
        <v/>
      </c>
      <c r="AW1642"/>
      <c r="AX1642" s="127"/>
      <c r="AY1642" s="3">
        <v>4</v>
      </c>
      <c r="AZ1642" s="27">
        <f ca="1"/>
        <v>47.299994010216395</v>
      </c>
      <c r="BA1642" s="15">
        <f ca="1"/>
        <v>19.565530089378353</v>
      </c>
      <c r="BB1642" s="95" t="str">
        <v>欄外</v>
      </c>
      <c r="BC1642" s="15">
        <f ca="1"/>
        <v>47.290408194743051</v>
      </c>
      <c r="BD1642" s="12"/>
      <c r="BF1642" s="17" t="str">
        <f ca="1">IF(AND(BG1637=2,BG1638=1),"★","")</f>
        <v/>
      </c>
      <c r="BG1642" s="3" t="str">
        <f ca="1">IF(AND(BG1637=2,BG1638=2),"★","")</f>
        <v/>
      </c>
      <c r="BH1642" s="16" t="str">
        <f ca="1">IF(AND(BG1637=2,BG1638=3),"★","")</f>
        <v/>
      </c>
      <c r="BI1642"/>
      <c r="BJ1642" s="127"/>
      <c r="BK1642" s="3">
        <v>4</v>
      </c>
      <c r="BL1642" s="27">
        <f ca="1"/>
        <v>47.299994010216395</v>
      </c>
      <c r="BM1642" s="15">
        <f ca="1"/>
        <v>19.565530089378353</v>
      </c>
      <c r="BN1642" s="95" t="str">
        <v>欄外</v>
      </c>
      <c r="BO1642" s="15">
        <f ca="1"/>
        <v>47.290408194743051</v>
      </c>
      <c r="BP1642" s="12"/>
      <c r="BR1642" s="17" t="str">
        <f ca="1">IF(AND(BS1637=2,BS1638=1),"★","")</f>
        <v/>
      </c>
      <c r="BS1642" s="3" t="str">
        <f ca="1">IF(AND(BS1637=2,BS1638=2),"★","")</f>
        <v/>
      </c>
      <c r="BT1642" s="16" t="str">
        <f ca="1">IF(AND(BS1637=2,BS1638=3),"★","")</f>
        <v/>
      </c>
      <c r="BU1642"/>
      <c r="BV1642" s="127"/>
      <c r="BW1642" s="3">
        <v>4</v>
      </c>
      <c r="BX1642" s="27">
        <f ca="1"/>
        <v>47.299994010216395</v>
      </c>
      <c r="BY1642" s="15">
        <f ca="1"/>
        <v>19.565530089378353</v>
      </c>
      <c r="BZ1642" s="95" t="str">
        <v>欄外</v>
      </c>
      <c r="CA1642" s="15">
        <f ca="1"/>
        <v>47.290408194743051</v>
      </c>
      <c r="CB1642" s="12"/>
      <c r="CD1642" s="17" t="str">
        <f ca="1">IF(AND(CE1637=2,CE1638=1),"★","")</f>
        <v/>
      </c>
      <c r="CE1642" s="3" t="str">
        <f ca="1">IF(AND(CE1637=2,CE1638=2),"★","")</f>
        <v/>
      </c>
      <c r="CF1642" s="16" t="str">
        <f ca="1">IF(AND(CE1637=2,CE1638=3),"★","")</f>
        <v/>
      </c>
      <c r="CG1642"/>
      <c r="CH1642" s="127"/>
      <c r="CI1642" s="3">
        <v>4</v>
      </c>
      <c r="CJ1642" s="27">
        <f ca="1"/>
        <v>47.299994010216395</v>
      </c>
      <c r="CK1642" s="15">
        <f ca="1"/>
        <v>19.565530089378353</v>
      </c>
      <c r="CL1642" s="95" t="str">
        <v>欄外</v>
      </c>
      <c r="CM1642" s="15">
        <f ca="1"/>
        <v>47.290408194743051</v>
      </c>
      <c r="CN1642" s="12"/>
      <c r="CP1642" s="17" t="str">
        <f ca="1">IF(AND(CQ1637=2,CQ1638=1),"★","")</f>
        <v/>
      </c>
      <c r="CQ1642" s="3" t="str">
        <f ca="1">IF(AND(CQ1637=2,CQ1638=2),"★","")</f>
        <v/>
      </c>
      <c r="CR1642" s="16" t="str">
        <f ca="1">IF(AND(CQ1637=2,CQ1638=3),"★","")</f>
        <v/>
      </c>
      <c r="CS1642"/>
      <c r="CT1642" s="127"/>
      <c r="CU1642" s="3">
        <v>4</v>
      </c>
      <c r="CV1642" s="27">
        <f ca="1"/>
        <v>47.299994010216395</v>
      </c>
      <c r="CW1642" s="15">
        <f ca="1"/>
        <v>19.565530089378353</v>
      </c>
      <c r="CX1642" s="95" t="str">
        <v>欄外</v>
      </c>
      <c r="CY1642" s="15">
        <f ca="1"/>
        <v>47.290408194743051</v>
      </c>
      <c r="CZ1642" s="12"/>
      <c r="DB1642" s="17" t="str">
        <f ca="1">IF(AND(DC1637=2,DC1638=1),"★","")</f>
        <v/>
      </c>
      <c r="DC1642" s="3" t="str">
        <f ca="1">IF(AND(DC1637=2,DC1638=2),"★","")</f>
        <v/>
      </c>
      <c r="DD1642" s="16" t="str">
        <f ca="1">IF(AND(DC1637=2,DC1638=3),"★","")</f>
        <v/>
      </c>
      <c r="DE1642"/>
      <c r="DF1642" s="127"/>
      <c r="DG1642" s="3">
        <v>4</v>
      </c>
      <c r="DH1642" s="27">
        <f ca="1"/>
        <v>47.299994010216395</v>
      </c>
      <c r="DI1642" s="15">
        <f ca="1"/>
        <v>19.565530089378353</v>
      </c>
      <c r="DJ1642" s="95" t="str">
        <v>欄外</v>
      </c>
      <c r="DK1642" s="15">
        <f ca="1"/>
        <v>47.290408194743051</v>
      </c>
      <c r="DL1642" s="12"/>
      <c r="DN1642" s="17" t="str">
        <f ca="1">IF(AND(DO1637=2,DO1638=1),"★","")</f>
        <v/>
      </c>
      <c r="DO1642" s="3" t="str">
        <f ca="1">IF(AND(DO1637=2,DO1638=2),"★","")</f>
        <v/>
      </c>
      <c r="DP1642" s="16" t="str">
        <f ca="1">IF(AND(DO1637=2,DO1638=3),"★","")</f>
        <v/>
      </c>
      <c r="DQ1642"/>
      <c r="DR1642" s="127"/>
      <c r="DS1642" s="3">
        <v>4</v>
      </c>
      <c r="DT1642" s="27">
        <f ca="1"/>
        <v>47.299994010216395</v>
      </c>
      <c r="DU1642" s="15">
        <f ca="1"/>
        <v>19.565530089378353</v>
      </c>
      <c r="DV1642" s="95" t="str">
        <v>欄外</v>
      </c>
      <c r="DW1642" s="15">
        <f ca="1"/>
        <v>47.290408194743051</v>
      </c>
      <c r="DX1642" s="12"/>
    </row>
    <row r="1643" spans="1:128" ht="13.5" customHeight="1" thickTop="1" thickBot="1">
      <c r="A1643"/>
      <c r="B1643"/>
      <c r="C1643"/>
      <c r="D1643"/>
      <c r="E1643"/>
      <c r="F1643"/>
      <c r="G1643"/>
      <c r="H1643" s="21"/>
      <c r="J1643" s="3" t="str">
        <f>IF(AND(K1637=3,K1638=1),"★","")</f>
        <v/>
      </c>
      <c r="K1643" s="92" t="str">
        <f>IF(AND(K1637=3,K1638=2),"★","")</f>
        <v/>
      </c>
      <c r="L1643" s="37" t="str">
        <f>IF(AND(K1637=3,K1638=3),"★","終")</f>
        <v>終</v>
      </c>
      <c r="M1643"/>
      <c r="N1643" s="127"/>
      <c r="O1643" s="3">
        <v>5</v>
      </c>
      <c r="P1643" s="95" t="str">
        <f ca="1"/>
        <v>欄外</v>
      </c>
      <c r="Q1643" s="27">
        <f ca="1"/>
        <v>31.807358210158871</v>
      </c>
      <c r="R1643" s="27">
        <f ca="1"/>
        <v>21.624271484374994</v>
      </c>
      <c r="S1643" s="27">
        <f ca="1"/>
        <v>68.99999999793063</v>
      </c>
      <c r="T1643" s="12"/>
      <c r="V1643" s="3" t="str">
        <f ca="1">IF(AND(W1637=3,W1638=1),"★","")</f>
        <v/>
      </c>
      <c r="W1643" s="92" t="str">
        <f ca="1">IF(AND(W1637=3,W1638=2),"★","")</f>
        <v/>
      </c>
      <c r="X1643" s="37" t="str">
        <f ca="1">IF(AND(W1637=3,W1638=3),"★","終")</f>
        <v>終</v>
      </c>
      <c r="Y1643"/>
      <c r="Z1643" s="127"/>
      <c r="AA1643" s="3">
        <v>5</v>
      </c>
      <c r="AB1643" s="95" t="str">
        <v>欄外</v>
      </c>
      <c r="AC1643" s="27">
        <f ca="1"/>
        <v>31.807358210158871</v>
      </c>
      <c r="AD1643" s="27">
        <f ca="1"/>
        <v>21.624271484374994</v>
      </c>
      <c r="AE1643" s="27">
        <f ca="1"/>
        <v>68.99999999793063</v>
      </c>
      <c r="AF1643" s="12"/>
      <c r="AH1643" s="3" t="str">
        <f ca="1">IF(AND(AI1637=3,AI1638=1),"★","")</f>
        <v>★</v>
      </c>
      <c r="AI1643" s="92" t="str">
        <f ca="1">IF(AND(AI1637=3,AI1638=2),"★","")</f>
        <v/>
      </c>
      <c r="AJ1643" s="37" t="str">
        <f ca="1">IF(AND(AI1637=3,AI1638=3),"★","終")</f>
        <v>終</v>
      </c>
      <c r="AK1643"/>
      <c r="AL1643" s="127"/>
      <c r="AM1643" s="3">
        <v>5</v>
      </c>
      <c r="AN1643" s="95" t="str">
        <v>欄外</v>
      </c>
      <c r="AO1643" s="27">
        <f ca="1"/>
        <v>31.807358210158871</v>
      </c>
      <c r="AP1643" s="27">
        <f ca="1"/>
        <v>21.624271484374994</v>
      </c>
      <c r="AQ1643" s="27">
        <f ca="1"/>
        <v>68.99999999793063</v>
      </c>
      <c r="AR1643" s="12"/>
      <c r="AT1643" s="3" t="str">
        <f ca="1">IF(AND(AU1637=3,AU1638=1),"★","")</f>
        <v/>
      </c>
      <c r="AU1643" s="92" t="str">
        <f ca="1">IF(AND(AU1637=3,AU1638=2),"★","")</f>
        <v>★</v>
      </c>
      <c r="AV1643" s="37" t="str">
        <f ca="1">IF(AND(AU1637=3,AU1638=3),"★","終")</f>
        <v>終</v>
      </c>
      <c r="AW1643"/>
      <c r="AX1643" s="127"/>
      <c r="AY1643" s="3">
        <v>5</v>
      </c>
      <c r="AZ1643" s="95" t="str">
        <v>欄外</v>
      </c>
      <c r="BA1643" s="27">
        <f ca="1"/>
        <v>31.807358210158871</v>
      </c>
      <c r="BB1643" s="27">
        <f ca="1"/>
        <v>21.624271484374994</v>
      </c>
      <c r="BC1643" s="27">
        <f ca="1"/>
        <v>68.99999999793063</v>
      </c>
      <c r="BD1643" s="12"/>
      <c r="BF1643" s="3" t="str">
        <f ca="1">IF(AND(BG1637=3,BG1638=1),"★","")</f>
        <v/>
      </c>
      <c r="BG1643" s="92" t="str">
        <f ca="1">IF(AND(BG1637=3,BG1638=2),"★","")</f>
        <v/>
      </c>
      <c r="BH1643" s="37" t="str">
        <f ca="1">IF(AND(BG1637=3,BG1638=3),"★","終")</f>
        <v>★</v>
      </c>
      <c r="BI1643"/>
      <c r="BJ1643" s="127"/>
      <c r="BK1643" s="3">
        <v>5</v>
      </c>
      <c r="BL1643" s="95" t="str">
        <v>欄外</v>
      </c>
      <c r="BM1643" s="27">
        <f ca="1"/>
        <v>31.807358210158871</v>
      </c>
      <c r="BN1643" s="27">
        <f ca="1"/>
        <v>21.624271484374994</v>
      </c>
      <c r="BO1643" s="27">
        <f ca="1"/>
        <v>68.99999999793063</v>
      </c>
      <c r="BP1643" s="12"/>
      <c r="BR1643" s="3" t="str">
        <f ca="1">IF(AND(BS1637=3,BS1638=1),"★","")</f>
        <v/>
      </c>
      <c r="BS1643" s="92" t="str">
        <f ca="1">IF(AND(BS1637=3,BS1638=2),"★","")</f>
        <v/>
      </c>
      <c r="BT1643" s="37" t="str">
        <f ca="1">IF(AND(BS1637=3,BS1638=3),"★","終")</f>
        <v>★</v>
      </c>
      <c r="BU1643"/>
      <c r="BV1643" s="127"/>
      <c r="BW1643" s="3">
        <v>5</v>
      </c>
      <c r="BX1643" s="95" t="str">
        <v>欄外</v>
      </c>
      <c r="BY1643" s="27">
        <f ca="1"/>
        <v>31.807358210158871</v>
      </c>
      <c r="BZ1643" s="27">
        <f ca="1"/>
        <v>21.624271484374994</v>
      </c>
      <c r="CA1643" s="27">
        <f ca="1"/>
        <v>68.99999999793063</v>
      </c>
      <c r="CB1643" s="12"/>
      <c r="CD1643" s="3" t="str">
        <f ca="1">IF(AND(CE1637=3,CE1638=1),"★","")</f>
        <v/>
      </c>
      <c r="CE1643" s="92" t="str">
        <f ca="1">IF(AND(CE1637=3,CE1638=2),"★","")</f>
        <v/>
      </c>
      <c r="CF1643" s="37" t="str">
        <f ca="1">IF(AND(CE1637=3,CE1638=3),"★","終")</f>
        <v>★</v>
      </c>
      <c r="CG1643"/>
      <c r="CH1643" s="127"/>
      <c r="CI1643" s="3">
        <v>5</v>
      </c>
      <c r="CJ1643" s="95" t="str">
        <v>欄外</v>
      </c>
      <c r="CK1643" s="27">
        <f ca="1"/>
        <v>31.807358210158871</v>
      </c>
      <c r="CL1643" s="27">
        <f ca="1"/>
        <v>21.624271484374994</v>
      </c>
      <c r="CM1643" s="27">
        <f ca="1"/>
        <v>68.99999999793063</v>
      </c>
      <c r="CN1643" s="12"/>
      <c r="CP1643" s="3" t="str">
        <f ca="1">IF(AND(CQ1637=3,CQ1638=1),"★","")</f>
        <v/>
      </c>
      <c r="CQ1643" s="92" t="str">
        <f ca="1">IF(AND(CQ1637=3,CQ1638=2),"★","")</f>
        <v/>
      </c>
      <c r="CR1643" s="37" t="str">
        <f ca="1">IF(AND(CQ1637=3,CQ1638=3),"★","終")</f>
        <v>★</v>
      </c>
      <c r="CS1643"/>
      <c r="CT1643" s="127"/>
      <c r="CU1643" s="3">
        <v>5</v>
      </c>
      <c r="CV1643" s="95" t="str">
        <v>欄外</v>
      </c>
      <c r="CW1643" s="27">
        <f ca="1"/>
        <v>31.807358210158871</v>
      </c>
      <c r="CX1643" s="27">
        <f ca="1"/>
        <v>21.624271484374994</v>
      </c>
      <c r="CY1643" s="27">
        <f ca="1"/>
        <v>68.99999999793063</v>
      </c>
      <c r="CZ1643" s="12"/>
      <c r="DB1643" s="3" t="str">
        <f ca="1">IF(AND(DC1637=3,DC1638=1),"★","")</f>
        <v/>
      </c>
      <c r="DC1643" s="92" t="str">
        <f ca="1">IF(AND(DC1637=3,DC1638=2),"★","")</f>
        <v/>
      </c>
      <c r="DD1643" s="37" t="str">
        <f ca="1">IF(AND(DC1637=3,DC1638=3),"★","終")</f>
        <v>★</v>
      </c>
      <c r="DE1643"/>
      <c r="DF1643" s="127"/>
      <c r="DG1643" s="3">
        <v>5</v>
      </c>
      <c r="DH1643" s="95" t="str">
        <v>欄外</v>
      </c>
      <c r="DI1643" s="27">
        <f ca="1"/>
        <v>31.807358210158871</v>
      </c>
      <c r="DJ1643" s="27">
        <f ca="1"/>
        <v>21.624271484374994</v>
      </c>
      <c r="DK1643" s="27">
        <f ca="1"/>
        <v>68.99999999793063</v>
      </c>
      <c r="DL1643" s="12"/>
      <c r="DN1643" s="3" t="str">
        <f ca="1">IF(AND(DO1637=3,DO1638=1),"★","")</f>
        <v/>
      </c>
      <c r="DO1643" s="92" t="str">
        <f ca="1">IF(AND(DO1637=3,DO1638=2),"★","")</f>
        <v/>
      </c>
      <c r="DP1643" s="37" t="str">
        <f ca="1">IF(AND(DO1637=3,DO1638=3),"★","終")</f>
        <v>★</v>
      </c>
      <c r="DQ1643"/>
      <c r="DR1643" s="127"/>
      <c r="DS1643" s="3">
        <v>5</v>
      </c>
      <c r="DT1643" s="95" t="str">
        <v>欄外</v>
      </c>
      <c r="DU1643" s="27">
        <f ca="1"/>
        <v>31.807358210158871</v>
      </c>
      <c r="DV1643" s="27">
        <f ca="1"/>
        <v>21.624271484374994</v>
      </c>
      <c r="DW1643" s="27">
        <f ca="1"/>
        <v>68.99999999793063</v>
      </c>
      <c r="DX1643" s="12"/>
    </row>
    <row r="1644" spans="1:128" ht="13.5" customHeight="1" thickTop="1">
      <c r="A1644"/>
      <c r="B1644"/>
      <c r="C1644"/>
      <c r="D1644"/>
      <c r="E1644"/>
      <c r="F1644"/>
      <c r="G1644"/>
      <c r="H1644" s="21"/>
      <c r="M1644"/>
      <c r="N1644" s="127"/>
      <c r="O1644" s="3">
        <v>6</v>
      </c>
      <c r="P1644" s="95" t="str">
        <f ca="1"/>
        <v>欄外</v>
      </c>
      <c r="Q1644" s="95" t="str">
        <f ca="1"/>
        <v>欄外</v>
      </c>
      <c r="R1644" s="95" t="str">
        <f ca="1"/>
        <v>欄外</v>
      </c>
      <c r="S1644" s="95" t="str">
        <f ca="1"/>
        <v>欄外</v>
      </c>
      <c r="T1644" s="12"/>
      <c r="Y1644"/>
      <c r="Z1644" s="127"/>
      <c r="AA1644" s="3">
        <v>6</v>
      </c>
      <c r="AB1644" s="95" t="str">
        <v>欄外</v>
      </c>
      <c r="AC1644" s="95" t="str">
        <v>欄外</v>
      </c>
      <c r="AD1644" s="95" t="str">
        <v>欄外</v>
      </c>
      <c r="AE1644" s="95" t="str">
        <v>欄外</v>
      </c>
      <c r="AF1644" s="12"/>
      <c r="AK1644"/>
      <c r="AL1644" s="127"/>
      <c r="AM1644" s="3">
        <v>6</v>
      </c>
      <c r="AN1644" s="95" t="str">
        <v>欄外</v>
      </c>
      <c r="AO1644" s="95" t="str">
        <v>欄外</v>
      </c>
      <c r="AP1644" s="95" t="str">
        <v>欄外</v>
      </c>
      <c r="AQ1644" s="95" t="str">
        <v>欄外</v>
      </c>
      <c r="AR1644" s="12"/>
      <c r="AW1644"/>
      <c r="AX1644" s="127"/>
      <c r="AY1644" s="3">
        <v>6</v>
      </c>
      <c r="AZ1644" s="95" t="str">
        <v>欄外</v>
      </c>
      <c r="BA1644" s="95" t="str">
        <v>欄外</v>
      </c>
      <c r="BB1644" s="95" t="str">
        <v>欄外</v>
      </c>
      <c r="BC1644" s="95" t="str">
        <v>欄外</v>
      </c>
      <c r="BD1644" s="12"/>
      <c r="BI1644"/>
      <c r="BJ1644" s="127"/>
      <c r="BK1644" s="3">
        <v>6</v>
      </c>
      <c r="BL1644" s="95" t="str">
        <v>欄外</v>
      </c>
      <c r="BM1644" s="95" t="str">
        <v>欄外</v>
      </c>
      <c r="BN1644" s="95" t="str">
        <v>欄外</v>
      </c>
      <c r="BO1644" s="95" t="str">
        <v>欄外</v>
      </c>
      <c r="BP1644" s="12"/>
      <c r="BU1644"/>
      <c r="BV1644" s="127"/>
      <c r="BW1644" s="3">
        <v>6</v>
      </c>
      <c r="BX1644" s="95" t="str">
        <v>欄外</v>
      </c>
      <c r="BY1644" s="95" t="str">
        <v>欄外</v>
      </c>
      <c r="BZ1644" s="95" t="str">
        <v>欄外</v>
      </c>
      <c r="CA1644" s="95" t="str">
        <v>欄外</v>
      </c>
      <c r="CB1644" s="12"/>
      <c r="CG1644"/>
      <c r="CH1644" s="127"/>
      <c r="CI1644" s="3">
        <v>6</v>
      </c>
      <c r="CJ1644" s="95" t="str">
        <v>欄外</v>
      </c>
      <c r="CK1644" s="95" t="str">
        <v>欄外</v>
      </c>
      <c r="CL1644" s="95" t="str">
        <v>欄外</v>
      </c>
      <c r="CM1644" s="95" t="str">
        <v>欄外</v>
      </c>
      <c r="CN1644" s="12"/>
      <c r="CS1644"/>
      <c r="CT1644" s="127"/>
      <c r="CU1644" s="3">
        <v>6</v>
      </c>
      <c r="CV1644" s="95" t="str">
        <v>欄外</v>
      </c>
      <c r="CW1644" s="95" t="str">
        <v>欄外</v>
      </c>
      <c r="CX1644" s="95" t="str">
        <v>欄外</v>
      </c>
      <c r="CY1644" s="95" t="str">
        <v>欄外</v>
      </c>
      <c r="CZ1644" s="12"/>
      <c r="DE1644"/>
      <c r="DF1644" s="127"/>
      <c r="DG1644" s="3">
        <v>6</v>
      </c>
      <c r="DH1644" s="95" t="str">
        <v>欄外</v>
      </c>
      <c r="DI1644" s="95" t="str">
        <v>欄外</v>
      </c>
      <c r="DJ1644" s="95" t="str">
        <v>欄外</v>
      </c>
      <c r="DK1644" s="95" t="str">
        <v>欄外</v>
      </c>
      <c r="DL1644" s="12"/>
      <c r="DQ1644"/>
      <c r="DR1644" s="127"/>
      <c r="DS1644" s="3">
        <v>6</v>
      </c>
      <c r="DT1644" s="95" t="str">
        <v>欄外</v>
      </c>
      <c r="DU1644" s="95" t="str">
        <v>欄外</v>
      </c>
      <c r="DV1644" s="95" t="str">
        <v>欄外</v>
      </c>
      <c r="DW1644" s="95" t="str">
        <v>欄外</v>
      </c>
      <c r="DX1644" s="12"/>
    </row>
    <row r="1645" spans="1:128" ht="13.5" customHeight="1">
      <c r="A1645"/>
      <c r="B1645"/>
      <c r="C1645"/>
      <c r="D1645"/>
      <c r="E1645"/>
      <c r="F1645"/>
      <c r="G1645"/>
      <c r="H1645" s="21"/>
      <c r="M1645"/>
      <c r="N1645" s="127"/>
      <c r="O1645" s="3">
        <v>7</v>
      </c>
      <c r="P1645" s="27">
        <f ca="1"/>
        <v>68.999995388391923</v>
      </c>
      <c r="Q1645" s="27">
        <f ca="1"/>
        <v>24.85334982903953</v>
      </c>
      <c r="R1645" s="95" t="str">
        <f ca="1"/>
        <v>欄外</v>
      </c>
      <c r="S1645" s="95" t="str">
        <f ca="1"/>
        <v>欄外</v>
      </c>
      <c r="T1645" s="12"/>
      <c r="Y1645"/>
      <c r="Z1645" s="127"/>
      <c r="AA1645" s="3">
        <v>7</v>
      </c>
      <c r="AB1645" s="27">
        <f ca="1"/>
        <v>68.999995388391923</v>
      </c>
      <c r="AC1645" s="27">
        <f ca="1"/>
        <v>24.85334982903953</v>
      </c>
      <c r="AD1645" s="95" t="str">
        <v>欄外</v>
      </c>
      <c r="AE1645" s="95" t="str">
        <v>欄外</v>
      </c>
      <c r="AF1645" s="12"/>
      <c r="AK1645"/>
      <c r="AL1645" s="127"/>
      <c r="AM1645" s="3">
        <v>7</v>
      </c>
      <c r="AN1645" s="27">
        <f ca="1"/>
        <v>68.999995388391923</v>
      </c>
      <c r="AO1645" s="27">
        <f ca="1"/>
        <v>24.85334982903953</v>
      </c>
      <c r="AP1645" s="95" t="str">
        <v>欄外</v>
      </c>
      <c r="AQ1645" s="95" t="str">
        <v>欄外</v>
      </c>
      <c r="AR1645" s="12"/>
      <c r="AW1645"/>
      <c r="AX1645" s="127"/>
      <c r="AY1645" s="3">
        <v>7</v>
      </c>
      <c r="AZ1645" s="27">
        <f ca="1"/>
        <v>68.999997694194121</v>
      </c>
      <c r="BA1645" s="27">
        <f ca="1"/>
        <v>24.85334982903953</v>
      </c>
      <c r="BB1645" s="95" t="str">
        <v>欄外</v>
      </c>
      <c r="BC1645" s="95" t="str">
        <v>欄外</v>
      </c>
      <c r="BD1645" s="12"/>
      <c r="BI1645"/>
      <c r="BJ1645" s="127"/>
      <c r="BK1645" s="3">
        <v>7</v>
      </c>
      <c r="BL1645" s="27">
        <f ca="1"/>
        <v>68.999997694194121</v>
      </c>
      <c r="BM1645" s="27">
        <f ca="1"/>
        <v>24.85334982903953</v>
      </c>
      <c r="BN1645" s="95" t="str">
        <v>欄外</v>
      </c>
      <c r="BO1645" s="95" t="str">
        <v>欄外</v>
      </c>
      <c r="BP1645" s="12"/>
      <c r="BU1645"/>
      <c r="BV1645" s="127"/>
      <c r="BW1645" s="3">
        <v>7</v>
      </c>
      <c r="BX1645" s="27">
        <f ca="1"/>
        <v>68.999997694194121</v>
      </c>
      <c r="BY1645" s="27">
        <f ca="1"/>
        <v>24.85334982903953</v>
      </c>
      <c r="BZ1645" s="95" t="str">
        <v>欄外</v>
      </c>
      <c r="CA1645" s="95" t="str">
        <v>欄外</v>
      </c>
      <c r="CB1645" s="12"/>
      <c r="CG1645"/>
      <c r="CH1645" s="127"/>
      <c r="CI1645" s="3">
        <v>7</v>
      </c>
      <c r="CJ1645" s="27">
        <f ca="1"/>
        <v>68.999997694194121</v>
      </c>
      <c r="CK1645" s="27">
        <f ca="1"/>
        <v>24.85334982903953</v>
      </c>
      <c r="CL1645" s="95" t="str">
        <v>欄外</v>
      </c>
      <c r="CM1645" s="95" t="str">
        <v>欄外</v>
      </c>
      <c r="CN1645" s="12"/>
      <c r="CS1645"/>
      <c r="CT1645" s="127"/>
      <c r="CU1645" s="3">
        <v>7</v>
      </c>
      <c r="CV1645" s="27">
        <f ca="1"/>
        <v>68.999997694194121</v>
      </c>
      <c r="CW1645" s="27">
        <f ca="1"/>
        <v>24.85334982903953</v>
      </c>
      <c r="CX1645" s="95" t="str">
        <v>欄外</v>
      </c>
      <c r="CY1645" s="95" t="str">
        <v>欄外</v>
      </c>
      <c r="CZ1645" s="12"/>
      <c r="DE1645"/>
      <c r="DF1645" s="127"/>
      <c r="DG1645" s="3">
        <v>7</v>
      </c>
      <c r="DH1645" s="27">
        <f ca="1"/>
        <v>68.999997694194121</v>
      </c>
      <c r="DI1645" s="27">
        <f ca="1"/>
        <v>24.85334982903953</v>
      </c>
      <c r="DJ1645" s="95" t="str">
        <v>欄外</v>
      </c>
      <c r="DK1645" s="95" t="str">
        <v>欄外</v>
      </c>
      <c r="DL1645" s="12"/>
      <c r="DQ1645"/>
      <c r="DR1645" s="127"/>
      <c r="DS1645" s="3">
        <v>7</v>
      </c>
      <c r="DT1645" s="27">
        <f ca="1"/>
        <v>68.999997694194121</v>
      </c>
      <c r="DU1645" s="27">
        <f ca="1"/>
        <v>24.85334982903953</v>
      </c>
      <c r="DV1645" s="95" t="str">
        <v>欄外</v>
      </c>
      <c r="DW1645" s="95" t="str">
        <v>欄外</v>
      </c>
      <c r="DX1645" s="12"/>
    </row>
    <row r="1646" spans="1:128" ht="13.5" customHeight="1">
      <c r="A1646"/>
      <c r="B1646"/>
      <c r="C1646"/>
      <c r="D1646"/>
      <c r="E1646"/>
      <c r="F1646"/>
      <c r="G1646"/>
      <c r="H1646" s="21"/>
      <c r="K1646" s="11"/>
      <c r="L1646" s="6"/>
      <c r="M1646"/>
      <c r="N1646" s="127"/>
      <c r="O1646" s="3">
        <v>8</v>
      </c>
      <c r="P1646" s="27">
        <f ca="1"/>
        <v>99.99999999999477</v>
      </c>
      <c r="Q1646" s="27">
        <f ca="1"/>
        <v>46.432044709157779</v>
      </c>
      <c r="R1646" s="27">
        <f ca="1"/>
        <v>47.288384324226655</v>
      </c>
      <c r="S1646" s="95" t="str">
        <f ca="1"/>
        <v>欄外</v>
      </c>
      <c r="T1646" s="12"/>
      <c r="W1646" s="11"/>
      <c r="X1646" s="6"/>
      <c r="Y1646"/>
      <c r="Z1646" s="127"/>
      <c r="AA1646" s="3">
        <v>8</v>
      </c>
      <c r="AB1646" s="27">
        <f ca="1"/>
        <v>99.99999999999477</v>
      </c>
      <c r="AC1646" s="27">
        <f ca="1"/>
        <v>46.432044709157779</v>
      </c>
      <c r="AD1646" s="27">
        <f ca="1"/>
        <v>47.288384324226655</v>
      </c>
      <c r="AE1646" s="95" t="str">
        <v>欄外</v>
      </c>
      <c r="AF1646" s="12"/>
      <c r="AI1646" s="11"/>
      <c r="AJ1646" s="6"/>
      <c r="AK1646"/>
      <c r="AL1646" s="127"/>
      <c r="AM1646" s="3">
        <v>8</v>
      </c>
      <c r="AN1646" s="27">
        <f ca="1"/>
        <v>99.99999999999477</v>
      </c>
      <c r="AO1646" s="27">
        <f ca="1"/>
        <v>46.432044709157779</v>
      </c>
      <c r="AP1646" s="27">
        <f ca="1"/>
        <v>47.288384324226655</v>
      </c>
      <c r="AQ1646" s="95" t="str">
        <v>欄外</v>
      </c>
      <c r="AR1646" s="12"/>
      <c r="AU1646" s="11"/>
      <c r="AV1646" s="6"/>
      <c r="AW1646"/>
      <c r="AX1646" s="127"/>
      <c r="AY1646" s="3">
        <v>8</v>
      </c>
      <c r="AZ1646" s="27">
        <f ca="1"/>
        <v>99.99999999999477</v>
      </c>
      <c r="BA1646" s="27">
        <f ca="1"/>
        <v>46.432044709157779</v>
      </c>
      <c r="BB1646" s="27">
        <f ca="1"/>
        <v>47.288384324226655</v>
      </c>
      <c r="BC1646" s="95" t="str">
        <v>欄外</v>
      </c>
      <c r="BD1646" s="12"/>
      <c r="BG1646" s="11"/>
      <c r="BH1646" s="6"/>
      <c r="BI1646"/>
      <c r="BJ1646" s="127"/>
      <c r="BK1646" s="3">
        <v>8</v>
      </c>
      <c r="BL1646" s="27">
        <f ca="1"/>
        <v>99.999999999997385</v>
      </c>
      <c r="BM1646" s="27">
        <f ca="1"/>
        <v>46.432044709157779</v>
      </c>
      <c r="BN1646" s="27">
        <f ca="1"/>
        <v>47.288384324226655</v>
      </c>
      <c r="BO1646" s="95" t="str">
        <v>欄外</v>
      </c>
      <c r="BP1646" s="12"/>
      <c r="BS1646" s="11"/>
      <c r="BT1646" s="6"/>
      <c r="BU1646"/>
      <c r="BV1646" s="127"/>
      <c r="BW1646" s="3">
        <v>8</v>
      </c>
      <c r="BX1646" s="27">
        <f ca="1"/>
        <v>99.999999999997385</v>
      </c>
      <c r="BY1646" s="27">
        <f ca="1"/>
        <v>46.432044709157779</v>
      </c>
      <c r="BZ1646" s="27">
        <f ca="1"/>
        <v>47.288384324226655</v>
      </c>
      <c r="CA1646" s="95" t="str">
        <v>欄外</v>
      </c>
      <c r="CB1646" s="12"/>
      <c r="CE1646" s="11"/>
      <c r="CF1646" s="6"/>
      <c r="CG1646"/>
      <c r="CH1646" s="127"/>
      <c r="CI1646" s="3">
        <v>8</v>
      </c>
      <c r="CJ1646" s="27">
        <f ca="1"/>
        <v>99.999999999997385</v>
      </c>
      <c r="CK1646" s="27">
        <f ca="1"/>
        <v>46.432044709157779</v>
      </c>
      <c r="CL1646" s="27">
        <f ca="1"/>
        <v>47.288384324226655</v>
      </c>
      <c r="CM1646" s="95" t="str">
        <v>欄外</v>
      </c>
      <c r="CN1646" s="12"/>
      <c r="CQ1646" s="11"/>
      <c r="CR1646" s="6"/>
      <c r="CS1646"/>
      <c r="CT1646" s="127"/>
      <c r="CU1646" s="3">
        <v>8</v>
      </c>
      <c r="CV1646" s="27">
        <f ca="1"/>
        <v>99.999999999997385</v>
      </c>
      <c r="CW1646" s="27">
        <f ca="1"/>
        <v>46.432044709157779</v>
      </c>
      <c r="CX1646" s="27">
        <f ca="1"/>
        <v>47.288384324226655</v>
      </c>
      <c r="CY1646" s="95" t="str">
        <v>欄外</v>
      </c>
      <c r="CZ1646" s="12"/>
      <c r="DC1646" s="11"/>
      <c r="DD1646" s="6"/>
      <c r="DE1646"/>
      <c r="DF1646" s="127"/>
      <c r="DG1646" s="3">
        <v>8</v>
      </c>
      <c r="DH1646" s="27">
        <f ca="1"/>
        <v>99.999999999997385</v>
      </c>
      <c r="DI1646" s="27">
        <f ca="1"/>
        <v>46.432044709157779</v>
      </c>
      <c r="DJ1646" s="27">
        <f ca="1"/>
        <v>47.288384324226655</v>
      </c>
      <c r="DK1646" s="95" t="str">
        <v>欄外</v>
      </c>
      <c r="DL1646" s="12"/>
      <c r="DO1646" s="11"/>
      <c r="DP1646" s="6"/>
      <c r="DQ1646"/>
      <c r="DR1646" s="127"/>
      <c r="DS1646" s="3">
        <v>8</v>
      </c>
      <c r="DT1646" s="27">
        <f ca="1"/>
        <v>99.999999999997385</v>
      </c>
      <c r="DU1646" s="27">
        <f ca="1"/>
        <v>46.432044709157779</v>
      </c>
      <c r="DV1646" s="27">
        <f ca="1"/>
        <v>47.288384324226655</v>
      </c>
      <c r="DW1646" s="95" t="str">
        <v>欄外</v>
      </c>
      <c r="DX1646" s="12"/>
    </row>
    <row r="1647" spans="1:128" ht="13.5" customHeight="1">
      <c r="A1647"/>
      <c r="B1647"/>
      <c r="C1647"/>
      <c r="D1647"/>
      <c r="E1647"/>
      <c r="F1647"/>
      <c r="G1647"/>
      <c r="H1647" s="21"/>
      <c r="J1647" s="11"/>
      <c r="K1647" s="11"/>
      <c r="L1647" s="6"/>
      <c r="M1647"/>
      <c r="N1647" s="128"/>
      <c r="O1647" s="3" t="s">
        <v>66</v>
      </c>
      <c r="P1647" s="44">
        <v>0</v>
      </c>
      <c r="Q1647" s="44">
        <v>0</v>
      </c>
      <c r="R1647" s="44">
        <v>0</v>
      </c>
      <c r="S1647" s="40">
        <v>0</v>
      </c>
      <c r="T1647" s="12"/>
      <c r="V1647" s="11"/>
      <c r="W1647" s="11"/>
      <c r="X1647" s="6"/>
      <c r="Y1647"/>
      <c r="Z1647" s="128"/>
      <c r="AA1647" s="3" t="s">
        <v>41</v>
      </c>
      <c r="AB1647" s="44">
        <v>0</v>
      </c>
      <c r="AC1647" s="44">
        <v>0</v>
      </c>
      <c r="AD1647" s="44">
        <v>0</v>
      </c>
      <c r="AE1647" s="40">
        <v>0</v>
      </c>
      <c r="AF1647" s="12"/>
      <c r="AH1647" s="11"/>
      <c r="AI1647" s="11"/>
      <c r="AJ1647" s="6"/>
      <c r="AK1647"/>
      <c r="AL1647" s="128"/>
      <c r="AM1647" s="3" t="s">
        <v>41</v>
      </c>
      <c r="AN1647" s="44">
        <v>0</v>
      </c>
      <c r="AO1647" s="44">
        <v>0</v>
      </c>
      <c r="AP1647" s="44">
        <v>0</v>
      </c>
      <c r="AQ1647" s="40">
        <v>0</v>
      </c>
      <c r="AR1647" s="12"/>
      <c r="AT1647" s="11"/>
      <c r="AU1647" s="11"/>
      <c r="AV1647" s="6"/>
      <c r="AW1647"/>
      <c r="AX1647" s="128"/>
      <c r="AY1647" s="3" t="s">
        <v>41</v>
      </c>
      <c r="AZ1647" s="44">
        <v>0</v>
      </c>
      <c r="BA1647" s="44">
        <v>0</v>
      </c>
      <c r="BB1647" s="44">
        <v>0</v>
      </c>
      <c r="BC1647" s="40">
        <v>0</v>
      </c>
      <c r="BD1647" s="12"/>
      <c r="BF1647" s="11"/>
      <c r="BG1647" s="11"/>
      <c r="BH1647" s="6"/>
      <c r="BI1647"/>
      <c r="BJ1647" s="128"/>
      <c r="BK1647" s="3" t="s">
        <v>41</v>
      </c>
      <c r="BL1647" s="44">
        <v>0</v>
      </c>
      <c r="BM1647" s="44">
        <v>0</v>
      </c>
      <c r="BN1647" s="44">
        <v>0</v>
      </c>
      <c r="BO1647" s="40">
        <v>0</v>
      </c>
      <c r="BP1647" s="12"/>
      <c r="BR1647" s="11"/>
      <c r="BS1647" s="11"/>
      <c r="BT1647" s="6"/>
      <c r="BU1647"/>
      <c r="BV1647" s="128"/>
      <c r="BW1647" s="3" t="s">
        <v>41</v>
      </c>
      <c r="BX1647" s="44">
        <v>0</v>
      </c>
      <c r="BY1647" s="44">
        <v>0</v>
      </c>
      <c r="BZ1647" s="44">
        <v>0</v>
      </c>
      <c r="CA1647" s="40">
        <v>0</v>
      </c>
      <c r="CB1647" s="12"/>
      <c r="CD1647" s="11"/>
      <c r="CE1647" s="11"/>
      <c r="CF1647" s="6"/>
      <c r="CG1647"/>
      <c r="CH1647" s="128"/>
      <c r="CI1647" s="3" t="s">
        <v>41</v>
      </c>
      <c r="CJ1647" s="44">
        <v>0</v>
      </c>
      <c r="CK1647" s="44">
        <v>0</v>
      </c>
      <c r="CL1647" s="44">
        <v>0</v>
      </c>
      <c r="CM1647" s="40">
        <v>0</v>
      </c>
      <c r="CN1647" s="12"/>
      <c r="CP1647" s="11"/>
      <c r="CQ1647" s="11"/>
      <c r="CR1647" s="6"/>
      <c r="CS1647"/>
      <c r="CT1647" s="128"/>
      <c r="CU1647" s="3" t="s">
        <v>41</v>
      </c>
      <c r="CV1647" s="44">
        <v>0</v>
      </c>
      <c r="CW1647" s="44">
        <v>0</v>
      </c>
      <c r="CX1647" s="44">
        <v>0</v>
      </c>
      <c r="CY1647" s="40">
        <v>0</v>
      </c>
      <c r="CZ1647" s="12"/>
      <c r="DB1647" s="11"/>
      <c r="DC1647" s="11"/>
      <c r="DD1647" s="6"/>
      <c r="DE1647"/>
      <c r="DF1647" s="128"/>
      <c r="DG1647" s="3" t="s">
        <v>41</v>
      </c>
      <c r="DH1647" s="44">
        <v>0</v>
      </c>
      <c r="DI1647" s="44">
        <v>0</v>
      </c>
      <c r="DJ1647" s="44">
        <v>0</v>
      </c>
      <c r="DK1647" s="40">
        <v>0</v>
      </c>
      <c r="DL1647" s="12"/>
      <c r="DN1647" s="11"/>
      <c r="DO1647" s="11"/>
      <c r="DP1647" s="6"/>
      <c r="DQ1647"/>
      <c r="DR1647" s="128"/>
      <c r="DS1647" s="3" t="s">
        <v>41</v>
      </c>
      <c r="DT1647" s="44">
        <v>0</v>
      </c>
      <c r="DU1647" s="44">
        <v>0</v>
      </c>
      <c r="DV1647" s="44">
        <v>0</v>
      </c>
      <c r="DW1647" s="40">
        <v>0</v>
      </c>
      <c r="DX1647" s="12"/>
    </row>
    <row r="1648" spans="1:128" ht="13.5" customHeight="1">
      <c r="A1648"/>
      <c r="B1648"/>
      <c r="C1648"/>
      <c r="D1648"/>
      <c r="E1648"/>
      <c r="F1648"/>
      <c r="G1648"/>
      <c r="H1648" s="21"/>
      <c r="J1648" s="11"/>
      <c r="K1648" s="11"/>
      <c r="L1648" s="6"/>
      <c r="M1648"/>
      <c r="N1648"/>
      <c r="O1648" s="11"/>
      <c r="P1648" s="12"/>
      <c r="Q1648" s="12"/>
      <c r="R1648" s="12"/>
      <c r="S1648" s="12"/>
      <c r="T1648" s="12"/>
      <c r="V1648" s="11"/>
      <c r="W1648" s="11"/>
      <c r="X1648" s="6"/>
      <c r="Y1648"/>
      <c r="Z1648"/>
      <c r="AA1648" s="11"/>
      <c r="AB1648" s="12"/>
      <c r="AC1648" s="12"/>
      <c r="AD1648" s="12"/>
      <c r="AE1648" s="12"/>
      <c r="AF1648" s="12"/>
      <c r="AH1648" s="11"/>
      <c r="AI1648" s="11"/>
      <c r="AJ1648" s="6"/>
      <c r="AK1648"/>
      <c r="AL1648"/>
      <c r="AM1648" s="11"/>
      <c r="AN1648" s="12"/>
      <c r="AO1648" s="12"/>
      <c r="AP1648" s="12"/>
      <c r="AQ1648" s="12"/>
      <c r="AR1648" s="12"/>
      <c r="AT1648" s="11"/>
      <c r="AU1648" s="11"/>
      <c r="AV1648" s="6"/>
      <c r="AW1648"/>
      <c r="AX1648"/>
      <c r="AY1648" s="11"/>
      <c r="AZ1648" s="12"/>
      <c r="BA1648" s="12"/>
      <c r="BB1648" s="12"/>
      <c r="BC1648" s="12"/>
      <c r="BD1648" s="12"/>
      <c r="BF1648" s="11"/>
      <c r="BG1648" s="11"/>
      <c r="BH1648" s="6"/>
      <c r="BI1648"/>
      <c r="BJ1648"/>
      <c r="BK1648" s="11"/>
      <c r="BL1648" s="12"/>
      <c r="BM1648" s="12"/>
      <c r="BN1648" s="12"/>
      <c r="BO1648" s="12"/>
      <c r="BP1648" s="12"/>
      <c r="BR1648" s="11"/>
      <c r="BS1648" s="11"/>
      <c r="BT1648" s="6"/>
      <c r="BU1648"/>
      <c r="BV1648"/>
      <c r="BW1648" s="11"/>
      <c r="BX1648" s="12"/>
      <c r="BY1648" s="12"/>
      <c r="BZ1648" s="12"/>
      <c r="CA1648" s="12"/>
      <c r="CB1648" s="12"/>
      <c r="CD1648" s="11"/>
      <c r="CE1648" s="11"/>
      <c r="CF1648" s="6"/>
      <c r="CG1648"/>
      <c r="CH1648"/>
      <c r="CI1648" s="11"/>
      <c r="CJ1648" s="12"/>
      <c r="CK1648" s="12"/>
      <c r="CL1648" s="12"/>
      <c r="CM1648" s="12"/>
      <c r="CN1648" s="12"/>
      <c r="CP1648" s="11"/>
      <c r="CQ1648" s="11"/>
      <c r="CR1648" s="6"/>
      <c r="CS1648"/>
      <c r="CT1648"/>
      <c r="CU1648" s="11"/>
      <c r="CV1648" s="12"/>
      <c r="CW1648" s="12"/>
      <c r="CX1648" s="12"/>
      <c r="CY1648" s="12"/>
      <c r="CZ1648" s="12"/>
      <c r="DB1648" s="11"/>
      <c r="DC1648" s="11"/>
      <c r="DD1648" s="6"/>
      <c r="DE1648"/>
      <c r="DF1648"/>
      <c r="DG1648" s="11"/>
      <c r="DH1648" s="12"/>
      <c r="DI1648" s="12"/>
      <c r="DJ1648" s="12"/>
      <c r="DK1648" s="12"/>
      <c r="DL1648" s="12"/>
      <c r="DN1648" s="11"/>
      <c r="DO1648" s="11"/>
      <c r="DP1648" s="6"/>
      <c r="DQ1648"/>
      <c r="DR1648"/>
      <c r="DS1648" s="11"/>
      <c r="DT1648" s="12"/>
      <c r="DU1648" s="12"/>
      <c r="DV1648" s="12"/>
      <c r="DW1648" s="12"/>
      <c r="DX1648" s="12"/>
    </row>
    <row r="1649" spans="1:128" ht="13.5" customHeight="1">
      <c r="A1649"/>
      <c r="B1649" t="s">
        <v>63</v>
      </c>
      <c r="C1649"/>
      <c r="D1649"/>
      <c r="E1649"/>
      <c r="F1649"/>
      <c r="G1649"/>
      <c r="H1649" s="21"/>
      <c r="K1649"/>
      <c r="L1649"/>
      <c r="M1649"/>
      <c r="N1649"/>
      <c r="O1649" t="s">
        <v>43</v>
      </c>
      <c r="P1649"/>
      <c r="Q1649"/>
      <c r="R1649"/>
      <c r="S1649"/>
      <c r="T1649" s="21"/>
      <c r="W1649"/>
      <c r="X1649"/>
      <c r="Y1649"/>
      <c r="Z1649"/>
      <c r="AA1649" t="s">
        <v>43</v>
      </c>
      <c r="AB1649"/>
      <c r="AC1649"/>
      <c r="AD1649"/>
      <c r="AE1649"/>
      <c r="AF1649" s="21"/>
      <c r="AI1649"/>
      <c r="AJ1649"/>
      <c r="AK1649"/>
      <c r="AL1649"/>
      <c r="AM1649" t="s">
        <v>43</v>
      </c>
      <c r="AN1649"/>
      <c r="AO1649"/>
      <c r="AP1649"/>
      <c r="AQ1649"/>
      <c r="AR1649" s="21"/>
      <c r="AU1649"/>
      <c r="AV1649"/>
      <c r="AW1649"/>
      <c r="AX1649"/>
      <c r="AY1649" t="s">
        <v>43</v>
      </c>
      <c r="AZ1649"/>
      <c r="BA1649"/>
      <c r="BB1649"/>
      <c r="BC1649"/>
      <c r="BD1649" s="21"/>
      <c r="BG1649"/>
      <c r="BH1649"/>
      <c r="BI1649"/>
      <c r="BJ1649"/>
      <c r="BK1649" t="s">
        <v>43</v>
      </c>
      <c r="BL1649"/>
      <c r="BM1649"/>
      <c r="BN1649"/>
      <c r="BO1649"/>
      <c r="BP1649" s="21"/>
      <c r="BS1649"/>
      <c r="BT1649"/>
      <c r="BU1649"/>
      <c r="BV1649"/>
      <c r="BW1649" t="s">
        <v>43</v>
      </c>
      <c r="BX1649"/>
      <c r="BY1649"/>
      <c r="BZ1649"/>
      <c r="CA1649"/>
      <c r="CB1649" s="21"/>
      <c r="CE1649"/>
      <c r="CF1649"/>
      <c r="CG1649"/>
      <c r="CH1649"/>
      <c r="CI1649" t="s">
        <v>43</v>
      </c>
      <c r="CJ1649"/>
      <c r="CK1649"/>
      <c r="CL1649"/>
      <c r="CM1649"/>
      <c r="CN1649" s="21"/>
      <c r="CQ1649"/>
      <c r="CR1649"/>
      <c r="CS1649"/>
      <c r="CT1649"/>
      <c r="CU1649" t="s">
        <v>43</v>
      </c>
      <c r="CV1649"/>
      <c r="CW1649"/>
      <c r="CX1649"/>
      <c r="CY1649"/>
      <c r="CZ1649" s="21"/>
      <c r="DC1649"/>
      <c r="DD1649"/>
      <c r="DE1649"/>
      <c r="DF1649"/>
      <c r="DG1649" t="s">
        <v>43</v>
      </c>
      <c r="DH1649"/>
      <c r="DI1649"/>
      <c r="DJ1649"/>
      <c r="DK1649"/>
      <c r="DL1649" s="21"/>
      <c r="DO1649"/>
      <c r="DP1649"/>
      <c r="DQ1649"/>
      <c r="DR1649"/>
      <c r="DS1649" t="s">
        <v>43</v>
      </c>
      <c r="DT1649"/>
      <c r="DU1649"/>
      <c r="DV1649"/>
      <c r="DW1649"/>
      <c r="DX1649" s="21"/>
    </row>
    <row r="1650" spans="1:128" ht="13.5" customHeight="1" thickBot="1">
      <c r="A1650"/>
      <c r="B1650"/>
      <c r="C1650"/>
      <c r="D1650" s="123" t="s">
        <v>67</v>
      </c>
      <c r="E1650" s="124"/>
      <c r="F1650" s="124"/>
      <c r="G1650" s="125"/>
      <c r="H1650" s="21"/>
      <c r="K1650" s="3" t="s">
        <v>14</v>
      </c>
      <c r="L1650" s="85">
        <f ca="1">$C1642</f>
        <v>0.12</v>
      </c>
      <c r="M1650" s="28"/>
      <c r="N1650" s="28"/>
      <c r="O1650" s="18" t="s">
        <v>25</v>
      </c>
      <c r="P1650" s="53">
        <f ca="1">OFFSET(乱数表!$C$3,$C1636,2*K$7-1)</f>
        <v>0.80742668967279785</v>
      </c>
      <c r="Q1650" s="28" t="s">
        <v>23</v>
      </c>
      <c r="R1650" s="54" t="str">
        <f ca="1">IF(P1650&lt;$C1642,"Explore","Exploit")</f>
        <v>Exploit</v>
      </c>
      <c r="S1650"/>
      <c r="T1650" s="21"/>
      <c r="W1650" s="3" t="s">
        <v>14</v>
      </c>
      <c r="X1650" s="85">
        <f ca="1">$C1642</f>
        <v>0.12</v>
      </c>
      <c r="Y1650" s="28"/>
      <c r="Z1650" s="28"/>
      <c r="AA1650" s="18" t="s">
        <v>25</v>
      </c>
      <c r="AB1650" s="53">
        <f ca="1">OFFSET(乱数表!$C$3,$C1636,2*W$7-1)</f>
        <v>6.7083383260296836E-3</v>
      </c>
      <c r="AC1650" s="28" t="s">
        <v>23</v>
      </c>
      <c r="AD1650" s="54" t="str">
        <f ca="1">IF(AB1650&lt;$C1642,"Explore","Exploit")</f>
        <v>Explore</v>
      </c>
      <c r="AE1650"/>
      <c r="AF1650" s="21"/>
      <c r="AI1650" s="3" t="s">
        <v>14</v>
      </c>
      <c r="AJ1650" s="85">
        <f ca="1">$C1642</f>
        <v>0.12</v>
      </c>
      <c r="AK1650" s="28"/>
      <c r="AL1650" s="28"/>
      <c r="AM1650" s="18" t="s">
        <v>25</v>
      </c>
      <c r="AN1650" s="53">
        <f ca="1">OFFSET(乱数表!$C$3,$C1636,2*AI$7-1)</f>
        <v>0.2966205522567088</v>
      </c>
      <c r="AO1650" s="28" t="s">
        <v>23</v>
      </c>
      <c r="AP1650" s="54" t="str">
        <f ca="1">IF(AN1650&lt;$C1642,"Explore","Exploit")</f>
        <v>Exploit</v>
      </c>
      <c r="AQ1650"/>
      <c r="AR1650" s="21"/>
      <c r="AU1650" s="3" t="s">
        <v>14</v>
      </c>
      <c r="AV1650" s="85">
        <f ca="1">$C1642</f>
        <v>0.12</v>
      </c>
      <c r="AW1650" s="28"/>
      <c r="AX1650" s="28"/>
      <c r="AY1650" s="18" t="s">
        <v>25</v>
      </c>
      <c r="AZ1650" s="53">
        <f ca="1">OFFSET(乱数表!$C$3,$C1636,2*AU$7-1)</f>
        <v>0.1048986781642075</v>
      </c>
      <c r="BA1650" s="28" t="s">
        <v>23</v>
      </c>
      <c r="BB1650" s="54" t="str">
        <f ca="1">IF(AZ1650&lt;$C1642,"Explore","Exploit")</f>
        <v>Explore</v>
      </c>
      <c r="BC1650"/>
      <c r="BD1650" s="21"/>
      <c r="BG1650" s="3" t="s">
        <v>14</v>
      </c>
      <c r="BH1650" s="85">
        <f ca="1">$C1642</f>
        <v>0.12</v>
      </c>
      <c r="BI1650" s="28"/>
      <c r="BJ1650" s="28"/>
      <c r="BK1650" s="18" t="s">
        <v>25</v>
      </c>
      <c r="BL1650" s="53">
        <f ca="1">OFFSET(乱数表!$C$3,$C1636,2*BG$7-1)</f>
        <v>0.80826141364074711</v>
      </c>
      <c r="BM1650" s="28" t="s">
        <v>23</v>
      </c>
      <c r="BN1650" s="54" t="str">
        <f ca="1">IF(BL1650&lt;$C1642,"Explore","Exploit")</f>
        <v>Exploit</v>
      </c>
      <c r="BO1650"/>
      <c r="BP1650" s="21"/>
      <c r="BS1650" s="3" t="s">
        <v>14</v>
      </c>
      <c r="BT1650" s="85">
        <f ca="1">$C1642</f>
        <v>0.12</v>
      </c>
      <c r="BU1650" s="28"/>
      <c r="BV1650" s="28"/>
      <c r="BW1650" s="18" t="s">
        <v>25</v>
      </c>
      <c r="BX1650" s="53">
        <f ca="1">OFFSET(乱数表!$C$3,$C1636,2*BS$7-1)</f>
        <v>0.89522197135787429</v>
      </c>
      <c r="BY1650" s="28" t="s">
        <v>23</v>
      </c>
      <c r="BZ1650" s="54" t="str">
        <f ca="1">IF(BX1650&lt;$C1642,"Explore","Exploit")</f>
        <v>Exploit</v>
      </c>
      <c r="CA1650"/>
      <c r="CB1650" s="21"/>
      <c r="CE1650" s="3" t="s">
        <v>14</v>
      </c>
      <c r="CF1650" s="85">
        <f ca="1">$C1642</f>
        <v>0.12</v>
      </c>
      <c r="CG1650" s="28"/>
      <c r="CH1650" s="28"/>
      <c r="CI1650" s="18" t="s">
        <v>25</v>
      </c>
      <c r="CJ1650" s="53">
        <f ca="1">OFFSET(乱数表!$C$3,$C1636,2*CE$7-1)</f>
        <v>0.23806224184918545</v>
      </c>
      <c r="CK1650" s="28" t="s">
        <v>23</v>
      </c>
      <c r="CL1650" s="54" t="str">
        <f ca="1">IF(CJ1650&lt;$C1642,"Explore","Exploit")</f>
        <v>Exploit</v>
      </c>
      <c r="CM1650"/>
      <c r="CN1650" s="21"/>
      <c r="CQ1650" s="3" t="s">
        <v>14</v>
      </c>
      <c r="CR1650" s="85">
        <f ca="1">$C1642</f>
        <v>0.12</v>
      </c>
      <c r="CS1650" s="28"/>
      <c r="CT1650" s="28"/>
      <c r="CU1650" s="18" t="s">
        <v>25</v>
      </c>
      <c r="CV1650" s="53">
        <f ca="1">OFFSET(乱数表!$C$3,$C1636,2*CQ$7-1)</f>
        <v>0.48329788312415967</v>
      </c>
      <c r="CW1650" s="28" t="s">
        <v>23</v>
      </c>
      <c r="CX1650" s="54" t="str">
        <f ca="1">IF(CV1650&lt;$C1642,"Explore","Exploit")</f>
        <v>Exploit</v>
      </c>
      <c r="CY1650"/>
      <c r="CZ1650" s="21"/>
      <c r="DC1650" s="3" t="s">
        <v>14</v>
      </c>
      <c r="DD1650" s="85">
        <f ca="1">$C1642</f>
        <v>0.12</v>
      </c>
      <c r="DE1650" s="28"/>
      <c r="DF1650" s="28"/>
      <c r="DG1650" s="18" t="s">
        <v>25</v>
      </c>
      <c r="DH1650" s="53">
        <f ca="1">OFFSET(乱数表!$C$3,$C1636,2*DC$7-1)</f>
        <v>0.94454952546169946</v>
      </c>
      <c r="DI1650" s="28" t="s">
        <v>23</v>
      </c>
      <c r="DJ1650" s="54" t="str">
        <f ca="1">IF(DH1650&lt;$C1642,"Explore","Exploit")</f>
        <v>Exploit</v>
      </c>
      <c r="DK1650"/>
      <c r="DL1650" s="21"/>
      <c r="DO1650" s="3" t="s">
        <v>14</v>
      </c>
      <c r="DP1650" s="85">
        <f ca="1">$C1642</f>
        <v>0.12</v>
      </c>
      <c r="DQ1650" s="28"/>
      <c r="DR1650" s="28"/>
      <c r="DS1650" s="18" t="s">
        <v>25</v>
      </c>
      <c r="DT1650" s="53">
        <f ca="1">OFFSET(乱数表!$C$3,$C1636,2*DO$7-1)</f>
        <v>0.48873329377798536</v>
      </c>
      <c r="DU1650" s="28" t="s">
        <v>23</v>
      </c>
      <c r="DV1650" s="54" t="str">
        <f ca="1">IF(DT1650&lt;$C1642,"Explore","Exploit")</f>
        <v>Exploit</v>
      </c>
      <c r="DW1650"/>
      <c r="DX1650" s="21"/>
    </row>
    <row r="1651" spans="1:128" ht="13.5" customHeight="1">
      <c r="A1651"/>
      <c r="B1651" s="3" t="s">
        <v>7</v>
      </c>
      <c r="C1651" s="3" t="s">
        <v>17</v>
      </c>
      <c r="D1651" s="93" t="s">
        <v>27</v>
      </c>
      <c r="E1651" s="26" t="s">
        <v>28</v>
      </c>
      <c r="F1651" s="26" t="s">
        <v>29</v>
      </c>
      <c r="G1651" s="3" t="s">
        <v>30</v>
      </c>
      <c r="H1651" s="21"/>
      <c r="K1651"/>
      <c r="L1651"/>
      <c r="M1651"/>
      <c r="N1651"/>
      <c r="O1651"/>
      <c r="P1651" s="58" t="s">
        <v>42</v>
      </c>
      <c r="Q1651" s="59" t="s">
        <v>26</v>
      </c>
      <c r="R1651" s="60" t="s">
        <v>38</v>
      </c>
      <c r="S1651"/>
      <c r="T1651" s="21"/>
      <c r="W1651"/>
      <c r="X1651"/>
      <c r="Y1651"/>
      <c r="Z1651"/>
      <c r="AA1651"/>
      <c r="AB1651" s="58" t="s">
        <v>42</v>
      </c>
      <c r="AC1651" s="59" t="s">
        <v>26</v>
      </c>
      <c r="AD1651" s="60" t="s">
        <v>38</v>
      </c>
      <c r="AE1651"/>
      <c r="AF1651" s="21"/>
      <c r="AI1651"/>
      <c r="AJ1651"/>
      <c r="AK1651"/>
      <c r="AL1651"/>
      <c r="AM1651"/>
      <c r="AN1651" s="58" t="s">
        <v>42</v>
      </c>
      <c r="AO1651" s="59" t="s">
        <v>26</v>
      </c>
      <c r="AP1651" s="60" t="s">
        <v>38</v>
      </c>
      <c r="AQ1651"/>
      <c r="AR1651" s="21"/>
      <c r="AU1651"/>
      <c r="AV1651"/>
      <c r="AW1651"/>
      <c r="AX1651"/>
      <c r="AY1651"/>
      <c r="AZ1651" s="58" t="s">
        <v>42</v>
      </c>
      <c r="BA1651" s="59" t="s">
        <v>26</v>
      </c>
      <c r="BB1651" s="60" t="s">
        <v>38</v>
      </c>
      <c r="BC1651"/>
      <c r="BD1651" s="21"/>
      <c r="BG1651"/>
      <c r="BH1651"/>
      <c r="BI1651"/>
      <c r="BJ1651"/>
      <c r="BK1651"/>
      <c r="BL1651" s="58" t="s">
        <v>42</v>
      </c>
      <c r="BM1651" s="59" t="s">
        <v>26</v>
      </c>
      <c r="BN1651" s="60" t="s">
        <v>38</v>
      </c>
      <c r="BO1651"/>
      <c r="BP1651" s="21"/>
      <c r="BS1651"/>
      <c r="BT1651"/>
      <c r="BU1651"/>
      <c r="BV1651"/>
      <c r="BW1651"/>
      <c r="BX1651" s="58" t="s">
        <v>42</v>
      </c>
      <c r="BY1651" s="59" t="s">
        <v>26</v>
      </c>
      <c r="BZ1651" s="60" t="s">
        <v>38</v>
      </c>
      <c r="CA1651"/>
      <c r="CB1651" s="21"/>
      <c r="CE1651"/>
      <c r="CF1651"/>
      <c r="CG1651"/>
      <c r="CH1651"/>
      <c r="CI1651"/>
      <c r="CJ1651" s="58" t="s">
        <v>42</v>
      </c>
      <c r="CK1651" s="59" t="s">
        <v>26</v>
      </c>
      <c r="CL1651" s="60" t="s">
        <v>38</v>
      </c>
      <c r="CM1651"/>
      <c r="CN1651" s="21"/>
      <c r="CQ1651"/>
      <c r="CR1651"/>
      <c r="CS1651"/>
      <c r="CT1651"/>
      <c r="CU1651"/>
      <c r="CV1651" s="58" t="s">
        <v>42</v>
      </c>
      <c r="CW1651" s="59" t="s">
        <v>26</v>
      </c>
      <c r="CX1651" s="60" t="s">
        <v>38</v>
      </c>
      <c r="CY1651"/>
      <c r="CZ1651" s="21"/>
      <c r="DC1651"/>
      <c r="DD1651"/>
      <c r="DE1651"/>
      <c r="DF1651"/>
      <c r="DG1651"/>
      <c r="DH1651" s="58" t="s">
        <v>42</v>
      </c>
      <c r="DI1651" s="59" t="s">
        <v>26</v>
      </c>
      <c r="DJ1651" s="60" t="s">
        <v>38</v>
      </c>
      <c r="DK1651"/>
      <c r="DL1651" s="21"/>
      <c r="DO1651"/>
      <c r="DP1651"/>
      <c r="DQ1651"/>
      <c r="DR1651"/>
      <c r="DS1651"/>
      <c r="DT1651" s="58" t="s">
        <v>42</v>
      </c>
      <c r="DU1651" s="59" t="s">
        <v>26</v>
      </c>
      <c r="DV1651" s="60" t="s">
        <v>38</v>
      </c>
      <c r="DW1651"/>
      <c r="DX1651" s="21"/>
    </row>
    <row r="1652" spans="1:128" ht="13.5" customHeight="1">
      <c r="A1652"/>
      <c r="B1652" s="41">
        <v>1</v>
      </c>
      <c r="C1652" s="41">
        <f t="array" ref="C1652:G1660">$C$24:$G$32</f>
        <v>0</v>
      </c>
      <c r="D1652" s="80">
        <v>0.5</v>
      </c>
      <c r="E1652" s="81">
        <v>0.5</v>
      </c>
      <c r="F1652" s="81">
        <v>0.5</v>
      </c>
      <c r="G1652" s="80">
        <v>1</v>
      </c>
      <c r="H1652" s="6"/>
      <c r="K1652"/>
      <c r="L1652"/>
      <c r="M1652"/>
      <c r="N1652"/>
      <c r="O1652" s="63" t="s">
        <v>24</v>
      </c>
      <c r="P1652" s="55">
        <f ca="1">MAX(OFFSET(O1638,K1639,1):OFFSET(O1638,K1639,4))</f>
        <v>32.109958405295473</v>
      </c>
      <c r="Q1652" s="52"/>
      <c r="R1652" s="22">
        <f ca="1">MATCH(P1652,OFFSET(O1638,K1639,1):OFFSET(O1638,K1639,4),0)</f>
        <v>4</v>
      </c>
      <c r="S1652"/>
      <c r="T1652" s="21"/>
      <c r="W1652"/>
      <c r="X1652"/>
      <c r="Y1652"/>
      <c r="Z1652"/>
      <c r="AA1652" s="63" t="s">
        <v>24</v>
      </c>
      <c r="AB1652" s="55">
        <f ca="1">MAX(OFFSET(AA1638,W1639,1):OFFSET(AA1638,W1639,4))</f>
        <v>47.299994010216395</v>
      </c>
      <c r="AC1652" s="52"/>
      <c r="AD1652" s="22">
        <f ca="1">MATCH(AB1652,OFFSET(AA1638,W1639,1):OFFSET(AA1638,W1639,4),0)</f>
        <v>1</v>
      </c>
      <c r="AE1652"/>
      <c r="AF1652" s="21"/>
      <c r="AI1652"/>
      <c r="AJ1652"/>
      <c r="AK1652"/>
      <c r="AL1652"/>
      <c r="AM1652" s="63" t="s">
        <v>24</v>
      </c>
      <c r="AN1652" s="55">
        <f ca="1">MAX(OFFSET(AM1638,AI1639,1):OFFSET(AM1638,AI1639,4))</f>
        <v>68.999995388391923</v>
      </c>
      <c r="AO1652" s="52"/>
      <c r="AP1652" s="22">
        <f ca="1">MATCH(AN1652,OFFSET(AM1638,AI1639,1):OFFSET(AM1638,AI1639,4),0)</f>
        <v>1</v>
      </c>
      <c r="AQ1652"/>
      <c r="AR1652" s="21"/>
      <c r="AU1652"/>
      <c r="AV1652"/>
      <c r="AW1652"/>
      <c r="AX1652"/>
      <c r="AY1652" s="63" t="s">
        <v>24</v>
      </c>
      <c r="AZ1652" s="55">
        <f ca="1">MAX(OFFSET(AY1638,AU1639,1):OFFSET(AY1638,AU1639,4))</f>
        <v>99.99999999999477</v>
      </c>
      <c r="BA1652" s="52"/>
      <c r="BB1652" s="22">
        <f ca="1">MATCH(AZ1652,OFFSET(AY1638,AU1639,1):OFFSET(AY1638,AU1639,4),0)</f>
        <v>1</v>
      </c>
      <c r="BC1652"/>
      <c r="BD1652" s="21"/>
      <c r="BG1652"/>
      <c r="BH1652"/>
      <c r="BI1652"/>
      <c r="BJ1652"/>
      <c r="BK1652" s="63" t="s">
        <v>24</v>
      </c>
      <c r="BL1652" s="55">
        <f ca="1">MAX(OFFSET(BK1638,BG1639,1):OFFSET(BK1638,BG1639,4))</f>
        <v>0</v>
      </c>
      <c r="BM1652" s="52"/>
      <c r="BN1652" s="22">
        <f ca="1">MATCH(BL1652,OFFSET(BK1638,BG1639,1):OFFSET(BK1638,BG1639,4),0)</f>
        <v>1</v>
      </c>
      <c r="BO1652"/>
      <c r="BP1652" s="21"/>
      <c r="BS1652"/>
      <c r="BT1652"/>
      <c r="BU1652"/>
      <c r="BV1652"/>
      <c r="BW1652" s="63" t="s">
        <v>24</v>
      </c>
      <c r="BX1652" s="55">
        <f ca="1">MAX(OFFSET(BW1638,BS1639,1):OFFSET(BW1638,BS1639,4))</f>
        <v>0</v>
      </c>
      <c r="BY1652" s="52"/>
      <c r="BZ1652" s="22">
        <f ca="1">MATCH(BX1652,OFFSET(BW1638,BS1639,1):OFFSET(BW1638,BS1639,4),0)</f>
        <v>1</v>
      </c>
      <c r="CA1652"/>
      <c r="CB1652" s="21"/>
      <c r="CE1652"/>
      <c r="CF1652"/>
      <c r="CG1652"/>
      <c r="CH1652"/>
      <c r="CI1652" s="63" t="s">
        <v>24</v>
      </c>
      <c r="CJ1652" s="55">
        <f ca="1">MAX(OFFSET(CI1638,CE1639,1):OFFSET(CI1638,CE1639,4))</f>
        <v>0</v>
      </c>
      <c r="CK1652" s="52"/>
      <c r="CL1652" s="22">
        <f ca="1">MATCH(CJ1652,OFFSET(CI1638,CE1639,1):OFFSET(CI1638,CE1639,4),0)</f>
        <v>1</v>
      </c>
      <c r="CM1652"/>
      <c r="CN1652" s="21"/>
      <c r="CQ1652"/>
      <c r="CR1652"/>
      <c r="CS1652"/>
      <c r="CT1652"/>
      <c r="CU1652" s="63" t="s">
        <v>24</v>
      </c>
      <c r="CV1652" s="55">
        <f ca="1">MAX(OFFSET(CU1638,CQ1639,1):OFFSET(CU1638,CQ1639,4))</f>
        <v>0</v>
      </c>
      <c r="CW1652" s="52"/>
      <c r="CX1652" s="22">
        <f ca="1">MATCH(CV1652,OFFSET(CU1638,CQ1639,1):OFFSET(CU1638,CQ1639,4),0)</f>
        <v>1</v>
      </c>
      <c r="CY1652"/>
      <c r="CZ1652" s="21"/>
      <c r="DC1652"/>
      <c r="DD1652"/>
      <c r="DE1652"/>
      <c r="DF1652"/>
      <c r="DG1652" s="63" t="s">
        <v>24</v>
      </c>
      <c r="DH1652" s="55">
        <f ca="1">MAX(OFFSET(DG1638,DC1639,1):OFFSET(DG1638,DC1639,4))</f>
        <v>0</v>
      </c>
      <c r="DI1652" s="52"/>
      <c r="DJ1652" s="22">
        <f ca="1">MATCH(DH1652,OFFSET(DG1638,DC1639,1):OFFSET(DG1638,DC1639,4),0)</f>
        <v>1</v>
      </c>
      <c r="DK1652"/>
      <c r="DL1652" s="21"/>
      <c r="DO1652"/>
      <c r="DP1652"/>
      <c r="DQ1652"/>
      <c r="DR1652"/>
      <c r="DS1652" s="63" t="s">
        <v>24</v>
      </c>
      <c r="DT1652" s="55">
        <f ca="1">MAX(OFFSET(DS1638,DO1638,1):OFFSET(DS1638,DO1638,4))</f>
        <v>26.900255958557121</v>
      </c>
      <c r="DU1652" s="52"/>
      <c r="DV1652" s="22">
        <f ca="1">MATCH(DT1652,OFFSET(DS1638,DO1638,1):OFFSET(DS1638,DO1638,4),0)</f>
        <v>3</v>
      </c>
      <c r="DW1652"/>
      <c r="DX1652" s="21"/>
    </row>
    <row r="1653" spans="1:128" ht="13.5" customHeight="1" thickBot="1">
      <c r="A1653"/>
      <c r="B1653" s="42">
        <v>2</v>
      </c>
      <c r="C1653" s="42">
        <v>0</v>
      </c>
      <c r="D1653" s="82">
        <v>0.33333333333333331</v>
      </c>
      <c r="E1653" s="83">
        <v>0.33333333333333331</v>
      </c>
      <c r="F1653" s="82">
        <v>0.66666666666666663</v>
      </c>
      <c r="G1653" s="82">
        <v>1</v>
      </c>
      <c r="H1653" s="6"/>
      <c r="K1653"/>
      <c r="L1653"/>
      <c r="M1653"/>
      <c r="N1653"/>
      <c r="O1653" s="63" t="s">
        <v>22</v>
      </c>
      <c r="P1653" s="56"/>
      <c r="Q1653" s="57">
        <f ca="1">OFFSET(乱数表!$C$3,$C1636,2*K$7)</f>
        <v>0.45538463385811845</v>
      </c>
      <c r="R1653" s="38">
        <f ca="1">MATCH(Q1653,OFFSET($B1651,K1639,1):OFFSET($B1651,K1639,5))</f>
        <v>1</v>
      </c>
      <c r="S1653"/>
      <c r="T1653" s="21"/>
      <c r="W1653"/>
      <c r="X1653"/>
      <c r="Y1653"/>
      <c r="Z1653"/>
      <c r="AA1653" s="63" t="s">
        <v>22</v>
      </c>
      <c r="AB1653" s="56"/>
      <c r="AC1653" s="57">
        <f ca="1">OFFSET(乱数表!$C$3,$C1636,2*W$7)</f>
        <v>0.95923019954255373</v>
      </c>
      <c r="AD1653" s="38">
        <f ca="1">MATCH(AC1653,OFFSET($B1651,W1639,1):OFFSET($B1651,W1639,5))</f>
        <v>4</v>
      </c>
      <c r="AE1653"/>
      <c r="AF1653" s="21"/>
      <c r="AI1653"/>
      <c r="AJ1653"/>
      <c r="AK1653"/>
      <c r="AL1653"/>
      <c r="AM1653" s="63" t="s">
        <v>22</v>
      </c>
      <c r="AN1653" s="56"/>
      <c r="AO1653" s="57">
        <f ca="1">OFFSET(乱数表!$C$3,$C1636,2*AI$7)</f>
        <v>3.2709929597246945E-2</v>
      </c>
      <c r="AP1653" s="38">
        <f ca="1">MATCH(AO1653,OFFSET($B1651,AI1639,1):OFFSET($B1651,AI1639,5))</f>
        <v>1</v>
      </c>
      <c r="AQ1653"/>
      <c r="AR1653" s="21"/>
      <c r="AU1653"/>
      <c r="AV1653"/>
      <c r="AW1653"/>
      <c r="AX1653"/>
      <c r="AY1653" s="63" t="s">
        <v>22</v>
      </c>
      <c r="AZ1653" s="56"/>
      <c r="BA1653" s="57">
        <f ca="1">OFFSET(乱数表!$C$3,$C1636,2*AU$7)</f>
        <v>0.20952738346143862</v>
      </c>
      <c r="BB1653" s="38">
        <f ca="1">MATCH(BA1653,OFFSET($B1651,AU1639,1):OFFSET($B1651,AU1639,5))</f>
        <v>1</v>
      </c>
      <c r="BC1653"/>
      <c r="BD1653" s="21"/>
      <c r="BG1653"/>
      <c r="BH1653"/>
      <c r="BI1653"/>
      <c r="BJ1653"/>
      <c r="BK1653" s="63" t="s">
        <v>22</v>
      </c>
      <c r="BL1653" s="56"/>
      <c r="BM1653" s="57">
        <f ca="1">OFFSET(乱数表!$C$3,$C1636,2*BG$7)</f>
        <v>0.93592011975959499</v>
      </c>
      <c r="BN1653" s="38">
        <f ca="1">MATCH(BM1653,OFFSET($B1651,BG1639,1):OFFSET($B1651,BG1639,5))</f>
        <v>1</v>
      </c>
      <c r="BO1653"/>
      <c r="BP1653" s="21"/>
      <c r="BS1653"/>
      <c r="BT1653"/>
      <c r="BU1653"/>
      <c r="BV1653"/>
      <c r="BW1653" s="63" t="s">
        <v>22</v>
      </c>
      <c r="BX1653" s="56"/>
      <c r="BY1653" s="57">
        <f ca="1">OFFSET(乱数表!$C$3,$C1636,2*BS$7)</f>
        <v>0.19852206836619157</v>
      </c>
      <c r="BZ1653" s="38">
        <f ca="1">MATCH(BY1653,OFFSET($B1651,BS1639,1):OFFSET($B1651,BS1639,5))</f>
        <v>1</v>
      </c>
      <c r="CA1653"/>
      <c r="CB1653" s="21"/>
      <c r="CE1653"/>
      <c r="CF1653"/>
      <c r="CG1653"/>
      <c r="CH1653"/>
      <c r="CI1653" s="63" t="s">
        <v>22</v>
      </c>
      <c r="CJ1653" s="56"/>
      <c r="CK1653" s="57">
        <f ca="1">OFFSET(乱数表!$C$3,$C1636,2*CE$7)</f>
        <v>0.68914759902868661</v>
      </c>
      <c r="CL1653" s="38">
        <f ca="1">MATCH(CK1653,OFFSET($B1651,CE1639,1):OFFSET($B1651,CE1639,5))</f>
        <v>1</v>
      </c>
      <c r="CM1653"/>
      <c r="CN1653" s="21"/>
      <c r="CQ1653"/>
      <c r="CR1653"/>
      <c r="CS1653"/>
      <c r="CT1653"/>
      <c r="CU1653" s="63" t="s">
        <v>22</v>
      </c>
      <c r="CV1653" s="56"/>
      <c r="CW1653" s="57">
        <f ca="1">OFFSET(乱数表!$C$3,$C1636,2*CQ$7)</f>
        <v>0.87315761231015065</v>
      </c>
      <c r="CX1653" s="38">
        <f ca="1">MATCH(CW1653,OFFSET($B1651,CQ1639,1):OFFSET($B1651,CQ1639,5))</f>
        <v>1</v>
      </c>
      <c r="CY1653"/>
      <c r="CZ1653" s="21"/>
      <c r="DC1653"/>
      <c r="DD1653"/>
      <c r="DE1653"/>
      <c r="DF1653"/>
      <c r="DG1653" s="63" t="s">
        <v>22</v>
      </c>
      <c r="DH1653" s="56"/>
      <c r="DI1653" s="57">
        <f ca="1">OFFSET(乱数表!$C$3,$C1636,2*DC$7)</f>
        <v>0.24687060982431797</v>
      </c>
      <c r="DJ1653" s="38">
        <f ca="1">MATCH(DI1653,OFFSET($B1651,DC1639,1):OFFSET($B1651,DC1639,5))</f>
        <v>1</v>
      </c>
      <c r="DK1653"/>
      <c r="DL1653" s="21"/>
      <c r="DO1653"/>
      <c r="DP1653"/>
      <c r="DQ1653"/>
      <c r="DR1653"/>
      <c r="DS1653" s="63" t="s">
        <v>22</v>
      </c>
      <c r="DT1653" s="56"/>
      <c r="DU1653" s="57">
        <f ca="1">OFFSET(乱数表!$C$3,$C1636,2*DO$7)</f>
        <v>0.63012631345620207</v>
      </c>
      <c r="DV1653" s="38">
        <f ca="1">MATCH(DU1653,OFFSET($B1651,DO1638,1):OFFSET($B1651,DO1638,5))</f>
        <v>3</v>
      </c>
      <c r="DW1653"/>
      <c r="DX1653" s="21"/>
    </row>
    <row r="1654" spans="1:128" ht="13.5" customHeight="1">
      <c r="A1654"/>
      <c r="B1654" s="41">
        <v>3</v>
      </c>
      <c r="C1654" s="41">
        <v>0</v>
      </c>
      <c r="D1654" s="81">
        <v>0</v>
      </c>
      <c r="E1654" s="81">
        <v>0</v>
      </c>
      <c r="F1654" s="80">
        <v>1</v>
      </c>
      <c r="G1654" s="81">
        <v>1</v>
      </c>
      <c r="H1654" s="7"/>
      <c r="K1654"/>
      <c r="L1654"/>
      <c r="M1654"/>
      <c r="N1654"/>
      <c r="O1654" s="6"/>
      <c r="P1654"/>
      <c r="Q1654"/>
      <c r="R1654" t="s">
        <v>56</v>
      </c>
      <c r="S1654"/>
      <c r="T1654" s="21"/>
      <c r="W1654"/>
      <c r="X1654"/>
      <c r="Y1654"/>
      <c r="Z1654"/>
      <c r="AA1654" s="6"/>
      <c r="AB1654"/>
      <c r="AC1654"/>
      <c r="AD1654" t="s">
        <v>56</v>
      </c>
      <c r="AE1654"/>
      <c r="AF1654" s="21"/>
      <c r="AI1654"/>
      <c r="AJ1654"/>
      <c r="AK1654"/>
      <c r="AL1654"/>
      <c r="AM1654" s="6"/>
      <c r="AN1654"/>
      <c r="AO1654"/>
      <c r="AP1654" t="s">
        <v>56</v>
      </c>
      <c r="AQ1654"/>
      <c r="AR1654" s="21"/>
      <c r="AU1654"/>
      <c r="AV1654"/>
      <c r="AW1654"/>
      <c r="AX1654"/>
      <c r="AY1654" s="6"/>
      <c r="AZ1654"/>
      <c r="BA1654"/>
      <c r="BB1654" t="s">
        <v>56</v>
      </c>
      <c r="BC1654"/>
      <c r="BD1654" s="21"/>
      <c r="BG1654"/>
      <c r="BH1654"/>
      <c r="BI1654"/>
      <c r="BJ1654"/>
      <c r="BK1654" s="6"/>
      <c r="BL1654"/>
      <c r="BM1654"/>
      <c r="BN1654" t="s">
        <v>56</v>
      </c>
      <c r="BO1654"/>
      <c r="BP1654" s="21"/>
      <c r="BS1654"/>
      <c r="BT1654"/>
      <c r="BU1654"/>
      <c r="BV1654"/>
      <c r="BW1654" s="6"/>
      <c r="BX1654"/>
      <c r="BY1654"/>
      <c r="BZ1654" t="s">
        <v>56</v>
      </c>
      <c r="CA1654"/>
      <c r="CB1654" s="21"/>
      <c r="CE1654"/>
      <c r="CF1654"/>
      <c r="CG1654"/>
      <c r="CH1654"/>
      <c r="CI1654" s="6"/>
      <c r="CJ1654"/>
      <c r="CK1654"/>
      <c r="CL1654" t="s">
        <v>56</v>
      </c>
      <c r="CM1654"/>
      <c r="CN1654" s="21"/>
      <c r="CQ1654"/>
      <c r="CR1654"/>
      <c r="CS1654"/>
      <c r="CT1654"/>
      <c r="CU1654" s="6"/>
      <c r="CV1654"/>
      <c r="CW1654"/>
      <c r="CX1654" t="s">
        <v>56</v>
      </c>
      <c r="CY1654"/>
      <c r="CZ1654" s="21"/>
      <c r="DC1654"/>
      <c r="DD1654"/>
      <c r="DE1654"/>
      <c r="DF1654"/>
      <c r="DG1654" s="6"/>
      <c r="DH1654"/>
      <c r="DI1654"/>
      <c r="DJ1654" t="s">
        <v>56</v>
      </c>
      <c r="DK1654"/>
      <c r="DL1654" s="21"/>
      <c r="DO1654"/>
      <c r="DP1654"/>
      <c r="DQ1654"/>
      <c r="DR1654"/>
      <c r="DS1654" s="6"/>
      <c r="DT1654"/>
      <c r="DU1654"/>
      <c r="DV1654" t="s">
        <v>56</v>
      </c>
      <c r="DW1654"/>
      <c r="DX1654" s="21"/>
    </row>
    <row r="1655" spans="1:128" ht="13.5" customHeight="1">
      <c r="A1655"/>
      <c r="B1655" s="42">
        <v>4</v>
      </c>
      <c r="C1655" s="42">
        <v>0</v>
      </c>
      <c r="D1655" s="82">
        <v>0.33333333333333331</v>
      </c>
      <c r="E1655" s="82">
        <v>0.66666666666666663</v>
      </c>
      <c r="F1655" s="83">
        <v>0.66666666666666663</v>
      </c>
      <c r="G1655" s="82">
        <v>1</v>
      </c>
      <c r="H1655" s="7"/>
      <c r="K1655"/>
      <c r="L1655"/>
      <c r="M1655"/>
      <c r="N1655"/>
      <c r="O1655" s="63" t="s">
        <v>39</v>
      </c>
      <c r="P1655" s="49">
        <f ca="1">IF(R1650="Exploit",R1652,R1653)</f>
        <v>4</v>
      </c>
      <c r="Q1655" s="28" t="str">
        <f ca="1">"("&amp;OFFSET(O1638,0,P1655)&amp;") →"</f>
        <v>(下) →</v>
      </c>
      <c r="R1655" s="18" t="s">
        <v>53</v>
      </c>
      <c r="S1655" s="3">
        <f ca="1">MIN(K1637+FIXED(1.1*COS(PI()/2*P1655),0),3)</f>
        <v>2</v>
      </c>
      <c r="T1655" s="6"/>
      <c r="W1655"/>
      <c r="X1655"/>
      <c r="Y1655"/>
      <c r="Z1655"/>
      <c r="AA1655" s="63" t="s">
        <v>39</v>
      </c>
      <c r="AB1655" s="49">
        <f ca="1">IF(AD1650="Exploit",AD1652,AD1653)</f>
        <v>4</v>
      </c>
      <c r="AC1655" s="28" t="str">
        <f ca="1">"("&amp;OFFSET(AA1638,0,AB1655)&amp;") →"</f>
        <v>(下) →</v>
      </c>
      <c r="AD1655" s="18" t="s">
        <v>53</v>
      </c>
      <c r="AE1655" s="3">
        <f ca="1">MIN(W1637+FIXED(1.1*COS(PI()/2*AB1655),0),3)</f>
        <v>3</v>
      </c>
      <c r="AF1655" s="6"/>
      <c r="AI1655"/>
      <c r="AJ1655"/>
      <c r="AK1655"/>
      <c r="AL1655"/>
      <c r="AM1655" s="63" t="s">
        <v>39</v>
      </c>
      <c r="AN1655" s="49">
        <f ca="1">IF(AP1650="Exploit",AP1652,AP1653)</f>
        <v>1</v>
      </c>
      <c r="AO1655" s="28" t="str">
        <f ca="1">"("&amp;OFFSET(AM1638,0,AN1655)&amp;") →"</f>
        <v>(右) →</v>
      </c>
      <c r="AP1655" s="18" t="s">
        <v>53</v>
      </c>
      <c r="AQ1655" s="3">
        <f ca="1">MIN(AI1637+FIXED(1.1*COS(PI()/2*AN1655),0),3)</f>
        <v>3</v>
      </c>
      <c r="AR1655" s="6"/>
      <c r="AU1655"/>
      <c r="AV1655"/>
      <c r="AW1655"/>
      <c r="AX1655"/>
      <c r="AY1655" s="63" t="s">
        <v>39</v>
      </c>
      <c r="AZ1655" s="49">
        <f ca="1">IF(BB1650="Exploit",BB1652,BB1653)</f>
        <v>1</v>
      </c>
      <c r="BA1655" s="28" t="str">
        <f ca="1">"("&amp;OFFSET(AY1638,0,AZ1655)&amp;") →"</f>
        <v>(右) →</v>
      </c>
      <c r="BB1655" s="18" t="s">
        <v>53</v>
      </c>
      <c r="BC1655" s="3">
        <f ca="1">MIN(AU1637+FIXED(1.1*COS(PI()/2*AZ1655),0),3)</f>
        <v>3</v>
      </c>
      <c r="BD1655" s="6"/>
      <c r="BG1655"/>
      <c r="BH1655"/>
      <c r="BI1655"/>
      <c r="BJ1655"/>
      <c r="BK1655" s="63" t="s">
        <v>39</v>
      </c>
      <c r="BL1655" s="49">
        <f ca="1">IF(BN1650="Exploit",BN1652,BN1653)</f>
        <v>1</v>
      </c>
      <c r="BM1655" s="28" t="str">
        <f ca="1">"("&amp;OFFSET(BK1638,0,BL1655)&amp;") →"</f>
        <v>(右) →</v>
      </c>
      <c r="BN1655" s="18" t="s">
        <v>53</v>
      </c>
      <c r="BO1655" s="3">
        <f ca="1">MIN(BG1637+FIXED(1.1*COS(PI()/2*BL1655),0),3)</f>
        <v>3</v>
      </c>
      <c r="BP1655" s="6"/>
      <c r="BS1655"/>
      <c r="BT1655"/>
      <c r="BU1655"/>
      <c r="BV1655"/>
      <c r="BW1655" s="63" t="s">
        <v>39</v>
      </c>
      <c r="BX1655" s="49">
        <f ca="1">IF(BZ1650="Exploit",BZ1652,BZ1653)</f>
        <v>1</v>
      </c>
      <c r="BY1655" s="28" t="str">
        <f ca="1">"("&amp;OFFSET(BW1638,0,BX1655)&amp;") →"</f>
        <v>(右) →</v>
      </c>
      <c r="BZ1655" s="18" t="s">
        <v>53</v>
      </c>
      <c r="CA1655" s="3">
        <f ca="1">MIN(BS1637+FIXED(1.1*COS(PI()/2*BX1655),0),3)</f>
        <v>3</v>
      </c>
      <c r="CB1655" s="6"/>
      <c r="CE1655"/>
      <c r="CF1655"/>
      <c r="CG1655"/>
      <c r="CH1655"/>
      <c r="CI1655" s="63" t="s">
        <v>39</v>
      </c>
      <c r="CJ1655" s="49">
        <f ca="1">IF(CL1650="Exploit",CL1652,CL1653)</f>
        <v>1</v>
      </c>
      <c r="CK1655" s="28" t="str">
        <f ca="1">"("&amp;OFFSET(CI1638,0,CJ1655)&amp;") →"</f>
        <v>(右) →</v>
      </c>
      <c r="CL1655" s="18" t="s">
        <v>53</v>
      </c>
      <c r="CM1655" s="3">
        <f ca="1">MIN(CE1637+FIXED(1.1*COS(PI()/2*CJ1655),0),3)</f>
        <v>3</v>
      </c>
      <c r="CN1655" s="6"/>
      <c r="CQ1655"/>
      <c r="CR1655"/>
      <c r="CS1655"/>
      <c r="CT1655"/>
      <c r="CU1655" s="63" t="s">
        <v>39</v>
      </c>
      <c r="CV1655" s="49">
        <f ca="1">IF(CX1650="Exploit",CX1652,CX1653)</f>
        <v>1</v>
      </c>
      <c r="CW1655" s="28" t="str">
        <f ca="1">"("&amp;OFFSET(CU1638,0,CV1655)&amp;") →"</f>
        <v>(右) →</v>
      </c>
      <c r="CX1655" s="18" t="s">
        <v>53</v>
      </c>
      <c r="CY1655" s="3">
        <f ca="1">MIN(CQ1637+FIXED(1.1*COS(PI()/2*CV1655),0),3)</f>
        <v>3</v>
      </c>
      <c r="CZ1655" s="6"/>
      <c r="DC1655"/>
      <c r="DD1655"/>
      <c r="DE1655"/>
      <c r="DF1655"/>
      <c r="DG1655" s="63" t="s">
        <v>39</v>
      </c>
      <c r="DH1655" s="49">
        <f ca="1">IF(DJ1650="Exploit",DJ1652,DJ1653)</f>
        <v>1</v>
      </c>
      <c r="DI1655" s="28" t="str">
        <f ca="1">"("&amp;OFFSET(DG1638,0,DH1655)&amp;") →"</f>
        <v>(右) →</v>
      </c>
      <c r="DJ1655" s="18" t="s">
        <v>53</v>
      </c>
      <c r="DK1655" s="3">
        <f ca="1">MIN(DC1637+FIXED(1.1*COS(PI()/2*DH1655),0),3)</f>
        <v>3</v>
      </c>
      <c r="DL1655" s="6"/>
      <c r="DO1655"/>
      <c r="DP1655"/>
      <c r="DQ1655"/>
      <c r="DR1655"/>
      <c r="DS1655" s="63" t="s">
        <v>39</v>
      </c>
      <c r="DT1655" s="49">
        <f ca="1">IF(DV1650="Exploit",DV1652,DV1653)</f>
        <v>3</v>
      </c>
      <c r="DU1655" s="28" t="str">
        <f ca="1">"("&amp;OFFSET(DS1638,0,DT1655)&amp;") →"</f>
        <v>(左) →</v>
      </c>
      <c r="DV1655" s="18" t="s">
        <v>53</v>
      </c>
      <c r="DW1655" s="3">
        <f ca="1">MIN(DO1637+FIXED(1.1*COS(PI()/2*DT1655),0),3)</f>
        <v>3</v>
      </c>
      <c r="DX1655" s="6"/>
    </row>
    <row r="1656" spans="1:128" ht="13.5" customHeight="1">
      <c r="A1656"/>
      <c r="B1656" s="41">
        <v>5</v>
      </c>
      <c r="C1656" s="41">
        <v>0</v>
      </c>
      <c r="D1656" s="83">
        <v>0</v>
      </c>
      <c r="E1656" s="80">
        <v>0.33333333333333331</v>
      </c>
      <c r="F1656" s="80">
        <v>0.66666666666666663</v>
      </c>
      <c r="G1656" s="80">
        <v>1</v>
      </c>
      <c r="H1656" s="7"/>
      <c r="K1656"/>
      <c r="L1656"/>
      <c r="M1656"/>
      <c r="N1656"/>
      <c r="O1656" s="24" t="s">
        <v>33</v>
      </c>
      <c r="P1656" s="24"/>
      <c r="Q1656"/>
      <c r="R1656" s="18" t="s">
        <v>54</v>
      </c>
      <c r="S1656" s="3">
        <f ca="1">MIN(K1638+FIXED(1.1*SIN(PI()/2*P1655),0),3)</f>
        <v>1</v>
      </c>
      <c r="T1656" s="6"/>
      <c r="W1656"/>
      <c r="X1656"/>
      <c r="Y1656"/>
      <c r="Z1656"/>
      <c r="AA1656" s="24"/>
      <c r="AB1656" s="24" t="s">
        <v>33</v>
      </c>
      <c r="AC1656"/>
      <c r="AD1656" s="18" t="s">
        <v>54</v>
      </c>
      <c r="AE1656" s="3">
        <f ca="1">MIN(W1638+FIXED(1.1*SIN(PI()/2*AB1655),0),3)</f>
        <v>1</v>
      </c>
      <c r="AF1656" s="6"/>
      <c r="AI1656"/>
      <c r="AJ1656"/>
      <c r="AK1656"/>
      <c r="AL1656"/>
      <c r="AM1656" s="24"/>
      <c r="AN1656" s="24" t="s">
        <v>33</v>
      </c>
      <c r="AO1656"/>
      <c r="AP1656" s="18" t="s">
        <v>54</v>
      </c>
      <c r="AQ1656" s="3">
        <f ca="1">MIN(AI1638+FIXED(1.1*SIN(PI()/2*AN1655),0),3)</f>
        <v>2</v>
      </c>
      <c r="AR1656" s="6"/>
      <c r="AU1656"/>
      <c r="AV1656"/>
      <c r="AW1656"/>
      <c r="AX1656"/>
      <c r="AY1656" s="24"/>
      <c r="AZ1656" s="24" t="s">
        <v>33</v>
      </c>
      <c r="BA1656"/>
      <c r="BB1656" s="18" t="s">
        <v>54</v>
      </c>
      <c r="BC1656" s="3">
        <f ca="1">MIN(AU1638+FIXED(1.1*SIN(PI()/2*AZ1655),0),3)</f>
        <v>3</v>
      </c>
      <c r="BD1656" s="6"/>
      <c r="BG1656"/>
      <c r="BH1656"/>
      <c r="BI1656"/>
      <c r="BJ1656"/>
      <c r="BK1656" s="24"/>
      <c r="BL1656" s="24" t="s">
        <v>33</v>
      </c>
      <c r="BM1656"/>
      <c r="BN1656" s="18" t="s">
        <v>54</v>
      </c>
      <c r="BO1656" s="3">
        <f ca="1">MIN(BG1638+FIXED(1.1*SIN(PI()/2*BL1655),0),3)</f>
        <v>3</v>
      </c>
      <c r="BP1656" s="6"/>
      <c r="BS1656"/>
      <c r="BT1656"/>
      <c r="BU1656"/>
      <c r="BV1656"/>
      <c r="BW1656" s="24"/>
      <c r="BX1656" s="24" t="s">
        <v>33</v>
      </c>
      <c r="BY1656"/>
      <c r="BZ1656" s="18" t="s">
        <v>54</v>
      </c>
      <c r="CA1656" s="3">
        <f ca="1">MIN(BS1638+FIXED(1.1*SIN(PI()/2*BX1655),0),3)</f>
        <v>3</v>
      </c>
      <c r="CB1656" s="6"/>
      <c r="CE1656"/>
      <c r="CF1656"/>
      <c r="CG1656"/>
      <c r="CH1656"/>
      <c r="CI1656" s="24"/>
      <c r="CJ1656" s="24" t="s">
        <v>33</v>
      </c>
      <c r="CK1656"/>
      <c r="CL1656" s="18" t="s">
        <v>54</v>
      </c>
      <c r="CM1656" s="3">
        <f ca="1">MIN(CE1638+FIXED(1.1*SIN(PI()/2*CJ1655),0),3)</f>
        <v>3</v>
      </c>
      <c r="CN1656" s="6"/>
      <c r="CQ1656"/>
      <c r="CR1656"/>
      <c r="CS1656"/>
      <c r="CT1656"/>
      <c r="CU1656" s="24"/>
      <c r="CV1656" s="24" t="s">
        <v>33</v>
      </c>
      <c r="CW1656"/>
      <c r="CX1656" s="18" t="s">
        <v>54</v>
      </c>
      <c r="CY1656" s="3">
        <f ca="1">MIN(CQ1638+FIXED(1.1*SIN(PI()/2*CV1655),0),3)</f>
        <v>3</v>
      </c>
      <c r="CZ1656" s="6"/>
      <c r="DC1656"/>
      <c r="DD1656"/>
      <c r="DE1656"/>
      <c r="DF1656"/>
      <c r="DG1656" s="24"/>
      <c r="DH1656" s="24" t="s">
        <v>33</v>
      </c>
      <c r="DI1656"/>
      <c r="DJ1656" s="18" t="s">
        <v>54</v>
      </c>
      <c r="DK1656" s="3">
        <f ca="1">MIN(DC1638+FIXED(1.1*SIN(PI()/2*DH1655),0),3)</f>
        <v>3</v>
      </c>
      <c r="DL1656" s="6"/>
      <c r="DO1656"/>
      <c r="DP1656"/>
      <c r="DQ1656"/>
      <c r="DR1656"/>
      <c r="DS1656" s="24"/>
      <c r="DT1656" s="24" t="s">
        <v>33</v>
      </c>
      <c r="DU1656"/>
      <c r="DV1656" s="18" t="s">
        <v>54</v>
      </c>
      <c r="DW1656" s="3">
        <f ca="1">MIN(DO1638+FIXED(1.1*SIN(PI()/2*DT1655),0),3)</f>
        <v>2</v>
      </c>
      <c r="DX1656" s="6"/>
    </row>
    <row r="1657" spans="1:128" ht="13.5" customHeight="1">
      <c r="A1657"/>
      <c r="B1657" s="42">
        <v>6</v>
      </c>
      <c r="C1657" s="61">
        <v>0</v>
      </c>
      <c r="D1657" s="61">
        <v>0</v>
      </c>
      <c r="E1657" s="61">
        <v>0</v>
      </c>
      <c r="F1657" s="61">
        <v>0</v>
      </c>
      <c r="G1657" s="61">
        <v>0</v>
      </c>
      <c r="H1657" s="7"/>
      <c r="K1657"/>
      <c r="L1657"/>
      <c r="M1657"/>
      <c r="N1657"/>
      <c r="O1657"/>
      <c r="P1657"/>
      <c r="Q1657"/>
      <c r="R1657" s="3" t="s">
        <v>31</v>
      </c>
      <c r="S1657" s="29">
        <f ca="1">3*(S1655-1)+S1656</f>
        <v>4</v>
      </c>
      <c r="T1657" s="30"/>
      <c r="W1657"/>
      <c r="X1657"/>
      <c r="Y1657"/>
      <c r="Z1657"/>
      <c r="AA1657"/>
      <c r="AB1657"/>
      <c r="AC1657"/>
      <c r="AD1657" s="3" t="s">
        <v>32</v>
      </c>
      <c r="AE1657" s="29">
        <f ca="1">3*(AE1655-1)+AE1656</f>
        <v>7</v>
      </c>
      <c r="AF1657" s="6"/>
      <c r="AI1657"/>
      <c r="AJ1657"/>
      <c r="AK1657"/>
      <c r="AL1657"/>
      <c r="AM1657"/>
      <c r="AN1657"/>
      <c r="AO1657"/>
      <c r="AP1657" s="3" t="s">
        <v>32</v>
      </c>
      <c r="AQ1657" s="29">
        <f ca="1">3*(AQ1655-1)+AQ1656</f>
        <v>8</v>
      </c>
      <c r="AR1657" s="6"/>
      <c r="AU1657"/>
      <c r="AV1657"/>
      <c r="AW1657"/>
      <c r="AX1657"/>
      <c r="AY1657"/>
      <c r="AZ1657"/>
      <c r="BA1657"/>
      <c r="BB1657" s="3" t="s">
        <v>32</v>
      </c>
      <c r="BC1657" s="29">
        <f ca="1">3*(BC1655-1)+BC1656</f>
        <v>9</v>
      </c>
      <c r="BD1657" s="6"/>
      <c r="BG1657"/>
      <c r="BH1657"/>
      <c r="BI1657"/>
      <c r="BJ1657"/>
      <c r="BK1657"/>
      <c r="BL1657"/>
      <c r="BM1657"/>
      <c r="BN1657" s="3" t="s">
        <v>32</v>
      </c>
      <c r="BO1657" s="29">
        <f ca="1">3*(BO1655-1)+BO1656</f>
        <v>9</v>
      </c>
      <c r="BP1657" s="6"/>
      <c r="BS1657"/>
      <c r="BT1657"/>
      <c r="BU1657"/>
      <c r="BV1657"/>
      <c r="BW1657"/>
      <c r="BX1657"/>
      <c r="BY1657"/>
      <c r="BZ1657" s="3" t="s">
        <v>32</v>
      </c>
      <c r="CA1657" s="29">
        <f ca="1">3*(CA1655-1)+CA1656</f>
        <v>9</v>
      </c>
      <c r="CB1657" s="6"/>
      <c r="CE1657"/>
      <c r="CF1657"/>
      <c r="CG1657"/>
      <c r="CH1657"/>
      <c r="CI1657"/>
      <c r="CJ1657"/>
      <c r="CK1657"/>
      <c r="CL1657" s="3" t="s">
        <v>32</v>
      </c>
      <c r="CM1657" s="29">
        <f ca="1">3*(CM1655-1)+CM1656</f>
        <v>9</v>
      </c>
      <c r="CN1657" s="6"/>
      <c r="CQ1657"/>
      <c r="CR1657"/>
      <c r="CS1657"/>
      <c r="CT1657"/>
      <c r="CU1657"/>
      <c r="CV1657"/>
      <c r="CW1657"/>
      <c r="CX1657" s="3" t="s">
        <v>32</v>
      </c>
      <c r="CY1657" s="29">
        <f ca="1">3*(CY1655-1)+CY1656</f>
        <v>9</v>
      </c>
      <c r="CZ1657" s="6"/>
      <c r="DC1657"/>
      <c r="DD1657"/>
      <c r="DE1657"/>
      <c r="DF1657"/>
      <c r="DG1657"/>
      <c r="DH1657"/>
      <c r="DI1657"/>
      <c r="DJ1657" s="3" t="s">
        <v>32</v>
      </c>
      <c r="DK1657" s="29">
        <f ca="1">3*(DK1655-1)+DK1656</f>
        <v>9</v>
      </c>
      <c r="DL1657" s="6"/>
      <c r="DO1657"/>
      <c r="DP1657"/>
      <c r="DQ1657"/>
      <c r="DR1657"/>
      <c r="DS1657"/>
      <c r="DT1657"/>
      <c r="DU1657"/>
      <c r="DV1657" s="3" t="s">
        <v>32</v>
      </c>
      <c r="DW1657" s="29">
        <f ca="1">3*(DW1655-1)+DW1656</f>
        <v>8</v>
      </c>
      <c r="DX1657" s="6"/>
    </row>
    <row r="1658" spans="1:128" ht="13.5" customHeight="1">
      <c r="A1658"/>
      <c r="B1658" s="41">
        <v>7</v>
      </c>
      <c r="C1658" s="41">
        <v>0</v>
      </c>
      <c r="D1658" s="80">
        <v>0.5</v>
      </c>
      <c r="E1658" s="80">
        <v>1</v>
      </c>
      <c r="F1658" s="61">
        <v>1</v>
      </c>
      <c r="G1658" s="61">
        <v>1</v>
      </c>
      <c r="H1658" s="7"/>
      <c r="K1658"/>
      <c r="L1658"/>
      <c r="M1658"/>
      <c r="N1658"/>
      <c r="P1658"/>
      <c r="Q1658"/>
      <c r="R1658"/>
      <c r="S1658" s="11" t="s">
        <v>51</v>
      </c>
      <c r="T1658" s="24"/>
      <c r="W1658"/>
      <c r="X1658"/>
      <c r="Y1658"/>
      <c r="Z1658"/>
      <c r="AB1658"/>
      <c r="AC1658"/>
      <c r="AD1658"/>
      <c r="AE1658" s="11" t="s">
        <v>51</v>
      </c>
      <c r="AF1658" s="24"/>
      <c r="AI1658"/>
      <c r="AJ1658"/>
      <c r="AK1658"/>
      <c r="AL1658"/>
      <c r="AN1658"/>
      <c r="AO1658"/>
      <c r="AP1658"/>
      <c r="AQ1658" s="11" t="s">
        <v>51</v>
      </c>
      <c r="AR1658" s="24"/>
      <c r="AU1658"/>
      <c r="AV1658"/>
      <c r="AW1658"/>
      <c r="AX1658"/>
      <c r="AZ1658"/>
      <c r="BA1658"/>
      <c r="BB1658"/>
      <c r="BC1658" s="11" t="s">
        <v>51</v>
      </c>
      <c r="BD1658" s="24"/>
      <c r="BG1658"/>
      <c r="BH1658"/>
      <c r="BI1658"/>
      <c r="BJ1658"/>
      <c r="BL1658"/>
      <c r="BM1658"/>
      <c r="BN1658"/>
      <c r="BO1658" s="11" t="s">
        <v>51</v>
      </c>
      <c r="BP1658" s="24"/>
      <c r="BS1658"/>
      <c r="BT1658"/>
      <c r="BU1658"/>
      <c r="BV1658"/>
      <c r="BX1658"/>
      <c r="BY1658"/>
      <c r="BZ1658"/>
      <c r="CA1658" s="11" t="s">
        <v>51</v>
      </c>
      <c r="CB1658" s="24"/>
      <c r="CE1658"/>
      <c r="CF1658"/>
      <c r="CG1658"/>
      <c r="CH1658"/>
      <c r="CJ1658"/>
      <c r="CK1658"/>
      <c r="CL1658"/>
      <c r="CM1658" s="11" t="s">
        <v>51</v>
      </c>
      <c r="CN1658" s="24"/>
      <c r="CQ1658"/>
      <c r="CR1658"/>
      <c r="CS1658"/>
      <c r="CT1658"/>
      <c r="CV1658"/>
      <c r="CW1658"/>
      <c r="CX1658"/>
      <c r="CY1658" s="11" t="s">
        <v>51</v>
      </c>
      <c r="CZ1658" s="24"/>
      <c r="DC1658"/>
      <c r="DD1658"/>
      <c r="DE1658"/>
      <c r="DF1658"/>
      <c r="DH1658"/>
      <c r="DI1658"/>
      <c r="DJ1658"/>
      <c r="DK1658" s="11" t="s">
        <v>51</v>
      </c>
      <c r="DL1658" s="24"/>
      <c r="DO1658"/>
      <c r="DP1658"/>
      <c r="DQ1658"/>
      <c r="DR1658"/>
      <c r="DT1658"/>
      <c r="DU1658"/>
      <c r="DV1658"/>
      <c r="DW1658" s="11" t="s">
        <v>51</v>
      </c>
      <c r="DX1658" s="24"/>
    </row>
    <row r="1659" spans="1:128" ht="13.5" customHeight="1" thickBot="1">
      <c r="A1659"/>
      <c r="B1659" s="42">
        <v>8</v>
      </c>
      <c r="C1659" s="42">
        <v>0</v>
      </c>
      <c r="D1659" s="82">
        <v>0.33333333333333331</v>
      </c>
      <c r="E1659" s="82">
        <v>0.66666666666666663</v>
      </c>
      <c r="F1659" s="82">
        <v>1</v>
      </c>
      <c r="G1659" s="83">
        <v>1</v>
      </c>
      <c r="H1659" s="7"/>
      <c r="K1659"/>
      <c r="L1659"/>
      <c r="M1659"/>
      <c r="N1659"/>
      <c r="O1659" t="s">
        <v>48</v>
      </c>
      <c r="R1659"/>
      <c r="S1659"/>
      <c r="T1659" s="21"/>
      <c r="W1659"/>
      <c r="X1659"/>
      <c r="Y1659"/>
      <c r="Z1659"/>
      <c r="AA1659" t="s">
        <v>48</v>
      </c>
      <c r="AD1659"/>
      <c r="AE1659"/>
      <c r="AF1659" s="21"/>
      <c r="AI1659"/>
      <c r="AJ1659"/>
      <c r="AK1659"/>
      <c r="AL1659"/>
      <c r="AM1659" t="s">
        <v>48</v>
      </c>
      <c r="AP1659"/>
      <c r="AQ1659"/>
      <c r="AR1659" s="21"/>
      <c r="AU1659"/>
      <c r="AV1659"/>
      <c r="AW1659"/>
      <c r="AX1659"/>
      <c r="AY1659" t="s">
        <v>48</v>
      </c>
      <c r="BB1659"/>
      <c r="BC1659"/>
      <c r="BD1659" s="21"/>
      <c r="BG1659"/>
      <c r="BH1659"/>
      <c r="BI1659"/>
      <c r="BJ1659"/>
      <c r="BK1659" t="s">
        <v>48</v>
      </c>
      <c r="BN1659"/>
      <c r="BO1659"/>
      <c r="BP1659" s="21"/>
      <c r="BS1659"/>
      <c r="BT1659"/>
      <c r="BU1659"/>
      <c r="BV1659"/>
      <c r="BW1659" t="s">
        <v>48</v>
      </c>
      <c r="BZ1659"/>
      <c r="CA1659"/>
      <c r="CB1659" s="21"/>
      <c r="CE1659"/>
      <c r="CF1659"/>
      <c r="CG1659"/>
      <c r="CH1659"/>
      <c r="CI1659" t="s">
        <v>48</v>
      </c>
      <c r="CL1659"/>
      <c r="CM1659"/>
      <c r="CN1659" s="21"/>
      <c r="CQ1659"/>
      <c r="CR1659"/>
      <c r="CS1659"/>
      <c r="CT1659"/>
      <c r="CU1659" t="s">
        <v>48</v>
      </c>
      <c r="CX1659"/>
      <c r="CY1659"/>
      <c r="CZ1659" s="21"/>
      <c r="DC1659"/>
      <c r="DD1659"/>
      <c r="DE1659"/>
      <c r="DF1659"/>
      <c r="DG1659" t="s">
        <v>48</v>
      </c>
      <c r="DJ1659"/>
      <c r="DK1659"/>
      <c r="DL1659" s="21"/>
      <c r="DO1659"/>
      <c r="DP1659"/>
      <c r="DQ1659"/>
      <c r="DR1659"/>
      <c r="DS1659" t="s">
        <v>48</v>
      </c>
      <c r="DU1659" s="30"/>
      <c r="DV1659"/>
      <c r="DW1659"/>
      <c r="DX1659" s="21"/>
    </row>
    <row r="1660" spans="1:128" ht="13.5" customHeight="1" thickBot="1">
      <c r="A1660"/>
      <c r="B1660" s="43" t="s">
        <v>18</v>
      </c>
      <c r="C1660" s="43">
        <v>0</v>
      </c>
      <c r="D1660" s="84">
        <v>1</v>
      </c>
      <c r="E1660" s="84">
        <v>1</v>
      </c>
      <c r="F1660" s="84">
        <v>1</v>
      </c>
      <c r="G1660" s="84">
        <v>1</v>
      </c>
      <c r="H1660" s="7"/>
      <c r="K1660"/>
      <c r="L1660"/>
      <c r="M1660"/>
      <c r="N1660"/>
      <c r="O1660" s="39" t="s">
        <v>52</v>
      </c>
      <c r="P1660" s="33">
        <f ca="1">IF(K1639&lt;9,OFFSET($D$3,S1655,S1656)+$C$4*MAX(OFFSET(O1638,S1657,1):OFFSET(O1638,S1657,4)),0)</f>
        <v>32.109995807151478</v>
      </c>
      <c r="Q1660"/>
      <c r="R1660"/>
      <c r="S1660"/>
      <c r="T1660" s="21"/>
      <c r="W1660"/>
      <c r="X1660"/>
      <c r="Y1660"/>
      <c r="Z1660"/>
      <c r="AA1660" s="39" t="s">
        <v>52</v>
      </c>
      <c r="AB1660" s="33">
        <f ca="1">IF(W1639&lt;9,OFFSET($D$3,AE1655,AE1656)+$C$4*MAX(OFFSET(AA1638,AE1657,1):OFFSET(AA1638,AE1657,4)),0)</f>
        <v>47.299996771874341</v>
      </c>
      <c r="AC1660"/>
      <c r="AD1660"/>
      <c r="AE1660"/>
      <c r="AF1660" s="21"/>
      <c r="AI1660"/>
      <c r="AJ1660"/>
      <c r="AK1660"/>
      <c r="AL1660"/>
      <c r="AM1660" s="39" t="s">
        <v>52</v>
      </c>
      <c r="AN1660" s="33">
        <f ca="1">IF(AI1639&lt;9,OFFSET($D$3,AQ1655,AQ1656)+$C$4*MAX(OFFSET(AM1638,AQ1657,1):OFFSET(AM1638,AQ1657,4)),0)</f>
        <v>68.999999999996334</v>
      </c>
      <c r="AO1660"/>
      <c r="AP1660"/>
      <c r="AQ1660"/>
      <c r="AR1660" s="21"/>
      <c r="AU1660"/>
      <c r="AV1660"/>
      <c r="AW1660"/>
      <c r="AX1660"/>
      <c r="AY1660" s="39" t="s">
        <v>52</v>
      </c>
      <c r="AZ1660" s="33">
        <f ca="1">IF(AU1639&lt;9,OFFSET($D$3,BC1655,BC1656)+$C$4*MAX(OFFSET(AY1638,BC1657,1):OFFSET(AY1638,BC1657,4)),0)</f>
        <v>100</v>
      </c>
      <c r="BA1660"/>
      <c r="BB1660"/>
      <c r="BC1660"/>
      <c r="BD1660" s="21"/>
      <c r="BG1660"/>
      <c r="BH1660"/>
      <c r="BI1660"/>
      <c r="BJ1660"/>
      <c r="BK1660" s="39" t="s">
        <v>52</v>
      </c>
      <c r="BL1660" s="33">
        <f ca="1">IF(BG1639&lt;9,OFFSET($D$3,BO1655,BO1656)+$C$4*MAX(OFFSET(BK1638,BO1657,1):OFFSET(BK1638,BO1657,4)),0)</f>
        <v>0</v>
      </c>
      <c r="BM1660"/>
      <c r="BN1660"/>
      <c r="BO1660"/>
      <c r="BP1660" s="21"/>
      <c r="BS1660"/>
      <c r="BT1660"/>
      <c r="BU1660"/>
      <c r="BV1660"/>
      <c r="BW1660" s="39" t="s">
        <v>52</v>
      </c>
      <c r="BX1660" s="33">
        <f ca="1">IF(BS1639&lt;9,OFFSET($D$3,CA1655,CA1656)+$C$4*MAX(OFFSET(BW1638,CA1657,1):OFFSET(BW1638,CA1657,4)),0)</f>
        <v>0</v>
      </c>
      <c r="BY1660"/>
      <c r="BZ1660"/>
      <c r="CA1660"/>
      <c r="CB1660" s="21"/>
      <c r="CE1660"/>
      <c r="CF1660"/>
      <c r="CG1660"/>
      <c r="CH1660"/>
      <c r="CI1660" s="39" t="s">
        <v>52</v>
      </c>
      <c r="CJ1660" s="33">
        <f ca="1">IF(CE1639&lt;9,OFFSET($D$3,CM1655,CM1656)+$C$4*MAX(OFFSET(CI1638,CM1657,1):OFFSET(CI1638,CM1657,4)),0)</f>
        <v>0</v>
      </c>
      <c r="CK1660"/>
      <c r="CL1660"/>
      <c r="CM1660"/>
      <c r="CN1660" s="21"/>
      <c r="CQ1660"/>
      <c r="CR1660"/>
      <c r="CS1660"/>
      <c r="CT1660"/>
      <c r="CU1660" s="39" t="s">
        <v>52</v>
      </c>
      <c r="CV1660" s="33">
        <f ca="1">IF(CQ1639&lt;9,OFFSET($D$3,CY1655,CY1656)+$C$4*MAX(OFFSET(CU1638,CY1657,1):OFFSET(CU1638,CY1657,4)),0)</f>
        <v>0</v>
      </c>
      <c r="CW1660"/>
      <c r="CX1660"/>
      <c r="CY1660"/>
      <c r="CZ1660" s="21"/>
      <c r="DC1660"/>
      <c r="DD1660"/>
      <c r="DE1660"/>
      <c r="DF1660"/>
      <c r="DG1660" s="39" t="s">
        <v>52</v>
      </c>
      <c r="DH1660" s="33">
        <f ca="1">IF(DC1639&lt;9,OFFSET($D$3,DK1655,DK1656)+$C$4*MAX(OFFSET(DG1638,DK1657,1):OFFSET(DG1638,DK1657,4)),0)</f>
        <v>0</v>
      </c>
      <c r="DI1660"/>
      <c r="DJ1660"/>
      <c r="DK1660"/>
      <c r="DL1660" s="21"/>
      <c r="DO1660"/>
      <c r="DP1660"/>
      <c r="DQ1660"/>
      <c r="DR1660"/>
      <c r="DS1660" s="39" t="s">
        <v>52</v>
      </c>
      <c r="DT1660" s="33">
        <f ca="1">IF(DO1639&lt;9,OFFSET($D$3,DW1655,DW1656)+$C$4*MAX(OFFSET(DS1638,DW1657,1):OFFSET(DS1638,DW1657,4)),0)</f>
        <v>0</v>
      </c>
      <c r="DU1660"/>
      <c r="DV1660"/>
      <c r="DW1660"/>
      <c r="DX1660" s="21"/>
    </row>
    <row r="1661" spans="1:128" ht="13.5" customHeight="1" thickBot="1">
      <c r="A1661"/>
      <c r="H1661" s="7"/>
      <c r="K1661"/>
      <c r="L1661"/>
      <c r="M1661"/>
      <c r="N1661"/>
      <c r="O1661" s="35"/>
      <c r="P1661" s="123" t="s">
        <v>12</v>
      </c>
      <c r="Q1661" s="124"/>
      <c r="R1661" s="124"/>
      <c r="S1661" s="125"/>
      <c r="T1661" s="64"/>
      <c r="W1661"/>
      <c r="X1661"/>
      <c r="Y1661"/>
      <c r="Z1661"/>
      <c r="AA1661" s="5"/>
      <c r="AB1661" s="123" t="s">
        <v>12</v>
      </c>
      <c r="AC1661" s="124"/>
      <c r="AD1661" s="124"/>
      <c r="AE1661" s="125"/>
      <c r="AF1661" s="64"/>
      <c r="AI1661"/>
      <c r="AJ1661"/>
      <c r="AK1661"/>
      <c r="AL1661"/>
      <c r="AM1661" s="5"/>
      <c r="AN1661" s="123" t="s">
        <v>12</v>
      </c>
      <c r="AO1661" s="124"/>
      <c r="AP1661" s="124"/>
      <c r="AQ1661" s="125"/>
      <c r="AR1661" s="64"/>
      <c r="AU1661"/>
      <c r="AV1661"/>
      <c r="AW1661"/>
      <c r="AX1661"/>
      <c r="AY1661" s="5"/>
      <c r="AZ1661" s="123" t="s">
        <v>12</v>
      </c>
      <c r="BA1661" s="124"/>
      <c r="BB1661" s="124"/>
      <c r="BC1661" s="125"/>
      <c r="BD1661" s="64"/>
      <c r="BG1661"/>
      <c r="BH1661"/>
      <c r="BI1661"/>
      <c r="BJ1661"/>
      <c r="BK1661" s="5"/>
      <c r="BL1661" s="123" t="s">
        <v>12</v>
      </c>
      <c r="BM1661" s="124"/>
      <c r="BN1661" s="124"/>
      <c r="BO1661" s="125"/>
      <c r="BP1661" s="64"/>
      <c r="BS1661"/>
      <c r="BT1661"/>
      <c r="BU1661"/>
      <c r="BV1661"/>
      <c r="BW1661" s="5"/>
      <c r="BX1661" s="123" t="s">
        <v>12</v>
      </c>
      <c r="BY1661" s="124"/>
      <c r="BZ1661" s="124"/>
      <c r="CA1661" s="125"/>
      <c r="CB1661" s="64"/>
      <c r="CE1661"/>
      <c r="CF1661"/>
      <c r="CG1661"/>
      <c r="CH1661"/>
      <c r="CI1661" s="5"/>
      <c r="CJ1661" s="123" t="s">
        <v>12</v>
      </c>
      <c r="CK1661" s="124"/>
      <c r="CL1661" s="124"/>
      <c r="CM1661" s="125"/>
      <c r="CN1661" s="64"/>
      <c r="CQ1661"/>
      <c r="CR1661"/>
      <c r="CS1661"/>
      <c r="CT1661"/>
      <c r="CU1661" s="5"/>
      <c r="CV1661" s="123" t="s">
        <v>12</v>
      </c>
      <c r="CW1661" s="124"/>
      <c r="CX1661" s="124"/>
      <c r="CY1661" s="125"/>
      <c r="CZ1661" s="64"/>
      <c r="DC1661"/>
      <c r="DD1661"/>
      <c r="DE1661"/>
      <c r="DF1661"/>
      <c r="DG1661" s="5"/>
      <c r="DH1661" s="123" t="s">
        <v>12</v>
      </c>
      <c r="DI1661" s="124"/>
      <c r="DJ1661" s="124"/>
      <c r="DK1661" s="125"/>
      <c r="DL1661" s="64"/>
      <c r="DO1661"/>
      <c r="DP1661"/>
      <c r="DQ1661"/>
      <c r="DR1661"/>
      <c r="DS1661" s="5"/>
      <c r="DT1661" s="123" t="s">
        <v>12</v>
      </c>
      <c r="DU1661" s="124"/>
      <c r="DV1661" s="124"/>
      <c r="DW1661" s="125"/>
    </row>
    <row r="1662" spans="1:128" ht="13.5" customHeight="1" thickBot="1">
      <c r="A1662"/>
      <c r="B1662"/>
      <c r="C1662"/>
      <c r="D1662"/>
      <c r="E1662"/>
      <c r="F1662" s="95"/>
      <c r="G1662" t="s">
        <v>35</v>
      </c>
      <c r="H1662" s="21"/>
      <c r="K1662"/>
      <c r="L1662"/>
      <c r="M1662"/>
      <c r="N1662"/>
      <c r="O1662" s="23" t="s">
        <v>58</v>
      </c>
      <c r="P1662" s="3" t="s">
        <v>68</v>
      </c>
      <c r="Q1662" s="26" t="s">
        <v>69</v>
      </c>
      <c r="R1662" s="26" t="s">
        <v>70</v>
      </c>
      <c r="S1662" s="3" t="s">
        <v>71</v>
      </c>
      <c r="T1662" s="6"/>
      <c r="W1662"/>
      <c r="X1662"/>
      <c r="Y1662"/>
      <c r="Z1662"/>
      <c r="AA1662" s="23" t="str">
        <f>$O$34</f>
        <v>新Q値</v>
      </c>
      <c r="AB1662" s="3" t="s">
        <v>3</v>
      </c>
      <c r="AC1662" s="26" t="s">
        <v>4</v>
      </c>
      <c r="AD1662" s="26" t="s">
        <v>5</v>
      </c>
      <c r="AE1662" s="3" t="s">
        <v>6</v>
      </c>
      <c r="AF1662" s="6"/>
      <c r="AI1662"/>
      <c r="AJ1662"/>
      <c r="AK1662"/>
      <c r="AL1662"/>
      <c r="AM1662" s="23" t="str">
        <f>$O$34</f>
        <v>新Q値</v>
      </c>
      <c r="AN1662" s="3" t="s">
        <v>3</v>
      </c>
      <c r="AO1662" s="26" t="s">
        <v>4</v>
      </c>
      <c r="AP1662" s="26" t="s">
        <v>5</v>
      </c>
      <c r="AQ1662" s="3" t="s">
        <v>6</v>
      </c>
      <c r="AR1662" s="6"/>
      <c r="AU1662"/>
      <c r="AV1662"/>
      <c r="AW1662"/>
      <c r="AX1662"/>
      <c r="AY1662" s="23" t="str">
        <f>$O$34</f>
        <v>新Q値</v>
      </c>
      <c r="AZ1662" s="3" t="s">
        <v>3</v>
      </c>
      <c r="BA1662" s="26" t="s">
        <v>4</v>
      </c>
      <c r="BB1662" s="26" t="s">
        <v>5</v>
      </c>
      <c r="BC1662" s="3" t="s">
        <v>6</v>
      </c>
      <c r="BD1662" s="6"/>
      <c r="BG1662"/>
      <c r="BH1662"/>
      <c r="BI1662"/>
      <c r="BJ1662"/>
      <c r="BK1662" s="23" t="str">
        <f>$O$34</f>
        <v>新Q値</v>
      </c>
      <c r="BL1662" s="3" t="s">
        <v>3</v>
      </c>
      <c r="BM1662" s="26" t="s">
        <v>4</v>
      </c>
      <c r="BN1662" s="26" t="s">
        <v>5</v>
      </c>
      <c r="BO1662" s="3" t="s">
        <v>6</v>
      </c>
      <c r="BP1662" s="6"/>
      <c r="BS1662"/>
      <c r="BT1662"/>
      <c r="BU1662"/>
      <c r="BV1662"/>
      <c r="BW1662" s="23" t="str">
        <f>$O$34</f>
        <v>新Q値</v>
      </c>
      <c r="BX1662" s="3" t="s">
        <v>3</v>
      </c>
      <c r="BY1662" s="26" t="s">
        <v>4</v>
      </c>
      <c r="BZ1662" s="26" t="s">
        <v>5</v>
      </c>
      <c r="CA1662" s="3" t="s">
        <v>6</v>
      </c>
      <c r="CB1662" s="6"/>
      <c r="CE1662"/>
      <c r="CF1662"/>
      <c r="CG1662"/>
      <c r="CH1662"/>
      <c r="CI1662" s="23" t="str">
        <f>$O$34</f>
        <v>新Q値</v>
      </c>
      <c r="CJ1662" s="3" t="s">
        <v>3</v>
      </c>
      <c r="CK1662" s="26" t="s">
        <v>4</v>
      </c>
      <c r="CL1662" s="26" t="s">
        <v>5</v>
      </c>
      <c r="CM1662" s="3" t="s">
        <v>6</v>
      </c>
      <c r="CN1662" s="6"/>
      <c r="CQ1662"/>
      <c r="CR1662"/>
      <c r="CS1662"/>
      <c r="CT1662"/>
      <c r="CU1662" s="23" t="str">
        <f>$O$34</f>
        <v>新Q値</v>
      </c>
      <c r="CV1662" s="3" t="s">
        <v>3</v>
      </c>
      <c r="CW1662" s="26" t="s">
        <v>4</v>
      </c>
      <c r="CX1662" s="26" t="s">
        <v>5</v>
      </c>
      <c r="CY1662" s="3" t="s">
        <v>6</v>
      </c>
      <c r="CZ1662" s="6"/>
      <c r="DC1662"/>
      <c r="DD1662"/>
      <c r="DE1662"/>
      <c r="DF1662"/>
      <c r="DG1662" s="23" t="str">
        <f>$O$34</f>
        <v>新Q値</v>
      </c>
      <c r="DH1662" s="3" t="s">
        <v>3</v>
      </c>
      <c r="DI1662" s="26" t="s">
        <v>4</v>
      </c>
      <c r="DJ1662" s="26" t="s">
        <v>5</v>
      </c>
      <c r="DK1662" s="3" t="s">
        <v>6</v>
      </c>
      <c r="DL1662" s="6"/>
      <c r="DO1662"/>
      <c r="DP1662"/>
      <c r="DQ1662"/>
      <c r="DR1662"/>
      <c r="DS1662" s="23" t="str">
        <f>$O$34</f>
        <v>新Q値</v>
      </c>
      <c r="DT1662" s="3" t="s">
        <v>3</v>
      </c>
      <c r="DU1662" s="26" t="s">
        <v>4</v>
      </c>
      <c r="DV1662" s="26" t="s">
        <v>5</v>
      </c>
      <c r="DW1662" s="3" t="s">
        <v>6</v>
      </c>
      <c r="DX1662" s="6"/>
    </row>
    <row r="1663" spans="1:128" ht="13.5" customHeight="1">
      <c r="A1663"/>
      <c r="B1663"/>
      <c r="C1663"/>
      <c r="D1663"/>
      <c r="E1663"/>
      <c r="F1663"/>
      <c r="G1663"/>
      <c r="H1663" s="21"/>
      <c r="K1663"/>
      <c r="L1663"/>
      <c r="M1663"/>
      <c r="N1663" s="126" t="s">
        <v>7</v>
      </c>
      <c r="O1663" s="17">
        <v>1</v>
      </c>
      <c r="P1663" s="27">
        <f ca="1">P1639+$C$5*IF(AND(O1663=K1639,P1655=1),P1660-P1639,0)</f>
        <v>31.814638525914916</v>
      </c>
      <c r="Q1663" s="95" t="s">
        <v>9</v>
      </c>
      <c r="R1663" s="95" t="s">
        <v>9</v>
      </c>
      <c r="S1663" s="15">
        <f ca="1">S1639+$C$5*IF(AND(O1663=K1639,P1655=4),P1660-S1639,0)</f>
        <v>32.109977106223475</v>
      </c>
      <c r="T1663" s="14"/>
      <c r="W1663"/>
      <c r="X1663"/>
      <c r="Y1663"/>
      <c r="Z1663" s="126" t="s">
        <v>7</v>
      </c>
      <c r="AA1663" s="17">
        <v>1</v>
      </c>
      <c r="AB1663" s="27">
        <f ca="1">AB1639+$C$5*IF(AND(AA1663=W1639,AB1655=1),AB1660-AB1639,0)</f>
        <v>31.814638525914916</v>
      </c>
      <c r="AC1663" s="95" t="s">
        <v>9</v>
      </c>
      <c r="AD1663" s="95" t="s">
        <v>9</v>
      </c>
      <c r="AE1663" s="15">
        <f ca="1">AE1639+$C$5*IF(AND(AA1663=W1639,AB1655=4),AB1660-AE1639,0)</f>
        <v>32.109977106223475</v>
      </c>
      <c r="AF1663" s="14"/>
      <c r="AI1663"/>
      <c r="AJ1663"/>
      <c r="AK1663"/>
      <c r="AL1663" s="126" t="s">
        <v>7</v>
      </c>
      <c r="AM1663" s="17">
        <v>1</v>
      </c>
      <c r="AN1663" s="27">
        <f ca="1">AN1639+$C$5*IF(AND(AM1663=AI1639,AN1655=1),AN1660-AN1639,0)</f>
        <v>31.814638525914916</v>
      </c>
      <c r="AO1663" s="95" t="s">
        <v>9</v>
      </c>
      <c r="AP1663" s="95" t="s">
        <v>9</v>
      </c>
      <c r="AQ1663" s="15">
        <f ca="1">AQ1639+$C$5*IF(AND(AM1663=AI1639,AN1655=4),AN1660-AQ1639,0)</f>
        <v>32.109977106223475</v>
      </c>
      <c r="AR1663" s="14"/>
      <c r="AU1663"/>
      <c r="AV1663"/>
      <c r="AW1663"/>
      <c r="AX1663" s="126" t="s">
        <v>7</v>
      </c>
      <c r="AY1663" s="17">
        <v>1</v>
      </c>
      <c r="AZ1663" s="27">
        <f ca="1">AZ1639+$C$5*IF(AND(AY1663=AU1639,AZ1655=1),AZ1660-AZ1639,0)</f>
        <v>31.814638525914916</v>
      </c>
      <c r="BA1663" s="95" t="s">
        <v>9</v>
      </c>
      <c r="BB1663" s="95" t="s">
        <v>9</v>
      </c>
      <c r="BC1663" s="15">
        <f ca="1">BC1639+$C$5*IF(AND(AY1663=AU1639,AZ1655=4),AZ1660-BC1639,0)</f>
        <v>32.109977106223475</v>
      </c>
      <c r="BD1663" s="14"/>
      <c r="BG1663"/>
      <c r="BH1663"/>
      <c r="BI1663"/>
      <c r="BJ1663" s="126" t="s">
        <v>7</v>
      </c>
      <c r="BK1663" s="17">
        <v>1</v>
      </c>
      <c r="BL1663" s="27">
        <f ca="1">BL1639+$C$5*IF(AND(BK1663=BG1639,BL1655=1),BL1660-BL1639,0)</f>
        <v>31.814638525914916</v>
      </c>
      <c r="BM1663" s="95" t="s">
        <v>9</v>
      </c>
      <c r="BN1663" s="95" t="s">
        <v>9</v>
      </c>
      <c r="BO1663" s="15">
        <f ca="1">BO1639+$C$5*IF(AND(BK1663=BG1639,BL1655=4),BL1660-BO1639,0)</f>
        <v>32.109977106223475</v>
      </c>
      <c r="BP1663" s="14"/>
      <c r="BS1663"/>
      <c r="BT1663"/>
      <c r="BU1663"/>
      <c r="BV1663" s="126" t="s">
        <v>7</v>
      </c>
      <c r="BW1663" s="17">
        <v>1</v>
      </c>
      <c r="BX1663" s="27">
        <f ca="1">BX1639+$C$5*IF(AND(BW1663=BS1639,BX1655=1),BX1660-BX1639,0)</f>
        <v>31.814638525914916</v>
      </c>
      <c r="BY1663" s="95" t="s">
        <v>9</v>
      </c>
      <c r="BZ1663" s="95" t="s">
        <v>9</v>
      </c>
      <c r="CA1663" s="15">
        <f ca="1">CA1639+$C$5*IF(AND(BW1663=BS1639,BX1655=4),BX1660-CA1639,0)</f>
        <v>32.109977106223475</v>
      </c>
      <c r="CB1663" s="14"/>
      <c r="CE1663"/>
      <c r="CF1663"/>
      <c r="CG1663"/>
      <c r="CH1663" s="126" t="s">
        <v>7</v>
      </c>
      <c r="CI1663" s="17">
        <v>1</v>
      </c>
      <c r="CJ1663" s="27">
        <f ca="1">CJ1639+$C$5*IF(AND(CI1663=CE1639,CJ1655=1),CJ1660-CJ1639,0)</f>
        <v>31.814638525914916</v>
      </c>
      <c r="CK1663" s="95" t="s">
        <v>9</v>
      </c>
      <c r="CL1663" s="95" t="s">
        <v>9</v>
      </c>
      <c r="CM1663" s="15">
        <f ca="1">CM1639+$C$5*IF(AND(CI1663=CE1639,CJ1655=4),CJ1660-CM1639,0)</f>
        <v>32.109977106223475</v>
      </c>
      <c r="CN1663" s="14"/>
      <c r="CQ1663"/>
      <c r="CR1663"/>
      <c r="CS1663"/>
      <c r="CT1663" s="126" t="s">
        <v>7</v>
      </c>
      <c r="CU1663" s="17">
        <v>1</v>
      </c>
      <c r="CV1663" s="27">
        <f ca="1">CV1639+$C$5*IF(AND(CU1663=CQ1639,CV1655=1),CV1660-CV1639,0)</f>
        <v>31.814638525914916</v>
      </c>
      <c r="CW1663" s="95" t="s">
        <v>9</v>
      </c>
      <c r="CX1663" s="95" t="s">
        <v>9</v>
      </c>
      <c r="CY1663" s="15">
        <f ca="1">CY1639+$C$5*IF(AND(CU1663=CQ1639,CV1655=4),CV1660-CY1639,0)</f>
        <v>32.109977106223475</v>
      </c>
      <c r="CZ1663" s="14"/>
      <c r="DC1663"/>
      <c r="DD1663"/>
      <c r="DE1663"/>
      <c r="DF1663" s="126" t="s">
        <v>7</v>
      </c>
      <c r="DG1663" s="17">
        <v>1</v>
      </c>
      <c r="DH1663" s="27">
        <f ca="1">DH1639+$C$5*IF(AND(DG1663=DC1639,DH1655=1),DH1660-DH1639,0)</f>
        <v>31.814638525914916</v>
      </c>
      <c r="DI1663" s="95" t="s">
        <v>9</v>
      </c>
      <c r="DJ1663" s="95" t="s">
        <v>9</v>
      </c>
      <c r="DK1663" s="15">
        <f ca="1">DK1639+$C$5*IF(AND(DG1663=DC1639,DH1655=4),DH1660-DK1639,0)</f>
        <v>32.109977106223475</v>
      </c>
      <c r="DL1663" s="14"/>
      <c r="DO1663"/>
      <c r="DP1663"/>
      <c r="DQ1663"/>
      <c r="DR1663" s="126" t="s">
        <v>7</v>
      </c>
      <c r="DS1663" s="17">
        <v>1</v>
      </c>
      <c r="DT1663" s="27">
        <f ca="1">DT1639+$C$5*IF(AND(DS1663=DO1639,DT1655=1),DT1660-DT1639,0)</f>
        <v>31.814638525914916</v>
      </c>
      <c r="DU1663" s="95" t="s">
        <v>9</v>
      </c>
      <c r="DV1663" s="95" t="s">
        <v>9</v>
      </c>
      <c r="DW1663" s="15">
        <f ca="1">DW1639+$C$5*IF(AND(DS1663=DO1639,DT1655=4),DT1660-DW1639,0)</f>
        <v>32.109977106223475</v>
      </c>
      <c r="DX1663" s="14"/>
    </row>
    <row r="1664" spans="1:128" ht="13.5" customHeight="1">
      <c r="A1664"/>
      <c r="B1664"/>
      <c r="C1664"/>
      <c r="D1664"/>
      <c r="E1664"/>
      <c r="F1664"/>
      <c r="G1664"/>
      <c r="H1664" s="21"/>
      <c r="K1664"/>
      <c r="L1664"/>
      <c r="M1664"/>
      <c r="N1664" s="127"/>
      <c r="O1664" s="3">
        <v>2</v>
      </c>
      <c r="P1664" s="15">
        <f ca="1">P1640+$C$5*IF(AND(O1664=K1639,P1655=1),P1660-P1640,0)</f>
        <v>10.40607930603027</v>
      </c>
      <c r="Q1664" s="95" t="s">
        <v>9</v>
      </c>
      <c r="R1664" s="27">
        <f ca="1">R1640+$C$5*IF(AND(O1664=K1639,P1655=3),P1660-R1640,0)</f>
        <v>18.458272981929774</v>
      </c>
      <c r="S1664" s="15">
        <f ca="1">S1640+$C$5*IF(AND(O1664=K1639,P1655=4),P1660-S1640,0)</f>
        <v>47.297536505311726</v>
      </c>
      <c r="T1664" s="14"/>
      <c r="W1664"/>
      <c r="X1664"/>
      <c r="Y1664"/>
      <c r="Z1664" s="127"/>
      <c r="AA1664" s="3">
        <v>2</v>
      </c>
      <c r="AB1664" s="15">
        <f ca="1">AB1640+$C$5*IF(AND(AA1664=W1639,AB1655=1),AB1660-AB1640,0)</f>
        <v>10.40607930603027</v>
      </c>
      <c r="AC1664" s="95" t="s">
        <v>9</v>
      </c>
      <c r="AD1664" s="27">
        <f ca="1">AD1640+$C$5*IF(AND(AA1664=W1639,AB1655=3),AB1660-AD1640,0)</f>
        <v>18.458272981929774</v>
      </c>
      <c r="AE1664" s="15">
        <f ca="1">AE1640+$C$5*IF(AND(AA1664=W1639,AB1655=4),AB1660-AE1640,0)</f>
        <v>47.297536505311726</v>
      </c>
      <c r="AF1664" s="14"/>
      <c r="AI1664"/>
      <c r="AJ1664"/>
      <c r="AK1664"/>
      <c r="AL1664" s="127"/>
      <c r="AM1664" s="3">
        <v>2</v>
      </c>
      <c r="AN1664" s="15">
        <f ca="1">AN1640+$C$5*IF(AND(AM1664=AI1639,AN1655=1),AN1660-AN1640,0)</f>
        <v>10.40607930603027</v>
      </c>
      <c r="AO1664" s="95" t="s">
        <v>9</v>
      </c>
      <c r="AP1664" s="27">
        <f ca="1">AP1640+$C$5*IF(AND(AM1664=AI1639,AN1655=3),AN1660-AP1640,0)</f>
        <v>18.458272981929774</v>
      </c>
      <c r="AQ1664" s="15">
        <f ca="1">AQ1640+$C$5*IF(AND(AM1664=AI1639,AN1655=4),AN1660-AQ1640,0)</f>
        <v>47.297536505311726</v>
      </c>
      <c r="AR1664" s="14"/>
      <c r="AU1664"/>
      <c r="AV1664"/>
      <c r="AW1664"/>
      <c r="AX1664" s="127"/>
      <c r="AY1664" s="3">
        <v>2</v>
      </c>
      <c r="AZ1664" s="15">
        <f ca="1">AZ1640+$C$5*IF(AND(AY1664=AU1639,AZ1655=1),AZ1660-AZ1640,0)</f>
        <v>10.40607930603027</v>
      </c>
      <c r="BA1664" s="95" t="s">
        <v>9</v>
      </c>
      <c r="BB1664" s="27">
        <f ca="1">BB1640+$C$5*IF(AND(AY1664=AU1639,AZ1655=3),AZ1660-BB1640,0)</f>
        <v>18.458272981929774</v>
      </c>
      <c r="BC1664" s="15">
        <f ca="1">BC1640+$C$5*IF(AND(AY1664=AU1639,AZ1655=4),AZ1660-BC1640,0)</f>
        <v>47.297536505311726</v>
      </c>
      <c r="BD1664" s="14"/>
      <c r="BG1664"/>
      <c r="BH1664"/>
      <c r="BI1664"/>
      <c r="BJ1664" s="127"/>
      <c r="BK1664" s="3">
        <v>2</v>
      </c>
      <c r="BL1664" s="15">
        <f ca="1">BL1640+$C$5*IF(AND(BK1664=BG1639,BL1655=1),BL1660-BL1640,0)</f>
        <v>10.40607930603027</v>
      </c>
      <c r="BM1664" s="95" t="s">
        <v>9</v>
      </c>
      <c r="BN1664" s="27">
        <f ca="1">BN1640+$C$5*IF(AND(BK1664=BG1639,BL1655=3),BL1660-BN1640,0)</f>
        <v>18.458272981929774</v>
      </c>
      <c r="BO1664" s="15">
        <f ca="1">BO1640+$C$5*IF(AND(BK1664=BG1639,BL1655=4),BL1660-BO1640,0)</f>
        <v>47.297536505311726</v>
      </c>
      <c r="BP1664" s="14"/>
      <c r="BS1664"/>
      <c r="BT1664"/>
      <c r="BU1664"/>
      <c r="BV1664" s="127"/>
      <c r="BW1664" s="3">
        <v>2</v>
      </c>
      <c r="BX1664" s="15">
        <f ca="1">BX1640+$C$5*IF(AND(BW1664=BS1639,BX1655=1),BX1660-BX1640,0)</f>
        <v>10.40607930603027</v>
      </c>
      <c r="BY1664" s="95" t="s">
        <v>9</v>
      </c>
      <c r="BZ1664" s="27">
        <f ca="1">BZ1640+$C$5*IF(AND(BW1664=BS1639,BX1655=3),BX1660-BZ1640,0)</f>
        <v>18.458272981929774</v>
      </c>
      <c r="CA1664" s="15">
        <f ca="1">CA1640+$C$5*IF(AND(BW1664=BS1639,BX1655=4),BX1660-CA1640,0)</f>
        <v>47.297536505311726</v>
      </c>
      <c r="CB1664" s="14"/>
      <c r="CE1664"/>
      <c r="CF1664"/>
      <c r="CG1664"/>
      <c r="CH1664" s="127"/>
      <c r="CI1664" s="3">
        <v>2</v>
      </c>
      <c r="CJ1664" s="15">
        <f ca="1">CJ1640+$C$5*IF(AND(CI1664=CE1639,CJ1655=1),CJ1660-CJ1640,0)</f>
        <v>10.40607930603027</v>
      </c>
      <c r="CK1664" s="95" t="s">
        <v>9</v>
      </c>
      <c r="CL1664" s="27">
        <f ca="1">CL1640+$C$5*IF(AND(CI1664=CE1639,CJ1655=3),CJ1660-CL1640,0)</f>
        <v>18.458272981929774</v>
      </c>
      <c r="CM1664" s="15">
        <f ca="1">CM1640+$C$5*IF(AND(CI1664=CE1639,CJ1655=4),CJ1660-CM1640,0)</f>
        <v>47.297536505311726</v>
      </c>
      <c r="CN1664" s="14"/>
      <c r="CQ1664"/>
      <c r="CR1664"/>
      <c r="CS1664"/>
      <c r="CT1664" s="127"/>
      <c r="CU1664" s="3">
        <v>2</v>
      </c>
      <c r="CV1664" s="15">
        <f ca="1">CV1640+$C$5*IF(AND(CU1664=CQ1639,CV1655=1),CV1660-CV1640,0)</f>
        <v>10.40607930603027</v>
      </c>
      <c r="CW1664" s="95" t="s">
        <v>9</v>
      </c>
      <c r="CX1664" s="27">
        <f ca="1">CX1640+$C$5*IF(AND(CU1664=CQ1639,CV1655=3),CV1660-CX1640,0)</f>
        <v>18.458272981929774</v>
      </c>
      <c r="CY1664" s="15">
        <f ca="1">CY1640+$C$5*IF(AND(CU1664=CQ1639,CV1655=4),CV1660-CY1640,0)</f>
        <v>47.297536505311726</v>
      </c>
      <c r="CZ1664" s="14"/>
      <c r="DC1664"/>
      <c r="DD1664"/>
      <c r="DE1664"/>
      <c r="DF1664" s="127"/>
      <c r="DG1664" s="3">
        <v>2</v>
      </c>
      <c r="DH1664" s="15">
        <f ca="1">DH1640+$C$5*IF(AND(DG1664=DC1639,DH1655=1),DH1660-DH1640,0)</f>
        <v>10.40607930603027</v>
      </c>
      <c r="DI1664" s="95" t="s">
        <v>9</v>
      </c>
      <c r="DJ1664" s="27">
        <f ca="1">DJ1640+$C$5*IF(AND(DG1664=DC1639,DH1655=3),DH1660-DJ1640,0)</f>
        <v>18.458272981929774</v>
      </c>
      <c r="DK1664" s="15">
        <f ca="1">DK1640+$C$5*IF(AND(DG1664=DC1639,DH1655=4),DH1660-DK1640,0)</f>
        <v>47.297536505311726</v>
      </c>
      <c r="DL1664" s="14"/>
      <c r="DO1664"/>
      <c r="DP1664"/>
      <c r="DQ1664"/>
      <c r="DR1664" s="127"/>
      <c r="DS1664" s="3">
        <v>2</v>
      </c>
      <c r="DT1664" s="15">
        <f ca="1">DT1640+$C$5*IF(AND(DS1664=DO1638,DT1655=1),DT1660-DT1640,0)</f>
        <v>10.40607930603027</v>
      </c>
      <c r="DU1664" s="95" t="s">
        <v>9</v>
      </c>
      <c r="DV1664" s="27">
        <f ca="1">DV1640+$C$5*IF(AND(DS1664=DO1638,DT1655=3),DT1660-DV1640,0)</f>
        <v>18.458272981929774</v>
      </c>
      <c r="DW1664" s="15">
        <f ca="1">DW1640+$C$5*IF(AND(DS1664=DO1639,DT1655=4),DT1660-DW1640,0)</f>
        <v>47.297536505311726</v>
      </c>
      <c r="DX1664" s="14"/>
    </row>
    <row r="1665" spans="1:128">
      <c r="A1665"/>
      <c r="B1665"/>
      <c r="C1665"/>
      <c r="D1665"/>
      <c r="E1665"/>
      <c r="F1665"/>
      <c r="G1665"/>
      <c r="H1665" s="21"/>
      <c r="K1665"/>
      <c r="L1665"/>
      <c r="M1665"/>
      <c r="N1665" s="127"/>
      <c r="O1665" s="3">
        <v>3</v>
      </c>
      <c r="P1665" s="95" t="s">
        <v>9</v>
      </c>
      <c r="Q1665" s="95" t="s">
        <v>9</v>
      </c>
      <c r="R1665" s="15">
        <f ca="1">R1641+$C$5*IF(AND(O1665=K1639,P1655=3),P1660-R1641,0)</f>
        <v>26.900255958557121</v>
      </c>
      <c r="S1665" s="95" t="s">
        <v>64</v>
      </c>
      <c r="T1665" s="14"/>
      <c r="W1665"/>
      <c r="X1665"/>
      <c r="Y1665"/>
      <c r="Z1665" s="127"/>
      <c r="AA1665" s="3">
        <v>3</v>
      </c>
      <c r="AB1665" s="95" t="s">
        <v>9</v>
      </c>
      <c r="AC1665" s="95" t="s">
        <v>9</v>
      </c>
      <c r="AD1665" s="15">
        <f ca="1">AD1641+$C$5*IF(AND(AA1665=W1639,AB1655=3),AB1660-AD1641,0)</f>
        <v>26.900255958557121</v>
      </c>
      <c r="AE1665" s="95" t="s">
        <v>64</v>
      </c>
      <c r="AF1665" s="14"/>
      <c r="AI1665"/>
      <c r="AJ1665"/>
      <c r="AK1665"/>
      <c r="AL1665" s="127"/>
      <c r="AM1665" s="3">
        <v>3</v>
      </c>
      <c r="AN1665" s="95" t="s">
        <v>9</v>
      </c>
      <c r="AO1665" s="95" t="s">
        <v>9</v>
      </c>
      <c r="AP1665" s="15">
        <f ca="1">AP1641+$C$5*IF(AND(AM1665=AI1639,AN1655=3),AN1660-AP1641,0)</f>
        <v>26.900255958557121</v>
      </c>
      <c r="AQ1665" s="95" t="s">
        <v>64</v>
      </c>
      <c r="AR1665" s="14"/>
      <c r="AU1665"/>
      <c r="AV1665"/>
      <c r="AW1665"/>
      <c r="AX1665" s="127"/>
      <c r="AY1665" s="3">
        <v>3</v>
      </c>
      <c r="AZ1665" s="95" t="s">
        <v>9</v>
      </c>
      <c r="BA1665" s="95" t="s">
        <v>9</v>
      </c>
      <c r="BB1665" s="15">
        <f ca="1">BB1641+$C$5*IF(AND(AY1665=AU1639,AZ1655=3),AZ1660-BB1641,0)</f>
        <v>26.900255958557121</v>
      </c>
      <c r="BC1665" s="95" t="s">
        <v>64</v>
      </c>
      <c r="BD1665" s="14"/>
      <c r="BG1665"/>
      <c r="BH1665"/>
      <c r="BI1665"/>
      <c r="BJ1665" s="127"/>
      <c r="BK1665" s="3">
        <v>3</v>
      </c>
      <c r="BL1665" s="95" t="s">
        <v>9</v>
      </c>
      <c r="BM1665" s="95" t="s">
        <v>9</v>
      </c>
      <c r="BN1665" s="15">
        <f ca="1">BN1641+$C$5*IF(AND(BK1665=BG1639,BL1655=3),BL1660-BN1641,0)</f>
        <v>26.900255958557121</v>
      </c>
      <c r="BO1665" s="95" t="s">
        <v>64</v>
      </c>
      <c r="BP1665" s="14"/>
      <c r="BS1665"/>
      <c r="BT1665"/>
      <c r="BU1665"/>
      <c r="BV1665" s="127"/>
      <c r="BW1665" s="3">
        <v>3</v>
      </c>
      <c r="BX1665" s="95" t="s">
        <v>9</v>
      </c>
      <c r="BY1665" s="95" t="s">
        <v>9</v>
      </c>
      <c r="BZ1665" s="15">
        <f ca="1">BZ1641+$C$5*IF(AND(BW1665=BS1639,BX1655=3),BX1660-BZ1641,0)</f>
        <v>26.900255958557121</v>
      </c>
      <c r="CA1665" s="95" t="s">
        <v>64</v>
      </c>
      <c r="CB1665" s="14"/>
      <c r="CE1665"/>
      <c r="CF1665"/>
      <c r="CG1665"/>
      <c r="CH1665" s="127"/>
      <c r="CI1665" s="3">
        <v>3</v>
      </c>
      <c r="CJ1665" s="95" t="s">
        <v>9</v>
      </c>
      <c r="CK1665" s="95" t="s">
        <v>9</v>
      </c>
      <c r="CL1665" s="15">
        <f ca="1">CL1641+$C$5*IF(AND(CI1665=CE1639,CJ1655=3),CJ1660-CL1641,0)</f>
        <v>26.900255958557121</v>
      </c>
      <c r="CM1665" s="95" t="s">
        <v>64</v>
      </c>
      <c r="CN1665" s="14"/>
      <c r="CQ1665"/>
      <c r="CR1665"/>
      <c r="CS1665"/>
      <c r="CT1665" s="127"/>
      <c r="CU1665" s="3">
        <v>3</v>
      </c>
      <c r="CV1665" s="95" t="s">
        <v>9</v>
      </c>
      <c r="CW1665" s="95" t="s">
        <v>9</v>
      </c>
      <c r="CX1665" s="15">
        <f ca="1">CX1641+$C$5*IF(AND(CU1665=CQ1639,CV1655=3),CV1660-CX1641,0)</f>
        <v>26.900255958557121</v>
      </c>
      <c r="CY1665" s="95" t="s">
        <v>64</v>
      </c>
      <c r="CZ1665" s="14"/>
      <c r="DC1665"/>
      <c r="DD1665"/>
      <c r="DE1665"/>
      <c r="DF1665" s="127"/>
      <c r="DG1665" s="3">
        <v>3</v>
      </c>
      <c r="DH1665" s="95" t="s">
        <v>9</v>
      </c>
      <c r="DI1665" s="95" t="s">
        <v>9</v>
      </c>
      <c r="DJ1665" s="15">
        <f ca="1">DJ1641+$C$5*IF(AND(DG1665=DC1639,DH1655=3),DH1660-DJ1641,0)</f>
        <v>26.900255958557121</v>
      </c>
      <c r="DK1665" s="95" t="s">
        <v>64</v>
      </c>
      <c r="DL1665" s="14"/>
      <c r="DO1665"/>
      <c r="DP1665"/>
      <c r="DQ1665"/>
      <c r="DR1665" s="127"/>
      <c r="DS1665" s="3">
        <v>3</v>
      </c>
      <c r="DT1665" s="95" t="s">
        <v>9</v>
      </c>
      <c r="DU1665" s="95" t="s">
        <v>9</v>
      </c>
      <c r="DV1665" s="15">
        <f ca="1">DV1641+$C$5*IF(AND(DS1665=DO1639,DT1655=3),DT1660-DV1641,0)</f>
        <v>26.900255958557121</v>
      </c>
      <c r="DW1665" s="95" t="s">
        <v>9</v>
      </c>
      <c r="DX1665" s="14"/>
    </row>
    <row r="1666" spans="1:128">
      <c r="A1666"/>
      <c r="B1666"/>
      <c r="C1666"/>
      <c r="D1666"/>
      <c r="E1666"/>
      <c r="F1666"/>
      <c r="G1666"/>
      <c r="H1666" s="21"/>
      <c r="K1666"/>
      <c r="L1666"/>
      <c r="M1666"/>
      <c r="N1666" s="127"/>
      <c r="O1666" s="3">
        <v>4</v>
      </c>
      <c r="P1666" s="27">
        <f ca="1">P1642+$C$5*IF(AND(O1666=K1639,P1655=1),P1660-P1642,0)</f>
        <v>47.299994010216395</v>
      </c>
      <c r="Q1666" s="15">
        <f ca="1">Q1642+$C$5*IF(AND(O1666=K1639,P1655=2),P1660-Q1642,0)</f>
        <v>19.565530089378353</v>
      </c>
      <c r="R1666" s="95" t="s">
        <v>9</v>
      </c>
      <c r="S1666" s="15">
        <f ca="1">S1642+$C$5*IF(AND(O1666=K1639,P1655=4),P1660-S1642,0)</f>
        <v>47.280819617611769</v>
      </c>
      <c r="T1666" s="14"/>
      <c r="W1666"/>
      <c r="X1666"/>
      <c r="Y1666"/>
      <c r="Z1666" s="127"/>
      <c r="AA1666" s="3">
        <v>4</v>
      </c>
      <c r="AB1666" s="27">
        <f ca="1">AB1642+$C$5*IF(AND(AA1666=W1639,AB1655=1),AB1660-AB1642,0)</f>
        <v>47.299994010216395</v>
      </c>
      <c r="AC1666" s="15">
        <f ca="1">AC1642+$C$5*IF(AND(AA1666=W1639,AB1655=2),AB1660-AC1642,0)</f>
        <v>19.565530089378353</v>
      </c>
      <c r="AD1666" s="95" t="s">
        <v>9</v>
      </c>
      <c r="AE1666" s="15">
        <f ca="1">AE1642+$C$5*IF(AND(AA1666=W1639,AB1655=4),AB1660-AE1642,0)</f>
        <v>47.290408194743051</v>
      </c>
      <c r="AF1666" s="14"/>
      <c r="AI1666"/>
      <c r="AJ1666"/>
      <c r="AK1666"/>
      <c r="AL1666" s="127"/>
      <c r="AM1666" s="3">
        <v>4</v>
      </c>
      <c r="AN1666" s="27">
        <f ca="1">AN1642+$C$5*IF(AND(AM1666=AI1639,AN1655=1),AN1660-AN1642,0)</f>
        <v>47.299994010216395</v>
      </c>
      <c r="AO1666" s="15">
        <f ca="1">AO1642+$C$5*IF(AND(AM1666=AI1639,AN1655=2),AN1660-AO1642,0)</f>
        <v>19.565530089378353</v>
      </c>
      <c r="AP1666" s="95" t="s">
        <v>9</v>
      </c>
      <c r="AQ1666" s="15">
        <f ca="1">AQ1642+$C$5*IF(AND(AM1666=AI1639,AN1655=4),AN1660-AQ1642,0)</f>
        <v>47.290408194743051</v>
      </c>
      <c r="AR1666" s="14"/>
      <c r="AU1666"/>
      <c r="AV1666"/>
      <c r="AW1666"/>
      <c r="AX1666" s="127"/>
      <c r="AY1666" s="3">
        <v>4</v>
      </c>
      <c r="AZ1666" s="27">
        <f ca="1">AZ1642+$C$5*IF(AND(AY1666=AU1639,AZ1655=1),AZ1660-AZ1642,0)</f>
        <v>47.299994010216395</v>
      </c>
      <c r="BA1666" s="15">
        <f ca="1">BA1642+$C$5*IF(AND(AY1666=AU1639,AZ1655=2),AZ1660-BA1642,0)</f>
        <v>19.565530089378353</v>
      </c>
      <c r="BB1666" s="95" t="s">
        <v>9</v>
      </c>
      <c r="BC1666" s="15">
        <f ca="1">BC1642+$C$5*IF(AND(AY1666=AU1639,AZ1655=4),AZ1660-BC1642,0)</f>
        <v>47.290408194743051</v>
      </c>
      <c r="BD1666" s="14"/>
      <c r="BG1666"/>
      <c r="BH1666"/>
      <c r="BI1666"/>
      <c r="BJ1666" s="127"/>
      <c r="BK1666" s="3">
        <v>4</v>
      </c>
      <c r="BL1666" s="27">
        <f ca="1">BL1642+$C$5*IF(AND(BK1666=BG1639,BL1655=1),BL1660-BL1642,0)</f>
        <v>47.299994010216395</v>
      </c>
      <c r="BM1666" s="15">
        <f ca="1">BM1642+$C$5*IF(AND(BK1666=BG1639,BL1655=2),BL1660-BM1642,0)</f>
        <v>19.565530089378353</v>
      </c>
      <c r="BN1666" s="95" t="s">
        <v>9</v>
      </c>
      <c r="BO1666" s="15">
        <f ca="1">BO1642+$C$5*IF(AND(BK1666=BG1639,BL1655=4),BL1660-BO1642,0)</f>
        <v>47.290408194743051</v>
      </c>
      <c r="BP1666" s="14"/>
      <c r="BS1666"/>
      <c r="BT1666"/>
      <c r="BU1666"/>
      <c r="BV1666" s="127"/>
      <c r="BW1666" s="3">
        <v>4</v>
      </c>
      <c r="BX1666" s="27">
        <f ca="1">BX1642+$C$5*IF(AND(BW1666=BS1639,BX1655=1),BX1660-BX1642,0)</f>
        <v>47.299994010216395</v>
      </c>
      <c r="BY1666" s="15">
        <f ca="1">BY1642+$C$5*IF(AND(BW1666=BS1639,BX1655=2),BX1660-BY1642,0)</f>
        <v>19.565530089378353</v>
      </c>
      <c r="BZ1666" s="95" t="s">
        <v>9</v>
      </c>
      <c r="CA1666" s="15">
        <f ca="1">CA1642+$C$5*IF(AND(BW1666=BS1639,BX1655=4),BX1660-CA1642,0)</f>
        <v>47.290408194743051</v>
      </c>
      <c r="CB1666" s="14"/>
      <c r="CE1666"/>
      <c r="CF1666"/>
      <c r="CG1666"/>
      <c r="CH1666" s="127"/>
      <c r="CI1666" s="3">
        <v>4</v>
      </c>
      <c r="CJ1666" s="27">
        <f ca="1">CJ1642+$C$5*IF(AND(CI1666=CE1639,CJ1655=1),CJ1660-CJ1642,0)</f>
        <v>47.299994010216395</v>
      </c>
      <c r="CK1666" s="15">
        <f ca="1">CK1642+$C$5*IF(AND(CI1666=CE1639,CJ1655=2),CJ1660-CK1642,0)</f>
        <v>19.565530089378353</v>
      </c>
      <c r="CL1666" s="95" t="s">
        <v>9</v>
      </c>
      <c r="CM1666" s="15">
        <f ca="1">CM1642+$C$5*IF(AND(CI1666=CE1639,CJ1655=4),CJ1660-CM1642,0)</f>
        <v>47.290408194743051</v>
      </c>
      <c r="CN1666" s="14"/>
      <c r="CQ1666"/>
      <c r="CR1666"/>
      <c r="CS1666"/>
      <c r="CT1666" s="127"/>
      <c r="CU1666" s="3">
        <v>4</v>
      </c>
      <c r="CV1666" s="27">
        <f ca="1">CV1642+$C$5*IF(AND(CU1666=CQ1639,CV1655=1),CV1660-CV1642,0)</f>
        <v>47.299994010216395</v>
      </c>
      <c r="CW1666" s="15">
        <f ca="1">CW1642+$C$5*IF(AND(CU1666=CQ1639,CV1655=2),CV1660-CW1642,0)</f>
        <v>19.565530089378353</v>
      </c>
      <c r="CX1666" s="95" t="s">
        <v>9</v>
      </c>
      <c r="CY1666" s="15">
        <f ca="1">CY1642+$C$5*IF(AND(CU1666=CQ1639,CV1655=4),CV1660-CY1642,0)</f>
        <v>47.290408194743051</v>
      </c>
      <c r="CZ1666" s="14"/>
      <c r="DC1666"/>
      <c r="DD1666"/>
      <c r="DE1666"/>
      <c r="DF1666" s="127"/>
      <c r="DG1666" s="3">
        <v>4</v>
      </c>
      <c r="DH1666" s="27">
        <f ca="1">DH1642+$C$5*IF(AND(DG1666=DC1639,DH1655=1),DH1660-DH1642,0)</f>
        <v>47.299994010216395</v>
      </c>
      <c r="DI1666" s="15">
        <f ca="1">DI1642+$C$5*IF(AND(DG1666=DC1639,DH1655=2),DH1660-DI1642,0)</f>
        <v>19.565530089378353</v>
      </c>
      <c r="DJ1666" s="95" t="s">
        <v>9</v>
      </c>
      <c r="DK1666" s="15">
        <f ca="1">DK1642+$C$5*IF(AND(DG1666=DC1639,DH1655=4),DH1660-DK1642,0)</f>
        <v>47.290408194743051</v>
      </c>
      <c r="DL1666" s="14"/>
      <c r="DO1666"/>
      <c r="DP1666"/>
      <c r="DQ1666"/>
      <c r="DR1666" s="127"/>
      <c r="DS1666" s="3">
        <v>4</v>
      </c>
      <c r="DT1666" s="27">
        <f ca="1">DT1642+$C$5*IF(AND(DS1666=DO1639,DT1655=1),DT1660-DT1642,0)</f>
        <v>47.299994010216395</v>
      </c>
      <c r="DU1666" s="15">
        <f ca="1">DU1642+$C$5*IF(AND(DS1666=DO1639,DT1655=2),DT1660-DU1642,0)</f>
        <v>19.565530089378353</v>
      </c>
      <c r="DV1666" s="95" t="s">
        <v>9</v>
      </c>
      <c r="DW1666" s="15">
        <f ca="1">DW1642+$C$5*IF(AND(DS1666=DO1639,DT1655=4),DT1660-DW1642,0)</f>
        <v>47.290408194743051</v>
      </c>
      <c r="DX1666" s="14"/>
    </row>
    <row r="1667" spans="1:128">
      <c r="A1667"/>
      <c r="B1667"/>
      <c r="C1667"/>
      <c r="D1667"/>
      <c r="E1667"/>
      <c r="F1667"/>
      <c r="G1667"/>
      <c r="H1667" s="21"/>
      <c r="K1667"/>
      <c r="L1667"/>
      <c r="M1667"/>
      <c r="N1667" s="127"/>
      <c r="O1667" s="3">
        <v>5</v>
      </c>
      <c r="P1667" s="95" t="s">
        <v>64</v>
      </c>
      <c r="Q1667" s="27">
        <f ca="1">Q1643+$C$5*IF(AND(O1667=K1639,P1655=2),P1660-Q1643,0)</f>
        <v>31.807358210158871</v>
      </c>
      <c r="R1667" s="27">
        <f ca="1">R1643+$C$5*IF(AND(O1667=K1639,P1655=3),P1660-R1643,0)</f>
        <v>21.624271484374994</v>
      </c>
      <c r="S1667" s="27">
        <f ca="1">S1643+$C$5*IF(AND(O1667=K1639,P1655=4),P1660-S1643,0)</f>
        <v>68.99999999793063</v>
      </c>
      <c r="T1667" s="14"/>
      <c r="W1667"/>
      <c r="X1667"/>
      <c r="Y1667"/>
      <c r="Z1667" s="127"/>
      <c r="AA1667" s="3">
        <v>5</v>
      </c>
      <c r="AB1667" s="95" t="s">
        <v>64</v>
      </c>
      <c r="AC1667" s="27">
        <f ca="1">AC1643+$C$5*IF(AND(AA1667=W1639,AB1655=2),AB1660-AC1643,0)</f>
        <v>31.807358210158871</v>
      </c>
      <c r="AD1667" s="27">
        <f ca="1">AD1643+$C$5*IF(AND(AA1667=W1639,AB1655=3),AB1660-AD1643,0)</f>
        <v>21.624271484374994</v>
      </c>
      <c r="AE1667" s="27">
        <f ca="1">AE1643+$C$5*IF(AND(AA1667=W1639,AB1655=4),AB1660-AE1643,0)</f>
        <v>68.99999999793063</v>
      </c>
      <c r="AF1667" s="14"/>
      <c r="AI1667"/>
      <c r="AJ1667"/>
      <c r="AK1667"/>
      <c r="AL1667" s="127"/>
      <c r="AM1667" s="3">
        <v>5</v>
      </c>
      <c r="AN1667" s="95" t="s">
        <v>64</v>
      </c>
      <c r="AO1667" s="27">
        <f ca="1">AO1643+$C$5*IF(AND(AM1667=AI1639,AN1655=2),AN1660-AO1643,0)</f>
        <v>31.807358210158871</v>
      </c>
      <c r="AP1667" s="27">
        <f ca="1">AP1643+$C$5*IF(AND(AM1667=AI1639,AN1655=3),AN1660-AP1643,0)</f>
        <v>21.624271484374994</v>
      </c>
      <c r="AQ1667" s="27">
        <f ca="1">AQ1643+$C$5*IF(AND(AM1667=AI1639,AN1655=4),AN1660-AQ1643,0)</f>
        <v>68.99999999793063</v>
      </c>
      <c r="AR1667" s="14"/>
      <c r="AU1667"/>
      <c r="AV1667"/>
      <c r="AW1667"/>
      <c r="AX1667" s="127"/>
      <c r="AY1667" s="3">
        <v>5</v>
      </c>
      <c r="AZ1667" s="95" t="s">
        <v>64</v>
      </c>
      <c r="BA1667" s="27">
        <f ca="1">BA1643+$C$5*IF(AND(AY1667=AU1639,AZ1655=2),AZ1660-BA1643,0)</f>
        <v>31.807358210158871</v>
      </c>
      <c r="BB1667" s="27">
        <f ca="1">BB1643+$C$5*IF(AND(AY1667=AU1639,AZ1655=3),AZ1660-BB1643,0)</f>
        <v>21.624271484374994</v>
      </c>
      <c r="BC1667" s="27">
        <f ca="1">BC1643+$C$5*IF(AND(AY1667=AU1639,AZ1655=4),AZ1660-BC1643,0)</f>
        <v>68.99999999793063</v>
      </c>
      <c r="BD1667" s="14"/>
      <c r="BG1667"/>
      <c r="BH1667"/>
      <c r="BI1667"/>
      <c r="BJ1667" s="127"/>
      <c r="BK1667" s="3">
        <v>5</v>
      </c>
      <c r="BL1667" s="95" t="s">
        <v>64</v>
      </c>
      <c r="BM1667" s="27">
        <f ca="1">BM1643+$C$5*IF(AND(BK1667=BG1639,BL1655=2),BL1660-BM1643,0)</f>
        <v>31.807358210158871</v>
      </c>
      <c r="BN1667" s="27">
        <f ca="1">BN1643+$C$5*IF(AND(BK1667=BG1639,BL1655=3),BL1660-BN1643,0)</f>
        <v>21.624271484374994</v>
      </c>
      <c r="BO1667" s="27">
        <f ca="1">BO1643+$C$5*IF(AND(BK1667=BG1639,BL1655=4),BL1660-BO1643,0)</f>
        <v>68.99999999793063</v>
      </c>
      <c r="BP1667" s="14"/>
      <c r="BS1667"/>
      <c r="BT1667"/>
      <c r="BU1667"/>
      <c r="BV1667" s="127"/>
      <c r="BW1667" s="3">
        <v>5</v>
      </c>
      <c r="BX1667" s="95" t="s">
        <v>64</v>
      </c>
      <c r="BY1667" s="27">
        <f ca="1">BY1643+$C$5*IF(AND(BW1667=BS1639,BX1655=2),BX1660-BY1643,0)</f>
        <v>31.807358210158871</v>
      </c>
      <c r="BZ1667" s="27">
        <f ca="1">BZ1643+$C$5*IF(AND(BW1667=BS1639,BX1655=3),BX1660-BZ1643,0)</f>
        <v>21.624271484374994</v>
      </c>
      <c r="CA1667" s="27">
        <f ca="1">CA1643+$C$5*IF(AND(BW1667=BS1639,BX1655=4),BX1660-CA1643,0)</f>
        <v>68.99999999793063</v>
      </c>
      <c r="CB1667" s="14"/>
      <c r="CE1667"/>
      <c r="CF1667"/>
      <c r="CG1667"/>
      <c r="CH1667" s="127"/>
      <c r="CI1667" s="3">
        <v>5</v>
      </c>
      <c r="CJ1667" s="95" t="s">
        <v>64</v>
      </c>
      <c r="CK1667" s="27">
        <f ca="1">CK1643+$C$5*IF(AND(CI1667=CE1639,CJ1655=2),CJ1660-CK1643,0)</f>
        <v>31.807358210158871</v>
      </c>
      <c r="CL1667" s="27">
        <f ca="1">CL1643+$C$5*IF(AND(CI1667=CE1639,CJ1655=3),CJ1660-CL1643,0)</f>
        <v>21.624271484374994</v>
      </c>
      <c r="CM1667" s="27">
        <f ca="1">CM1643+$C$5*IF(AND(CI1667=CE1639,CJ1655=4),CJ1660-CM1643,0)</f>
        <v>68.99999999793063</v>
      </c>
      <c r="CN1667" s="14"/>
      <c r="CQ1667"/>
      <c r="CR1667"/>
      <c r="CS1667"/>
      <c r="CT1667" s="127"/>
      <c r="CU1667" s="3">
        <v>5</v>
      </c>
      <c r="CV1667" s="95" t="s">
        <v>64</v>
      </c>
      <c r="CW1667" s="27">
        <f ca="1">CW1643+$C$5*IF(AND(CU1667=CQ1639,CV1655=2),CV1660-CW1643,0)</f>
        <v>31.807358210158871</v>
      </c>
      <c r="CX1667" s="27">
        <f ca="1">CX1643+$C$5*IF(AND(CU1667=CQ1639,CV1655=3),CV1660-CX1643,0)</f>
        <v>21.624271484374994</v>
      </c>
      <c r="CY1667" s="27">
        <f ca="1">CY1643+$C$5*IF(AND(CU1667=CQ1639,CV1655=4),CV1660-CY1643,0)</f>
        <v>68.99999999793063</v>
      </c>
      <c r="CZ1667" s="14"/>
      <c r="DC1667"/>
      <c r="DD1667"/>
      <c r="DE1667"/>
      <c r="DF1667" s="127"/>
      <c r="DG1667" s="3">
        <v>5</v>
      </c>
      <c r="DH1667" s="95" t="s">
        <v>64</v>
      </c>
      <c r="DI1667" s="27">
        <f ca="1">DI1643+$C$5*IF(AND(DG1667=DC1639,DH1655=2),DH1660-DI1643,0)</f>
        <v>31.807358210158871</v>
      </c>
      <c r="DJ1667" s="27">
        <f ca="1">DJ1643+$C$5*IF(AND(DG1667=DC1639,DH1655=3),DH1660-DJ1643,0)</f>
        <v>21.624271484374994</v>
      </c>
      <c r="DK1667" s="27">
        <f ca="1">DK1643+$C$5*IF(AND(DG1667=DC1639,DH1655=4),DH1660-DK1643,0)</f>
        <v>68.99999999793063</v>
      </c>
      <c r="DL1667" s="14"/>
      <c r="DO1667"/>
      <c r="DP1667"/>
      <c r="DQ1667"/>
      <c r="DR1667" s="127"/>
      <c r="DS1667" s="3">
        <v>5</v>
      </c>
      <c r="DT1667" s="95" t="s">
        <v>9</v>
      </c>
      <c r="DU1667" s="27">
        <f ca="1">DU1643+$C$5*IF(AND(DS1667=DO1639,DT1655=2),DT1660-DU1643,0)</f>
        <v>31.807358210158871</v>
      </c>
      <c r="DV1667" s="27">
        <f ca="1">DV1643+$C$5*IF(AND(DS1667=DO1639,DT1655=3),DT1660-DV1643,0)</f>
        <v>21.624271484374994</v>
      </c>
      <c r="DW1667" s="27">
        <f ca="1">DW1643+$C$5*IF(AND(DS1667=DO1639,DT1655=4),DT1660-DW1643,0)</f>
        <v>68.99999999793063</v>
      </c>
      <c r="DX1667" s="14"/>
    </row>
    <row r="1668" spans="1:128">
      <c r="A1668"/>
      <c r="B1668"/>
      <c r="C1668"/>
      <c r="D1668"/>
      <c r="E1668"/>
      <c r="F1668"/>
      <c r="G1668"/>
      <c r="H1668" s="21"/>
      <c r="K1668"/>
      <c r="L1668"/>
      <c r="M1668"/>
      <c r="N1668" s="127"/>
      <c r="O1668" s="3">
        <v>6</v>
      </c>
      <c r="P1668" s="95" t="s">
        <v>9</v>
      </c>
      <c r="Q1668" s="95" t="s">
        <v>9</v>
      </c>
      <c r="R1668" s="95" t="s">
        <v>9</v>
      </c>
      <c r="S1668" s="95" t="s">
        <v>9</v>
      </c>
      <c r="T1668" s="14"/>
      <c r="W1668"/>
      <c r="X1668"/>
      <c r="Y1668"/>
      <c r="Z1668" s="127"/>
      <c r="AA1668" s="3">
        <v>6</v>
      </c>
      <c r="AB1668" s="95" t="s">
        <v>9</v>
      </c>
      <c r="AC1668" s="95" t="s">
        <v>9</v>
      </c>
      <c r="AD1668" s="95" t="s">
        <v>9</v>
      </c>
      <c r="AE1668" s="95" t="s">
        <v>9</v>
      </c>
      <c r="AF1668" s="14"/>
      <c r="AI1668"/>
      <c r="AJ1668"/>
      <c r="AK1668"/>
      <c r="AL1668" s="127"/>
      <c r="AM1668" s="3">
        <v>6</v>
      </c>
      <c r="AN1668" s="95" t="s">
        <v>9</v>
      </c>
      <c r="AO1668" s="95" t="s">
        <v>9</v>
      </c>
      <c r="AP1668" s="95" t="s">
        <v>9</v>
      </c>
      <c r="AQ1668" s="95" t="s">
        <v>9</v>
      </c>
      <c r="AR1668" s="14"/>
      <c r="AU1668"/>
      <c r="AV1668"/>
      <c r="AW1668"/>
      <c r="AX1668" s="127"/>
      <c r="AY1668" s="3">
        <v>6</v>
      </c>
      <c r="AZ1668" s="95" t="s">
        <v>9</v>
      </c>
      <c r="BA1668" s="95" t="s">
        <v>9</v>
      </c>
      <c r="BB1668" s="95" t="s">
        <v>9</v>
      </c>
      <c r="BC1668" s="95" t="s">
        <v>9</v>
      </c>
      <c r="BD1668" s="14"/>
      <c r="BG1668"/>
      <c r="BH1668"/>
      <c r="BI1668"/>
      <c r="BJ1668" s="127"/>
      <c r="BK1668" s="3">
        <v>6</v>
      </c>
      <c r="BL1668" s="95" t="s">
        <v>9</v>
      </c>
      <c r="BM1668" s="95" t="s">
        <v>9</v>
      </c>
      <c r="BN1668" s="95" t="s">
        <v>9</v>
      </c>
      <c r="BO1668" s="95" t="s">
        <v>9</v>
      </c>
      <c r="BP1668" s="14"/>
      <c r="BS1668"/>
      <c r="BT1668"/>
      <c r="BU1668"/>
      <c r="BV1668" s="127"/>
      <c r="BW1668" s="3">
        <v>6</v>
      </c>
      <c r="BX1668" s="95" t="s">
        <v>9</v>
      </c>
      <c r="BY1668" s="95" t="s">
        <v>9</v>
      </c>
      <c r="BZ1668" s="95" t="s">
        <v>9</v>
      </c>
      <c r="CA1668" s="95" t="s">
        <v>9</v>
      </c>
      <c r="CB1668" s="14"/>
      <c r="CE1668"/>
      <c r="CF1668"/>
      <c r="CG1668"/>
      <c r="CH1668" s="127"/>
      <c r="CI1668" s="3">
        <v>6</v>
      </c>
      <c r="CJ1668" s="95" t="s">
        <v>9</v>
      </c>
      <c r="CK1668" s="95" t="s">
        <v>9</v>
      </c>
      <c r="CL1668" s="95" t="s">
        <v>9</v>
      </c>
      <c r="CM1668" s="95" t="s">
        <v>9</v>
      </c>
      <c r="CN1668" s="14"/>
      <c r="CQ1668"/>
      <c r="CR1668"/>
      <c r="CS1668"/>
      <c r="CT1668" s="127"/>
      <c r="CU1668" s="3">
        <v>6</v>
      </c>
      <c r="CV1668" s="95" t="s">
        <v>9</v>
      </c>
      <c r="CW1668" s="95" t="s">
        <v>9</v>
      </c>
      <c r="CX1668" s="95" t="s">
        <v>9</v>
      </c>
      <c r="CY1668" s="95" t="s">
        <v>9</v>
      </c>
      <c r="CZ1668" s="14"/>
      <c r="DC1668"/>
      <c r="DD1668"/>
      <c r="DE1668"/>
      <c r="DF1668" s="127"/>
      <c r="DG1668" s="3">
        <v>6</v>
      </c>
      <c r="DH1668" s="95" t="s">
        <v>9</v>
      </c>
      <c r="DI1668" s="95" t="s">
        <v>9</v>
      </c>
      <c r="DJ1668" s="95" t="s">
        <v>9</v>
      </c>
      <c r="DK1668" s="95" t="s">
        <v>9</v>
      </c>
      <c r="DL1668" s="14"/>
      <c r="DO1668"/>
      <c r="DP1668"/>
      <c r="DQ1668"/>
      <c r="DR1668" s="127"/>
      <c r="DS1668" s="3">
        <v>6</v>
      </c>
      <c r="DT1668" s="95" t="s">
        <v>9</v>
      </c>
      <c r="DU1668" s="95" t="s">
        <v>9</v>
      </c>
      <c r="DV1668" s="95" t="s">
        <v>9</v>
      </c>
      <c r="DW1668" s="95" t="s">
        <v>9</v>
      </c>
      <c r="DX1668" s="14"/>
    </row>
    <row r="1669" spans="1:128">
      <c r="A1669"/>
      <c r="B1669"/>
      <c r="C1669"/>
      <c r="D1669"/>
      <c r="E1669"/>
      <c r="F1669"/>
      <c r="G1669"/>
      <c r="H1669" s="21"/>
      <c r="K1669"/>
      <c r="L1669"/>
      <c r="M1669"/>
      <c r="N1669" s="127"/>
      <c r="O1669" s="3">
        <v>7</v>
      </c>
      <c r="P1669" s="27">
        <f ca="1">P1645+$C$5*IF(AND(O1669=K1639,P1655=1),P1660-P1645,0)</f>
        <v>68.999995388391923</v>
      </c>
      <c r="Q1669" s="27">
        <f ca="1">Q1645+$C$5*IF(AND(O1669=K1639,P1655=2),P1660-Q1645,0)</f>
        <v>24.85334982903953</v>
      </c>
      <c r="R1669" s="95" t="s">
        <v>9</v>
      </c>
      <c r="S1669" s="95" t="s">
        <v>9</v>
      </c>
      <c r="T1669" s="13"/>
      <c r="W1669"/>
      <c r="X1669"/>
      <c r="Y1669"/>
      <c r="Z1669" s="127"/>
      <c r="AA1669" s="3">
        <v>7</v>
      </c>
      <c r="AB1669" s="27">
        <f ca="1">AB1645+$C$5*IF(AND(AA1669=W1639,AB1655=1),AB1660-AB1645,0)</f>
        <v>68.999995388391923</v>
      </c>
      <c r="AC1669" s="27">
        <f ca="1">AC1645+$C$5*IF(AND(AA1669=W1639,AB1655=2),AB1660-AC1645,0)</f>
        <v>24.85334982903953</v>
      </c>
      <c r="AD1669" s="95" t="s">
        <v>9</v>
      </c>
      <c r="AE1669" s="95" t="s">
        <v>9</v>
      </c>
      <c r="AF1669" s="13"/>
      <c r="AI1669"/>
      <c r="AJ1669"/>
      <c r="AK1669"/>
      <c r="AL1669" s="127"/>
      <c r="AM1669" s="3">
        <v>7</v>
      </c>
      <c r="AN1669" s="27">
        <f ca="1">AN1645+$C$5*IF(AND(AM1669=AI1639,AN1655=1),AN1660-AN1645,0)</f>
        <v>68.999997694194121</v>
      </c>
      <c r="AO1669" s="27">
        <f ca="1">AO1645+$C$5*IF(AND(AM1669=AI1639,AN1655=2),AN1660-AO1645,0)</f>
        <v>24.85334982903953</v>
      </c>
      <c r="AP1669" s="95" t="s">
        <v>9</v>
      </c>
      <c r="AQ1669" s="95" t="s">
        <v>9</v>
      </c>
      <c r="AR1669" s="13"/>
      <c r="AU1669"/>
      <c r="AV1669"/>
      <c r="AW1669"/>
      <c r="AX1669" s="127"/>
      <c r="AY1669" s="3">
        <v>7</v>
      </c>
      <c r="AZ1669" s="27">
        <f ca="1">AZ1645+$C$5*IF(AND(AY1669=AU1639,AZ1655=1),AZ1660-AZ1645,0)</f>
        <v>68.999997694194121</v>
      </c>
      <c r="BA1669" s="27">
        <f ca="1">BA1645+$C$5*IF(AND(AY1669=AU1639,AZ1655=2),AZ1660-BA1645,0)</f>
        <v>24.85334982903953</v>
      </c>
      <c r="BB1669" s="95" t="s">
        <v>9</v>
      </c>
      <c r="BC1669" s="95" t="s">
        <v>9</v>
      </c>
      <c r="BD1669" s="13"/>
      <c r="BG1669"/>
      <c r="BH1669"/>
      <c r="BI1669"/>
      <c r="BJ1669" s="127"/>
      <c r="BK1669" s="3">
        <v>7</v>
      </c>
      <c r="BL1669" s="27">
        <f ca="1">BL1645+$C$5*IF(AND(BK1669=BG1639,BL1655=1),BL1660-BL1645,0)</f>
        <v>68.999997694194121</v>
      </c>
      <c r="BM1669" s="27">
        <f ca="1">BM1645+$C$5*IF(AND(BK1669=BG1639,BL1655=2),BL1660-BM1645,0)</f>
        <v>24.85334982903953</v>
      </c>
      <c r="BN1669" s="95" t="s">
        <v>9</v>
      </c>
      <c r="BO1669" s="95" t="s">
        <v>9</v>
      </c>
      <c r="BP1669" s="13"/>
      <c r="BS1669"/>
      <c r="BT1669"/>
      <c r="BU1669"/>
      <c r="BV1669" s="127"/>
      <c r="BW1669" s="3">
        <v>7</v>
      </c>
      <c r="BX1669" s="27">
        <f ca="1">BX1645+$C$5*IF(AND(BW1669=BS1639,BX1655=1),BX1660-BX1645,0)</f>
        <v>68.999997694194121</v>
      </c>
      <c r="BY1669" s="27">
        <f ca="1">BY1645+$C$5*IF(AND(BW1669=BS1639,BX1655=2),BX1660-BY1645,0)</f>
        <v>24.85334982903953</v>
      </c>
      <c r="BZ1669" s="95" t="s">
        <v>9</v>
      </c>
      <c r="CA1669" s="95" t="s">
        <v>9</v>
      </c>
      <c r="CB1669" s="13"/>
      <c r="CE1669"/>
      <c r="CF1669"/>
      <c r="CG1669"/>
      <c r="CH1669" s="127"/>
      <c r="CI1669" s="3">
        <v>7</v>
      </c>
      <c r="CJ1669" s="27">
        <f ca="1">CJ1645+$C$5*IF(AND(CI1669=CE1639,CJ1655=1),CJ1660-CJ1645,0)</f>
        <v>68.999997694194121</v>
      </c>
      <c r="CK1669" s="27">
        <f ca="1">CK1645+$C$5*IF(AND(CI1669=CE1639,CJ1655=2),CJ1660-CK1645,0)</f>
        <v>24.85334982903953</v>
      </c>
      <c r="CL1669" s="95" t="s">
        <v>9</v>
      </c>
      <c r="CM1669" s="95" t="s">
        <v>9</v>
      </c>
      <c r="CN1669" s="13"/>
      <c r="CQ1669"/>
      <c r="CR1669"/>
      <c r="CS1669"/>
      <c r="CT1669" s="127"/>
      <c r="CU1669" s="3">
        <v>7</v>
      </c>
      <c r="CV1669" s="27">
        <f ca="1">CV1645+$C$5*IF(AND(CU1669=CQ1639,CV1655=1),CV1660-CV1645,0)</f>
        <v>68.999997694194121</v>
      </c>
      <c r="CW1669" s="27">
        <f ca="1">CW1645+$C$5*IF(AND(CU1669=CQ1639,CV1655=2),CV1660-CW1645,0)</f>
        <v>24.85334982903953</v>
      </c>
      <c r="CX1669" s="95" t="s">
        <v>9</v>
      </c>
      <c r="CY1669" s="95" t="s">
        <v>9</v>
      </c>
      <c r="CZ1669" s="13"/>
      <c r="DC1669"/>
      <c r="DD1669"/>
      <c r="DE1669"/>
      <c r="DF1669" s="127"/>
      <c r="DG1669" s="3">
        <v>7</v>
      </c>
      <c r="DH1669" s="27">
        <f ca="1">DH1645+$C$5*IF(AND(DG1669=DC1639,DH1655=1),DH1660-DH1645,0)</f>
        <v>68.999997694194121</v>
      </c>
      <c r="DI1669" s="27">
        <f ca="1">DI1645+$C$5*IF(AND(DG1669=DC1639,DH1655=2),DH1660-DI1645,0)</f>
        <v>24.85334982903953</v>
      </c>
      <c r="DJ1669" s="95" t="s">
        <v>9</v>
      </c>
      <c r="DK1669" s="95" t="s">
        <v>9</v>
      </c>
      <c r="DL1669" s="13"/>
      <c r="DO1669"/>
      <c r="DP1669"/>
      <c r="DQ1669"/>
      <c r="DR1669" s="127"/>
      <c r="DS1669" s="3">
        <v>7</v>
      </c>
      <c r="DT1669" s="27">
        <f ca="1">DT1645+$C$5*IF(AND(DS1669=DO1639,DT1655=1),DT1660-DT1645,0)</f>
        <v>68.999997694194121</v>
      </c>
      <c r="DU1669" s="27">
        <f ca="1">DU1645+$C$5*IF(AND(DS1669=DO1639,DT1655=2),DT1660-DU1645,0)</f>
        <v>24.85334982903953</v>
      </c>
      <c r="DV1669" s="95" t="s">
        <v>9</v>
      </c>
      <c r="DW1669" s="95" t="s">
        <v>9</v>
      </c>
      <c r="DX1669" s="13"/>
    </row>
    <row r="1670" spans="1:128">
      <c r="A1670"/>
      <c r="B1670"/>
      <c r="C1670"/>
      <c r="D1670"/>
      <c r="E1670"/>
      <c r="F1670"/>
      <c r="G1670"/>
      <c r="H1670" s="21"/>
      <c r="K1670"/>
      <c r="L1670"/>
      <c r="M1670"/>
      <c r="N1670" s="127"/>
      <c r="O1670" s="3">
        <v>8</v>
      </c>
      <c r="P1670" s="27">
        <f ca="1">P1646+$C$5*IF(AND(O1670=K1639,P1655=1),P1660-P1646,0)</f>
        <v>99.99999999999477</v>
      </c>
      <c r="Q1670" s="27">
        <f ca="1">Q1646+$C$5*IF(AND(O1670=K1639,P1655=2),P1660-Q1646,0)</f>
        <v>46.432044709157779</v>
      </c>
      <c r="R1670" s="27">
        <f ca="1">R1646+$C$5*IF(AND(O1670=K1639,P1655=3),P1660-R1646,0)</f>
        <v>47.288384324226655</v>
      </c>
      <c r="S1670" s="95" t="s">
        <v>9</v>
      </c>
      <c r="T1670" s="13"/>
      <c r="W1670"/>
      <c r="X1670"/>
      <c r="Y1670"/>
      <c r="Z1670" s="127"/>
      <c r="AA1670" s="3">
        <v>8</v>
      </c>
      <c r="AB1670" s="27">
        <f ca="1">AB1646+$C$5*IF(AND(AA1670=W1639,AB1655=1),AB1660-AB1646,0)</f>
        <v>99.99999999999477</v>
      </c>
      <c r="AC1670" s="27">
        <f ca="1">AC1646+$C$5*IF(AND(AA1670=W1639,AB1655=2),AB1660-AC1646,0)</f>
        <v>46.432044709157779</v>
      </c>
      <c r="AD1670" s="27">
        <f ca="1">AD1646+$C$5*IF(AND(AA1670=W1639,AB1655=3),AB1660-AD1646,0)</f>
        <v>47.288384324226655</v>
      </c>
      <c r="AE1670" s="95" t="s">
        <v>9</v>
      </c>
      <c r="AF1670" s="13"/>
      <c r="AI1670"/>
      <c r="AJ1670"/>
      <c r="AK1670"/>
      <c r="AL1670" s="127"/>
      <c r="AM1670" s="3">
        <v>8</v>
      </c>
      <c r="AN1670" s="27">
        <f ca="1">AN1646+$C$5*IF(AND(AM1670=AI1639,AN1655=1),AN1660-AN1646,0)</f>
        <v>99.99999999999477</v>
      </c>
      <c r="AO1670" s="27">
        <f ca="1">AO1646+$C$5*IF(AND(AM1670=AI1639,AN1655=2),AN1660-AO1646,0)</f>
        <v>46.432044709157779</v>
      </c>
      <c r="AP1670" s="27">
        <f ca="1">AP1646+$C$5*IF(AND(AM1670=AI1639,AN1655=3),AN1660-AP1646,0)</f>
        <v>47.288384324226655</v>
      </c>
      <c r="AQ1670" s="95" t="s">
        <v>9</v>
      </c>
      <c r="AR1670" s="13"/>
      <c r="AU1670"/>
      <c r="AV1670"/>
      <c r="AW1670"/>
      <c r="AX1670" s="127"/>
      <c r="AY1670" s="3">
        <v>8</v>
      </c>
      <c r="AZ1670" s="27">
        <f ca="1">AZ1646+$C$5*IF(AND(AY1670=AU1639,AZ1655=1),AZ1660-AZ1646,0)</f>
        <v>99.999999999997385</v>
      </c>
      <c r="BA1670" s="27">
        <f ca="1">BA1646+$C$5*IF(AND(AY1670=AU1639,AZ1655=2),AZ1660-BA1646,0)</f>
        <v>46.432044709157779</v>
      </c>
      <c r="BB1670" s="27">
        <f ca="1">BB1646+$C$5*IF(AND(AY1670=AU1639,AZ1655=3),AZ1660-BB1646,0)</f>
        <v>47.288384324226655</v>
      </c>
      <c r="BC1670" s="95" t="s">
        <v>9</v>
      </c>
      <c r="BD1670" s="13"/>
      <c r="BG1670"/>
      <c r="BH1670"/>
      <c r="BI1670"/>
      <c r="BJ1670" s="127"/>
      <c r="BK1670" s="3">
        <v>8</v>
      </c>
      <c r="BL1670" s="27">
        <f ca="1">BL1646+$C$5*IF(AND(BK1670=BG1639,BL1655=1),BL1660-BL1646,0)</f>
        <v>99.999999999997385</v>
      </c>
      <c r="BM1670" s="27">
        <f ca="1">BM1646+$C$5*IF(AND(BK1670=BG1639,BL1655=2),BL1660-BM1646,0)</f>
        <v>46.432044709157779</v>
      </c>
      <c r="BN1670" s="27">
        <f ca="1">BN1646+$C$5*IF(AND(BK1670=BG1639,BL1655=3),BL1660-BN1646,0)</f>
        <v>47.288384324226655</v>
      </c>
      <c r="BO1670" s="95" t="s">
        <v>9</v>
      </c>
      <c r="BP1670" s="13"/>
      <c r="BS1670"/>
      <c r="BT1670"/>
      <c r="BU1670"/>
      <c r="BV1670" s="127"/>
      <c r="BW1670" s="3">
        <v>8</v>
      </c>
      <c r="BX1670" s="27">
        <f ca="1">BX1646+$C$5*IF(AND(BW1670=BS1639,BX1655=1),BX1660-BX1646,0)</f>
        <v>99.999999999997385</v>
      </c>
      <c r="BY1670" s="27">
        <f ca="1">BY1646+$C$5*IF(AND(BW1670=BS1639,BX1655=2),BX1660-BY1646,0)</f>
        <v>46.432044709157779</v>
      </c>
      <c r="BZ1670" s="27">
        <f ca="1">BZ1646+$C$5*IF(AND(BW1670=BS1639,BX1655=3),BX1660-BZ1646,0)</f>
        <v>47.288384324226655</v>
      </c>
      <c r="CA1670" s="95" t="s">
        <v>9</v>
      </c>
      <c r="CB1670" s="13"/>
      <c r="CE1670"/>
      <c r="CF1670"/>
      <c r="CG1670"/>
      <c r="CH1670" s="127"/>
      <c r="CI1670" s="3">
        <v>8</v>
      </c>
      <c r="CJ1670" s="27">
        <f ca="1">CJ1646+$C$5*IF(AND(CI1670=CE1639,CJ1655=1),CJ1660-CJ1646,0)</f>
        <v>99.999999999997385</v>
      </c>
      <c r="CK1670" s="27">
        <f ca="1">CK1646+$C$5*IF(AND(CI1670=CE1639,CJ1655=2),CJ1660-CK1646,0)</f>
        <v>46.432044709157779</v>
      </c>
      <c r="CL1670" s="27">
        <f ca="1">CL1646+$C$5*IF(AND(CI1670=CE1639,CJ1655=3),CJ1660-CL1646,0)</f>
        <v>47.288384324226655</v>
      </c>
      <c r="CM1670" s="95" t="s">
        <v>9</v>
      </c>
      <c r="CN1670" s="13"/>
      <c r="CQ1670"/>
      <c r="CR1670"/>
      <c r="CS1670"/>
      <c r="CT1670" s="127"/>
      <c r="CU1670" s="3">
        <v>8</v>
      </c>
      <c r="CV1670" s="27">
        <f ca="1">CV1646+$C$5*IF(AND(CU1670=CQ1639,CV1655=1),CV1660-CV1646,0)</f>
        <v>99.999999999997385</v>
      </c>
      <c r="CW1670" s="27">
        <f ca="1">CW1646+$C$5*IF(AND(CU1670=CQ1639,CV1655=2),CV1660-CW1646,0)</f>
        <v>46.432044709157779</v>
      </c>
      <c r="CX1670" s="27">
        <f ca="1">CX1646+$C$5*IF(AND(CU1670=CQ1639,CV1655=3),CV1660-CX1646,0)</f>
        <v>47.288384324226655</v>
      </c>
      <c r="CY1670" s="95" t="s">
        <v>9</v>
      </c>
      <c r="CZ1670" s="13"/>
      <c r="DC1670"/>
      <c r="DD1670"/>
      <c r="DE1670"/>
      <c r="DF1670" s="127"/>
      <c r="DG1670" s="3">
        <v>8</v>
      </c>
      <c r="DH1670" s="27">
        <f ca="1">DH1646+$C$5*IF(AND(DG1670=DC1639,DH1655=1),DH1660-DH1646,0)</f>
        <v>99.999999999997385</v>
      </c>
      <c r="DI1670" s="27">
        <f ca="1">DI1646+$C$5*IF(AND(DG1670=DC1639,DH1655=2),DH1660-DI1646,0)</f>
        <v>46.432044709157779</v>
      </c>
      <c r="DJ1670" s="27">
        <f ca="1">DJ1646+$C$5*IF(AND(DG1670=DC1639,DH1655=3),DH1660-DJ1646,0)</f>
        <v>47.288384324226655</v>
      </c>
      <c r="DK1670" s="95" t="s">
        <v>9</v>
      </c>
      <c r="DL1670" s="13"/>
      <c r="DO1670"/>
      <c r="DP1670"/>
      <c r="DQ1670"/>
      <c r="DR1670" s="127"/>
      <c r="DS1670" s="3">
        <v>8</v>
      </c>
      <c r="DT1670" s="27">
        <f ca="1">DT1646+$C$5*IF(AND(DS1670=DO1639,DT1655=1),DT1660-DT1646,0)</f>
        <v>99.999999999997385</v>
      </c>
      <c r="DU1670" s="27">
        <f ca="1">DU1646+$C$5*IF(AND(DS1670=DO1639,DT1655=2),DT1660-DU1646,0)</f>
        <v>46.432044709157779</v>
      </c>
      <c r="DV1670" s="27">
        <f ca="1">DV1646+$C$5*IF(AND(DS1670=DO1639,DT1655=3),DT1660-DV1646,0)</f>
        <v>47.288384324226655</v>
      </c>
      <c r="DW1670" s="95" t="s">
        <v>9</v>
      </c>
      <c r="DX1670" s="13"/>
    </row>
    <row r="1671" spans="1:128">
      <c r="A1671"/>
      <c r="B1671"/>
      <c r="C1671"/>
      <c r="D1671"/>
      <c r="E1671"/>
      <c r="F1671"/>
      <c r="G1671"/>
      <c r="H1671" s="21"/>
      <c r="K1671"/>
      <c r="L1671"/>
      <c r="M1671"/>
      <c r="N1671" s="128"/>
      <c r="O1671" s="3" t="s">
        <v>40</v>
      </c>
      <c r="P1671" s="44">
        <v>0</v>
      </c>
      <c r="Q1671" s="44">
        <v>0</v>
      </c>
      <c r="R1671" s="44">
        <v>0</v>
      </c>
      <c r="S1671" s="40">
        <v>0</v>
      </c>
      <c r="T1671" s="12"/>
      <c r="W1671"/>
      <c r="X1671"/>
      <c r="Y1671"/>
      <c r="Z1671" s="128"/>
      <c r="AA1671" s="3" t="s">
        <v>40</v>
      </c>
      <c r="AB1671" s="44">
        <v>0</v>
      </c>
      <c r="AC1671" s="44">
        <v>0</v>
      </c>
      <c r="AD1671" s="44">
        <v>0</v>
      </c>
      <c r="AE1671" s="40">
        <v>0</v>
      </c>
      <c r="AF1671" s="12"/>
      <c r="AI1671"/>
      <c r="AJ1671"/>
      <c r="AK1671"/>
      <c r="AL1671" s="128"/>
      <c r="AM1671" s="3" t="s">
        <v>40</v>
      </c>
      <c r="AN1671" s="44">
        <v>0</v>
      </c>
      <c r="AO1671" s="44">
        <v>0</v>
      </c>
      <c r="AP1671" s="44">
        <v>0</v>
      </c>
      <c r="AQ1671" s="40">
        <v>0</v>
      </c>
      <c r="AR1671" s="12"/>
      <c r="AU1671"/>
      <c r="AV1671"/>
      <c r="AW1671"/>
      <c r="AX1671" s="128"/>
      <c r="AY1671" s="3" t="s">
        <v>40</v>
      </c>
      <c r="AZ1671" s="44">
        <v>0</v>
      </c>
      <c r="BA1671" s="44">
        <v>0</v>
      </c>
      <c r="BB1671" s="44">
        <v>0</v>
      </c>
      <c r="BC1671" s="40">
        <v>0</v>
      </c>
      <c r="BD1671" s="12"/>
      <c r="BG1671"/>
      <c r="BH1671"/>
      <c r="BI1671"/>
      <c r="BJ1671" s="128"/>
      <c r="BK1671" s="3" t="s">
        <v>40</v>
      </c>
      <c r="BL1671" s="44">
        <v>0</v>
      </c>
      <c r="BM1671" s="44">
        <v>0</v>
      </c>
      <c r="BN1671" s="44">
        <v>0</v>
      </c>
      <c r="BO1671" s="40">
        <v>0</v>
      </c>
      <c r="BP1671" s="12"/>
      <c r="BS1671"/>
      <c r="BT1671"/>
      <c r="BU1671"/>
      <c r="BV1671" s="128"/>
      <c r="BW1671" s="3" t="s">
        <v>40</v>
      </c>
      <c r="BX1671" s="44">
        <v>0</v>
      </c>
      <c r="BY1671" s="44">
        <v>0</v>
      </c>
      <c r="BZ1671" s="44">
        <v>0</v>
      </c>
      <c r="CA1671" s="40">
        <v>0</v>
      </c>
      <c r="CB1671" s="12"/>
      <c r="CE1671"/>
      <c r="CF1671"/>
      <c r="CG1671"/>
      <c r="CH1671" s="128"/>
      <c r="CI1671" s="3" t="s">
        <v>40</v>
      </c>
      <c r="CJ1671" s="44">
        <v>0</v>
      </c>
      <c r="CK1671" s="44">
        <v>0</v>
      </c>
      <c r="CL1671" s="44">
        <v>0</v>
      </c>
      <c r="CM1671" s="40">
        <v>0</v>
      </c>
      <c r="CN1671" s="12"/>
      <c r="CQ1671"/>
      <c r="CR1671"/>
      <c r="CS1671"/>
      <c r="CT1671" s="128"/>
      <c r="CU1671" s="3" t="s">
        <v>40</v>
      </c>
      <c r="CV1671" s="44">
        <v>0</v>
      </c>
      <c r="CW1671" s="44">
        <v>0</v>
      </c>
      <c r="CX1671" s="44">
        <v>0</v>
      </c>
      <c r="CY1671" s="40">
        <v>0</v>
      </c>
      <c r="CZ1671" s="12"/>
      <c r="DC1671"/>
      <c r="DD1671"/>
      <c r="DE1671"/>
      <c r="DF1671" s="128"/>
      <c r="DG1671" s="3" t="s">
        <v>40</v>
      </c>
      <c r="DH1671" s="44">
        <v>0</v>
      </c>
      <c r="DI1671" s="44">
        <v>0</v>
      </c>
      <c r="DJ1671" s="44">
        <v>0</v>
      </c>
      <c r="DK1671" s="40">
        <v>0</v>
      </c>
      <c r="DL1671" s="12"/>
      <c r="DO1671"/>
      <c r="DP1671"/>
      <c r="DQ1671"/>
      <c r="DR1671" s="128"/>
      <c r="DS1671" s="3" t="s">
        <v>40</v>
      </c>
      <c r="DT1671" s="44">
        <v>0</v>
      </c>
      <c r="DU1671" s="44">
        <v>0</v>
      </c>
      <c r="DV1671" s="44">
        <v>0</v>
      </c>
      <c r="DW1671" s="40">
        <v>0</v>
      </c>
      <c r="DX1671" s="12"/>
    </row>
    <row r="1672" spans="1:128" ht="13.8" thickBot="1">
      <c r="O1672" s="62"/>
      <c r="AA1672" s="62"/>
      <c r="AM1672" s="62"/>
      <c r="AY1672" s="62"/>
      <c r="BK1672" s="62"/>
      <c r="BW1672" s="62"/>
      <c r="CI1672" s="62"/>
      <c r="CU1672" s="62"/>
      <c r="DG1672" s="62"/>
      <c r="DS1672" s="62"/>
    </row>
    <row r="1673" spans="1:128" ht="15" customHeight="1" thickTop="1" thickBot="1">
      <c r="A1673" s="67"/>
      <c r="B1673" s="75" t="s">
        <v>46</v>
      </c>
      <c r="C1673" s="68">
        <f>C1636+1</f>
        <v>46</v>
      </c>
      <c r="D1673" s="69"/>
      <c r="E1673" s="69"/>
      <c r="F1673" s="69"/>
      <c r="G1673" s="69"/>
      <c r="H1673" s="69"/>
      <c r="I1673" s="73"/>
      <c r="J1673" s="8" t="s">
        <v>55</v>
      </c>
      <c r="K1673" s="71"/>
      <c r="L1673" s="67"/>
      <c r="M1673" s="67"/>
      <c r="N1673" s="67"/>
      <c r="O1673" s="67"/>
      <c r="P1673" s="67"/>
      <c r="Q1673" s="67"/>
      <c r="R1673" s="67"/>
      <c r="S1673" s="67"/>
      <c r="T1673" s="69"/>
      <c r="U1673" s="73"/>
      <c r="V1673" s="8" t="s">
        <v>55</v>
      </c>
      <c r="W1673" s="71"/>
      <c r="X1673" s="67"/>
      <c r="Y1673" s="67"/>
      <c r="Z1673" s="67"/>
      <c r="AA1673" s="67"/>
      <c r="AB1673" s="67"/>
      <c r="AC1673" s="67"/>
      <c r="AD1673" s="67"/>
      <c r="AE1673" s="67"/>
      <c r="AF1673" s="69"/>
      <c r="AG1673" s="73"/>
      <c r="AH1673" s="8" t="s">
        <v>55</v>
      </c>
      <c r="AI1673" s="71"/>
      <c r="AJ1673" s="67"/>
      <c r="AK1673" s="67"/>
      <c r="AL1673" s="67"/>
      <c r="AM1673" s="67"/>
      <c r="AN1673" s="67"/>
      <c r="AO1673" s="67"/>
      <c r="AP1673" s="67"/>
      <c r="AQ1673" s="67"/>
      <c r="AR1673" s="69"/>
      <c r="AS1673" s="73"/>
      <c r="AT1673" s="8" t="s">
        <v>55</v>
      </c>
      <c r="AU1673" s="71"/>
      <c r="AV1673" s="67"/>
      <c r="AW1673" s="67"/>
      <c r="AX1673" s="67"/>
      <c r="AY1673" s="67"/>
      <c r="AZ1673" s="67"/>
      <c r="BA1673" s="67"/>
      <c r="BB1673" s="67"/>
      <c r="BC1673" s="67"/>
      <c r="BD1673" s="69"/>
      <c r="BE1673" s="73"/>
      <c r="BF1673" s="8" t="s">
        <v>55</v>
      </c>
      <c r="BG1673" s="71"/>
      <c r="BH1673" s="67"/>
      <c r="BI1673" s="67"/>
      <c r="BJ1673" s="67"/>
      <c r="BK1673" s="67"/>
      <c r="BL1673" s="67"/>
      <c r="BM1673" s="67"/>
      <c r="BN1673" s="67"/>
      <c r="BO1673" s="67"/>
      <c r="BP1673" s="69"/>
      <c r="BQ1673" s="73"/>
      <c r="BR1673" s="8" t="s">
        <v>55</v>
      </c>
      <c r="BS1673" s="71"/>
      <c r="BT1673" s="67"/>
      <c r="BU1673" s="67"/>
      <c r="BV1673" s="67"/>
      <c r="BW1673" s="67"/>
      <c r="BX1673" s="67"/>
      <c r="BY1673" s="67"/>
      <c r="BZ1673" s="67"/>
      <c r="CA1673" s="67"/>
      <c r="CB1673" s="69"/>
      <c r="CC1673" s="73"/>
      <c r="CD1673" s="8" t="s">
        <v>55</v>
      </c>
      <c r="CE1673" s="71"/>
      <c r="CF1673" s="67"/>
      <c r="CG1673" s="67"/>
      <c r="CH1673" s="67"/>
      <c r="CI1673" s="67"/>
      <c r="CJ1673" s="67"/>
      <c r="CK1673" s="67"/>
      <c r="CL1673" s="67"/>
      <c r="CM1673" s="67"/>
      <c r="CN1673" s="69"/>
      <c r="CO1673" s="73"/>
      <c r="CP1673" s="8" t="s">
        <v>55</v>
      </c>
      <c r="CQ1673" s="71"/>
      <c r="CR1673" s="67"/>
      <c r="CS1673" s="67"/>
      <c r="CT1673" s="67"/>
      <c r="CU1673" s="67"/>
      <c r="CV1673" s="67"/>
      <c r="CW1673" s="67"/>
      <c r="CX1673" s="67"/>
      <c r="CY1673" s="67"/>
      <c r="CZ1673" s="69"/>
      <c r="DA1673" s="73"/>
      <c r="DB1673" s="8" t="s">
        <v>55</v>
      </c>
      <c r="DC1673" s="71"/>
      <c r="DD1673" s="67"/>
      <c r="DE1673" s="67"/>
      <c r="DF1673" s="67"/>
      <c r="DG1673" s="67"/>
      <c r="DH1673" s="67"/>
      <c r="DI1673" s="67"/>
      <c r="DJ1673" s="67"/>
      <c r="DK1673" s="67"/>
      <c r="DL1673" s="69"/>
      <c r="DM1673" s="73"/>
      <c r="DN1673" s="8" t="s">
        <v>55</v>
      </c>
      <c r="DO1673" s="71"/>
      <c r="DP1673" s="67"/>
      <c r="DQ1673" s="67"/>
      <c r="DR1673" s="67"/>
      <c r="DS1673" s="67"/>
      <c r="DT1673" s="67"/>
      <c r="DU1673" s="67"/>
      <c r="DV1673" s="67"/>
      <c r="DW1673" s="67"/>
      <c r="DX1673" s="69"/>
    </row>
    <row r="1674" spans="1:128" ht="13.5" customHeight="1" thickBot="1">
      <c r="A1674"/>
      <c r="E1674"/>
      <c r="F1674"/>
      <c r="G1674"/>
      <c r="H1674" s="21"/>
      <c r="J1674" s="18" t="s">
        <v>53</v>
      </c>
      <c r="K1674" s="17">
        <v>1</v>
      </c>
      <c r="L1674"/>
      <c r="M1674"/>
      <c r="N1674"/>
      <c r="P1674" s="123" t="s">
        <v>12</v>
      </c>
      <c r="Q1674" s="124"/>
      <c r="R1674" s="124"/>
      <c r="S1674" s="125"/>
      <c r="T1674" s="21"/>
      <c r="V1674" s="18" t="s">
        <v>53</v>
      </c>
      <c r="W1674" s="17">
        <f ca="1">S1692</f>
        <v>2</v>
      </c>
      <c r="X1674"/>
      <c r="Y1674"/>
      <c r="Z1674"/>
      <c r="AB1674" s="123" t="s">
        <v>12</v>
      </c>
      <c r="AC1674" s="124"/>
      <c r="AD1674" s="124"/>
      <c r="AE1674" s="125"/>
      <c r="AF1674" s="21"/>
      <c r="AH1674" s="18" t="s">
        <v>53</v>
      </c>
      <c r="AI1674" s="17">
        <f ca="1">AE1692</f>
        <v>1</v>
      </c>
      <c r="AJ1674"/>
      <c r="AK1674"/>
      <c r="AL1674"/>
      <c r="AN1674" s="123" t="s">
        <v>12</v>
      </c>
      <c r="AO1674" s="124"/>
      <c r="AP1674" s="124"/>
      <c r="AQ1674" s="125"/>
      <c r="AR1674" s="21"/>
      <c r="AT1674" s="18" t="s">
        <v>53</v>
      </c>
      <c r="AU1674" s="17">
        <f ca="1">AQ1692</f>
        <v>1</v>
      </c>
      <c r="AV1674"/>
      <c r="AW1674"/>
      <c r="AX1674"/>
      <c r="AZ1674" s="123" t="s">
        <v>12</v>
      </c>
      <c r="BA1674" s="124"/>
      <c r="BB1674" s="124"/>
      <c r="BC1674" s="125"/>
      <c r="BD1674" s="21"/>
      <c r="BF1674" s="18" t="s">
        <v>53</v>
      </c>
      <c r="BG1674" s="17">
        <f ca="1">BC1692</f>
        <v>2</v>
      </c>
      <c r="BH1674"/>
      <c r="BI1674"/>
      <c r="BJ1674"/>
      <c r="BL1674" s="123" t="s">
        <v>12</v>
      </c>
      <c r="BM1674" s="124"/>
      <c r="BN1674" s="124"/>
      <c r="BO1674" s="125"/>
      <c r="BP1674" s="21"/>
      <c r="BR1674" s="18" t="s">
        <v>53</v>
      </c>
      <c r="BS1674" s="17">
        <f ca="1">BO1692</f>
        <v>3</v>
      </c>
      <c r="BT1674"/>
      <c r="BU1674"/>
      <c r="BV1674"/>
      <c r="BX1674" s="123" t="s">
        <v>12</v>
      </c>
      <c r="BY1674" s="124"/>
      <c r="BZ1674" s="124"/>
      <c r="CA1674" s="125"/>
      <c r="CB1674" s="21"/>
      <c r="CD1674" s="18" t="s">
        <v>53</v>
      </c>
      <c r="CE1674" s="17">
        <f ca="1">CA1692</f>
        <v>3</v>
      </c>
      <c r="CF1674"/>
      <c r="CG1674"/>
      <c r="CH1674"/>
      <c r="CJ1674" s="123" t="s">
        <v>12</v>
      </c>
      <c r="CK1674" s="124"/>
      <c r="CL1674" s="124"/>
      <c r="CM1674" s="125"/>
      <c r="CN1674" s="21"/>
      <c r="CP1674" s="18" t="s">
        <v>53</v>
      </c>
      <c r="CQ1674" s="17">
        <f ca="1">CM1692</f>
        <v>3</v>
      </c>
      <c r="CR1674"/>
      <c r="CS1674"/>
      <c r="CT1674"/>
      <c r="CV1674" s="123" t="s">
        <v>12</v>
      </c>
      <c r="CW1674" s="124"/>
      <c r="CX1674" s="124"/>
      <c r="CY1674" s="125"/>
      <c r="CZ1674" s="21"/>
      <c r="DB1674" s="18" t="s">
        <v>53</v>
      </c>
      <c r="DC1674" s="17">
        <f ca="1">CY1692</f>
        <v>3</v>
      </c>
      <c r="DD1674"/>
      <c r="DE1674"/>
      <c r="DF1674"/>
      <c r="DH1674" s="123" t="s">
        <v>12</v>
      </c>
      <c r="DI1674" s="124"/>
      <c r="DJ1674" s="124"/>
      <c r="DK1674" s="125"/>
      <c r="DL1674" s="21"/>
      <c r="DN1674" s="18" t="s">
        <v>53</v>
      </c>
      <c r="DO1674" s="17">
        <f ca="1">DK1692</f>
        <v>3</v>
      </c>
      <c r="DP1674"/>
      <c r="DQ1674"/>
      <c r="DR1674"/>
      <c r="DT1674" s="123" t="s">
        <v>12</v>
      </c>
      <c r="DU1674" s="124"/>
      <c r="DV1674" s="124"/>
      <c r="DW1674" s="125"/>
      <c r="DX1674" s="21"/>
    </row>
    <row r="1675" spans="1:128" ht="13.5" customHeight="1" thickBot="1">
      <c r="A1675"/>
      <c r="B1675" s="63" t="s">
        <v>45</v>
      </c>
      <c r="C1675" s="9" t="str">
        <f ca="1">IF(DO1676=9,"到着","未着")</f>
        <v>到着</v>
      </c>
      <c r="D1675" t="s">
        <v>19</v>
      </c>
      <c r="E1675"/>
      <c r="F1675"/>
      <c r="G1675"/>
      <c r="H1675" s="21"/>
      <c r="J1675" s="18" t="s">
        <v>54</v>
      </c>
      <c r="K1675" s="3">
        <v>1</v>
      </c>
      <c r="L1675"/>
      <c r="M1675"/>
      <c r="N1675"/>
      <c r="O1675" s="9" t="s">
        <v>57</v>
      </c>
      <c r="P1675" s="93" t="s">
        <v>3</v>
      </c>
      <c r="Q1675" s="26" t="s">
        <v>4</v>
      </c>
      <c r="R1675" s="26" t="s">
        <v>5</v>
      </c>
      <c r="S1675" s="3" t="s">
        <v>6</v>
      </c>
      <c r="T1675" s="6"/>
      <c r="V1675" s="18" t="s">
        <v>54</v>
      </c>
      <c r="W1675" s="3">
        <f ca="1">S1693</f>
        <v>1</v>
      </c>
      <c r="X1675"/>
      <c r="Y1675"/>
      <c r="Z1675"/>
      <c r="AA1675" s="9" t="str">
        <f>$O$10</f>
        <v>現Q値</v>
      </c>
      <c r="AB1675" s="93" t="s">
        <v>3</v>
      </c>
      <c r="AC1675" s="26" t="s">
        <v>4</v>
      </c>
      <c r="AD1675" s="26" t="s">
        <v>5</v>
      </c>
      <c r="AE1675" s="3" t="s">
        <v>6</v>
      </c>
      <c r="AF1675" s="6"/>
      <c r="AH1675" s="18" t="s">
        <v>54</v>
      </c>
      <c r="AI1675" s="3">
        <f ca="1">AE1693</f>
        <v>1</v>
      </c>
      <c r="AJ1675"/>
      <c r="AK1675"/>
      <c r="AL1675"/>
      <c r="AM1675" s="9" t="str">
        <f>$O$10</f>
        <v>現Q値</v>
      </c>
      <c r="AN1675" s="93" t="s">
        <v>3</v>
      </c>
      <c r="AO1675" s="26" t="s">
        <v>4</v>
      </c>
      <c r="AP1675" s="26" t="s">
        <v>5</v>
      </c>
      <c r="AQ1675" s="3" t="s">
        <v>6</v>
      </c>
      <c r="AR1675" s="6"/>
      <c r="AT1675" s="18" t="s">
        <v>54</v>
      </c>
      <c r="AU1675" s="3">
        <f ca="1">AQ1693</f>
        <v>2</v>
      </c>
      <c r="AV1675"/>
      <c r="AW1675"/>
      <c r="AX1675"/>
      <c r="AY1675" s="9" t="str">
        <f>$O$10</f>
        <v>現Q値</v>
      </c>
      <c r="AZ1675" s="93" t="s">
        <v>3</v>
      </c>
      <c r="BA1675" s="26" t="s">
        <v>4</v>
      </c>
      <c r="BB1675" s="26" t="s">
        <v>5</v>
      </c>
      <c r="BC1675" s="3" t="s">
        <v>6</v>
      </c>
      <c r="BD1675" s="6"/>
      <c r="BF1675" s="18" t="s">
        <v>54</v>
      </c>
      <c r="BG1675" s="3">
        <f ca="1">BC1693</f>
        <v>2</v>
      </c>
      <c r="BH1675"/>
      <c r="BI1675"/>
      <c r="BJ1675"/>
      <c r="BK1675" s="9" t="str">
        <f>$O$10</f>
        <v>現Q値</v>
      </c>
      <c r="BL1675" s="93" t="s">
        <v>3</v>
      </c>
      <c r="BM1675" s="26" t="s">
        <v>4</v>
      </c>
      <c r="BN1675" s="26" t="s">
        <v>5</v>
      </c>
      <c r="BO1675" s="3" t="s">
        <v>6</v>
      </c>
      <c r="BP1675" s="6"/>
      <c r="BR1675" s="18" t="s">
        <v>54</v>
      </c>
      <c r="BS1675" s="3">
        <f ca="1">BO1693</f>
        <v>2</v>
      </c>
      <c r="BT1675"/>
      <c r="BU1675"/>
      <c r="BV1675"/>
      <c r="BW1675" s="9" t="str">
        <f>$O$10</f>
        <v>現Q値</v>
      </c>
      <c r="BX1675" s="93" t="s">
        <v>3</v>
      </c>
      <c r="BY1675" s="26" t="s">
        <v>4</v>
      </c>
      <c r="BZ1675" s="26" t="s">
        <v>5</v>
      </c>
      <c r="CA1675" s="3" t="s">
        <v>6</v>
      </c>
      <c r="CB1675" s="6"/>
      <c r="CD1675" s="18" t="s">
        <v>54</v>
      </c>
      <c r="CE1675" s="3">
        <f ca="1">CA1693</f>
        <v>3</v>
      </c>
      <c r="CF1675"/>
      <c r="CG1675"/>
      <c r="CH1675"/>
      <c r="CI1675" s="9" t="str">
        <f>$O$10</f>
        <v>現Q値</v>
      </c>
      <c r="CJ1675" s="93" t="s">
        <v>3</v>
      </c>
      <c r="CK1675" s="26" t="s">
        <v>4</v>
      </c>
      <c r="CL1675" s="26" t="s">
        <v>5</v>
      </c>
      <c r="CM1675" s="3" t="s">
        <v>6</v>
      </c>
      <c r="CN1675" s="6"/>
      <c r="CP1675" s="18" t="s">
        <v>54</v>
      </c>
      <c r="CQ1675" s="3">
        <f ca="1">CM1693</f>
        <v>3</v>
      </c>
      <c r="CR1675"/>
      <c r="CS1675"/>
      <c r="CT1675"/>
      <c r="CU1675" s="9" t="str">
        <f>$O$10</f>
        <v>現Q値</v>
      </c>
      <c r="CV1675" s="93" t="s">
        <v>3</v>
      </c>
      <c r="CW1675" s="26" t="s">
        <v>4</v>
      </c>
      <c r="CX1675" s="26" t="s">
        <v>5</v>
      </c>
      <c r="CY1675" s="3" t="s">
        <v>6</v>
      </c>
      <c r="CZ1675" s="6"/>
      <c r="DB1675" s="18" t="s">
        <v>54</v>
      </c>
      <c r="DC1675" s="3">
        <f ca="1">CY1693</f>
        <v>3</v>
      </c>
      <c r="DD1675"/>
      <c r="DE1675"/>
      <c r="DF1675"/>
      <c r="DG1675" s="9" t="str">
        <f>$O$10</f>
        <v>現Q値</v>
      </c>
      <c r="DH1675" s="93" t="s">
        <v>3</v>
      </c>
      <c r="DI1675" s="26" t="s">
        <v>4</v>
      </c>
      <c r="DJ1675" s="26" t="s">
        <v>5</v>
      </c>
      <c r="DK1675" s="3" t="s">
        <v>6</v>
      </c>
      <c r="DL1675" s="6"/>
      <c r="DN1675" s="18" t="s">
        <v>54</v>
      </c>
      <c r="DO1675" s="3">
        <f ca="1">DK1693</f>
        <v>3</v>
      </c>
      <c r="DP1675"/>
      <c r="DQ1675"/>
      <c r="DR1675"/>
      <c r="DS1675" s="9" t="str">
        <f>$O$10</f>
        <v>現Q値</v>
      </c>
      <c r="DT1675" s="93" t="s">
        <v>3</v>
      </c>
      <c r="DU1675" s="26" t="s">
        <v>4</v>
      </c>
      <c r="DV1675" s="26" t="s">
        <v>5</v>
      </c>
      <c r="DW1675" s="3" t="s">
        <v>6</v>
      </c>
      <c r="DX1675" s="6"/>
    </row>
    <row r="1676" spans="1:128" ht="13.5" customHeight="1" thickBot="1">
      <c r="A1676"/>
      <c r="B1676" s="63" t="s">
        <v>10</v>
      </c>
      <c r="C1676" s="78">
        <f ca="1">C1639+IF(C1675="未着",0,1)</f>
        <v>46</v>
      </c>
      <c r="D1676"/>
      <c r="E1676"/>
      <c r="F1676"/>
      <c r="G1676"/>
      <c r="H1676" s="21"/>
      <c r="J1676" s="3" t="s">
        <v>7</v>
      </c>
      <c r="K1676" s="29">
        <f>3*(K1674-1)+K1675</f>
        <v>1</v>
      </c>
      <c r="L1676" s="30" t="s">
        <v>34</v>
      </c>
      <c r="M1676"/>
      <c r="N1676" s="126" t="s">
        <v>7</v>
      </c>
      <c r="O1676" s="17">
        <v>1</v>
      </c>
      <c r="P1676" s="27">
        <f t="array" aca="1" ref="P1676:S1683" ca="1">IF(C1638="到着",DT1663:DW1670,P1639:S1646)</f>
        <v>31.814638525914916</v>
      </c>
      <c r="Q1676" s="95" t="str">
        <f ca="1"/>
        <v>欄外</v>
      </c>
      <c r="R1676" s="95" t="str">
        <f ca="1"/>
        <v>欄外</v>
      </c>
      <c r="S1676" s="15">
        <f ca="1"/>
        <v>32.109977106223475</v>
      </c>
      <c r="T1676" s="12"/>
      <c r="V1676" s="3" t="s">
        <v>7</v>
      </c>
      <c r="W1676" s="29">
        <f ca="1">3*(W1674-1)+W1675</f>
        <v>4</v>
      </c>
      <c r="X1676" s="30" t="s">
        <v>34</v>
      </c>
      <c r="Y1676"/>
      <c r="Z1676" s="126" t="s">
        <v>7</v>
      </c>
      <c r="AA1676" s="17">
        <v>1</v>
      </c>
      <c r="AB1676" s="27">
        <f t="array" ref="AB1676:AE1683" ca="1">P1700:S1707</f>
        <v>31.814638525914916</v>
      </c>
      <c r="AC1676" s="95" t="str">
        <v>欄外</v>
      </c>
      <c r="AD1676" s="95" t="str">
        <v>欄外</v>
      </c>
      <c r="AE1676" s="15">
        <f ca="1"/>
        <v>32.10998645668748</v>
      </c>
      <c r="AF1676" s="12"/>
      <c r="AH1676" s="3" t="s">
        <v>7</v>
      </c>
      <c r="AI1676" s="29">
        <f ca="1">3*(AI1674-1)+AI1675</f>
        <v>1</v>
      </c>
      <c r="AJ1676" s="30" t="s">
        <v>34</v>
      </c>
      <c r="AK1676"/>
      <c r="AL1676" s="126" t="s">
        <v>7</v>
      </c>
      <c r="AM1676" s="17">
        <v>1</v>
      </c>
      <c r="AN1676" s="27">
        <f t="array" ref="AN1676:AQ1683" ca="1">AB1700:AE1707</f>
        <v>31.814638525914916</v>
      </c>
      <c r="AO1676" s="95" t="str">
        <v>欄外</v>
      </c>
      <c r="AP1676" s="95" t="str">
        <v>欄外</v>
      </c>
      <c r="AQ1676" s="15">
        <f ca="1"/>
        <v>32.10998645668748</v>
      </c>
      <c r="AR1676" s="12"/>
      <c r="AT1676" s="3" t="s">
        <v>7</v>
      </c>
      <c r="AU1676" s="29">
        <f ca="1">3*(AU1674-1)+AU1675</f>
        <v>2</v>
      </c>
      <c r="AV1676" s="30" t="s">
        <v>34</v>
      </c>
      <c r="AW1676"/>
      <c r="AX1676" s="126" t="s">
        <v>7</v>
      </c>
      <c r="AY1676" s="17">
        <v>1</v>
      </c>
      <c r="AZ1676" s="27">
        <f t="array" ref="AZ1676:BC1683" ca="1">AN1700:AQ1707</f>
        <v>31.961457039816562</v>
      </c>
      <c r="BA1676" s="95" t="str">
        <v>欄外</v>
      </c>
      <c r="BB1676" s="95" t="str">
        <v>欄外</v>
      </c>
      <c r="BC1676" s="15">
        <f ca="1"/>
        <v>32.10998645668748</v>
      </c>
      <c r="BD1676" s="12"/>
      <c r="BF1676" s="3" t="s">
        <v>7</v>
      </c>
      <c r="BG1676" s="29">
        <f ca="1">3*(BG1674-1)+BG1675</f>
        <v>5</v>
      </c>
      <c r="BH1676" s="30" t="s">
        <v>34</v>
      </c>
      <c r="BI1676"/>
      <c r="BJ1676" s="126" t="s">
        <v>7</v>
      </c>
      <c r="BK1676" s="17">
        <v>1</v>
      </c>
      <c r="BL1676" s="27">
        <f t="array" ref="BL1676:BO1683" ca="1">AZ1700:BC1707</f>
        <v>31.961457039816562</v>
      </c>
      <c r="BM1676" s="95" t="str">
        <v>欄外</v>
      </c>
      <c r="BN1676" s="95" t="str">
        <v>欄外</v>
      </c>
      <c r="BO1676" s="15">
        <f ca="1"/>
        <v>32.10998645668748</v>
      </c>
      <c r="BP1676" s="12"/>
      <c r="BR1676" s="3" t="s">
        <v>7</v>
      </c>
      <c r="BS1676" s="29">
        <f ca="1">3*(BS1674-1)+BS1675</f>
        <v>8</v>
      </c>
      <c r="BT1676" s="30" t="s">
        <v>34</v>
      </c>
      <c r="BU1676"/>
      <c r="BV1676" s="126" t="s">
        <v>7</v>
      </c>
      <c r="BW1676" s="17">
        <v>1</v>
      </c>
      <c r="BX1676" s="27">
        <f t="array" ref="BX1676:CA1683" ca="1">BL1700:BO1707</f>
        <v>31.961457039816562</v>
      </c>
      <c r="BY1676" s="95" t="str">
        <v>欄外</v>
      </c>
      <c r="BZ1676" s="95" t="str">
        <v>欄外</v>
      </c>
      <c r="CA1676" s="15">
        <f ca="1"/>
        <v>32.10998645668748</v>
      </c>
      <c r="CB1676" s="12"/>
      <c r="CD1676" s="3" t="s">
        <v>7</v>
      </c>
      <c r="CE1676" s="29">
        <f ca="1">3*(CE1674-1)+CE1675</f>
        <v>9</v>
      </c>
      <c r="CF1676" s="30" t="s">
        <v>34</v>
      </c>
      <c r="CG1676"/>
      <c r="CH1676" s="126" t="s">
        <v>7</v>
      </c>
      <c r="CI1676" s="17">
        <v>1</v>
      </c>
      <c r="CJ1676" s="27">
        <f t="array" ref="CJ1676:CM1683" ca="1">BX1700:CA1707</f>
        <v>31.961457039816562</v>
      </c>
      <c r="CK1676" s="95" t="str">
        <v>欄外</v>
      </c>
      <c r="CL1676" s="95" t="str">
        <v>欄外</v>
      </c>
      <c r="CM1676" s="15">
        <f ca="1"/>
        <v>32.10998645668748</v>
      </c>
      <c r="CN1676" s="12"/>
      <c r="CP1676" s="3" t="s">
        <v>7</v>
      </c>
      <c r="CQ1676" s="29">
        <f ca="1">3*(CQ1674-1)+CQ1675</f>
        <v>9</v>
      </c>
      <c r="CR1676" s="30" t="s">
        <v>34</v>
      </c>
      <c r="CS1676"/>
      <c r="CT1676" s="126" t="s">
        <v>7</v>
      </c>
      <c r="CU1676" s="17">
        <v>1</v>
      </c>
      <c r="CV1676" s="27">
        <f t="array" ref="CV1676:CY1683" ca="1">CJ1700:CM1707</f>
        <v>31.961457039816562</v>
      </c>
      <c r="CW1676" s="95" t="str">
        <v>欄外</v>
      </c>
      <c r="CX1676" s="95" t="str">
        <v>欄外</v>
      </c>
      <c r="CY1676" s="15">
        <f ca="1"/>
        <v>32.10998645668748</v>
      </c>
      <c r="CZ1676" s="12"/>
      <c r="DB1676" s="3" t="s">
        <v>7</v>
      </c>
      <c r="DC1676" s="29">
        <f ca="1">3*(DC1674-1)+DC1675</f>
        <v>9</v>
      </c>
      <c r="DD1676" s="30" t="s">
        <v>34</v>
      </c>
      <c r="DE1676"/>
      <c r="DF1676" s="126" t="s">
        <v>7</v>
      </c>
      <c r="DG1676" s="17">
        <v>1</v>
      </c>
      <c r="DH1676" s="27">
        <f t="array" ref="DH1676:DK1683" ca="1">CV1700:CY1707</f>
        <v>31.961457039816562</v>
      </c>
      <c r="DI1676" s="95" t="str">
        <v>欄外</v>
      </c>
      <c r="DJ1676" s="95" t="str">
        <v>欄外</v>
      </c>
      <c r="DK1676" s="15">
        <f ca="1"/>
        <v>32.10998645668748</v>
      </c>
      <c r="DL1676" s="12"/>
      <c r="DN1676" s="3" t="s">
        <v>7</v>
      </c>
      <c r="DO1676" s="29">
        <f ca="1">3*(DO1674-1)+DO1675</f>
        <v>9</v>
      </c>
      <c r="DP1676" s="30" t="s">
        <v>34</v>
      </c>
      <c r="DQ1676"/>
      <c r="DR1676" s="126" t="s">
        <v>7</v>
      </c>
      <c r="DS1676" s="17">
        <v>1</v>
      </c>
      <c r="DT1676" s="27">
        <f t="array" ref="DT1676:DW1683" ca="1">DH1700:DK1707</f>
        <v>31.961457039816562</v>
      </c>
      <c r="DU1676" s="95" t="str">
        <v>欄外</v>
      </c>
      <c r="DV1676" s="95" t="str">
        <v>欄外</v>
      </c>
      <c r="DW1676" s="15">
        <f ca="1"/>
        <v>32.10998645668748</v>
      </c>
      <c r="DX1676" s="12"/>
    </row>
    <row r="1677" spans="1:128" ht="13.5" customHeight="1" thickBot="1">
      <c r="A1677"/>
      <c r="B1677"/>
      <c r="C1677"/>
      <c r="D1677"/>
      <c r="E1677"/>
      <c r="F1677"/>
      <c r="G1677"/>
      <c r="H1677" s="21"/>
      <c r="K1677" s="24"/>
      <c r="L1677" s="6"/>
      <c r="M1677"/>
      <c r="N1677" s="127"/>
      <c r="O1677" s="3">
        <v>2</v>
      </c>
      <c r="P1677" s="15">
        <f ca="1"/>
        <v>10.40607930603027</v>
      </c>
      <c r="Q1677" s="95" t="str">
        <f ca="1"/>
        <v>欄外</v>
      </c>
      <c r="R1677" s="27">
        <f ca="1"/>
        <v>18.458272981929774</v>
      </c>
      <c r="S1677" s="15">
        <f ca="1"/>
        <v>47.297536505311726</v>
      </c>
      <c r="T1677" s="12"/>
      <c r="W1677" s="24"/>
      <c r="X1677" s="6"/>
      <c r="Y1677"/>
      <c r="Z1677" s="127"/>
      <c r="AA1677" s="3">
        <v>2</v>
      </c>
      <c r="AB1677" s="15">
        <f ca="1"/>
        <v>10.40607930603027</v>
      </c>
      <c r="AC1677" s="95" t="str">
        <v>欄外</v>
      </c>
      <c r="AD1677" s="27">
        <f ca="1"/>
        <v>18.458272981929774</v>
      </c>
      <c r="AE1677" s="15">
        <f ca="1"/>
        <v>47.297536505311726</v>
      </c>
      <c r="AF1677" s="12"/>
      <c r="AI1677" s="24"/>
      <c r="AJ1677" s="6"/>
      <c r="AK1677"/>
      <c r="AL1677" s="127"/>
      <c r="AM1677" s="3">
        <v>2</v>
      </c>
      <c r="AN1677" s="15">
        <f ca="1"/>
        <v>10.40607930603027</v>
      </c>
      <c r="AO1677" s="95" t="str">
        <v>欄外</v>
      </c>
      <c r="AP1677" s="27">
        <f ca="1"/>
        <v>18.458272981929774</v>
      </c>
      <c r="AQ1677" s="15">
        <f ca="1"/>
        <v>47.297536505311726</v>
      </c>
      <c r="AR1677" s="12"/>
      <c r="AU1677" s="24"/>
      <c r="AV1677" s="6"/>
      <c r="AW1677"/>
      <c r="AX1677" s="127"/>
      <c r="AY1677" s="3">
        <v>2</v>
      </c>
      <c r="AZ1677" s="15">
        <f ca="1"/>
        <v>10.40607930603027</v>
      </c>
      <c r="BA1677" s="95" t="str">
        <v>欄外</v>
      </c>
      <c r="BB1677" s="27">
        <f ca="1"/>
        <v>18.458272981929774</v>
      </c>
      <c r="BC1677" s="15">
        <f ca="1"/>
        <v>47.297536505311726</v>
      </c>
      <c r="BD1677" s="12"/>
      <c r="BG1677" s="24"/>
      <c r="BH1677" s="6"/>
      <c r="BI1677"/>
      <c r="BJ1677" s="127"/>
      <c r="BK1677" s="3">
        <v>2</v>
      </c>
      <c r="BL1677" s="15">
        <f ca="1"/>
        <v>10.40607930603027</v>
      </c>
      <c r="BM1677" s="95" t="str">
        <v>欄外</v>
      </c>
      <c r="BN1677" s="27">
        <f ca="1"/>
        <v>18.458272981929774</v>
      </c>
      <c r="BO1677" s="15">
        <f ca="1"/>
        <v>47.298768251931577</v>
      </c>
      <c r="BP1677" s="12"/>
      <c r="BS1677" s="24"/>
      <c r="BT1677" s="6"/>
      <c r="BU1677"/>
      <c r="BV1677" s="127"/>
      <c r="BW1677" s="3">
        <v>2</v>
      </c>
      <c r="BX1677" s="15">
        <f ca="1"/>
        <v>10.40607930603027</v>
      </c>
      <c r="BY1677" s="95" t="str">
        <v>欄外</v>
      </c>
      <c r="BZ1677" s="27">
        <f ca="1"/>
        <v>18.458272981929774</v>
      </c>
      <c r="CA1677" s="15">
        <f ca="1"/>
        <v>47.298768251931577</v>
      </c>
      <c r="CB1677" s="12"/>
      <c r="CE1677" s="24"/>
      <c r="CF1677" s="6"/>
      <c r="CG1677"/>
      <c r="CH1677" s="127"/>
      <c r="CI1677" s="3">
        <v>2</v>
      </c>
      <c r="CJ1677" s="15">
        <f ca="1"/>
        <v>10.40607930603027</v>
      </c>
      <c r="CK1677" s="95" t="str">
        <v>欄外</v>
      </c>
      <c r="CL1677" s="27">
        <f ca="1"/>
        <v>18.458272981929774</v>
      </c>
      <c r="CM1677" s="15">
        <f ca="1"/>
        <v>47.298768251931577</v>
      </c>
      <c r="CN1677" s="12"/>
      <c r="CQ1677" s="24"/>
      <c r="CR1677" s="6"/>
      <c r="CS1677"/>
      <c r="CT1677" s="127"/>
      <c r="CU1677" s="3">
        <v>2</v>
      </c>
      <c r="CV1677" s="15">
        <f ca="1"/>
        <v>10.40607930603027</v>
      </c>
      <c r="CW1677" s="95" t="str">
        <v>欄外</v>
      </c>
      <c r="CX1677" s="27">
        <f ca="1"/>
        <v>18.458272981929774</v>
      </c>
      <c r="CY1677" s="15">
        <f ca="1"/>
        <v>47.298768251931577</v>
      </c>
      <c r="CZ1677" s="12"/>
      <c r="DC1677" s="24"/>
      <c r="DD1677" s="6"/>
      <c r="DE1677"/>
      <c r="DF1677" s="127"/>
      <c r="DG1677" s="3">
        <v>2</v>
      </c>
      <c r="DH1677" s="15">
        <f ca="1"/>
        <v>10.40607930603027</v>
      </c>
      <c r="DI1677" s="95" t="str">
        <v>欄外</v>
      </c>
      <c r="DJ1677" s="27">
        <f ca="1"/>
        <v>18.458272981929774</v>
      </c>
      <c r="DK1677" s="15">
        <f ca="1"/>
        <v>47.298768251931577</v>
      </c>
      <c r="DL1677" s="12"/>
      <c r="DO1677" s="24"/>
      <c r="DP1677" s="6"/>
      <c r="DQ1677"/>
      <c r="DR1677" s="127"/>
      <c r="DS1677" s="3">
        <v>2</v>
      </c>
      <c r="DT1677" s="15">
        <f ca="1"/>
        <v>10.40607930603027</v>
      </c>
      <c r="DU1677" s="95" t="str">
        <v>欄外</v>
      </c>
      <c r="DV1677" s="27">
        <f ca="1"/>
        <v>18.458272981929774</v>
      </c>
      <c r="DW1677" s="15">
        <f ca="1"/>
        <v>47.298768251931577</v>
      </c>
      <c r="DX1677" s="12"/>
    </row>
    <row r="1678" spans="1:128" ht="13.5" customHeight="1" thickTop="1" thickBot="1">
      <c r="A1678"/>
      <c r="B1678" s="10" t="s">
        <v>15</v>
      </c>
      <c r="C1678"/>
      <c r="D1678"/>
      <c r="E1678"/>
      <c r="F1678"/>
      <c r="G1678"/>
      <c r="H1678" s="21"/>
      <c r="J1678" s="25" t="str">
        <f>IF(AND(K1674=1,K1675=1),"★","")</f>
        <v>★</v>
      </c>
      <c r="K1678" s="93" t="str">
        <f>IF(AND(K1674=1,K1675=2),"★","")</f>
        <v/>
      </c>
      <c r="L1678" s="3" t="str">
        <f>IF(AND(K1674=1,K1675=3),"★","")</f>
        <v/>
      </c>
      <c r="M1678"/>
      <c r="N1678" s="127"/>
      <c r="O1678" s="3">
        <v>3</v>
      </c>
      <c r="P1678" s="95" t="str">
        <f ca="1"/>
        <v>欄外</v>
      </c>
      <c r="Q1678" s="95" t="str">
        <f ca="1"/>
        <v>欄外</v>
      </c>
      <c r="R1678" s="15">
        <f ca="1"/>
        <v>26.900255958557121</v>
      </c>
      <c r="S1678" s="95" t="str">
        <f ca="1"/>
        <v>欄外</v>
      </c>
      <c r="T1678" s="12"/>
      <c r="V1678" s="25" t="str">
        <f ca="1">IF(AND(W1674=1,W1675=1),"★","")</f>
        <v/>
      </c>
      <c r="W1678" s="93" t="str">
        <f ca="1">IF(AND(W1674=1,W1675=2),"★","")</f>
        <v/>
      </c>
      <c r="X1678" s="3" t="str">
        <f ca="1">IF(AND(W1674=1,W1675=3),"★","")</f>
        <v/>
      </c>
      <c r="Y1678"/>
      <c r="Z1678" s="127"/>
      <c r="AA1678" s="3">
        <v>3</v>
      </c>
      <c r="AB1678" s="95" t="str">
        <v>欄外</v>
      </c>
      <c r="AC1678" s="95" t="str">
        <v>欄外</v>
      </c>
      <c r="AD1678" s="15">
        <f ca="1"/>
        <v>26.900255958557121</v>
      </c>
      <c r="AE1678" s="95" t="str">
        <v>欄外</v>
      </c>
      <c r="AF1678" s="12"/>
      <c r="AH1678" s="25" t="str">
        <f ca="1">IF(AND(AI1674=1,AI1675=1),"★","")</f>
        <v>★</v>
      </c>
      <c r="AI1678" s="93" t="str">
        <f ca="1">IF(AND(AI1674=1,AI1675=2),"★","")</f>
        <v/>
      </c>
      <c r="AJ1678" s="3" t="str">
        <f ca="1">IF(AND(AI1674=1,AI1675=3),"★","")</f>
        <v/>
      </c>
      <c r="AK1678"/>
      <c r="AL1678" s="127"/>
      <c r="AM1678" s="3">
        <v>3</v>
      </c>
      <c r="AN1678" s="95" t="str">
        <v>欄外</v>
      </c>
      <c r="AO1678" s="95" t="str">
        <v>欄外</v>
      </c>
      <c r="AP1678" s="15">
        <f ca="1"/>
        <v>26.900255958557121</v>
      </c>
      <c r="AQ1678" s="95" t="str">
        <v>欄外</v>
      </c>
      <c r="AR1678" s="12"/>
      <c r="AT1678" s="25" t="str">
        <f ca="1">IF(AND(AU1674=1,AU1675=1),"★","")</f>
        <v/>
      </c>
      <c r="AU1678" s="93" t="str">
        <f ca="1">IF(AND(AU1674=1,AU1675=2),"★","")</f>
        <v>★</v>
      </c>
      <c r="AV1678" s="3" t="str">
        <f ca="1">IF(AND(AU1674=1,AU1675=3),"★","")</f>
        <v/>
      </c>
      <c r="AW1678"/>
      <c r="AX1678" s="127"/>
      <c r="AY1678" s="3">
        <v>3</v>
      </c>
      <c r="AZ1678" s="95" t="str">
        <v>欄外</v>
      </c>
      <c r="BA1678" s="95" t="str">
        <v>欄外</v>
      </c>
      <c r="BB1678" s="15">
        <f ca="1"/>
        <v>26.900255958557121</v>
      </c>
      <c r="BC1678" s="95" t="str">
        <v>欄外</v>
      </c>
      <c r="BD1678" s="12"/>
      <c r="BF1678" s="25" t="str">
        <f ca="1">IF(AND(BG1674=1,BG1675=1),"★","")</f>
        <v/>
      </c>
      <c r="BG1678" s="93" t="str">
        <f ca="1">IF(AND(BG1674=1,BG1675=2),"★","")</f>
        <v/>
      </c>
      <c r="BH1678" s="3" t="str">
        <f ca="1">IF(AND(BG1674=1,BG1675=3),"★","")</f>
        <v/>
      </c>
      <c r="BI1678"/>
      <c r="BJ1678" s="127"/>
      <c r="BK1678" s="3">
        <v>3</v>
      </c>
      <c r="BL1678" s="95" t="str">
        <v>欄外</v>
      </c>
      <c r="BM1678" s="95" t="str">
        <v>欄外</v>
      </c>
      <c r="BN1678" s="15">
        <f ca="1"/>
        <v>26.900255958557121</v>
      </c>
      <c r="BO1678" s="95" t="str">
        <v>欄外</v>
      </c>
      <c r="BP1678" s="12"/>
      <c r="BR1678" s="25" t="str">
        <f ca="1">IF(AND(BS1674=1,BS1675=1),"★","")</f>
        <v/>
      </c>
      <c r="BS1678" s="93" t="str">
        <f ca="1">IF(AND(BS1674=1,BS1675=2),"★","")</f>
        <v/>
      </c>
      <c r="BT1678" s="3" t="str">
        <f ca="1">IF(AND(BS1674=1,BS1675=3),"★","")</f>
        <v/>
      </c>
      <c r="BU1678"/>
      <c r="BV1678" s="127"/>
      <c r="BW1678" s="3">
        <v>3</v>
      </c>
      <c r="BX1678" s="95" t="str">
        <v>欄外</v>
      </c>
      <c r="BY1678" s="95" t="str">
        <v>欄外</v>
      </c>
      <c r="BZ1678" s="15">
        <f ca="1"/>
        <v>26.900255958557121</v>
      </c>
      <c r="CA1678" s="95" t="str">
        <v>欄外</v>
      </c>
      <c r="CB1678" s="12"/>
      <c r="CD1678" s="25" t="str">
        <f ca="1">IF(AND(CE1674=1,CE1675=1),"★","")</f>
        <v/>
      </c>
      <c r="CE1678" s="93" t="str">
        <f ca="1">IF(AND(CE1674=1,CE1675=2),"★","")</f>
        <v/>
      </c>
      <c r="CF1678" s="3" t="str">
        <f ca="1">IF(AND(CE1674=1,CE1675=3),"★","")</f>
        <v/>
      </c>
      <c r="CG1678"/>
      <c r="CH1678" s="127"/>
      <c r="CI1678" s="3">
        <v>3</v>
      </c>
      <c r="CJ1678" s="95" t="str">
        <v>欄外</v>
      </c>
      <c r="CK1678" s="95" t="str">
        <v>欄外</v>
      </c>
      <c r="CL1678" s="15">
        <f ca="1"/>
        <v>26.900255958557121</v>
      </c>
      <c r="CM1678" s="95" t="str">
        <v>欄外</v>
      </c>
      <c r="CN1678" s="12"/>
      <c r="CP1678" s="25" t="str">
        <f ca="1">IF(AND(CQ1674=1,CQ1675=1),"★","")</f>
        <v/>
      </c>
      <c r="CQ1678" s="93" t="str">
        <f ca="1">IF(AND(CQ1674=1,CQ1675=2),"★","")</f>
        <v/>
      </c>
      <c r="CR1678" s="3" t="str">
        <f ca="1">IF(AND(CQ1674=1,CQ1675=3),"★","")</f>
        <v/>
      </c>
      <c r="CS1678"/>
      <c r="CT1678" s="127"/>
      <c r="CU1678" s="3">
        <v>3</v>
      </c>
      <c r="CV1678" s="95" t="str">
        <v>欄外</v>
      </c>
      <c r="CW1678" s="95" t="str">
        <v>欄外</v>
      </c>
      <c r="CX1678" s="15">
        <f ca="1"/>
        <v>26.900255958557121</v>
      </c>
      <c r="CY1678" s="95" t="str">
        <v>欄外</v>
      </c>
      <c r="CZ1678" s="12"/>
      <c r="DB1678" s="25" t="str">
        <f ca="1">IF(AND(DC1674=1,DC1675=1),"★","")</f>
        <v/>
      </c>
      <c r="DC1678" s="93" t="str">
        <f ca="1">IF(AND(DC1674=1,DC1675=2),"★","")</f>
        <v/>
      </c>
      <c r="DD1678" s="3" t="str">
        <f ca="1">IF(AND(DC1674=1,DC1675=3),"★","")</f>
        <v/>
      </c>
      <c r="DE1678"/>
      <c r="DF1678" s="127"/>
      <c r="DG1678" s="3">
        <v>3</v>
      </c>
      <c r="DH1678" s="95" t="str">
        <v>欄外</v>
      </c>
      <c r="DI1678" s="95" t="str">
        <v>欄外</v>
      </c>
      <c r="DJ1678" s="15">
        <f ca="1"/>
        <v>26.900255958557121</v>
      </c>
      <c r="DK1678" s="95" t="str">
        <v>欄外</v>
      </c>
      <c r="DL1678" s="12"/>
      <c r="DN1678" s="25" t="str">
        <f ca="1">IF(AND(DO1674=1,DO1675=1),"★","")</f>
        <v/>
      </c>
      <c r="DO1678" s="93" t="str">
        <f ca="1">IF(AND(DO1674=1,DO1675=2),"★","")</f>
        <v/>
      </c>
      <c r="DP1678" s="3" t="str">
        <f ca="1">IF(AND(DO1674=1,DO1675=3),"★","")</f>
        <v/>
      </c>
      <c r="DQ1678"/>
      <c r="DR1678" s="127"/>
      <c r="DS1678" s="3">
        <v>3</v>
      </c>
      <c r="DT1678" s="95" t="str">
        <v>欄外</v>
      </c>
      <c r="DU1678" s="95" t="str">
        <v>欄外</v>
      </c>
      <c r="DV1678" s="15">
        <f ca="1"/>
        <v>26.900255958557121</v>
      </c>
      <c r="DW1678" s="95" t="str">
        <v>欄外</v>
      </c>
      <c r="DX1678" s="12"/>
    </row>
    <row r="1679" spans="1:128" ht="13.5" customHeight="1" thickTop="1" thickBot="1">
      <c r="A1679"/>
      <c r="B1679" s="63" t="s">
        <v>14</v>
      </c>
      <c r="C1679" s="79">
        <f ca="1">1-C1639/50</f>
        <v>9.9999999999999978E-2</v>
      </c>
      <c r="D1679"/>
      <c r="E1679"/>
      <c r="F1679"/>
      <c r="G1679"/>
      <c r="H1679" s="21"/>
      <c r="J1679" s="17" t="str">
        <f>IF(AND(K1674=2,K1675=1),"★","")</f>
        <v/>
      </c>
      <c r="K1679" s="3" t="str">
        <f>IF(AND(K1674=2,K1675=2),"★","")</f>
        <v/>
      </c>
      <c r="L1679" s="16" t="str">
        <f>IF(AND(K1674=2,K1675=3),"★","")</f>
        <v/>
      </c>
      <c r="M1679"/>
      <c r="N1679" s="127"/>
      <c r="O1679" s="3">
        <v>4</v>
      </c>
      <c r="P1679" s="27">
        <f ca="1"/>
        <v>47.299994010216395</v>
      </c>
      <c r="Q1679" s="15">
        <f ca="1"/>
        <v>19.565530089378353</v>
      </c>
      <c r="R1679" s="95" t="str">
        <f ca="1"/>
        <v>欄外</v>
      </c>
      <c r="S1679" s="15">
        <f ca="1"/>
        <v>47.290408194743051</v>
      </c>
      <c r="T1679" s="12"/>
      <c r="V1679" s="17" t="str">
        <f ca="1">IF(AND(W1674=2,W1675=1),"★","")</f>
        <v>★</v>
      </c>
      <c r="W1679" s="3" t="str">
        <f ca="1">IF(AND(W1674=2,W1675=2),"★","")</f>
        <v/>
      </c>
      <c r="X1679" s="16" t="str">
        <f ca="1">IF(AND(W1674=2,W1675=3),"★","")</f>
        <v/>
      </c>
      <c r="Y1679"/>
      <c r="Z1679" s="127"/>
      <c r="AA1679" s="3">
        <v>4</v>
      </c>
      <c r="AB1679" s="27">
        <f ca="1"/>
        <v>47.299994010216395</v>
      </c>
      <c r="AC1679" s="15">
        <f ca="1"/>
        <v>19.565530089378353</v>
      </c>
      <c r="AD1679" s="95" t="str">
        <v>欄外</v>
      </c>
      <c r="AE1679" s="15">
        <f ca="1"/>
        <v>47.290408194743051</v>
      </c>
      <c r="AF1679" s="12"/>
      <c r="AH1679" s="17" t="str">
        <f ca="1">IF(AND(AI1674=2,AI1675=1),"★","")</f>
        <v/>
      </c>
      <c r="AI1679" s="3" t="str">
        <f ca="1">IF(AND(AI1674=2,AI1675=2),"★","")</f>
        <v/>
      </c>
      <c r="AJ1679" s="16" t="str">
        <f ca="1">IF(AND(AI1674=2,AI1675=3),"★","")</f>
        <v/>
      </c>
      <c r="AK1679"/>
      <c r="AL1679" s="127"/>
      <c r="AM1679" s="3">
        <v>4</v>
      </c>
      <c r="AN1679" s="27">
        <f ca="1"/>
        <v>47.299994010216395</v>
      </c>
      <c r="AO1679" s="15">
        <f ca="1"/>
        <v>20.521260304529793</v>
      </c>
      <c r="AP1679" s="95" t="str">
        <v>欄外</v>
      </c>
      <c r="AQ1679" s="15">
        <f ca="1"/>
        <v>47.290408194743051</v>
      </c>
      <c r="AR1679" s="12"/>
      <c r="AT1679" s="17" t="str">
        <f ca="1">IF(AND(AU1674=2,AU1675=1),"★","")</f>
        <v/>
      </c>
      <c r="AU1679" s="3" t="str">
        <f ca="1">IF(AND(AU1674=2,AU1675=2),"★","")</f>
        <v/>
      </c>
      <c r="AV1679" s="16" t="str">
        <f ca="1">IF(AND(AU1674=2,AU1675=3),"★","")</f>
        <v/>
      </c>
      <c r="AW1679"/>
      <c r="AX1679" s="127"/>
      <c r="AY1679" s="3">
        <v>4</v>
      </c>
      <c r="AZ1679" s="27">
        <f ca="1"/>
        <v>47.299994010216395</v>
      </c>
      <c r="BA1679" s="15">
        <f ca="1"/>
        <v>20.521260304529793</v>
      </c>
      <c r="BB1679" s="95" t="str">
        <v>欄外</v>
      </c>
      <c r="BC1679" s="15">
        <f ca="1"/>
        <v>47.290408194743051</v>
      </c>
      <c r="BD1679" s="12"/>
      <c r="BF1679" s="17" t="str">
        <f ca="1">IF(AND(BG1674=2,BG1675=1),"★","")</f>
        <v/>
      </c>
      <c r="BG1679" s="3" t="str">
        <f ca="1">IF(AND(BG1674=2,BG1675=2),"★","")</f>
        <v>★</v>
      </c>
      <c r="BH1679" s="16" t="str">
        <f ca="1">IF(AND(BG1674=2,BG1675=3),"★","")</f>
        <v/>
      </c>
      <c r="BI1679"/>
      <c r="BJ1679" s="127"/>
      <c r="BK1679" s="3">
        <v>4</v>
      </c>
      <c r="BL1679" s="27">
        <f ca="1"/>
        <v>47.299994010216395</v>
      </c>
      <c r="BM1679" s="15">
        <f ca="1"/>
        <v>20.521260304529793</v>
      </c>
      <c r="BN1679" s="95" t="str">
        <v>欄外</v>
      </c>
      <c r="BO1679" s="15">
        <f ca="1"/>
        <v>47.290408194743051</v>
      </c>
      <c r="BP1679" s="12"/>
      <c r="BR1679" s="17" t="str">
        <f ca="1">IF(AND(BS1674=2,BS1675=1),"★","")</f>
        <v/>
      </c>
      <c r="BS1679" s="3" t="str">
        <f ca="1">IF(AND(BS1674=2,BS1675=2),"★","")</f>
        <v/>
      </c>
      <c r="BT1679" s="16" t="str">
        <f ca="1">IF(AND(BS1674=2,BS1675=3),"★","")</f>
        <v/>
      </c>
      <c r="BU1679"/>
      <c r="BV1679" s="127"/>
      <c r="BW1679" s="3">
        <v>4</v>
      </c>
      <c r="BX1679" s="27">
        <f ca="1"/>
        <v>47.299994010216395</v>
      </c>
      <c r="BY1679" s="15">
        <f ca="1"/>
        <v>20.521260304529793</v>
      </c>
      <c r="BZ1679" s="95" t="str">
        <v>欄外</v>
      </c>
      <c r="CA1679" s="15">
        <f ca="1"/>
        <v>47.290408194743051</v>
      </c>
      <c r="CB1679" s="12"/>
      <c r="CD1679" s="17" t="str">
        <f ca="1">IF(AND(CE1674=2,CE1675=1),"★","")</f>
        <v/>
      </c>
      <c r="CE1679" s="3" t="str">
        <f ca="1">IF(AND(CE1674=2,CE1675=2),"★","")</f>
        <v/>
      </c>
      <c r="CF1679" s="16" t="str">
        <f ca="1">IF(AND(CE1674=2,CE1675=3),"★","")</f>
        <v/>
      </c>
      <c r="CG1679"/>
      <c r="CH1679" s="127"/>
      <c r="CI1679" s="3">
        <v>4</v>
      </c>
      <c r="CJ1679" s="27">
        <f ca="1"/>
        <v>47.299994010216395</v>
      </c>
      <c r="CK1679" s="15">
        <f ca="1"/>
        <v>20.521260304529793</v>
      </c>
      <c r="CL1679" s="95" t="str">
        <v>欄外</v>
      </c>
      <c r="CM1679" s="15">
        <f ca="1"/>
        <v>47.290408194743051</v>
      </c>
      <c r="CN1679" s="12"/>
      <c r="CP1679" s="17" t="str">
        <f ca="1">IF(AND(CQ1674=2,CQ1675=1),"★","")</f>
        <v/>
      </c>
      <c r="CQ1679" s="3" t="str">
        <f ca="1">IF(AND(CQ1674=2,CQ1675=2),"★","")</f>
        <v/>
      </c>
      <c r="CR1679" s="16" t="str">
        <f ca="1">IF(AND(CQ1674=2,CQ1675=3),"★","")</f>
        <v/>
      </c>
      <c r="CS1679"/>
      <c r="CT1679" s="127"/>
      <c r="CU1679" s="3">
        <v>4</v>
      </c>
      <c r="CV1679" s="27">
        <f ca="1"/>
        <v>47.299994010216395</v>
      </c>
      <c r="CW1679" s="15">
        <f ca="1"/>
        <v>20.521260304529793</v>
      </c>
      <c r="CX1679" s="95" t="str">
        <v>欄外</v>
      </c>
      <c r="CY1679" s="15">
        <f ca="1"/>
        <v>47.290408194743051</v>
      </c>
      <c r="CZ1679" s="12"/>
      <c r="DB1679" s="17" t="str">
        <f ca="1">IF(AND(DC1674=2,DC1675=1),"★","")</f>
        <v/>
      </c>
      <c r="DC1679" s="3" t="str">
        <f ca="1">IF(AND(DC1674=2,DC1675=2),"★","")</f>
        <v/>
      </c>
      <c r="DD1679" s="16" t="str">
        <f ca="1">IF(AND(DC1674=2,DC1675=3),"★","")</f>
        <v/>
      </c>
      <c r="DE1679"/>
      <c r="DF1679" s="127"/>
      <c r="DG1679" s="3">
        <v>4</v>
      </c>
      <c r="DH1679" s="27">
        <f ca="1"/>
        <v>47.299994010216395</v>
      </c>
      <c r="DI1679" s="15">
        <f ca="1"/>
        <v>20.521260304529793</v>
      </c>
      <c r="DJ1679" s="95" t="str">
        <v>欄外</v>
      </c>
      <c r="DK1679" s="15">
        <f ca="1"/>
        <v>47.290408194743051</v>
      </c>
      <c r="DL1679" s="12"/>
      <c r="DN1679" s="17" t="str">
        <f ca="1">IF(AND(DO1674=2,DO1675=1),"★","")</f>
        <v/>
      </c>
      <c r="DO1679" s="3" t="str">
        <f ca="1">IF(AND(DO1674=2,DO1675=2),"★","")</f>
        <v/>
      </c>
      <c r="DP1679" s="16" t="str">
        <f ca="1">IF(AND(DO1674=2,DO1675=3),"★","")</f>
        <v/>
      </c>
      <c r="DQ1679"/>
      <c r="DR1679" s="127"/>
      <c r="DS1679" s="3">
        <v>4</v>
      </c>
      <c r="DT1679" s="27">
        <f ca="1"/>
        <v>47.299994010216395</v>
      </c>
      <c r="DU1679" s="15">
        <f ca="1"/>
        <v>20.521260304529793</v>
      </c>
      <c r="DV1679" s="95" t="str">
        <v>欄外</v>
      </c>
      <c r="DW1679" s="15">
        <f ca="1"/>
        <v>47.290408194743051</v>
      </c>
      <c r="DX1679" s="12"/>
    </row>
    <row r="1680" spans="1:128" ht="13.5" customHeight="1" thickTop="1" thickBot="1">
      <c r="A1680"/>
      <c r="B1680"/>
      <c r="C1680"/>
      <c r="D1680"/>
      <c r="E1680"/>
      <c r="F1680"/>
      <c r="G1680"/>
      <c r="H1680" s="21"/>
      <c r="J1680" s="3" t="str">
        <f>IF(AND(K1674=3,K1675=1),"★","")</f>
        <v/>
      </c>
      <c r="K1680" s="92" t="str">
        <f>IF(AND(K1674=3,K1675=2),"★","")</f>
        <v/>
      </c>
      <c r="L1680" s="37" t="str">
        <f>IF(AND(K1674=3,K1675=3),"★","終")</f>
        <v>終</v>
      </c>
      <c r="M1680"/>
      <c r="N1680" s="127"/>
      <c r="O1680" s="3">
        <v>5</v>
      </c>
      <c r="P1680" s="95" t="str">
        <f ca="1"/>
        <v>欄外</v>
      </c>
      <c r="Q1680" s="27">
        <f ca="1"/>
        <v>31.807358210158871</v>
      </c>
      <c r="R1680" s="27">
        <f ca="1"/>
        <v>21.624271484374994</v>
      </c>
      <c r="S1680" s="27">
        <f ca="1"/>
        <v>68.99999999793063</v>
      </c>
      <c r="T1680" s="12"/>
      <c r="V1680" s="3" t="str">
        <f ca="1">IF(AND(W1674=3,W1675=1),"★","")</f>
        <v/>
      </c>
      <c r="W1680" s="92" t="str">
        <f ca="1">IF(AND(W1674=3,W1675=2),"★","")</f>
        <v/>
      </c>
      <c r="X1680" s="37" t="str">
        <f ca="1">IF(AND(W1674=3,W1675=3),"★","終")</f>
        <v>終</v>
      </c>
      <c r="Y1680"/>
      <c r="Z1680" s="127"/>
      <c r="AA1680" s="3">
        <v>5</v>
      </c>
      <c r="AB1680" s="95" t="str">
        <v>欄外</v>
      </c>
      <c r="AC1680" s="27">
        <f ca="1"/>
        <v>31.807358210158871</v>
      </c>
      <c r="AD1680" s="27">
        <f ca="1"/>
        <v>21.624271484374994</v>
      </c>
      <c r="AE1680" s="27">
        <f ca="1"/>
        <v>68.99999999793063</v>
      </c>
      <c r="AF1680" s="12"/>
      <c r="AH1680" s="3" t="str">
        <f ca="1">IF(AND(AI1674=3,AI1675=1),"★","")</f>
        <v/>
      </c>
      <c r="AI1680" s="92" t="str">
        <f ca="1">IF(AND(AI1674=3,AI1675=2),"★","")</f>
        <v/>
      </c>
      <c r="AJ1680" s="37" t="str">
        <f ca="1">IF(AND(AI1674=3,AI1675=3),"★","終")</f>
        <v>終</v>
      </c>
      <c r="AK1680"/>
      <c r="AL1680" s="127"/>
      <c r="AM1680" s="3">
        <v>5</v>
      </c>
      <c r="AN1680" s="95" t="str">
        <v>欄外</v>
      </c>
      <c r="AO1680" s="27">
        <f ca="1"/>
        <v>31.807358210158871</v>
      </c>
      <c r="AP1680" s="27">
        <f ca="1"/>
        <v>21.624271484374994</v>
      </c>
      <c r="AQ1680" s="27">
        <f ca="1"/>
        <v>68.99999999793063</v>
      </c>
      <c r="AR1680" s="12"/>
      <c r="AT1680" s="3" t="str">
        <f ca="1">IF(AND(AU1674=3,AU1675=1),"★","")</f>
        <v/>
      </c>
      <c r="AU1680" s="92" t="str">
        <f ca="1">IF(AND(AU1674=3,AU1675=2),"★","")</f>
        <v/>
      </c>
      <c r="AV1680" s="37" t="str">
        <f ca="1">IF(AND(AU1674=3,AU1675=3),"★","終")</f>
        <v>終</v>
      </c>
      <c r="AW1680"/>
      <c r="AX1680" s="127"/>
      <c r="AY1680" s="3">
        <v>5</v>
      </c>
      <c r="AZ1680" s="95" t="str">
        <v>欄外</v>
      </c>
      <c r="BA1680" s="27">
        <f ca="1"/>
        <v>31.807358210158871</v>
      </c>
      <c r="BB1680" s="27">
        <f ca="1"/>
        <v>21.624271484374994</v>
      </c>
      <c r="BC1680" s="27">
        <f ca="1"/>
        <v>68.99999999793063</v>
      </c>
      <c r="BD1680" s="12"/>
      <c r="BF1680" s="3" t="str">
        <f ca="1">IF(AND(BG1674=3,BG1675=1),"★","")</f>
        <v/>
      </c>
      <c r="BG1680" s="92" t="str">
        <f ca="1">IF(AND(BG1674=3,BG1675=2),"★","")</f>
        <v/>
      </c>
      <c r="BH1680" s="37" t="str">
        <f ca="1">IF(AND(BG1674=3,BG1675=3),"★","終")</f>
        <v>終</v>
      </c>
      <c r="BI1680"/>
      <c r="BJ1680" s="127"/>
      <c r="BK1680" s="3">
        <v>5</v>
      </c>
      <c r="BL1680" s="95" t="str">
        <v>欄外</v>
      </c>
      <c r="BM1680" s="27">
        <f ca="1"/>
        <v>31.807358210158871</v>
      </c>
      <c r="BN1680" s="27">
        <f ca="1"/>
        <v>21.624271484374994</v>
      </c>
      <c r="BO1680" s="27">
        <f ca="1"/>
        <v>68.99999999793063</v>
      </c>
      <c r="BP1680" s="12"/>
      <c r="BR1680" s="3" t="str">
        <f ca="1">IF(AND(BS1674=3,BS1675=1),"★","")</f>
        <v/>
      </c>
      <c r="BS1680" s="92" t="str">
        <f ca="1">IF(AND(BS1674=3,BS1675=2),"★","")</f>
        <v>★</v>
      </c>
      <c r="BT1680" s="37" t="str">
        <f ca="1">IF(AND(BS1674=3,BS1675=3),"★","終")</f>
        <v>終</v>
      </c>
      <c r="BU1680"/>
      <c r="BV1680" s="127"/>
      <c r="BW1680" s="3">
        <v>5</v>
      </c>
      <c r="BX1680" s="95" t="str">
        <v>欄外</v>
      </c>
      <c r="BY1680" s="27">
        <f ca="1"/>
        <v>31.807358210158871</v>
      </c>
      <c r="BZ1680" s="27">
        <f ca="1"/>
        <v>21.624271484374994</v>
      </c>
      <c r="CA1680" s="27">
        <f ca="1"/>
        <v>68.999999998964398</v>
      </c>
      <c r="CB1680" s="12"/>
      <c r="CD1680" s="3" t="str">
        <f ca="1">IF(AND(CE1674=3,CE1675=1),"★","")</f>
        <v/>
      </c>
      <c r="CE1680" s="92" t="str">
        <f ca="1">IF(AND(CE1674=3,CE1675=2),"★","")</f>
        <v/>
      </c>
      <c r="CF1680" s="37" t="str">
        <f ca="1">IF(AND(CE1674=3,CE1675=3),"★","終")</f>
        <v>★</v>
      </c>
      <c r="CG1680"/>
      <c r="CH1680" s="127"/>
      <c r="CI1680" s="3">
        <v>5</v>
      </c>
      <c r="CJ1680" s="95" t="str">
        <v>欄外</v>
      </c>
      <c r="CK1680" s="27">
        <f ca="1"/>
        <v>31.807358210158871</v>
      </c>
      <c r="CL1680" s="27">
        <f ca="1"/>
        <v>21.624271484374994</v>
      </c>
      <c r="CM1680" s="27">
        <f ca="1"/>
        <v>68.999999998964398</v>
      </c>
      <c r="CN1680" s="12"/>
      <c r="CP1680" s="3" t="str">
        <f ca="1">IF(AND(CQ1674=3,CQ1675=1),"★","")</f>
        <v/>
      </c>
      <c r="CQ1680" s="92" t="str">
        <f ca="1">IF(AND(CQ1674=3,CQ1675=2),"★","")</f>
        <v/>
      </c>
      <c r="CR1680" s="37" t="str">
        <f ca="1">IF(AND(CQ1674=3,CQ1675=3),"★","終")</f>
        <v>★</v>
      </c>
      <c r="CS1680"/>
      <c r="CT1680" s="127"/>
      <c r="CU1680" s="3">
        <v>5</v>
      </c>
      <c r="CV1680" s="95" t="str">
        <v>欄外</v>
      </c>
      <c r="CW1680" s="27">
        <f ca="1"/>
        <v>31.807358210158871</v>
      </c>
      <c r="CX1680" s="27">
        <f ca="1"/>
        <v>21.624271484374994</v>
      </c>
      <c r="CY1680" s="27">
        <f ca="1"/>
        <v>68.999999998964398</v>
      </c>
      <c r="CZ1680" s="12"/>
      <c r="DB1680" s="3" t="str">
        <f ca="1">IF(AND(DC1674=3,DC1675=1),"★","")</f>
        <v/>
      </c>
      <c r="DC1680" s="92" t="str">
        <f ca="1">IF(AND(DC1674=3,DC1675=2),"★","")</f>
        <v/>
      </c>
      <c r="DD1680" s="37" t="str">
        <f ca="1">IF(AND(DC1674=3,DC1675=3),"★","終")</f>
        <v>★</v>
      </c>
      <c r="DE1680"/>
      <c r="DF1680" s="127"/>
      <c r="DG1680" s="3">
        <v>5</v>
      </c>
      <c r="DH1680" s="95" t="str">
        <v>欄外</v>
      </c>
      <c r="DI1680" s="27">
        <f ca="1"/>
        <v>31.807358210158871</v>
      </c>
      <c r="DJ1680" s="27">
        <f ca="1"/>
        <v>21.624271484374994</v>
      </c>
      <c r="DK1680" s="27">
        <f ca="1"/>
        <v>68.999999998964398</v>
      </c>
      <c r="DL1680" s="12"/>
      <c r="DN1680" s="3" t="str">
        <f ca="1">IF(AND(DO1674=3,DO1675=1),"★","")</f>
        <v/>
      </c>
      <c r="DO1680" s="92" t="str">
        <f ca="1">IF(AND(DO1674=3,DO1675=2),"★","")</f>
        <v/>
      </c>
      <c r="DP1680" s="37" t="str">
        <f ca="1">IF(AND(DO1674=3,DO1675=3),"★","終")</f>
        <v>★</v>
      </c>
      <c r="DQ1680"/>
      <c r="DR1680" s="127"/>
      <c r="DS1680" s="3">
        <v>5</v>
      </c>
      <c r="DT1680" s="95" t="str">
        <v>欄外</v>
      </c>
      <c r="DU1680" s="27">
        <f ca="1"/>
        <v>31.807358210158871</v>
      </c>
      <c r="DV1680" s="27">
        <f ca="1"/>
        <v>21.624271484374994</v>
      </c>
      <c r="DW1680" s="27">
        <f ca="1"/>
        <v>68.999999998964398</v>
      </c>
      <c r="DX1680" s="12"/>
    </row>
    <row r="1681" spans="1:128" ht="13.5" customHeight="1" thickTop="1">
      <c r="A1681"/>
      <c r="B1681"/>
      <c r="C1681"/>
      <c r="D1681"/>
      <c r="E1681"/>
      <c r="F1681"/>
      <c r="G1681"/>
      <c r="H1681" s="21"/>
      <c r="M1681"/>
      <c r="N1681" s="127"/>
      <c r="O1681" s="3">
        <v>6</v>
      </c>
      <c r="P1681" s="95" t="str">
        <f ca="1"/>
        <v>欄外</v>
      </c>
      <c r="Q1681" s="95" t="str">
        <f ca="1"/>
        <v>欄外</v>
      </c>
      <c r="R1681" s="95" t="str">
        <f ca="1"/>
        <v>欄外</v>
      </c>
      <c r="S1681" s="95" t="str">
        <f ca="1"/>
        <v>欄外</v>
      </c>
      <c r="T1681" s="12"/>
      <c r="Y1681"/>
      <c r="Z1681" s="127"/>
      <c r="AA1681" s="3">
        <v>6</v>
      </c>
      <c r="AB1681" s="95" t="str">
        <v>欄外</v>
      </c>
      <c r="AC1681" s="95" t="str">
        <v>欄外</v>
      </c>
      <c r="AD1681" s="95" t="str">
        <v>欄外</v>
      </c>
      <c r="AE1681" s="95" t="str">
        <v>欄外</v>
      </c>
      <c r="AF1681" s="12"/>
      <c r="AK1681"/>
      <c r="AL1681" s="127"/>
      <c r="AM1681" s="3">
        <v>6</v>
      </c>
      <c r="AN1681" s="95" t="str">
        <v>欄外</v>
      </c>
      <c r="AO1681" s="95" t="str">
        <v>欄外</v>
      </c>
      <c r="AP1681" s="95" t="str">
        <v>欄外</v>
      </c>
      <c r="AQ1681" s="95" t="str">
        <v>欄外</v>
      </c>
      <c r="AR1681" s="12"/>
      <c r="AW1681"/>
      <c r="AX1681" s="127"/>
      <c r="AY1681" s="3">
        <v>6</v>
      </c>
      <c r="AZ1681" s="95" t="str">
        <v>欄外</v>
      </c>
      <c r="BA1681" s="95" t="str">
        <v>欄外</v>
      </c>
      <c r="BB1681" s="95" t="str">
        <v>欄外</v>
      </c>
      <c r="BC1681" s="95" t="str">
        <v>欄外</v>
      </c>
      <c r="BD1681" s="12"/>
      <c r="BI1681"/>
      <c r="BJ1681" s="127"/>
      <c r="BK1681" s="3">
        <v>6</v>
      </c>
      <c r="BL1681" s="95" t="str">
        <v>欄外</v>
      </c>
      <c r="BM1681" s="95" t="str">
        <v>欄外</v>
      </c>
      <c r="BN1681" s="95" t="str">
        <v>欄外</v>
      </c>
      <c r="BO1681" s="95" t="str">
        <v>欄外</v>
      </c>
      <c r="BP1681" s="12"/>
      <c r="BU1681"/>
      <c r="BV1681" s="127"/>
      <c r="BW1681" s="3">
        <v>6</v>
      </c>
      <c r="BX1681" s="95" t="str">
        <v>欄外</v>
      </c>
      <c r="BY1681" s="95" t="str">
        <v>欄外</v>
      </c>
      <c r="BZ1681" s="95" t="str">
        <v>欄外</v>
      </c>
      <c r="CA1681" s="95" t="str">
        <v>欄外</v>
      </c>
      <c r="CB1681" s="12"/>
      <c r="CG1681"/>
      <c r="CH1681" s="127"/>
      <c r="CI1681" s="3">
        <v>6</v>
      </c>
      <c r="CJ1681" s="95" t="str">
        <v>欄外</v>
      </c>
      <c r="CK1681" s="95" t="str">
        <v>欄外</v>
      </c>
      <c r="CL1681" s="95" t="str">
        <v>欄外</v>
      </c>
      <c r="CM1681" s="95" t="str">
        <v>欄外</v>
      </c>
      <c r="CN1681" s="12"/>
      <c r="CS1681"/>
      <c r="CT1681" s="127"/>
      <c r="CU1681" s="3">
        <v>6</v>
      </c>
      <c r="CV1681" s="95" t="str">
        <v>欄外</v>
      </c>
      <c r="CW1681" s="95" t="str">
        <v>欄外</v>
      </c>
      <c r="CX1681" s="95" t="str">
        <v>欄外</v>
      </c>
      <c r="CY1681" s="95" t="str">
        <v>欄外</v>
      </c>
      <c r="CZ1681" s="12"/>
      <c r="DE1681"/>
      <c r="DF1681" s="127"/>
      <c r="DG1681" s="3">
        <v>6</v>
      </c>
      <c r="DH1681" s="95" t="str">
        <v>欄外</v>
      </c>
      <c r="DI1681" s="95" t="str">
        <v>欄外</v>
      </c>
      <c r="DJ1681" s="95" t="str">
        <v>欄外</v>
      </c>
      <c r="DK1681" s="95" t="str">
        <v>欄外</v>
      </c>
      <c r="DL1681" s="12"/>
      <c r="DQ1681"/>
      <c r="DR1681" s="127"/>
      <c r="DS1681" s="3">
        <v>6</v>
      </c>
      <c r="DT1681" s="95" t="str">
        <v>欄外</v>
      </c>
      <c r="DU1681" s="95" t="str">
        <v>欄外</v>
      </c>
      <c r="DV1681" s="95" t="str">
        <v>欄外</v>
      </c>
      <c r="DW1681" s="95" t="str">
        <v>欄外</v>
      </c>
      <c r="DX1681" s="12"/>
    </row>
    <row r="1682" spans="1:128" ht="13.5" customHeight="1">
      <c r="A1682"/>
      <c r="B1682"/>
      <c r="C1682"/>
      <c r="D1682"/>
      <c r="E1682"/>
      <c r="F1682"/>
      <c r="G1682"/>
      <c r="H1682" s="21"/>
      <c r="M1682"/>
      <c r="N1682" s="127"/>
      <c r="O1682" s="3">
        <v>7</v>
      </c>
      <c r="P1682" s="27">
        <f ca="1"/>
        <v>68.999997694194121</v>
      </c>
      <c r="Q1682" s="27">
        <f ca="1"/>
        <v>24.85334982903953</v>
      </c>
      <c r="R1682" s="95" t="str">
        <f ca="1"/>
        <v>欄外</v>
      </c>
      <c r="S1682" s="95" t="str">
        <f ca="1"/>
        <v>欄外</v>
      </c>
      <c r="T1682" s="12"/>
      <c r="Y1682"/>
      <c r="Z1682" s="127"/>
      <c r="AA1682" s="3">
        <v>7</v>
      </c>
      <c r="AB1682" s="27">
        <f ca="1"/>
        <v>68.999997694194121</v>
      </c>
      <c r="AC1682" s="27">
        <f ca="1"/>
        <v>24.85334982903953</v>
      </c>
      <c r="AD1682" s="95" t="str">
        <v>欄外</v>
      </c>
      <c r="AE1682" s="95" t="str">
        <v>欄外</v>
      </c>
      <c r="AF1682" s="12"/>
      <c r="AK1682"/>
      <c r="AL1682" s="127"/>
      <c r="AM1682" s="3">
        <v>7</v>
      </c>
      <c r="AN1682" s="27">
        <f ca="1"/>
        <v>68.999997694194121</v>
      </c>
      <c r="AO1682" s="27">
        <f ca="1"/>
        <v>24.85334982903953</v>
      </c>
      <c r="AP1682" s="95" t="str">
        <v>欄外</v>
      </c>
      <c r="AQ1682" s="95" t="str">
        <v>欄外</v>
      </c>
      <c r="AR1682" s="12"/>
      <c r="AW1682"/>
      <c r="AX1682" s="127"/>
      <c r="AY1682" s="3">
        <v>7</v>
      </c>
      <c r="AZ1682" s="27">
        <f ca="1"/>
        <v>68.999997694194121</v>
      </c>
      <c r="BA1682" s="27">
        <f ca="1"/>
        <v>24.85334982903953</v>
      </c>
      <c r="BB1682" s="95" t="str">
        <v>欄外</v>
      </c>
      <c r="BC1682" s="95" t="str">
        <v>欄外</v>
      </c>
      <c r="BD1682" s="12"/>
      <c r="BI1682"/>
      <c r="BJ1682" s="127"/>
      <c r="BK1682" s="3">
        <v>7</v>
      </c>
      <c r="BL1682" s="27">
        <f ca="1"/>
        <v>68.999997694194121</v>
      </c>
      <c r="BM1682" s="27">
        <f ca="1"/>
        <v>24.85334982903953</v>
      </c>
      <c r="BN1682" s="95" t="str">
        <v>欄外</v>
      </c>
      <c r="BO1682" s="95" t="str">
        <v>欄外</v>
      </c>
      <c r="BP1682" s="12"/>
      <c r="BU1682"/>
      <c r="BV1682" s="127"/>
      <c r="BW1682" s="3">
        <v>7</v>
      </c>
      <c r="BX1682" s="27">
        <f ca="1"/>
        <v>68.999997694194121</v>
      </c>
      <c r="BY1682" s="27">
        <f ca="1"/>
        <v>24.85334982903953</v>
      </c>
      <c r="BZ1682" s="95" t="str">
        <v>欄外</v>
      </c>
      <c r="CA1682" s="95" t="str">
        <v>欄外</v>
      </c>
      <c r="CB1682" s="12"/>
      <c r="CG1682"/>
      <c r="CH1682" s="127"/>
      <c r="CI1682" s="3">
        <v>7</v>
      </c>
      <c r="CJ1682" s="27">
        <f ca="1"/>
        <v>68.999997694194121</v>
      </c>
      <c r="CK1682" s="27">
        <f ca="1"/>
        <v>24.85334982903953</v>
      </c>
      <c r="CL1682" s="95" t="str">
        <v>欄外</v>
      </c>
      <c r="CM1682" s="95" t="str">
        <v>欄外</v>
      </c>
      <c r="CN1682" s="12"/>
      <c r="CS1682"/>
      <c r="CT1682" s="127"/>
      <c r="CU1682" s="3">
        <v>7</v>
      </c>
      <c r="CV1682" s="27">
        <f ca="1"/>
        <v>68.999997694194121</v>
      </c>
      <c r="CW1682" s="27">
        <f ca="1"/>
        <v>24.85334982903953</v>
      </c>
      <c r="CX1682" s="95" t="str">
        <v>欄外</v>
      </c>
      <c r="CY1682" s="95" t="str">
        <v>欄外</v>
      </c>
      <c r="CZ1682" s="12"/>
      <c r="DE1682"/>
      <c r="DF1682" s="127"/>
      <c r="DG1682" s="3">
        <v>7</v>
      </c>
      <c r="DH1682" s="27">
        <f ca="1"/>
        <v>68.999997694194121</v>
      </c>
      <c r="DI1682" s="27">
        <f ca="1"/>
        <v>24.85334982903953</v>
      </c>
      <c r="DJ1682" s="95" t="str">
        <v>欄外</v>
      </c>
      <c r="DK1682" s="95" t="str">
        <v>欄外</v>
      </c>
      <c r="DL1682" s="12"/>
      <c r="DQ1682"/>
      <c r="DR1682" s="127"/>
      <c r="DS1682" s="3">
        <v>7</v>
      </c>
      <c r="DT1682" s="27">
        <f ca="1"/>
        <v>68.999997694194121</v>
      </c>
      <c r="DU1682" s="27">
        <f ca="1"/>
        <v>24.85334982903953</v>
      </c>
      <c r="DV1682" s="95" t="str">
        <v>欄外</v>
      </c>
      <c r="DW1682" s="95" t="str">
        <v>欄外</v>
      </c>
      <c r="DX1682" s="12"/>
    </row>
    <row r="1683" spans="1:128" ht="13.5" customHeight="1">
      <c r="A1683"/>
      <c r="B1683"/>
      <c r="C1683"/>
      <c r="D1683"/>
      <c r="E1683"/>
      <c r="F1683"/>
      <c r="G1683"/>
      <c r="H1683" s="21"/>
      <c r="K1683" s="11"/>
      <c r="L1683" s="6"/>
      <c r="M1683"/>
      <c r="N1683" s="127"/>
      <c r="O1683" s="3">
        <v>8</v>
      </c>
      <c r="P1683" s="27">
        <f ca="1"/>
        <v>99.999999999997385</v>
      </c>
      <c r="Q1683" s="27">
        <f ca="1"/>
        <v>46.432044709157779</v>
      </c>
      <c r="R1683" s="27">
        <f ca="1"/>
        <v>47.288384324226655</v>
      </c>
      <c r="S1683" s="95" t="str">
        <f ca="1"/>
        <v>欄外</v>
      </c>
      <c r="T1683" s="12"/>
      <c r="W1683" s="11"/>
      <c r="X1683" s="6"/>
      <c r="Y1683"/>
      <c r="Z1683" s="127"/>
      <c r="AA1683" s="3">
        <v>8</v>
      </c>
      <c r="AB1683" s="27">
        <f ca="1"/>
        <v>99.999999999997385</v>
      </c>
      <c r="AC1683" s="27">
        <f ca="1"/>
        <v>46.432044709157779</v>
      </c>
      <c r="AD1683" s="27">
        <f ca="1"/>
        <v>47.288384324226655</v>
      </c>
      <c r="AE1683" s="95" t="str">
        <v>欄外</v>
      </c>
      <c r="AF1683" s="12"/>
      <c r="AI1683" s="11"/>
      <c r="AJ1683" s="6"/>
      <c r="AK1683"/>
      <c r="AL1683" s="127"/>
      <c r="AM1683" s="3">
        <v>8</v>
      </c>
      <c r="AN1683" s="27">
        <f ca="1"/>
        <v>99.999999999997385</v>
      </c>
      <c r="AO1683" s="27">
        <f ca="1"/>
        <v>46.432044709157779</v>
      </c>
      <c r="AP1683" s="27">
        <f ca="1"/>
        <v>47.288384324226655</v>
      </c>
      <c r="AQ1683" s="95" t="str">
        <v>欄外</v>
      </c>
      <c r="AR1683" s="12"/>
      <c r="AU1683" s="11"/>
      <c r="AV1683" s="6"/>
      <c r="AW1683"/>
      <c r="AX1683" s="127"/>
      <c r="AY1683" s="3">
        <v>8</v>
      </c>
      <c r="AZ1683" s="27">
        <f ca="1"/>
        <v>99.999999999997385</v>
      </c>
      <c r="BA1683" s="27">
        <f ca="1"/>
        <v>46.432044709157779</v>
      </c>
      <c r="BB1683" s="27">
        <f ca="1"/>
        <v>47.288384324226655</v>
      </c>
      <c r="BC1683" s="95" t="str">
        <v>欄外</v>
      </c>
      <c r="BD1683" s="12"/>
      <c r="BG1683" s="11"/>
      <c r="BH1683" s="6"/>
      <c r="BI1683"/>
      <c r="BJ1683" s="127"/>
      <c r="BK1683" s="3">
        <v>8</v>
      </c>
      <c r="BL1683" s="27">
        <f ca="1"/>
        <v>99.999999999997385</v>
      </c>
      <c r="BM1683" s="27">
        <f ca="1"/>
        <v>46.432044709157779</v>
      </c>
      <c r="BN1683" s="27">
        <f ca="1"/>
        <v>47.288384324226655</v>
      </c>
      <c r="BO1683" s="95" t="str">
        <v>欄外</v>
      </c>
      <c r="BP1683" s="12"/>
      <c r="BS1683" s="11"/>
      <c r="BT1683" s="6"/>
      <c r="BU1683"/>
      <c r="BV1683" s="127"/>
      <c r="BW1683" s="3">
        <v>8</v>
      </c>
      <c r="BX1683" s="27">
        <f ca="1"/>
        <v>99.999999999997385</v>
      </c>
      <c r="BY1683" s="27">
        <f ca="1"/>
        <v>46.432044709157779</v>
      </c>
      <c r="BZ1683" s="27">
        <f ca="1"/>
        <v>47.288384324226655</v>
      </c>
      <c r="CA1683" s="95" t="str">
        <v>欄外</v>
      </c>
      <c r="CB1683" s="12"/>
      <c r="CE1683" s="11"/>
      <c r="CF1683" s="6"/>
      <c r="CG1683"/>
      <c r="CH1683" s="127"/>
      <c r="CI1683" s="3">
        <v>8</v>
      </c>
      <c r="CJ1683" s="27">
        <f ca="1"/>
        <v>99.999999999998693</v>
      </c>
      <c r="CK1683" s="27">
        <f ca="1"/>
        <v>46.432044709157779</v>
      </c>
      <c r="CL1683" s="27">
        <f ca="1"/>
        <v>47.288384324226655</v>
      </c>
      <c r="CM1683" s="95" t="str">
        <v>欄外</v>
      </c>
      <c r="CN1683" s="12"/>
      <c r="CQ1683" s="11"/>
      <c r="CR1683" s="6"/>
      <c r="CS1683"/>
      <c r="CT1683" s="127"/>
      <c r="CU1683" s="3">
        <v>8</v>
      </c>
      <c r="CV1683" s="27">
        <f ca="1"/>
        <v>99.999999999998693</v>
      </c>
      <c r="CW1683" s="27">
        <f ca="1"/>
        <v>46.432044709157779</v>
      </c>
      <c r="CX1683" s="27">
        <f ca="1"/>
        <v>47.288384324226655</v>
      </c>
      <c r="CY1683" s="95" t="str">
        <v>欄外</v>
      </c>
      <c r="CZ1683" s="12"/>
      <c r="DC1683" s="11"/>
      <c r="DD1683" s="6"/>
      <c r="DE1683"/>
      <c r="DF1683" s="127"/>
      <c r="DG1683" s="3">
        <v>8</v>
      </c>
      <c r="DH1683" s="27">
        <f ca="1"/>
        <v>99.999999999998693</v>
      </c>
      <c r="DI1683" s="27">
        <f ca="1"/>
        <v>46.432044709157779</v>
      </c>
      <c r="DJ1683" s="27">
        <f ca="1"/>
        <v>47.288384324226655</v>
      </c>
      <c r="DK1683" s="95" t="str">
        <v>欄外</v>
      </c>
      <c r="DL1683" s="12"/>
      <c r="DO1683" s="11"/>
      <c r="DP1683" s="6"/>
      <c r="DQ1683"/>
      <c r="DR1683" s="127"/>
      <c r="DS1683" s="3">
        <v>8</v>
      </c>
      <c r="DT1683" s="27">
        <f ca="1"/>
        <v>99.999999999998693</v>
      </c>
      <c r="DU1683" s="27">
        <f ca="1"/>
        <v>46.432044709157779</v>
      </c>
      <c r="DV1683" s="27">
        <f ca="1"/>
        <v>47.288384324226655</v>
      </c>
      <c r="DW1683" s="95" t="str">
        <v>欄外</v>
      </c>
      <c r="DX1683" s="12"/>
    </row>
    <row r="1684" spans="1:128" ht="13.5" customHeight="1">
      <c r="A1684"/>
      <c r="B1684"/>
      <c r="C1684"/>
      <c r="D1684"/>
      <c r="E1684"/>
      <c r="F1684"/>
      <c r="G1684"/>
      <c r="H1684" s="21"/>
      <c r="J1684" s="11"/>
      <c r="K1684" s="11"/>
      <c r="L1684" s="6"/>
      <c r="M1684"/>
      <c r="N1684" s="128"/>
      <c r="O1684" s="3" t="s">
        <v>66</v>
      </c>
      <c r="P1684" s="44">
        <v>0</v>
      </c>
      <c r="Q1684" s="44">
        <v>0</v>
      </c>
      <c r="R1684" s="44">
        <v>0</v>
      </c>
      <c r="S1684" s="40">
        <v>0</v>
      </c>
      <c r="T1684" s="12"/>
      <c r="V1684" s="11"/>
      <c r="W1684" s="11"/>
      <c r="X1684" s="6"/>
      <c r="Y1684"/>
      <c r="Z1684" s="128"/>
      <c r="AA1684" s="3" t="s">
        <v>41</v>
      </c>
      <c r="AB1684" s="44">
        <v>0</v>
      </c>
      <c r="AC1684" s="44">
        <v>0</v>
      </c>
      <c r="AD1684" s="44">
        <v>0</v>
      </c>
      <c r="AE1684" s="40">
        <v>0</v>
      </c>
      <c r="AF1684" s="12"/>
      <c r="AH1684" s="11"/>
      <c r="AI1684" s="11"/>
      <c r="AJ1684" s="6"/>
      <c r="AK1684"/>
      <c r="AL1684" s="128"/>
      <c r="AM1684" s="3" t="s">
        <v>41</v>
      </c>
      <c r="AN1684" s="44">
        <v>0</v>
      </c>
      <c r="AO1684" s="44">
        <v>0</v>
      </c>
      <c r="AP1684" s="44">
        <v>0</v>
      </c>
      <c r="AQ1684" s="40">
        <v>0</v>
      </c>
      <c r="AR1684" s="12"/>
      <c r="AT1684" s="11"/>
      <c r="AU1684" s="11"/>
      <c r="AV1684" s="6"/>
      <c r="AW1684"/>
      <c r="AX1684" s="128"/>
      <c r="AY1684" s="3" t="s">
        <v>41</v>
      </c>
      <c r="AZ1684" s="44">
        <v>0</v>
      </c>
      <c r="BA1684" s="44">
        <v>0</v>
      </c>
      <c r="BB1684" s="44">
        <v>0</v>
      </c>
      <c r="BC1684" s="40">
        <v>0</v>
      </c>
      <c r="BD1684" s="12"/>
      <c r="BF1684" s="11"/>
      <c r="BG1684" s="11"/>
      <c r="BH1684" s="6"/>
      <c r="BI1684"/>
      <c r="BJ1684" s="128"/>
      <c r="BK1684" s="3" t="s">
        <v>41</v>
      </c>
      <c r="BL1684" s="44">
        <v>0</v>
      </c>
      <c r="BM1684" s="44">
        <v>0</v>
      </c>
      <c r="BN1684" s="44">
        <v>0</v>
      </c>
      <c r="BO1684" s="40">
        <v>0</v>
      </c>
      <c r="BP1684" s="12"/>
      <c r="BR1684" s="11"/>
      <c r="BS1684" s="11"/>
      <c r="BT1684" s="6"/>
      <c r="BU1684"/>
      <c r="BV1684" s="128"/>
      <c r="BW1684" s="3" t="s">
        <v>41</v>
      </c>
      <c r="BX1684" s="44">
        <v>0</v>
      </c>
      <c r="BY1684" s="44">
        <v>0</v>
      </c>
      <c r="BZ1684" s="44">
        <v>0</v>
      </c>
      <c r="CA1684" s="40">
        <v>0</v>
      </c>
      <c r="CB1684" s="12"/>
      <c r="CD1684" s="11"/>
      <c r="CE1684" s="11"/>
      <c r="CF1684" s="6"/>
      <c r="CG1684"/>
      <c r="CH1684" s="128"/>
      <c r="CI1684" s="3" t="s">
        <v>41</v>
      </c>
      <c r="CJ1684" s="44">
        <v>0</v>
      </c>
      <c r="CK1684" s="44">
        <v>0</v>
      </c>
      <c r="CL1684" s="44">
        <v>0</v>
      </c>
      <c r="CM1684" s="40">
        <v>0</v>
      </c>
      <c r="CN1684" s="12"/>
      <c r="CP1684" s="11"/>
      <c r="CQ1684" s="11"/>
      <c r="CR1684" s="6"/>
      <c r="CS1684"/>
      <c r="CT1684" s="128"/>
      <c r="CU1684" s="3" t="s">
        <v>41</v>
      </c>
      <c r="CV1684" s="44">
        <v>0</v>
      </c>
      <c r="CW1684" s="44">
        <v>0</v>
      </c>
      <c r="CX1684" s="44">
        <v>0</v>
      </c>
      <c r="CY1684" s="40">
        <v>0</v>
      </c>
      <c r="CZ1684" s="12"/>
      <c r="DB1684" s="11"/>
      <c r="DC1684" s="11"/>
      <c r="DD1684" s="6"/>
      <c r="DE1684"/>
      <c r="DF1684" s="128"/>
      <c r="DG1684" s="3" t="s">
        <v>41</v>
      </c>
      <c r="DH1684" s="44">
        <v>0</v>
      </c>
      <c r="DI1684" s="44">
        <v>0</v>
      </c>
      <c r="DJ1684" s="44">
        <v>0</v>
      </c>
      <c r="DK1684" s="40">
        <v>0</v>
      </c>
      <c r="DL1684" s="12"/>
      <c r="DN1684" s="11"/>
      <c r="DO1684" s="11"/>
      <c r="DP1684" s="6"/>
      <c r="DQ1684"/>
      <c r="DR1684" s="128"/>
      <c r="DS1684" s="3" t="s">
        <v>41</v>
      </c>
      <c r="DT1684" s="44">
        <v>0</v>
      </c>
      <c r="DU1684" s="44">
        <v>0</v>
      </c>
      <c r="DV1684" s="44">
        <v>0</v>
      </c>
      <c r="DW1684" s="40">
        <v>0</v>
      </c>
      <c r="DX1684" s="12"/>
    </row>
    <row r="1685" spans="1:128" ht="13.5" customHeight="1">
      <c r="A1685"/>
      <c r="B1685"/>
      <c r="C1685"/>
      <c r="D1685"/>
      <c r="E1685"/>
      <c r="F1685"/>
      <c r="G1685"/>
      <c r="H1685" s="21"/>
      <c r="J1685" s="11"/>
      <c r="K1685" s="11"/>
      <c r="L1685" s="6"/>
      <c r="M1685"/>
      <c r="N1685"/>
      <c r="O1685" s="11"/>
      <c r="P1685" s="12"/>
      <c r="Q1685" s="12"/>
      <c r="R1685" s="12"/>
      <c r="S1685" s="12"/>
      <c r="T1685" s="12"/>
      <c r="V1685" s="11"/>
      <c r="W1685" s="11"/>
      <c r="X1685" s="6"/>
      <c r="Y1685"/>
      <c r="Z1685"/>
      <c r="AA1685" s="11"/>
      <c r="AB1685" s="12"/>
      <c r="AC1685" s="12"/>
      <c r="AD1685" s="12"/>
      <c r="AE1685" s="12"/>
      <c r="AF1685" s="12"/>
      <c r="AH1685" s="11"/>
      <c r="AI1685" s="11"/>
      <c r="AJ1685" s="6"/>
      <c r="AK1685"/>
      <c r="AL1685"/>
      <c r="AM1685" s="11"/>
      <c r="AN1685" s="12"/>
      <c r="AO1685" s="12"/>
      <c r="AP1685" s="12"/>
      <c r="AQ1685" s="12"/>
      <c r="AR1685" s="12"/>
      <c r="AT1685" s="11"/>
      <c r="AU1685" s="11"/>
      <c r="AV1685" s="6"/>
      <c r="AW1685"/>
      <c r="AX1685"/>
      <c r="AY1685" s="11"/>
      <c r="AZ1685" s="12"/>
      <c r="BA1685" s="12"/>
      <c r="BB1685" s="12"/>
      <c r="BC1685" s="12"/>
      <c r="BD1685" s="12"/>
      <c r="BF1685" s="11"/>
      <c r="BG1685" s="11"/>
      <c r="BH1685" s="6"/>
      <c r="BI1685"/>
      <c r="BJ1685"/>
      <c r="BK1685" s="11"/>
      <c r="BL1685" s="12"/>
      <c r="BM1685" s="12"/>
      <c r="BN1685" s="12"/>
      <c r="BO1685" s="12"/>
      <c r="BP1685" s="12"/>
      <c r="BR1685" s="11"/>
      <c r="BS1685" s="11"/>
      <c r="BT1685" s="6"/>
      <c r="BU1685"/>
      <c r="BV1685"/>
      <c r="BW1685" s="11"/>
      <c r="BX1685" s="12"/>
      <c r="BY1685" s="12"/>
      <c r="BZ1685" s="12"/>
      <c r="CA1685" s="12"/>
      <c r="CB1685" s="12"/>
      <c r="CD1685" s="11"/>
      <c r="CE1685" s="11"/>
      <c r="CF1685" s="6"/>
      <c r="CG1685"/>
      <c r="CH1685"/>
      <c r="CI1685" s="11"/>
      <c r="CJ1685" s="12"/>
      <c r="CK1685" s="12"/>
      <c r="CL1685" s="12"/>
      <c r="CM1685" s="12"/>
      <c r="CN1685" s="12"/>
      <c r="CP1685" s="11"/>
      <c r="CQ1685" s="11"/>
      <c r="CR1685" s="6"/>
      <c r="CS1685"/>
      <c r="CT1685"/>
      <c r="CU1685" s="11"/>
      <c r="CV1685" s="12"/>
      <c r="CW1685" s="12"/>
      <c r="CX1685" s="12"/>
      <c r="CY1685" s="12"/>
      <c r="CZ1685" s="12"/>
      <c r="DB1685" s="11"/>
      <c r="DC1685" s="11"/>
      <c r="DD1685" s="6"/>
      <c r="DE1685"/>
      <c r="DF1685"/>
      <c r="DG1685" s="11"/>
      <c r="DH1685" s="12"/>
      <c r="DI1685" s="12"/>
      <c r="DJ1685" s="12"/>
      <c r="DK1685" s="12"/>
      <c r="DL1685" s="12"/>
      <c r="DN1685" s="11"/>
      <c r="DO1685" s="11"/>
      <c r="DP1685" s="6"/>
      <c r="DQ1685"/>
      <c r="DR1685"/>
      <c r="DS1685" s="11"/>
      <c r="DT1685" s="12"/>
      <c r="DU1685" s="12"/>
      <c r="DV1685" s="12"/>
      <c r="DW1685" s="12"/>
      <c r="DX1685" s="12"/>
    </row>
    <row r="1686" spans="1:128" ht="13.5" customHeight="1">
      <c r="A1686"/>
      <c r="B1686" t="s">
        <v>63</v>
      </c>
      <c r="C1686"/>
      <c r="D1686"/>
      <c r="E1686"/>
      <c r="F1686"/>
      <c r="G1686"/>
      <c r="H1686" s="21"/>
      <c r="K1686"/>
      <c r="L1686"/>
      <c r="M1686"/>
      <c r="N1686"/>
      <c r="O1686" t="s">
        <v>43</v>
      </c>
      <c r="P1686"/>
      <c r="Q1686"/>
      <c r="R1686"/>
      <c r="S1686"/>
      <c r="T1686" s="21"/>
      <c r="W1686"/>
      <c r="X1686"/>
      <c r="Y1686"/>
      <c r="Z1686"/>
      <c r="AA1686" t="s">
        <v>43</v>
      </c>
      <c r="AB1686"/>
      <c r="AC1686"/>
      <c r="AD1686"/>
      <c r="AE1686"/>
      <c r="AF1686" s="21"/>
      <c r="AI1686"/>
      <c r="AJ1686"/>
      <c r="AK1686"/>
      <c r="AL1686"/>
      <c r="AM1686" t="s">
        <v>43</v>
      </c>
      <c r="AN1686"/>
      <c r="AO1686"/>
      <c r="AP1686"/>
      <c r="AQ1686"/>
      <c r="AR1686" s="21"/>
      <c r="AU1686"/>
      <c r="AV1686"/>
      <c r="AW1686"/>
      <c r="AX1686"/>
      <c r="AY1686" t="s">
        <v>43</v>
      </c>
      <c r="AZ1686"/>
      <c r="BA1686"/>
      <c r="BB1686"/>
      <c r="BC1686"/>
      <c r="BD1686" s="21"/>
      <c r="BG1686"/>
      <c r="BH1686"/>
      <c r="BI1686"/>
      <c r="BJ1686"/>
      <c r="BK1686" t="s">
        <v>43</v>
      </c>
      <c r="BL1686"/>
      <c r="BM1686"/>
      <c r="BN1686"/>
      <c r="BO1686"/>
      <c r="BP1686" s="21"/>
      <c r="BS1686"/>
      <c r="BT1686"/>
      <c r="BU1686"/>
      <c r="BV1686"/>
      <c r="BW1686" t="s">
        <v>43</v>
      </c>
      <c r="BX1686"/>
      <c r="BY1686"/>
      <c r="BZ1686"/>
      <c r="CA1686"/>
      <c r="CB1686" s="21"/>
      <c r="CE1686"/>
      <c r="CF1686"/>
      <c r="CG1686"/>
      <c r="CH1686"/>
      <c r="CI1686" t="s">
        <v>43</v>
      </c>
      <c r="CJ1686"/>
      <c r="CK1686"/>
      <c r="CL1686"/>
      <c r="CM1686"/>
      <c r="CN1686" s="21"/>
      <c r="CQ1686"/>
      <c r="CR1686"/>
      <c r="CS1686"/>
      <c r="CT1686"/>
      <c r="CU1686" t="s">
        <v>43</v>
      </c>
      <c r="CV1686"/>
      <c r="CW1686"/>
      <c r="CX1686"/>
      <c r="CY1686"/>
      <c r="CZ1686" s="21"/>
      <c r="DC1686"/>
      <c r="DD1686"/>
      <c r="DE1686"/>
      <c r="DF1686"/>
      <c r="DG1686" t="s">
        <v>43</v>
      </c>
      <c r="DH1686"/>
      <c r="DI1686"/>
      <c r="DJ1686"/>
      <c r="DK1686"/>
      <c r="DL1686" s="21"/>
      <c r="DO1686"/>
      <c r="DP1686"/>
      <c r="DQ1686"/>
      <c r="DR1686"/>
      <c r="DS1686" t="s">
        <v>43</v>
      </c>
      <c r="DT1686"/>
      <c r="DU1686"/>
      <c r="DV1686"/>
      <c r="DW1686"/>
      <c r="DX1686" s="21"/>
    </row>
    <row r="1687" spans="1:128" ht="13.5" customHeight="1" thickBot="1">
      <c r="A1687"/>
      <c r="B1687"/>
      <c r="C1687"/>
      <c r="D1687" s="123" t="s">
        <v>67</v>
      </c>
      <c r="E1687" s="124"/>
      <c r="F1687" s="124"/>
      <c r="G1687" s="125"/>
      <c r="H1687" s="21"/>
      <c r="K1687" s="3" t="s">
        <v>14</v>
      </c>
      <c r="L1687" s="85">
        <f ca="1">$C1679</f>
        <v>9.9999999999999978E-2</v>
      </c>
      <c r="M1687" s="28"/>
      <c r="N1687" s="28"/>
      <c r="O1687" s="18" t="s">
        <v>25</v>
      </c>
      <c r="P1687" s="53">
        <f ca="1">OFFSET(乱数表!$C$3,$C1673,2*K$7-1)</f>
        <v>0.83557887704053591</v>
      </c>
      <c r="Q1687" s="28" t="s">
        <v>23</v>
      </c>
      <c r="R1687" s="54" t="str">
        <f ca="1">IF(P1687&lt;$C1679,"Explore","Exploit")</f>
        <v>Exploit</v>
      </c>
      <c r="S1687"/>
      <c r="T1687" s="21"/>
      <c r="W1687" s="3" t="s">
        <v>14</v>
      </c>
      <c r="X1687" s="85">
        <f ca="1">$C1679</f>
        <v>9.9999999999999978E-2</v>
      </c>
      <c r="Y1687" s="28"/>
      <c r="Z1687" s="28"/>
      <c r="AA1687" s="18" t="s">
        <v>25</v>
      </c>
      <c r="AB1687" s="53">
        <f ca="1">OFFSET(乱数表!$C$3,$C1673,2*W$7-1)</f>
        <v>5.3203678154684519E-2</v>
      </c>
      <c r="AC1687" s="28" t="s">
        <v>23</v>
      </c>
      <c r="AD1687" s="54" t="str">
        <f ca="1">IF(AB1687&lt;$C1679,"Explore","Exploit")</f>
        <v>Explore</v>
      </c>
      <c r="AE1687"/>
      <c r="AF1687" s="21"/>
      <c r="AI1687" s="3" t="s">
        <v>14</v>
      </c>
      <c r="AJ1687" s="85">
        <f ca="1">$C1679</f>
        <v>9.9999999999999978E-2</v>
      </c>
      <c r="AK1687" s="28"/>
      <c r="AL1687" s="28"/>
      <c r="AM1687" s="18" t="s">
        <v>25</v>
      </c>
      <c r="AN1687" s="53">
        <f ca="1">OFFSET(乱数表!$C$3,$C1673,2*AI$7-1)</f>
        <v>2.1040210007160165E-2</v>
      </c>
      <c r="AO1687" s="28" t="s">
        <v>23</v>
      </c>
      <c r="AP1687" s="54" t="str">
        <f ca="1">IF(AN1687&lt;$C1679,"Explore","Exploit")</f>
        <v>Explore</v>
      </c>
      <c r="AQ1687"/>
      <c r="AR1687" s="21"/>
      <c r="AU1687" s="3" t="s">
        <v>14</v>
      </c>
      <c r="AV1687" s="85">
        <f ca="1">$C1679</f>
        <v>9.9999999999999978E-2</v>
      </c>
      <c r="AW1687" s="28"/>
      <c r="AX1687" s="28"/>
      <c r="AY1687" s="18" t="s">
        <v>25</v>
      </c>
      <c r="AZ1687" s="53">
        <f ca="1">OFFSET(乱数表!$C$3,$C1673,2*AU$7-1)</f>
        <v>0.89551015932552724</v>
      </c>
      <c r="BA1687" s="28" t="s">
        <v>23</v>
      </c>
      <c r="BB1687" s="54" t="str">
        <f ca="1">IF(AZ1687&lt;$C1679,"Explore","Exploit")</f>
        <v>Exploit</v>
      </c>
      <c r="BC1687"/>
      <c r="BD1687" s="21"/>
      <c r="BG1687" s="3" t="s">
        <v>14</v>
      </c>
      <c r="BH1687" s="85">
        <f ca="1">$C1679</f>
        <v>9.9999999999999978E-2</v>
      </c>
      <c r="BI1687" s="28"/>
      <c r="BJ1687" s="28"/>
      <c r="BK1687" s="18" t="s">
        <v>25</v>
      </c>
      <c r="BL1687" s="53">
        <f ca="1">OFFSET(乱数表!$C$3,$C1673,2*BG$7-1)</f>
        <v>0.52815850409072052</v>
      </c>
      <c r="BM1687" s="28" t="s">
        <v>23</v>
      </c>
      <c r="BN1687" s="54" t="str">
        <f ca="1">IF(BL1687&lt;$C1679,"Explore","Exploit")</f>
        <v>Exploit</v>
      </c>
      <c r="BO1687"/>
      <c r="BP1687" s="21"/>
      <c r="BS1687" s="3" t="s">
        <v>14</v>
      </c>
      <c r="BT1687" s="85">
        <f ca="1">$C1679</f>
        <v>9.9999999999999978E-2</v>
      </c>
      <c r="BU1687" s="28"/>
      <c r="BV1687" s="28"/>
      <c r="BW1687" s="18" t="s">
        <v>25</v>
      </c>
      <c r="BX1687" s="53">
        <f ca="1">OFFSET(乱数表!$C$3,$C1673,2*BS$7-1)</f>
        <v>0.16507858477921711</v>
      </c>
      <c r="BY1687" s="28" t="s">
        <v>23</v>
      </c>
      <c r="BZ1687" s="54" t="str">
        <f ca="1">IF(BX1687&lt;$C1679,"Explore","Exploit")</f>
        <v>Exploit</v>
      </c>
      <c r="CA1687"/>
      <c r="CB1687" s="21"/>
      <c r="CE1687" s="3" t="s">
        <v>14</v>
      </c>
      <c r="CF1687" s="85">
        <f ca="1">$C1679</f>
        <v>9.9999999999999978E-2</v>
      </c>
      <c r="CG1687" s="28"/>
      <c r="CH1687" s="28"/>
      <c r="CI1687" s="18" t="s">
        <v>25</v>
      </c>
      <c r="CJ1687" s="53">
        <f ca="1">OFFSET(乱数表!$C$3,$C1673,2*CE$7-1)</f>
        <v>0.88263154405818167</v>
      </c>
      <c r="CK1687" s="28" t="s">
        <v>23</v>
      </c>
      <c r="CL1687" s="54" t="str">
        <f ca="1">IF(CJ1687&lt;$C1679,"Explore","Exploit")</f>
        <v>Exploit</v>
      </c>
      <c r="CM1687"/>
      <c r="CN1687" s="21"/>
      <c r="CQ1687" s="3" t="s">
        <v>14</v>
      </c>
      <c r="CR1687" s="85">
        <f ca="1">$C1679</f>
        <v>9.9999999999999978E-2</v>
      </c>
      <c r="CS1687" s="28"/>
      <c r="CT1687" s="28"/>
      <c r="CU1687" s="18" t="s">
        <v>25</v>
      </c>
      <c r="CV1687" s="53">
        <f ca="1">OFFSET(乱数表!$C$3,$C1673,2*CQ$7-1)</f>
        <v>3.5371940338179364E-2</v>
      </c>
      <c r="CW1687" s="28" t="s">
        <v>23</v>
      </c>
      <c r="CX1687" s="54" t="str">
        <f ca="1">IF(CV1687&lt;$C1679,"Explore","Exploit")</f>
        <v>Explore</v>
      </c>
      <c r="CY1687"/>
      <c r="CZ1687" s="21"/>
      <c r="DC1687" s="3" t="s">
        <v>14</v>
      </c>
      <c r="DD1687" s="85">
        <f ca="1">$C1679</f>
        <v>9.9999999999999978E-2</v>
      </c>
      <c r="DE1687" s="28"/>
      <c r="DF1687" s="28"/>
      <c r="DG1687" s="18" t="s">
        <v>25</v>
      </c>
      <c r="DH1687" s="53">
        <f ca="1">OFFSET(乱数表!$C$3,$C1673,2*DC$7-1)</f>
        <v>0.20201545420770273</v>
      </c>
      <c r="DI1687" s="28" t="s">
        <v>23</v>
      </c>
      <c r="DJ1687" s="54" t="str">
        <f ca="1">IF(DH1687&lt;$C1679,"Explore","Exploit")</f>
        <v>Exploit</v>
      </c>
      <c r="DK1687"/>
      <c r="DL1687" s="21"/>
      <c r="DO1687" s="3" t="s">
        <v>14</v>
      </c>
      <c r="DP1687" s="85">
        <f ca="1">$C1679</f>
        <v>9.9999999999999978E-2</v>
      </c>
      <c r="DQ1687" s="28"/>
      <c r="DR1687" s="28"/>
      <c r="DS1687" s="18" t="s">
        <v>25</v>
      </c>
      <c r="DT1687" s="53">
        <f ca="1">OFFSET(乱数表!$C$3,$C1673,2*DO$7-1)</f>
        <v>0.37892289952152225</v>
      </c>
      <c r="DU1687" s="28" t="s">
        <v>23</v>
      </c>
      <c r="DV1687" s="54" t="str">
        <f ca="1">IF(DT1687&lt;$C1679,"Explore","Exploit")</f>
        <v>Exploit</v>
      </c>
      <c r="DW1687"/>
      <c r="DX1687" s="21"/>
    </row>
    <row r="1688" spans="1:128" ht="13.5" customHeight="1">
      <c r="A1688"/>
      <c r="B1688" s="3" t="s">
        <v>7</v>
      </c>
      <c r="C1688" s="3" t="s">
        <v>17</v>
      </c>
      <c r="D1688" s="93" t="s">
        <v>27</v>
      </c>
      <c r="E1688" s="26" t="s">
        <v>28</v>
      </c>
      <c r="F1688" s="26" t="s">
        <v>29</v>
      </c>
      <c r="G1688" s="3" t="s">
        <v>30</v>
      </c>
      <c r="H1688" s="21"/>
      <c r="K1688"/>
      <c r="L1688"/>
      <c r="M1688"/>
      <c r="N1688"/>
      <c r="O1688"/>
      <c r="P1688" s="58" t="s">
        <v>42</v>
      </c>
      <c r="Q1688" s="59" t="s">
        <v>26</v>
      </c>
      <c r="R1688" s="60" t="s">
        <v>38</v>
      </c>
      <c r="S1688"/>
      <c r="T1688" s="21"/>
      <c r="W1688"/>
      <c r="X1688"/>
      <c r="Y1688"/>
      <c r="Z1688"/>
      <c r="AA1688"/>
      <c r="AB1688" s="58" t="s">
        <v>42</v>
      </c>
      <c r="AC1688" s="59" t="s">
        <v>26</v>
      </c>
      <c r="AD1688" s="60" t="s">
        <v>38</v>
      </c>
      <c r="AE1688"/>
      <c r="AF1688" s="21"/>
      <c r="AI1688"/>
      <c r="AJ1688"/>
      <c r="AK1688"/>
      <c r="AL1688"/>
      <c r="AM1688"/>
      <c r="AN1688" s="58" t="s">
        <v>42</v>
      </c>
      <c r="AO1688" s="59" t="s">
        <v>26</v>
      </c>
      <c r="AP1688" s="60" t="s">
        <v>38</v>
      </c>
      <c r="AQ1688"/>
      <c r="AR1688" s="21"/>
      <c r="AU1688"/>
      <c r="AV1688"/>
      <c r="AW1688"/>
      <c r="AX1688"/>
      <c r="AY1688"/>
      <c r="AZ1688" s="58" t="s">
        <v>42</v>
      </c>
      <c r="BA1688" s="59" t="s">
        <v>26</v>
      </c>
      <c r="BB1688" s="60" t="s">
        <v>38</v>
      </c>
      <c r="BC1688"/>
      <c r="BD1688" s="21"/>
      <c r="BG1688"/>
      <c r="BH1688"/>
      <c r="BI1688"/>
      <c r="BJ1688"/>
      <c r="BK1688"/>
      <c r="BL1688" s="58" t="s">
        <v>42</v>
      </c>
      <c r="BM1688" s="59" t="s">
        <v>26</v>
      </c>
      <c r="BN1688" s="60" t="s">
        <v>38</v>
      </c>
      <c r="BO1688"/>
      <c r="BP1688" s="21"/>
      <c r="BS1688"/>
      <c r="BT1688"/>
      <c r="BU1688"/>
      <c r="BV1688"/>
      <c r="BW1688"/>
      <c r="BX1688" s="58" t="s">
        <v>42</v>
      </c>
      <c r="BY1688" s="59" t="s">
        <v>26</v>
      </c>
      <c r="BZ1688" s="60" t="s">
        <v>38</v>
      </c>
      <c r="CA1688"/>
      <c r="CB1688" s="21"/>
      <c r="CE1688"/>
      <c r="CF1688"/>
      <c r="CG1688"/>
      <c r="CH1688"/>
      <c r="CI1688"/>
      <c r="CJ1688" s="58" t="s">
        <v>42</v>
      </c>
      <c r="CK1688" s="59" t="s">
        <v>26</v>
      </c>
      <c r="CL1688" s="60" t="s">
        <v>38</v>
      </c>
      <c r="CM1688"/>
      <c r="CN1688" s="21"/>
      <c r="CQ1688"/>
      <c r="CR1688"/>
      <c r="CS1688"/>
      <c r="CT1688"/>
      <c r="CU1688"/>
      <c r="CV1688" s="58" t="s">
        <v>42</v>
      </c>
      <c r="CW1688" s="59" t="s">
        <v>26</v>
      </c>
      <c r="CX1688" s="60" t="s">
        <v>38</v>
      </c>
      <c r="CY1688"/>
      <c r="CZ1688" s="21"/>
      <c r="DC1688"/>
      <c r="DD1688"/>
      <c r="DE1688"/>
      <c r="DF1688"/>
      <c r="DG1688"/>
      <c r="DH1688" s="58" t="s">
        <v>42</v>
      </c>
      <c r="DI1688" s="59" t="s">
        <v>26</v>
      </c>
      <c r="DJ1688" s="60" t="s">
        <v>38</v>
      </c>
      <c r="DK1688"/>
      <c r="DL1688" s="21"/>
      <c r="DO1688"/>
      <c r="DP1688"/>
      <c r="DQ1688"/>
      <c r="DR1688"/>
      <c r="DS1688"/>
      <c r="DT1688" s="58" t="s">
        <v>42</v>
      </c>
      <c r="DU1688" s="59" t="s">
        <v>26</v>
      </c>
      <c r="DV1688" s="60" t="s">
        <v>38</v>
      </c>
      <c r="DW1688"/>
      <c r="DX1688" s="21"/>
    </row>
    <row r="1689" spans="1:128" ht="13.5" customHeight="1">
      <c r="A1689"/>
      <c r="B1689" s="41">
        <v>1</v>
      </c>
      <c r="C1689" s="41">
        <f t="array" ref="C1689:G1697">$C$24:$G$32</f>
        <v>0</v>
      </c>
      <c r="D1689" s="80">
        <v>0.5</v>
      </c>
      <c r="E1689" s="81">
        <v>0.5</v>
      </c>
      <c r="F1689" s="81">
        <v>0.5</v>
      </c>
      <c r="G1689" s="80">
        <v>1</v>
      </c>
      <c r="H1689" s="6"/>
      <c r="K1689"/>
      <c r="L1689"/>
      <c r="M1689"/>
      <c r="N1689"/>
      <c r="O1689" s="63" t="s">
        <v>24</v>
      </c>
      <c r="P1689" s="55">
        <f ca="1">MAX(OFFSET(O1675,K1676,1):OFFSET(O1675,K1676,4))</f>
        <v>32.109977106223475</v>
      </c>
      <c r="Q1689" s="52"/>
      <c r="R1689" s="22">
        <f ca="1">MATCH(P1689,OFFSET(O1675,K1676,1):OFFSET(O1675,K1676,4),0)</f>
        <v>4</v>
      </c>
      <c r="S1689"/>
      <c r="T1689" s="21"/>
      <c r="W1689"/>
      <c r="X1689"/>
      <c r="Y1689"/>
      <c r="Z1689"/>
      <c r="AA1689" s="63" t="s">
        <v>24</v>
      </c>
      <c r="AB1689" s="55">
        <f ca="1">MAX(OFFSET(AA1675,W1676,1):OFFSET(AA1675,W1676,4))</f>
        <v>47.299994010216395</v>
      </c>
      <c r="AC1689" s="52"/>
      <c r="AD1689" s="22">
        <f ca="1">MATCH(AB1689,OFFSET(AA1675,W1676,1):OFFSET(AA1675,W1676,4),0)</f>
        <v>1</v>
      </c>
      <c r="AE1689"/>
      <c r="AF1689" s="21"/>
      <c r="AI1689"/>
      <c r="AJ1689"/>
      <c r="AK1689"/>
      <c r="AL1689"/>
      <c r="AM1689" s="63" t="s">
        <v>24</v>
      </c>
      <c r="AN1689" s="55">
        <f ca="1">MAX(OFFSET(AM1675,AI1676,1):OFFSET(AM1675,AI1676,4))</f>
        <v>32.10998645668748</v>
      </c>
      <c r="AO1689" s="52"/>
      <c r="AP1689" s="22">
        <f ca="1">MATCH(AN1689,OFFSET(AM1675,AI1676,1):OFFSET(AM1675,AI1676,4),0)</f>
        <v>4</v>
      </c>
      <c r="AQ1689"/>
      <c r="AR1689" s="21"/>
      <c r="AU1689"/>
      <c r="AV1689"/>
      <c r="AW1689"/>
      <c r="AX1689"/>
      <c r="AY1689" s="63" t="s">
        <v>24</v>
      </c>
      <c r="AZ1689" s="55">
        <f ca="1">MAX(OFFSET(AY1675,AU1676,1):OFFSET(AY1675,AU1676,4))</f>
        <v>47.297536505311726</v>
      </c>
      <c r="BA1689" s="52"/>
      <c r="BB1689" s="22">
        <f ca="1">MATCH(AZ1689,OFFSET(AY1675,AU1676,1):OFFSET(AY1675,AU1676,4),0)</f>
        <v>4</v>
      </c>
      <c r="BC1689"/>
      <c r="BD1689" s="21"/>
      <c r="BG1689"/>
      <c r="BH1689"/>
      <c r="BI1689"/>
      <c r="BJ1689"/>
      <c r="BK1689" s="63" t="s">
        <v>24</v>
      </c>
      <c r="BL1689" s="55">
        <f ca="1">MAX(OFFSET(BK1675,BG1676,1):OFFSET(BK1675,BG1676,4))</f>
        <v>68.99999999793063</v>
      </c>
      <c r="BM1689" s="52"/>
      <c r="BN1689" s="22">
        <f ca="1">MATCH(BL1689,OFFSET(BK1675,BG1676,1):OFFSET(BK1675,BG1676,4),0)</f>
        <v>4</v>
      </c>
      <c r="BO1689"/>
      <c r="BP1689" s="21"/>
      <c r="BS1689"/>
      <c r="BT1689"/>
      <c r="BU1689"/>
      <c r="BV1689"/>
      <c r="BW1689" s="63" t="s">
        <v>24</v>
      </c>
      <c r="BX1689" s="55">
        <f ca="1">MAX(OFFSET(BW1675,BS1676,1):OFFSET(BW1675,BS1676,4))</f>
        <v>99.999999999997385</v>
      </c>
      <c r="BY1689" s="52"/>
      <c r="BZ1689" s="22">
        <f ca="1">MATCH(BX1689,OFFSET(BW1675,BS1676,1):OFFSET(BW1675,BS1676,4),0)</f>
        <v>1</v>
      </c>
      <c r="CA1689"/>
      <c r="CB1689" s="21"/>
      <c r="CE1689"/>
      <c r="CF1689"/>
      <c r="CG1689"/>
      <c r="CH1689"/>
      <c r="CI1689" s="63" t="s">
        <v>24</v>
      </c>
      <c r="CJ1689" s="55">
        <f ca="1">MAX(OFFSET(CI1675,CE1676,1):OFFSET(CI1675,CE1676,4))</f>
        <v>0</v>
      </c>
      <c r="CK1689" s="52"/>
      <c r="CL1689" s="22">
        <f ca="1">MATCH(CJ1689,OFFSET(CI1675,CE1676,1):OFFSET(CI1675,CE1676,4),0)</f>
        <v>1</v>
      </c>
      <c r="CM1689"/>
      <c r="CN1689" s="21"/>
      <c r="CQ1689"/>
      <c r="CR1689"/>
      <c r="CS1689"/>
      <c r="CT1689"/>
      <c r="CU1689" s="63" t="s">
        <v>24</v>
      </c>
      <c r="CV1689" s="55">
        <f ca="1">MAX(OFFSET(CU1675,CQ1676,1):OFFSET(CU1675,CQ1676,4))</f>
        <v>0</v>
      </c>
      <c r="CW1689" s="52"/>
      <c r="CX1689" s="22">
        <f ca="1">MATCH(CV1689,OFFSET(CU1675,CQ1676,1):OFFSET(CU1675,CQ1676,4),0)</f>
        <v>1</v>
      </c>
      <c r="CY1689"/>
      <c r="CZ1689" s="21"/>
      <c r="DC1689"/>
      <c r="DD1689"/>
      <c r="DE1689"/>
      <c r="DF1689"/>
      <c r="DG1689" s="63" t="s">
        <v>24</v>
      </c>
      <c r="DH1689" s="55">
        <f ca="1">MAX(OFFSET(DG1675,DC1676,1):OFFSET(DG1675,DC1676,4))</f>
        <v>0</v>
      </c>
      <c r="DI1689" s="52"/>
      <c r="DJ1689" s="22">
        <f ca="1">MATCH(DH1689,OFFSET(DG1675,DC1676,1):OFFSET(DG1675,DC1676,4),0)</f>
        <v>1</v>
      </c>
      <c r="DK1689"/>
      <c r="DL1689" s="21"/>
      <c r="DO1689"/>
      <c r="DP1689"/>
      <c r="DQ1689"/>
      <c r="DR1689"/>
      <c r="DS1689" s="63" t="s">
        <v>24</v>
      </c>
      <c r="DT1689" s="55">
        <f ca="1">MAX(OFFSET(DS1675,DO1675,1):OFFSET(DS1675,DO1675,4))</f>
        <v>26.900255958557121</v>
      </c>
      <c r="DU1689" s="52"/>
      <c r="DV1689" s="22">
        <f ca="1">MATCH(DT1689,OFFSET(DS1675,DO1675,1):OFFSET(DS1675,DO1675,4),0)</f>
        <v>3</v>
      </c>
      <c r="DW1689"/>
      <c r="DX1689" s="21"/>
    </row>
    <row r="1690" spans="1:128" ht="13.5" customHeight="1" thickBot="1">
      <c r="A1690"/>
      <c r="B1690" s="42">
        <v>2</v>
      </c>
      <c r="C1690" s="42">
        <v>0</v>
      </c>
      <c r="D1690" s="82">
        <v>0.33333333333333331</v>
      </c>
      <c r="E1690" s="83">
        <v>0.33333333333333331</v>
      </c>
      <c r="F1690" s="82">
        <v>0.66666666666666663</v>
      </c>
      <c r="G1690" s="82">
        <v>1</v>
      </c>
      <c r="H1690" s="6"/>
      <c r="K1690"/>
      <c r="L1690"/>
      <c r="M1690"/>
      <c r="N1690"/>
      <c r="O1690" s="63" t="s">
        <v>22</v>
      </c>
      <c r="P1690" s="56"/>
      <c r="Q1690" s="57">
        <f ca="1">OFFSET(乱数表!$C$3,$C1673,2*K$7)</f>
        <v>5.1123426576934361E-2</v>
      </c>
      <c r="R1690" s="38">
        <f ca="1">MATCH(Q1690,OFFSET($B1688,K1676,1):OFFSET($B1688,K1676,5))</f>
        <v>1</v>
      </c>
      <c r="S1690"/>
      <c r="T1690" s="21"/>
      <c r="W1690"/>
      <c r="X1690"/>
      <c r="Y1690"/>
      <c r="Z1690"/>
      <c r="AA1690" s="63" t="s">
        <v>22</v>
      </c>
      <c r="AB1690" s="56"/>
      <c r="AC1690" s="57">
        <f ca="1">OFFSET(乱数表!$C$3,$C1673,2*W$7)</f>
        <v>0.54557332414775506</v>
      </c>
      <c r="AD1690" s="38">
        <f ca="1">MATCH(AC1690,OFFSET($B1688,W1676,1):OFFSET($B1688,W1676,5))</f>
        <v>2</v>
      </c>
      <c r="AE1690"/>
      <c r="AF1690" s="21"/>
      <c r="AI1690"/>
      <c r="AJ1690"/>
      <c r="AK1690"/>
      <c r="AL1690"/>
      <c r="AM1690" s="63" t="s">
        <v>22</v>
      </c>
      <c r="AN1690" s="56"/>
      <c r="AO1690" s="57">
        <f ca="1">OFFSET(乱数表!$C$3,$C1673,2*AI$7)</f>
        <v>0.19922307706306619</v>
      </c>
      <c r="AP1690" s="38">
        <f ca="1">MATCH(AO1690,OFFSET($B1688,AI1676,1):OFFSET($B1688,AI1676,5))</f>
        <v>1</v>
      </c>
      <c r="AQ1690"/>
      <c r="AR1690" s="21"/>
      <c r="AU1690"/>
      <c r="AV1690"/>
      <c r="AW1690"/>
      <c r="AX1690"/>
      <c r="AY1690" s="63" t="s">
        <v>22</v>
      </c>
      <c r="AZ1690" s="56"/>
      <c r="BA1690" s="57">
        <f ca="1">OFFSET(乱数表!$C$3,$C1673,2*AU$7)</f>
        <v>0.47695445577595208</v>
      </c>
      <c r="BB1690" s="38">
        <f ca="1">MATCH(BA1690,OFFSET($B1688,AU1676,1):OFFSET($B1688,AU1676,5))</f>
        <v>3</v>
      </c>
      <c r="BC1690"/>
      <c r="BD1690" s="21"/>
      <c r="BG1690"/>
      <c r="BH1690"/>
      <c r="BI1690"/>
      <c r="BJ1690"/>
      <c r="BK1690" s="63" t="s">
        <v>22</v>
      </c>
      <c r="BL1690" s="56"/>
      <c r="BM1690" s="57">
        <f ca="1">OFFSET(乱数表!$C$3,$C1673,2*BG$7)</f>
        <v>0.21188118771938658</v>
      </c>
      <c r="BN1690" s="38">
        <f ca="1">MATCH(BM1690,OFFSET($B1688,BG1676,1):OFFSET($B1688,BG1676,5))</f>
        <v>2</v>
      </c>
      <c r="BO1690"/>
      <c r="BP1690" s="21"/>
      <c r="BS1690"/>
      <c r="BT1690"/>
      <c r="BU1690"/>
      <c r="BV1690"/>
      <c r="BW1690" s="63" t="s">
        <v>22</v>
      </c>
      <c r="BX1690" s="56"/>
      <c r="BY1690" s="57">
        <f ca="1">OFFSET(乱数表!$C$3,$C1673,2*BS$7)</f>
        <v>6.6197169486114205E-2</v>
      </c>
      <c r="BZ1690" s="38">
        <f ca="1">MATCH(BY1690,OFFSET($B1688,BS1676,1):OFFSET($B1688,BS1676,5))</f>
        <v>1</v>
      </c>
      <c r="CA1690"/>
      <c r="CB1690" s="21"/>
      <c r="CE1690"/>
      <c r="CF1690"/>
      <c r="CG1690"/>
      <c r="CH1690"/>
      <c r="CI1690" s="63" t="s">
        <v>22</v>
      </c>
      <c r="CJ1690" s="56"/>
      <c r="CK1690" s="57">
        <f ca="1">OFFSET(乱数表!$C$3,$C1673,2*CE$7)</f>
        <v>0.44851045625069252</v>
      </c>
      <c r="CL1690" s="38">
        <f ca="1">MATCH(CK1690,OFFSET($B1688,CE1676,1):OFFSET($B1688,CE1676,5))</f>
        <v>1</v>
      </c>
      <c r="CM1690"/>
      <c r="CN1690" s="21"/>
      <c r="CQ1690"/>
      <c r="CR1690"/>
      <c r="CS1690"/>
      <c r="CT1690"/>
      <c r="CU1690" s="63" t="s">
        <v>22</v>
      </c>
      <c r="CV1690" s="56"/>
      <c r="CW1690" s="57">
        <f ca="1">OFFSET(乱数表!$C$3,$C1673,2*CQ$7)</f>
        <v>0.80898442559966344</v>
      </c>
      <c r="CX1690" s="38">
        <f ca="1">MATCH(CW1690,OFFSET($B1688,CQ1676,1):OFFSET($B1688,CQ1676,5))</f>
        <v>1</v>
      </c>
      <c r="CY1690"/>
      <c r="CZ1690" s="21"/>
      <c r="DC1690"/>
      <c r="DD1690"/>
      <c r="DE1690"/>
      <c r="DF1690"/>
      <c r="DG1690" s="63" t="s">
        <v>22</v>
      </c>
      <c r="DH1690" s="56"/>
      <c r="DI1690" s="57">
        <f ca="1">OFFSET(乱数表!$C$3,$C1673,2*DC$7)</f>
        <v>0.52834009164328599</v>
      </c>
      <c r="DJ1690" s="38">
        <f ca="1">MATCH(DI1690,OFFSET($B1688,DC1676,1):OFFSET($B1688,DC1676,5))</f>
        <v>1</v>
      </c>
      <c r="DK1690"/>
      <c r="DL1690" s="21"/>
      <c r="DO1690"/>
      <c r="DP1690"/>
      <c r="DQ1690"/>
      <c r="DR1690"/>
      <c r="DS1690" s="63" t="s">
        <v>22</v>
      </c>
      <c r="DT1690" s="56"/>
      <c r="DU1690" s="57">
        <f ca="1">OFFSET(乱数表!$C$3,$C1673,2*DO$7)</f>
        <v>0.75920175819671321</v>
      </c>
      <c r="DV1690" s="38">
        <f ca="1">MATCH(DU1690,OFFSET($B1688,DO1675,1):OFFSET($B1688,DO1675,5))</f>
        <v>3</v>
      </c>
      <c r="DW1690"/>
      <c r="DX1690" s="21"/>
    </row>
    <row r="1691" spans="1:128" ht="13.5" customHeight="1">
      <c r="A1691"/>
      <c r="B1691" s="41">
        <v>3</v>
      </c>
      <c r="C1691" s="41">
        <v>0</v>
      </c>
      <c r="D1691" s="81">
        <v>0</v>
      </c>
      <c r="E1691" s="81">
        <v>0</v>
      </c>
      <c r="F1691" s="80">
        <v>1</v>
      </c>
      <c r="G1691" s="81">
        <v>1</v>
      </c>
      <c r="H1691" s="7"/>
      <c r="K1691"/>
      <c r="L1691"/>
      <c r="M1691"/>
      <c r="N1691"/>
      <c r="O1691" s="6"/>
      <c r="P1691"/>
      <c r="Q1691"/>
      <c r="R1691" t="s">
        <v>56</v>
      </c>
      <c r="S1691"/>
      <c r="T1691" s="21"/>
      <c r="W1691"/>
      <c r="X1691"/>
      <c r="Y1691"/>
      <c r="Z1691"/>
      <c r="AA1691" s="6"/>
      <c r="AB1691"/>
      <c r="AC1691"/>
      <c r="AD1691" t="s">
        <v>56</v>
      </c>
      <c r="AE1691"/>
      <c r="AF1691" s="21"/>
      <c r="AI1691"/>
      <c r="AJ1691"/>
      <c r="AK1691"/>
      <c r="AL1691"/>
      <c r="AM1691" s="6"/>
      <c r="AN1691"/>
      <c r="AO1691"/>
      <c r="AP1691" t="s">
        <v>56</v>
      </c>
      <c r="AQ1691"/>
      <c r="AR1691" s="21"/>
      <c r="AU1691"/>
      <c r="AV1691"/>
      <c r="AW1691"/>
      <c r="AX1691"/>
      <c r="AY1691" s="6"/>
      <c r="AZ1691"/>
      <c r="BA1691"/>
      <c r="BB1691" t="s">
        <v>56</v>
      </c>
      <c r="BC1691"/>
      <c r="BD1691" s="21"/>
      <c r="BG1691"/>
      <c r="BH1691"/>
      <c r="BI1691"/>
      <c r="BJ1691"/>
      <c r="BK1691" s="6"/>
      <c r="BL1691"/>
      <c r="BM1691"/>
      <c r="BN1691" t="s">
        <v>56</v>
      </c>
      <c r="BO1691"/>
      <c r="BP1691" s="21"/>
      <c r="BS1691"/>
      <c r="BT1691"/>
      <c r="BU1691"/>
      <c r="BV1691"/>
      <c r="BW1691" s="6"/>
      <c r="BX1691"/>
      <c r="BY1691"/>
      <c r="BZ1691" t="s">
        <v>56</v>
      </c>
      <c r="CA1691"/>
      <c r="CB1691" s="21"/>
      <c r="CE1691"/>
      <c r="CF1691"/>
      <c r="CG1691"/>
      <c r="CH1691"/>
      <c r="CI1691" s="6"/>
      <c r="CJ1691"/>
      <c r="CK1691"/>
      <c r="CL1691" t="s">
        <v>56</v>
      </c>
      <c r="CM1691"/>
      <c r="CN1691" s="21"/>
      <c r="CQ1691"/>
      <c r="CR1691"/>
      <c r="CS1691"/>
      <c r="CT1691"/>
      <c r="CU1691" s="6"/>
      <c r="CV1691"/>
      <c r="CW1691"/>
      <c r="CX1691" t="s">
        <v>56</v>
      </c>
      <c r="CY1691"/>
      <c r="CZ1691" s="21"/>
      <c r="DC1691"/>
      <c r="DD1691"/>
      <c r="DE1691"/>
      <c r="DF1691"/>
      <c r="DG1691" s="6"/>
      <c r="DH1691"/>
      <c r="DI1691"/>
      <c r="DJ1691" t="s">
        <v>56</v>
      </c>
      <c r="DK1691"/>
      <c r="DL1691" s="21"/>
      <c r="DO1691"/>
      <c r="DP1691"/>
      <c r="DQ1691"/>
      <c r="DR1691"/>
      <c r="DS1691" s="6"/>
      <c r="DT1691"/>
      <c r="DU1691"/>
      <c r="DV1691" t="s">
        <v>56</v>
      </c>
      <c r="DW1691"/>
      <c r="DX1691" s="21"/>
    </row>
    <row r="1692" spans="1:128" ht="13.5" customHeight="1">
      <c r="A1692"/>
      <c r="B1692" s="42">
        <v>4</v>
      </c>
      <c r="C1692" s="42">
        <v>0</v>
      </c>
      <c r="D1692" s="82">
        <v>0.33333333333333331</v>
      </c>
      <c r="E1692" s="82">
        <v>0.66666666666666663</v>
      </c>
      <c r="F1692" s="83">
        <v>0.66666666666666663</v>
      </c>
      <c r="G1692" s="82">
        <v>1</v>
      </c>
      <c r="H1692" s="7"/>
      <c r="K1692"/>
      <c r="L1692"/>
      <c r="M1692"/>
      <c r="N1692"/>
      <c r="O1692" s="63" t="s">
        <v>39</v>
      </c>
      <c r="P1692" s="49">
        <f ca="1">IF(R1687="Exploit",R1689,R1690)</f>
        <v>4</v>
      </c>
      <c r="Q1692" s="28" t="str">
        <f ca="1">"("&amp;OFFSET(O1675,0,P1692)&amp;") →"</f>
        <v>(下) →</v>
      </c>
      <c r="R1692" s="18" t="s">
        <v>53</v>
      </c>
      <c r="S1692" s="3">
        <f ca="1">MIN(K1674+FIXED(1.1*COS(PI()/2*P1692),0),3)</f>
        <v>2</v>
      </c>
      <c r="T1692" s="6"/>
      <c r="W1692"/>
      <c r="X1692"/>
      <c r="Y1692"/>
      <c r="Z1692"/>
      <c r="AA1692" s="63" t="s">
        <v>39</v>
      </c>
      <c r="AB1692" s="49">
        <f ca="1">IF(AD1687="Exploit",AD1689,AD1690)</f>
        <v>2</v>
      </c>
      <c r="AC1692" s="28" t="str">
        <f ca="1">"("&amp;OFFSET(AA1675,0,AB1692)&amp;") →"</f>
        <v>(上) →</v>
      </c>
      <c r="AD1692" s="18" t="s">
        <v>53</v>
      </c>
      <c r="AE1692" s="3">
        <f ca="1">MIN(W1674+FIXED(1.1*COS(PI()/2*AB1692),0),3)</f>
        <v>1</v>
      </c>
      <c r="AF1692" s="6"/>
      <c r="AI1692"/>
      <c r="AJ1692"/>
      <c r="AK1692"/>
      <c r="AL1692"/>
      <c r="AM1692" s="63" t="s">
        <v>39</v>
      </c>
      <c r="AN1692" s="49">
        <f ca="1">IF(AP1687="Exploit",AP1689,AP1690)</f>
        <v>1</v>
      </c>
      <c r="AO1692" s="28" t="str">
        <f ca="1">"("&amp;OFFSET(AM1675,0,AN1692)&amp;") →"</f>
        <v>(右) →</v>
      </c>
      <c r="AP1692" s="18" t="s">
        <v>53</v>
      </c>
      <c r="AQ1692" s="3">
        <f ca="1">MIN(AI1674+FIXED(1.1*COS(PI()/2*AN1692),0),3)</f>
        <v>1</v>
      </c>
      <c r="AR1692" s="6"/>
      <c r="AU1692"/>
      <c r="AV1692"/>
      <c r="AW1692"/>
      <c r="AX1692"/>
      <c r="AY1692" s="63" t="s">
        <v>39</v>
      </c>
      <c r="AZ1692" s="49">
        <f ca="1">IF(BB1687="Exploit",BB1689,BB1690)</f>
        <v>4</v>
      </c>
      <c r="BA1692" s="28" t="str">
        <f ca="1">"("&amp;OFFSET(AY1675,0,AZ1692)&amp;") →"</f>
        <v>(下) →</v>
      </c>
      <c r="BB1692" s="18" t="s">
        <v>53</v>
      </c>
      <c r="BC1692" s="3">
        <f ca="1">MIN(AU1674+FIXED(1.1*COS(PI()/2*AZ1692),0),3)</f>
        <v>2</v>
      </c>
      <c r="BD1692" s="6"/>
      <c r="BG1692"/>
      <c r="BH1692"/>
      <c r="BI1692"/>
      <c r="BJ1692"/>
      <c r="BK1692" s="63" t="s">
        <v>39</v>
      </c>
      <c r="BL1692" s="49">
        <f ca="1">IF(BN1687="Exploit",BN1689,BN1690)</f>
        <v>4</v>
      </c>
      <c r="BM1692" s="28" t="str">
        <f ca="1">"("&amp;OFFSET(BK1675,0,BL1692)&amp;") →"</f>
        <v>(下) →</v>
      </c>
      <c r="BN1692" s="18" t="s">
        <v>53</v>
      </c>
      <c r="BO1692" s="3">
        <f ca="1">MIN(BG1674+FIXED(1.1*COS(PI()/2*BL1692),0),3)</f>
        <v>3</v>
      </c>
      <c r="BP1692" s="6"/>
      <c r="BS1692"/>
      <c r="BT1692"/>
      <c r="BU1692"/>
      <c r="BV1692"/>
      <c r="BW1692" s="63" t="s">
        <v>39</v>
      </c>
      <c r="BX1692" s="49">
        <f ca="1">IF(BZ1687="Exploit",BZ1689,BZ1690)</f>
        <v>1</v>
      </c>
      <c r="BY1692" s="28" t="str">
        <f ca="1">"("&amp;OFFSET(BW1675,0,BX1692)&amp;") →"</f>
        <v>(右) →</v>
      </c>
      <c r="BZ1692" s="18" t="s">
        <v>53</v>
      </c>
      <c r="CA1692" s="3">
        <f ca="1">MIN(BS1674+FIXED(1.1*COS(PI()/2*BX1692),0),3)</f>
        <v>3</v>
      </c>
      <c r="CB1692" s="6"/>
      <c r="CE1692"/>
      <c r="CF1692"/>
      <c r="CG1692"/>
      <c r="CH1692"/>
      <c r="CI1692" s="63" t="s">
        <v>39</v>
      </c>
      <c r="CJ1692" s="49">
        <f ca="1">IF(CL1687="Exploit",CL1689,CL1690)</f>
        <v>1</v>
      </c>
      <c r="CK1692" s="28" t="str">
        <f ca="1">"("&amp;OFFSET(CI1675,0,CJ1692)&amp;") →"</f>
        <v>(右) →</v>
      </c>
      <c r="CL1692" s="18" t="s">
        <v>53</v>
      </c>
      <c r="CM1692" s="3">
        <f ca="1">MIN(CE1674+FIXED(1.1*COS(PI()/2*CJ1692),0),3)</f>
        <v>3</v>
      </c>
      <c r="CN1692" s="6"/>
      <c r="CQ1692"/>
      <c r="CR1692"/>
      <c r="CS1692"/>
      <c r="CT1692"/>
      <c r="CU1692" s="63" t="s">
        <v>39</v>
      </c>
      <c r="CV1692" s="49">
        <f ca="1">IF(CX1687="Exploit",CX1689,CX1690)</f>
        <v>1</v>
      </c>
      <c r="CW1692" s="28" t="str">
        <f ca="1">"("&amp;OFFSET(CU1675,0,CV1692)&amp;") →"</f>
        <v>(右) →</v>
      </c>
      <c r="CX1692" s="18" t="s">
        <v>53</v>
      </c>
      <c r="CY1692" s="3">
        <f ca="1">MIN(CQ1674+FIXED(1.1*COS(PI()/2*CV1692),0),3)</f>
        <v>3</v>
      </c>
      <c r="CZ1692" s="6"/>
      <c r="DC1692"/>
      <c r="DD1692"/>
      <c r="DE1692"/>
      <c r="DF1692"/>
      <c r="DG1692" s="63" t="s">
        <v>39</v>
      </c>
      <c r="DH1692" s="49">
        <f ca="1">IF(DJ1687="Exploit",DJ1689,DJ1690)</f>
        <v>1</v>
      </c>
      <c r="DI1692" s="28" t="str">
        <f ca="1">"("&amp;OFFSET(DG1675,0,DH1692)&amp;") →"</f>
        <v>(右) →</v>
      </c>
      <c r="DJ1692" s="18" t="s">
        <v>53</v>
      </c>
      <c r="DK1692" s="3">
        <f ca="1">MIN(DC1674+FIXED(1.1*COS(PI()/2*DH1692),0),3)</f>
        <v>3</v>
      </c>
      <c r="DL1692" s="6"/>
      <c r="DO1692"/>
      <c r="DP1692"/>
      <c r="DQ1692"/>
      <c r="DR1692"/>
      <c r="DS1692" s="63" t="s">
        <v>39</v>
      </c>
      <c r="DT1692" s="49">
        <f ca="1">IF(DV1687="Exploit",DV1689,DV1690)</f>
        <v>3</v>
      </c>
      <c r="DU1692" s="28" t="str">
        <f ca="1">"("&amp;OFFSET(DS1675,0,DT1692)&amp;") →"</f>
        <v>(左) →</v>
      </c>
      <c r="DV1692" s="18" t="s">
        <v>53</v>
      </c>
      <c r="DW1692" s="3">
        <f ca="1">MIN(DO1674+FIXED(1.1*COS(PI()/2*DT1692),0),3)</f>
        <v>3</v>
      </c>
      <c r="DX1692" s="6"/>
    </row>
    <row r="1693" spans="1:128" ht="13.5" customHeight="1">
      <c r="A1693"/>
      <c r="B1693" s="41">
        <v>5</v>
      </c>
      <c r="C1693" s="41">
        <v>0</v>
      </c>
      <c r="D1693" s="83">
        <v>0</v>
      </c>
      <c r="E1693" s="80">
        <v>0.33333333333333331</v>
      </c>
      <c r="F1693" s="80">
        <v>0.66666666666666663</v>
      </c>
      <c r="G1693" s="80">
        <v>1</v>
      </c>
      <c r="H1693" s="7"/>
      <c r="K1693"/>
      <c r="L1693"/>
      <c r="M1693"/>
      <c r="N1693"/>
      <c r="O1693" s="24" t="s">
        <v>33</v>
      </c>
      <c r="P1693" s="24"/>
      <c r="Q1693"/>
      <c r="R1693" s="18" t="s">
        <v>54</v>
      </c>
      <c r="S1693" s="3">
        <f ca="1">MIN(K1675+FIXED(1.1*SIN(PI()/2*P1692),0),3)</f>
        <v>1</v>
      </c>
      <c r="T1693" s="6"/>
      <c r="W1693"/>
      <c r="X1693"/>
      <c r="Y1693"/>
      <c r="Z1693"/>
      <c r="AA1693" s="24"/>
      <c r="AB1693" s="24" t="s">
        <v>33</v>
      </c>
      <c r="AC1693"/>
      <c r="AD1693" s="18" t="s">
        <v>54</v>
      </c>
      <c r="AE1693" s="3">
        <f ca="1">MIN(W1675+FIXED(1.1*SIN(PI()/2*AB1692),0),3)</f>
        <v>1</v>
      </c>
      <c r="AF1693" s="6"/>
      <c r="AI1693"/>
      <c r="AJ1693"/>
      <c r="AK1693"/>
      <c r="AL1693"/>
      <c r="AM1693" s="24"/>
      <c r="AN1693" s="24" t="s">
        <v>33</v>
      </c>
      <c r="AO1693"/>
      <c r="AP1693" s="18" t="s">
        <v>54</v>
      </c>
      <c r="AQ1693" s="3">
        <f ca="1">MIN(AI1675+FIXED(1.1*SIN(PI()/2*AN1692),0),3)</f>
        <v>2</v>
      </c>
      <c r="AR1693" s="6"/>
      <c r="AU1693"/>
      <c r="AV1693"/>
      <c r="AW1693"/>
      <c r="AX1693"/>
      <c r="AY1693" s="24"/>
      <c r="AZ1693" s="24" t="s">
        <v>33</v>
      </c>
      <c r="BA1693"/>
      <c r="BB1693" s="18" t="s">
        <v>54</v>
      </c>
      <c r="BC1693" s="3">
        <f ca="1">MIN(AU1675+FIXED(1.1*SIN(PI()/2*AZ1692),0),3)</f>
        <v>2</v>
      </c>
      <c r="BD1693" s="6"/>
      <c r="BG1693"/>
      <c r="BH1693"/>
      <c r="BI1693"/>
      <c r="BJ1693"/>
      <c r="BK1693" s="24"/>
      <c r="BL1693" s="24" t="s">
        <v>33</v>
      </c>
      <c r="BM1693"/>
      <c r="BN1693" s="18" t="s">
        <v>54</v>
      </c>
      <c r="BO1693" s="3">
        <f ca="1">MIN(BG1675+FIXED(1.1*SIN(PI()/2*BL1692),0),3)</f>
        <v>2</v>
      </c>
      <c r="BP1693" s="6"/>
      <c r="BS1693"/>
      <c r="BT1693"/>
      <c r="BU1693"/>
      <c r="BV1693"/>
      <c r="BW1693" s="24"/>
      <c r="BX1693" s="24" t="s">
        <v>33</v>
      </c>
      <c r="BY1693"/>
      <c r="BZ1693" s="18" t="s">
        <v>54</v>
      </c>
      <c r="CA1693" s="3">
        <f ca="1">MIN(BS1675+FIXED(1.1*SIN(PI()/2*BX1692),0),3)</f>
        <v>3</v>
      </c>
      <c r="CB1693" s="6"/>
      <c r="CE1693"/>
      <c r="CF1693"/>
      <c r="CG1693"/>
      <c r="CH1693"/>
      <c r="CI1693" s="24"/>
      <c r="CJ1693" s="24" t="s">
        <v>33</v>
      </c>
      <c r="CK1693"/>
      <c r="CL1693" s="18" t="s">
        <v>54</v>
      </c>
      <c r="CM1693" s="3">
        <f ca="1">MIN(CE1675+FIXED(1.1*SIN(PI()/2*CJ1692),0),3)</f>
        <v>3</v>
      </c>
      <c r="CN1693" s="6"/>
      <c r="CQ1693"/>
      <c r="CR1693"/>
      <c r="CS1693"/>
      <c r="CT1693"/>
      <c r="CU1693" s="24"/>
      <c r="CV1693" s="24" t="s">
        <v>33</v>
      </c>
      <c r="CW1693"/>
      <c r="CX1693" s="18" t="s">
        <v>54</v>
      </c>
      <c r="CY1693" s="3">
        <f ca="1">MIN(CQ1675+FIXED(1.1*SIN(PI()/2*CV1692),0),3)</f>
        <v>3</v>
      </c>
      <c r="CZ1693" s="6"/>
      <c r="DC1693"/>
      <c r="DD1693"/>
      <c r="DE1693"/>
      <c r="DF1693"/>
      <c r="DG1693" s="24"/>
      <c r="DH1693" s="24" t="s">
        <v>33</v>
      </c>
      <c r="DI1693"/>
      <c r="DJ1693" s="18" t="s">
        <v>54</v>
      </c>
      <c r="DK1693" s="3">
        <f ca="1">MIN(DC1675+FIXED(1.1*SIN(PI()/2*DH1692),0),3)</f>
        <v>3</v>
      </c>
      <c r="DL1693" s="6"/>
      <c r="DO1693"/>
      <c r="DP1693"/>
      <c r="DQ1693"/>
      <c r="DR1693"/>
      <c r="DS1693" s="24"/>
      <c r="DT1693" s="24" t="s">
        <v>33</v>
      </c>
      <c r="DU1693"/>
      <c r="DV1693" s="18" t="s">
        <v>54</v>
      </c>
      <c r="DW1693" s="3">
        <f ca="1">MIN(DO1675+FIXED(1.1*SIN(PI()/2*DT1692),0),3)</f>
        <v>2</v>
      </c>
      <c r="DX1693" s="6"/>
    </row>
    <row r="1694" spans="1:128" ht="13.5" customHeight="1">
      <c r="A1694"/>
      <c r="B1694" s="42">
        <v>6</v>
      </c>
      <c r="C1694" s="61">
        <v>0</v>
      </c>
      <c r="D1694" s="61">
        <v>0</v>
      </c>
      <c r="E1694" s="61">
        <v>0</v>
      </c>
      <c r="F1694" s="61">
        <v>0</v>
      </c>
      <c r="G1694" s="61">
        <v>0</v>
      </c>
      <c r="H1694" s="7"/>
      <c r="K1694"/>
      <c r="L1694"/>
      <c r="M1694"/>
      <c r="N1694"/>
      <c r="O1694"/>
      <c r="P1694"/>
      <c r="Q1694"/>
      <c r="R1694" s="3" t="s">
        <v>31</v>
      </c>
      <c r="S1694" s="29">
        <f ca="1">3*(S1692-1)+S1693</f>
        <v>4</v>
      </c>
      <c r="T1694" s="30"/>
      <c r="W1694"/>
      <c r="X1694"/>
      <c r="Y1694"/>
      <c r="Z1694"/>
      <c r="AA1694"/>
      <c r="AB1694"/>
      <c r="AC1694"/>
      <c r="AD1694" s="3" t="s">
        <v>32</v>
      </c>
      <c r="AE1694" s="29">
        <f ca="1">3*(AE1692-1)+AE1693</f>
        <v>1</v>
      </c>
      <c r="AF1694" s="6"/>
      <c r="AI1694"/>
      <c r="AJ1694"/>
      <c r="AK1694"/>
      <c r="AL1694"/>
      <c r="AM1694"/>
      <c r="AN1694"/>
      <c r="AO1694"/>
      <c r="AP1694" s="3" t="s">
        <v>32</v>
      </c>
      <c r="AQ1694" s="29">
        <f ca="1">3*(AQ1692-1)+AQ1693</f>
        <v>2</v>
      </c>
      <c r="AR1694" s="6"/>
      <c r="AU1694"/>
      <c r="AV1694"/>
      <c r="AW1694"/>
      <c r="AX1694"/>
      <c r="AY1694"/>
      <c r="AZ1694"/>
      <c r="BA1694"/>
      <c r="BB1694" s="3" t="s">
        <v>32</v>
      </c>
      <c r="BC1694" s="29">
        <f ca="1">3*(BC1692-1)+BC1693</f>
        <v>5</v>
      </c>
      <c r="BD1694" s="6"/>
      <c r="BG1694"/>
      <c r="BH1694"/>
      <c r="BI1694"/>
      <c r="BJ1694"/>
      <c r="BK1694"/>
      <c r="BL1694"/>
      <c r="BM1694"/>
      <c r="BN1694" s="3" t="s">
        <v>32</v>
      </c>
      <c r="BO1694" s="29">
        <f ca="1">3*(BO1692-1)+BO1693</f>
        <v>8</v>
      </c>
      <c r="BP1694" s="6"/>
      <c r="BS1694"/>
      <c r="BT1694"/>
      <c r="BU1694"/>
      <c r="BV1694"/>
      <c r="BW1694"/>
      <c r="BX1694"/>
      <c r="BY1694"/>
      <c r="BZ1694" s="3" t="s">
        <v>32</v>
      </c>
      <c r="CA1694" s="29">
        <f ca="1">3*(CA1692-1)+CA1693</f>
        <v>9</v>
      </c>
      <c r="CB1694" s="6"/>
      <c r="CE1694"/>
      <c r="CF1694"/>
      <c r="CG1694"/>
      <c r="CH1694"/>
      <c r="CI1694"/>
      <c r="CJ1694"/>
      <c r="CK1694"/>
      <c r="CL1694" s="3" t="s">
        <v>32</v>
      </c>
      <c r="CM1694" s="29">
        <f ca="1">3*(CM1692-1)+CM1693</f>
        <v>9</v>
      </c>
      <c r="CN1694" s="6"/>
      <c r="CQ1694"/>
      <c r="CR1694"/>
      <c r="CS1694"/>
      <c r="CT1694"/>
      <c r="CU1694"/>
      <c r="CV1694"/>
      <c r="CW1694"/>
      <c r="CX1694" s="3" t="s">
        <v>32</v>
      </c>
      <c r="CY1694" s="29">
        <f ca="1">3*(CY1692-1)+CY1693</f>
        <v>9</v>
      </c>
      <c r="CZ1694" s="6"/>
      <c r="DC1694"/>
      <c r="DD1694"/>
      <c r="DE1694"/>
      <c r="DF1694"/>
      <c r="DG1694"/>
      <c r="DH1694"/>
      <c r="DI1694"/>
      <c r="DJ1694" s="3" t="s">
        <v>32</v>
      </c>
      <c r="DK1694" s="29">
        <f ca="1">3*(DK1692-1)+DK1693</f>
        <v>9</v>
      </c>
      <c r="DL1694" s="6"/>
      <c r="DO1694"/>
      <c r="DP1694"/>
      <c r="DQ1694"/>
      <c r="DR1694"/>
      <c r="DS1694"/>
      <c r="DT1694"/>
      <c r="DU1694"/>
      <c r="DV1694" s="3" t="s">
        <v>32</v>
      </c>
      <c r="DW1694" s="29">
        <f ca="1">3*(DW1692-1)+DW1693</f>
        <v>8</v>
      </c>
      <c r="DX1694" s="6"/>
    </row>
    <row r="1695" spans="1:128" ht="13.5" customHeight="1">
      <c r="A1695"/>
      <c r="B1695" s="41">
        <v>7</v>
      </c>
      <c r="C1695" s="41">
        <v>0</v>
      </c>
      <c r="D1695" s="80">
        <v>0.5</v>
      </c>
      <c r="E1695" s="80">
        <v>1</v>
      </c>
      <c r="F1695" s="61">
        <v>1</v>
      </c>
      <c r="G1695" s="61">
        <v>1</v>
      </c>
      <c r="H1695" s="7"/>
      <c r="K1695"/>
      <c r="L1695"/>
      <c r="M1695"/>
      <c r="N1695"/>
      <c r="P1695"/>
      <c r="Q1695"/>
      <c r="R1695"/>
      <c r="S1695" s="11" t="s">
        <v>51</v>
      </c>
      <c r="T1695" s="24"/>
      <c r="W1695"/>
      <c r="X1695"/>
      <c r="Y1695"/>
      <c r="Z1695"/>
      <c r="AB1695"/>
      <c r="AC1695"/>
      <c r="AD1695"/>
      <c r="AE1695" s="11" t="s">
        <v>51</v>
      </c>
      <c r="AF1695" s="24"/>
      <c r="AI1695"/>
      <c r="AJ1695"/>
      <c r="AK1695"/>
      <c r="AL1695"/>
      <c r="AN1695"/>
      <c r="AO1695"/>
      <c r="AP1695"/>
      <c r="AQ1695" s="11" t="s">
        <v>51</v>
      </c>
      <c r="AR1695" s="24"/>
      <c r="AU1695"/>
      <c r="AV1695"/>
      <c r="AW1695"/>
      <c r="AX1695"/>
      <c r="AZ1695"/>
      <c r="BA1695"/>
      <c r="BB1695"/>
      <c r="BC1695" s="11" t="s">
        <v>51</v>
      </c>
      <c r="BD1695" s="24"/>
      <c r="BG1695"/>
      <c r="BH1695"/>
      <c r="BI1695"/>
      <c r="BJ1695"/>
      <c r="BL1695"/>
      <c r="BM1695"/>
      <c r="BN1695"/>
      <c r="BO1695" s="11" t="s">
        <v>51</v>
      </c>
      <c r="BP1695" s="24"/>
      <c r="BS1695"/>
      <c r="BT1695"/>
      <c r="BU1695"/>
      <c r="BV1695"/>
      <c r="BX1695"/>
      <c r="BY1695"/>
      <c r="BZ1695"/>
      <c r="CA1695" s="11" t="s">
        <v>51</v>
      </c>
      <c r="CB1695" s="24"/>
      <c r="CE1695"/>
      <c r="CF1695"/>
      <c r="CG1695"/>
      <c r="CH1695"/>
      <c r="CJ1695"/>
      <c r="CK1695"/>
      <c r="CL1695"/>
      <c r="CM1695" s="11" t="s">
        <v>51</v>
      </c>
      <c r="CN1695" s="24"/>
      <c r="CQ1695"/>
      <c r="CR1695"/>
      <c r="CS1695"/>
      <c r="CT1695"/>
      <c r="CV1695"/>
      <c r="CW1695"/>
      <c r="CX1695"/>
      <c r="CY1695" s="11" t="s">
        <v>51</v>
      </c>
      <c r="CZ1695" s="24"/>
      <c r="DC1695"/>
      <c r="DD1695"/>
      <c r="DE1695"/>
      <c r="DF1695"/>
      <c r="DH1695"/>
      <c r="DI1695"/>
      <c r="DJ1695"/>
      <c r="DK1695" s="11" t="s">
        <v>51</v>
      </c>
      <c r="DL1695" s="24"/>
      <c r="DO1695"/>
      <c r="DP1695"/>
      <c r="DQ1695"/>
      <c r="DR1695"/>
      <c r="DT1695"/>
      <c r="DU1695"/>
      <c r="DV1695"/>
      <c r="DW1695" s="11" t="s">
        <v>51</v>
      </c>
      <c r="DX1695" s="24"/>
    </row>
    <row r="1696" spans="1:128" ht="13.5" customHeight="1" thickBot="1">
      <c r="A1696"/>
      <c r="B1696" s="42">
        <v>8</v>
      </c>
      <c r="C1696" s="42">
        <v>0</v>
      </c>
      <c r="D1696" s="82">
        <v>0.33333333333333331</v>
      </c>
      <c r="E1696" s="82">
        <v>0.66666666666666663</v>
      </c>
      <c r="F1696" s="82">
        <v>1</v>
      </c>
      <c r="G1696" s="83">
        <v>1</v>
      </c>
      <c r="H1696" s="7"/>
      <c r="K1696"/>
      <c r="L1696"/>
      <c r="M1696"/>
      <c r="N1696"/>
      <c r="O1696" t="s">
        <v>48</v>
      </c>
      <c r="R1696"/>
      <c r="S1696"/>
      <c r="T1696" s="21"/>
      <c r="W1696"/>
      <c r="X1696"/>
      <c r="Y1696"/>
      <c r="Z1696"/>
      <c r="AA1696" t="s">
        <v>48</v>
      </c>
      <c r="AD1696"/>
      <c r="AE1696"/>
      <c r="AF1696" s="21"/>
      <c r="AI1696"/>
      <c r="AJ1696"/>
      <c r="AK1696"/>
      <c r="AL1696"/>
      <c r="AM1696" t="s">
        <v>48</v>
      </c>
      <c r="AP1696"/>
      <c r="AQ1696"/>
      <c r="AR1696" s="21"/>
      <c r="AU1696"/>
      <c r="AV1696"/>
      <c r="AW1696"/>
      <c r="AX1696"/>
      <c r="AY1696" t="s">
        <v>48</v>
      </c>
      <c r="BB1696"/>
      <c r="BC1696"/>
      <c r="BD1696" s="21"/>
      <c r="BG1696"/>
      <c r="BH1696"/>
      <c r="BI1696"/>
      <c r="BJ1696"/>
      <c r="BK1696" t="s">
        <v>48</v>
      </c>
      <c r="BN1696"/>
      <c r="BO1696"/>
      <c r="BP1696" s="21"/>
      <c r="BS1696"/>
      <c r="BT1696"/>
      <c r="BU1696"/>
      <c r="BV1696"/>
      <c r="BW1696" t="s">
        <v>48</v>
      </c>
      <c r="BZ1696"/>
      <c r="CA1696"/>
      <c r="CB1696" s="21"/>
      <c r="CE1696"/>
      <c r="CF1696"/>
      <c r="CG1696"/>
      <c r="CH1696"/>
      <c r="CI1696" t="s">
        <v>48</v>
      </c>
      <c r="CL1696"/>
      <c r="CM1696"/>
      <c r="CN1696" s="21"/>
      <c r="CQ1696"/>
      <c r="CR1696"/>
      <c r="CS1696"/>
      <c r="CT1696"/>
      <c r="CU1696" t="s">
        <v>48</v>
      </c>
      <c r="CX1696"/>
      <c r="CY1696"/>
      <c r="CZ1696" s="21"/>
      <c r="DC1696"/>
      <c r="DD1696"/>
      <c r="DE1696"/>
      <c r="DF1696"/>
      <c r="DG1696" t="s">
        <v>48</v>
      </c>
      <c r="DJ1696"/>
      <c r="DK1696"/>
      <c r="DL1696" s="21"/>
      <c r="DO1696"/>
      <c r="DP1696"/>
      <c r="DQ1696"/>
      <c r="DR1696"/>
      <c r="DS1696" t="s">
        <v>48</v>
      </c>
      <c r="DU1696" s="30"/>
      <c r="DV1696"/>
      <c r="DW1696"/>
      <c r="DX1696" s="21"/>
    </row>
    <row r="1697" spans="1:128" ht="13.5" customHeight="1" thickBot="1">
      <c r="A1697"/>
      <c r="B1697" s="43" t="s">
        <v>18</v>
      </c>
      <c r="C1697" s="43">
        <v>0</v>
      </c>
      <c r="D1697" s="84">
        <v>1</v>
      </c>
      <c r="E1697" s="84">
        <v>1</v>
      </c>
      <c r="F1697" s="84">
        <v>1</v>
      </c>
      <c r="G1697" s="84">
        <v>1</v>
      </c>
      <c r="H1697" s="7"/>
      <c r="K1697"/>
      <c r="L1697"/>
      <c r="M1697"/>
      <c r="N1697"/>
      <c r="O1697" s="39" t="s">
        <v>52</v>
      </c>
      <c r="P1697" s="33">
        <f ca="1">IF(K1676&lt;9,OFFSET($D$3,S1692,S1693)+$C$4*MAX(OFFSET(O1675,S1694,1):OFFSET(O1675,S1694,4)),0)</f>
        <v>32.109995807151478</v>
      </c>
      <c r="Q1697"/>
      <c r="R1697"/>
      <c r="S1697"/>
      <c r="T1697" s="21"/>
      <c r="W1697"/>
      <c r="X1697"/>
      <c r="Y1697"/>
      <c r="Z1697"/>
      <c r="AA1697" s="39" t="s">
        <v>52</v>
      </c>
      <c r="AB1697" s="33">
        <f ca="1">IF(W1676&lt;9,OFFSET($D$3,AE1692,AE1693)+$C$4*MAX(OFFSET(AA1675,AE1694,1):OFFSET(AA1675,AE1694,4)),0)</f>
        <v>21.476990519681234</v>
      </c>
      <c r="AC1697"/>
      <c r="AD1697"/>
      <c r="AE1697"/>
      <c r="AF1697" s="21"/>
      <c r="AI1697"/>
      <c r="AJ1697"/>
      <c r="AK1697"/>
      <c r="AL1697"/>
      <c r="AM1697" s="39" t="s">
        <v>52</v>
      </c>
      <c r="AN1697" s="33">
        <f ca="1">IF(AI1676&lt;9,OFFSET($D$3,AQ1692,AQ1693)+$C$4*MAX(OFFSET(AM1675,AQ1694,1):OFFSET(AM1675,AQ1694,4)),0)</f>
        <v>32.108275553718208</v>
      </c>
      <c r="AO1697"/>
      <c r="AP1697"/>
      <c r="AQ1697"/>
      <c r="AR1697" s="21"/>
      <c r="AU1697"/>
      <c r="AV1697"/>
      <c r="AW1697"/>
      <c r="AX1697"/>
      <c r="AY1697" s="39" t="s">
        <v>52</v>
      </c>
      <c r="AZ1697" s="33">
        <f ca="1">IF(AU1676&lt;9,OFFSET($D$3,BC1692,BC1693)+$C$4*MAX(OFFSET(AY1675,BC1694,1):OFFSET(AY1675,BC1694,4)),0)</f>
        <v>47.299999998551435</v>
      </c>
      <c r="BA1697"/>
      <c r="BB1697"/>
      <c r="BC1697"/>
      <c r="BD1697" s="21"/>
      <c r="BG1697"/>
      <c r="BH1697"/>
      <c r="BI1697"/>
      <c r="BJ1697"/>
      <c r="BK1697" s="39" t="s">
        <v>52</v>
      </c>
      <c r="BL1697" s="33">
        <f ca="1">IF(BG1676&lt;9,OFFSET($D$3,BO1692,BO1693)+$C$4*MAX(OFFSET(BK1675,BO1694,1):OFFSET(BK1675,BO1694,4)),0)</f>
        <v>68.999999999998167</v>
      </c>
      <c r="BM1697"/>
      <c r="BN1697"/>
      <c r="BO1697"/>
      <c r="BP1697" s="21"/>
      <c r="BS1697"/>
      <c r="BT1697"/>
      <c r="BU1697"/>
      <c r="BV1697"/>
      <c r="BW1697" s="39" t="s">
        <v>52</v>
      </c>
      <c r="BX1697" s="33">
        <f ca="1">IF(BS1676&lt;9,OFFSET($D$3,CA1692,CA1693)+$C$4*MAX(OFFSET(BW1675,CA1694,1):OFFSET(BW1675,CA1694,4)),0)</f>
        <v>100</v>
      </c>
      <c r="BY1697"/>
      <c r="BZ1697"/>
      <c r="CA1697"/>
      <c r="CB1697" s="21"/>
      <c r="CE1697"/>
      <c r="CF1697"/>
      <c r="CG1697"/>
      <c r="CH1697"/>
      <c r="CI1697" s="39" t="s">
        <v>52</v>
      </c>
      <c r="CJ1697" s="33">
        <f ca="1">IF(CE1676&lt;9,OFFSET($D$3,CM1692,CM1693)+$C$4*MAX(OFFSET(CI1675,CM1694,1):OFFSET(CI1675,CM1694,4)),0)</f>
        <v>0</v>
      </c>
      <c r="CK1697"/>
      <c r="CL1697"/>
      <c r="CM1697"/>
      <c r="CN1697" s="21"/>
      <c r="CQ1697"/>
      <c r="CR1697"/>
      <c r="CS1697"/>
      <c r="CT1697"/>
      <c r="CU1697" s="39" t="s">
        <v>52</v>
      </c>
      <c r="CV1697" s="33">
        <f ca="1">IF(CQ1676&lt;9,OFFSET($D$3,CY1692,CY1693)+$C$4*MAX(OFFSET(CU1675,CY1694,1):OFFSET(CU1675,CY1694,4)),0)</f>
        <v>0</v>
      </c>
      <c r="CW1697"/>
      <c r="CX1697"/>
      <c r="CY1697"/>
      <c r="CZ1697" s="21"/>
      <c r="DC1697"/>
      <c r="DD1697"/>
      <c r="DE1697"/>
      <c r="DF1697"/>
      <c r="DG1697" s="39" t="s">
        <v>52</v>
      </c>
      <c r="DH1697" s="33">
        <f ca="1">IF(DC1676&lt;9,OFFSET($D$3,DK1692,DK1693)+$C$4*MAX(OFFSET(DG1675,DK1694,1):OFFSET(DG1675,DK1694,4)),0)</f>
        <v>0</v>
      </c>
      <c r="DI1697"/>
      <c r="DJ1697"/>
      <c r="DK1697"/>
      <c r="DL1697" s="21"/>
      <c r="DO1697"/>
      <c r="DP1697"/>
      <c r="DQ1697"/>
      <c r="DR1697"/>
      <c r="DS1697" s="39" t="s">
        <v>52</v>
      </c>
      <c r="DT1697" s="33">
        <f ca="1">IF(DO1676&lt;9,OFFSET($D$3,DW1692,DW1693)+$C$4*MAX(OFFSET(DS1675,DW1694,1):OFFSET(DS1675,DW1694,4)),0)</f>
        <v>0</v>
      </c>
      <c r="DU1697"/>
      <c r="DV1697"/>
      <c r="DW1697"/>
      <c r="DX1697" s="21"/>
    </row>
    <row r="1698" spans="1:128" ht="13.5" customHeight="1" thickBot="1">
      <c r="A1698"/>
      <c r="H1698" s="7"/>
      <c r="K1698"/>
      <c r="L1698"/>
      <c r="M1698"/>
      <c r="N1698"/>
      <c r="O1698" s="35"/>
      <c r="P1698" s="123" t="s">
        <v>12</v>
      </c>
      <c r="Q1698" s="124"/>
      <c r="R1698" s="124"/>
      <c r="S1698" s="125"/>
      <c r="T1698" s="64"/>
      <c r="W1698"/>
      <c r="X1698"/>
      <c r="Y1698"/>
      <c r="Z1698"/>
      <c r="AA1698" s="5"/>
      <c r="AB1698" s="123" t="s">
        <v>12</v>
      </c>
      <c r="AC1698" s="124"/>
      <c r="AD1698" s="124"/>
      <c r="AE1698" s="125"/>
      <c r="AF1698" s="64"/>
      <c r="AI1698"/>
      <c r="AJ1698"/>
      <c r="AK1698"/>
      <c r="AL1698"/>
      <c r="AM1698" s="5"/>
      <c r="AN1698" s="123" t="s">
        <v>12</v>
      </c>
      <c r="AO1698" s="124"/>
      <c r="AP1698" s="124"/>
      <c r="AQ1698" s="125"/>
      <c r="AR1698" s="64"/>
      <c r="AU1698"/>
      <c r="AV1698"/>
      <c r="AW1698"/>
      <c r="AX1698"/>
      <c r="AY1698" s="5"/>
      <c r="AZ1698" s="123" t="s">
        <v>12</v>
      </c>
      <c r="BA1698" s="124"/>
      <c r="BB1698" s="124"/>
      <c r="BC1698" s="125"/>
      <c r="BD1698" s="64"/>
      <c r="BG1698"/>
      <c r="BH1698"/>
      <c r="BI1698"/>
      <c r="BJ1698"/>
      <c r="BK1698" s="5"/>
      <c r="BL1698" s="123" t="s">
        <v>12</v>
      </c>
      <c r="BM1698" s="124"/>
      <c r="BN1698" s="124"/>
      <c r="BO1698" s="125"/>
      <c r="BP1698" s="64"/>
      <c r="BS1698"/>
      <c r="BT1698"/>
      <c r="BU1698"/>
      <c r="BV1698"/>
      <c r="BW1698" s="5"/>
      <c r="BX1698" s="123" t="s">
        <v>12</v>
      </c>
      <c r="BY1698" s="124"/>
      <c r="BZ1698" s="124"/>
      <c r="CA1698" s="125"/>
      <c r="CB1698" s="64"/>
      <c r="CE1698"/>
      <c r="CF1698"/>
      <c r="CG1698"/>
      <c r="CH1698"/>
      <c r="CI1698" s="5"/>
      <c r="CJ1698" s="123" t="s">
        <v>12</v>
      </c>
      <c r="CK1698" s="124"/>
      <c r="CL1698" s="124"/>
      <c r="CM1698" s="125"/>
      <c r="CN1698" s="64"/>
      <c r="CQ1698"/>
      <c r="CR1698"/>
      <c r="CS1698"/>
      <c r="CT1698"/>
      <c r="CU1698" s="5"/>
      <c r="CV1698" s="123" t="s">
        <v>12</v>
      </c>
      <c r="CW1698" s="124"/>
      <c r="CX1698" s="124"/>
      <c r="CY1698" s="125"/>
      <c r="CZ1698" s="64"/>
      <c r="DC1698"/>
      <c r="DD1698"/>
      <c r="DE1698"/>
      <c r="DF1698"/>
      <c r="DG1698" s="5"/>
      <c r="DH1698" s="123" t="s">
        <v>12</v>
      </c>
      <c r="DI1698" s="124"/>
      <c r="DJ1698" s="124"/>
      <c r="DK1698" s="125"/>
      <c r="DL1698" s="64"/>
      <c r="DO1698"/>
      <c r="DP1698"/>
      <c r="DQ1698"/>
      <c r="DR1698"/>
      <c r="DS1698" s="5"/>
      <c r="DT1698" s="123" t="s">
        <v>12</v>
      </c>
      <c r="DU1698" s="124"/>
      <c r="DV1698" s="124"/>
      <c r="DW1698" s="125"/>
    </row>
    <row r="1699" spans="1:128" ht="13.5" customHeight="1" thickBot="1">
      <c r="A1699"/>
      <c r="B1699"/>
      <c r="C1699"/>
      <c r="D1699"/>
      <c r="E1699"/>
      <c r="F1699" s="95"/>
      <c r="G1699" t="s">
        <v>35</v>
      </c>
      <c r="H1699" s="21"/>
      <c r="K1699"/>
      <c r="L1699"/>
      <c r="M1699"/>
      <c r="N1699"/>
      <c r="O1699" s="23" t="s">
        <v>58</v>
      </c>
      <c r="P1699" s="3" t="s">
        <v>68</v>
      </c>
      <c r="Q1699" s="26" t="s">
        <v>69</v>
      </c>
      <c r="R1699" s="26" t="s">
        <v>70</v>
      </c>
      <c r="S1699" s="3" t="s">
        <v>71</v>
      </c>
      <c r="T1699" s="6"/>
      <c r="W1699"/>
      <c r="X1699"/>
      <c r="Y1699"/>
      <c r="Z1699"/>
      <c r="AA1699" s="23" t="str">
        <f>$O$34</f>
        <v>新Q値</v>
      </c>
      <c r="AB1699" s="3" t="s">
        <v>3</v>
      </c>
      <c r="AC1699" s="26" t="s">
        <v>4</v>
      </c>
      <c r="AD1699" s="26" t="s">
        <v>5</v>
      </c>
      <c r="AE1699" s="3" t="s">
        <v>6</v>
      </c>
      <c r="AF1699" s="6"/>
      <c r="AI1699"/>
      <c r="AJ1699"/>
      <c r="AK1699"/>
      <c r="AL1699"/>
      <c r="AM1699" s="23" t="str">
        <f>$O$34</f>
        <v>新Q値</v>
      </c>
      <c r="AN1699" s="3" t="s">
        <v>3</v>
      </c>
      <c r="AO1699" s="26" t="s">
        <v>4</v>
      </c>
      <c r="AP1699" s="26" t="s">
        <v>5</v>
      </c>
      <c r="AQ1699" s="3" t="s">
        <v>6</v>
      </c>
      <c r="AR1699" s="6"/>
      <c r="AU1699"/>
      <c r="AV1699"/>
      <c r="AW1699"/>
      <c r="AX1699"/>
      <c r="AY1699" s="23" t="str">
        <f>$O$34</f>
        <v>新Q値</v>
      </c>
      <c r="AZ1699" s="3" t="s">
        <v>3</v>
      </c>
      <c r="BA1699" s="26" t="s">
        <v>4</v>
      </c>
      <c r="BB1699" s="26" t="s">
        <v>5</v>
      </c>
      <c r="BC1699" s="3" t="s">
        <v>6</v>
      </c>
      <c r="BD1699" s="6"/>
      <c r="BG1699"/>
      <c r="BH1699"/>
      <c r="BI1699"/>
      <c r="BJ1699"/>
      <c r="BK1699" s="23" t="str">
        <f>$O$34</f>
        <v>新Q値</v>
      </c>
      <c r="BL1699" s="3" t="s">
        <v>3</v>
      </c>
      <c r="BM1699" s="26" t="s">
        <v>4</v>
      </c>
      <c r="BN1699" s="26" t="s">
        <v>5</v>
      </c>
      <c r="BO1699" s="3" t="s">
        <v>6</v>
      </c>
      <c r="BP1699" s="6"/>
      <c r="BS1699"/>
      <c r="BT1699"/>
      <c r="BU1699"/>
      <c r="BV1699"/>
      <c r="BW1699" s="23" t="str">
        <f>$O$34</f>
        <v>新Q値</v>
      </c>
      <c r="BX1699" s="3" t="s">
        <v>3</v>
      </c>
      <c r="BY1699" s="26" t="s">
        <v>4</v>
      </c>
      <c r="BZ1699" s="26" t="s">
        <v>5</v>
      </c>
      <c r="CA1699" s="3" t="s">
        <v>6</v>
      </c>
      <c r="CB1699" s="6"/>
      <c r="CE1699"/>
      <c r="CF1699"/>
      <c r="CG1699"/>
      <c r="CH1699"/>
      <c r="CI1699" s="23" t="str">
        <f>$O$34</f>
        <v>新Q値</v>
      </c>
      <c r="CJ1699" s="3" t="s">
        <v>3</v>
      </c>
      <c r="CK1699" s="26" t="s">
        <v>4</v>
      </c>
      <c r="CL1699" s="26" t="s">
        <v>5</v>
      </c>
      <c r="CM1699" s="3" t="s">
        <v>6</v>
      </c>
      <c r="CN1699" s="6"/>
      <c r="CQ1699"/>
      <c r="CR1699"/>
      <c r="CS1699"/>
      <c r="CT1699"/>
      <c r="CU1699" s="23" t="str">
        <f>$O$34</f>
        <v>新Q値</v>
      </c>
      <c r="CV1699" s="3" t="s">
        <v>3</v>
      </c>
      <c r="CW1699" s="26" t="s">
        <v>4</v>
      </c>
      <c r="CX1699" s="26" t="s">
        <v>5</v>
      </c>
      <c r="CY1699" s="3" t="s">
        <v>6</v>
      </c>
      <c r="CZ1699" s="6"/>
      <c r="DC1699"/>
      <c r="DD1699"/>
      <c r="DE1699"/>
      <c r="DF1699"/>
      <c r="DG1699" s="23" t="str">
        <f>$O$34</f>
        <v>新Q値</v>
      </c>
      <c r="DH1699" s="3" t="s">
        <v>3</v>
      </c>
      <c r="DI1699" s="26" t="s">
        <v>4</v>
      </c>
      <c r="DJ1699" s="26" t="s">
        <v>5</v>
      </c>
      <c r="DK1699" s="3" t="s">
        <v>6</v>
      </c>
      <c r="DL1699" s="6"/>
      <c r="DO1699"/>
      <c r="DP1699"/>
      <c r="DQ1699"/>
      <c r="DR1699"/>
      <c r="DS1699" s="23" t="str">
        <f>$O$34</f>
        <v>新Q値</v>
      </c>
      <c r="DT1699" s="3" t="s">
        <v>3</v>
      </c>
      <c r="DU1699" s="26" t="s">
        <v>4</v>
      </c>
      <c r="DV1699" s="26" t="s">
        <v>5</v>
      </c>
      <c r="DW1699" s="3" t="s">
        <v>6</v>
      </c>
      <c r="DX1699" s="6"/>
    </row>
    <row r="1700" spans="1:128" ht="13.5" customHeight="1">
      <c r="A1700"/>
      <c r="B1700"/>
      <c r="C1700"/>
      <c r="D1700"/>
      <c r="E1700"/>
      <c r="F1700"/>
      <c r="G1700"/>
      <c r="H1700" s="21"/>
      <c r="K1700"/>
      <c r="L1700"/>
      <c r="M1700"/>
      <c r="N1700" s="126" t="s">
        <v>7</v>
      </c>
      <c r="O1700" s="17">
        <v>1</v>
      </c>
      <c r="P1700" s="27">
        <f ca="1">P1676+$C$5*IF(AND(O1700=K1676,P1692=1),P1697-P1676,0)</f>
        <v>31.814638525914916</v>
      </c>
      <c r="Q1700" s="95" t="s">
        <v>9</v>
      </c>
      <c r="R1700" s="95" t="s">
        <v>9</v>
      </c>
      <c r="S1700" s="15">
        <f ca="1">S1676+$C$5*IF(AND(O1700=K1676,P1692=4),P1697-S1676,0)</f>
        <v>32.10998645668748</v>
      </c>
      <c r="T1700" s="14"/>
      <c r="W1700"/>
      <c r="X1700"/>
      <c r="Y1700"/>
      <c r="Z1700" s="126" t="s">
        <v>7</v>
      </c>
      <c r="AA1700" s="17">
        <v>1</v>
      </c>
      <c r="AB1700" s="27">
        <f ca="1">AB1676+$C$5*IF(AND(AA1700=W1676,AB1692=1),AB1697-AB1676,0)</f>
        <v>31.814638525914916</v>
      </c>
      <c r="AC1700" s="95" t="s">
        <v>9</v>
      </c>
      <c r="AD1700" s="95" t="s">
        <v>9</v>
      </c>
      <c r="AE1700" s="15">
        <f ca="1">AE1676+$C$5*IF(AND(AA1700=W1676,AB1692=4),AB1697-AE1676,0)</f>
        <v>32.10998645668748</v>
      </c>
      <c r="AF1700" s="14"/>
      <c r="AI1700"/>
      <c r="AJ1700"/>
      <c r="AK1700"/>
      <c r="AL1700" s="126" t="s">
        <v>7</v>
      </c>
      <c r="AM1700" s="17">
        <v>1</v>
      </c>
      <c r="AN1700" s="27">
        <f ca="1">AN1676+$C$5*IF(AND(AM1700=AI1676,AN1692=1),AN1697-AN1676,0)</f>
        <v>31.961457039816562</v>
      </c>
      <c r="AO1700" s="95" t="s">
        <v>9</v>
      </c>
      <c r="AP1700" s="95" t="s">
        <v>9</v>
      </c>
      <c r="AQ1700" s="15">
        <f ca="1">AQ1676+$C$5*IF(AND(AM1700=AI1676,AN1692=4),AN1697-AQ1676,0)</f>
        <v>32.10998645668748</v>
      </c>
      <c r="AR1700" s="14"/>
      <c r="AU1700"/>
      <c r="AV1700"/>
      <c r="AW1700"/>
      <c r="AX1700" s="126" t="s">
        <v>7</v>
      </c>
      <c r="AY1700" s="17">
        <v>1</v>
      </c>
      <c r="AZ1700" s="27">
        <f ca="1">AZ1676+$C$5*IF(AND(AY1700=AU1676,AZ1692=1),AZ1697-AZ1676,0)</f>
        <v>31.961457039816562</v>
      </c>
      <c r="BA1700" s="95" t="s">
        <v>9</v>
      </c>
      <c r="BB1700" s="95" t="s">
        <v>9</v>
      </c>
      <c r="BC1700" s="15">
        <f ca="1">BC1676+$C$5*IF(AND(AY1700=AU1676,AZ1692=4),AZ1697-BC1676,0)</f>
        <v>32.10998645668748</v>
      </c>
      <c r="BD1700" s="14"/>
      <c r="BG1700"/>
      <c r="BH1700"/>
      <c r="BI1700"/>
      <c r="BJ1700" s="126" t="s">
        <v>7</v>
      </c>
      <c r="BK1700" s="17">
        <v>1</v>
      </c>
      <c r="BL1700" s="27">
        <f ca="1">BL1676+$C$5*IF(AND(BK1700=BG1676,BL1692=1),BL1697-BL1676,0)</f>
        <v>31.961457039816562</v>
      </c>
      <c r="BM1700" s="95" t="s">
        <v>9</v>
      </c>
      <c r="BN1700" s="95" t="s">
        <v>9</v>
      </c>
      <c r="BO1700" s="15">
        <f ca="1">BO1676+$C$5*IF(AND(BK1700=BG1676,BL1692=4),BL1697-BO1676,0)</f>
        <v>32.10998645668748</v>
      </c>
      <c r="BP1700" s="14"/>
      <c r="BS1700"/>
      <c r="BT1700"/>
      <c r="BU1700"/>
      <c r="BV1700" s="126" t="s">
        <v>7</v>
      </c>
      <c r="BW1700" s="17">
        <v>1</v>
      </c>
      <c r="BX1700" s="27">
        <f ca="1">BX1676+$C$5*IF(AND(BW1700=BS1676,BX1692=1),BX1697-BX1676,0)</f>
        <v>31.961457039816562</v>
      </c>
      <c r="BY1700" s="95" t="s">
        <v>9</v>
      </c>
      <c r="BZ1700" s="95" t="s">
        <v>9</v>
      </c>
      <c r="CA1700" s="15">
        <f ca="1">CA1676+$C$5*IF(AND(BW1700=BS1676,BX1692=4),BX1697-CA1676,0)</f>
        <v>32.10998645668748</v>
      </c>
      <c r="CB1700" s="14"/>
      <c r="CE1700"/>
      <c r="CF1700"/>
      <c r="CG1700"/>
      <c r="CH1700" s="126" t="s">
        <v>7</v>
      </c>
      <c r="CI1700" s="17">
        <v>1</v>
      </c>
      <c r="CJ1700" s="27">
        <f ca="1">CJ1676+$C$5*IF(AND(CI1700=CE1676,CJ1692=1),CJ1697-CJ1676,0)</f>
        <v>31.961457039816562</v>
      </c>
      <c r="CK1700" s="95" t="s">
        <v>9</v>
      </c>
      <c r="CL1700" s="95" t="s">
        <v>9</v>
      </c>
      <c r="CM1700" s="15">
        <f ca="1">CM1676+$C$5*IF(AND(CI1700=CE1676,CJ1692=4),CJ1697-CM1676,0)</f>
        <v>32.10998645668748</v>
      </c>
      <c r="CN1700" s="14"/>
      <c r="CQ1700"/>
      <c r="CR1700"/>
      <c r="CS1700"/>
      <c r="CT1700" s="126" t="s">
        <v>7</v>
      </c>
      <c r="CU1700" s="17">
        <v>1</v>
      </c>
      <c r="CV1700" s="27">
        <f ca="1">CV1676+$C$5*IF(AND(CU1700=CQ1676,CV1692=1),CV1697-CV1676,0)</f>
        <v>31.961457039816562</v>
      </c>
      <c r="CW1700" s="95" t="s">
        <v>9</v>
      </c>
      <c r="CX1700" s="95" t="s">
        <v>9</v>
      </c>
      <c r="CY1700" s="15">
        <f ca="1">CY1676+$C$5*IF(AND(CU1700=CQ1676,CV1692=4),CV1697-CY1676,0)</f>
        <v>32.10998645668748</v>
      </c>
      <c r="CZ1700" s="14"/>
      <c r="DC1700"/>
      <c r="DD1700"/>
      <c r="DE1700"/>
      <c r="DF1700" s="126" t="s">
        <v>7</v>
      </c>
      <c r="DG1700" s="17">
        <v>1</v>
      </c>
      <c r="DH1700" s="27">
        <f ca="1">DH1676+$C$5*IF(AND(DG1700=DC1676,DH1692=1),DH1697-DH1676,0)</f>
        <v>31.961457039816562</v>
      </c>
      <c r="DI1700" s="95" t="s">
        <v>9</v>
      </c>
      <c r="DJ1700" s="95" t="s">
        <v>9</v>
      </c>
      <c r="DK1700" s="15">
        <f ca="1">DK1676+$C$5*IF(AND(DG1700=DC1676,DH1692=4),DH1697-DK1676,0)</f>
        <v>32.10998645668748</v>
      </c>
      <c r="DL1700" s="14"/>
      <c r="DO1700"/>
      <c r="DP1700"/>
      <c r="DQ1700"/>
      <c r="DR1700" s="126" t="s">
        <v>7</v>
      </c>
      <c r="DS1700" s="17">
        <v>1</v>
      </c>
      <c r="DT1700" s="27">
        <f ca="1">DT1676+$C$5*IF(AND(DS1700=DO1676,DT1692=1),DT1697-DT1676,0)</f>
        <v>31.961457039816562</v>
      </c>
      <c r="DU1700" s="95" t="s">
        <v>9</v>
      </c>
      <c r="DV1700" s="95" t="s">
        <v>9</v>
      </c>
      <c r="DW1700" s="15">
        <f ca="1">DW1676+$C$5*IF(AND(DS1700=DO1676,DT1692=4),DT1697-DW1676,0)</f>
        <v>32.10998645668748</v>
      </c>
      <c r="DX1700" s="14"/>
    </row>
    <row r="1701" spans="1:128" ht="13.5" customHeight="1">
      <c r="A1701"/>
      <c r="B1701"/>
      <c r="C1701"/>
      <c r="D1701"/>
      <c r="E1701"/>
      <c r="F1701"/>
      <c r="G1701"/>
      <c r="H1701" s="21"/>
      <c r="K1701"/>
      <c r="L1701"/>
      <c r="M1701"/>
      <c r="N1701" s="127"/>
      <c r="O1701" s="3">
        <v>2</v>
      </c>
      <c r="P1701" s="15">
        <f ca="1">P1677+$C$5*IF(AND(O1701=K1676,P1692=1),P1697-P1677,0)</f>
        <v>10.40607930603027</v>
      </c>
      <c r="Q1701" s="95" t="s">
        <v>9</v>
      </c>
      <c r="R1701" s="27">
        <f ca="1">R1677+$C$5*IF(AND(O1701=K1676,P1692=3),P1697-R1677,0)</f>
        <v>18.458272981929774</v>
      </c>
      <c r="S1701" s="15">
        <f ca="1">S1677+$C$5*IF(AND(O1701=K1676,P1692=4),P1697-S1677,0)</f>
        <v>47.297536505311726</v>
      </c>
      <c r="T1701" s="14"/>
      <c r="W1701"/>
      <c r="X1701"/>
      <c r="Y1701"/>
      <c r="Z1701" s="127"/>
      <c r="AA1701" s="3">
        <v>2</v>
      </c>
      <c r="AB1701" s="15">
        <f ca="1">AB1677+$C$5*IF(AND(AA1701=W1676,AB1692=1),AB1697-AB1677,0)</f>
        <v>10.40607930603027</v>
      </c>
      <c r="AC1701" s="95" t="s">
        <v>9</v>
      </c>
      <c r="AD1701" s="27">
        <f ca="1">AD1677+$C$5*IF(AND(AA1701=W1676,AB1692=3),AB1697-AD1677,0)</f>
        <v>18.458272981929774</v>
      </c>
      <c r="AE1701" s="15">
        <f ca="1">AE1677+$C$5*IF(AND(AA1701=W1676,AB1692=4),AB1697-AE1677,0)</f>
        <v>47.297536505311726</v>
      </c>
      <c r="AF1701" s="14"/>
      <c r="AI1701"/>
      <c r="AJ1701"/>
      <c r="AK1701"/>
      <c r="AL1701" s="127"/>
      <c r="AM1701" s="3">
        <v>2</v>
      </c>
      <c r="AN1701" s="15">
        <f ca="1">AN1677+$C$5*IF(AND(AM1701=AI1676,AN1692=1),AN1697-AN1677,0)</f>
        <v>10.40607930603027</v>
      </c>
      <c r="AO1701" s="95" t="s">
        <v>9</v>
      </c>
      <c r="AP1701" s="27">
        <f ca="1">AP1677+$C$5*IF(AND(AM1701=AI1676,AN1692=3),AN1697-AP1677,0)</f>
        <v>18.458272981929774</v>
      </c>
      <c r="AQ1701" s="15">
        <f ca="1">AQ1677+$C$5*IF(AND(AM1701=AI1676,AN1692=4),AN1697-AQ1677,0)</f>
        <v>47.297536505311726</v>
      </c>
      <c r="AR1701" s="14"/>
      <c r="AU1701"/>
      <c r="AV1701"/>
      <c r="AW1701"/>
      <c r="AX1701" s="127"/>
      <c r="AY1701" s="3">
        <v>2</v>
      </c>
      <c r="AZ1701" s="15">
        <f ca="1">AZ1677+$C$5*IF(AND(AY1701=AU1676,AZ1692=1),AZ1697-AZ1677,0)</f>
        <v>10.40607930603027</v>
      </c>
      <c r="BA1701" s="95" t="s">
        <v>9</v>
      </c>
      <c r="BB1701" s="27">
        <f ca="1">BB1677+$C$5*IF(AND(AY1701=AU1676,AZ1692=3),AZ1697-BB1677,0)</f>
        <v>18.458272981929774</v>
      </c>
      <c r="BC1701" s="15">
        <f ca="1">BC1677+$C$5*IF(AND(AY1701=AU1676,AZ1692=4),AZ1697-BC1677,0)</f>
        <v>47.298768251931577</v>
      </c>
      <c r="BD1701" s="14"/>
      <c r="BG1701"/>
      <c r="BH1701"/>
      <c r="BI1701"/>
      <c r="BJ1701" s="127"/>
      <c r="BK1701" s="3">
        <v>2</v>
      </c>
      <c r="BL1701" s="15">
        <f ca="1">BL1677+$C$5*IF(AND(BK1701=BG1676,BL1692=1),BL1697-BL1677,0)</f>
        <v>10.40607930603027</v>
      </c>
      <c r="BM1701" s="95" t="s">
        <v>9</v>
      </c>
      <c r="BN1701" s="27">
        <f ca="1">BN1677+$C$5*IF(AND(BK1701=BG1676,BL1692=3),BL1697-BN1677,0)</f>
        <v>18.458272981929774</v>
      </c>
      <c r="BO1701" s="15">
        <f ca="1">BO1677+$C$5*IF(AND(BK1701=BG1676,BL1692=4),BL1697-BO1677,0)</f>
        <v>47.298768251931577</v>
      </c>
      <c r="BP1701" s="14"/>
      <c r="BS1701"/>
      <c r="BT1701"/>
      <c r="BU1701"/>
      <c r="BV1701" s="127"/>
      <c r="BW1701" s="3">
        <v>2</v>
      </c>
      <c r="BX1701" s="15">
        <f ca="1">BX1677+$C$5*IF(AND(BW1701=BS1676,BX1692=1),BX1697-BX1677,0)</f>
        <v>10.40607930603027</v>
      </c>
      <c r="BY1701" s="95" t="s">
        <v>9</v>
      </c>
      <c r="BZ1701" s="27">
        <f ca="1">BZ1677+$C$5*IF(AND(BW1701=BS1676,BX1692=3),BX1697-BZ1677,0)</f>
        <v>18.458272981929774</v>
      </c>
      <c r="CA1701" s="15">
        <f ca="1">CA1677+$C$5*IF(AND(BW1701=BS1676,BX1692=4),BX1697-CA1677,0)</f>
        <v>47.298768251931577</v>
      </c>
      <c r="CB1701" s="14"/>
      <c r="CE1701"/>
      <c r="CF1701"/>
      <c r="CG1701"/>
      <c r="CH1701" s="127"/>
      <c r="CI1701" s="3">
        <v>2</v>
      </c>
      <c r="CJ1701" s="15">
        <f ca="1">CJ1677+$C$5*IF(AND(CI1701=CE1676,CJ1692=1),CJ1697-CJ1677,0)</f>
        <v>10.40607930603027</v>
      </c>
      <c r="CK1701" s="95" t="s">
        <v>9</v>
      </c>
      <c r="CL1701" s="27">
        <f ca="1">CL1677+$C$5*IF(AND(CI1701=CE1676,CJ1692=3),CJ1697-CL1677,0)</f>
        <v>18.458272981929774</v>
      </c>
      <c r="CM1701" s="15">
        <f ca="1">CM1677+$C$5*IF(AND(CI1701=CE1676,CJ1692=4),CJ1697-CM1677,0)</f>
        <v>47.298768251931577</v>
      </c>
      <c r="CN1701" s="14"/>
      <c r="CQ1701"/>
      <c r="CR1701"/>
      <c r="CS1701"/>
      <c r="CT1701" s="127"/>
      <c r="CU1701" s="3">
        <v>2</v>
      </c>
      <c r="CV1701" s="15">
        <f ca="1">CV1677+$C$5*IF(AND(CU1701=CQ1676,CV1692=1),CV1697-CV1677,0)</f>
        <v>10.40607930603027</v>
      </c>
      <c r="CW1701" s="95" t="s">
        <v>9</v>
      </c>
      <c r="CX1701" s="27">
        <f ca="1">CX1677+$C$5*IF(AND(CU1701=CQ1676,CV1692=3),CV1697-CX1677,0)</f>
        <v>18.458272981929774</v>
      </c>
      <c r="CY1701" s="15">
        <f ca="1">CY1677+$C$5*IF(AND(CU1701=CQ1676,CV1692=4),CV1697-CY1677,0)</f>
        <v>47.298768251931577</v>
      </c>
      <c r="CZ1701" s="14"/>
      <c r="DC1701"/>
      <c r="DD1701"/>
      <c r="DE1701"/>
      <c r="DF1701" s="127"/>
      <c r="DG1701" s="3">
        <v>2</v>
      </c>
      <c r="DH1701" s="15">
        <f ca="1">DH1677+$C$5*IF(AND(DG1701=DC1676,DH1692=1),DH1697-DH1677,0)</f>
        <v>10.40607930603027</v>
      </c>
      <c r="DI1701" s="95" t="s">
        <v>9</v>
      </c>
      <c r="DJ1701" s="27">
        <f ca="1">DJ1677+$C$5*IF(AND(DG1701=DC1676,DH1692=3),DH1697-DJ1677,0)</f>
        <v>18.458272981929774</v>
      </c>
      <c r="DK1701" s="15">
        <f ca="1">DK1677+$C$5*IF(AND(DG1701=DC1676,DH1692=4),DH1697-DK1677,0)</f>
        <v>47.298768251931577</v>
      </c>
      <c r="DL1701" s="14"/>
      <c r="DO1701"/>
      <c r="DP1701"/>
      <c r="DQ1701"/>
      <c r="DR1701" s="127"/>
      <c r="DS1701" s="3">
        <v>2</v>
      </c>
      <c r="DT1701" s="15">
        <f ca="1">DT1677+$C$5*IF(AND(DS1701=DO1675,DT1692=1),DT1697-DT1677,0)</f>
        <v>10.40607930603027</v>
      </c>
      <c r="DU1701" s="95" t="s">
        <v>9</v>
      </c>
      <c r="DV1701" s="27">
        <f ca="1">DV1677+$C$5*IF(AND(DS1701=DO1675,DT1692=3),DT1697-DV1677,0)</f>
        <v>18.458272981929774</v>
      </c>
      <c r="DW1701" s="15">
        <f ca="1">DW1677+$C$5*IF(AND(DS1701=DO1676,DT1692=4),DT1697-DW1677,0)</f>
        <v>47.298768251931577</v>
      </c>
      <c r="DX1701" s="14"/>
    </row>
    <row r="1702" spans="1:128">
      <c r="A1702"/>
      <c r="B1702"/>
      <c r="C1702"/>
      <c r="D1702"/>
      <c r="E1702"/>
      <c r="F1702"/>
      <c r="G1702"/>
      <c r="H1702" s="21"/>
      <c r="K1702"/>
      <c r="L1702"/>
      <c r="M1702"/>
      <c r="N1702" s="127"/>
      <c r="O1702" s="3">
        <v>3</v>
      </c>
      <c r="P1702" s="95" t="s">
        <v>9</v>
      </c>
      <c r="Q1702" s="95" t="s">
        <v>9</v>
      </c>
      <c r="R1702" s="15">
        <f ca="1">R1678+$C$5*IF(AND(O1702=K1676,P1692=3),P1697-R1678,0)</f>
        <v>26.900255958557121</v>
      </c>
      <c r="S1702" s="95" t="s">
        <v>64</v>
      </c>
      <c r="T1702" s="14"/>
      <c r="W1702"/>
      <c r="X1702"/>
      <c r="Y1702"/>
      <c r="Z1702" s="127"/>
      <c r="AA1702" s="3">
        <v>3</v>
      </c>
      <c r="AB1702" s="95" t="s">
        <v>9</v>
      </c>
      <c r="AC1702" s="95" t="s">
        <v>9</v>
      </c>
      <c r="AD1702" s="15">
        <f ca="1">AD1678+$C$5*IF(AND(AA1702=W1676,AB1692=3),AB1697-AD1678,0)</f>
        <v>26.900255958557121</v>
      </c>
      <c r="AE1702" s="95" t="s">
        <v>64</v>
      </c>
      <c r="AF1702" s="14"/>
      <c r="AI1702"/>
      <c r="AJ1702"/>
      <c r="AK1702"/>
      <c r="AL1702" s="127"/>
      <c r="AM1702" s="3">
        <v>3</v>
      </c>
      <c r="AN1702" s="95" t="s">
        <v>9</v>
      </c>
      <c r="AO1702" s="95" t="s">
        <v>9</v>
      </c>
      <c r="AP1702" s="15">
        <f ca="1">AP1678+$C$5*IF(AND(AM1702=AI1676,AN1692=3),AN1697-AP1678,0)</f>
        <v>26.900255958557121</v>
      </c>
      <c r="AQ1702" s="95" t="s">
        <v>64</v>
      </c>
      <c r="AR1702" s="14"/>
      <c r="AU1702"/>
      <c r="AV1702"/>
      <c r="AW1702"/>
      <c r="AX1702" s="127"/>
      <c r="AY1702" s="3">
        <v>3</v>
      </c>
      <c r="AZ1702" s="95" t="s">
        <v>9</v>
      </c>
      <c r="BA1702" s="95" t="s">
        <v>9</v>
      </c>
      <c r="BB1702" s="15">
        <f ca="1">BB1678+$C$5*IF(AND(AY1702=AU1676,AZ1692=3),AZ1697-BB1678,0)</f>
        <v>26.900255958557121</v>
      </c>
      <c r="BC1702" s="95" t="s">
        <v>64</v>
      </c>
      <c r="BD1702" s="14"/>
      <c r="BG1702"/>
      <c r="BH1702"/>
      <c r="BI1702"/>
      <c r="BJ1702" s="127"/>
      <c r="BK1702" s="3">
        <v>3</v>
      </c>
      <c r="BL1702" s="95" t="s">
        <v>9</v>
      </c>
      <c r="BM1702" s="95" t="s">
        <v>9</v>
      </c>
      <c r="BN1702" s="15">
        <f ca="1">BN1678+$C$5*IF(AND(BK1702=BG1676,BL1692=3),BL1697-BN1678,0)</f>
        <v>26.900255958557121</v>
      </c>
      <c r="BO1702" s="95" t="s">
        <v>64</v>
      </c>
      <c r="BP1702" s="14"/>
      <c r="BS1702"/>
      <c r="BT1702"/>
      <c r="BU1702"/>
      <c r="BV1702" s="127"/>
      <c r="BW1702" s="3">
        <v>3</v>
      </c>
      <c r="BX1702" s="95" t="s">
        <v>9</v>
      </c>
      <c r="BY1702" s="95" t="s">
        <v>9</v>
      </c>
      <c r="BZ1702" s="15">
        <f ca="1">BZ1678+$C$5*IF(AND(BW1702=BS1676,BX1692=3),BX1697-BZ1678,0)</f>
        <v>26.900255958557121</v>
      </c>
      <c r="CA1702" s="95" t="s">
        <v>64</v>
      </c>
      <c r="CB1702" s="14"/>
      <c r="CE1702"/>
      <c r="CF1702"/>
      <c r="CG1702"/>
      <c r="CH1702" s="127"/>
      <c r="CI1702" s="3">
        <v>3</v>
      </c>
      <c r="CJ1702" s="95" t="s">
        <v>9</v>
      </c>
      <c r="CK1702" s="95" t="s">
        <v>9</v>
      </c>
      <c r="CL1702" s="15">
        <f ca="1">CL1678+$C$5*IF(AND(CI1702=CE1676,CJ1692=3),CJ1697-CL1678,0)</f>
        <v>26.900255958557121</v>
      </c>
      <c r="CM1702" s="95" t="s">
        <v>64</v>
      </c>
      <c r="CN1702" s="14"/>
      <c r="CQ1702"/>
      <c r="CR1702"/>
      <c r="CS1702"/>
      <c r="CT1702" s="127"/>
      <c r="CU1702" s="3">
        <v>3</v>
      </c>
      <c r="CV1702" s="95" t="s">
        <v>9</v>
      </c>
      <c r="CW1702" s="95" t="s">
        <v>9</v>
      </c>
      <c r="CX1702" s="15">
        <f ca="1">CX1678+$C$5*IF(AND(CU1702=CQ1676,CV1692=3),CV1697-CX1678,0)</f>
        <v>26.900255958557121</v>
      </c>
      <c r="CY1702" s="95" t="s">
        <v>64</v>
      </c>
      <c r="CZ1702" s="14"/>
      <c r="DC1702"/>
      <c r="DD1702"/>
      <c r="DE1702"/>
      <c r="DF1702" s="127"/>
      <c r="DG1702" s="3">
        <v>3</v>
      </c>
      <c r="DH1702" s="95" t="s">
        <v>9</v>
      </c>
      <c r="DI1702" s="95" t="s">
        <v>9</v>
      </c>
      <c r="DJ1702" s="15">
        <f ca="1">DJ1678+$C$5*IF(AND(DG1702=DC1676,DH1692=3),DH1697-DJ1678,0)</f>
        <v>26.900255958557121</v>
      </c>
      <c r="DK1702" s="95" t="s">
        <v>64</v>
      </c>
      <c r="DL1702" s="14"/>
      <c r="DO1702"/>
      <c r="DP1702"/>
      <c r="DQ1702"/>
      <c r="DR1702" s="127"/>
      <c r="DS1702" s="3">
        <v>3</v>
      </c>
      <c r="DT1702" s="95" t="s">
        <v>9</v>
      </c>
      <c r="DU1702" s="95" t="s">
        <v>9</v>
      </c>
      <c r="DV1702" s="15">
        <f ca="1">DV1678+$C$5*IF(AND(DS1702=DO1676,DT1692=3),DT1697-DV1678,0)</f>
        <v>26.900255958557121</v>
      </c>
      <c r="DW1702" s="95" t="s">
        <v>9</v>
      </c>
      <c r="DX1702" s="14"/>
    </row>
    <row r="1703" spans="1:128">
      <c r="A1703"/>
      <c r="B1703"/>
      <c r="C1703"/>
      <c r="D1703"/>
      <c r="E1703"/>
      <c r="F1703"/>
      <c r="G1703"/>
      <c r="H1703" s="21"/>
      <c r="K1703"/>
      <c r="L1703"/>
      <c r="M1703"/>
      <c r="N1703" s="127"/>
      <c r="O1703" s="3">
        <v>4</v>
      </c>
      <c r="P1703" s="27">
        <f ca="1">P1679+$C$5*IF(AND(O1703=K1676,P1692=1),P1697-P1679,0)</f>
        <v>47.299994010216395</v>
      </c>
      <c r="Q1703" s="15">
        <f ca="1">Q1679+$C$5*IF(AND(O1703=K1676,P1692=2),P1697-Q1679,0)</f>
        <v>19.565530089378353</v>
      </c>
      <c r="R1703" s="95" t="s">
        <v>9</v>
      </c>
      <c r="S1703" s="15">
        <f ca="1">S1679+$C$5*IF(AND(O1703=K1676,P1692=4),P1697-S1679,0)</f>
        <v>47.290408194743051</v>
      </c>
      <c r="T1703" s="14"/>
      <c r="W1703"/>
      <c r="X1703"/>
      <c r="Y1703"/>
      <c r="Z1703" s="127"/>
      <c r="AA1703" s="3">
        <v>4</v>
      </c>
      <c r="AB1703" s="27">
        <f ca="1">AB1679+$C$5*IF(AND(AA1703=W1676,AB1692=1),AB1697-AB1679,0)</f>
        <v>47.299994010216395</v>
      </c>
      <c r="AC1703" s="15">
        <f ca="1">AC1679+$C$5*IF(AND(AA1703=W1676,AB1692=2),AB1697-AC1679,0)</f>
        <v>20.521260304529793</v>
      </c>
      <c r="AD1703" s="95" t="s">
        <v>9</v>
      </c>
      <c r="AE1703" s="15">
        <f ca="1">AE1679+$C$5*IF(AND(AA1703=W1676,AB1692=4),AB1697-AE1679,0)</f>
        <v>47.290408194743051</v>
      </c>
      <c r="AF1703" s="14"/>
      <c r="AI1703"/>
      <c r="AJ1703"/>
      <c r="AK1703"/>
      <c r="AL1703" s="127"/>
      <c r="AM1703" s="3">
        <v>4</v>
      </c>
      <c r="AN1703" s="27">
        <f ca="1">AN1679+$C$5*IF(AND(AM1703=AI1676,AN1692=1),AN1697-AN1679,0)</f>
        <v>47.299994010216395</v>
      </c>
      <c r="AO1703" s="15">
        <f ca="1">AO1679+$C$5*IF(AND(AM1703=AI1676,AN1692=2),AN1697-AO1679,0)</f>
        <v>20.521260304529793</v>
      </c>
      <c r="AP1703" s="95" t="s">
        <v>9</v>
      </c>
      <c r="AQ1703" s="15">
        <f ca="1">AQ1679+$C$5*IF(AND(AM1703=AI1676,AN1692=4),AN1697-AQ1679,0)</f>
        <v>47.290408194743051</v>
      </c>
      <c r="AR1703" s="14"/>
      <c r="AU1703"/>
      <c r="AV1703"/>
      <c r="AW1703"/>
      <c r="AX1703" s="127"/>
      <c r="AY1703" s="3">
        <v>4</v>
      </c>
      <c r="AZ1703" s="27">
        <f ca="1">AZ1679+$C$5*IF(AND(AY1703=AU1676,AZ1692=1),AZ1697-AZ1679,0)</f>
        <v>47.299994010216395</v>
      </c>
      <c r="BA1703" s="15">
        <f ca="1">BA1679+$C$5*IF(AND(AY1703=AU1676,AZ1692=2),AZ1697-BA1679,0)</f>
        <v>20.521260304529793</v>
      </c>
      <c r="BB1703" s="95" t="s">
        <v>9</v>
      </c>
      <c r="BC1703" s="15">
        <f ca="1">BC1679+$C$5*IF(AND(AY1703=AU1676,AZ1692=4),AZ1697-BC1679,0)</f>
        <v>47.290408194743051</v>
      </c>
      <c r="BD1703" s="14"/>
      <c r="BG1703"/>
      <c r="BH1703"/>
      <c r="BI1703"/>
      <c r="BJ1703" s="127"/>
      <c r="BK1703" s="3">
        <v>4</v>
      </c>
      <c r="BL1703" s="27">
        <f ca="1">BL1679+$C$5*IF(AND(BK1703=BG1676,BL1692=1),BL1697-BL1679,0)</f>
        <v>47.299994010216395</v>
      </c>
      <c r="BM1703" s="15">
        <f ca="1">BM1679+$C$5*IF(AND(BK1703=BG1676,BL1692=2),BL1697-BM1679,0)</f>
        <v>20.521260304529793</v>
      </c>
      <c r="BN1703" s="95" t="s">
        <v>9</v>
      </c>
      <c r="BO1703" s="15">
        <f ca="1">BO1679+$C$5*IF(AND(BK1703=BG1676,BL1692=4),BL1697-BO1679,0)</f>
        <v>47.290408194743051</v>
      </c>
      <c r="BP1703" s="14"/>
      <c r="BS1703"/>
      <c r="BT1703"/>
      <c r="BU1703"/>
      <c r="BV1703" s="127"/>
      <c r="BW1703" s="3">
        <v>4</v>
      </c>
      <c r="BX1703" s="27">
        <f ca="1">BX1679+$C$5*IF(AND(BW1703=BS1676,BX1692=1),BX1697-BX1679,0)</f>
        <v>47.299994010216395</v>
      </c>
      <c r="BY1703" s="15">
        <f ca="1">BY1679+$C$5*IF(AND(BW1703=BS1676,BX1692=2),BX1697-BY1679,0)</f>
        <v>20.521260304529793</v>
      </c>
      <c r="BZ1703" s="95" t="s">
        <v>9</v>
      </c>
      <c r="CA1703" s="15">
        <f ca="1">CA1679+$C$5*IF(AND(BW1703=BS1676,BX1692=4),BX1697-CA1679,0)</f>
        <v>47.290408194743051</v>
      </c>
      <c r="CB1703" s="14"/>
      <c r="CE1703"/>
      <c r="CF1703"/>
      <c r="CG1703"/>
      <c r="CH1703" s="127"/>
      <c r="CI1703" s="3">
        <v>4</v>
      </c>
      <c r="CJ1703" s="27">
        <f ca="1">CJ1679+$C$5*IF(AND(CI1703=CE1676,CJ1692=1),CJ1697-CJ1679,0)</f>
        <v>47.299994010216395</v>
      </c>
      <c r="CK1703" s="15">
        <f ca="1">CK1679+$C$5*IF(AND(CI1703=CE1676,CJ1692=2),CJ1697-CK1679,0)</f>
        <v>20.521260304529793</v>
      </c>
      <c r="CL1703" s="95" t="s">
        <v>9</v>
      </c>
      <c r="CM1703" s="15">
        <f ca="1">CM1679+$C$5*IF(AND(CI1703=CE1676,CJ1692=4),CJ1697-CM1679,0)</f>
        <v>47.290408194743051</v>
      </c>
      <c r="CN1703" s="14"/>
      <c r="CQ1703"/>
      <c r="CR1703"/>
      <c r="CS1703"/>
      <c r="CT1703" s="127"/>
      <c r="CU1703" s="3">
        <v>4</v>
      </c>
      <c r="CV1703" s="27">
        <f ca="1">CV1679+$C$5*IF(AND(CU1703=CQ1676,CV1692=1),CV1697-CV1679,0)</f>
        <v>47.299994010216395</v>
      </c>
      <c r="CW1703" s="15">
        <f ca="1">CW1679+$C$5*IF(AND(CU1703=CQ1676,CV1692=2),CV1697-CW1679,0)</f>
        <v>20.521260304529793</v>
      </c>
      <c r="CX1703" s="95" t="s">
        <v>9</v>
      </c>
      <c r="CY1703" s="15">
        <f ca="1">CY1679+$C$5*IF(AND(CU1703=CQ1676,CV1692=4),CV1697-CY1679,0)</f>
        <v>47.290408194743051</v>
      </c>
      <c r="CZ1703" s="14"/>
      <c r="DC1703"/>
      <c r="DD1703"/>
      <c r="DE1703"/>
      <c r="DF1703" s="127"/>
      <c r="DG1703" s="3">
        <v>4</v>
      </c>
      <c r="DH1703" s="27">
        <f ca="1">DH1679+$C$5*IF(AND(DG1703=DC1676,DH1692=1),DH1697-DH1679,0)</f>
        <v>47.299994010216395</v>
      </c>
      <c r="DI1703" s="15">
        <f ca="1">DI1679+$C$5*IF(AND(DG1703=DC1676,DH1692=2),DH1697-DI1679,0)</f>
        <v>20.521260304529793</v>
      </c>
      <c r="DJ1703" s="95" t="s">
        <v>9</v>
      </c>
      <c r="DK1703" s="15">
        <f ca="1">DK1679+$C$5*IF(AND(DG1703=DC1676,DH1692=4),DH1697-DK1679,0)</f>
        <v>47.290408194743051</v>
      </c>
      <c r="DL1703" s="14"/>
      <c r="DO1703"/>
      <c r="DP1703"/>
      <c r="DQ1703"/>
      <c r="DR1703" s="127"/>
      <c r="DS1703" s="3">
        <v>4</v>
      </c>
      <c r="DT1703" s="27">
        <f ca="1">DT1679+$C$5*IF(AND(DS1703=DO1676,DT1692=1),DT1697-DT1679,0)</f>
        <v>47.299994010216395</v>
      </c>
      <c r="DU1703" s="15">
        <f ca="1">DU1679+$C$5*IF(AND(DS1703=DO1676,DT1692=2),DT1697-DU1679,0)</f>
        <v>20.521260304529793</v>
      </c>
      <c r="DV1703" s="95" t="s">
        <v>9</v>
      </c>
      <c r="DW1703" s="15">
        <f ca="1">DW1679+$C$5*IF(AND(DS1703=DO1676,DT1692=4),DT1697-DW1679,0)</f>
        <v>47.290408194743051</v>
      </c>
      <c r="DX1703" s="14"/>
    </row>
    <row r="1704" spans="1:128">
      <c r="A1704"/>
      <c r="B1704"/>
      <c r="C1704"/>
      <c r="D1704"/>
      <c r="E1704"/>
      <c r="F1704"/>
      <c r="G1704"/>
      <c r="H1704" s="21"/>
      <c r="K1704"/>
      <c r="L1704"/>
      <c r="M1704"/>
      <c r="N1704" s="127"/>
      <c r="O1704" s="3">
        <v>5</v>
      </c>
      <c r="P1704" s="95" t="s">
        <v>64</v>
      </c>
      <c r="Q1704" s="27">
        <f ca="1">Q1680+$C$5*IF(AND(O1704=K1676,P1692=2),P1697-Q1680,0)</f>
        <v>31.807358210158871</v>
      </c>
      <c r="R1704" s="27">
        <f ca="1">R1680+$C$5*IF(AND(O1704=K1676,P1692=3),P1697-R1680,0)</f>
        <v>21.624271484374994</v>
      </c>
      <c r="S1704" s="27">
        <f ca="1">S1680+$C$5*IF(AND(O1704=K1676,P1692=4),P1697-S1680,0)</f>
        <v>68.99999999793063</v>
      </c>
      <c r="T1704" s="14"/>
      <c r="W1704"/>
      <c r="X1704"/>
      <c r="Y1704"/>
      <c r="Z1704" s="127"/>
      <c r="AA1704" s="3">
        <v>5</v>
      </c>
      <c r="AB1704" s="95" t="s">
        <v>64</v>
      </c>
      <c r="AC1704" s="27">
        <f ca="1">AC1680+$C$5*IF(AND(AA1704=W1676,AB1692=2),AB1697-AC1680,0)</f>
        <v>31.807358210158871</v>
      </c>
      <c r="AD1704" s="27">
        <f ca="1">AD1680+$C$5*IF(AND(AA1704=W1676,AB1692=3),AB1697-AD1680,0)</f>
        <v>21.624271484374994</v>
      </c>
      <c r="AE1704" s="27">
        <f ca="1">AE1680+$C$5*IF(AND(AA1704=W1676,AB1692=4),AB1697-AE1680,0)</f>
        <v>68.99999999793063</v>
      </c>
      <c r="AF1704" s="14"/>
      <c r="AI1704"/>
      <c r="AJ1704"/>
      <c r="AK1704"/>
      <c r="AL1704" s="127"/>
      <c r="AM1704" s="3">
        <v>5</v>
      </c>
      <c r="AN1704" s="95" t="s">
        <v>64</v>
      </c>
      <c r="AO1704" s="27">
        <f ca="1">AO1680+$C$5*IF(AND(AM1704=AI1676,AN1692=2),AN1697-AO1680,0)</f>
        <v>31.807358210158871</v>
      </c>
      <c r="AP1704" s="27">
        <f ca="1">AP1680+$C$5*IF(AND(AM1704=AI1676,AN1692=3),AN1697-AP1680,0)</f>
        <v>21.624271484374994</v>
      </c>
      <c r="AQ1704" s="27">
        <f ca="1">AQ1680+$C$5*IF(AND(AM1704=AI1676,AN1692=4),AN1697-AQ1680,0)</f>
        <v>68.99999999793063</v>
      </c>
      <c r="AR1704" s="14"/>
      <c r="AU1704"/>
      <c r="AV1704"/>
      <c r="AW1704"/>
      <c r="AX1704" s="127"/>
      <c r="AY1704" s="3">
        <v>5</v>
      </c>
      <c r="AZ1704" s="95" t="s">
        <v>64</v>
      </c>
      <c r="BA1704" s="27">
        <f ca="1">BA1680+$C$5*IF(AND(AY1704=AU1676,AZ1692=2),AZ1697-BA1680,0)</f>
        <v>31.807358210158871</v>
      </c>
      <c r="BB1704" s="27">
        <f ca="1">BB1680+$C$5*IF(AND(AY1704=AU1676,AZ1692=3),AZ1697-BB1680,0)</f>
        <v>21.624271484374994</v>
      </c>
      <c r="BC1704" s="27">
        <f ca="1">BC1680+$C$5*IF(AND(AY1704=AU1676,AZ1692=4),AZ1697-BC1680,0)</f>
        <v>68.99999999793063</v>
      </c>
      <c r="BD1704" s="14"/>
      <c r="BG1704"/>
      <c r="BH1704"/>
      <c r="BI1704"/>
      <c r="BJ1704" s="127"/>
      <c r="BK1704" s="3">
        <v>5</v>
      </c>
      <c r="BL1704" s="95" t="s">
        <v>64</v>
      </c>
      <c r="BM1704" s="27">
        <f ca="1">BM1680+$C$5*IF(AND(BK1704=BG1676,BL1692=2),BL1697-BM1680,0)</f>
        <v>31.807358210158871</v>
      </c>
      <c r="BN1704" s="27">
        <f ca="1">BN1680+$C$5*IF(AND(BK1704=BG1676,BL1692=3),BL1697-BN1680,0)</f>
        <v>21.624271484374994</v>
      </c>
      <c r="BO1704" s="27">
        <f ca="1">BO1680+$C$5*IF(AND(BK1704=BG1676,BL1692=4),BL1697-BO1680,0)</f>
        <v>68.999999998964398</v>
      </c>
      <c r="BP1704" s="14"/>
      <c r="BS1704"/>
      <c r="BT1704"/>
      <c r="BU1704"/>
      <c r="BV1704" s="127"/>
      <c r="BW1704" s="3">
        <v>5</v>
      </c>
      <c r="BX1704" s="95" t="s">
        <v>64</v>
      </c>
      <c r="BY1704" s="27">
        <f ca="1">BY1680+$C$5*IF(AND(BW1704=BS1676,BX1692=2),BX1697-BY1680,0)</f>
        <v>31.807358210158871</v>
      </c>
      <c r="BZ1704" s="27">
        <f ca="1">BZ1680+$C$5*IF(AND(BW1704=BS1676,BX1692=3),BX1697-BZ1680,0)</f>
        <v>21.624271484374994</v>
      </c>
      <c r="CA1704" s="27">
        <f ca="1">CA1680+$C$5*IF(AND(BW1704=BS1676,BX1692=4),BX1697-CA1680,0)</f>
        <v>68.999999998964398</v>
      </c>
      <c r="CB1704" s="14"/>
      <c r="CE1704"/>
      <c r="CF1704"/>
      <c r="CG1704"/>
      <c r="CH1704" s="127"/>
      <c r="CI1704" s="3">
        <v>5</v>
      </c>
      <c r="CJ1704" s="95" t="s">
        <v>64</v>
      </c>
      <c r="CK1704" s="27">
        <f ca="1">CK1680+$C$5*IF(AND(CI1704=CE1676,CJ1692=2),CJ1697-CK1680,0)</f>
        <v>31.807358210158871</v>
      </c>
      <c r="CL1704" s="27">
        <f ca="1">CL1680+$C$5*IF(AND(CI1704=CE1676,CJ1692=3),CJ1697-CL1680,0)</f>
        <v>21.624271484374994</v>
      </c>
      <c r="CM1704" s="27">
        <f ca="1">CM1680+$C$5*IF(AND(CI1704=CE1676,CJ1692=4),CJ1697-CM1680,0)</f>
        <v>68.999999998964398</v>
      </c>
      <c r="CN1704" s="14"/>
      <c r="CQ1704"/>
      <c r="CR1704"/>
      <c r="CS1704"/>
      <c r="CT1704" s="127"/>
      <c r="CU1704" s="3">
        <v>5</v>
      </c>
      <c r="CV1704" s="95" t="s">
        <v>64</v>
      </c>
      <c r="CW1704" s="27">
        <f ca="1">CW1680+$C$5*IF(AND(CU1704=CQ1676,CV1692=2),CV1697-CW1680,0)</f>
        <v>31.807358210158871</v>
      </c>
      <c r="CX1704" s="27">
        <f ca="1">CX1680+$C$5*IF(AND(CU1704=CQ1676,CV1692=3),CV1697-CX1680,0)</f>
        <v>21.624271484374994</v>
      </c>
      <c r="CY1704" s="27">
        <f ca="1">CY1680+$C$5*IF(AND(CU1704=CQ1676,CV1692=4),CV1697-CY1680,0)</f>
        <v>68.999999998964398</v>
      </c>
      <c r="CZ1704" s="14"/>
      <c r="DC1704"/>
      <c r="DD1704"/>
      <c r="DE1704"/>
      <c r="DF1704" s="127"/>
      <c r="DG1704" s="3">
        <v>5</v>
      </c>
      <c r="DH1704" s="95" t="s">
        <v>64</v>
      </c>
      <c r="DI1704" s="27">
        <f ca="1">DI1680+$C$5*IF(AND(DG1704=DC1676,DH1692=2),DH1697-DI1680,0)</f>
        <v>31.807358210158871</v>
      </c>
      <c r="DJ1704" s="27">
        <f ca="1">DJ1680+$C$5*IF(AND(DG1704=DC1676,DH1692=3),DH1697-DJ1680,0)</f>
        <v>21.624271484374994</v>
      </c>
      <c r="DK1704" s="27">
        <f ca="1">DK1680+$C$5*IF(AND(DG1704=DC1676,DH1692=4),DH1697-DK1680,0)</f>
        <v>68.999999998964398</v>
      </c>
      <c r="DL1704" s="14"/>
      <c r="DO1704"/>
      <c r="DP1704"/>
      <c r="DQ1704"/>
      <c r="DR1704" s="127"/>
      <c r="DS1704" s="3">
        <v>5</v>
      </c>
      <c r="DT1704" s="95" t="s">
        <v>9</v>
      </c>
      <c r="DU1704" s="27">
        <f ca="1">DU1680+$C$5*IF(AND(DS1704=DO1676,DT1692=2),DT1697-DU1680,0)</f>
        <v>31.807358210158871</v>
      </c>
      <c r="DV1704" s="27">
        <f ca="1">DV1680+$C$5*IF(AND(DS1704=DO1676,DT1692=3),DT1697-DV1680,0)</f>
        <v>21.624271484374994</v>
      </c>
      <c r="DW1704" s="27">
        <f ca="1">DW1680+$C$5*IF(AND(DS1704=DO1676,DT1692=4),DT1697-DW1680,0)</f>
        <v>68.999999998964398</v>
      </c>
      <c r="DX1704" s="14"/>
    </row>
    <row r="1705" spans="1:128">
      <c r="A1705"/>
      <c r="B1705"/>
      <c r="C1705"/>
      <c r="D1705"/>
      <c r="E1705"/>
      <c r="F1705"/>
      <c r="G1705"/>
      <c r="H1705" s="21"/>
      <c r="K1705"/>
      <c r="L1705"/>
      <c r="M1705"/>
      <c r="N1705" s="127"/>
      <c r="O1705" s="3">
        <v>6</v>
      </c>
      <c r="P1705" s="95" t="s">
        <v>9</v>
      </c>
      <c r="Q1705" s="95" t="s">
        <v>9</v>
      </c>
      <c r="R1705" s="95" t="s">
        <v>9</v>
      </c>
      <c r="S1705" s="95" t="s">
        <v>9</v>
      </c>
      <c r="T1705" s="14"/>
      <c r="W1705"/>
      <c r="X1705"/>
      <c r="Y1705"/>
      <c r="Z1705" s="127"/>
      <c r="AA1705" s="3">
        <v>6</v>
      </c>
      <c r="AB1705" s="95" t="s">
        <v>9</v>
      </c>
      <c r="AC1705" s="95" t="s">
        <v>9</v>
      </c>
      <c r="AD1705" s="95" t="s">
        <v>9</v>
      </c>
      <c r="AE1705" s="95" t="s">
        <v>9</v>
      </c>
      <c r="AF1705" s="14"/>
      <c r="AI1705"/>
      <c r="AJ1705"/>
      <c r="AK1705"/>
      <c r="AL1705" s="127"/>
      <c r="AM1705" s="3">
        <v>6</v>
      </c>
      <c r="AN1705" s="95" t="s">
        <v>9</v>
      </c>
      <c r="AO1705" s="95" t="s">
        <v>9</v>
      </c>
      <c r="AP1705" s="95" t="s">
        <v>9</v>
      </c>
      <c r="AQ1705" s="95" t="s">
        <v>9</v>
      </c>
      <c r="AR1705" s="14"/>
      <c r="AU1705"/>
      <c r="AV1705"/>
      <c r="AW1705"/>
      <c r="AX1705" s="127"/>
      <c r="AY1705" s="3">
        <v>6</v>
      </c>
      <c r="AZ1705" s="95" t="s">
        <v>9</v>
      </c>
      <c r="BA1705" s="95" t="s">
        <v>9</v>
      </c>
      <c r="BB1705" s="95" t="s">
        <v>9</v>
      </c>
      <c r="BC1705" s="95" t="s">
        <v>9</v>
      </c>
      <c r="BD1705" s="14"/>
      <c r="BG1705"/>
      <c r="BH1705"/>
      <c r="BI1705"/>
      <c r="BJ1705" s="127"/>
      <c r="BK1705" s="3">
        <v>6</v>
      </c>
      <c r="BL1705" s="95" t="s">
        <v>9</v>
      </c>
      <c r="BM1705" s="95" t="s">
        <v>9</v>
      </c>
      <c r="BN1705" s="95" t="s">
        <v>9</v>
      </c>
      <c r="BO1705" s="95" t="s">
        <v>9</v>
      </c>
      <c r="BP1705" s="14"/>
      <c r="BS1705"/>
      <c r="BT1705"/>
      <c r="BU1705"/>
      <c r="BV1705" s="127"/>
      <c r="BW1705" s="3">
        <v>6</v>
      </c>
      <c r="BX1705" s="95" t="s">
        <v>9</v>
      </c>
      <c r="BY1705" s="95" t="s">
        <v>9</v>
      </c>
      <c r="BZ1705" s="95" t="s">
        <v>9</v>
      </c>
      <c r="CA1705" s="95" t="s">
        <v>9</v>
      </c>
      <c r="CB1705" s="14"/>
      <c r="CE1705"/>
      <c r="CF1705"/>
      <c r="CG1705"/>
      <c r="CH1705" s="127"/>
      <c r="CI1705" s="3">
        <v>6</v>
      </c>
      <c r="CJ1705" s="95" t="s">
        <v>9</v>
      </c>
      <c r="CK1705" s="95" t="s">
        <v>9</v>
      </c>
      <c r="CL1705" s="95" t="s">
        <v>9</v>
      </c>
      <c r="CM1705" s="95" t="s">
        <v>9</v>
      </c>
      <c r="CN1705" s="14"/>
      <c r="CQ1705"/>
      <c r="CR1705"/>
      <c r="CS1705"/>
      <c r="CT1705" s="127"/>
      <c r="CU1705" s="3">
        <v>6</v>
      </c>
      <c r="CV1705" s="95" t="s">
        <v>9</v>
      </c>
      <c r="CW1705" s="95" t="s">
        <v>9</v>
      </c>
      <c r="CX1705" s="95" t="s">
        <v>9</v>
      </c>
      <c r="CY1705" s="95" t="s">
        <v>9</v>
      </c>
      <c r="CZ1705" s="14"/>
      <c r="DC1705"/>
      <c r="DD1705"/>
      <c r="DE1705"/>
      <c r="DF1705" s="127"/>
      <c r="DG1705" s="3">
        <v>6</v>
      </c>
      <c r="DH1705" s="95" t="s">
        <v>9</v>
      </c>
      <c r="DI1705" s="95" t="s">
        <v>9</v>
      </c>
      <c r="DJ1705" s="95" t="s">
        <v>9</v>
      </c>
      <c r="DK1705" s="95" t="s">
        <v>9</v>
      </c>
      <c r="DL1705" s="14"/>
      <c r="DO1705"/>
      <c r="DP1705"/>
      <c r="DQ1705"/>
      <c r="DR1705" s="127"/>
      <c r="DS1705" s="3">
        <v>6</v>
      </c>
      <c r="DT1705" s="95" t="s">
        <v>9</v>
      </c>
      <c r="DU1705" s="95" t="s">
        <v>9</v>
      </c>
      <c r="DV1705" s="95" t="s">
        <v>9</v>
      </c>
      <c r="DW1705" s="95" t="s">
        <v>9</v>
      </c>
      <c r="DX1705" s="14"/>
    </row>
    <row r="1706" spans="1:128">
      <c r="A1706"/>
      <c r="B1706"/>
      <c r="C1706"/>
      <c r="D1706"/>
      <c r="E1706"/>
      <c r="F1706"/>
      <c r="G1706"/>
      <c r="H1706" s="21"/>
      <c r="K1706"/>
      <c r="L1706"/>
      <c r="M1706"/>
      <c r="N1706" s="127"/>
      <c r="O1706" s="3">
        <v>7</v>
      </c>
      <c r="P1706" s="27">
        <f ca="1">P1682+$C$5*IF(AND(O1706=K1676,P1692=1),P1697-P1682,0)</f>
        <v>68.999997694194121</v>
      </c>
      <c r="Q1706" s="27">
        <f ca="1">Q1682+$C$5*IF(AND(O1706=K1676,P1692=2),P1697-Q1682,0)</f>
        <v>24.85334982903953</v>
      </c>
      <c r="R1706" s="95" t="s">
        <v>9</v>
      </c>
      <c r="S1706" s="95" t="s">
        <v>9</v>
      </c>
      <c r="T1706" s="13"/>
      <c r="W1706"/>
      <c r="X1706"/>
      <c r="Y1706"/>
      <c r="Z1706" s="127"/>
      <c r="AA1706" s="3">
        <v>7</v>
      </c>
      <c r="AB1706" s="27">
        <f ca="1">AB1682+$C$5*IF(AND(AA1706=W1676,AB1692=1),AB1697-AB1682,0)</f>
        <v>68.999997694194121</v>
      </c>
      <c r="AC1706" s="27">
        <f ca="1">AC1682+$C$5*IF(AND(AA1706=W1676,AB1692=2),AB1697-AC1682,0)</f>
        <v>24.85334982903953</v>
      </c>
      <c r="AD1706" s="95" t="s">
        <v>9</v>
      </c>
      <c r="AE1706" s="95" t="s">
        <v>9</v>
      </c>
      <c r="AF1706" s="13"/>
      <c r="AI1706"/>
      <c r="AJ1706"/>
      <c r="AK1706"/>
      <c r="AL1706" s="127"/>
      <c r="AM1706" s="3">
        <v>7</v>
      </c>
      <c r="AN1706" s="27">
        <f ca="1">AN1682+$C$5*IF(AND(AM1706=AI1676,AN1692=1),AN1697-AN1682,0)</f>
        <v>68.999997694194121</v>
      </c>
      <c r="AO1706" s="27">
        <f ca="1">AO1682+$C$5*IF(AND(AM1706=AI1676,AN1692=2),AN1697-AO1682,0)</f>
        <v>24.85334982903953</v>
      </c>
      <c r="AP1706" s="95" t="s">
        <v>9</v>
      </c>
      <c r="AQ1706" s="95" t="s">
        <v>9</v>
      </c>
      <c r="AR1706" s="13"/>
      <c r="AU1706"/>
      <c r="AV1706"/>
      <c r="AW1706"/>
      <c r="AX1706" s="127"/>
      <c r="AY1706" s="3">
        <v>7</v>
      </c>
      <c r="AZ1706" s="27">
        <f ca="1">AZ1682+$C$5*IF(AND(AY1706=AU1676,AZ1692=1),AZ1697-AZ1682,0)</f>
        <v>68.999997694194121</v>
      </c>
      <c r="BA1706" s="27">
        <f ca="1">BA1682+$C$5*IF(AND(AY1706=AU1676,AZ1692=2),AZ1697-BA1682,0)</f>
        <v>24.85334982903953</v>
      </c>
      <c r="BB1706" s="95" t="s">
        <v>9</v>
      </c>
      <c r="BC1706" s="95" t="s">
        <v>9</v>
      </c>
      <c r="BD1706" s="13"/>
      <c r="BG1706"/>
      <c r="BH1706"/>
      <c r="BI1706"/>
      <c r="BJ1706" s="127"/>
      <c r="BK1706" s="3">
        <v>7</v>
      </c>
      <c r="BL1706" s="27">
        <f ca="1">BL1682+$C$5*IF(AND(BK1706=BG1676,BL1692=1),BL1697-BL1682,0)</f>
        <v>68.999997694194121</v>
      </c>
      <c r="BM1706" s="27">
        <f ca="1">BM1682+$C$5*IF(AND(BK1706=BG1676,BL1692=2),BL1697-BM1682,0)</f>
        <v>24.85334982903953</v>
      </c>
      <c r="BN1706" s="95" t="s">
        <v>9</v>
      </c>
      <c r="BO1706" s="95" t="s">
        <v>9</v>
      </c>
      <c r="BP1706" s="13"/>
      <c r="BS1706"/>
      <c r="BT1706"/>
      <c r="BU1706"/>
      <c r="BV1706" s="127"/>
      <c r="BW1706" s="3">
        <v>7</v>
      </c>
      <c r="BX1706" s="27">
        <f ca="1">BX1682+$C$5*IF(AND(BW1706=BS1676,BX1692=1),BX1697-BX1682,0)</f>
        <v>68.999997694194121</v>
      </c>
      <c r="BY1706" s="27">
        <f ca="1">BY1682+$C$5*IF(AND(BW1706=BS1676,BX1692=2),BX1697-BY1682,0)</f>
        <v>24.85334982903953</v>
      </c>
      <c r="BZ1706" s="95" t="s">
        <v>9</v>
      </c>
      <c r="CA1706" s="95" t="s">
        <v>9</v>
      </c>
      <c r="CB1706" s="13"/>
      <c r="CE1706"/>
      <c r="CF1706"/>
      <c r="CG1706"/>
      <c r="CH1706" s="127"/>
      <c r="CI1706" s="3">
        <v>7</v>
      </c>
      <c r="CJ1706" s="27">
        <f ca="1">CJ1682+$C$5*IF(AND(CI1706=CE1676,CJ1692=1),CJ1697-CJ1682,0)</f>
        <v>68.999997694194121</v>
      </c>
      <c r="CK1706" s="27">
        <f ca="1">CK1682+$C$5*IF(AND(CI1706=CE1676,CJ1692=2),CJ1697-CK1682,0)</f>
        <v>24.85334982903953</v>
      </c>
      <c r="CL1706" s="95" t="s">
        <v>9</v>
      </c>
      <c r="CM1706" s="95" t="s">
        <v>9</v>
      </c>
      <c r="CN1706" s="13"/>
      <c r="CQ1706"/>
      <c r="CR1706"/>
      <c r="CS1706"/>
      <c r="CT1706" s="127"/>
      <c r="CU1706" s="3">
        <v>7</v>
      </c>
      <c r="CV1706" s="27">
        <f ca="1">CV1682+$C$5*IF(AND(CU1706=CQ1676,CV1692=1),CV1697-CV1682,0)</f>
        <v>68.999997694194121</v>
      </c>
      <c r="CW1706" s="27">
        <f ca="1">CW1682+$C$5*IF(AND(CU1706=CQ1676,CV1692=2),CV1697-CW1682,0)</f>
        <v>24.85334982903953</v>
      </c>
      <c r="CX1706" s="95" t="s">
        <v>9</v>
      </c>
      <c r="CY1706" s="95" t="s">
        <v>9</v>
      </c>
      <c r="CZ1706" s="13"/>
      <c r="DC1706"/>
      <c r="DD1706"/>
      <c r="DE1706"/>
      <c r="DF1706" s="127"/>
      <c r="DG1706" s="3">
        <v>7</v>
      </c>
      <c r="DH1706" s="27">
        <f ca="1">DH1682+$C$5*IF(AND(DG1706=DC1676,DH1692=1),DH1697-DH1682,0)</f>
        <v>68.999997694194121</v>
      </c>
      <c r="DI1706" s="27">
        <f ca="1">DI1682+$C$5*IF(AND(DG1706=DC1676,DH1692=2),DH1697-DI1682,0)</f>
        <v>24.85334982903953</v>
      </c>
      <c r="DJ1706" s="95" t="s">
        <v>9</v>
      </c>
      <c r="DK1706" s="95" t="s">
        <v>9</v>
      </c>
      <c r="DL1706" s="13"/>
      <c r="DO1706"/>
      <c r="DP1706"/>
      <c r="DQ1706"/>
      <c r="DR1706" s="127"/>
      <c r="DS1706" s="3">
        <v>7</v>
      </c>
      <c r="DT1706" s="27">
        <f ca="1">DT1682+$C$5*IF(AND(DS1706=DO1676,DT1692=1),DT1697-DT1682,0)</f>
        <v>68.999997694194121</v>
      </c>
      <c r="DU1706" s="27">
        <f ca="1">DU1682+$C$5*IF(AND(DS1706=DO1676,DT1692=2),DT1697-DU1682,0)</f>
        <v>24.85334982903953</v>
      </c>
      <c r="DV1706" s="95" t="s">
        <v>9</v>
      </c>
      <c r="DW1706" s="95" t="s">
        <v>9</v>
      </c>
      <c r="DX1706" s="13"/>
    </row>
    <row r="1707" spans="1:128">
      <c r="A1707"/>
      <c r="B1707"/>
      <c r="C1707"/>
      <c r="D1707"/>
      <c r="E1707"/>
      <c r="F1707"/>
      <c r="G1707"/>
      <c r="H1707" s="21"/>
      <c r="K1707"/>
      <c r="L1707"/>
      <c r="M1707"/>
      <c r="N1707" s="127"/>
      <c r="O1707" s="3">
        <v>8</v>
      </c>
      <c r="P1707" s="27">
        <f ca="1">P1683+$C$5*IF(AND(O1707=K1676,P1692=1),P1697-P1683,0)</f>
        <v>99.999999999997385</v>
      </c>
      <c r="Q1707" s="27">
        <f ca="1">Q1683+$C$5*IF(AND(O1707=K1676,P1692=2),P1697-Q1683,0)</f>
        <v>46.432044709157779</v>
      </c>
      <c r="R1707" s="27">
        <f ca="1">R1683+$C$5*IF(AND(O1707=K1676,P1692=3),P1697-R1683,0)</f>
        <v>47.288384324226655</v>
      </c>
      <c r="S1707" s="95" t="s">
        <v>9</v>
      </c>
      <c r="T1707" s="13"/>
      <c r="W1707"/>
      <c r="X1707"/>
      <c r="Y1707"/>
      <c r="Z1707" s="127"/>
      <c r="AA1707" s="3">
        <v>8</v>
      </c>
      <c r="AB1707" s="27">
        <f ca="1">AB1683+$C$5*IF(AND(AA1707=W1676,AB1692=1),AB1697-AB1683,0)</f>
        <v>99.999999999997385</v>
      </c>
      <c r="AC1707" s="27">
        <f ca="1">AC1683+$C$5*IF(AND(AA1707=W1676,AB1692=2),AB1697-AC1683,0)</f>
        <v>46.432044709157779</v>
      </c>
      <c r="AD1707" s="27">
        <f ca="1">AD1683+$C$5*IF(AND(AA1707=W1676,AB1692=3),AB1697-AD1683,0)</f>
        <v>47.288384324226655</v>
      </c>
      <c r="AE1707" s="95" t="s">
        <v>9</v>
      </c>
      <c r="AF1707" s="13"/>
      <c r="AI1707"/>
      <c r="AJ1707"/>
      <c r="AK1707"/>
      <c r="AL1707" s="127"/>
      <c r="AM1707" s="3">
        <v>8</v>
      </c>
      <c r="AN1707" s="27">
        <f ca="1">AN1683+$C$5*IF(AND(AM1707=AI1676,AN1692=1),AN1697-AN1683,0)</f>
        <v>99.999999999997385</v>
      </c>
      <c r="AO1707" s="27">
        <f ca="1">AO1683+$C$5*IF(AND(AM1707=AI1676,AN1692=2),AN1697-AO1683,0)</f>
        <v>46.432044709157779</v>
      </c>
      <c r="AP1707" s="27">
        <f ca="1">AP1683+$C$5*IF(AND(AM1707=AI1676,AN1692=3),AN1697-AP1683,0)</f>
        <v>47.288384324226655</v>
      </c>
      <c r="AQ1707" s="95" t="s">
        <v>9</v>
      </c>
      <c r="AR1707" s="13"/>
      <c r="AU1707"/>
      <c r="AV1707"/>
      <c r="AW1707"/>
      <c r="AX1707" s="127"/>
      <c r="AY1707" s="3">
        <v>8</v>
      </c>
      <c r="AZ1707" s="27">
        <f ca="1">AZ1683+$C$5*IF(AND(AY1707=AU1676,AZ1692=1),AZ1697-AZ1683,0)</f>
        <v>99.999999999997385</v>
      </c>
      <c r="BA1707" s="27">
        <f ca="1">BA1683+$C$5*IF(AND(AY1707=AU1676,AZ1692=2),AZ1697-BA1683,0)</f>
        <v>46.432044709157779</v>
      </c>
      <c r="BB1707" s="27">
        <f ca="1">BB1683+$C$5*IF(AND(AY1707=AU1676,AZ1692=3),AZ1697-BB1683,0)</f>
        <v>47.288384324226655</v>
      </c>
      <c r="BC1707" s="95" t="s">
        <v>9</v>
      </c>
      <c r="BD1707" s="13"/>
      <c r="BG1707"/>
      <c r="BH1707"/>
      <c r="BI1707"/>
      <c r="BJ1707" s="127"/>
      <c r="BK1707" s="3">
        <v>8</v>
      </c>
      <c r="BL1707" s="27">
        <f ca="1">BL1683+$C$5*IF(AND(BK1707=BG1676,BL1692=1),BL1697-BL1683,0)</f>
        <v>99.999999999997385</v>
      </c>
      <c r="BM1707" s="27">
        <f ca="1">BM1683+$C$5*IF(AND(BK1707=BG1676,BL1692=2),BL1697-BM1683,0)</f>
        <v>46.432044709157779</v>
      </c>
      <c r="BN1707" s="27">
        <f ca="1">BN1683+$C$5*IF(AND(BK1707=BG1676,BL1692=3),BL1697-BN1683,0)</f>
        <v>47.288384324226655</v>
      </c>
      <c r="BO1707" s="95" t="s">
        <v>9</v>
      </c>
      <c r="BP1707" s="13"/>
      <c r="BS1707"/>
      <c r="BT1707"/>
      <c r="BU1707"/>
      <c r="BV1707" s="127"/>
      <c r="BW1707" s="3">
        <v>8</v>
      </c>
      <c r="BX1707" s="27">
        <f ca="1">BX1683+$C$5*IF(AND(BW1707=BS1676,BX1692=1),BX1697-BX1683,0)</f>
        <v>99.999999999998693</v>
      </c>
      <c r="BY1707" s="27">
        <f ca="1">BY1683+$C$5*IF(AND(BW1707=BS1676,BX1692=2),BX1697-BY1683,0)</f>
        <v>46.432044709157779</v>
      </c>
      <c r="BZ1707" s="27">
        <f ca="1">BZ1683+$C$5*IF(AND(BW1707=BS1676,BX1692=3),BX1697-BZ1683,0)</f>
        <v>47.288384324226655</v>
      </c>
      <c r="CA1707" s="95" t="s">
        <v>9</v>
      </c>
      <c r="CB1707" s="13"/>
      <c r="CE1707"/>
      <c r="CF1707"/>
      <c r="CG1707"/>
      <c r="CH1707" s="127"/>
      <c r="CI1707" s="3">
        <v>8</v>
      </c>
      <c r="CJ1707" s="27">
        <f ca="1">CJ1683+$C$5*IF(AND(CI1707=CE1676,CJ1692=1),CJ1697-CJ1683,0)</f>
        <v>99.999999999998693</v>
      </c>
      <c r="CK1707" s="27">
        <f ca="1">CK1683+$C$5*IF(AND(CI1707=CE1676,CJ1692=2),CJ1697-CK1683,0)</f>
        <v>46.432044709157779</v>
      </c>
      <c r="CL1707" s="27">
        <f ca="1">CL1683+$C$5*IF(AND(CI1707=CE1676,CJ1692=3),CJ1697-CL1683,0)</f>
        <v>47.288384324226655</v>
      </c>
      <c r="CM1707" s="95" t="s">
        <v>9</v>
      </c>
      <c r="CN1707" s="13"/>
      <c r="CQ1707"/>
      <c r="CR1707"/>
      <c r="CS1707"/>
      <c r="CT1707" s="127"/>
      <c r="CU1707" s="3">
        <v>8</v>
      </c>
      <c r="CV1707" s="27">
        <f ca="1">CV1683+$C$5*IF(AND(CU1707=CQ1676,CV1692=1),CV1697-CV1683,0)</f>
        <v>99.999999999998693</v>
      </c>
      <c r="CW1707" s="27">
        <f ca="1">CW1683+$C$5*IF(AND(CU1707=CQ1676,CV1692=2),CV1697-CW1683,0)</f>
        <v>46.432044709157779</v>
      </c>
      <c r="CX1707" s="27">
        <f ca="1">CX1683+$C$5*IF(AND(CU1707=CQ1676,CV1692=3),CV1697-CX1683,0)</f>
        <v>47.288384324226655</v>
      </c>
      <c r="CY1707" s="95" t="s">
        <v>9</v>
      </c>
      <c r="CZ1707" s="13"/>
      <c r="DC1707"/>
      <c r="DD1707"/>
      <c r="DE1707"/>
      <c r="DF1707" s="127"/>
      <c r="DG1707" s="3">
        <v>8</v>
      </c>
      <c r="DH1707" s="27">
        <f ca="1">DH1683+$C$5*IF(AND(DG1707=DC1676,DH1692=1),DH1697-DH1683,0)</f>
        <v>99.999999999998693</v>
      </c>
      <c r="DI1707" s="27">
        <f ca="1">DI1683+$C$5*IF(AND(DG1707=DC1676,DH1692=2),DH1697-DI1683,0)</f>
        <v>46.432044709157779</v>
      </c>
      <c r="DJ1707" s="27">
        <f ca="1">DJ1683+$C$5*IF(AND(DG1707=DC1676,DH1692=3),DH1697-DJ1683,0)</f>
        <v>47.288384324226655</v>
      </c>
      <c r="DK1707" s="95" t="s">
        <v>9</v>
      </c>
      <c r="DL1707" s="13"/>
      <c r="DO1707"/>
      <c r="DP1707"/>
      <c r="DQ1707"/>
      <c r="DR1707" s="127"/>
      <c r="DS1707" s="3">
        <v>8</v>
      </c>
      <c r="DT1707" s="27">
        <f ca="1">DT1683+$C$5*IF(AND(DS1707=DO1676,DT1692=1),DT1697-DT1683,0)</f>
        <v>99.999999999998693</v>
      </c>
      <c r="DU1707" s="27">
        <f ca="1">DU1683+$C$5*IF(AND(DS1707=DO1676,DT1692=2),DT1697-DU1683,0)</f>
        <v>46.432044709157779</v>
      </c>
      <c r="DV1707" s="27">
        <f ca="1">DV1683+$C$5*IF(AND(DS1707=DO1676,DT1692=3),DT1697-DV1683,0)</f>
        <v>47.288384324226655</v>
      </c>
      <c r="DW1707" s="95" t="s">
        <v>9</v>
      </c>
      <c r="DX1707" s="13"/>
    </row>
    <row r="1708" spans="1:128">
      <c r="A1708"/>
      <c r="B1708"/>
      <c r="C1708"/>
      <c r="D1708"/>
      <c r="E1708"/>
      <c r="F1708"/>
      <c r="G1708"/>
      <c r="H1708" s="21"/>
      <c r="K1708"/>
      <c r="L1708"/>
      <c r="M1708"/>
      <c r="N1708" s="128"/>
      <c r="O1708" s="3" t="s">
        <v>40</v>
      </c>
      <c r="P1708" s="44">
        <v>0</v>
      </c>
      <c r="Q1708" s="44">
        <v>0</v>
      </c>
      <c r="R1708" s="44">
        <v>0</v>
      </c>
      <c r="S1708" s="40">
        <v>0</v>
      </c>
      <c r="T1708" s="12"/>
      <c r="W1708"/>
      <c r="X1708"/>
      <c r="Y1708"/>
      <c r="Z1708" s="128"/>
      <c r="AA1708" s="3" t="s">
        <v>40</v>
      </c>
      <c r="AB1708" s="44">
        <v>0</v>
      </c>
      <c r="AC1708" s="44">
        <v>0</v>
      </c>
      <c r="AD1708" s="44">
        <v>0</v>
      </c>
      <c r="AE1708" s="40">
        <v>0</v>
      </c>
      <c r="AF1708" s="12"/>
      <c r="AI1708"/>
      <c r="AJ1708"/>
      <c r="AK1708"/>
      <c r="AL1708" s="128"/>
      <c r="AM1708" s="3" t="s">
        <v>40</v>
      </c>
      <c r="AN1708" s="44">
        <v>0</v>
      </c>
      <c r="AO1708" s="44">
        <v>0</v>
      </c>
      <c r="AP1708" s="44">
        <v>0</v>
      </c>
      <c r="AQ1708" s="40">
        <v>0</v>
      </c>
      <c r="AR1708" s="12"/>
      <c r="AU1708"/>
      <c r="AV1708"/>
      <c r="AW1708"/>
      <c r="AX1708" s="128"/>
      <c r="AY1708" s="3" t="s">
        <v>40</v>
      </c>
      <c r="AZ1708" s="44">
        <v>0</v>
      </c>
      <c r="BA1708" s="44">
        <v>0</v>
      </c>
      <c r="BB1708" s="44">
        <v>0</v>
      </c>
      <c r="BC1708" s="40">
        <v>0</v>
      </c>
      <c r="BD1708" s="12"/>
      <c r="BG1708"/>
      <c r="BH1708"/>
      <c r="BI1708"/>
      <c r="BJ1708" s="128"/>
      <c r="BK1708" s="3" t="s">
        <v>40</v>
      </c>
      <c r="BL1708" s="44">
        <v>0</v>
      </c>
      <c r="BM1708" s="44">
        <v>0</v>
      </c>
      <c r="BN1708" s="44">
        <v>0</v>
      </c>
      <c r="BO1708" s="40">
        <v>0</v>
      </c>
      <c r="BP1708" s="12"/>
      <c r="BS1708"/>
      <c r="BT1708"/>
      <c r="BU1708"/>
      <c r="BV1708" s="128"/>
      <c r="BW1708" s="3" t="s">
        <v>40</v>
      </c>
      <c r="BX1708" s="44">
        <v>0</v>
      </c>
      <c r="BY1708" s="44">
        <v>0</v>
      </c>
      <c r="BZ1708" s="44">
        <v>0</v>
      </c>
      <c r="CA1708" s="40">
        <v>0</v>
      </c>
      <c r="CB1708" s="12"/>
      <c r="CE1708"/>
      <c r="CF1708"/>
      <c r="CG1708"/>
      <c r="CH1708" s="128"/>
      <c r="CI1708" s="3" t="s">
        <v>40</v>
      </c>
      <c r="CJ1708" s="44">
        <v>0</v>
      </c>
      <c r="CK1708" s="44">
        <v>0</v>
      </c>
      <c r="CL1708" s="44">
        <v>0</v>
      </c>
      <c r="CM1708" s="40">
        <v>0</v>
      </c>
      <c r="CN1708" s="12"/>
      <c r="CQ1708"/>
      <c r="CR1708"/>
      <c r="CS1708"/>
      <c r="CT1708" s="128"/>
      <c r="CU1708" s="3" t="s">
        <v>40</v>
      </c>
      <c r="CV1708" s="44">
        <v>0</v>
      </c>
      <c r="CW1708" s="44">
        <v>0</v>
      </c>
      <c r="CX1708" s="44">
        <v>0</v>
      </c>
      <c r="CY1708" s="40">
        <v>0</v>
      </c>
      <c r="CZ1708" s="12"/>
      <c r="DC1708"/>
      <c r="DD1708"/>
      <c r="DE1708"/>
      <c r="DF1708" s="128"/>
      <c r="DG1708" s="3" t="s">
        <v>40</v>
      </c>
      <c r="DH1708" s="44">
        <v>0</v>
      </c>
      <c r="DI1708" s="44">
        <v>0</v>
      </c>
      <c r="DJ1708" s="44">
        <v>0</v>
      </c>
      <c r="DK1708" s="40">
        <v>0</v>
      </c>
      <c r="DL1708" s="12"/>
      <c r="DO1708"/>
      <c r="DP1708"/>
      <c r="DQ1708"/>
      <c r="DR1708" s="128"/>
      <c r="DS1708" s="3" t="s">
        <v>40</v>
      </c>
      <c r="DT1708" s="44">
        <v>0</v>
      </c>
      <c r="DU1708" s="44">
        <v>0</v>
      </c>
      <c r="DV1708" s="44">
        <v>0</v>
      </c>
      <c r="DW1708" s="40">
        <v>0</v>
      </c>
      <c r="DX1708" s="12"/>
    </row>
    <row r="1709" spans="1:128" ht="13.8" thickBot="1">
      <c r="O1709" s="62"/>
      <c r="AA1709" s="62"/>
      <c r="AM1709" s="62"/>
      <c r="AY1709" s="62"/>
      <c r="BK1709" s="62"/>
      <c r="BW1709" s="62"/>
      <c r="CI1709" s="62"/>
      <c r="CU1709" s="62"/>
      <c r="DG1709" s="62"/>
      <c r="DS1709" s="62"/>
    </row>
    <row r="1710" spans="1:128" ht="15" customHeight="1" thickTop="1" thickBot="1">
      <c r="A1710" s="67"/>
      <c r="B1710" s="75" t="s">
        <v>46</v>
      </c>
      <c r="C1710" s="68">
        <f>C1673+1</f>
        <v>47</v>
      </c>
      <c r="D1710" s="69"/>
      <c r="E1710" s="69"/>
      <c r="F1710" s="69"/>
      <c r="G1710" s="69"/>
      <c r="H1710" s="69"/>
      <c r="I1710" s="73"/>
      <c r="J1710" s="8" t="s">
        <v>55</v>
      </c>
      <c r="K1710" s="71"/>
      <c r="L1710" s="67"/>
      <c r="M1710" s="67"/>
      <c r="N1710" s="67"/>
      <c r="O1710" s="67"/>
      <c r="P1710" s="67"/>
      <c r="Q1710" s="67"/>
      <c r="R1710" s="67"/>
      <c r="S1710" s="67"/>
      <c r="T1710" s="69"/>
      <c r="U1710" s="73"/>
      <c r="V1710" s="8" t="s">
        <v>55</v>
      </c>
      <c r="W1710" s="71"/>
      <c r="X1710" s="67"/>
      <c r="Y1710" s="67"/>
      <c r="Z1710" s="67"/>
      <c r="AA1710" s="67"/>
      <c r="AB1710" s="67"/>
      <c r="AC1710" s="67"/>
      <c r="AD1710" s="67"/>
      <c r="AE1710" s="67"/>
      <c r="AF1710" s="69"/>
      <c r="AG1710" s="73"/>
      <c r="AH1710" s="8" t="s">
        <v>55</v>
      </c>
      <c r="AI1710" s="71"/>
      <c r="AJ1710" s="67"/>
      <c r="AK1710" s="67"/>
      <c r="AL1710" s="67"/>
      <c r="AM1710" s="67"/>
      <c r="AN1710" s="67"/>
      <c r="AO1710" s="67"/>
      <c r="AP1710" s="67"/>
      <c r="AQ1710" s="67"/>
      <c r="AR1710" s="69"/>
      <c r="AS1710" s="73"/>
      <c r="AT1710" s="8" t="s">
        <v>55</v>
      </c>
      <c r="AU1710" s="71"/>
      <c r="AV1710" s="67"/>
      <c r="AW1710" s="67"/>
      <c r="AX1710" s="67"/>
      <c r="AY1710" s="67"/>
      <c r="AZ1710" s="67"/>
      <c r="BA1710" s="67"/>
      <c r="BB1710" s="67"/>
      <c r="BC1710" s="67"/>
      <c r="BD1710" s="69"/>
      <c r="BE1710" s="73"/>
      <c r="BF1710" s="8" t="s">
        <v>55</v>
      </c>
      <c r="BG1710" s="71"/>
      <c r="BH1710" s="67"/>
      <c r="BI1710" s="67"/>
      <c r="BJ1710" s="67"/>
      <c r="BK1710" s="67"/>
      <c r="BL1710" s="67"/>
      <c r="BM1710" s="67"/>
      <c r="BN1710" s="67"/>
      <c r="BO1710" s="67"/>
      <c r="BP1710" s="69"/>
      <c r="BQ1710" s="73"/>
      <c r="BR1710" s="8" t="s">
        <v>55</v>
      </c>
      <c r="BS1710" s="71"/>
      <c r="BT1710" s="67"/>
      <c r="BU1710" s="67"/>
      <c r="BV1710" s="67"/>
      <c r="BW1710" s="67"/>
      <c r="BX1710" s="67"/>
      <c r="BY1710" s="67"/>
      <c r="BZ1710" s="67"/>
      <c r="CA1710" s="67"/>
      <c r="CB1710" s="69"/>
      <c r="CC1710" s="73"/>
      <c r="CD1710" s="8" t="s">
        <v>55</v>
      </c>
      <c r="CE1710" s="71"/>
      <c r="CF1710" s="67"/>
      <c r="CG1710" s="67"/>
      <c r="CH1710" s="67"/>
      <c r="CI1710" s="67"/>
      <c r="CJ1710" s="67"/>
      <c r="CK1710" s="67"/>
      <c r="CL1710" s="67"/>
      <c r="CM1710" s="67"/>
      <c r="CN1710" s="69"/>
      <c r="CO1710" s="73"/>
      <c r="CP1710" s="8" t="s">
        <v>55</v>
      </c>
      <c r="CQ1710" s="71"/>
      <c r="CR1710" s="67"/>
      <c r="CS1710" s="67"/>
      <c r="CT1710" s="67"/>
      <c r="CU1710" s="67"/>
      <c r="CV1710" s="67"/>
      <c r="CW1710" s="67"/>
      <c r="CX1710" s="67"/>
      <c r="CY1710" s="67"/>
      <c r="CZ1710" s="69"/>
      <c r="DA1710" s="73"/>
      <c r="DB1710" s="8" t="s">
        <v>55</v>
      </c>
      <c r="DC1710" s="71"/>
      <c r="DD1710" s="67"/>
      <c r="DE1710" s="67"/>
      <c r="DF1710" s="67"/>
      <c r="DG1710" s="67"/>
      <c r="DH1710" s="67"/>
      <c r="DI1710" s="67"/>
      <c r="DJ1710" s="67"/>
      <c r="DK1710" s="67"/>
      <c r="DL1710" s="69"/>
      <c r="DM1710" s="73"/>
      <c r="DN1710" s="8" t="s">
        <v>55</v>
      </c>
      <c r="DO1710" s="71"/>
      <c r="DP1710" s="67"/>
      <c r="DQ1710" s="67"/>
      <c r="DR1710" s="67"/>
      <c r="DS1710" s="67"/>
      <c r="DT1710" s="67"/>
      <c r="DU1710" s="67"/>
      <c r="DV1710" s="67"/>
      <c r="DW1710" s="67"/>
      <c r="DX1710" s="69"/>
    </row>
    <row r="1711" spans="1:128" ht="13.5" customHeight="1" thickBot="1">
      <c r="A1711"/>
      <c r="E1711"/>
      <c r="F1711"/>
      <c r="G1711"/>
      <c r="H1711" s="21"/>
      <c r="J1711" s="18" t="s">
        <v>53</v>
      </c>
      <c r="K1711" s="17">
        <v>1</v>
      </c>
      <c r="L1711"/>
      <c r="M1711"/>
      <c r="N1711"/>
      <c r="P1711" s="123" t="s">
        <v>12</v>
      </c>
      <c r="Q1711" s="124"/>
      <c r="R1711" s="124"/>
      <c r="S1711" s="125"/>
      <c r="T1711" s="21"/>
      <c r="V1711" s="18" t="s">
        <v>53</v>
      </c>
      <c r="W1711" s="17">
        <f ca="1">S1729</f>
        <v>2</v>
      </c>
      <c r="X1711"/>
      <c r="Y1711"/>
      <c r="Z1711"/>
      <c r="AB1711" s="123" t="s">
        <v>12</v>
      </c>
      <c r="AC1711" s="124"/>
      <c r="AD1711" s="124"/>
      <c r="AE1711" s="125"/>
      <c r="AF1711" s="21"/>
      <c r="AH1711" s="18" t="s">
        <v>53</v>
      </c>
      <c r="AI1711" s="17">
        <f ca="1">AE1729</f>
        <v>2</v>
      </c>
      <c r="AJ1711"/>
      <c r="AK1711"/>
      <c r="AL1711"/>
      <c r="AN1711" s="123" t="s">
        <v>12</v>
      </c>
      <c r="AO1711" s="124"/>
      <c r="AP1711" s="124"/>
      <c r="AQ1711" s="125"/>
      <c r="AR1711" s="21"/>
      <c r="AT1711" s="18" t="s">
        <v>53</v>
      </c>
      <c r="AU1711" s="17">
        <f ca="1">AQ1729</f>
        <v>3</v>
      </c>
      <c r="AV1711"/>
      <c r="AW1711"/>
      <c r="AX1711"/>
      <c r="AZ1711" s="123" t="s">
        <v>12</v>
      </c>
      <c r="BA1711" s="124"/>
      <c r="BB1711" s="124"/>
      <c r="BC1711" s="125"/>
      <c r="BD1711" s="21"/>
      <c r="BF1711" s="18" t="s">
        <v>53</v>
      </c>
      <c r="BG1711" s="17">
        <f ca="1">BC1729</f>
        <v>3</v>
      </c>
      <c r="BH1711"/>
      <c r="BI1711"/>
      <c r="BJ1711"/>
      <c r="BL1711" s="123" t="s">
        <v>12</v>
      </c>
      <c r="BM1711" s="124"/>
      <c r="BN1711" s="124"/>
      <c r="BO1711" s="125"/>
      <c r="BP1711" s="21"/>
      <c r="BR1711" s="18" t="s">
        <v>53</v>
      </c>
      <c r="BS1711" s="17">
        <f ca="1">BO1729</f>
        <v>3</v>
      </c>
      <c r="BT1711"/>
      <c r="BU1711"/>
      <c r="BV1711"/>
      <c r="BX1711" s="123" t="s">
        <v>12</v>
      </c>
      <c r="BY1711" s="124"/>
      <c r="BZ1711" s="124"/>
      <c r="CA1711" s="125"/>
      <c r="CB1711" s="21"/>
      <c r="CD1711" s="18" t="s">
        <v>53</v>
      </c>
      <c r="CE1711" s="17">
        <f ca="1">CA1729</f>
        <v>3</v>
      </c>
      <c r="CF1711"/>
      <c r="CG1711"/>
      <c r="CH1711"/>
      <c r="CJ1711" s="123" t="s">
        <v>12</v>
      </c>
      <c r="CK1711" s="124"/>
      <c r="CL1711" s="124"/>
      <c r="CM1711" s="125"/>
      <c r="CN1711" s="21"/>
      <c r="CP1711" s="18" t="s">
        <v>53</v>
      </c>
      <c r="CQ1711" s="17">
        <f ca="1">CM1729</f>
        <v>3</v>
      </c>
      <c r="CR1711"/>
      <c r="CS1711"/>
      <c r="CT1711"/>
      <c r="CV1711" s="123" t="s">
        <v>12</v>
      </c>
      <c r="CW1711" s="124"/>
      <c r="CX1711" s="124"/>
      <c r="CY1711" s="125"/>
      <c r="CZ1711" s="21"/>
      <c r="DB1711" s="18" t="s">
        <v>53</v>
      </c>
      <c r="DC1711" s="17">
        <f ca="1">CY1729</f>
        <v>3</v>
      </c>
      <c r="DD1711"/>
      <c r="DE1711"/>
      <c r="DF1711"/>
      <c r="DH1711" s="123" t="s">
        <v>12</v>
      </c>
      <c r="DI1711" s="124"/>
      <c r="DJ1711" s="124"/>
      <c r="DK1711" s="125"/>
      <c r="DL1711" s="21"/>
      <c r="DN1711" s="18" t="s">
        <v>53</v>
      </c>
      <c r="DO1711" s="17">
        <f ca="1">DK1729</f>
        <v>3</v>
      </c>
      <c r="DP1711"/>
      <c r="DQ1711"/>
      <c r="DR1711"/>
      <c r="DT1711" s="123" t="s">
        <v>12</v>
      </c>
      <c r="DU1711" s="124"/>
      <c r="DV1711" s="124"/>
      <c r="DW1711" s="125"/>
      <c r="DX1711" s="21"/>
    </row>
    <row r="1712" spans="1:128" ht="13.5" customHeight="1" thickBot="1">
      <c r="A1712"/>
      <c r="B1712" s="63" t="s">
        <v>45</v>
      </c>
      <c r="C1712" s="9" t="str">
        <f ca="1">IF(DO1713=9,"到着","未着")</f>
        <v>到着</v>
      </c>
      <c r="D1712" t="s">
        <v>19</v>
      </c>
      <c r="E1712"/>
      <c r="F1712"/>
      <c r="G1712"/>
      <c r="H1712" s="21"/>
      <c r="J1712" s="18" t="s">
        <v>54</v>
      </c>
      <c r="K1712" s="3">
        <v>1</v>
      </c>
      <c r="L1712"/>
      <c r="M1712"/>
      <c r="N1712"/>
      <c r="O1712" s="9" t="s">
        <v>57</v>
      </c>
      <c r="P1712" s="93" t="s">
        <v>3</v>
      </c>
      <c r="Q1712" s="26" t="s">
        <v>4</v>
      </c>
      <c r="R1712" s="26" t="s">
        <v>5</v>
      </c>
      <c r="S1712" s="3" t="s">
        <v>6</v>
      </c>
      <c r="T1712" s="6"/>
      <c r="V1712" s="18" t="s">
        <v>54</v>
      </c>
      <c r="W1712" s="3">
        <f ca="1">S1730</f>
        <v>1</v>
      </c>
      <c r="X1712"/>
      <c r="Y1712"/>
      <c r="Z1712"/>
      <c r="AA1712" s="9" t="str">
        <f>$O$10</f>
        <v>現Q値</v>
      </c>
      <c r="AB1712" s="93" t="s">
        <v>3</v>
      </c>
      <c r="AC1712" s="26" t="s">
        <v>4</v>
      </c>
      <c r="AD1712" s="26" t="s">
        <v>5</v>
      </c>
      <c r="AE1712" s="3" t="s">
        <v>6</v>
      </c>
      <c r="AF1712" s="6"/>
      <c r="AH1712" s="18" t="s">
        <v>54</v>
      </c>
      <c r="AI1712" s="3">
        <f ca="1">AE1730</f>
        <v>2</v>
      </c>
      <c r="AJ1712"/>
      <c r="AK1712"/>
      <c r="AL1712"/>
      <c r="AM1712" s="9" t="str">
        <f>$O$10</f>
        <v>現Q値</v>
      </c>
      <c r="AN1712" s="93" t="s">
        <v>3</v>
      </c>
      <c r="AO1712" s="26" t="s">
        <v>4</v>
      </c>
      <c r="AP1712" s="26" t="s">
        <v>5</v>
      </c>
      <c r="AQ1712" s="3" t="s">
        <v>6</v>
      </c>
      <c r="AR1712" s="6"/>
      <c r="AT1712" s="18" t="s">
        <v>54</v>
      </c>
      <c r="AU1712" s="3">
        <f ca="1">AQ1730</f>
        <v>2</v>
      </c>
      <c r="AV1712"/>
      <c r="AW1712"/>
      <c r="AX1712"/>
      <c r="AY1712" s="9" t="str">
        <f>$O$10</f>
        <v>現Q値</v>
      </c>
      <c r="AZ1712" s="93" t="s">
        <v>3</v>
      </c>
      <c r="BA1712" s="26" t="s">
        <v>4</v>
      </c>
      <c r="BB1712" s="26" t="s">
        <v>5</v>
      </c>
      <c r="BC1712" s="3" t="s">
        <v>6</v>
      </c>
      <c r="BD1712" s="6"/>
      <c r="BF1712" s="18" t="s">
        <v>54</v>
      </c>
      <c r="BG1712" s="3">
        <f ca="1">BC1730</f>
        <v>3</v>
      </c>
      <c r="BH1712"/>
      <c r="BI1712"/>
      <c r="BJ1712"/>
      <c r="BK1712" s="9" t="str">
        <f>$O$10</f>
        <v>現Q値</v>
      </c>
      <c r="BL1712" s="93" t="s">
        <v>3</v>
      </c>
      <c r="BM1712" s="26" t="s">
        <v>4</v>
      </c>
      <c r="BN1712" s="26" t="s">
        <v>5</v>
      </c>
      <c r="BO1712" s="3" t="s">
        <v>6</v>
      </c>
      <c r="BP1712" s="6"/>
      <c r="BR1712" s="18" t="s">
        <v>54</v>
      </c>
      <c r="BS1712" s="3">
        <f ca="1">BO1730</f>
        <v>3</v>
      </c>
      <c r="BT1712"/>
      <c r="BU1712"/>
      <c r="BV1712"/>
      <c r="BW1712" s="9" t="str">
        <f>$O$10</f>
        <v>現Q値</v>
      </c>
      <c r="BX1712" s="93" t="s">
        <v>3</v>
      </c>
      <c r="BY1712" s="26" t="s">
        <v>4</v>
      </c>
      <c r="BZ1712" s="26" t="s">
        <v>5</v>
      </c>
      <c r="CA1712" s="3" t="s">
        <v>6</v>
      </c>
      <c r="CB1712" s="6"/>
      <c r="CD1712" s="18" t="s">
        <v>54</v>
      </c>
      <c r="CE1712" s="3">
        <f ca="1">CA1730</f>
        <v>3</v>
      </c>
      <c r="CF1712"/>
      <c r="CG1712"/>
      <c r="CH1712"/>
      <c r="CI1712" s="9" t="str">
        <f>$O$10</f>
        <v>現Q値</v>
      </c>
      <c r="CJ1712" s="93" t="s">
        <v>3</v>
      </c>
      <c r="CK1712" s="26" t="s">
        <v>4</v>
      </c>
      <c r="CL1712" s="26" t="s">
        <v>5</v>
      </c>
      <c r="CM1712" s="3" t="s">
        <v>6</v>
      </c>
      <c r="CN1712" s="6"/>
      <c r="CP1712" s="18" t="s">
        <v>54</v>
      </c>
      <c r="CQ1712" s="3">
        <f ca="1">CM1730</f>
        <v>3</v>
      </c>
      <c r="CR1712"/>
      <c r="CS1712"/>
      <c r="CT1712"/>
      <c r="CU1712" s="9" t="str">
        <f>$O$10</f>
        <v>現Q値</v>
      </c>
      <c r="CV1712" s="93" t="s">
        <v>3</v>
      </c>
      <c r="CW1712" s="26" t="s">
        <v>4</v>
      </c>
      <c r="CX1712" s="26" t="s">
        <v>5</v>
      </c>
      <c r="CY1712" s="3" t="s">
        <v>6</v>
      </c>
      <c r="CZ1712" s="6"/>
      <c r="DB1712" s="18" t="s">
        <v>54</v>
      </c>
      <c r="DC1712" s="3">
        <f ca="1">CY1730</f>
        <v>3</v>
      </c>
      <c r="DD1712"/>
      <c r="DE1712"/>
      <c r="DF1712"/>
      <c r="DG1712" s="9" t="str">
        <f>$O$10</f>
        <v>現Q値</v>
      </c>
      <c r="DH1712" s="93" t="s">
        <v>3</v>
      </c>
      <c r="DI1712" s="26" t="s">
        <v>4</v>
      </c>
      <c r="DJ1712" s="26" t="s">
        <v>5</v>
      </c>
      <c r="DK1712" s="3" t="s">
        <v>6</v>
      </c>
      <c r="DL1712" s="6"/>
      <c r="DN1712" s="18" t="s">
        <v>54</v>
      </c>
      <c r="DO1712" s="3">
        <f ca="1">DK1730</f>
        <v>3</v>
      </c>
      <c r="DP1712"/>
      <c r="DQ1712"/>
      <c r="DR1712"/>
      <c r="DS1712" s="9" t="str">
        <f>$O$10</f>
        <v>現Q値</v>
      </c>
      <c r="DT1712" s="93" t="s">
        <v>3</v>
      </c>
      <c r="DU1712" s="26" t="s">
        <v>4</v>
      </c>
      <c r="DV1712" s="26" t="s">
        <v>5</v>
      </c>
      <c r="DW1712" s="3" t="s">
        <v>6</v>
      </c>
      <c r="DX1712" s="6"/>
    </row>
    <row r="1713" spans="1:128" ht="13.5" customHeight="1" thickBot="1">
      <c r="A1713"/>
      <c r="B1713" s="63" t="s">
        <v>10</v>
      </c>
      <c r="C1713" s="78">
        <f ca="1">C1676+IF(C1712="未着",0,1)</f>
        <v>47</v>
      </c>
      <c r="D1713"/>
      <c r="E1713"/>
      <c r="F1713"/>
      <c r="G1713"/>
      <c r="H1713" s="21"/>
      <c r="J1713" s="3" t="s">
        <v>7</v>
      </c>
      <c r="K1713" s="29">
        <f>3*(K1711-1)+K1712</f>
        <v>1</v>
      </c>
      <c r="L1713" s="30" t="s">
        <v>34</v>
      </c>
      <c r="M1713"/>
      <c r="N1713" s="126" t="s">
        <v>7</v>
      </c>
      <c r="O1713" s="17">
        <v>1</v>
      </c>
      <c r="P1713" s="27">
        <f t="array" aca="1" ref="P1713:S1720" ca="1">IF(C1675="到着",DT1700:DW1707,P1676:S1683)</f>
        <v>31.961457039816562</v>
      </c>
      <c r="Q1713" s="95" t="str">
        <f ca="1"/>
        <v>欄外</v>
      </c>
      <c r="R1713" s="95" t="str">
        <f ca="1"/>
        <v>欄外</v>
      </c>
      <c r="S1713" s="15">
        <f ca="1"/>
        <v>32.10998645668748</v>
      </c>
      <c r="T1713" s="12"/>
      <c r="V1713" s="3" t="s">
        <v>7</v>
      </c>
      <c r="W1713" s="29">
        <f ca="1">3*(W1711-1)+W1712</f>
        <v>4</v>
      </c>
      <c r="X1713" s="30" t="s">
        <v>34</v>
      </c>
      <c r="Y1713"/>
      <c r="Z1713" s="126" t="s">
        <v>7</v>
      </c>
      <c r="AA1713" s="17">
        <v>1</v>
      </c>
      <c r="AB1713" s="27">
        <f t="array" ref="AB1713:AE1720" ca="1">P1737:S1744</f>
        <v>31.961457039816562</v>
      </c>
      <c r="AC1713" s="95" t="str">
        <v>欄外</v>
      </c>
      <c r="AD1713" s="95" t="str">
        <v>欄外</v>
      </c>
      <c r="AE1713" s="15">
        <f ca="1"/>
        <v>32.109991131919479</v>
      </c>
      <c r="AF1713" s="12"/>
      <c r="AH1713" s="3" t="s">
        <v>7</v>
      </c>
      <c r="AI1713" s="29">
        <f ca="1">3*(AI1711-1)+AI1712</f>
        <v>5</v>
      </c>
      <c r="AJ1713" s="30" t="s">
        <v>34</v>
      </c>
      <c r="AK1713"/>
      <c r="AL1713" s="126" t="s">
        <v>7</v>
      </c>
      <c r="AM1713" s="17">
        <v>1</v>
      </c>
      <c r="AN1713" s="27">
        <f t="array" ref="AN1713:AQ1720" ca="1">AB1737:AE1744</f>
        <v>31.961457039816562</v>
      </c>
      <c r="AO1713" s="95" t="str">
        <v>欄外</v>
      </c>
      <c r="AP1713" s="95" t="str">
        <v>欄外</v>
      </c>
      <c r="AQ1713" s="15">
        <f ca="1"/>
        <v>32.109991131919479</v>
      </c>
      <c r="AR1713" s="12"/>
      <c r="AT1713" s="3" t="s">
        <v>7</v>
      </c>
      <c r="AU1713" s="29">
        <f ca="1">3*(AU1711-1)+AU1712</f>
        <v>8</v>
      </c>
      <c r="AV1713" s="30" t="s">
        <v>34</v>
      </c>
      <c r="AW1713"/>
      <c r="AX1713" s="126" t="s">
        <v>7</v>
      </c>
      <c r="AY1713" s="17">
        <v>1</v>
      </c>
      <c r="AZ1713" s="27">
        <f t="array" ref="AZ1713:BC1720" ca="1">AN1737:AQ1744</f>
        <v>31.961457039816562</v>
      </c>
      <c r="BA1713" s="95" t="str">
        <v>欄外</v>
      </c>
      <c r="BB1713" s="95" t="str">
        <v>欄外</v>
      </c>
      <c r="BC1713" s="15">
        <f ca="1"/>
        <v>32.109991131919479</v>
      </c>
      <c r="BD1713" s="12"/>
      <c r="BF1713" s="3" t="s">
        <v>7</v>
      </c>
      <c r="BG1713" s="29">
        <f ca="1">3*(BG1711-1)+BG1712</f>
        <v>9</v>
      </c>
      <c r="BH1713" s="30" t="s">
        <v>34</v>
      </c>
      <c r="BI1713"/>
      <c r="BJ1713" s="126" t="s">
        <v>7</v>
      </c>
      <c r="BK1713" s="17">
        <v>1</v>
      </c>
      <c r="BL1713" s="27">
        <f t="array" ref="BL1713:BO1720" ca="1">AZ1737:BC1744</f>
        <v>31.961457039816562</v>
      </c>
      <c r="BM1713" s="95" t="str">
        <v>欄外</v>
      </c>
      <c r="BN1713" s="95" t="str">
        <v>欄外</v>
      </c>
      <c r="BO1713" s="15">
        <f ca="1"/>
        <v>32.109991131919479</v>
      </c>
      <c r="BP1713" s="12"/>
      <c r="BR1713" s="3" t="s">
        <v>7</v>
      </c>
      <c r="BS1713" s="29">
        <f ca="1">3*(BS1711-1)+BS1712</f>
        <v>9</v>
      </c>
      <c r="BT1713" s="30" t="s">
        <v>34</v>
      </c>
      <c r="BU1713"/>
      <c r="BV1713" s="126" t="s">
        <v>7</v>
      </c>
      <c r="BW1713" s="17">
        <v>1</v>
      </c>
      <c r="BX1713" s="27">
        <f t="array" ref="BX1713:CA1720" ca="1">BL1737:BO1744</f>
        <v>31.961457039816562</v>
      </c>
      <c r="BY1713" s="95" t="str">
        <v>欄外</v>
      </c>
      <c r="BZ1713" s="95" t="str">
        <v>欄外</v>
      </c>
      <c r="CA1713" s="15">
        <f ca="1"/>
        <v>32.109991131919479</v>
      </c>
      <c r="CB1713" s="12"/>
      <c r="CD1713" s="3" t="s">
        <v>7</v>
      </c>
      <c r="CE1713" s="29">
        <f ca="1">3*(CE1711-1)+CE1712</f>
        <v>9</v>
      </c>
      <c r="CF1713" s="30" t="s">
        <v>34</v>
      </c>
      <c r="CG1713"/>
      <c r="CH1713" s="126" t="s">
        <v>7</v>
      </c>
      <c r="CI1713" s="17">
        <v>1</v>
      </c>
      <c r="CJ1713" s="27">
        <f t="array" ref="CJ1713:CM1720" ca="1">BX1737:CA1744</f>
        <v>31.961457039816562</v>
      </c>
      <c r="CK1713" s="95" t="str">
        <v>欄外</v>
      </c>
      <c r="CL1713" s="95" t="str">
        <v>欄外</v>
      </c>
      <c r="CM1713" s="15">
        <f ca="1"/>
        <v>32.109991131919479</v>
      </c>
      <c r="CN1713" s="12"/>
      <c r="CP1713" s="3" t="s">
        <v>7</v>
      </c>
      <c r="CQ1713" s="29">
        <f ca="1">3*(CQ1711-1)+CQ1712</f>
        <v>9</v>
      </c>
      <c r="CR1713" s="30" t="s">
        <v>34</v>
      </c>
      <c r="CS1713"/>
      <c r="CT1713" s="126" t="s">
        <v>7</v>
      </c>
      <c r="CU1713" s="17">
        <v>1</v>
      </c>
      <c r="CV1713" s="27">
        <f t="array" ref="CV1713:CY1720" ca="1">CJ1737:CM1744</f>
        <v>31.961457039816562</v>
      </c>
      <c r="CW1713" s="95" t="str">
        <v>欄外</v>
      </c>
      <c r="CX1713" s="95" t="str">
        <v>欄外</v>
      </c>
      <c r="CY1713" s="15">
        <f ca="1"/>
        <v>32.109991131919479</v>
      </c>
      <c r="CZ1713" s="12"/>
      <c r="DB1713" s="3" t="s">
        <v>7</v>
      </c>
      <c r="DC1713" s="29">
        <f ca="1">3*(DC1711-1)+DC1712</f>
        <v>9</v>
      </c>
      <c r="DD1713" s="30" t="s">
        <v>34</v>
      </c>
      <c r="DE1713"/>
      <c r="DF1713" s="126" t="s">
        <v>7</v>
      </c>
      <c r="DG1713" s="17">
        <v>1</v>
      </c>
      <c r="DH1713" s="27">
        <f t="array" ref="DH1713:DK1720" ca="1">CV1737:CY1744</f>
        <v>31.961457039816562</v>
      </c>
      <c r="DI1713" s="95" t="str">
        <v>欄外</v>
      </c>
      <c r="DJ1713" s="95" t="str">
        <v>欄外</v>
      </c>
      <c r="DK1713" s="15">
        <f ca="1"/>
        <v>32.109991131919479</v>
      </c>
      <c r="DL1713" s="12"/>
      <c r="DN1713" s="3" t="s">
        <v>7</v>
      </c>
      <c r="DO1713" s="29">
        <f ca="1">3*(DO1711-1)+DO1712</f>
        <v>9</v>
      </c>
      <c r="DP1713" s="30" t="s">
        <v>34</v>
      </c>
      <c r="DQ1713"/>
      <c r="DR1713" s="126" t="s">
        <v>7</v>
      </c>
      <c r="DS1713" s="17">
        <v>1</v>
      </c>
      <c r="DT1713" s="27">
        <f t="array" ref="DT1713:DW1720" ca="1">DH1737:DK1744</f>
        <v>31.961457039816562</v>
      </c>
      <c r="DU1713" s="95" t="str">
        <v>欄外</v>
      </c>
      <c r="DV1713" s="95" t="str">
        <v>欄外</v>
      </c>
      <c r="DW1713" s="15">
        <f ca="1"/>
        <v>32.109991131919479</v>
      </c>
      <c r="DX1713" s="12"/>
    </row>
    <row r="1714" spans="1:128" ht="13.5" customHeight="1" thickBot="1">
      <c r="A1714"/>
      <c r="B1714"/>
      <c r="C1714"/>
      <c r="D1714"/>
      <c r="E1714"/>
      <c r="F1714"/>
      <c r="G1714"/>
      <c r="H1714" s="21"/>
      <c r="K1714" s="24"/>
      <c r="L1714" s="6"/>
      <c r="M1714"/>
      <c r="N1714" s="127"/>
      <c r="O1714" s="3">
        <v>2</v>
      </c>
      <c r="P1714" s="15">
        <f ca="1"/>
        <v>10.40607930603027</v>
      </c>
      <c r="Q1714" s="95" t="str">
        <f ca="1"/>
        <v>欄外</v>
      </c>
      <c r="R1714" s="27">
        <f ca="1"/>
        <v>18.458272981929774</v>
      </c>
      <c r="S1714" s="15">
        <f ca="1"/>
        <v>47.298768251931577</v>
      </c>
      <c r="T1714" s="12"/>
      <c r="W1714" s="24"/>
      <c r="X1714" s="6"/>
      <c r="Y1714"/>
      <c r="Z1714" s="127"/>
      <c r="AA1714" s="3">
        <v>2</v>
      </c>
      <c r="AB1714" s="15">
        <f ca="1"/>
        <v>10.40607930603027</v>
      </c>
      <c r="AC1714" s="95" t="str">
        <v>欄外</v>
      </c>
      <c r="AD1714" s="27">
        <f ca="1"/>
        <v>18.458272981929774</v>
      </c>
      <c r="AE1714" s="15">
        <f ca="1"/>
        <v>47.298768251931577</v>
      </c>
      <c r="AF1714" s="12"/>
      <c r="AI1714" s="24"/>
      <c r="AJ1714" s="6"/>
      <c r="AK1714"/>
      <c r="AL1714" s="127"/>
      <c r="AM1714" s="3">
        <v>2</v>
      </c>
      <c r="AN1714" s="15">
        <f ca="1"/>
        <v>10.40607930603027</v>
      </c>
      <c r="AO1714" s="95" t="str">
        <v>欄外</v>
      </c>
      <c r="AP1714" s="27">
        <f ca="1"/>
        <v>18.458272981929774</v>
      </c>
      <c r="AQ1714" s="15">
        <f ca="1"/>
        <v>47.298768251931577</v>
      </c>
      <c r="AR1714" s="12"/>
      <c r="AU1714" s="24"/>
      <c r="AV1714" s="6"/>
      <c r="AW1714"/>
      <c r="AX1714" s="127"/>
      <c r="AY1714" s="3">
        <v>2</v>
      </c>
      <c r="AZ1714" s="15">
        <f ca="1"/>
        <v>10.40607930603027</v>
      </c>
      <c r="BA1714" s="95" t="str">
        <v>欄外</v>
      </c>
      <c r="BB1714" s="27">
        <f ca="1"/>
        <v>18.458272981929774</v>
      </c>
      <c r="BC1714" s="15">
        <f ca="1"/>
        <v>47.298768251931577</v>
      </c>
      <c r="BD1714" s="12"/>
      <c r="BG1714" s="24"/>
      <c r="BH1714" s="6"/>
      <c r="BI1714"/>
      <c r="BJ1714" s="127"/>
      <c r="BK1714" s="3">
        <v>2</v>
      </c>
      <c r="BL1714" s="15">
        <f ca="1"/>
        <v>10.40607930603027</v>
      </c>
      <c r="BM1714" s="95" t="str">
        <v>欄外</v>
      </c>
      <c r="BN1714" s="27">
        <f ca="1"/>
        <v>18.458272981929774</v>
      </c>
      <c r="BO1714" s="15">
        <f ca="1"/>
        <v>47.298768251931577</v>
      </c>
      <c r="BP1714" s="12"/>
      <c r="BS1714" s="24"/>
      <c r="BT1714" s="6"/>
      <c r="BU1714"/>
      <c r="BV1714" s="127"/>
      <c r="BW1714" s="3">
        <v>2</v>
      </c>
      <c r="BX1714" s="15">
        <f ca="1"/>
        <v>10.40607930603027</v>
      </c>
      <c r="BY1714" s="95" t="str">
        <v>欄外</v>
      </c>
      <c r="BZ1714" s="27">
        <f ca="1"/>
        <v>18.458272981929774</v>
      </c>
      <c r="CA1714" s="15">
        <f ca="1"/>
        <v>47.298768251931577</v>
      </c>
      <c r="CB1714" s="12"/>
      <c r="CE1714" s="24"/>
      <c r="CF1714" s="6"/>
      <c r="CG1714"/>
      <c r="CH1714" s="127"/>
      <c r="CI1714" s="3">
        <v>2</v>
      </c>
      <c r="CJ1714" s="15">
        <f ca="1"/>
        <v>10.40607930603027</v>
      </c>
      <c r="CK1714" s="95" t="str">
        <v>欄外</v>
      </c>
      <c r="CL1714" s="27">
        <f ca="1"/>
        <v>18.458272981929774</v>
      </c>
      <c r="CM1714" s="15">
        <f ca="1"/>
        <v>47.298768251931577</v>
      </c>
      <c r="CN1714" s="12"/>
      <c r="CQ1714" s="24"/>
      <c r="CR1714" s="6"/>
      <c r="CS1714"/>
      <c r="CT1714" s="127"/>
      <c r="CU1714" s="3">
        <v>2</v>
      </c>
      <c r="CV1714" s="15">
        <f ca="1"/>
        <v>10.40607930603027</v>
      </c>
      <c r="CW1714" s="95" t="str">
        <v>欄外</v>
      </c>
      <c r="CX1714" s="27">
        <f ca="1"/>
        <v>18.458272981929774</v>
      </c>
      <c r="CY1714" s="15">
        <f ca="1"/>
        <v>47.298768251931577</v>
      </c>
      <c r="CZ1714" s="12"/>
      <c r="DC1714" s="24"/>
      <c r="DD1714" s="6"/>
      <c r="DE1714"/>
      <c r="DF1714" s="127"/>
      <c r="DG1714" s="3">
        <v>2</v>
      </c>
      <c r="DH1714" s="15">
        <f ca="1"/>
        <v>10.40607930603027</v>
      </c>
      <c r="DI1714" s="95" t="str">
        <v>欄外</v>
      </c>
      <c r="DJ1714" s="27">
        <f ca="1"/>
        <v>18.458272981929774</v>
      </c>
      <c r="DK1714" s="15">
        <f ca="1"/>
        <v>47.298768251931577</v>
      </c>
      <c r="DL1714" s="12"/>
      <c r="DO1714" s="24"/>
      <c r="DP1714" s="6"/>
      <c r="DQ1714"/>
      <c r="DR1714" s="127"/>
      <c r="DS1714" s="3">
        <v>2</v>
      </c>
      <c r="DT1714" s="15">
        <f ca="1"/>
        <v>10.40607930603027</v>
      </c>
      <c r="DU1714" s="95" t="str">
        <v>欄外</v>
      </c>
      <c r="DV1714" s="27">
        <f ca="1"/>
        <v>18.458272981929774</v>
      </c>
      <c r="DW1714" s="15">
        <f ca="1"/>
        <v>47.298768251931577</v>
      </c>
      <c r="DX1714" s="12"/>
    </row>
    <row r="1715" spans="1:128" ht="13.5" customHeight="1" thickTop="1" thickBot="1">
      <c r="A1715"/>
      <c r="B1715" s="10" t="s">
        <v>15</v>
      </c>
      <c r="C1715"/>
      <c r="D1715"/>
      <c r="E1715"/>
      <c r="F1715"/>
      <c r="G1715"/>
      <c r="H1715" s="21"/>
      <c r="J1715" s="25" t="str">
        <f>IF(AND(K1711=1,K1712=1),"★","")</f>
        <v>★</v>
      </c>
      <c r="K1715" s="93" t="str">
        <f>IF(AND(K1711=1,K1712=2),"★","")</f>
        <v/>
      </c>
      <c r="L1715" s="3" t="str">
        <f>IF(AND(K1711=1,K1712=3),"★","")</f>
        <v/>
      </c>
      <c r="M1715"/>
      <c r="N1715" s="127"/>
      <c r="O1715" s="3">
        <v>3</v>
      </c>
      <c r="P1715" s="95" t="str">
        <f ca="1"/>
        <v>欄外</v>
      </c>
      <c r="Q1715" s="95" t="str">
        <f ca="1"/>
        <v>欄外</v>
      </c>
      <c r="R1715" s="15">
        <f ca="1"/>
        <v>26.900255958557121</v>
      </c>
      <c r="S1715" s="95" t="str">
        <f ca="1"/>
        <v>欄外</v>
      </c>
      <c r="T1715" s="12"/>
      <c r="V1715" s="25" t="str">
        <f ca="1">IF(AND(W1711=1,W1712=1),"★","")</f>
        <v/>
      </c>
      <c r="W1715" s="93" t="str">
        <f ca="1">IF(AND(W1711=1,W1712=2),"★","")</f>
        <v/>
      </c>
      <c r="X1715" s="3" t="str">
        <f ca="1">IF(AND(W1711=1,W1712=3),"★","")</f>
        <v/>
      </c>
      <c r="Y1715"/>
      <c r="Z1715" s="127"/>
      <c r="AA1715" s="3">
        <v>3</v>
      </c>
      <c r="AB1715" s="95" t="str">
        <v>欄外</v>
      </c>
      <c r="AC1715" s="95" t="str">
        <v>欄外</v>
      </c>
      <c r="AD1715" s="15">
        <f ca="1"/>
        <v>26.900255958557121</v>
      </c>
      <c r="AE1715" s="95" t="str">
        <v>欄外</v>
      </c>
      <c r="AF1715" s="12"/>
      <c r="AH1715" s="25" t="str">
        <f ca="1">IF(AND(AI1711=1,AI1712=1),"★","")</f>
        <v/>
      </c>
      <c r="AI1715" s="93" t="str">
        <f ca="1">IF(AND(AI1711=1,AI1712=2),"★","")</f>
        <v/>
      </c>
      <c r="AJ1715" s="3" t="str">
        <f ca="1">IF(AND(AI1711=1,AI1712=3),"★","")</f>
        <v/>
      </c>
      <c r="AK1715"/>
      <c r="AL1715" s="127"/>
      <c r="AM1715" s="3">
        <v>3</v>
      </c>
      <c r="AN1715" s="95" t="str">
        <v>欄外</v>
      </c>
      <c r="AO1715" s="95" t="str">
        <v>欄外</v>
      </c>
      <c r="AP1715" s="15">
        <f ca="1"/>
        <v>26.900255958557121</v>
      </c>
      <c r="AQ1715" s="95" t="str">
        <v>欄外</v>
      </c>
      <c r="AR1715" s="12"/>
      <c r="AT1715" s="25" t="str">
        <f ca="1">IF(AND(AU1711=1,AU1712=1),"★","")</f>
        <v/>
      </c>
      <c r="AU1715" s="93" t="str">
        <f ca="1">IF(AND(AU1711=1,AU1712=2),"★","")</f>
        <v/>
      </c>
      <c r="AV1715" s="3" t="str">
        <f ca="1">IF(AND(AU1711=1,AU1712=3),"★","")</f>
        <v/>
      </c>
      <c r="AW1715"/>
      <c r="AX1715" s="127"/>
      <c r="AY1715" s="3">
        <v>3</v>
      </c>
      <c r="AZ1715" s="95" t="str">
        <v>欄外</v>
      </c>
      <c r="BA1715" s="95" t="str">
        <v>欄外</v>
      </c>
      <c r="BB1715" s="15">
        <f ca="1"/>
        <v>26.900255958557121</v>
      </c>
      <c r="BC1715" s="95" t="str">
        <v>欄外</v>
      </c>
      <c r="BD1715" s="12"/>
      <c r="BF1715" s="25" t="str">
        <f ca="1">IF(AND(BG1711=1,BG1712=1),"★","")</f>
        <v/>
      </c>
      <c r="BG1715" s="93" t="str">
        <f ca="1">IF(AND(BG1711=1,BG1712=2),"★","")</f>
        <v/>
      </c>
      <c r="BH1715" s="3" t="str">
        <f ca="1">IF(AND(BG1711=1,BG1712=3),"★","")</f>
        <v/>
      </c>
      <c r="BI1715"/>
      <c r="BJ1715" s="127"/>
      <c r="BK1715" s="3">
        <v>3</v>
      </c>
      <c r="BL1715" s="95" t="str">
        <v>欄外</v>
      </c>
      <c r="BM1715" s="95" t="str">
        <v>欄外</v>
      </c>
      <c r="BN1715" s="15">
        <f ca="1"/>
        <v>26.900255958557121</v>
      </c>
      <c r="BO1715" s="95" t="str">
        <v>欄外</v>
      </c>
      <c r="BP1715" s="12"/>
      <c r="BR1715" s="25" t="str">
        <f ca="1">IF(AND(BS1711=1,BS1712=1),"★","")</f>
        <v/>
      </c>
      <c r="BS1715" s="93" t="str">
        <f ca="1">IF(AND(BS1711=1,BS1712=2),"★","")</f>
        <v/>
      </c>
      <c r="BT1715" s="3" t="str">
        <f ca="1">IF(AND(BS1711=1,BS1712=3),"★","")</f>
        <v/>
      </c>
      <c r="BU1715"/>
      <c r="BV1715" s="127"/>
      <c r="BW1715" s="3">
        <v>3</v>
      </c>
      <c r="BX1715" s="95" t="str">
        <v>欄外</v>
      </c>
      <c r="BY1715" s="95" t="str">
        <v>欄外</v>
      </c>
      <c r="BZ1715" s="15">
        <f ca="1"/>
        <v>26.900255958557121</v>
      </c>
      <c r="CA1715" s="95" t="str">
        <v>欄外</v>
      </c>
      <c r="CB1715" s="12"/>
      <c r="CD1715" s="25" t="str">
        <f ca="1">IF(AND(CE1711=1,CE1712=1),"★","")</f>
        <v/>
      </c>
      <c r="CE1715" s="93" t="str">
        <f ca="1">IF(AND(CE1711=1,CE1712=2),"★","")</f>
        <v/>
      </c>
      <c r="CF1715" s="3" t="str">
        <f ca="1">IF(AND(CE1711=1,CE1712=3),"★","")</f>
        <v/>
      </c>
      <c r="CG1715"/>
      <c r="CH1715" s="127"/>
      <c r="CI1715" s="3">
        <v>3</v>
      </c>
      <c r="CJ1715" s="95" t="str">
        <v>欄外</v>
      </c>
      <c r="CK1715" s="95" t="str">
        <v>欄外</v>
      </c>
      <c r="CL1715" s="15">
        <f ca="1"/>
        <v>26.900255958557121</v>
      </c>
      <c r="CM1715" s="95" t="str">
        <v>欄外</v>
      </c>
      <c r="CN1715" s="12"/>
      <c r="CP1715" s="25" t="str">
        <f ca="1">IF(AND(CQ1711=1,CQ1712=1),"★","")</f>
        <v/>
      </c>
      <c r="CQ1715" s="93" t="str">
        <f ca="1">IF(AND(CQ1711=1,CQ1712=2),"★","")</f>
        <v/>
      </c>
      <c r="CR1715" s="3" t="str">
        <f ca="1">IF(AND(CQ1711=1,CQ1712=3),"★","")</f>
        <v/>
      </c>
      <c r="CS1715"/>
      <c r="CT1715" s="127"/>
      <c r="CU1715" s="3">
        <v>3</v>
      </c>
      <c r="CV1715" s="95" t="str">
        <v>欄外</v>
      </c>
      <c r="CW1715" s="95" t="str">
        <v>欄外</v>
      </c>
      <c r="CX1715" s="15">
        <f ca="1"/>
        <v>26.900255958557121</v>
      </c>
      <c r="CY1715" s="95" t="str">
        <v>欄外</v>
      </c>
      <c r="CZ1715" s="12"/>
      <c r="DB1715" s="25" t="str">
        <f ca="1">IF(AND(DC1711=1,DC1712=1),"★","")</f>
        <v/>
      </c>
      <c r="DC1715" s="93" t="str">
        <f ca="1">IF(AND(DC1711=1,DC1712=2),"★","")</f>
        <v/>
      </c>
      <c r="DD1715" s="3" t="str">
        <f ca="1">IF(AND(DC1711=1,DC1712=3),"★","")</f>
        <v/>
      </c>
      <c r="DE1715"/>
      <c r="DF1715" s="127"/>
      <c r="DG1715" s="3">
        <v>3</v>
      </c>
      <c r="DH1715" s="95" t="str">
        <v>欄外</v>
      </c>
      <c r="DI1715" s="95" t="str">
        <v>欄外</v>
      </c>
      <c r="DJ1715" s="15">
        <f ca="1"/>
        <v>26.900255958557121</v>
      </c>
      <c r="DK1715" s="95" t="str">
        <v>欄外</v>
      </c>
      <c r="DL1715" s="12"/>
      <c r="DN1715" s="25" t="str">
        <f ca="1">IF(AND(DO1711=1,DO1712=1),"★","")</f>
        <v/>
      </c>
      <c r="DO1715" s="93" t="str">
        <f ca="1">IF(AND(DO1711=1,DO1712=2),"★","")</f>
        <v/>
      </c>
      <c r="DP1715" s="3" t="str">
        <f ca="1">IF(AND(DO1711=1,DO1712=3),"★","")</f>
        <v/>
      </c>
      <c r="DQ1715"/>
      <c r="DR1715" s="127"/>
      <c r="DS1715" s="3">
        <v>3</v>
      </c>
      <c r="DT1715" s="95" t="str">
        <v>欄外</v>
      </c>
      <c r="DU1715" s="95" t="str">
        <v>欄外</v>
      </c>
      <c r="DV1715" s="15">
        <f ca="1"/>
        <v>26.900255958557121</v>
      </c>
      <c r="DW1715" s="95" t="str">
        <v>欄外</v>
      </c>
      <c r="DX1715" s="12"/>
    </row>
    <row r="1716" spans="1:128" ht="13.5" customHeight="1" thickTop="1" thickBot="1">
      <c r="A1716"/>
      <c r="B1716" s="63" t="s">
        <v>14</v>
      </c>
      <c r="C1716" s="79">
        <f ca="1">1-C1676/50</f>
        <v>7.999999999999996E-2</v>
      </c>
      <c r="D1716"/>
      <c r="E1716"/>
      <c r="F1716"/>
      <c r="G1716"/>
      <c r="H1716" s="21"/>
      <c r="J1716" s="17" t="str">
        <f>IF(AND(K1711=2,K1712=1),"★","")</f>
        <v/>
      </c>
      <c r="K1716" s="3" t="str">
        <f>IF(AND(K1711=2,K1712=2),"★","")</f>
        <v/>
      </c>
      <c r="L1716" s="16" t="str">
        <f>IF(AND(K1711=2,K1712=3),"★","")</f>
        <v/>
      </c>
      <c r="M1716"/>
      <c r="N1716" s="127"/>
      <c r="O1716" s="3">
        <v>4</v>
      </c>
      <c r="P1716" s="27">
        <f ca="1"/>
        <v>47.299994010216395</v>
      </c>
      <c r="Q1716" s="15">
        <f ca="1"/>
        <v>20.521260304529793</v>
      </c>
      <c r="R1716" s="95" t="str">
        <f ca="1"/>
        <v>欄外</v>
      </c>
      <c r="S1716" s="15">
        <f ca="1"/>
        <v>47.290408194743051</v>
      </c>
      <c r="T1716" s="12"/>
      <c r="V1716" s="17" t="str">
        <f ca="1">IF(AND(W1711=2,W1712=1),"★","")</f>
        <v>★</v>
      </c>
      <c r="W1716" s="3" t="str">
        <f ca="1">IF(AND(W1711=2,W1712=2),"★","")</f>
        <v/>
      </c>
      <c r="X1716" s="16" t="str">
        <f ca="1">IF(AND(W1711=2,W1712=3),"★","")</f>
        <v/>
      </c>
      <c r="Y1716"/>
      <c r="Z1716" s="127"/>
      <c r="AA1716" s="3">
        <v>4</v>
      </c>
      <c r="AB1716" s="27">
        <f ca="1"/>
        <v>47.299994010216395</v>
      </c>
      <c r="AC1716" s="15">
        <f ca="1"/>
        <v>20.521260304529793</v>
      </c>
      <c r="AD1716" s="95" t="str">
        <v>欄外</v>
      </c>
      <c r="AE1716" s="15">
        <f ca="1"/>
        <v>47.290408194743051</v>
      </c>
      <c r="AF1716" s="12"/>
      <c r="AH1716" s="17" t="str">
        <f ca="1">IF(AND(AI1711=2,AI1712=1),"★","")</f>
        <v/>
      </c>
      <c r="AI1716" s="3" t="str">
        <f ca="1">IF(AND(AI1711=2,AI1712=2),"★","")</f>
        <v>★</v>
      </c>
      <c r="AJ1716" s="16" t="str">
        <f ca="1">IF(AND(AI1711=2,AI1712=3),"★","")</f>
        <v/>
      </c>
      <c r="AK1716"/>
      <c r="AL1716" s="127"/>
      <c r="AM1716" s="3">
        <v>4</v>
      </c>
      <c r="AN1716" s="27">
        <f ca="1"/>
        <v>47.299997004745734</v>
      </c>
      <c r="AO1716" s="15">
        <f ca="1"/>
        <v>20.521260304529793</v>
      </c>
      <c r="AP1716" s="95" t="str">
        <v>欄外</v>
      </c>
      <c r="AQ1716" s="15">
        <f ca="1"/>
        <v>47.290408194743051</v>
      </c>
      <c r="AR1716" s="12"/>
      <c r="AT1716" s="17" t="str">
        <f ca="1">IF(AND(AU1711=2,AU1712=1),"★","")</f>
        <v/>
      </c>
      <c r="AU1716" s="3" t="str">
        <f ca="1">IF(AND(AU1711=2,AU1712=2),"★","")</f>
        <v/>
      </c>
      <c r="AV1716" s="16" t="str">
        <f ca="1">IF(AND(AU1711=2,AU1712=3),"★","")</f>
        <v/>
      </c>
      <c r="AW1716"/>
      <c r="AX1716" s="127"/>
      <c r="AY1716" s="3">
        <v>4</v>
      </c>
      <c r="AZ1716" s="27">
        <f ca="1"/>
        <v>47.299997004745734</v>
      </c>
      <c r="BA1716" s="15">
        <f ca="1"/>
        <v>20.521260304529793</v>
      </c>
      <c r="BB1716" s="95" t="str">
        <v>欄外</v>
      </c>
      <c r="BC1716" s="15">
        <f ca="1"/>
        <v>47.290408194743051</v>
      </c>
      <c r="BD1716" s="12"/>
      <c r="BF1716" s="17" t="str">
        <f ca="1">IF(AND(BG1711=2,BG1712=1),"★","")</f>
        <v/>
      </c>
      <c r="BG1716" s="3" t="str">
        <f ca="1">IF(AND(BG1711=2,BG1712=2),"★","")</f>
        <v/>
      </c>
      <c r="BH1716" s="16" t="str">
        <f ca="1">IF(AND(BG1711=2,BG1712=3),"★","")</f>
        <v/>
      </c>
      <c r="BI1716"/>
      <c r="BJ1716" s="127"/>
      <c r="BK1716" s="3">
        <v>4</v>
      </c>
      <c r="BL1716" s="27">
        <f ca="1"/>
        <v>47.299997004745734</v>
      </c>
      <c r="BM1716" s="15">
        <f ca="1"/>
        <v>20.521260304529793</v>
      </c>
      <c r="BN1716" s="95" t="str">
        <v>欄外</v>
      </c>
      <c r="BO1716" s="15">
        <f ca="1"/>
        <v>47.290408194743051</v>
      </c>
      <c r="BP1716" s="12"/>
      <c r="BR1716" s="17" t="str">
        <f ca="1">IF(AND(BS1711=2,BS1712=1),"★","")</f>
        <v/>
      </c>
      <c r="BS1716" s="3" t="str">
        <f ca="1">IF(AND(BS1711=2,BS1712=2),"★","")</f>
        <v/>
      </c>
      <c r="BT1716" s="16" t="str">
        <f ca="1">IF(AND(BS1711=2,BS1712=3),"★","")</f>
        <v/>
      </c>
      <c r="BU1716"/>
      <c r="BV1716" s="127"/>
      <c r="BW1716" s="3">
        <v>4</v>
      </c>
      <c r="BX1716" s="27">
        <f ca="1"/>
        <v>47.299997004745734</v>
      </c>
      <c r="BY1716" s="15">
        <f ca="1"/>
        <v>20.521260304529793</v>
      </c>
      <c r="BZ1716" s="95" t="str">
        <v>欄外</v>
      </c>
      <c r="CA1716" s="15">
        <f ca="1"/>
        <v>47.290408194743051</v>
      </c>
      <c r="CB1716" s="12"/>
      <c r="CD1716" s="17" t="str">
        <f ca="1">IF(AND(CE1711=2,CE1712=1),"★","")</f>
        <v/>
      </c>
      <c r="CE1716" s="3" t="str">
        <f ca="1">IF(AND(CE1711=2,CE1712=2),"★","")</f>
        <v/>
      </c>
      <c r="CF1716" s="16" t="str">
        <f ca="1">IF(AND(CE1711=2,CE1712=3),"★","")</f>
        <v/>
      </c>
      <c r="CG1716"/>
      <c r="CH1716" s="127"/>
      <c r="CI1716" s="3">
        <v>4</v>
      </c>
      <c r="CJ1716" s="27">
        <f ca="1"/>
        <v>47.299997004745734</v>
      </c>
      <c r="CK1716" s="15">
        <f ca="1"/>
        <v>20.521260304529793</v>
      </c>
      <c r="CL1716" s="95" t="str">
        <v>欄外</v>
      </c>
      <c r="CM1716" s="15">
        <f ca="1"/>
        <v>47.290408194743051</v>
      </c>
      <c r="CN1716" s="12"/>
      <c r="CP1716" s="17" t="str">
        <f ca="1">IF(AND(CQ1711=2,CQ1712=1),"★","")</f>
        <v/>
      </c>
      <c r="CQ1716" s="3" t="str">
        <f ca="1">IF(AND(CQ1711=2,CQ1712=2),"★","")</f>
        <v/>
      </c>
      <c r="CR1716" s="16" t="str">
        <f ca="1">IF(AND(CQ1711=2,CQ1712=3),"★","")</f>
        <v/>
      </c>
      <c r="CS1716"/>
      <c r="CT1716" s="127"/>
      <c r="CU1716" s="3">
        <v>4</v>
      </c>
      <c r="CV1716" s="27">
        <f ca="1"/>
        <v>47.299997004745734</v>
      </c>
      <c r="CW1716" s="15">
        <f ca="1"/>
        <v>20.521260304529793</v>
      </c>
      <c r="CX1716" s="95" t="str">
        <v>欄外</v>
      </c>
      <c r="CY1716" s="15">
        <f ca="1"/>
        <v>47.290408194743051</v>
      </c>
      <c r="CZ1716" s="12"/>
      <c r="DB1716" s="17" t="str">
        <f ca="1">IF(AND(DC1711=2,DC1712=1),"★","")</f>
        <v/>
      </c>
      <c r="DC1716" s="3" t="str">
        <f ca="1">IF(AND(DC1711=2,DC1712=2),"★","")</f>
        <v/>
      </c>
      <c r="DD1716" s="16" t="str">
        <f ca="1">IF(AND(DC1711=2,DC1712=3),"★","")</f>
        <v/>
      </c>
      <c r="DE1716"/>
      <c r="DF1716" s="127"/>
      <c r="DG1716" s="3">
        <v>4</v>
      </c>
      <c r="DH1716" s="27">
        <f ca="1"/>
        <v>47.299997004745734</v>
      </c>
      <c r="DI1716" s="15">
        <f ca="1"/>
        <v>20.521260304529793</v>
      </c>
      <c r="DJ1716" s="95" t="str">
        <v>欄外</v>
      </c>
      <c r="DK1716" s="15">
        <f ca="1"/>
        <v>47.290408194743051</v>
      </c>
      <c r="DL1716" s="12"/>
      <c r="DN1716" s="17" t="str">
        <f ca="1">IF(AND(DO1711=2,DO1712=1),"★","")</f>
        <v/>
      </c>
      <c r="DO1716" s="3" t="str">
        <f ca="1">IF(AND(DO1711=2,DO1712=2),"★","")</f>
        <v/>
      </c>
      <c r="DP1716" s="16" t="str">
        <f ca="1">IF(AND(DO1711=2,DO1712=3),"★","")</f>
        <v/>
      </c>
      <c r="DQ1716"/>
      <c r="DR1716" s="127"/>
      <c r="DS1716" s="3">
        <v>4</v>
      </c>
      <c r="DT1716" s="27">
        <f ca="1"/>
        <v>47.299997004745734</v>
      </c>
      <c r="DU1716" s="15">
        <f ca="1"/>
        <v>20.521260304529793</v>
      </c>
      <c r="DV1716" s="95" t="str">
        <v>欄外</v>
      </c>
      <c r="DW1716" s="15">
        <f ca="1"/>
        <v>47.290408194743051</v>
      </c>
      <c r="DX1716" s="12"/>
    </row>
    <row r="1717" spans="1:128" ht="13.5" customHeight="1" thickTop="1" thickBot="1">
      <c r="A1717"/>
      <c r="B1717"/>
      <c r="C1717"/>
      <c r="D1717"/>
      <c r="E1717"/>
      <c r="F1717"/>
      <c r="G1717"/>
      <c r="H1717" s="21"/>
      <c r="J1717" s="3" t="str">
        <f>IF(AND(K1711=3,K1712=1),"★","")</f>
        <v/>
      </c>
      <c r="K1717" s="92" t="str">
        <f>IF(AND(K1711=3,K1712=2),"★","")</f>
        <v/>
      </c>
      <c r="L1717" s="37" t="str">
        <f>IF(AND(K1711=3,K1712=3),"★","終")</f>
        <v>終</v>
      </c>
      <c r="M1717"/>
      <c r="N1717" s="127"/>
      <c r="O1717" s="3">
        <v>5</v>
      </c>
      <c r="P1717" s="95" t="str">
        <f ca="1"/>
        <v>欄外</v>
      </c>
      <c r="Q1717" s="27">
        <f ca="1"/>
        <v>31.807358210158871</v>
      </c>
      <c r="R1717" s="27">
        <f ca="1"/>
        <v>21.624271484374994</v>
      </c>
      <c r="S1717" s="27">
        <f ca="1"/>
        <v>68.999999998964398</v>
      </c>
      <c r="T1717" s="12"/>
      <c r="V1717" s="3" t="str">
        <f ca="1">IF(AND(W1711=3,W1712=1),"★","")</f>
        <v/>
      </c>
      <c r="W1717" s="92" t="str">
        <f ca="1">IF(AND(W1711=3,W1712=2),"★","")</f>
        <v/>
      </c>
      <c r="X1717" s="37" t="str">
        <f ca="1">IF(AND(W1711=3,W1712=3),"★","終")</f>
        <v>終</v>
      </c>
      <c r="Y1717"/>
      <c r="Z1717" s="127"/>
      <c r="AA1717" s="3">
        <v>5</v>
      </c>
      <c r="AB1717" s="95" t="str">
        <v>欄外</v>
      </c>
      <c r="AC1717" s="27">
        <f ca="1"/>
        <v>31.807358210158871</v>
      </c>
      <c r="AD1717" s="27">
        <f ca="1"/>
        <v>21.624271484374994</v>
      </c>
      <c r="AE1717" s="27">
        <f ca="1"/>
        <v>68.999999998964398</v>
      </c>
      <c r="AF1717" s="12"/>
      <c r="AH1717" s="3" t="str">
        <f ca="1">IF(AND(AI1711=3,AI1712=1),"★","")</f>
        <v/>
      </c>
      <c r="AI1717" s="92" t="str">
        <f ca="1">IF(AND(AI1711=3,AI1712=2),"★","")</f>
        <v/>
      </c>
      <c r="AJ1717" s="37" t="str">
        <f ca="1">IF(AND(AI1711=3,AI1712=3),"★","終")</f>
        <v>終</v>
      </c>
      <c r="AK1717"/>
      <c r="AL1717" s="127"/>
      <c r="AM1717" s="3">
        <v>5</v>
      </c>
      <c r="AN1717" s="95" t="str">
        <v>欄外</v>
      </c>
      <c r="AO1717" s="27">
        <f ca="1"/>
        <v>31.807358210158871</v>
      </c>
      <c r="AP1717" s="27">
        <f ca="1"/>
        <v>21.624271484374994</v>
      </c>
      <c r="AQ1717" s="27">
        <f ca="1"/>
        <v>68.999999998964398</v>
      </c>
      <c r="AR1717" s="12"/>
      <c r="AT1717" s="3" t="str">
        <f ca="1">IF(AND(AU1711=3,AU1712=1),"★","")</f>
        <v/>
      </c>
      <c r="AU1717" s="92" t="str">
        <f ca="1">IF(AND(AU1711=3,AU1712=2),"★","")</f>
        <v>★</v>
      </c>
      <c r="AV1717" s="37" t="str">
        <f ca="1">IF(AND(AU1711=3,AU1712=3),"★","終")</f>
        <v>終</v>
      </c>
      <c r="AW1717"/>
      <c r="AX1717" s="127"/>
      <c r="AY1717" s="3">
        <v>5</v>
      </c>
      <c r="AZ1717" s="95" t="str">
        <v>欄外</v>
      </c>
      <c r="BA1717" s="27">
        <f ca="1"/>
        <v>31.807358210158871</v>
      </c>
      <c r="BB1717" s="27">
        <f ca="1"/>
        <v>21.624271484374994</v>
      </c>
      <c r="BC1717" s="27">
        <f ca="1"/>
        <v>68.99999999948173</v>
      </c>
      <c r="BD1717" s="12"/>
      <c r="BF1717" s="3" t="str">
        <f ca="1">IF(AND(BG1711=3,BG1712=1),"★","")</f>
        <v/>
      </c>
      <c r="BG1717" s="92" t="str">
        <f ca="1">IF(AND(BG1711=3,BG1712=2),"★","")</f>
        <v/>
      </c>
      <c r="BH1717" s="37" t="str">
        <f ca="1">IF(AND(BG1711=3,BG1712=3),"★","終")</f>
        <v>★</v>
      </c>
      <c r="BI1717"/>
      <c r="BJ1717" s="127"/>
      <c r="BK1717" s="3">
        <v>5</v>
      </c>
      <c r="BL1717" s="95" t="str">
        <v>欄外</v>
      </c>
      <c r="BM1717" s="27">
        <f ca="1"/>
        <v>31.807358210158871</v>
      </c>
      <c r="BN1717" s="27">
        <f ca="1"/>
        <v>21.624271484374994</v>
      </c>
      <c r="BO1717" s="27">
        <f ca="1"/>
        <v>68.99999999948173</v>
      </c>
      <c r="BP1717" s="12"/>
      <c r="BR1717" s="3" t="str">
        <f ca="1">IF(AND(BS1711=3,BS1712=1),"★","")</f>
        <v/>
      </c>
      <c r="BS1717" s="92" t="str">
        <f ca="1">IF(AND(BS1711=3,BS1712=2),"★","")</f>
        <v/>
      </c>
      <c r="BT1717" s="37" t="str">
        <f ca="1">IF(AND(BS1711=3,BS1712=3),"★","終")</f>
        <v>★</v>
      </c>
      <c r="BU1717"/>
      <c r="BV1717" s="127"/>
      <c r="BW1717" s="3">
        <v>5</v>
      </c>
      <c r="BX1717" s="95" t="str">
        <v>欄外</v>
      </c>
      <c r="BY1717" s="27">
        <f ca="1"/>
        <v>31.807358210158871</v>
      </c>
      <c r="BZ1717" s="27">
        <f ca="1"/>
        <v>21.624271484374994</v>
      </c>
      <c r="CA1717" s="27">
        <f ca="1"/>
        <v>68.99999999948173</v>
      </c>
      <c r="CB1717" s="12"/>
      <c r="CD1717" s="3" t="str">
        <f ca="1">IF(AND(CE1711=3,CE1712=1),"★","")</f>
        <v/>
      </c>
      <c r="CE1717" s="92" t="str">
        <f ca="1">IF(AND(CE1711=3,CE1712=2),"★","")</f>
        <v/>
      </c>
      <c r="CF1717" s="37" t="str">
        <f ca="1">IF(AND(CE1711=3,CE1712=3),"★","終")</f>
        <v>★</v>
      </c>
      <c r="CG1717"/>
      <c r="CH1717" s="127"/>
      <c r="CI1717" s="3">
        <v>5</v>
      </c>
      <c r="CJ1717" s="95" t="str">
        <v>欄外</v>
      </c>
      <c r="CK1717" s="27">
        <f ca="1"/>
        <v>31.807358210158871</v>
      </c>
      <c r="CL1717" s="27">
        <f ca="1"/>
        <v>21.624271484374994</v>
      </c>
      <c r="CM1717" s="27">
        <f ca="1"/>
        <v>68.99999999948173</v>
      </c>
      <c r="CN1717" s="12"/>
      <c r="CP1717" s="3" t="str">
        <f ca="1">IF(AND(CQ1711=3,CQ1712=1),"★","")</f>
        <v/>
      </c>
      <c r="CQ1717" s="92" t="str">
        <f ca="1">IF(AND(CQ1711=3,CQ1712=2),"★","")</f>
        <v/>
      </c>
      <c r="CR1717" s="37" t="str">
        <f ca="1">IF(AND(CQ1711=3,CQ1712=3),"★","終")</f>
        <v>★</v>
      </c>
      <c r="CS1717"/>
      <c r="CT1717" s="127"/>
      <c r="CU1717" s="3">
        <v>5</v>
      </c>
      <c r="CV1717" s="95" t="str">
        <v>欄外</v>
      </c>
      <c r="CW1717" s="27">
        <f ca="1"/>
        <v>31.807358210158871</v>
      </c>
      <c r="CX1717" s="27">
        <f ca="1"/>
        <v>21.624271484374994</v>
      </c>
      <c r="CY1717" s="27">
        <f ca="1"/>
        <v>68.99999999948173</v>
      </c>
      <c r="CZ1717" s="12"/>
      <c r="DB1717" s="3" t="str">
        <f ca="1">IF(AND(DC1711=3,DC1712=1),"★","")</f>
        <v/>
      </c>
      <c r="DC1717" s="92" t="str">
        <f ca="1">IF(AND(DC1711=3,DC1712=2),"★","")</f>
        <v/>
      </c>
      <c r="DD1717" s="37" t="str">
        <f ca="1">IF(AND(DC1711=3,DC1712=3),"★","終")</f>
        <v>★</v>
      </c>
      <c r="DE1717"/>
      <c r="DF1717" s="127"/>
      <c r="DG1717" s="3">
        <v>5</v>
      </c>
      <c r="DH1717" s="95" t="str">
        <v>欄外</v>
      </c>
      <c r="DI1717" s="27">
        <f ca="1"/>
        <v>31.807358210158871</v>
      </c>
      <c r="DJ1717" s="27">
        <f ca="1"/>
        <v>21.624271484374994</v>
      </c>
      <c r="DK1717" s="27">
        <f ca="1"/>
        <v>68.99999999948173</v>
      </c>
      <c r="DL1717" s="12"/>
      <c r="DN1717" s="3" t="str">
        <f ca="1">IF(AND(DO1711=3,DO1712=1),"★","")</f>
        <v/>
      </c>
      <c r="DO1717" s="92" t="str">
        <f ca="1">IF(AND(DO1711=3,DO1712=2),"★","")</f>
        <v/>
      </c>
      <c r="DP1717" s="37" t="str">
        <f ca="1">IF(AND(DO1711=3,DO1712=3),"★","終")</f>
        <v>★</v>
      </c>
      <c r="DQ1717"/>
      <c r="DR1717" s="127"/>
      <c r="DS1717" s="3">
        <v>5</v>
      </c>
      <c r="DT1717" s="95" t="str">
        <v>欄外</v>
      </c>
      <c r="DU1717" s="27">
        <f ca="1"/>
        <v>31.807358210158871</v>
      </c>
      <c r="DV1717" s="27">
        <f ca="1"/>
        <v>21.624271484374994</v>
      </c>
      <c r="DW1717" s="27">
        <f ca="1"/>
        <v>68.99999999948173</v>
      </c>
      <c r="DX1717" s="12"/>
    </row>
    <row r="1718" spans="1:128" ht="13.5" customHeight="1" thickTop="1">
      <c r="A1718"/>
      <c r="B1718"/>
      <c r="C1718"/>
      <c r="D1718"/>
      <c r="E1718"/>
      <c r="F1718"/>
      <c r="G1718"/>
      <c r="H1718" s="21"/>
      <c r="M1718"/>
      <c r="N1718" s="127"/>
      <c r="O1718" s="3">
        <v>6</v>
      </c>
      <c r="P1718" s="95" t="str">
        <f ca="1"/>
        <v>欄外</v>
      </c>
      <c r="Q1718" s="95" t="str">
        <f ca="1"/>
        <v>欄外</v>
      </c>
      <c r="R1718" s="95" t="str">
        <f ca="1"/>
        <v>欄外</v>
      </c>
      <c r="S1718" s="95" t="str">
        <f ca="1"/>
        <v>欄外</v>
      </c>
      <c r="T1718" s="12"/>
      <c r="Y1718"/>
      <c r="Z1718" s="127"/>
      <c r="AA1718" s="3">
        <v>6</v>
      </c>
      <c r="AB1718" s="95" t="str">
        <v>欄外</v>
      </c>
      <c r="AC1718" s="95" t="str">
        <v>欄外</v>
      </c>
      <c r="AD1718" s="95" t="str">
        <v>欄外</v>
      </c>
      <c r="AE1718" s="95" t="str">
        <v>欄外</v>
      </c>
      <c r="AF1718" s="12"/>
      <c r="AK1718"/>
      <c r="AL1718" s="127"/>
      <c r="AM1718" s="3">
        <v>6</v>
      </c>
      <c r="AN1718" s="95" t="str">
        <v>欄外</v>
      </c>
      <c r="AO1718" s="95" t="str">
        <v>欄外</v>
      </c>
      <c r="AP1718" s="95" t="str">
        <v>欄外</v>
      </c>
      <c r="AQ1718" s="95" t="str">
        <v>欄外</v>
      </c>
      <c r="AR1718" s="12"/>
      <c r="AW1718"/>
      <c r="AX1718" s="127"/>
      <c r="AY1718" s="3">
        <v>6</v>
      </c>
      <c r="AZ1718" s="95" t="str">
        <v>欄外</v>
      </c>
      <c r="BA1718" s="95" t="str">
        <v>欄外</v>
      </c>
      <c r="BB1718" s="95" t="str">
        <v>欄外</v>
      </c>
      <c r="BC1718" s="95" t="str">
        <v>欄外</v>
      </c>
      <c r="BD1718" s="12"/>
      <c r="BI1718"/>
      <c r="BJ1718" s="127"/>
      <c r="BK1718" s="3">
        <v>6</v>
      </c>
      <c r="BL1718" s="95" t="str">
        <v>欄外</v>
      </c>
      <c r="BM1718" s="95" t="str">
        <v>欄外</v>
      </c>
      <c r="BN1718" s="95" t="str">
        <v>欄外</v>
      </c>
      <c r="BO1718" s="95" t="str">
        <v>欄外</v>
      </c>
      <c r="BP1718" s="12"/>
      <c r="BU1718"/>
      <c r="BV1718" s="127"/>
      <c r="BW1718" s="3">
        <v>6</v>
      </c>
      <c r="BX1718" s="95" t="str">
        <v>欄外</v>
      </c>
      <c r="BY1718" s="95" t="str">
        <v>欄外</v>
      </c>
      <c r="BZ1718" s="95" t="str">
        <v>欄外</v>
      </c>
      <c r="CA1718" s="95" t="str">
        <v>欄外</v>
      </c>
      <c r="CB1718" s="12"/>
      <c r="CG1718"/>
      <c r="CH1718" s="127"/>
      <c r="CI1718" s="3">
        <v>6</v>
      </c>
      <c r="CJ1718" s="95" t="str">
        <v>欄外</v>
      </c>
      <c r="CK1718" s="95" t="str">
        <v>欄外</v>
      </c>
      <c r="CL1718" s="95" t="str">
        <v>欄外</v>
      </c>
      <c r="CM1718" s="95" t="str">
        <v>欄外</v>
      </c>
      <c r="CN1718" s="12"/>
      <c r="CS1718"/>
      <c r="CT1718" s="127"/>
      <c r="CU1718" s="3">
        <v>6</v>
      </c>
      <c r="CV1718" s="95" t="str">
        <v>欄外</v>
      </c>
      <c r="CW1718" s="95" t="str">
        <v>欄外</v>
      </c>
      <c r="CX1718" s="95" t="str">
        <v>欄外</v>
      </c>
      <c r="CY1718" s="95" t="str">
        <v>欄外</v>
      </c>
      <c r="CZ1718" s="12"/>
      <c r="DE1718"/>
      <c r="DF1718" s="127"/>
      <c r="DG1718" s="3">
        <v>6</v>
      </c>
      <c r="DH1718" s="95" t="str">
        <v>欄外</v>
      </c>
      <c r="DI1718" s="95" t="str">
        <v>欄外</v>
      </c>
      <c r="DJ1718" s="95" t="str">
        <v>欄外</v>
      </c>
      <c r="DK1718" s="95" t="str">
        <v>欄外</v>
      </c>
      <c r="DL1718" s="12"/>
      <c r="DQ1718"/>
      <c r="DR1718" s="127"/>
      <c r="DS1718" s="3">
        <v>6</v>
      </c>
      <c r="DT1718" s="95" t="str">
        <v>欄外</v>
      </c>
      <c r="DU1718" s="95" t="str">
        <v>欄外</v>
      </c>
      <c r="DV1718" s="95" t="str">
        <v>欄外</v>
      </c>
      <c r="DW1718" s="95" t="str">
        <v>欄外</v>
      </c>
      <c r="DX1718" s="12"/>
    </row>
    <row r="1719" spans="1:128" ht="13.5" customHeight="1">
      <c r="A1719"/>
      <c r="B1719"/>
      <c r="C1719"/>
      <c r="D1719"/>
      <c r="E1719"/>
      <c r="F1719"/>
      <c r="G1719"/>
      <c r="H1719" s="21"/>
      <c r="M1719"/>
      <c r="N1719" s="127"/>
      <c r="O1719" s="3">
        <v>7</v>
      </c>
      <c r="P1719" s="27">
        <f ca="1"/>
        <v>68.999997694194121</v>
      </c>
      <c r="Q1719" s="27">
        <f ca="1"/>
        <v>24.85334982903953</v>
      </c>
      <c r="R1719" s="95" t="str">
        <f ca="1"/>
        <v>欄外</v>
      </c>
      <c r="S1719" s="95" t="str">
        <f ca="1"/>
        <v>欄外</v>
      </c>
      <c r="T1719" s="12"/>
      <c r="Y1719"/>
      <c r="Z1719" s="127"/>
      <c r="AA1719" s="3">
        <v>7</v>
      </c>
      <c r="AB1719" s="27">
        <f ca="1"/>
        <v>68.999997694194121</v>
      </c>
      <c r="AC1719" s="27">
        <f ca="1"/>
        <v>24.85334982903953</v>
      </c>
      <c r="AD1719" s="95" t="str">
        <v>欄外</v>
      </c>
      <c r="AE1719" s="95" t="str">
        <v>欄外</v>
      </c>
      <c r="AF1719" s="12"/>
      <c r="AK1719"/>
      <c r="AL1719" s="127"/>
      <c r="AM1719" s="3">
        <v>7</v>
      </c>
      <c r="AN1719" s="27">
        <f ca="1"/>
        <v>68.999997694194121</v>
      </c>
      <c r="AO1719" s="27">
        <f ca="1"/>
        <v>24.85334982903953</v>
      </c>
      <c r="AP1719" s="95" t="str">
        <v>欄外</v>
      </c>
      <c r="AQ1719" s="95" t="str">
        <v>欄外</v>
      </c>
      <c r="AR1719" s="12"/>
      <c r="AW1719"/>
      <c r="AX1719" s="127"/>
      <c r="AY1719" s="3">
        <v>7</v>
      </c>
      <c r="AZ1719" s="27">
        <f ca="1"/>
        <v>68.999997694194121</v>
      </c>
      <c r="BA1719" s="27">
        <f ca="1"/>
        <v>24.85334982903953</v>
      </c>
      <c r="BB1719" s="95" t="str">
        <v>欄外</v>
      </c>
      <c r="BC1719" s="95" t="str">
        <v>欄外</v>
      </c>
      <c r="BD1719" s="12"/>
      <c r="BI1719"/>
      <c r="BJ1719" s="127"/>
      <c r="BK1719" s="3">
        <v>7</v>
      </c>
      <c r="BL1719" s="27">
        <f ca="1"/>
        <v>68.999997694194121</v>
      </c>
      <c r="BM1719" s="27">
        <f ca="1"/>
        <v>24.85334982903953</v>
      </c>
      <c r="BN1719" s="95" t="str">
        <v>欄外</v>
      </c>
      <c r="BO1719" s="95" t="str">
        <v>欄外</v>
      </c>
      <c r="BP1719" s="12"/>
      <c r="BU1719"/>
      <c r="BV1719" s="127"/>
      <c r="BW1719" s="3">
        <v>7</v>
      </c>
      <c r="BX1719" s="27">
        <f ca="1"/>
        <v>68.999997694194121</v>
      </c>
      <c r="BY1719" s="27">
        <f ca="1"/>
        <v>24.85334982903953</v>
      </c>
      <c r="BZ1719" s="95" t="str">
        <v>欄外</v>
      </c>
      <c r="CA1719" s="95" t="str">
        <v>欄外</v>
      </c>
      <c r="CB1719" s="12"/>
      <c r="CG1719"/>
      <c r="CH1719" s="127"/>
      <c r="CI1719" s="3">
        <v>7</v>
      </c>
      <c r="CJ1719" s="27">
        <f ca="1"/>
        <v>68.999997694194121</v>
      </c>
      <c r="CK1719" s="27">
        <f ca="1"/>
        <v>24.85334982903953</v>
      </c>
      <c r="CL1719" s="95" t="str">
        <v>欄外</v>
      </c>
      <c r="CM1719" s="95" t="str">
        <v>欄外</v>
      </c>
      <c r="CN1719" s="12"/>
      <c r="CS1719"/>
      <c r="CT1719" s="127"/>
      <c r="CU1719" s="3">
        <v>7</v>
      </c>
      <c r="CV1719" s="27">
        <f ca="1"/>
        <v>68.999997694194121</v>
      </c>
      <c r="CW1719" s="27">
        <f ca="1"/>
        <v>24.85334982903953</v>
      </c>
      <c r="CX1719" s="95" t="str">
        <v>欄外</v>
      </c>
      <c r="CY1719" s="95" t="str">
        <v>欄外</v>
      </c>
      <c r="CZ1719" s="12"/>
      <c r="DE1719"/>
      <c r="DF1719" s="127"/>
      <c r="DG1719" s="3">
        <v>7</v>
      </c>
      <c r="DH1719" s="27">
        <f ca="1"/>
        <v>68.999997694194121</v>
      </c>
      <c r="DI1719" s="27">
        <f ca="1"/>
        <v>24.85334982903953</v>
      </c>
      <c r="DJ1719" s="95" t="str">
        <v>欄外</v>
      </c>
      <c r="DK1719" s="95" t="str">
        <v>欄外</v>
      </c>
      <c r="DL1719" s="12"/>
      <c r="DQ1719"/>
      <c r="DR1719" s="127"/>
      <c r="DS1719" s="3">
        <v>7</v>
      </c>
      <c r="DT1719" s="27">
        <f ca="1"/>
        <v>68.999997694194121</v>
      </c>
      <c r="DU1719" s="27">
        <f ca="1"/>
        <v>24.85334982903953</v>
      </c>
      <c r="DV1719" s="95" t="str">
        <v>欄外</v>
      </c>
      <c r="DW1719" s="95" t="str">
        <v>欄外</v>
      </c>
      <c r="DX1719" s="12"/>
    </row>
    <row r="1720" spans="1:128" ht="13.5" customHeight="1">
      <c r="A1720"/>
      <c r="B1720"/>
      <c r="C1720"/>
      <c r="D1720"/>
      <c r="E1720"/>
      <c r="F1720"/>
      <c r="G1720"/>
      <c r="H1720" s="21"/>
      <c r="K1720" s="11"/>
      <c r="L1720" s="6"/>
      <c r="M1720"/>
      <c r="N1720" s="127"/>
      <c r="O1720" s="3">
        <v>8</v>
      </c>
      <c r="P1720" s="27">
        <f ca="1"/>
        <v>99.999999999998693</v>
      </c>
      <c r="Q1720" s="27">
        <f ca="1"/>
        <v>46.432044709157779</v>
      </c>
      <c r="R1720" s="27">
        <f ca="1"/>
        <v>47.288384324226655</v>
      </c>
      <c r="S1720" s="95" t="str">
        <f ca="1"/>
        <v>欄外</v>
      </c>
      <c r="T1720" s="12"/>
      <c r="W1720" s="11"/>
      <c r="X1720" s="6"/>
      <c r="Y1720"/>
      <c r="Z1720" s="127"/>
      <c r="AA1720" s="3">
        <v>8</v>
      </c>
      <c r="AB1720" s="27">
        <f ca="1"/>
        <v>99.999999999998693</v>
      </c>
      <c r="AC1720" s="27">
        <f ca="1"/>
        <v>46.432044709157779</v>
      </c>
      <c r="AD1720" s="27">
        <f ca="1"/>
        <v>47.288384324226655</v>
      </c>
      <c r="AE1720" s="95" t="str">
        <v>欄外</v>
      </c>
      <c r="AF1720" s="12"/>
      <c r="AI1720" s="11"/>
      <c r="AJ1720" s="6"/>
      <c r="AK1720"/>
      <c r="AL1720" s="127"/>
      <c r="AM1720" s="3">
        <v>8</v>
      </c>
      <c r="AN1720" s="27">
        <f ca="1"/>
        <v>99.999999999998693</v>
      </c>
      <c r="AO1720" s="27">
        <f ca="1"/>
        <v>46.432044709157779</v>
      </c>
      <c r="AP1720" s="27">
        <f ca="1"/>
        <v>47.288384324226655</v>
      </c>
      <c r="AQ1720" s="95" t="str">
        <v>欄外</v>
      </c>
      <c r="AR1720" s="12"/>
      <c r="AU1720" s="11"/>
      <c r="AV1720" s="6"/>
      <c r="AW1720"/>
      <c r="AX1720" s="127"/>
      <c r="AY1720" s="3">
        <v>8</v>
      </c>
      <c r="AZ1720" s="27">
        <f ca="1"/>
        <v>99.999999999998693</v>
      </c>
      <c r="BA1720" s="27">
        <f ca="1"/>
        <v>46.432044709157779</v>
      </c>
      <c r="BB1720" s="27">
        <f ca="1"/>
        <v>47.288384324226655</v>
      </c>
      <c r="BC1720" s="95" t="str">
        <v>欄外</v>
      </c>
      <c r="BD1720" s="12"/>
      <c r="BG1720" s="11"/>
      <c r="BH1720" s="6"/>
      <c r="BI1720"/>
      <c r="BJ1720" s="127"/>
      <c r="BK1720" s="3">
        <v>8</v>
      </c>
      <c r="BL1720" s="27">
        <f ca="1"/>
        <v>99.999999999999346</v>
      </c>
      <c r="BM1720" s="27">
        <f ca="1"/>
        <v>46.432044709157779</v>
      </c>
      <c r="BN1720" s="27">
        <f ca="1"/>
        <v>47.288384324226655</v>
      </c>
      <c r="BO1720" s="95" t="str">
        <v>欄外</v>
      </c>
      <c r="BP1720" s="12"/>
      <c r="BS1720" s="11"/>
      <c r="BT1720" s="6"/>
      <c r="BU1720"/>
      <c r="BV1720" s="127"/>
      <c r="BW1720" s="3">
        <v>8</v>
      </c>
      <c r="BX1720" s="27">
        <f ca="1"/>
        <v>99.999999999999346</v>
      </c>
      <c r="BY1720" s="27">
        <f ca="1"/>
        <v>46.432044709157779</v>
      </c>
      <c r="BZ1720" s="27">
        <f ca="1"/>
        <v>47.288384324226655</v>
      </c>
      <c r="CA1720" s="95" t="str">
        <v>欄外</v>
      </c>
      <c r="CB1720" s="12"/>
      <c r="CE1720" s="11"/>
      <c r="CF1720" s="6"/>
      <c r="CG1720"/>
      <c r="CH1720" s="127"/>
      <c r="CI1720" s="3">
        <v>8</v>
      </c>
      <c r="CJ1720" s="27">
        <f ca="1"/>
        <v>99.999999999999346</v>
      </c>
      <c r="CK1720" s="27">
        <f ca="1"/>
        <v>46.432044709157779</v>
      </c>
      <c r="CL1720" s="27">
        <f ca="1"/>
        <v>47.288384324226655</v>
      </c>
      <c r="CM1720" s="95" t="str">
        <v>欄外</v>
      </c>
      <c r="CN1720" s="12"/>
      <c r="CQ1720" s="11"/>
      <c r="CR1720" s="6"/>
      <c r="CS1720"/>
      <c r="CT1720" s="127"/>
      <c r="CU1720" s="3">
        <v>8</v>
      </c>
      <c r="CV1720" s="27">
        <f ca="1"/>
        <v>99.999999999999346</v>
      </c>
      <c r="CW1720" s="27">
        <f ca="1"/>
        <v>46.432044709157779</v>
      </c>
      <c r="CX1720" s="27">
        <f ca="1"/>
        <v>47.288384324226655</v>
      </c>
      <c r="CY1720" s="95" t="str">
        <v>欄外</v>
      </c>
      <c r="CZ1720" s="12"/>
      <c r="DC1720" s="11"/>
      <c r="DD1720" s="6"/>
      <c r="DE1720"/>
      <c r="DF1720" s="127"/>
      <c r="DG1720" s="3">
        <v>8</v>
      </c>
      <c r="DH1720" s="27">
        <f ca="1"/>
        <v>99.999999999999346</v>
      </c>
      <c r="DI1720" s="27">
        <f ca="1"/>
        <v>46.432044709157779</v>
      </c>
      <c r="DJ1720" s="27">
        <f ca="1"/>
        <v>47.288384324226655</v>
      </c>
      <c r="DK1720" s="95" t="str">
        <v>欄外</v>
      </c>
      <c r="DL1720" s="12"/>
      <c r="DO1720" s="11"/>
      <c r="DP1720" s="6"/>
      <c r="DQ1720"/>
      <c r="DR1720" s="127"/>
      <c r="DS1720" s="3">
        <v>8</v>
      </c>
      <c r="DT1720" s="27">
        <f ca="1"/>
        <v>99.999999999999346</v>
      </c>
      <c r="DU1720" s="27">
        <f ca="1"/>
        <v>46.432044709157779</v>
      </c>
      <c r="DV1720" s="27">
        <f ca="1"/>
        <v>47.288384324226655</v>
      </c>
      <c r="DW1720" s="95" t="str">
        <v>欄外</v>
      </c>
      <c r="DX1720" s="12"/>
    </row>
    <row r="1721" spans="1:128" ht="13.5" customHeight="1">
      <c r="A1721"/>
      <c r="B1721"/>
      <c r="C1721"/>
      <c r="D1721"/>
      <c r="E1721"/>
      <c r="F1721"/>
      <c r="G1721"/>
      <c r="H1721" s="21"/>
      <c r="J1721" s="11"/>
      <c r="K1721" s="11"/>
      <c r="L1721" s="6"/>
      <c r="M1721"/>
      <c r="N1721" s="128"/>
      <c r="O1721" s="3" t="s">
        <v>66</v>
      </c>
      <c r="P1721" s="44">
        <v>0</v>
      </c>
      <c r="Q1721" s="44">
        <v>0</v>
      </c>
      <c r="R1721" s="44">
        <v>0</v>
      </c>
      <c r="S1721" s="40">
        <v>0</v>
      </c>
      <c r="T1721" s="12"/>
      <c r="V1721" s="11"/>
      <c r="W1721" s="11"/>
      <c r="X1721" s="6"/>
      <c r="Y1721"/>
      <c r="Z1721" s="128"/>
      <c r="AA1721" s="3" t="s">
        <v>41</v>
      </c>
      <c r="AB1721" s="44">
        <v>0</v>
      </c>
      <c r="AC1721" s="44">
        <v>0</v>
      </c>
      <c r="AD1721" s="44">
        <v>0</v>
      </c>
      <c r="AE1721" s="40">
        <v>0</v>
      </c>
      <c r="AF1721" s="12"/>
      <c r="AH1721" s="11"/>
      <c r="AI1721" s="11"/>
      <c r="AJ1721" s="6"/>
      <c r="AK1721"/>
      <c r="AL1721" s="128"/>
      <c r="AM1721" s="3" t="s">
        <v>41</v>
      </c>
      <c r="AN1721" s="44">
        <v>0</v>
      </c>
      <c r="AO1721" s="44">
        <v>0</v>
      </c>
      <c r="AP1721" s="44">
        <v>0</v>
      </c>
      <c r="AQ1721" s="40">
        <v>0</v>
      </c>
      <c r="AR1721" s="12"/>
      <c r="AT1721" s="11"/>
      <c r="AU1721" s="11"/>
      <c r="AV1721" s="6"/>
      <c r="AW1721"/>
      <c r="AX1721" s="128"/>
      <c r="AY1721" s="3" t="s">
        <v>41</v>
      </c>
      <c r="AZ1721" s="44">
        <v>0</v>
      </c>
      <c r="BA1721" s="44">
        <v>0</v>
      </c>
      <c r="BB1721" s="44">
        <v>0</v>
      </c>
      <c r="BC1721" s="40">
        <v>0</v>
      </c>
      <c r="BD1721" s="12"/>
      <c r="BF1721" s="11"/>
      <c r="BG1721" s="11"/>
      <c r="BH1721" s="6"/>
      <c r="BI1721"/>
      <c r="BJ1721" s="128"/>
      <c r="BK1721" s="3" t="s">
        <v>41</v>
      </c>
      <c r="BL1721" s="44">
        <v>0</v>
      </c>
      <c r="BM1721" s="44">
        <v>0</v>
      </c>
      <c r="BN1721" s="44">
        <v>0</v>
      </c>
      <c r="BO1721" s="40">
        <v>0</v>
      </c>
      <c r="BP1721" s="12"/>
      <c r="BR1721" s="11"/>
      <c r="BS1721" s="11"/>
      <c r="BT1721" s="6"/>
      <c r="BU1721"/>
      <c r="BV1721" s="128"/>
      <c r="BW1721" s="3" t="s">
        <v>41</v>
      </c>
      <c r="BX1721" s="44">
        <v>0</v>
      </c>
      <c r="BY1721" s="44">
        <v>0</v>
      </c>
      <c r="BZ1721" s="44">
        <v>0</v>
      </c>
      <c r="CA1721" s="40">
        <v>0</v>
      </c>
      <c r="CB1721" s="12"/>
      <c r="CD1721" s="11"/>
      <c r="CE1721" s="11"/>
      <c r="CF1721" s="6"/>
      <c r="CG1721"/>
      <c r="CH1721" s="128"/>
      <c r="CI1721" s="3" t="s">
        <v>41</v>
      </c>
      <c r="CJ1721" s="44">
        <v>0</v>
      </c>
      <c r="CK1721" s="44">
        <v>0</v>
      </c>
      <c r="CL1721" s="44">
        <v>0</v>
      </c>
      <c r="CM1721" s="40">
        <v>0</v>
      </c>
      <c r="CN1721" s="12"/>
      <c r="CP1721" s="11"/>
      <c r="CQ1721" s="11"/>
      <c r="CR1721" s="6"/>
      <c r="CS1721"/>
      <c r="CT1721" s="128"/>
      <c r="CU1721" s="3" t="s">
        <v>41</v>
      </c>
      <c r="CV1721" s="44">
        <v>0</v>
      </c>
      <c r="CW1721" s="44">
        <v>0</v>
      </c>
      <c r="CX1721" s="44">
        <v>0</v>
      </c>
      <c r="CY1721" s="40">
        <v>0</v>
      </c>
      <c r="CZ1721" s="12"/>
      <c r="DB1721" s="11"/>
      <c r="DC1721" s="11"/>
      <c r="DD1721" s="6"/>
      <c r="DE1721"/>
      <c r="DF1721" s="128"/>
      <c r="DG1721" s="3" t="s">
        <v>41</v>
      </c>
      <c r="DH1721" s="44">
        <v>0</v>
      </c>
      <c r="DI1721" s="44">
        <v>0</v>
      </c>
      <c r="DJ1721" s="44">
        <v>0</v>
      </c>
      <c r="DK1721" s="40">
        <v>0</v>
      </c>
      <c r="DL1721" s="12"/>
      <c r="DN1721" s="11"/>
      <c r="DO1721" s="11"/>
      <c r="DP1721" s="6"/>
      <c r="DQ1721"/>
      <c r="DR1721" s="128"/>
      <c r="DS1721" s="3" t="s">
        <v>41</v>
      </c>
      <c r="DT1721" s="44">
        <v>0</v>
      </c>
      <c r="DU1721" s="44">
        <v>0</v>
      </c>
      <c r="DV1721" s="44">
        <v>0</v>
      </c>
      <c r="DW1721" s="40">
        <v>0</v>
      </c>
      <c r="DX1721" s="12"/>
    </row>
    <row r="1722" spans="1:128" ht="13.5" customHeight="1">
      <c r="A1722"/>
      <c r="B1722"/>
      <c r="C1722"/>
      <c r="D1722"/>
      <c r="E1722"/>
      <c r="F1722"/>
      <c r="G1722"/>
      <c r="H1722" s="21"/>
      <c r="J1722" s="11"/>
      <c r="K1722" s="11"/>
      <c r="L1722" s="6"/>
      <c r="M1722"/>
      <c r="N1722"/>
      <c r="O1722" s="11"/>
      <c r="P1722" s="12"/>
      <c r="Q1722" s="12"/>
      <c r="R1722" s="12"/>
      <c r="S1722" s="12"/>
      <c r="T1722" s="12"/>
      <c r="V1722" s="11"/>
      <c r="W1722" s="11"/>
      <c r="X1722" s="6"/>
      <c r="Y1722"/>
      <c r="Z1722"/>
      <c r="AA1722" s="11"/>
      <c r="AB1722" s="12"/>
      <c r="AC1722" s="12"/>
      <c r="AD1722" s="12"/>
      <c r="AE1722" s="12"/>
      <c r="AF1722" s="12"/>
      <c r="AH1722" s="11"/>
      <c r="AI1722" s="11"/>
      <c r="AJ1722" s="6"/>
      <c r="AK1722"/>
      <c r="AL1722"/>
      <c r="AM1722" s="11"/>
      <c r="AN1722" s="12"/>
      <c r="AO1722" s="12"/>
      <c r="AP1722" s="12"/>
      <c r="AQ1722" s="12"/>
      <c r="AR1722" s="12"/>
      <c r="AT1722" s="11"/>
      <c r="AU1722" s="11"/>
      <c r="AV1722" s="6"/>
      <c r="AW1722"/>
      <c r="AX1722"/>
      <c r="AY1722" s="11"/>
      <c r="AZ1722" s="12"/>
      <c r="BA1722" s="12"/>
      <c r="BB1722" s="12"/>
      <c r="BC1722" s="12"/>
      <c r="BD1722" s="12"/>
      <c r="BF1722" s="11"/>
      <c r="BG1722" s="11"/>
      <c r="BH1722" s="6"/>
      <c r="BI1722"/>
      <c r="BJ1722"/>
      <c r="BK1722" s="11"/>
      <c r="BL1722" s="12"/>
      <c r="BM1722" s="12"/>
      <c r="BN1722" s="12"/>
      <c r="BO1722" s="12"/>
      <c r="BP1722" s="12"/>
      <c r="BR1722" s="11"/>
      <c r="BS1722" s="11"/>
      <c r="BT1722" s="6"/>
      <c r="BU1722"/>
      <c r="BV1722"/>
      <c r="BW1722" s="11"/>
      <c r="BX1722" s="12"/>
      <c r="BY1722" s="12"/>
      <c r="BZ1722" s="12"/>
      <c r="CA1722" s="12"/>
      <c r="CB1722" s="12"/>
      <c r="CD1722" s="11"/>
      <c r="CE1722" s="11"/>
      <c r="CF1722" s="6"/>
      <c r="CG1722"/>
      <c r="CH1722"/>
      <c r="CI1722" s="11"/>
      <c r="CJ1722" s="12"/>
      <c r="CK1722" s="12"/>
      <c r="CL1722" s="12"/>
      <c r="CM1722" s="12"/>
      <c r="CN1722" s="12"/>
      <c r="CP1722" s="11"/>
      <c r="CQ1722" s="11"/>
      <c r="CR1722" s="6"/>
      <c r="CS1722"/>
      <c r="CT1722"/>
      <c r="CU1722" s="11"/>
      <c r="CV1722" s="12"/>
      <c r="CW1722" s="12"/>
      <c r="CX1722" s="12"/>
      <c r="CY1722" s="12"/>
      <c r="CZ1722" s="12"/>
      <c r="DB1722" s="11"/>
      <c r="DC1722" s="11"/>
      <c r="DD1722" s="6"/>
      <c r="DE1722"/>
      <c r="DF1722"/>
      <c r="DG1722" s="11"/>
      <c r="DH1722" s="12"/>
      <c r="DI1722" s="12"/>
      <c r="DJ1722" s="12"/>
      <c r="DK1722" s="12"/>
      <c r="DL1722" s="12"/>
      <c r="DN1722" s="11"/>
      <c r="DO1722" s="11"/>
      <c r="DP1722" s="6"/>
      <c r="DQ1722"/>
      <c r="DR1722"/>
      <c r="DS1722" s="11"/>
      <c r="DT1722" s="12"/>
      <c r="DU1722" s="12"/>
      <c r="DV1722" s="12"/>
      <c r="DW1722" s="12"/>
      <c r="DX1722" s="12"/>
    </row>
    <row r="1723" spans="1:128" ht="13.5" customHeight="1">
      <c r="A1723"/>
      <c r="B1723" t="s">
        <v>63</v>
      </c>
      <c r="C1723"/>
      <c r="D1723"/>
      <c r="E1723"/>
      <c r="F1723"/>
      <c r="G1723"/>
      <c r="H1723" s="21"/>
      <c r="K1723"/>
      <c r="L1723"/>
      <c r="M1723"/>
      <c r="N1723"/>
      <c r="O1723" t="s">
        <v>43</v>
      </c>
      <c r="P1723"/>
      <c r="Q1723"/>
      <c r="R1723"/>
      <c r="S1723"/>
      <c r="T1723" s="21"/>
      <c r="W1723"/>
      <c r="X1723"/>
      <c r="Y1723"/>
      <c r="Z1723"/>
      <c r="AA1723" t="s">
        <v>43</v>
      </c>
      <c r="AB1723"/>
      <c r="AC1723"/>
      <c r="AD1723"/>
      <c r="AE1723"/>
      <c r="AF1723" s="21"/>
      <c r="AI1723"/>
      <c r="AJ1723"/>
      <c r="AK1723"/>
      <c r="AL1723"/>
      <c r="AM1723" t="s">
        <v>43</v>
      </c>
      <c r="AN1723"/>
      <c r="AO1723"/>
      <c r="AP1723"/>
      <c r="AQ1723"/>
      <c r="AR1723" s="21"/>
      <c r="AU1723"/>
      <c r="AV1723"/>
      <c r="AW1723"/>
      <c r="AX1723"/>
      <c r="AY1723" t="s">
        <v>43</v>
      </c>
      <c r="AZ1723"/>
      <c r="BA1723"/>
      <c r="BB1723"/>
      <c r="BC1723"/>
      <c r="BD1723" s="21"/>
      <c r="BG1723"/>
      <c r="BH1723"/>
      <c r="BI1723"/>
      <c r="BJ1723"/>
      <c r="BK1723" t="s">
        <v>43</v>
      </c>
      <c r="BL1723"/>
      <c r="BM1723"/>
      <c r="BN1723"/>
      <c r="BO1723"/>
      <c r="BP1723" s="21"/>
      <c r="BS1723"/>
      <c r="BT1723"/>
      <c r="BU1723"/>
      <c r="BV1723"/>
      <c r="BW1723" t="s">
        <v>43</v>
      </c>
      <c r="BX1723"/>
      <c r="BY1723"/>
      <c r="BZ1723"/>
      <c r="CA1723"/>
      <c r="CB1723" s="21"/>
      <c r="CE1723"/>
      <c r="CF1723"/>
      <c r="CG1723"/>
      <c r="CH1723"/>
      <c r="CI1723" t="s">
        <v>43</v>
      </c>
      <c r="CJ1723"/>
      <c r="CK1723"/>
      <c r="CL1723"/>
      <c r="CM1723"/>
      <c r="CN1723" s="21"/>
      <c r="CQ1723"/>
      <c r="CR1723"/>
      <c r="CS1723"/>
      <c r="CT1723"/>
      <c r="CU1723" t="s">
        <v>43</v>
      </c>
      <c r="CV1723"/>
      <c r="CW1723"/>
      <c r="CX1723"/>
      <c r="CY1723"/>
      <c r="CZ1723" s="21"/>
      <c r="DC1723"/>
      <c r="DD1723"/>
      <c r="DE1723"/>
      <c r="DF1723"/>
      <c r="DG1723" t="s">
        <v>43</v>
      </c>
      <c r="DH1723"/>
      <c r="DI1723"/>
      <c r="DJ1723"/>
      <c r="DK1723"/>
      <c r="DL1723" s="21"/>
      <c r="DO1723"/>
      <c r="DP1723"/>
      <c r="DQ1723"/>
      <c r="DR1723"/>
      <c r="DS1723" t="s">
        <v>43</v>
      </c>
      <c r="DT1723"/>
      <c r="DU1723"/>
      <c r="DV1723"/>
      <c r="DW1723"/>
      <c r="DX1723" s="21"/>
    </row>
    <row r="1724" spans="1:128" ht="13.5" customHeight="1" thickBot="1">
      <c r="A1724"/>
      <c r="B1724"/>
      <c r="C1724"/>
      <c r="D1724" s="123" t="s">
        <v>67</v>
      </c>
      <c r="E1724" s="124"/>
      <c r="F1724" s="124"/>
      <c r="G1724" s="125"/>
      <c r="H1724" s="21"/>
      <c r="K1724" s="3" t="s">
        <v>14</v>
      </c>
      <c r="L1724" s="85">
        <f ca="1">$C1716</f>
        <v>7.999999999999996E-2</v>
      </c>
      <c r="M1724" s="28"/>
      <c r="N1724" s="28"/>
      <c r="O1724" s="18" t="s">
        <v>25</v>
      </c>
      <c r="P1724" s="53">
        <f ca="1">OFFSET(乱数表!$C$3,$C1710,2*K$7-1)</f>
        <v>0.60406109864826041</v>
      </c>
      <c r="Q1724" s="28" t="s">
        <v>23</v>
      </c>
      <c r="R1724" s="54" t="str">
        <f ca="1">IF(P1724&lt;$C1716,"Explore","Exploit")</f>
        <v>Exploit</v>
      </c>
      <c r="S1724"/>
      <c r="T1724" s="21"/>
      <c r="W1724" s="3" t="s">
        <v>14</v>
      </c>
      <c r="X1724" s="85">
        <f ca="1">$C1716</f>
        <v>7.999999999999996E-2</v>
      </c>
      <c r="Y1724" s="28"/>
      <c r="Z1724" s="28"/>
      <c r="AA1724" s="18" t="s">
        <v>25</v>
      </c>
      <c r="AB1724" s="53">
        <f ca="1">OFFSET(乱数表!$C$3,$C1710,2*W$7-1)</f>
        <v>0.68185180674740642</v>
      </c>
      <c r="AC1724" s="28" t="s">
        <v>23</v>
      </c>
      <c r="AD1724" s="54" t="str">
        <f ca="1">IF(AB1724&lt;$C1716,"Explore","Exploit")</f>
        <v>Exploit</v>
      </c>
      <c r="AE1724"/>
      <c r="AF1724" s="21"/>
      <c r="AI1724" s="3" t="s">
        <v>14</v>
      </c>
      <c r="AJ1724" s="85">
        <f ca="1">$C1716</f>
        <v>7.999999999999996E-2</v>
      </c>
      <c r="AK1724" s="28"/>
      <c r="AL1724" s="28"/>
      <c r="AM1724" s="18" t="s">
        <v>25</v>
      </c>
      <c r="AN1724" s="53">
        <f ca="1">OFFSET(乱数表!$C$3,$C1710,2*AI$7-1)</f>
        <v>0.54762442423327584</v>
      </c>
      <c r="AO1724" s="28" t="s">
        <v>23</v>
      </c>
      <c r="AP1724" s="54" t="str">
        <f ca="1">IF(AN1724&lt;$C1716,"Explore","Exploit")</f>
        <v>Exploit</v>
      </c>
      <c r="AQ1724"/>
      <c r="AR1724" s="21"/>
      <c r="AU1724" s="3" t="s">
        <v>14</v>
      </c>
      <c r="AV1724" s="85">
        <f ca="1">$C1716</f>
        <v>7.999999999999996E-2</v>
      </c>
      <c r="AW1724" s="28"/>
      <c r="AX1724" s="28"/>
      <c r="AY1724" s="18" t="s">
        <v>25</v>
      </c>
      <c r="AZ1724" s="53">
        <f ca="1">OFFSET(乱数表!$C$3,$C1710,2*AU$7-1)</f>
        <v>0.49820590149268051</v>
      </c>
      <c r="BA1724" s="28" t="s">
        <v>23</v>
      </c>
      <c r="BB1724" s="54" t="str">
        <f ca="1">IF(AZ1724&lt;$C1716,"Explore","Exploit")</f>
        <v>Exploit</v>
      </c>
      <c r="BC1724"/>
      <c r="BD1724" s="21"/>
      <c r="BG1724" s="3" t="s">
        <v>14</v>
      </c>
      <c r="BH1724" s="85">
        <f ca="1">$C1716</f>
        <v>7.999999999999996E-2</v>
      </c>
      <c r="BI1724" s="28"/>
      <c r="BJ1724" s="28"/>
      <c r="BK1724" s="18" t="s">
        <v>25</v>
      </c>
      <c r="BL1724" s="53">
        <f ca="1">OFFSET(乱数表!$C$3,$C1710,2*BG$7-1)</f>
        <v>0.23927916378570002</v>
      </c>
      <c r="BM1724" s="28" t="s">
        <v>23</v>
      </c>
      <c r="BN1724" s="54" t="str">
        <f ca="1">IF(BL1724&lt;$C1716,"Explore","Exploit")</f>
        <v>Exploit</v>
      </c>
      <c r="BO1724"/>
      <c r="BP1724" s="21"/>
      <c r="BS1724" s="3" t="s">
        <v>14</v>
      </c>
      <c r="BT1724" s="85">
        <f ca="1">$C1716</f>
        <v>7.999999999999996E-2</v>
      </c>
      <c r="BU1724" s="28"/>
      <c r="BV1724" s="28"/>
      <c r="BW1724" s="18" t="s">
        <v>25</v>
      </c>
      <c r="BX1724" s="53">
        <f ca="1">OFFSET(乱数表!$C$3,$C1710,2*BS$7-1)</f>
        <v>0.57879633765170879</v>
      </c>
      <c r="BY1724" s="28" t="s">
        <v>23</v>
      </c>
      <c r="BZ1724" s="54" t="str">
        <f ca="1">IF(BX1724&lt;$C1716,"Explore","Exploit")</f>
        <v>Exploit</v>
      </c>
      <c r="CA1724"/>
      <c r="CB1724" s="21"/>
      <c r="CE1724" s="3" t="s">
        <v>14</v>
      </c>
      <c r="CF1724" s="85">
        <f ca="1">$C1716</f>
        <v>7.999999999999996E-2</v>
      </c>
      <c r="CG1724" s="28"/>
      <c r="CH1724" s="28"/>
      <c r="CI1724" s="18" t="s">
        <v>25</v>
      </c>
      <c r="CJ1724" s="53">
        <f ca="1">OFFSET(乱数表!$C$3,$C1710,2*CE$7-1)</f>
        <v>0.64192891053662682</v>
      </c>
      <c r="CK1724" s="28" t="s">
        <v>23</v>
      </c>
      <c r="CL1724" s="54" t="str">
        <f ca="1">IF(CJ1724&lt;$C1716,"Explore","Exploit")</f>
        <v>Exploit</v>
      </c>
      <c r="CM1724"/>
      <c r="CN1724" s="21"/>
      <c r="CQ1724" s="3" t="s">
        <v>14</v>
      </c>
      <c r="CR1724" s="85">
        <f ca="1">$C1716</f>
        <v>7.999999999999996E-2</v>
      </c>
      <c r="CS1724" s="28"/>
      <c r="CT1724" s="28"/>
      <c r="CU1724" s="18" t="s">
        <v>25</v>
      </c>
      <c r="CV1724" s="53">
        <f ca="1">OFFSET(乱数表!$C$3,$C1710,2*CQ$7-1)</f>
        <v>0.99735466454112054</v>
      </c>
      <c r="CW1724" s="28" t="s">
        <v>23</v>
      </c>
      <c r="CX1724" s="54" t="str">
        <f ca="1">IF(CV1724&lt;$C1716,"Explore","Exploit")</f>
        <v>Exploit</v>
      </c>
      <c r="CY1724"/>
      <c r="CZ1724" s="21"/>
      <c r="DC1724" s="3" t="s">
        <v>14</v>
      </c>
      <c r="DD1724" s="85">
        <f ca="1">$C1716</f>
        <v>7.999999999999996E-2</v>
      </c>
      <c r="DE1724" s="28"/>
      <c r="DF1724" s="28"/>
      <c r="DG1724" s="18" t="s">
        <v>25</v>
      </c>
      <c r="DH1724" s="53">
        <f ca="1">OFFSET(乱数表!$C$3,$C1710,2*DC$7-1)</f>
        <v>0.28712295866620241</v>
      </c>
      <c r="DI1724" s="28" t="s">
        <v>23</v>
      </c>
      <c r="DJ1724" s="54" t="str">
        <f ca="1">IF(DH1724&lt;$C1716,"Explore","Exploit")</f>
        <v>Exploit</v>
      </c>
      <c r="DK1724"/>
      <c r="DL1724" s="21"/>
      <c r="DO1724" s="3" t="s">
        <v>14</v>
      </c>
      <c r="DP1724" s="85">
        <f ca="1">$C1716</f>
        <v>7.999999999999996E-2</v>
      </c>
      <c r="DQ1724" s="28"/>
      <c r="DR1724" s="28"/>
      <c r="DS1724" s="18" t="s">
        <v>25</v>
      </c>
      <c r="DT1724" s="53">
        <f ca="1">OFFSET(乱数表!$C$3,$C1710,2*DO$7-1)</f>
        <v>0.3742810960580355</v>
      </c>
      <c r="DU1724" s="28" t="s">
        <v>23</v>
      </c>
      <c r="DV1724" s="54" t="str">
        <f ca="1">IF(DT1724&lt;$C1716,"Explore","Exploit")</f>
        <v>Exploit</v>
      </c>
      <c r="DW1724"/>
      <c r="DX1724" s="21"/>
    </row>
    <row r="1725" spans="1:128" ht="13.5" customHeight="1">
      <c r="A1725"/>
      <c r="B1725" s="3" t="s">
        <v>7</v>
      </c>
      <c r="C1725" s="3" t="s">
        <v>17</v>
      </c>
      <c r="D1725" s="93" t="s">
        <v>27</v>
      </c>
      <c r="E1725" s="26" t="s">
        <v>28</v>
      </c>
      <c r="F1725" s="26" t="s">
        <v>29</v>
      </c>
      <c r="G1725" s="3" t="s">
        <v>30</v>
      </c>
      <c r="H1725" s="21"/>
      <c r="K1725"/>
      <c r="L1725"/>
      <c r="M1725"/>
      <c r="N1725"/>
      <c r="O1725"/>
      <c r="P1725" s="58" t="s">
        <v>42</v>
      </c>
      <c r="Q1725" s="59" t="s">
        <v>26</v>
      </c>
      <c r="R1725" s="60" t="s">
        <v>38</v>
      </c>
      <c r="S1725"/>
      <c r="T1725" s="21"/>
      <c r="W1725"/>
      <c r="X1725"/>
      <c r="Y1725"/>
      <c r="Z1725"/>
      <c r="AA1725"/>
      <c r="AB1725" s="58" t="s">
        <v>42</v>
      </c>
      <c r="AC1725" s="59" t="s">
        <v>26</v>
      </c>
      <c r="AD1725" s="60" t="s">
        <v>38</v>
      </c>
      <c r="AE1725"/>
      <c r="AF1725" s="21"/>
      <c r="AI1725"/>
      <c r="AJ1725"/>
      <c r="AK1725"/>
      <c r="AL1725"/>
      <c r="AM1725"/>
      <c r="AN1725" s="58" t="s">
        <v>42</v>
      </c>
      <c r="AO1725" s="59" t="s">
        <v>26</v>
      </c>
      <c r="AP1725" s="60" t="s">
        <v>38</v>
      </c>
      <c r="AQ1725"/>
      <c r="AR1725" s="21"/>
      <c r="AU1725"/>
      <c r="AV1725"/>
      <c r="AW1725"/>
      <c r="AX1725"/>
      <c r="AY1725"/>
      <c r="AZ1725" s="58" t="s">
        <v>42</v>
      </c>
      <c r="BA1725" s="59" t="s">
        <v>26</v>
      </c>
      <c r="BB1725" s="60" t="s">
        <v>38</v>
      </c>
      <c r="BC1725"/>
      <c r="BD1725" s="21"/>
      <c r="BG1725"/>
      <c r="BH1725"/>
      <c r="BI1725"/>
      <c r="BJ1725"/>
      <c r="BK1725"/>
      <c r="BL1725" s="58" t="s">
        <v>42</v>
      </c>
      <c r="BM1725" s="59" t="s">
        <v>26</v>
      </c>
      <c r="BN1725" s="60" t="s">
        <v>38</v>
      </c>
      <c r="BO1725"/>
      <c r="BP1725" s="21"/>
      <c r="BS1725"/>
      <c r="BT1725"/>
      <c r="BU1725"/>
      <c r="BV1725"/>
      <c r="BW1725"/>
      <c r="BX1725" s="58" t="s">
        <v>42</v>
      </c>
      <c r="BY1725" s="59" t="s">
        <v>26</v>
      </c>
      <c r="BZ1725" s="60" t="s">
        <v>38</v>
      </c>
      <c r="CA1725"/>
      <c r="CB1725" s="21"/>
      <c r="CE1725"/>
      <c r="CF1725"/>
      <c r="CG1725"/>
      <c r="CH1725"/>
      <c r="CI1725"/>
      <c r="CJ1725" s="58" t="s">
        <v>42</v>
      </c>
      <c r="CK1725" s="59" t="s">
        <v>26</v>
      </c>
      <c r="CL1725" s="60" t="s">
        <v>38</v>
      </c>
      <c r="CM1725"/>
      <c r="CN1725" s="21"/>
      <c r="CQ1725"/>
      <c r="CR1725"/>
      <c r="CS1725"/>
      <c r="CT1725"/>
      <c r="CU1725"/>
      <c r="CV1725" s="58" t="s">
        <v>42</v>
      </c>
      <c r="CW1725" s="59" t="s">
        <v>26</v>
      </c>
      <c r="CX1725" s="60" t="s">
        <v>38</v>
      </c>
      <c r="CY1725"/>
      <c r="CZ1725" s="21"/>
      <c r="DC1725"/>
      <c r="DD1725"/>
      <c r="DE1725"/>
      <c r="DF1725"/>
      <c r="DG1725"/>
      <c r="DH1725" s="58" t="s">
        <v>42</v>
      </c>
      <c r="DI1725" s="59" t="s">
        <v>26</v>
      </c>
      <c r="DJ1725" s="60" t="s">
        <v>38</v>
      </c>
      <c r="DK1725"/>
      <c r="DL1725" s="21"/>
      <c r="DO1725"/>
      <c r="DP1725"/>
      <c r="DQ1725"/>
      <c r="DR1725"/>
      <c r="DS1725"/>
      <c r="DT1725" s="58" t="s">
        <v>42</v>
      </c>
      <c r="DU1725" s="59" t="s">
        <v>26</v>
      </c>
      <c r="DV1725" s="60" t="s">
        <v>38</v>
      </c>
      <c r="DW1725"/>
      <c r="DX1725" s="21"/>
    </row>
    <row r="1726" spans="1:128" ht="13.5" customHeight="1">
      <c r="A1726"/>
      <c r="B1726" s="41">
        <v>1</v>
      </c>
      <c r="C1726" s="41">
        <f t="array" ref="C1726:G1734">$C$24:$G$32</f>
        <v>0</v>
      </c>
      <c r="D1726" s="80">
        <v>0.5</v>
      </c>
      <c r="E1726" s="81">
        <v>0.5</v>
      </c>
      <c r="F1726" s="81">
        <v>0.5</v>
      </c>
      <c r="G1726" s="80">
        <v>1</v>
      </c>
      <c r="H1726" s="6"/>
      <c r="K1726"/>
      <c r="L1726"/>
      <c r="M1726"/>
      <c r="N1726"/>
      <c r="O1726" s="63" t="s">
        <v>24</v>
      </c>
      <c r="P1726" s="55">
        <f ca="1">MAX(OFFSET(O1712,K1713,1):OFFSET(O1712,K1713,4))</f>
        <v>32.10998645668748</v>
      </c>
      <c r="Q1726" s="52"/>
      <c r="R1726" s="22">
        <f ca="1">MATCH(P1726,OFFSET(O1712,K1713,1):OFFSET(O1712,K1713,4),0)</f>
        <v>4</v>
      </c>
      <c r="S1726"/>
      <c r="T1726" s="21"/>
      <c r="W1726"/>
      <c r="X1726"/>
      <c r="Y1726"/>
      <c r="Z1726"/>
      <c r="AA1726" s="63" t="s">
        <v>24</v>
      </c>
      <c r="AB1726" s="55">
        <f ca="1">MAX(OFFSET(AA1712,W1713,1):OFFSET(AA1712,W1713,4))</f>
        <v>47.299994010216395</v>
      </c>
      <c r="AC1726" s="52"/>
      <c r="AD1726" s="22">
        <f ca="1">MATCH(AB1726,OFFSET(AA1712,W1713,1):OFFSET(AA1712,W1713,4),0)</f>
        <v>1</v>
      </c>
      <c r="AE1726"/>
      <c r="AF1726" s="21"/>
      <c r="AI1726"/>
      <c r="AJ1726"/>
      <c r="AK1726"/>
      <c r="AL1726"/>
      <c r="AM1726" s="63" t="s">
        <v>24</v>
      </c>
      <c r="AN1726" s="55">
        <f ca="1">MAX(OFFSET(AM1712,AI1713,1):OFFSET(AM1712,AI1713,4))</f>
        <v>68.999999998964398</v>
      </c>
      <c r="AO1726" s="52"/>
      <c r="AP1726" s="22">
        <f ca="1">MATCH(AN1726,OFFSET(AM1712,AI1713,1):OFFSET(AM1712,AI1713,4),0)</f>
        <v>4</v>
      </c>
      <c r="AQ1726"/>
      <c r="AR1726" s="21"/>
      <c r="AU1726"/>
      <c r="AV1726"/>
      <c r="AW1726"/>
      <c r="AX1726"/>
      <c r="AY1726" s="63" t="s">
        <v>24</v>
      </c>
      <c r="AZ1726" s="55">
        <f ca="1">MAX(OFFSET(AY1712,AU1713,1):OFFSET(AY1712,AU1713,4))</f>
        <v>99.999999999998693</v>
      </c>
      <c r="BA1726" s="52"/>
      <c r="BB1726" s="22">
        <f ca="1">MATCH(AZ1726,OFFSET(AY1712,AU1713,1):OFFSET(AY1712,AU1713,4),0)</f>
        <v>1</v>
      </c>
      <c r="BC1726"/>
      <c r="BD1726" s="21"/>
      <c r="BG1726"/>
      <c r="BH1726"/>
      <c r="BI1726"/>
      <c r="BJ1726"/>
      <c r="BK1726" s="63" t="s">
        <v>24</v>
      </c>
      <c r="BL1726" s="55">
        <f ca="1">MAX(OFFSET(BK1712,BG1713,1):OFFSET(BK1712,BG1713,4))</f>
        <v>0</v>
      </c>
      <c r="BM1726" s="52"/>
      <c r="BN1726" s="22">
        <f ca="1">MATCH(BL1726,OFFSET(BK1712,BG1713,1):OFFSET(BK1712,BG1713,4),0)</f>
        <v>1</v>
      </c>
      <c r="BO1726"/>
      <c r="BP1726" s="21"/>
      <c r="BS1726"/>
      <c r="BT1726"/>
      <c r="BU1726"/>
      <c r="BV1726"/>
      <c r="BW1726" s="63" t="s">
        <v>24</v>
      </c>
      <c r="BX1726" s="55">
        <f ca="1">MAX(OFFSET(BW1712,BS1713,1):OFFSET(BW1712,BS1713,4))</f>
        <v>0</v>
      </c>
      <c r="BY1726" s="52"/>
      <c r="BZ1726" s="22">
        <f ca="1">MATCH(BX1726,OFFSET(BW1712,BS1713,1):OFFSET(BW1712,BS1713,4),0)</f>
        <v>1</v>
      </c>
      <c r="CA1726"/>
      <c r="CB1726" s="21"/>
      <c r="CE1726"/>
      <c r="CF1726"/>
      <c r="CG1726"/>
      <c r="CH1726"/>
      <c r="CI1726" s="63" t="s">
        <v>24</v>
      </c>
      <c r="CJ1726" s="55">
        <f ca="1">MAX(OFFSET(CI1712,CE1713,1):OFFSET(CI1712,CE1713,4))</f>
        <v>0</v>
      </c>
      <c r="CK1726" s="52"/>
      <c r="CL1726" s="22">
        <f ca="1">MATCH(CJ1726,OFFSET(CI1712,CE1713,1):OFFSET(CI1712,CE1713,4),0)</f>
        <v>1</v>
      </c>
      <c r="CM1726"/>
      <c r="CN1726" s="21"/>
      <c r="CQ1726"/>
      <c r="CR1726"/>
      <c r="CS1726"/>
      <c r="CT1726"/>
      <c r="CU1726" s="63" t="s">
        <v>24</v>
      </c>
      <c r="CV1726" s="55">
        <f ca="1">MAX(OFFSET(CU1712,CQ1713,1):OFFSET(CU1712,CQ1713,4))</f>
        <v>0</v>
      </c>
      <c r="CW1726" s="52"/>
      <c r="CX1726" s="22">
        <f ca="1">MATCH(CV1726,OFFSET(CU1712,CQ1713,1):OFFSET(CU1712,CQ1713,4),0)</f>
        <v>1</v>
      </c>
      <c r="CY1726"/>
      <c r="CZ1726" s="21"/>
      <c r="DC1726"/>
      <c r="DD1726"/>
      <c r="DE1726"/>
      <c r="DF1726"/>
      <c r="DG1726" s="63" t="s">
        <v>24</v>
      </c>
      <c r="DH1726" s="55">
        <f ca="1">MAX(OFFSET(DG1712,DC1713,1):OFFSET(DG1712,DC1713,4))</f>
        <v>0</v>
      </c>
      <c r="DI1726" s="52"/>
      <c r="DJ1726" s="22">
        <f ca="1">MATCH(DH1726,OFFSET(DG1712,DC1713,1):OFFSET(DG1712,DC1713,4),0)</f>
        <v>1</v>
      </c>
      <c r="DK1726"/>
      <c r="DL1726" s="21"/>
      <c r="DO1726"/>
      <c r="DP1726"/>
      <c r="DQ1726"/>
      <c r="DR1726"/>
      <c r="DS1726" s="63" t="s">
        <v>24</v>
      </c>
      <c r="DT1726" s="55">
        <f ca="1">MAX(OFFSET(DS1712,DO1712,1):OFFSET(DS1712,DO1712,4))</f>
        <v>26.900255958557121</v>
      </c>
      <c r="DU1726" s="52"/>
      <c r="DV1726" s="22">
        <f ca="1">MATCH(DT1726,OFFSET(DS1712,DO1712,1):OFFSET(DS1712,DO1712,4),0)</f>
        <v>3</v>
      </c>
      <c r="DW1726"/>
      <c r="DX1726" s="21"/>
    </row>
    <row r="1727" spans="1:128" ht="13.5" customHeight="1" thickBot="1">
      <c r="A1727"/>
      <c r="B1727" s="42">
        <v>2</v>
      </c>
      <c r="C1727" s="42">
        <v>0</v>
      </c>
      <c r="D1727" s="82">
        <v>0.33333333333333331</v>
      </c>
      <c r="E1727" s="83">
        <v>0.33333333333333331</v>
      </c>
      <c r="F1727" s="82">
        <v>0.66666666666666663</v>
      </c>
      <c r="G1727" s="82">
        <v>1</v>
      </c>
      <c r="H1727" s="6"/>
      <c r="K1727"/>
      <c r="L1727"/>
      <c r="M1727"/>
      <c r="N1727"/>
      <c r="O1727" s="63" t="s">
        <v>22</v>
      </c>
      <c r="P1727" s="56"/>
      <c r="Q1727" s="57">
        <f ca="1">OFFSET(乱数表!$C$3,$C1710,2*K$7)</f>
        <v>0.18290837697483309</v>
      </c>
      <c r="R1727" s="38">
        <f ca="1">MATCH(Q1727,OFFSET($B1725,K1713,1):OFFSET($B1725,K1713,5))</f>
        <v>1</v>
      </c>
      <c r="S1727"/>
      <c r="T1727" s="21"/>
      <c r="W1727"/>
      <c r="X1727"/>
      <c r="Y1727"/>
      <c r="Z1727"/>
      <c r="AA1727" s="63" t="s">
        <v>22</v>
      </c>
      <c r="AB1727" s="56"/>
      <c r="AC1727" s="57">
        <f ca="1">OFFSET(乱数表!$C$3,$C1710,2*W$7)</f>
        <v>3.1922693385869727E-2</v>
      </c>
      <c r="AD1727" s="38">
        <f ca="1">MATCH(AC1727,OFFSET($B1725,W1713,1):OFFSET($B1725,W1713,5))</f>
        <v>1</v>
      </c>
      <c r="AE1727"/>
      <c r="AF1727" s="21"/>
      <c r="AI1727"/>
      <c r="AJ1727"/>
      <c r="AK1727"/>
      <c r="AL1727"/>
      <c r="AM1727" s="63" t="s">
        <v>22</v>
      </c>
      <c r="AN1727" s="56"/>
      <c r="AO1727" s="57">
        <f ca="1">OFFSET(乱数表!$C$3,$C1710,2*AI$7)</f>
        <v>0.37755058405015829</v>
      </c>
      <c r="AP1727" s="38">
        <f ca="1">MATCH(AO1727,OFFSET($B1725,AI1713,1):OFFSET($B1725,AI1713,5))</f>
        <v>3</v>
      </c>
      <c r="AQ1727"/>
      <c r="AR1727" s="21"/>
      <c r="AU1727"/>
      <c r="AV1727"/>
      <c r="AW1727"/>
      <c r="AX1727"/>
      <c r="AY1727" s="63" t="s">
        <v>22</v>
      </c>
      <c r="AZ1727" s="56"/>
      <c r="BA1727" s="57">
        <f ca="1">OFFSET(乱数表!$C$3,$C1710,2*AU$7)</f>
        <v>0.71331444265799282</v>
      </c>
      <c r="BB1727" s="38">
        <f ca="1">MATCH(BA1727,OFFSET($B1725,AU1713,1):OFFSET($B1725,AU1713,5))</f>
        <v>3</v>
      </c>
      <c r="BC1727"/>
      <c r="BD1727" s="21"/>
      <c r="BG1727"/>
      <c r="BH1727"/>
      <c r="BI1727"/>
      <c r="BJ1727"/>
      <c r="BK1727" s="63" t="s">
        <v>22</v>
      </c>
      <c r="BL1727" s="56"/>
      <c r="BM1727" s="57">
        <f ca="1">OFFSET(乱数表!$C$3,$C1710,2*BG$7)</f>
        <v>0.64922925651149266</v>
      </c>
      <c r="BN1727" s="38">
        <f ca="1">MATCH(BM1727,OFFSET($B1725,BG1713,1):OFFSET($B1725,BG1713,5))</f>
        <v>1</v>
      </c>
      <c r="BO1727"/>
      <c r="BP1727" s="21"/>
      <c r="BS1727"/>
      <c r="BT1727"/>
      <c r="BU1727"/>
      <c r="BV1727"/>
      <c r="BW1727" s="63" t="s">
        <v>22</v>
      </c>
      <c r="BX1727" s="56"/>
      <c r="BY1727" s="57">
        <f ca="1">OFFSET(乱数表!$C$3,$C1710,2*BS$7)</f>
        <v>0.72566707917259954</v>
      </c>
      <c r="BZ1727" s="38">
        <f ca="1">MATCH(BY1727,OFFSET($B1725,BS1713,1):OFFSET($B1725,BS1713,5))</f>
        <v>1</v>
      </c>
      <c r="CA1727"/>
      <c r="CB1727" s="21"/>
      <c r="CE1727"/>
      <c r="CF1727"/>
      <c r="CG1727"/>
      <c r="CH1727"/>
      <c r="CI1727" s="63" t="s">
        <v>22</v>
      </c>
      <c r="CJ1727" s="56"/>
      <c r="CK1727" s="57">
        <f ca="1">OFFSET(乱数表!$C$3,$C1710,2*CE$7)</f>
        <v>0.4592722824103721</v>
      </c>
      <c r="CL1727" s="38">
        <f ca="1">MATCH(CK1727,OFFSET($B1725,CE1713,1):OFFSET($B1725,CE1713,5))</f>
        <v>1</v>
      </c>
      <c r="CM1727"/>
      <c r="CN1727" s="21"/>
      <c r="CQ1727"/>
      <c r="CR1727"/>
      <c r="CS1727"/>
      <c r="CT1727"/>
      <c r="CU1727" s="63" t="s">
        <v>22</v>
      </c>
      <c r="CV1727" s="56"/>
      <c r="CW1727" s="57">
        <f ca="1">OFFSET(乱数表!$C$3,$C1710,2*CQ$7)</f>
        <v>0.36911866302581842</v>
      </c>
      <c r="CX1727" s="38">
        <f ca="1">MATCH(CW1727,OFFSET($B1725,CQ1713,1):OFFSET($B1725,CQ1713,5))</f>
        <v>1</v>
      </c>
      <c r="CY1727"/>
      <c r="CZ1727" s="21"/>
      <c r="DC1727"/>
      <c r="DD1727"/>
      <c r="DE1727"/>
      <c r="DF1727"/>
      <c r="DG1727" s="63" t="s">
        <v>22</v>
      </c>
      <c r="DH1727" s="56"/>
      <c r="DI1727" s="57">
        <f ca="1">OFFSET(乱数表!$C$3,$C1710,2*DC$7)</f>
        <v>0.11078892838985377</v>
      </c>
      <c r="DJ1727" s="38">
        <f ca="1">MATCH(DI1727,OFFSET($B1725,DC1713,1):OFFSET($B1725,DC1713,5))</f>
        <v>1</v>
      </c>
      <c r="DK1727"/>
      <c r="DL1727" s="21"/>
      <c r="DO1727"/>
      <c r="DP1727"/>
      <c r="DQ1727"/>
      <c r="DR1727"/>
      <c r="DS1727" s="63" t="s">
        <v>22</v>
      </c>
      <c r="DT1727" s="56"/>
      <c r="DU1727" s="57">
        <f ca="1">OFFSET(乱数表!$C$3,$C1710,2*DO$7)</f>
        <v>0.64408864988046244</v>
      </c>
      <c r="DV1727" s="38">
        <f ca="1">MATCH(DU1727,OFFSET($B1725,DO1712,1):OFFSET($B1725,DO1712,5))</f>
        <v>3</v>
      </c>
      <c r="DW1727"/>
      <c r="DX1727" s="21"/>
    </row>
    <row r="1728" spans="1:128" ht="13.5" customHeight="1">
      <c r="A1728"/>
      <c r="B1728" s="41">
        <v>3</v>
      </c>
      <c r="C1728" s="41">
        <v>0</v>
      </c>
      <c r="D1728" s="81">
        <v>0</v>
      </c>
      <c r="E1728" s="81">
        <v>0</v>
      </c>
      <c r="F1728" s="80">
        <v>1</v>
      </c>
      <c r="G1728" s="81">
        <v>1</v>
      </c>
      <c r="H1728" s="7"/>
      <c r="K1728"/>
      <c r="L1728"/>
      <c r="M1728"/>
      <c r="N1728"/>
      <c r="O1728" s="6"/>
      <c r="P1728"/>
      <c r="Q1728"/>
      <c r="R1728" t="s">
        <v>56</v>
      </c>
      <c r="S1728"/>
      <c r="T1728" s="21"/>
      <c r="W1728"/>
      <c r="X1728"/>
      <c r="Y1728"/>
      <c r="Z1728"/>
      <c r="AA1728" s="6"/>
      <c r="AB1728"/>
      <c r="AC1728"/>
      <c r="AD1728" t="s">
        <v>56</v>
      </c>
      <c r="AE1728"/>
      <c r="AF1728" s="21"/>
      <c r="AI1728"/>
      <c r="AJ1728"/>
      <c r="AK1728"/>
      <c r="AL1728"/>
      <c r="AM1728" s="6"/>
      <c r="AN1728"/>
      <c r="AO1728"/>
      <c r="AP1728" t="s">
        <v>56</v>
      </c>
      <c r="AQ1728"/>
      <c r="AR1728" s="21"/>
      <c r="AU1728"/>
      <c r="AV1728"/>
      <c r="AW1728"/>
      <c r="AX1728"/>
      <c r="AY1728" s="6"/>
      <c r="AZ1728"/>
      <c r="BA1728"/>
      <c r="BB1728" t="s">
        <v>56</v>
      </c>
      <c r="BC1728"/>
      <c r="BD1728" s="21"/>
      <c r="BG1728"/>
      <c r="BH1728"/>
      <c r="BI1728"/>
      <c r="BJ1728"/>
      <c r="BK1728" s="6"/>
      <c r="BL1728"/>
      <c r="BM1728"/>
      <c r="BN1728" t="s">
        <v>56</v>
      </c>
      <c r="BO1728"/>
      <c r="BP1728" s="21"/>
      <c r="BS1728"/>
      <c r="BT1728"/>
      <c r="BU1728"/>
      <c r="BV1728"/>
      <c r="BW1728" s="6"/>
      <c r="BX1728"/>
      <c r="BY1728"/>
      <c r="BZ1728" t="s">
        <v>56</v>
      </c>
      <c r="CA1728"/>
      <c r="CB1728" s="21"/>
      <c r="CE1728"/>
      <c r="CF1728"/>
      <c r="CG1728"/>
      <c r="CH1728"/>
      <c r="CI1728" s="6"/>
      <c r="CJ1728"/>
      <c r="CK1728"/>
      <c r="CL1728" t="s">
        <v>56</v>
      </c>
      <c r="CM1728"/>
      <c r="CN1728" s="21"/>
      <c r="CQ1728"/>
      <c r="CR1728"/>
      <c r="CS1728"/>
      <c r="CT1728"/>
      <c r="CU1728" s="6"/>
      <c r="CV1728"/>
      <c r="CW1728"/>
      <c r="CX1728" t="s">
        <v>56</v>
      </c>
      <c r="CY1728"/>
      <c r="CZ1728" s="21"/>
      <c r="DC1728"/>
      <c r="DD1728"/>
      <c r="DE1728"/>
      <c r="DF1728"/>
      <c r="DG1728" s="6"/>
      <c r="DH1728"/>
      <c r="DI1728"/>
      <c r="DJ1728" t="s">
        <v>56</v>
      </c>
      <c r="DK1728"/>
      <c r="DL1728" s="21"/>
      <c r="DO1728"/>
      <c r="DP1728"/>
      <c r="DQ1728"/>
      <c r="DR1728"/>
      <c r="DS1728" s="6"/>
      <c r="DT1728"/>
      <c r="DU1728"/>
      <c r="DV1728" t="s">
        <v>56</v>
      </c>
      <c r="DW1728"/>
      <c r="DX1728" s="21"/>
    </row>
    <row r="1729" spans="1:128" ht="13.5" customHeight="1">
      <c r="A1729"/>
      <c r="B1729" s="42">
        <v>4</v>
      </c>
      <c r="C1729" s="42">
        <v>0</v>
      </c>
      <c r="D1729" s="82">
        <v>0.33333333333333331</v>
      </c>
      <c r="E1729" s="82">
        <v>0.66666666666666663</v>
      </c>
      <c r="F1729" s="83">
        <v>0.66666666666666663</v>
      </c>
      <c r="G1729" s="82">
        <v>1</v>
      </c>
      <c r="H1729" s="7"/>
      <c r="K1729"/>
      <c r="L1729"/>
      <c r="M1729"/>
      <c r="N1729"/>
      <c r="O1729" s="63" t="s">
        <v>39</v>
      </c>
      <c r="P1729" s="49">
        <f ca="1">IF(R1724="Exploit",R1726,R1727)</f>
        <v>4</v>
      </c>
      <c r="Q1729" s="28" t="str">
        <f ca="1">"("&amp;OFFSET(O1712,0,P1729)&amp;") →"</f>
        <v>(下) →</v>
      </c>
      <c r="R1729" s="18" t="s">
        <v>53</v>
      </c>
      <c r="S1729" s="3">
        <f ca="1">MIN(K1711+FIXED(1.1*COS(PI()/2*P1729),0),3)</f>
        <v>2</v>
      </c>
      <c r="T1729" s="6"/>
      <c r="W1729"/>
      <c r="X1729"/>
      <c r="Y1729"/>
      <c r="Z1729"/>
      <c r="AA1729" s="63" t="s">
        <v>39</v>
      </c>
      <c r="AB1729" s="49">
        <f ca="1">IF(AD1724="Exploit",AD1726,AD1727)</f>
        <v>1</v>
      </c>
      <c r="AC1729" s="28" t="str">
        <f ca="1">"("&amp;OFFSET(AA1712,0,AB1729)&amp;") →"</f>
        <v>(右) →</v>
      </c>
      <c r="AD1729" s="18" t="s">
        <v>53</v>
      </c>
      <c r="AE1729" s="3">
        <f ca="1">MIN(W1711+FIXED(1.1*COS(PI()/2*AB1729),0),3)</f>
        <v>2</v>
      </c>
      <c r="AF1729" s="6"/>
      <c r="AI1729"/>
      <c r="AJ1729"/>
      <c r="AK1729"/>
      <c r="AL1729"/>
      <c r="AM1729" s="63" t="s">
        <v>39</v>
      </c>
      <c r="AN1729" s="49">
        <f ca="1">IF(AP1724="Exploit",AP1726,AP1727)</f>
        <v>4</v>
      </c>
      <c r="AO1729" s="28" t="str">
        <f ca="1">"("&amp;OFFSET(AM1712,0,AN1729)&amp;") →"</f>
        <v>(下) →</v>
      </c>
      <c r="AP1729" s="18" t="s">
        <v>53</v>
      </c>
      <c r="AQ1729" s="3">
        <f ca="1">MIN(AI1711+FIXED(1.1*COS(PI()/2*AN1729),0),3)</f>
        <v>3</v>
      </c>
      <c r="AR1729" s="6"/>
      <c r="AU1729"/>
      <c r="AV1729"/>
      <c r="AW1729"/>
      <c r="AX1729"/>
      <c r="AY1729" s="63" t="s">
        <v>39</v>
      </c>
      <c r="AZ1729" s="49">
        <f ca="1">IF(BB1724="Exploit",BB1726,BB1727)</f>
        <v>1</v>
      </c>
      <c r="BA1729" s="28" t="str">
        <f ca="1">"("&amp;OFFSET(AY1712,0,AZ1729)&amp;") →"</f>
        <v>(右) →</v>
      </c>
      <c r="BB1729" s="18" t="s">
        <v>53</v>
      </c>
      <c r="BC1729" s="3">
        <f ca="1">MIN(AU1711+FIXED(1.1*COS(PI()/2*AZ1729),0),3)</f>
        <v>3</v>
      </c>
      <c r="BD1729" s="6"/>
      <c r="BG1729"/>
      <c r="BH1729"/>
      <c r="BI1729"/>
      <c r="BJ1729"/>
      <c r="BK1729" s="63" t="s">
        <v>39</v>
      </c>
      <c r="BL1729" s="49">
        <f ca="1">IF(BN1724="Exploit",BN1726,BN1727)</f>
        <v>1</v>
      </c>
      <c r="BM1729" s="28" t="str">
        <f ca="1">"("&amp;OFFSET(BK1712,0,BL1729)&amp;") →"</f>
        <v>(右) →</v>
      </c>
      <c r="BN1729" s="18" t="s">
        <v>53</v>
      </c>
      <c r="BO1729" s="3">
        <f ca="1">MIN(BG1711+FIXED(1.1*COS(PI()/2*BL1729),0),3)</f>
        <v>3</v>
      </c>
      <c r="BP1729" s="6"/>
      <c r="BS1729"/>
      <c r="BT1729"/>
      <c r="BU1729"/>
      <c r="BV1729"/>
      <c r="BW1729" s="63" t="s">
        <v>39</v>
      </c>
      <c r="BX1729" s="49">
        <f ca="1">IF(BZ1724="Exploit",BZ1726,BZ1727)</f>
        <v>1</v>
      </c>
      <c r="BY1729" s="28" t="str">
        <f ca="1">"("&amp;OFFSET(BW1712,0,BX1729)&amp;") →"</f>
        <v>(右) →</v>
      </c>
      <c r="BZ1729" s="18" t="s">
        <v>53</v>
      </c>
      <c r="CA1729" s="3">
        <f ca="1">MIN(BS1711+FIXED(1.1*COS(PI()/2*BX1729),0),3)</f>
        <v>3</v>
      </c>
      <c r="CB1729" s="6"/>
      <c r="CE1729"/>
      <c r="CF1729"/>
      <c r="CG1729"/>
      <c r="CH1729"/>
      <c r="CI1729" s="63" t="s">
        <v>39</v>
      </c>
      <c r="CJ1729" s="49">
        <f ca="1">IF(CL1724="Exploit",CL1726,CL1727)</f>
        <v>1</v>
      </c>
      <c r="CK1729" s="28" t="str">
        <f ca="1">"("&amp;OFFSET(CI1712,0,CJ1729)&amp;") →"</f>
        <v>(右) →</v>
      </c>
      <c r="CL1729" s="18" t="s">
        <v>53</v>
      </c>
      <c r="CM1729" s="3">
        <f ca="1">MIN(CE1711+FIXED(1.1*COS(PI()/2*CJ1729),0),3)</f>
        <v>3</v>
      </c>
      <c r="CN1729" s="6"/>
      <c r="CQ1729"/>
      <c r="CR1729"/>
      <c r="CS1729"/>
      <c r="CT1729"/>
      <c r="CU1729" s="63" t="s">
        <v>39</v>
      </c>
      <c r="CV1729" s="49">
        <f ca="1">IF(CX1724="Exploit",CX1726,CX1727)</f>
        <v>1</v>
      </c>
      <c r="CW1729" s="28" t="str">
        <f ca="1">"("&amp;OFFSET(CU1712,0,CV1729)&amp;") →"</f>
        <v>(右) →</v>
      </c>
      <c r="CX1729" s="18" t="s">
        <v>53</v>
      </c>
      <c r="CY1729" s="3">
        <f ca="1">MIN(CQ1711+FIXED(1.1*COS(PI()/2*CV1729),0),3)</f>
        <v>3</v>
      </c>
      <c r="CZ1729" s="6"/>
      <c r="DC1729"/>
      <c r="DD1729"/>
      <c r="DE1729"/>
      <c r="DF1729"/>
      <c r="DG1729" s="63" t="s">
        <v>39</v>
      </c>
      <c r="DH1729" s="49">
        <f ca="1">IF(DJ1724="Exploit",DJ1726,DJ1727)</f>
        <v>1</v>
      </c>
      <c r="DI1729" s="28" t="str">
        <f ca="1">"("&amp;OFFSET(DG1712,0,DH1729)&amp;") →"</f>
        <v>(右) →</v>
      </c>
      <c r="DJ1729" s="18" t="s">
        <v>53</v>
      </c>
      <c r="DK1729" s="3">
        <f ca="1">MIN(DC1711+FIXED(1.1*COS(PI()/2*DH1729),0),3)</f>
        <v>3</v>
      </c>
      <c r="DL1729" s="6"/>
      <c r="DO1729"/>
      <c r="DP1729"/>
      <c r="DQ1729"/>
      <c r="DR1729"/>
      <c r="DS1729" s="63" t="s">
        <v>39</v>
      </c>
      <c r="DT1729" s="49">
        <f ca="1">IF(DV1724="Exploit",DV1726,DV1727)</f>
        <v>3</v>
      </c>
      <c r="DU1729" s="28" t="str">
        <f ca="1">"("&amp;OFFSET(DS1712,0,DT1729)&amp;") →"</f>
        <v>(左) →</v>
      </c>
      <c r="DV1729" s="18" t="s">
        <v>53</v>
      </c>
      <c r="DW1729" s="3">
        <f ca="1">MIN(DO1711+FIXED(1.1*COS(PI()/2*DT1729),0),3)</f>
        <v>3</v>
      </c>
      <c r="DX1729" s="6"/>
    </row>
    <row r="1730" spans="1:128" ht="13.5" customHeight="1">
      <c r="A1730"/>
      <c r="B1730" s="41">
        <v>5</v>
      </c>
      <c r="C1730" s="41">
        <v>0</v>
      </c>
      <c r="D1730" s="83">
        <v>0</v>
      </c>
      <c r="E1730" s="80">
        <v>0.33333333333333331</v>
      </c>
      <c r="F1730" s="80">
        <v>0.66666666666666663</v>
      </c>
      <c r="G1730" s="80">
        <v>1</v>
      </c>
      <c r="H1730" s="7"/>
      <c r="K1730"/>
      <c r="L1730"/>
      <c r="M1730"/>
      <c r="N1730"/>
      <c r="O1730" s="24" t="s">
        <v>33</v>
      </c>
      <c r="P1730" s="24"/>
      <c r="Q1730"/>
      <c r="R1730" s="18" t="s">
        <v>54</v>
      </c>
      <c r="S1730" s="3">
        <f ca="1">MIN(K1712+FIXED(1.1*SIN(PI()/2*P1729),0),3)</f>
        <v>1</v>
      </c>
      <c r="T1730" s="6"/>
      <c r="W1730"/>
      <c r="X1730"/>
      <c r="Y1730"/>
      <c r="Z1730"/>
      <c r="AA1730" s="24"/>
      <c r="AB1730" s="24" t="s">
        <v>33</v>
      </c>
      <c r="AC1730"/>
      <c r="AD1730" s="18" t="s">
        <v>54</v>
      </c>
      <c r="AE1730" s="3">
        <f ca="1">MIN(W1712+FIXED(1.1*SIN(PI()/2*AB1729),0),3)</f>
        <v>2</v>
      </c>
      <c r="AF1730" s="6"/>
      <c r="AI1730"/>
      <c r="AJ1730"/>
      <c r="AK1730"/>
      <c r="AL1730"/>
      <c r="AM1730" s="24"/>
      <c r="AN1730" s="24" t="s">
        <v>33</v>
      </c>
      <c r="AO1730"/>
      <c r="AP1730" s="18" t="s">
        <v>54</v>
      </c>
      <c r="AQ1730" s="3">
        <f ca="1">MIN(AI1712+FIXED(1.1*SIN(PI()/2*AN1729),0),3)</f>
        <v>2</v>
      </c>
      <c r="AR1730" s="6"/>
      <c r="AU1730"/>
      <c r="AV1730"/>
      <c r="AW1730"/>
      <c r="AX1730"/>
      <c r="AY1730" s="24"/>
      <c r="AZ1730" s="24" t="s">
        <v>33</v>
      </c>
      <c r="BA1730"/>
      <c r="BB1730" s="18" t="s">
        <v>54</v>
      </c>
      <c r="BC1730" s="3">
        <f ca="1">MIN(AU1712+FIXED(1.1*SIN(PI()/2*AZ1729),0),3)</f>
        <v>3</v>
      </c>
      <c r="BD1730" s="6"/>
      <c r="BG1730"/>
      <c r="BH1730"/>
      <c r="BI1730"/>
      <c r="BJ1730"/>
      <c r="BK1730" s="24"/>
      <c r="BL1730" s="24" t="s">
        <v>33</v>
      </c>
      <c r="BM1730"/>
      <c r="BN1730" s="18" t="s">
        <v>54</v>
      </c>
      <c r="BO1730" s="3">
        <f ca="1">MIN(BG1712+FIXED(1.1*SIN(PI()/2*BL1729),0),3)</f>
        <v>3</v>
      </c>
      <c r="BP1730" s="6"/>
      <c r="BS1730"/>
      <c r="BT1730"/>
      <c r="BU1730"/>
      <c r="BV1730"/>
      <c r="BW1730" s="24"/>
      <c r="BX1730" s="24" t="s">
        <v>33</v>
      </c>
      <c r="BY1730"/>
      <c r="BZ1730" s="18" t="s">
        <v>54</v>
      </c>
      <c r="CA1730" s="3">
        <f ca="1">MIN(BS1712+FIXED(1.1*SIN(PI()/2*BX1729),0),3)</f>
        <v>3</v>
      </c>
      <c r="CB1730" s="6"/>
      <c r="CE1730"/>
      <c r="CF1730"/>
      <c r="CG1730"/>
      <c r="CH1730"/>
      <c r="CI1730" s="24"/>
      <c r="CJ1730" s="24" t="s">
        <v>33</v>
      </c>
      <c r="CK1730"/>
      <c r="CL1730" s="18" t="s">
        <v>54</v>
      </c>
      <c r="CM1730" s="3">
        <f ca="1">MIN(CE1712+FIXED(1.1*SIN(PI()/2*CJ1729),0),3)</f>
        <v>3</v>
      </c>
      <c r="CN1730" s="6"/>
      <c r="CQ1730"/>
      <c r="CR1730"/>
      <c r="CS1730"/>
      <c r="CT1730"/>
      <c r="CU1730" s="24"/>
      <c r="CV1730" s="24" t="s">
        <v>33</v>
      </c>
      <c r="CW1730"/>
      <c r="CX1730" s="18" t="s">
        <v>54</v>
      </c>
      <c r="CY1730" s="3">
        <f ca="1">MIN(CQ1712+FIXED(1.1*SIN(PI()/2*CV1729),0),3)</f>
        <v>3</v>
      </c>
      <c r="CZ1730" s="6"/>
      <c r="DC1730"/>
      <c r="DD1730"/>
      <c r="DE1730"/>
      <c r="DF1730"/>
      <c r="DG1730" s="24"/>
      <c r="DH1730" s="24" t="s">
        <v>33</v>
      </c>
      <c r="DI1730"/>
      <c r="DJ1730" s="18" t="s">
        <v>54</v>
      </c>
      <c r="DK1730" s="3">
        <f ca="1">MIN(DC1712+FIXED(1.1*SIN(PI()/2*DH1729),0),3)</f>
        <v>3</v>
      </c>
      <c r="DL1730" s="6"/>
      <c r="DO1730"/>
      <c r="DP1730"/>
      <c r="DQ1730"/>
      <c r="DR1730"/>
      <c r="DS1730" s="24"/>
      <c r="DT1730" s="24" t="s">
        <v>33</v>
      </c>
      <c r="DU1730"/>
      <c r="DV1730" s="18" t="s">
        <v>54</v>
      </c>
      <c r="DW1730" s="3">
        <f ca="1">MIN(DO1712+FIXED(1.1*SIN(PI()/2*DT1729),0),3)</f>
        <v>2</v>
      </c>
      <c r="DX1730" s="6"/>
    </row>
    <row r="1731" spans="1:128" ht="13.5" customHeight="1">
      <c r="A1731"/>
      <c r="B1731" s="42">
        <v>6</v>
      </c>
      <c r="C1731" s="61">
        <v>0</v>
      </c>
      <c r="D1731" s="61">
        <v>0</v>
      </c>
      <c r="E1731" s="61">
        <v>0</v>
      </c>
      <c r="F1731" s="61">
        <v>0</v>
      </c>
      <c r="G1731" s="61">
        <v>0</v>
      </c>
      <c r="H1731" s="7"/>
      <c r="K1731"/>
      <c r="L1731"/>
      <c r="M1731"/>
      <c r="N1731"/>
      <c r="O1731"/>
      <c r="P1731"/>
      <c r="Q1731"/>
      <c r="R1731" s="3" t="s">
        <v>31</v>
      </c>
      <c r="S1731" s="29">
        <f ca="1">3*(S1729-1)+S1730</f>
        <v>4</v>
      </c>
      <c r="T1731" s="30"/>
      <c r="W1731"/>
      <c r="X1731"/>
      <c r="Y1731"/>
      <c r="Z1731"/>
      <c r="AA1731"/>
      <c r="AB1731"/>
      <c r="AC1731"/>
      <c r="AD1731" s="3" t="s">
        <v>32</v>
      </c>
      <c r="AE1731" s="29">
        <f ca="1">3*(AE1729-1)+AE1730</f>
        <v>5</v>
      </c>
      <c r="AF1731" s="6"/>
      <c r="AI1731"/>
      <c r="AJ1731"/>
      <c r="AK1731"/>
      <c r="AL1731"/>
      <c r="AM1731"/>
      <c r="AN1731"/>
      <c r="AO1731"/>
      <c r="AP1731" s="3" t="s">
        <v>32</v>
      </c>
      <c r="AQ1731" s="29">
        <f ca="1">3*(AQ1729-1)+AQ1730</f>
        <v>8</v>
      </c>
      <c r="AR1731" s="6"/>
      <c r="AU1731"/>
      <c r="AV1731"/>
      <c r="AW1731"/>
      <c r="AX1731"/>
      <c r="AY1731"/>
      <c r="AZ1731"/>
      <c r="BA1731"/>
      <c r="BB1731" s="3" t="s">
        <v>32</v>
      </c>
      <c r="BC1731" s="29">
        <f ca="1">3*(BC1729-1)+BC1730</f>
        <v>9</v>
      </c>
      <c r="BD1731" s="6"/>
      <c r="BG1731"/>
      <c r="BH1731"/>
      <c r="BI1731"/>
      <c r="BJ1731"/>
      <c r="BK1731"/>
      <c r="BL1731"/>
      <c r="BM1731"/>
      <c r="BN1731" s="3" t="s">
        <v>32</v>
      </c>
      <c r="BO1731" s="29">
        <f ca="1">3*(BO1729-1)+BO1730</f>
        <v>9</v>
      </c>
      <c r="BP1731" s="6"/>
      <c r="BS1731"/>
      <c r="BT1731"/>
      <c r="BU1731"/>
      <c r="BV1731"/>
      <c r="BW1731"/>
      <c r="BX1731"/>
      <c r="BY1731"/>
      <c r="BZ1731" s="3" t="s">
        <v>32</v>
      </c>
      <c r="CA1731" s="29">
        <f ca="1">3*(CA1729-1)+CA1730</f>
        <v>9</v>
      </c>
      <c r="CB1731" s="6"/>
      <c r="CE1731"/>
      <c r="CF1731"/>
      <c r="CG1731"/>
      <c r="CH1731"/>
      <c r="CI1731"/>
      <c r="CJ1731"/>
      <c r="CK1731"/>
      <c r="CL1731" s="3" t="s">
        <v>32</v>
      </c>
      <c r="CM1731" s="29">
        <f ca="1">3*(CM1729-1)+CM1730</f>
        <v>9</v>
      </c>
      <c r="CN1731" s="6"/>
      <c r="CQ1731"/>
      <c r="CR1731"/>
      <c r="CS1731"/>
      <c r="CT1731"/>
      <c r="CU1731"/>
      <c r="CV1731"/>
      <c r="CW1731"/>
      <c r="CX1731" s="3" t="s">
        <v>32</v>
      </c>
      <c r="CY1731" s="29">
        <f ca="1">3*(CY1729-1)+CY1730</f>
        <v>9</v>
      </c>
      <c r="CZ1731" s="6"/>
      <c r="DC1731"/>
      <c r="DD1731"/>
      <c r="DE1731"/>
      <c r="DF1731"/>
      <c r="DG1731"/>
      <c r="DH1731"/>
      <c r="DI1731"/>
      <c r="DJ1731" s="3" t="s">
        <v>32</v>
      </c>
      <c r="DK1731" s="29">
        <f ca="1">3*(DK1729-1)+DK1730</f>
        <v>9</v>
      </c>
      <c r="DL1731" s="6"/>
      <c r="DO1731"/>
      <c r="DP1731"/>
      <c r="DQ1731"/>
      <c r="DR1731"/>
      <c r="DS1731"/>
      <c r="DT1731"/>
      <c r="DU1731"/>
      <c r="DV1731" s="3" t="s">
        <v>32</v>
      </c>
      <c r="DW1731" s="29">
        <f ca="1">3*(DW1729-1)+DW1730</f>
        <v>8</v>
      </c>
      <c r="DX1731" s="6"/>
    </row>
    <row r="1732" spans="1:128" ht="13.5" customHeight="1">
      <c r="A1732"/>
      <c r="B1732" s="41">
        <v>7</v>
      </c>
      <c r="C1732" s="41">
        <v>0</v>
      </c>
      <c r="D1732" s="80">
        <v>0.5</v>
      </c>
      <c r="E1732" s="80">
        <v>1</v>
      </c>
      <c r="F1732" s="61">
        <v>1</v>
      </c>
      <c r="G1732" s="61">
        <v>1</v>
      </c>
      <c r="H1732" s="7"/>
      <c r="K1732"/>
      <c r="L1732"/>
      <c r="M1732"/>
      <c r="N1732"/>
      <c r="P1732"/>
      <c r="Q1732"/>
      <c r="R1732"/>
      <c r="S1732" s="11" t="s">
        <v>51</v>
      </c>
      <c r="T1732" s="24"/>
      <c r="W1732"/>
      <c r="X1732"/>
      <c r="Y1732"/>
      <c r="Z1732"/>
      <c r="AB1732"/>
      <c r="AC1732"/>
      <c r="AD1732"/>
      <c r="AE1732" s="11" t="s">
        <v>51</v>
      </c>
      <c r="AF1732" s="24"/>
      <c r="AI1732"/>
      <c r="AJ1732"/>
      <c r="AK1732"/>
      <c r="AL1732"/>
      <c r="AN1732"/>
      <c r="AO1732"/>
      <c r="AP1732"/>
      <c r="AQ1732" s="11" t="s">
        <v>51</v>
      </c>
      <c r="AR1732" s="24"/>
      <c r="AU1732"/>
      <c r="AV1732"/>
      <c r="AW1732"/>
      <c r="AX1732"/>
      <c r="AZ1732"/>
      <c r="BA1732"/>
      <c r="BB1732"/>
      <c r="BC1732" s="11" t="s">
        <v>51</v>
      </c>
      <c r="BD1732" s="24"/>
      <c r="BG1732"/>
      <c r="BH1732"/>
      <c r="BI1732"/>
      <c r="BJ1732"/>
      <c r="BL1732"/>
      <c r="BM1732"/>
      <c r="BN1732"/>
      <c r="BO1732" s="11" t="s">
        <v>51</v>
      </c>
      <c r="BP1732" s="24"/>
      <c r="BS1732"/>
      <c r="BT1732"/>
      <c r="BU1732"/>
      <c r="BV1732"/>
      <c r="BX1732"/>
      <c r="BY1732"/>
      <c r="BZ1732"/>
      <c r="CA1732" s="11" t="s">
        <v>51</v>
      </c>
      <c r="CB1732" s="24"/>
      <c r="CE1732"/>
      <c r="CF1732"/>
      <c r="CG1732"/>
      <c r="CH1732"/>
      <c r="CJ1732"/>
      <c r="CK1732"/>
      <c r="CL1732"/>
      <c r="CM1732" s="11" t="s">
        <v>51</v>
      </c>
      <c r="CN1732" s="24"/>
      <c r="CQ1732"/>
      <c r="CR1732"/>
      <c r="CS1732"/>
      <c r="CT1732"/>
      <c r="CV1732"/>
      <c r="CW1732"/>
      <c r="CX1732"/>
      <c r="CY1732" s="11" t="s">
        <v>51</v>
      </c>
      <c r="CZ1732" s="24"/>
      <c r="DC1732"/>
      <c r="DD1732"/>
      <c r="DE1732"/>
      <c r="DF1732"/>
      <c r="DH1732"/>
      <c r="DI1732"/>
      <c r="DJ1732"/>
      <c r="DK1732" s="11" t="s">
        <v>51</v>
      </c>
      <c r="DL1732" s="24"/>
      <c r="DO1732"/>
      <c r="DP1732"/>
      <c r="DQ1732"/>
      <c r="DR1732"/>
      <c r="DT1732"/>
      <c r="DU1732"/>
      <c r="DV1732"/>
      <c r="DW1732" s="11" t="s">
        <v>51</v>
      </c>
      <c r="DX1732" s="24"/>
    </row>
    <row r="1733" spans="1:128" ht="13.5" customHeight="1" thickBot="1">
      <c r="A1733"/>
      <c r="B1733" s="42">
        <v>8</v>
      </c>
      <c r="C1733" s="42">
        <v>0</v>
      </c>
      <c r="D1733" s="82">
        <v>0.33333333333333331</v>
      </c>
      <c r="E1733" s="82">
        <v>0.66666666666666663</v>
      </c>
      <c r="F1733" s="82">
        <v>1</v>
      </c>
      <c r="G1733" s="83">
        <v>1</v>
      </c>
      <c r="H1733" s="7"/>
      <c r="K1733"/>
      <c r="L1733"/>
      <c r="M1733"/>
      <c r="N1733"/>
      <c r="O1733" t="s">
        <v>48</v>
      </c>
      <c r="R1733"/>
      <c r="S1733"/>
      <c r="T1733" s="21"/>
      <c r="W1733"/>
      <c r="X1733"/>
      <c r="Y1733"/>
      <c r="Z1733"/>
      <c r="AA1733" t="s">
        <v>48</v>
      </c>
      <c r="AD1733"/>
      <c r="AE1733"/>
      <c r="AF1733" s="21"/>
      <c r="AI1733"/>
      <c r="AJ1733"/>
      <c r="AK1733"/>
      <c r="AL1733"/>
      <c r="AM1733" t="s">
        <v>48</v>
      </c>
      <c r="AP1733"/>
      <c r="AQ1733"/>
      <c r="AR1733" s="21"/>
      <c r="AU1733"/>
      <c r="AV1733"/>
      <c r="AW1733"/>
      <c r="AX1733"/>
      <c r="AY1733" t="s">
        <v>48</v>
      </c>
      <c r="BB1733"/>
      <c r="BC1733"/>
      <c r="BD1733" s="21"/>
      <c r="BG1733"/>
      <c r="BH1733"/>
      <c r="BI1733"/>
      <c r="BJ1733"/>
      <c r="BK1733" t="s">
        <v>48</v>
      </c>
      <c r="BN1733"/>
      <c r="BO1733"/>
      <c r="BP1733" s="21"/>
      <c r="BS1733"/>
      <c r="BT1733"/>
      <c r="BU1733"/>
      <c r="BV1733"/>
      <c r="BW1733" t="s">
        <v>48</v>
      </c>
      <c r="BZ1733"/>
      <c r="CA1733"/>
      <c r="CB1733" s="21"/>
      <c r="CE1733"/>
      <c r="CF1733"/>
      <c r="CG1733"/>
      <c r="CH1733"/>
      <c r="CI1733" t="s">
        <v>48</v>
      </c>
      <c r="CL1733"/>
      <c r="CM1733"/>
      <c r="CN1733" s="21"/>
      <c r="CQ1733"/>
      <c r="CR1733"/>
      <c r="CS1733"/>
      <c r="CT1733"/>
      <c r="CU1733" t="s">
        <v>48</v>
      </c>
      <c r="CX1733"/>
      <c r="CY1733"/>
      <c r="CZ1733" s="21"/>
      <c r="DC1733"/>
      <c r="DD1733"/>
      <c r="DE1733"/>
      <c r="DF1733"/>
      <c r="DG1733" t="s">
        <v>48</v>
      </c>
      <c r="DJ1733"/>
      <c r="DK1733"/>
      <c r="DL1733" s="21"/>
      <c r="DO1733"/>
      <c r="DP1733"/>
      <c r="DQ1733"/>
      <c r="DR1733"/>
      <c r="DS1733" t="s">
        <v>48</v>
      </c>
      <c r="DU1733" s="30"/>
      <c r="DV1733"/>
      <c r="DW1733"/>
      <c r="DX1733" s="21"/>
    </row>
    <row r="1734" spans="1:128" ht="13.5" customHeight="1" thickBot="1">
      <c r="A1734"/>
      <c r="B1734" s="43" t="s">
        <v>18</v>
      </c>
      <c r="C1734" s="43">
        <v>0</v>
      </c>
      <c r="D1734" s="84">
        <v>1</v>
      </c>
      <c r="E1734" s="84">
        <v>1</v>
      </c>
      <c r="F1734" s="84">
        <v>1</v>
      </c>
      <c r="G1734" s="84">
        <v>1</v>
      </c>
      <c r="H1734" s="7"/>
      <c r="K1734"/>
      <c r="L1734"/>
      <c r="M1734"/>
      <c r="N1734"/>
      <c r="O1734" s="39" t="s">
        <v>52</v>
      </c>
      <c r="P1734" s="33">
        <f ca="1">IF(K1713&lt;9,OFFSET($D$3,S1729,S1730)+$C$4*MAX(OFFSET(O1712,S1731,1):OFFSET(O1712,S1731,4)),0)</f>
        <v>32.109995807151478</v>
      </c>
      <c r="Q1734"/>
      <c r="R1734"/>
      <c r="S1734"/>
      <c r="T1734" s="21"/>
      <c r="W1734"/>
      <c r="X1734"/>
      <c r="Y1734"/>
      <c r="Z1734"/>
      <c r="AA1734" s="39" t="s">
        <v>52</v>
      </c>
      <c r="AB1734" s="33">
        <f ca="1">IF(W1713&lt;9,OFFSET($D$3,AE1729,AE1730)+$C$4*MAX(OFFSET(AA1712,AE1731,1):OFFSET(AA1712,AE1731,4)),0)</f>
        <v>47.299999999275073</v>
      </c>
      <c r="AC1734"/>
      <c r="AD1734"/>
      <c r="AE1734"/>
      <c r="AF1734" s="21"/>
      <c r="AI1734"/>
      <c r="AJ1734"/>
      <c r="AK1734"/>
      <c r="AL1734"/>
      <c r="AM1734" s="39" t="s">
        <v>52</v>
      </c>
      <c r="AN1734" s="33">
        <f ca="1">IF(AI1713&lt;9,OFFSET($D$3,AQ1729,AQ1730)+$C$4*MAX(OFFSET(AM1712,AQ1731,1):OFFSET(AM1712,AQ1731,4)),0)</f>
        <v>68.999999999999076</v>
      </c>
      <c r="AO1734"/>
      <c r="AP1734"/>
      <c r="AQ1734"/>
      <c r="AR1734" s="21"/>
      <c r="AU1734"/>
      <c r="AV1734"/>
      <c r="AW1734"/>
      <c r="AX1734"/>
      <c r="AY1734" s="39" t="s">
        <v>52</v>
      </c>
      <c r="AZ1734" s="33">
        <f ca="1">IF(AU1713&lt;9,OFFSET($D$3,BC1729,BC1730)+$C$4*MAX(OFFSET(AY1712,BC1731,1):OFFSET(AY1712,BC1731,4)),0)</f>
        <v>100</v>
      </c>
      <c r="BA1734"/>
      <c r="BB1734"/>
      <c r="BC1734"/>
      <c r="BD1734" s="21"/>
      <c r="BG1734"/>
      <c r="BH1734"/>
      <c r="BI1734"/>
      <c r="BJ1734"/>
      <c r="BK1734" s="39" t="s">
        <v>52</v>
      </c>
      <c r="BL1734" s="33">
        <f ca="1">IF(BG1713&lt;9,OFFSET($D$3,BO1729,BO1730)+$C$4*MAX(OFFSET(BK1712,BO1731,1):OFFSET(BK1712,BO1731,4)),0)</f>
        <v>0</v>
      </c>
      <c r="BM1734"/>
      <c r="BN1734"/>
      <c r="BO1734"/>
      <c r="BP1734" s="21"/>
      <c r="BS1734"/>
      <c r="BT1734"/>
      <c r="BU1734"/>
      <c r="BV1734"/>
      <c r="BW1734" s="39" t="s">
        <v>52</v>
      </c>
      <c r="BX1734" s="33">
        <f ca="1">IF(BS1713&lt;9,OFFSET($D$3,CA1729,CA1730)+$C$4*MAX(OFFSET(BW1712,CA1731,1):OFFSET(BW1712,CA1731,4)),0)</f>
        <v>0</v>
      </c>
      <c r="BY1734"/>
      <c r="BZ1734"/>
      <c r="CA1734"/>
      <c r="CB1734" s="21"/>
      <c r="CE1734"/>
      <c r="CF1734"/>
      <c r="CG1734"/>
      <c r="CH1734"/>
      <c r="CI1734" s="39" t="s">
        <v>52</v>
      </c>
      <c r="CJ1734" s="33">
        <f ca="1">IF(CE1713&lt;9,OFFSET($D$3,CM1729,CM1730)+$C$4*MAX(OFFSET(CI1712,CM1731,1):OFFSET(CI1712,CM1731,4)),0)</f>
        <v>0</v>
      </c>
      <c r="CK1734"/>
      <c r="CL1734"/>
      <c r="CM1734"/>
      <c r="CN1734" s="21"/>
      <c r="CQ1734"/>
      <c r="CR1734"/>
      <c r="CS1734"/>
      <c r="CT1734"/>
      <c r="CU1734" s="39" t="s">
        <v>52</v>
      </c>
      <c r="CV1734" s="33">
        <f ca="1">IF(CQ1713&lt;9,OFFSET($D$3,CY1729,CY1730)+$C$4*MAX(OFFSET(CU1712,CY1731,1):OFFSET(CU1712,CY1731,4)),0)</f>
        <v>0</v>
      </c>
      <c r="CW1734"/>
      <c r="CX1734"/>
      <c r="CY1734"/>
      <c r="CZ1734" s="21"/>
      <c r="DC1734"/>
      <c r="DD1734"/>
      <c r="DE1734"/>
      <c r="DF1734"/>
      <c r="DG1734" s="39" t="s">
        <v>52</v>
      </c>
      <c r="DH1734" s="33">
        <f ca="1">IF(DC1713&lt;9,OFFSET($D$3,DK1729,DK1730)+$C$4*MAX(OFFSET(DG1712,DK1731,1):OFFSET(DG1712,DK1731,4)),0)</f>
        <v>0</v>
      </c>
      <c r="DI1734"/>
      <c r="DJ1734"/>
      <c r="DK1734"/>
      <c r="DL1734" s="21"/>
      <c r="DO1734"/>
      <c r="DP1734"/>
      <c r="DQ1734"/>
      <c r="DR1734"/>
      <c r="DS1734" s="39" t="s">
        <v>52</v>
      </c>
      <c r="DT1734" s="33">
        <f ca="1">IF(DO1713&lt;9,OFFSET($D$3,DW1729,DW1730)+$C$4*MAX(OFFSET(DS1712,DW1731,1):OFFSET(DS1712,DW1731,4)),0)</f>
        <v>0</v>
      </c>
      <c r="DU1734"/>
      <c r="DV1734"/>
      <c r="DW1734"/>
      <c r="DX1734" s="21"/>
    </row>
    <row r="1735" spans="1:128" ht="13.5" customHeight="1" thickBot="1">
      <c r="A1735"/>
      <c r="H1735" s="7"/>
      <c r="K1735"/>
      <c r="L1735"/>
      <c r="M1735"/>
      <c r="N1735"/>
      <c r="O1735" s="35"/>
      <c r="P1735" s="123" t="s">
        <v>12</v>
      </c>
      <c r="Q1735" s="124"/>
      <c r="R1735" s="124"/>
      <c r="S1735" s="125"/>
      <c r="T1735" s="64"/>
      <c r="W1735"/>
      <c r="X1735"/>
      <c r="Y1735"/>
      <c r="Z1735"/>
      <c r="AA1735" s="5"/>
      <c r="AB1735" s="123" t="s">
        <v>12</v>
      </c>
      <c r="AC1735" s="124"/>
      <c r="AD1735" s="124"/>
      <c r="AE1735" s="125"/>
      <c r="AF1735" s="64"/>
      <c r="AI1735"/>
      <c r="AJ1735"/>
      <c r="AK1735"/>
      <c r="AL1735"/>
      <c r="AM1735" s="5"/>
      <c r="AN1735" s="123" t="s">
        <v>12</v>
      </c>
      <c r="AO1735" s="124"/>
      <c r="AP1735" s="124"/>
      <c r="AQ1735" s="125"/>
      <c r="AR1735" s="64"/>
      <c r="AU1735"/>
      <c r="AV1735"/>
      <c r="AW1735"/>
      <c r="AX1735"/>
      <c r="AY1735" s="5"/>
      <c r="AZ1735" s="123" t="s">
        <v>12</v>
      </c>
      <c r="BA1735" s="124"/>
      <c r="BB1735" s="124"/>
      <c r="BC1735" s="125"/>
      <c r="BD1735" s="64"/>
      <c r="BG1735"/>
      <c r="BH1735"/>
      <c r="BI1735"/>
      <c r="BJ1735"/>
      <c r="BK1735" s="5"/>
      <c r="BL1735" s="123" t="s">
        <v>12</v>
      </c>
      <c r="BM1735" s="124"/>
      <c r="BN1735" s="124"/>
      <c r="BO1735" s="125"/>
      <c r="BP1735" s="64"/>
      <c r="BS1735"/>
      <c r="BT1735"/>
      <c r="BU1735"/>
      <c r="BV1735"/>
      <c r="BW1735" s="5"/>
      <c r="BX1735" s="123" t="s">
        <v>12</v>
      </c>
      <c r="BY1735" s="124"/>
      <c r="BZ1735" s="124"/>
      <c r="CA1735" s="125"/>
      <c r="CB1735" s="64"/>
      <c r="CE1735"/>
      <c r="CF1735"/>
      <c r="CG1735"/>
      <c r="CH1735"/>
      <c r="CI1735" s="5"/>
      <c r="CJ1735" s="123" t="s">
        <v>12</v>
      </c>
      <c r="CK1735" s="124"/>
      <c r="CL1735" s="124"/>
      <c r="CM1735" s="125"/>
      <c r="CN1735" s="64"/>
      <c r="CQ1735"/>
      <c r="CR1735"/>
      <c r="CS1735"/>
      <c r="CT1735"/>
      <c r="CU1735" s="5"/>
      <c r="CV1735" s="123" t="s">
        <v>12</v>
      </c>
      <c r="CW1735" s="124"/>
      <c r="CX1735" s="124"/>
      <c r="CY1735" s="125"/>
      <c r="CZ1735" s="64"/>
      <c r="DC1735"/>
      <c r="DD1735"/>
      <c r="DE1735"/>
      <c r="DF1735"/>
      <c r="DG1735" s="5"/>
      <c r="DH1735" s="123" t="s">
        <v>12</v>
      </c>
      <c r="DI1735" s="124"/>
      <c r="DJ1735" s="124"/>
      <c r="DK1735" s="125"/>
      <c r="DL1735" s="64"/>
      <c r="DO1735"/>
      <c r="DP1735"/>
      <c r="DQ1735"/>
      <c r="DR1735"/>
      <c r="DS1735" s="5"/>
      <c r="DT1735" s="123" t="s">
        <v>12</v>
      </c>
      <c r="DU1735" s="124"/>
      <c r="DV1735" s="124"/>
      <c r="DW1735" s="125"/>
    </row>
    <row r="1736" spans="1:128" ht="13.5" customHeight="1" thickBot="1">
      <c r="A1736"/>
      <c r="B1736"/>
      <c r="C1736"/>
      <c r="D1736"/>
      <c r="E1736"/>
      <c r="F1736" s="95"/>
      <c r="G1736" t="s">
        <v>35</v>
      </c>
      <c r="H1736" s="21"/>
      <c r="K1736"/>
      <c r="L1736"/>
      <c r="M1736"/>
      <c r="N1736"/>
      <c r="O1736" s="23" t="s">
        <v>58</v>
      </c>
      <c r="P1736" s="3" t="s">
        <v>68</v>
      </c>
      <c r="Q1736" s="26" t="s">
        <v>69</v>
      </c>
      <c r="R1736" s="26" t="s">
        <v>70</v>
      </c>
      <c r="S1736" s="3" t="s">
        <v>71</v>
      </c>
      <c r="T1736" s="6"/>
      <c r="W1736"/>
      <c r="X1736"/>
      <c r="Y1736"/>
      <c r="Z1736"/>
      <c r="AA1736" s="23" t="str">
        <f>$O$34</f>
        <v>新Q値</v>
      </c>
      <c r="AB1736" s="3" t="s">
        <v>3</v>
      </c>
      <c r="AC1736" s="26" t="s">
        <v>4</v>
      </c>
      <c r="AD1736" s="26" t="s">
        <v>5</v>
      </c>
      <c r="AE1736" s="3" t="s">
        <v>6</v>
      </c>
      <c r="AF1736" s="6"/>
      <c r="AI1736"/>
      <c r="AJ1736"/>
      <c r="AK1736"/>
      <c r="AL1736"/>
      <c r="AM1736" s="23" t="str">
        <f>$O$34</f>
        <v>新Q値</v>
      </c>
      <c r="AN1736" s="3" t="s">
        <v>3</v>
      </c>
      <c r="AO1736" s="26" t="s">
        <v>4</v>
      </c>
      <c r="AP1736" s="26" t="s">
        <v>5</v>
      </c>
      <c r="AQ1736" s="3" t="s">
        <v>6</v>
      </c>
      <c r="AR1736" s="6"/>
      <c r="AU1736"/>
      <c r="AV1736"/>
      <c r="AW1736"/>
      <c r="AX1736"/>
      <c r="AY1736" s="23" t="str">
        <f>$O$34</f>
        <v>新Q値</v>
      </c>
      <c r="AZ1736" s="3" t="s">
        <v>3</v>
      </c>
      <c r="BA1736" s="26" t="s">
        <v>4</v>
      </c>
      <c r="BB1736" s="26" t="s">
        <v>5</v>
      </c>
      <c r="BC1736" s="3" t="s">
        <v>6</v>
      </c>
      <c r="BD1736" s="6"/>
      <c r="BG1736"/>
      <c r="BH1736"/>
      <c r="BI1736"/>
      <c r="BJ1736"/>
      <c r="BK1736" s="23" t="str">
        <f>$O$34</f>
        <v>新Q値</v>
      </c>
      <c r="BL1736" s="3" t="s">
        <v>3</v>
      </c>
      <c r="BM1736" s="26" t="s">
        <v>4</v>
      </c>
      <c r="BN1736" s="26" t="s">
        <v>5</v>
      </c>
      <c r="BO1736" s="3" t="s">
        <v>6</v>
      </c>
      <c r="BP1736" s="6"/>
      <c r="BS1736"/>
      <c r="BT1736"/>
      <c r="BU1736"/>
      <c r="BV1736"/>
      <c r="BW1736" s="23" t="str">
        <f>$O$34</f>
        <v>新Q値</v>
      </c>
      <c r="BX1736" s="3" t="s">
        <v>3</v>
      </c>
      <c r="BY1736" s="26" t="s">
        <v>4</v>
      </c>
      <c r="BZ1736" s="26" t="s">
        <v>5</v>
      </c>
      <c r="CA1736" s="3" t="s">
        <v>6</v>
      </c>
      <c r="CB1736" s="6"/>
      <c r="CE1736"/>
      <c r="CF1736"/>
      <c r="CG1736"/>
      <c r="CH1736"/>
      <c r="CI1736" s="23" t="str">
        <f>$O$34</f>
        <v>新Q値</v>
      </c>
      <c r="CJ1736" s="3" t="s">
        <v>3</v>
      </c>
      <c r="CK1736" s="26" t="s">
        <v>4</v>
      </c>
      <c r="CL1736" s="26" t="s">
        <v>5</v>
      </c>
      <c r="CM1736" s="3" t="s">
        <v>6</v>
      </c>
      <c r="CN1736" s="6"/>
      <c r="CQ1736"/>
      <c r="CR1736"/>
      <c r="CS1736"/>
      <c r="CT1736"/>
      <c r="CU1736" s="23" t="str">
        <f>$O$34</f>
        <v>新Q値</v>
      </c>
      <c r="CV1736" s="3" t="s">
        <v>3</v>
      </c>
      <c r="CW1736" s="26" t="s">
        <v>4</v>
      </c>
      <c r="CX1736" s="26" t="s">
        <v>5</v>
      </c>
      <c r="CY1736" s="3" t="s">
        <v>6</v>
      </c>
      <c r="CZ1736" s="6"/>
      <c r="DC1736"/>
      <c r="DD1736"/>
      <c r="DE1736"/>
      <c r="DF1736"/>
      <c r="DG1736" s="23" t="str">
        <f>$O$34</f>
        <v>新Q値</v>
      </c>
      <c r="DH1736" s="3" t="s">
        <v>3</v>
      </c>
      <c r="DI1736" s="26" t="s">
        <v>4</v>
      </c>
      <c r="DJ1736" s="26" t="s">
        <v>5</v>
      </c>
      <c r="DK1736" s="3" t="s">
        <v>6</v>
      </c>
      <c r="DL1736" s="6"/>
      <c r="DO1736"/>
      <c r="DP1736"/>
      <c r="DQ1736"/>
      <c r="DR1736"/>
      <c r="DS1736" s="23" t="str">
        <f>$O$34</f>
        <v>新Q値</v>
      </c>
      <c r="DT1736" s="3" t="s">
        <v>3</v>
      </c>
      <c r="DU1736" s="26" t="s">
        <v>4</v>
      </c>
      <c r="DV1736" s="26" t="s">
        <v>5</v>
      </c>
      <c r="DW1736" s="3" t="s">
        <v>6</v>
      </c>
      <c r="DX1736" s="6"/>
    </row>
    <row r="1737" spans="1:128" ht="13.5" customHeight="1">
      <c r="A1737"/>
      <c r="B1737"/>
      <c r="C1737"/>
      <c r="D1737"/>
      <c r="E1737"/>
      <c r="F1737"/>
      <c r="G1737"/>
      <c r="H1737" s="21"/>
      <c r="K1737"/>
      <c r="L1737"/>
      <c r="M1737"/>
      <c r="N1737" s="126" t="s">
        <v>7</v>
      </c>
      <c r="O1737" s="17">
        <v>1</v>
      </c>
      <c r="P1737" s="27">
        <f ca="1">P1713+$C$5*IF(AND(O1737=K1713,P1729=1),P1734-P1713,0)</f>
        <v>31.961457039816562</v>
      </c>
      <c r="Q1737" s="95" t="s">
        <v>9</v>
      </c>
      <c r="R1737" s="95" t="s">
        <v>9</v>
      </c>
      <c r="S1737" s="15">
        <f ca="1">S1713+$C$5*IF(AND(O1737=K1713,P1729=4),P1734-S1713,0)</f>
        <v>32.109991131919479</v>
      </c>
      <c r="T1737" s="14"/>
      <c r="W1737"/>
      <c r="X1737"/>
      <c r="Y1737"/>
      <c r="Z1737" s="126" t="s">
        <v>7</v>
      </c>
      <c r="AA1737" s="17">
        <v>1</v>
      </c>
      <c r="AB1737" s="27">
        <f ca="1">AB1713+$C$5*IF(AND(AA1737=W1713,AB1729=1),AB1734-AB1713,0)</f>
        <v>31.961457039816562</v>
      </c>
      <c r="AC1737" s="95" t="s">
        <v>9</v>
      </c>
      <c r="AD1737" s="95" t="s">
        <v>9</v>
      </c>
      <c r="AE1737" s="15">
        <f ca="1">AE1713+$C$5*IF(AND(AA1737=W1713,AB1729=4),AB1734-AE1713,0)</f>
        <v>32.109991131919479</v>
      </c>
      <c r="AF1737" s="14"/>
      <c r="AI1737"/>
      <c r="AJ1737"/>
      <c r="AK1737"/>
      <c r="AL1737" s="126" t="s">
        <v>7</v>
      </c>
      <c r="AM1737" s="17">
        <v>1</v>
      </c>
      <c r="AN1737" s="27">
        <f ca="1">AN1713+$C$5*IF(AND(AM1737=AI1713,AN1729=1),AN1734-AN1713,0)</f>
        <v>31.961457039816562</v>
      </c>
      <c r="AO1737" s="95" t="s">
        <v>9</v>
      </c>
      <c r="AP1737" s="95" t="s">
        <v>9</v>
      </c>
      <c r="AQ1737" s="15">
        <f ca="1">AQ1713+$C$5*IF(AND(AM1737=AI1713,AN1729=4),AN1734-AQ1713,0)</f>
        <v>32.109991131919479</v>
      </c>
      <c r="AR1737" s="14"/>
      <c r="AU1737"/>
      <c r="AV1737"/>
      <c r="AW1737"/>
      <c r="AX1737" s="126" t="s">
        <v>7</v>
      </c>
      <c r="AY1737" s="17">
        <v>1</v>
      </c>
      <c r="AZ1737" s="27">
        <f ca="1">AZ1713+$C$5*IF(AND(AY1737=AU1713,AZ1729=1),AZ1734-AZ1713,0)</f>
        <v>31.961457039816562</v>
      </c>
      <c r="BA1737" s="95" t="s">
        <v>9</v>
      </c>
      <c r="BB1737" s="95" t="s">
        <v>9</v>
      </c>
      <c r="BC1737" s="15">
        <f ca="1">BC1713+$C$5*IF(AND(AY1737=AU1713,AZ1729=4),AZ1734-BC1713,0)</f>
        <v>32.109991131919479</v>
      </c>
      <c r="BD1737" s="14"/>
      <c r="BG1737"/>
      <c r="BH1737"/>
      <c r="BI1737"/>
      <c r="BJ1737" s="126" t="s">
        <v>7</v>
      </c>
      <c r="BK1737" s="17">
        <v>1</v>
      </c>
      <c r="BL1737" s="27">
        <f ca="1">BL1713+$C$5*IF(AND(BK1737=BG1713,BL1729=1),BL1734-BL1713,0)</f>
        <v>31.961457039816562</v>
      </c>
      <c r="BM1737" s="95" t="s">
        <v>9</v>
      </c>
      <c r="BN1737" s="95" t="s">
        <v>9</v>
      </c>
      <c r="BO1737" s="15">
        <f ca="1">BO1713+$C$5*IF(AND(BK1737=BG1713,BL1729=4),BL1734-BO1713,0)</f>
        <v>32.109991131919479</v>
      </c>
      <c r="BP1737" s="14"/>
      <c r="BS1737"/>
      <c r="BT1737"/>
      <c r="BU1737"/>
      <c r="BV1737" s="126" t="s">
        <v>7</v>
      </c>
      <c r="BW1737" s="17">
        <v>1</v>
      </c>
      <c r="BX1737" s="27">
        <f ca="1">BX1713+$C$5*IF(AND(BW1737=BS1713,BX1729=1),BX1734-BX1713,0)</f>
        <v>31.961457039816562</v>
      </c>
      <c r="BY1737" s="95" t="s">
        <v>9</v>
      </c>
      <c r="BZ1737" s="95" t="s">
        <v>9</v>
      </c>
      <c r="CA1737" s="15">
        <f ca="1">CA1713+$C$5*IF(AND(BW1737=BS1713,BX1729=4),BX1734-CA1713,0)</f>
        <v>32.109991131919479</v>
      </c>
      <c r="CB1737" s="14"/>
      <c r="CE1737"/>
      <c r="CF1737"/>
      <c r="CG1737"/>
      <c r="CH1737" s="126" t="s">
        <v>7</v>
      </c>
      <c r="CI1737" s="17">
        <v>1</v>
      </c>
      <c r="CJ1737" s="27">
        <f ca="1">CJ1713+$C$5*IF(AND(CI1737=CE1713,CJ1729=1),CJ1734-CJ1713,0)</f>
        <v>31.961457039816562</v>
      </c>
      <c r="CK1737" s="95" t="s">
        <v>9</v>
      </c>
      <c r="CL1737" s="95" t="s">
        <v>9</v>
      </c>
      <c r="CM1737" s="15">
        <f ca="1">CM1713+$C$5*IF(AND(CI1737=CE1713,CJ1729=4),CJ1734-CM1713,0)</f>
        <v>32.109991131919479</v>
      </c>
      <c r="CN1737" s="14"/>
      <c r="CQ1737"/>
      <c r="CR1737"/>
      <c r="CS1737"/>
      <c r="CT1737" s="126" t="s">
        <v>7</v>
      </c>
      <c r="CU1737" s="17">
        <v>1</v>
      </c>
      <c r="CV1737" s="27">
        <f ca="1">CV1713+$C$5*IF(AND(CU1737=CQ1713,CV1729=1),CV1734-CV1713,0)</f>
        <v>31.961457039816562</v>
      </c>
      <c r="CW1737" s="95" t="s">
        <v>9</v>
      </c>
      <c r="CX1737" s="95" t="s">
        <v>9</v>
      </c>
      <c r="CY1737" s="15">
        <f ca="1">CY1713+$C$5*IF(AND(CU1737=CQ1713,CV1729=4),CV1734-CY1713,0)</f>
        <v>32.109991131919479</v>
      </c>
      <c r="CZ1737" s="14"/>
      <c r="DC1737"/>
      <c r="DD1737"/>
      <c r="DE1737"/>
      <c r="DF1737" s="126" t="s">
        <v>7</v>
      </c>
      <c r="DG1737" s="17">
        <v>1</v>
      </c>
      <c r="DH1737" s="27">
        <f ca="1">DH1713+$C$5*IF(AND(DG1737=DC1713,DH1729=1),DH1734-DH1713,0)</f>
        <v>31.961457039816562</v>
      </c>
      <c r="DI1737" s="95" t="s">
        <v>9</v>
      </c>
      <c r="DJ1737" s="95" t="s">
        <v>9</v>
      </c>
      <c r="DK1737" s="15">
        <f ca="1">DK1713+$C$5*IF(AND(DG1737=DC1713,DH1729=4),DH1734-DK1713,0)</f>
        <v>32.109991131919479</v>
      </c>
      <c r="DL1737" s="14"/>
      <c r="DO1737"/>
      <c r="DP1737"/>
      <c r="DQ1737"/>
      <c r="DR1737" s="126" t="s">
        <v>7</v>
      </c>
      <c r="DS1737" s="17">
        <v>1</v>
      </c>
      <c r="DT1737" s="27">
        <f ca="1">DT1713+$C$5*IF(AND(DS1737=DO1713,DT1729=1),DT1734-DT1713,0)</f>
        <v>31.961457039816562</v>
      </c>
      <c r="DU1737" s="95" t="s">
        <v>9</v>
      </c>
      <c r="DV1737" s="95" t="s">
        <v>9</v>
      </c>
      <c r="DW1737" s="15">
        <f ca="1">DW1713+$C$5*IF(AND(DS1737=DO1713,DT1729=4),DT1734-DW1713,0)</f>
        <v>32.109991131919479</v>
      </c>
      <c r="DX1737" s="14"/>
    </row>
    <row r="1738" spans="1:128" ht="13.5" customHeight="1">
      <c r="A1738"/>
      <c r="B1738"/>
      <c r="C1738"/>
      <c r="D1738"/>
      <c r="E1738"/>
      <c r="F1738"/>
      <c r="G1738"/>
      <c r="H1738" s="21"/>
      <c r="K1738"/>
      <c r="L1738"/>
      <c r="M1738"/>
      <c r="N1738" s="127"/>
      <c r="O1738" s="3">
        <v>2</v>
      </c>
      <c r="P1738" s="15">
        <f ca="1">P1714+$C$5*IF(AND(O1738=K1713,P1729=1),P1734-P1714,0)</f>
        <v>10.40607930603027</v>
      </c>
      <c r="Q1738" s="95" t="s">
        <v>9</v>
      </c>
      <c r="R1738" s="27">
        <f ca="1">R1714+$C$5*IF(AND(O1738=K1713,P1729=3),P1734-R1714,0)</f>
        <v>18.458272981929774</v>
      </c>
      <c r="S1738" s="15">
        <f ca="1">S1714+$C$5*IF(AND(O1738=K1713,P1729=4),P1734-S1714,0)</f>
        <v>47.298768251931577</v>
      </c>
      <c r="T1738" s="14"/>
      <c r="W1738"/>
      <c r="X1738"/>
      <c r="Y1738"/>
      <c r="Z1738" s="127"/>
      <c r="AA1738" s="3">
        <v>2</v>
      </c>
      <c r="AB1738" s="15">
        <f ca="1">AB1714+$C$5*IF(AND(AA1738=W1713,AB1729=1),AB1734-AB1714,0)</f>
        <v>10.40607930603027</v>
      </c>
      <c r="AC1738" s="95" t="s">
        <v>9</v>
      </c>
      <c r="AD1738" s="27">
        <f ca="1">AD1714+$C$5*IF(AND(AA1738=W1713,AB1729=3),AB1734-AD1714,0)</f>
        <v>18.458272981929774</v>
      </c>
      <c r="AE1738" s="15">
        <f ca="1">AE1714+$C$5*IF(AND(AA1738=W1713,AB1729=4),AB1734-AE1714,0)</f>
        <v>47.298768251931577</v>
      </c>
      <c r="AF1738" s="14"/>
      <c r="AI1738"/>
      <c r="AJ1738"/>
      <c r="AK1738"/>
      <c r="AL1738" s="127"/>
      <c r="AM1738" s="3">
        <v>2</v>
      </c>
      <c r="AN1738" s="15">
        <f ca="1">AN1714+$C$5*IF(AND(AM1738=AI1713,AN1729=1),AN1734-AN1714,0)</f>
        <v>10.40607930603027</v>
      </c>
      <c r="AO1738" s="95" t="s">
        <v>9</v>
      </c>
      <c r="AP1738" s="27">
        <f ca="1">AP1714+$C$5*IF(AND(AM1738=AI1713,AN1729=3),AN1734-AP1714,0)</f>
        <v>18.458272981929774</v>
      </c>
      <c r="AQ1738" s="15">
        <f ca="1">AQ1714+$C$5*IF(AND(AM1738=AI1713,AN1729=4),AN1734-AQ1714,0)</f>
        <v>47.298768251931577</v>
      </c>
      <c r="AR1738" s="14"/>
      <c r="AU1738"/>
      <c r="AV1738"/>
      <c r="AW1738"/>
      <c r="AX1738" s="127"/>
      <c r="AY1738" s="3">
        <v>2</v>
      </c>
      <c r="AZ1738" s="15">
        <f ca="1">AZ1714+$C$5*IF(AND(AY1738=AU1713,AZ1729=1),AZ1734-AZ1714,0)</f>
        <v>10.40607930603027</v>
      </c>
      <c r="BA1738" s="95" t="s">
        <v>9</v>
      </c>
      <c r="BB1738" s="27">
        <f ca="1">BB1714+$C$5*IF(AND(AY1738=AU1713,AZ1729=3),AZ1734-BB1714,0)</f>
        <v>18.458272981929774</v>
      </c>
      <c r="BC1738" s="15">
        <f ca="1">BC1714+$C$5*IF(AND(AY1738=AU1713,AZ1729=4),AZ1734-BC1714,0)</f>
        <v>47.298768251931577</v>
      </c>
      <c r="BD1738" s="14"/>
      <c r="BG1738"/>
      <c r="BH1738"/>
      <c r="BI1738"/>
      <c r="BJ1738" s="127"/>
      <c r="BK1738" s="3">
        <v>2</v>
      </c>
      <c r="BL1738" s="15">
        <f ca="1">BL1714+$C$5*IF(AND(BK1738=BG1713,BL1729=1),BL1734-BL1714,0)</f>
        <v>10.40607930603027</v>
      </c>
      <c r="BM1738" s="95" t="s">
        <v>9</v>
      </c>
      <c r="BN1738" s="27">
        <f ca="1">BN1714+$C$5*IF(AND(BK1738=BG1713,BL1729=3),BL1734-BN1714,0)</f>
        <v>18.458272981929774</v>
      </c>
      <c r="BO1738" s="15">
        <f ca="1">BO1714+$C$5*IF(AND(BK1738=BG1713,BL1729=4),BL1734-BO1714,0)</f>
        <v>47.298768251931577</v>
      </c>
      <c r="BP1738" s="14"/>
      <c r="BS1738"/>
      <c r="BT1738"/>
      <c r="BU1738"/>
      <c r="BV1738" s="127"/>
      <c r="BW1738" s="3">
        <v>2</v>
      </c>
      <c r="BX1738" s="15">
        <f ca="1">BX1714+$C$5*IF(AND(BW1738=BS1713,BX1729=1),BX1734-BX1714,0)</f>
        <v>10.40607930603027</v>
      </c>
      <c r="BY1738" s="95" t="s">
        <v>9</v>
      </c>
      <c r="BZ1738" s="27">
        <f ca="1">BZ1714+$C$5*IF(AND(BW1738=BS1713,BX1729=3),BX1734-BZ1714,0)</f>
        <v>18.458272981929774</v>
      </c>
      <c r="CA1738" s="15">
        <f ca="1">CA1714+$C$5*IF(AND(BW1738=BS1713,BX1729=4),BX1734-CA1714,0)</f>
        <v>47.298768251931577</v>
      </c>
      <c r="CB1738" s="14"/>
      <c r="CE1738"/>
      <c r="CF1738"/>
      <c r="CG1738"/>
      <c r="CH1738" s="127"/>
      <c r="CI1738" s="3">
        <v>2</v>
      </c>
      <c r="CJ1738" s="15">
        <f ca="1">CJ1714+$C$5*IF(AND(CI1738=CE1713,CJ1729=1),CJ1734-CJ1714,0)</f>
        <v>10.40607930603027</v>
      </c>
      <c r="CK1738" s="95" t="s">
        <v>9</v>
      </c>
      <c r="CL1738" s="27">
        <f ca="1">CL1714+$C$5*IF(AND(CI1738=CE1713,CJ1729=3),CJ1734-CL1714,0)</f>
        <v>18.458272981929774</v>
      </c>
      <c r="CM1738" s="15">
        <f ca="1">CM1714+$C$5*IF(AND(CI1738=CE1713,CJ1729=4),CJ1734-CM1714,0)</f>
        <v>47.298768251931577</v>
      </c>
      <c r="CN1738" s="14"/>
      <c r="CQ1738"/>
      <c r="CR1738"/>
      <c r="CS1738"/>
      <c r="CT1738" s="127"/>
      <c r="CU1738" s="3">
        <v>2</v>
      </c>
      <c r="CV1738" s="15">
        <f ca="1">CV1714+$C$5*IF(AND(CU1738=CQ1713,CV1729=1),CV1734-CV1714,0)</f>
        <v>10.40607930603027</v>
      </c>
      <c r="CW1738" s="95" t="s">
        <v>9</v>
      </c>
      <c r="CX1738" s="27">
        <f ca="1">CX1714+$C$5*IF(AND(CU1738=CQ1713,CV1729=3),CV1734-CX1714,0)</f>
        <v>18.458272981929774</v>
      </c>
      <c r="CY1738" s="15">
        <f ca="1">CY1714+$C$5*IF(AND(CU1738=CQ1713,CV1729=4),CV1734-CY1714,0)</f>
        <v>47.298768251931577</v>
      </c>
      <c r="CZ1738" s="14"/>
      <c r="DC1738"/>
      <c r="DD1738"/>
      <c r="DE1738"/>
      <c r="DF1738" s="127"/>
      <c r="DG1738" s="3">
        <v>2</v>
      </c>
      <c r="DH1738" s="15">
        <f ca="1">DH1714+$C$5*IF(AND(DG1738=DC1713,DH1729=1),DH1734-DH1714,0)</f>
        <v>10.40607930603027</v>
      </c>
      <c r="DI1738" s="95" t="s">
        <v>9</v>
      </c>
      <c r="DJ1738" s="27">
        <f ca="1">DJ1714+$C$5*IF(AND(DG1738=DC1713,DH1729=3),DH1734-DJ1714,0)</f>
        <v>18.458272981929774</v>
      </c>
      <c r="DK1738" s="15">
        <f ca="1">DK1714+$C$5*IF(AND(DG1738=DC1713,DH1729=4),DH1734-DK1714,0)</f>
        <v>47.298768251931577</v>
      </c>
      <c r="DL1738" s="14"/>
      <c r="DO1738"/>
      <c r="DP1738"/>
      <c r="DQ1738"/>
      <c r="DR1738" s="127"/>
      <c r="DS1738" s="3">
        <v>2</v>
      </c>
      <c r="DT1738" s="15">
        <f ca="1">DT1714+$C$5*IF(AND(DS1738=DO1712,DT1729=1),DT1734-DT1714,0)</f>
        <v>10.40607930603027</v>
      </c>
      <c r="DU1738" s="95" t="s">
        <v>9</v>
      </c>
      <c r="DV1738" s="27">
        <f ca="1">DV1714+$C$5*IF(AND(DS1738=DO1712,DT1729=3),DT1734-DV1714,0)</f>
        <v>18.458272981929774</v>
      </c>
      <c r="DW1738" s="15">
        <f ca="1">DW1714+$C$5*IF(AND(DS1738=DO1713,DT1729=4),DT1734-DW1714,0)</f>
        <v>47.298768251931577</v>
      </c>
      <c r="DX1738" s="14"/>
    </row>
    <row r="1739" spans="1:128">
      <c r="A1739"/>
      <c r="B1739"/>
      <c r="C1739"/>
      <c r="D1739"/>
      <c r="E1739"/>
      <c r="F1739"/>
      <c r="G1739"/>
      <c r="H1739" s="21"/>
      <c r="K1739"/>
      <c r="L1739"/>
      <c r="M1739"/>
      <c r="N1739" s="127"/>
      <c r="O1739" s="3">
        <v>3</v>
      </c>
      <c r="P1739" s="95" t="s">
        <v>9</v>
      </c>
      <c r="Q1739" s="95" t="s">
        <v>9</v>
      </c>
      <c r="R1739" s="15">
        <f ca="1">R1715+$C$5*IF(AND(O1739=K1713,P1729=3),P1734-R1715,0)</f>
        <v>26.900255958557121</v>
      </c>
      <c r="S1739" s="95" t="s">
        <v>64</v>
      </c>
      <c r="T1739" s="14"/>
      <c r="W1739"/>
      <c r="X1739"/>
      <c r="Y1739"/>
      <c r="Z1739" s="127"/>
      <c r="AA1739" s="3">
        <v>3</v>
      </c>
      <c r="AB1739" s="95" t="s">
        <v>9</v>
      </c>
      <c r="AC1739" s="95" t="s">
        <v>9</v>
      </c>
      <c r="AD1739" s="15">
        <f ca="1">AD1715+$C$5*IF(AND(AA1739=W1713,AB1729=3),AB1734-AD1715,0)</f>
        <v>26.900255958557121</v>
      </c>
      <c r="AE1739" s="95" t="s">
        <v>64</v>
      </c>
      <c r="AF1739" s="14"/>
      <c r="AI1739"/>
      <c r="AJ1739"/>
      <c r="AK1739"/>
      <c r="AL1739" s="127"/>
      <c r="AM1739" s="3">
        <v>3</v>
      </c>
      <c r="AN1739" s="95" t="s">
        <v>9</v>
      </c>
      <c r="AO1739" s="95" t="s">
        <v>9</v>
      </c>
      <c r="AP1739" s="15">
        <f ca="1">AP1715+$C$5*IF(AND(AM1739=AI1713,AN1729=3),AN1734-AP1715,0)</f>
        <v>26.900255958557121</v>
      </c>
      <c r="AQ1739" s="95" t="s">
        <v>64</v>
      </c>
      <c r="AR1739" s="14"/>
      <c r="AU1739"/>
      <c r="AV1739"/>
      <c r="AW1739"/>
      <c r="AX1739" s="127"/>
      <c r="AY1739" s="3">
        <v>3</v>
      </c>
      <c r="AZ1739" s="95" t="s">
        <v>9</v>
      </c>
      <c r="BA1739" s="95" t="s">
        <v>9</v>
      </c>
      <c r="BB1739" s="15">
        <f ca="1">BB1715+$C$5*IF(AND(AY1739=AU1713,AZ1729=3),AZ1734-BB1715,0)</f>
        <v>26.900255958557121</v>
      </c>
      <c r="BC1739" s="95" t="s">
        <v>64</v>
      </c>
      <c r="BD1739" s="14"/>
      <c r="BG1739"/>
      <c r="BH1739"/>
      <c r="BI1739"/>
      <c r="BJ1739" s="127"/>
      <c r="BK1739" s="3">
        <v>3</v>
      </c>
      <c r="BL1739" s="95" t="s">
        <v>9</v>
      </c>
      <c r="BM1739" s="95" t="s">
        <v>9</v>
      </c>
      <c r="BN1739" s="15">
        <f ca="1">BN1715+$C$5*IF(AND(BK1739=BG1713,BL1729=3),BL1734-BN1715,0)</f>
        <v>26.900255958557121</v>
      </c>
      <c r="BO1739" s="95" t="s">
        <v>64</v>
      </c>
      <c r="BP1739" s="14"/>
      <c r="BS1739"/>
      <c r="BT1739"/>
      <c r="BU1739"/>
      <c r="BV1739" s="127"/>
      <c r="BW1739" s="3">
        <v>3</v>
      </c>
      <c r="BX1739" s="95" t="s">
        <v>9</v>
      </c>
      <c r="BY1739" s="95" t="s">
        <v>9</v>
      </c>
      <c r="BZ1739" s="15">
        <f ca="1">BZ1715+$C$5*IF(AND(BW1739=BS1713,BX1729=3),BX1734-BZ1715,0)</f>
        <v>26.900255958557121</v>
      </c>
      <c r="CA1739" s="95" t="s">
        <v>64</v>
      </c>
      <c r="CB1739" s="14"/>
      <c r="CE1739"/>
      <c r="CF1739"/>
      <c r="CG1739"/>
      <c r="CH1739" s="127"/>
      <c r="CI1739" s="3">
        <v>3</v>
      </c>
      <c r="CJ1739" s="95" t="s">
        <v>9</v>
      </c>
      <c r="CK1739" s="95" t="s">
        <v>9</v>
      </c>
      <c r="CL1739" s="15">
        <f ca="1">CL1715+$C$5*IF(AND(CI1739=CE1713,CJ1729=3),CJ1734-CL1715,0)</f>
        <v>26.900255958557121</v>
      </c>
      <c r="CM1739" s="95" t="s">
        <v>64</v>
      </c>
      <c r="CN1739" s="14"/>
      <c r="CQ1739"/>
      <c r="CR1739"/>
      <c r="CS1739"/>
      <c r="CT1739" s="127"/>
      <c r="CU1739" s="3">
        <v>3</v>
      </c>
      <c r="CV1739" s="95" t="s">
        <v>9</v>
      </c>
      <c r="CW1739" s="95" t="s">
        <v>9</v>
      </c>
      <c r="CX1739" s="15">
        <f ca="1">CX1715+$C$5*IF(AND(CU1739=CQ1713,CV1729=3),CV1734-CX1715,0)</f>
        <v>26.900255958557121</v>
      </c>
      <c r="CY1739" s="95" t="s">
        <v>64</v>
      </c>
      <c r="CZ1739" s="14"/>
      <c r="DC1739"/>
      <c r="DD1739"/>
      <c r="DE1739"/>
      <c r="DF1739" s="127"/>
      <c r="DG1739" s="3">
        <v>3</v>
      </c>
      <c r="DH1739" s="95" t="s">
        <v>9</v>
      </c>
      <c r="DI1739" s="95" t="s">
        <v>9</v>
      </c>
      <c r="DJ1739" s="15">
        <f ca="1">DJ1715+$C$5*IF(AND(DG1739=DC1713,DH1729=3),DH1734-DJ1715,0)</f>
        <v>26.900255958557121</v>
      </c>
      <c r="DK1739" s="95" t="s">
        <v>64</v>
      </c>
      <c r="DL1739" s="14"/>
      <c r="DO1739"/>
      <c r="DP1739"/>
      <c r="DQ1739"/>
      <c r="DR1739" s="127"/>
      <c r="DS1739" s="3">
        <v>3</v>
      </c>
      <c r="DT1739" s="95" t="s">
        <v>9</v>
      </c>
      <c r="DU1739" s="95" t="s">
        <v>9</v>
      </c>
      <c r="DV1739" s="15">
        <f ca="1">DV1715+$C$5*IF(AND(DS1739=DO1713,DT1729=3),DT1734-DV1715,0)</f>
        <v>26.900255958557121</v>
      </c>
      <c r="DW1739" s="95" t="s">
        <v>9</v>
      </c>
      <c r="DX1739" s="14"/>
    </row>
    <row r="1740" spans="1:128">
      <c r="A1740"/>
      <c r="B1740"/>
      <c r="C1740"/>
      <c r="D1740"/>
      <c r="E1740"/>
      <c r="F1740"/>
      <c r="G1740"/>
      <c r="H1740" s="21"/>
      <c r="K1740"/>
      <c r="L1740"/>
      <c r="M1740"/>
      <c r="N1740" s="127"/>
      <c r="O1740" s="3">
        <v>4</v>
      </c>
      <c r="P1740" s="27">
        <f ca="1">P1716+$C$5*IF(AND(O1740=K1713,P1729=1),P1734-P1716,0)</f>
        <v>47.299994010216395</v>
      </c>
      <c r="Q1740" s="15">
        <f ca="1">Q1716+$C$5*IF(AND(O1740=K1713,P1729=2),P1734-Q1716,0)</f>
        <v>20.521260304529793</v>
      </c>
      <c r="R1740" s="95" t="s">
        <v>9</v>
      </c>
      <c r="S1740" s="15">
        <f ca="1">S1716+$C$5*IF(AND(O1740=K1713,P1729=4),P1734-S1716,0)</f>
        <v>47.290408194743051</v>
      </c>
      <c r="T1740" s="14"/>
      <c r="W1740"/>
      <c r="X1740"/>
      <c r="Y1740"/>
      <c r="Z1740" s="127"/>
      <c r="AA1740" s="3">
        <v>4</v>
      </c>
      <c r="AB1740" s="27">
        <f ca="1">AB1716+$C$5*IF(AND(AA1740=W1713,AB1729=1),AB1734-AB1716,0)</f>
        <v>47.299997004745734</v>
      </c>
      <c r="AC1740" s="15">
        <f ca="1">AC1716+$C$5*IF(AND(AA1740=W1713,AB1729=2),AB1734-AC1716,0)</f>
        <v>20.521260304529793</v>
      </c>
      <c r="AD1740" s="95" t="s">
        <v>9</v>
      </c>
      <c r="AE1740" s="15">
        <f ca="1">AE1716+$C$5*IF(AND(AA1740=W1713,AB1729=4),AB1734-AE1716,0)</f>
        <v>47.290408194743051</v>
      </c>
      <c r="AF1740" s="14"/>
      <c r="AI1740"/>
      <c r="AJ1740"/>
      <c r="AK1740"/>
      <c r="AL1740" s="127"/>
      <c r="AM1740" s="3">
        <v>4</v>
      </c>
      <c r="AN1740" s="27">
        <f ca="1">AN1716+$C$5*IF(AND(AM1740=AI1713,AN1729=1),AN1734-AN1716,0)</f>
        <v>47.299997004745734</v>
      </c>
      <c r="AO1740" s="15">
        <f ca="1">AO1716+$C$5*IF(AND(AM1740=AI1713,AN1729=2),AN1734-AO1716,0)</f>
        <v>20.521260304529793</v>
      </c>
      <c r="AP1740" s="95" t="s">
        <v>9</v>
      </c>
      <c r="AQ1740" s="15">
        <f ca="1">AQ1716+$C$5*IF(AND(AM1740=AI1713,AN1729=4),AN1734-AQ1716,0)</f>
        <v>47.290408194743051</v>
      </c>
      <c r="AR1740" s="14"/>
      <c r="AU1740"/>
      <c r="AV1740"/>
      <c r="AW1740"/>
      <c r="AX1740" s="127"/>
      <c r="AY1740" s="3">
        <v>4</v>
      </c>
      <c r="AZ1740" s="27">
        <f ca="1">AZ1716+$C$5*IF(AND(AY1740=AU1713,AZ1729=1),AZ1734-AZ1716,0)</f>
        <v>47.299997004745734</v>
      </c>
      <c r="BA1740" s="15">
        <f ca="1">BA1716+$C$5*IF(AND(AY1740=AU1713,AZ1729=2),AZ1734-BA1716,0)</f>
        <v>20.521260304529793</v>
      </c>
      <c r="BB1740" s="95" t="s">
        <v>9</v>
      </c>
      <c r="BC1740" s="15">
        <f ca="1">BC1716+$C$5*IF(AND(AY1740=AU1713,AZ1729=4),AZ1734-BC1716,0)</f>
        <v>47.290408194743051</v>
      </c>
      <c r="BD1740" s="14"/>
      <c r="BG1740"/>
      <c r="BH1740"/>
      <c r="BI1740"/>
      <c r="BJ1740" s="127"/>
      <c r="BK1740" s="3">
        <v>4</v>
      </c>
      <c r="BL1740" s="27">
        <f ca="1">BL1716+$C$5*IF(AND(BK1740=BG1713,BL1729=1),BL1734-BL1716,0)</f>
        <v>47.299997004745734</v>
      </c>
      <c r="BM1740" s="15">
        <f ca="1">BM1716+$C$5*IF(AND(BK1740=BG1713,BL1729=2),BL1734-BM1716,0)</f>
        <v>20.521260304529793</v>
      </c>
      <c r="BN1740" s="95" t="s">
        <v>9</v>
      </c>
      <c r="BO1740" s="15">
        <f ca="1">BO1716+$C$5*IF(AND(BK1740=BG1713,BL1729=4),BL1734-BO1716,0)</f>
        <v>47.290408194743051</v>
      </c>
      <c r="BP1740" s="14"/>
      <c r="BS1740"/>
      <c r="BT1740"/>
      <c r="BU1740"/>
      <c r="BV1740" s="127"/>
      <c r="BW1740" s="3">
        <v>4</v>
      </c>
      <c r="BX1740" s="27">
        <f ca="1">BX1716+$C$5*IF(AND(BW1740=BS1713,BX1729=1),BX1734-BX1716,0)</f>
        <v>47.299997004745734</v>
      </c>
      <c r="BY1740" s="15">
        <f ca="1">BY1716+$C$5*IF(AND(BW1740=BS1713,BX1729=2),BX1734-BY1716,0)</f>
        <v>20.521260304529793</v>
      </c>
      <c r="BZ1740" s="95" t="s">
        <v>9</v>
      </c>
      <c r="CA1740" s="15">
        <f ca="1">CA1716+$C$5*IF(AND(BW1740=BS1713,BX1729=4),BX1734-CA1716,0)</f>
        <v>47.290408194743051</v>
      </c>
      <c r="CB1740" s="14"/>
      <c r="CE1740"/>
      <c r="CF1740"/>
      <c r="CG1740"/>
      <c r="CH1740" s="127"/>
      <c r="CI1740" s="3">
        <v>4</v>
      </c>
      <c r="CJ1740" s="27">
        <f ca="1">CJ1716+$C$5*IF(AND(CI1740=CE1713,CJ1729=1),CJ1734-CJ1716,0)</f>
        <v>47.299997004745734</v>
      </c>
      <c r="CK1740" s="15">
        <f ca="1">CK1716+$C$5*IF(AND(CI1740=CE1713,CJ1729=2),CJ1734-CK1716,0)</f>
        <v>20.521260304529793</v>
      </c>
      <c r="CL1740" s="95" t="s">
        <v>9</v>
      </c>
      <c r="CM1740" s="15">
        <f ca="1">CM1716+$C$5*IF(AND(CI1740=CE1713,CJ1729=4),CJ1734-CM1716,0)</f>
        <v>47.290408194743051</v>
      </c>
      <c r="CN1740" s="14"/>
      <c r="CQ1740"/>
      <c r="CR1740"/>
      <c r="CS1740"/>
      <c r="CT1740" s="127"/>
      <c r="CU1740" s="3">
        <v>4</v>
      </c>
      <c r="CV1740" s="27">
        <f ca="1">CV1716+$C$5*IF(AND(CU1740=CQ1713,CV1729=1),CV1734-CV1716,0)</f>
        <v>47.299997004745734</v>
      </c>
      <c r="CW1740" s="15">
        <f ca="1">CW1716+$C$5*IF(AND(CU1740=CQ1713,CV1729=2),CV1734-CW1716,0)</f>
        <v>20.521260304529793</v>
      </c>
      <c r="CX1740" s="95" t="s">
        <v>9</v>
      </c>
      <c r="CY1740" s="15">
        <f ca="1">CY1716+$C$5*IF(AND(CU1740=CQ1713,CV1729=4),CV1734-CY1716,0)</f>
        <v>47.290408194743051</v>
      </c>
      <c r="CZ1740" s="14"/>
      <c r="DC1740"/>
      <c r="DD1740"/>
      <c r="DE1740"/>
      <c r="DF1740" s="127"/>
      <c r="DG1740" s="3">
        <v>4</v>
      </c>
      <c r="DH1740" s="27">
        <f ca="1">DH1716+$C$5*IF(AND(DG1740=DC1713,DH1729=1),DH1734-DH1716,0)</f>
        <v>47.299997004745734</v>
      </c>
      <c r="DI1740" s="15">
        <f ca="1">DI1716+$C$5*IF(AND(DG1740=DC1713,DH1729=2),DH1734-DI1716,0)</f>
        <v>20.521260304529793</v>
      </c>
      <c r="DJ1740" s="95" t="s">
        <v>9</v>
      </c>
      <c r="DK1740" s="15">
        <f ca="1">DK1716+$C$5*IF(AND(DG1740=DC1713,DH1729=4),DH1734-DK1716,0)</f>
        <v>47.290408194743051</v>
      </c>
      <c r="DL1740" s="14"/>
      <c r="DO1740"/>
      <c r="DP1740"/>
      <c r="DQ1740"/>
      <c r="DR1740" s="127"/>
      <c r="DS1740" s="3">
        <v>4</v>
      </c>
      <c r="DT1740" s="27">
        <f ca="1">DT1716+$C$5*IF(AND(DS1740=DO1713,DT1729=1),DT1734-DT1716,0)</f>
        <v>47.299997004745734</v>
      </c>
      <c r="DU1740" s="15">
        <f ca="1">DU1716+$C$5*IF(AND(DS1740=DO1713,DT1729=2),DT1734-DU1716,0)</f>
        <v>20.521260304529793</v>
      </c>
      <c r="DV1740" s="95" t="s">
        <v>9</v>
      </c>
      <c r="DW1740" s="15">
        <f ca="1">DW1716+$C$5*IF(AND(DS1740=DO1713,DT1729=4),DT1734-DW1716,0)</f>
        <v>47.290408194743051</v>
      </c>
      <c r="DX1740" s="14"/>
    </row>
    <row r="1741" spans="1:128">
      <c r="A1741"/>
      <c r="B1741"/>
      <c r="C1741"/>
      <c r="D1741"/>
      <c r="E1741"/>
      <c r="F1741"/>
      <c r="G1741"/>
      <c r="H1741" s="21"/>
      <c r="K1741"/>
      <c r="L1741"/>
      <c r="M1741"/>
      <c r="N1741" s="127"/>
      <c r="O1741" s="3">
        <v>5</v>
      </c>
      <c r="P1741" s="95" t="s">
        <v>64</v>
      </c>
      <c r="Q1741" s="27">
        <f ca="1">Q1717+$C$5*IF(AND(O1741=K1713,P1729=2),P1734-Q1717,0)</f>
        <v>31.807358210158871</v>
      </c>
      <c r="R1741" s="27">
        <f ca="1">R1717+$C$5*IF(AND(O1741=K1713,P1729=3),P1734-R1717,0)</f>
        <v>21.624271484374994</v>
      </c>
      <c r="S1741" s="27">
        <f ca="1">S1717+$C$5*IF(AND(O1741=K1713,P1729=4),P1734-S1717,0)</f>
        <v>68.999999998964398</v>
      </c>
      <c r="T1741" s="14"/>
      <c r="W1741"/>
      <c r="X1741"/>
      <c r="Y1741"/>
      <c r="Z1741" s="127"/>
      <c r="AA1741" s="3">
        <v>5</v>
      </c>
      <c r="AB1741" s="95" t="s">
        <v>64</v>
      </c>
      <c r="AC1741" s="27">
        <f ca="1">AC1717+$C$5*IF(AND(AA1741=W1713,AB1729=2),AB1734-AC1717,0)</f>
        <v>31.807358210158871</v>
      </c>
      <c r="AD1741" s="27">
        <f ca="1">AD1717+$C$5*IF(AND(AA1741=W1713,AB1729=3),AB1734-AD1717,0)</f>
        <v>21.624271484374994</v>
      </c>
      <c r="AE1741" s="27">
        <f ca="1">AE1717+$C$5*IF(AND(AA1741=W1713,AB1729=4),AB1734-AE1717,0)</f>
        <v>68.999999998964398</v>
      </c>
      <c r="AF1741" s="14"/>
      <c r="AI1741"/>
      <c r="AJ1741"/>
      <c r="AK1741"/>
      <c r="AL1741" s="127"/>
      <c r="AM1741" s="3">
        <v>5</v>
      </c>
      <c r="AN1741" s="95" t="s">
        <v>64</v>
      </c>
      <c r="AO1741" s="27">
        <f ca="1">AO1717+$C$5*IF(AND(AM1741=AI1713,AN1729=2),AN1734-AO1717,0)</f>
        <v>31.807358210158871</v>
      </c>
      <c r="AP1741" s="27">
        <f ca="1">AP1717+$C$5*IF(AND(AM1741=AI1713,AN1729=3),AN1734-AP1717,0)</f>
        <v>21.624271484374994</v>
      </c>
      <c r="AQ1741" s="27">
        <f ca="1">AQ1717+$C$5*IF(AND(AM1741=AI1713,AN1729=4),AN1734-AQ1717,0)</f>
        <v>68.99999999948173</v>
      </c>
      <c r="AR1741" s="14"/>
      <c r="AU1741"/>
      <c r="AV1741"/>
      <c r="AW1741"/>
      <c r="AX1741" s="127"/>
      <c r="AY1741" s="3">
        <v>5</v>
      </c>
      <c r="AZ1741" s="95" t="s">
        <v>64</v>
      </c>
      <c r="BA1741" s="27">
        <f ca="1">BA1717+$C$5*IF(AND(AY1741=AU1713,AZ1729=2),AZ1734-BA1717,0)</f>
        <v>31.807358210158871</v>
      </c>
      <c r="BB1741" s="27">
        <f ca="1">BB1717+$C$5*IF(AND(AY1741=AU1713,AZ1729=3),AZ1734-BB1717,0)</f>
        <v>21.624271484374994</v>
      </c>
      <c r="BC1741" s="27">
        <f ca="1">BC1717+$C$5*IF(AND(AY1741=AU1713,AZ1729=4),AZ1734-BC1717,0)</f>
        <v>68.99999999948173</v>
      </c>
      <c r="BD1741" s="14"/>
      <c r="BG1741"/>
      <c r="BH1741"/>
      <c r="BI1741"/>
      <c r="BJ1741" s="127"/>
      <c r="BK1741" s="3">
        <v>5</v>
      </c>
      <c r="BL1741" s="95" t="s">
        <v>64</v>
      </c>
      <c r="BM1741" s="27">
        <f ca="1">BM1717+$C$5*IF(AND(BK1741=BG1713,BL1729=2),BL1734-BM1717,0)</f>
        <v>31.807358210158871</v>
      </c>
      <c r="BN1741" s="27">
        <f ca="1">BN1717+$C$5*IF(AND(BK1741=BG1713,BL1729=3),BL1734-BN1717,0)</f>
        <v>21.624271484374994</v>
      </c>
      <c r="BO1741" s="27">
        <f ca="1">BO1717+$C$5*IF(AND(BK1741=BG1713,BL1729=4),BL1734-BO1717,0)</f>
        <v>68.99999999948173</v>
      </c>
      <c r="BP1741" s="14"/>
      <c r="BS1741"/>
      <c r="BT1741"/>
      <c r="BU1741"/>
      <c r="BV1741" s="127"/>
      <c r="BW1741" s="3">
        <v>5</v>
      </c>
      <c r="BX1741" s="95" t="s">
        <v>64</v>
      </c>
      <c r="BY1741" s="27">
        <f ca="1">BY1717+$C$5*IF(AND(BW1741=BS1713,BX1729=2),BX1734-BY1717,0)</f>
        <v>31.807358210158871</v>
      </c>
      <c r="BZ1741" s="27">
        <f ca="1">BZ1717+$C$5*IF(AND(BW1741=BS1713,BX1729=3),BX1734-BZ1717,0)</f>
        <v>21.624271484374994</v>
      </c>
      <c r="CA1741" s="27">
        <f ca="1">CA1717+$C$5*IF(AND(BW1741=BS1713,BX1729=4),BX1734-CA1717,0)</f>
        <v>68.99999999948173</v>
      </c>
      <c r="CB1741" s="14"/>
      <c r="CE1741"/>
      <c r="CF1741"/>
      <c r="CG1741"/>
      <c r="CH1741" s="127"/>
      <c r="CI1741" s="3">
        <v>5</v>
      </c>
      <c r="CJ1741" s="95" t="s">
        <v>64</v>
      </c>
      <c r="CK1741" s="27">
        <f ca="1">CK1717+$C$5*IF(AND(CI1741=CE1713,CJ1729=2),CJ1734-CK1717,0)</f>
        <v>31.807358210158871</v>
      </c>
      <c r="CL1741" s="27">
        <f ca="1">CL1717+$C$5*IF(AND(CI1741=CE1713,CJ1729=3),CJ1734-CL1717,0)</f>
        <v>21.624271484374994</v>
      </c>
      <c r="CM1741" s="27">
        <f ca="1">CM1717+$C$5*IF(AND(CI1741=CE1713,CJ1729=4),CJ1734-CM1717,0)</f>
        <v>68.99999999948173</v>
      </c>
      <c r="CN1741" s="14"/>
      <c r="CQ1741"/>
      <c r="CR1741"/>
      <c r="CS1741"/>
      <c r="CT1741" s="127"/>
      <c r="CU1741" s="3">
        <v>5</v>
      </c>
      <c r="CV1741" s="95" t="s">
        <v>64</v>
      </c>
      <c r="CW1741" s="27">
        <f ca="1">CW1717+$C$5*IF(AND(CU1741=CQ1713,CV1729=2),CV1734-CW1717,0)</f>
        <v>31.807358210158871</v>
      </c>
      <c r="CX1741" s="27">
        <f ca="1">CX1717+$C$5*IF(AND(CU1741=CQ1713,CV1729=3),CV1734-CX1717,0)</f>
        <v>21.624271484374994</v>
      </c>
      <c r="CY1741" s="27">
        <f ca="1">CY1717+$C$5*IF(AND(CU1741=CQ1713,CV1729=4),CV1734-CY1717,0)</f>
        <v>68.99999999948173</v>
      </c>
      <c r="CZ1741" s="14"/>
      <c r="DC1741"/>
      <c r="DD1741"/>
      <c r="DE1741"/>
      <c r="DF1741" s="127"/>
      <c r="DG1741" s="3">
        <v>5</v>
      </c>
      <c r="DH1741" s="95" t="s">
        <v>64</v>
      </c>
      <c r="DI1741" s="27">
        <f ca="1">DI1717+$C$5*IF(AND(DG1741=DC1713,DH1729=2),DH1734-DI1717,0)</f>
        <v>31.807358210158871</v>
      </c>
      <c r="DJ1741" s="27">
        <f ca="1">DJ1717+$C$5*IF(AND(DG1741=DC1713,DH1729=3),DH1734-DJ1717,0)</f>
        <v>21.624271484374994</v>
      </c>
      <c r="DK1741" s="27">
        <f ca="1">DK1717+$C$5*IF(AND(DG1741=DC1713,DH1729=4),DH1734-DK1717,0)</f>
        <v>68.99999999948173</v>
      </c>
      <c r="DL1741" s="14"/>
      <c r="DO1741"/>
      <c r="DP1741"/>
      <c r="DQ1741"/>
      <c r="DR1741" s="127"/>
      <c r="DS1741" s="3">
        <v>5</v>
      </c>
      <c r="DT1741" s="95" t="s">
        <v>9</v>
      </c>
      <c r="DU1741" s="27">
        <f ca="1">DU1717+$C$5*IF(AND(DS1741=DO1713,DT1729=2),DT1734-DU1717,0)</f>
        <v>31.807358210158871</v>
      </c>
      <c r="DV1741" s="27">
        <f ca="1">DV1717+$C$5*IF(AND(DS1741=DO1713,DT1729=3),DT1734-DV1717,0)</f>
        <v>21.624271484374994</v>
      </c>
      <c r="DW1741" s="27">
        <f ca="1">DW1717+$C$5*IF(AND(DS1741=DO1713,DT1729=4),DT1734-DW1717,0)</f>
        <v>68.99999999948173</v>
      </c>
      <c r="DX1741" s="14"/>
    </row>
    <row r="1742" spans="1:128">
      <c r="A1742"/>
      <c r="B1742"/>
      <c r="C1742"/>
      <c r="D1742"/>
      <c r="E1742"/>
      <c r="F1742"/>
      <c r="G1742"/>
      <c r="H1742" s="21"/>
      <c r="K1742"/>
      <c r="L1742"/>
      <c r="M1742"/>
      <c r="N1742" s="127"/>
      <c r="O1742" s="3">
        <v>6</v>
      </c>
      <c r="P1742" s="95" t="s">
        <v>9</v>
      </c>
      <c r="Q1742" s="95" t="s">
        <v>9</v>
      </c>
      <c r="R1742" s="95" t="s">
        <v>9</v>
      </c>
      <c r="S1742" s="95" t="s">
        <v>9</v>
      </c>
      <c r="T1742" s="14"/>
      <c r="W1742"/>
      <c r="X1742"/>
      <c r="Y1742"/>
      <c r="Z1742" s="127"/>
      <c r="AA1742" s="3">
        <v>6</v>
      </c>
      <c r="AB1742" s="95" t="s">
        <v>9</v>
      </c>
      <c r="AC1742" s="95" t="s">
        <v>9</v>
      </c>
      <c r="AD1742" s="95" t="s">
        <v>9</v>
      </c>
      <c r="AE1742" s="95" t="s">
        <v>9</v>
      </c>
      <c r="AF1742" s="14"/>
      <c r="AI1742"/>
      <c r="AJ1742"/>
      <c r="AK1742"/>
      <c r="AL1742" s="127"/>
      <c r="AM1742" s="3">
        <v>6</v>
      </c>
      <c r="AN1742" s="95" t="s">
        <v>9</v>
      </c>
      <c r="AO1742" s="95" t="s">
        <v>9</v>
      </c>
      <c r="AP1742" s="95" t="s">
        <v>9</v>
      </c>
      <c r="AQ1742" s="95" t="s">
        <v>9</v>
      </c>
      <c r="AR1742" s="14"/>
      <c r="AU1742"/>
      <c r="AV1742"/>
      <c r="AW1742"/>
      <c r="AX1742" s="127"/>
      <c r="AY1742" s="3">
        <v>6</v>
      </c>
      <c r="AZ1742" s="95" t="s">
        <v>9</v>
      </c>
      <c r="BA1742" s="95" t="s">
        <v>9</v>
      </c>
      <c r="BB1742" s="95" t="s">
        <v>9</v>
      </c>
      <c r="BC1742" s="95" t="s">
        <v>9</v>
      </c>
      <c r="BD1742" s="14"/>
      <c r="BG1742"/>
      <c r="BH1742"/>
      <c r="BI1742"/>
      <c r="BJ1742" s="127"/>
      <c r="BK1742" s="3">
        <v>6</v>
      </c>
      <c r="BL1742" s="95" t="s">
        <v>9</v>
      </c>
      <c r="BM1742" s="95" t="s">
        <v>9</v>
      </c>
      <c r="BN1742" s="95" t="s">
        <v>9</v>
      </c>
      <c r="BO1742" s="95" t="s">
        <v>9</v>
      </c>
      <c r="BP1742" s="14"/>
      <c r="BS1742"/>
      <c r="BT1742"/>
      <c r="BU1742"/>
      <c r="BV1742" s="127"/>
      <c r="BW1742" s="3">
        <v>6</v>
      </c>
      <c r="BX1742" s="95" t="s">
        <v>9</v>
      </c>
      <c r="BY1742" s="95" t="s">
        <v>9</v>
      </c>
      <c r="BZ1742" s="95" t="s">
        <v>9</v>
      </c>
      <c r="CA1742" s="95" t="s">
        <v>9</v>
      </c>
      <c r="CB1742" s="14"/>
      <c r="CE1742"/>
      <c r="CF1742"/>
      <c r="CG1742"/>
      <c r="CH1742" s="127"/>
      <c r="CI1742" s="3">
        <v>6</v>
      </c>
      <c r="CJ1742" s="95" t="s">
        <v>9</v>
      </c>
      <c r="CK1742" s="95" t="s">
        <v>9</v>
      </c>
      <c r="CL1742" s="95" t="s">
        <v>9</v>
      </c>
      <c r="CM1742" s="95" t="s">
        <v>9</v>
      </c>
      <c r="CN1742" s="14"/>
      <c r="CQ1742"/>
      <c r="CR1742"/>
      <c r="CS1742"/>
      <c r="CT1742" s="127"/>
      <c r="CU1742" s="3">
        <v>6</v>
      </c>
      <c r="CV1742" s="95" t="s">
        <v>9</v>
      </c>
      <c r="CW1742" s="95" t="s">
        <v>9</v>
      </c>
      <c r="CX1742" s="95" t="s">
        <v>9</v>
      </c>
      <c r="CY1742" s="95" t="s">
        <v>9</v>
      </c>
      <c r="CZ1742" s="14"/>
      <c r="DC1742"/>
      <c r="DD1742"/>
      <c r="DE1742"/>
      <c r="DF1742" s="127"/>
      <c r="DG1742" s="3">
        <v>6</v>
      </c>
      <c r="DH1742" s="95" t="s">
        <v>9</v>
      </c>
      <c r="DI1742" s="95" t="s">
        <v>9</v>
      </c>
      <c r="DJ1742" s="95" t="s">
        <v>9</v>
      </c>
      <c r="DK1742" s="95" t="s">
        <v>9</v>
      </c>
      <c r="DL1742" s="14"/>
      <c r="DO1742"/>
      <c r="DP1742"/>
      <c r="DQ1742"/>
      <c r="DR1742" s="127"/>
      <c r="DS1742" s="3">
        <v>6</v>
      </c>
      <c r="DT1742" s="95" t="s">
        <v>9</v>
      </c>
      <c r="DU1742" s="95" t="s">
        <v>9</v>
      </c>
      <c r="DV1742" s="95" t="s">
        <v>9</v>
      </c>
      <c r="DW1742" s="95" t="s">
        <v>9</v>
      </c>
      <c r="DX1742" s="14"/>
    </row>
    <row r="1743" spans="1:128">
      <c r="A1743"/>
      <c r="B1743"/>
      <c r="C1743"/>
      <c r="D1743"/>
      <c r="E1743"/>
      <c r="F1743"/>
      <c r="G1743"/>
      <c r="H1743" s="21"/>
      <c r="K1743"/>
      <c r="L1743"/>
      <c r="M1743"/>
      <c r="N1743" s="127"/>
      <c r="O1743" s="3">
        <v>7</v>
      </c>
      <c r="P1743" s="27">
        <f ca="1">P1719+$C$5*IF(AND(O1743=K1713,P1729=1),P1734-P1719,0)</f>
        <v>68.999997694194121</v>
      </c>
      <c r="Q1743" s="27">
        <f ca="1">Q1719+$C$5*IF(AND(O1743=K1713,P1729=2),P1734-Q1719,0)</f>
        <v>24.85334982903953</v>
      </c>
      <c r="R1743" s="95" t="s">
        <v>9</v>
      </c>
      <c r="S1743" s="95" t="s">
        <v>9</v>
      </c>
      <c r="T1743" s="13"/>
      <c r="W1743"/>
      <c r="X1743"/>
      <c r="Y1743"/>
      <c r="Z1743" s="127"/>
      <c r="AA1743" s="3">
        <v>7</v>
      </c>
      <c r="AB1743" s="27">
        <f ca="1">AB1719+$C$5*IF(AND(AA1743=W1713,AB1729=1),AB1734-AB1719,0)</f>
        <v>68.999997694194121</v>
      </c>
      <c r="AC1743" s="27">
        <f ca="1">AC1719+$C$5*IF(AND(AA1743=W1713,AB1729=2),AB1734-AC1719,0)</f>
        <v>24.85334982903953</v>
      </c>
      <c r="AD1743" s="95" t="s">
        <v>9</v>
      </c>
      <c r="AE1743" s="95" t="s">
        <v>9</v>
      </c>
      <c r="AF1743" s="13"/>
      <c r="AI1743"/>
      <c r="AJ1743"/>
      <c r="AK1743"/>
      <c r="AL1743" s="127"/>
      <c r="AM1743" s="3">
        <v>7</v>
      </c>
      <c r="AN1743" s="27">
        <f ca="1">AN1719+$C$5*IF(AND(AM1743=AI1713,AN1729=1),AN1734-AN1719,0)</f>
        <v>68.999997694194121</v>
      </c>
      <c r="AO1743" s="27">
        <f ca="1">AO1719+$C$5*IF(AND(AM1743=AI1713,AN1729=2),AN1734-AO1719,0)</f>
        <v>24.85334982903953</v>
      </c>
      <c r="AP1743" s="95" t="s">
        <v>9</v>
      </c>
      <c r="AQ1743" s="95" t="s">
        <v>9</v>
      </c>
      <c r="AR1743" s="13"/>
      <c r="AU1743"/>
      <c r="AV1743"/>
      <c r="AW1743"/>
      <c r="AX1743" s="127"/>
      <c r="AY1743" s="3">
        <v>7</v>
      </c>
      <c r="AZ1743" s="27">
        <f ca="1">AZ1719+$C$5*IF(AND(AY1743=AU1713,AZ1729=1),AZ1734-AZ1719,0)</f>
        <v>68.999997694194121</v>
      </c>
      <c r="BA1743" s="27">
        <f ca="1">BA1719+$C$5*IF(AND(AY1743=AU1713,AZ1729=2),AZ1734-BA1719,0)</f>
        <v>24.85334982903953</v>
      </c>
      <c r="BB1743" s="95" t="s">
        <v>9</v>
      </c>
      <c r="BC1743" s="95" t="s">
        <v>9</v>
      </c>
      <c r="BD1743" s="13"/>
      <c r="BG1743"/>
      <c r="BH1743"/>
      <c r="BI1743"/>
      <c r="BJ1743" s="127"/>
      <c r="BK1743" s="3">
        <v>7</v>
      </c>
      <c r="BL1743" s="27">
        <f ca="1">BL1719+$C$5*IF(AND(BK1743=BG1713,BL1729=1),BL1734-BL1719,0)</f>
        <v>68.999997694194121</v>
      </c>
      <c r="BM1743" s="27">
        <f ca="1">BM1719+$C$5*IF(AND(BK1743=BG1713,BL1729=2),BL1734-BM1719,0)</f>
        <v>24.85334982903953</v>
      </c>
      <c r="BN1743" s="95" t="s">
        <v>9</v>
      </c>
      <c r="BO1743" s="95" t="s">
        <v>9</v>
      </c>
      <c r="BP1743" s="13"/>
      <c r="BS1743"/>
      <c r="BT1743"/>
      <c r="BU1743"/>
      <c r="BV1743" s="127"/>
      <c r="BW1743" s="3">
        <v>7</v>
      </c>
      <c r="BX1743" s="27">
        <f ca="1">BX1719+$C$5*IF(AND(BW1743=BS1713,BX1729=1),BX1734-BX1719,0)</f>
        <v>68.999997694194121</v>
      </c>
      <c r="BY1743" s="27">
        <f ca="1">BY1719+$C$5*IF(AND(BW1743=BS1713,BX1729=2),BX1734-BY1719,0)</f>
        <v>24.85334982903953</v>
      </c>
      <c r="BZ1743" s="95" t="s">
        <v>9</v>
      </c>
      <c r="CA1743" s="95" t="s">
        <v>9</v>
      </c>
      <c r="CB1743" s="13"/>
      <c r="CE1743"/>
      <c r="CF1743"/>
      <c r="CG1743"/>
      <c r="CH1743" s="127"/>
      <c r="CI1743" s="3">
        <v>7</v>
      </c>
      <c r="CJ1743" s="27">
        <f ca="1">CJ1719+$C$5*IF(AND(CI1743=CE1713,CJ1729=1),CJ1734-CJ1719,0)</f>
        <v>68.999997694194121</v>
      </c>
      <c r="CK1743" s="27">
        <f ca="1">CK1719+$C$5*IF(AND(CI1743=CE1713,CJ1729=2),CJ1734-CK1719,0)</f>
        <v>24.85334982903953</v>
      </c>
      <c r="CL1743" s="95" t="s">
        <v>9</v>
      </c>
      <c r="CM1743" s="95" t="s">
        <v>9</v>
      </c>
      <c r="CN1743" s="13"/>
      <c r="CQ1743"/>
      <c r="CR1743"/>
      <c r="CS1743"/>
      <c r="CT1743" s="127"/>
      <c r="CU1743" s="3">
        <v>7</v>
      </c>
      <c r="CV1743" s="27">
        <f ca="1">CV1719+$C$5*IF(AND(CU1743=CQ1713,CV1729=1),CV1734-CV1719,0)</f>
        <v>68.999997694194121</v>
      </c>
      <c r="CW1743" s="27">
        <f ca="1">CW1719+$C$5*IF(AND(CU1743=CQ1713,CV1729=2),CV1734-CW1719,0)</f>
        <v>24.85334982903953</v>
      </c>
      <c r="CX1743" s="95" t="s">
        <v>9</v>
      </c>
      <c r="CY1743" s="95" t="s">
        <v>9</v>
      </c>
      <c r="CZ1743" s="13"/>
      <c r="DC1743"/>
      <c r="DD1743"/>
      <c r="DE1743"/>
      <c r="DF1743" s="127"/>
      <c r="DG1743" s="3">
        <v>7</v>
      </c>
      <c r="DH1743" s="27">
        <f ca="1">DH1719+$C$5*IF(AND(DG1743=DC1713,DH1729=1),DH1734-DH1719,0)</f>
        <v>68.999997694194121</v>
      </c>
      <c r="DI1743" s="27">
        <f ca="1">DI1719+$C$5*IF(AND(DG1743=DC1713,DH1729=2),DH1734-DI1719,0)</f>
        <v>24.85334982903953</v>
      </c>
      <c r="DJ1743" s="95" t="s">
        <v>9</v>
      </c>
      <c r="DK1743" s="95" t="s">
        <v>9</v>
      </c>
      <c r="DL1743" s="13"/>
      <c r="DO1743"/>
      <c r="DP1743"/>
      <c r="DQ1743"/>
      <c r="DR1743" s="127"/>
      <c r="DS1743" s="3">
        <v>7</v>
      </c>
      <c r="DT1743" s="27">
        <f ca="1">DT1719+$C$5*IF(AND(DS1743=DO1713,DT1729=1),DT1734-DT1719,0)</f>
        <v>68.999997694194121</v>
      </c>
      <c r="DU1743" s="27">
        <f ca="1">DU1719+$C$5*IF(AND(DS1743=DO1713,DT1729=2),DT1734-DU1719,0)</f>
        <v>24.85334982903953</v>
      </c>
      <c r="DV1743" s="95" t="s">
        <v>9</v>
      </c>
      <c r="DW1743" s="95" t="s">
        <v>9</v>
      </c>
      <c r="DX1743" s="13"/>
    </row>
    <row r="1744" spans="1:128">
      <c r="A1744"/>
      <c r="B1744"/>
      <c r="C1744"/>
      <c r="D1744"/>
      <c r="E1744"/>
      <c r="F1744"/>
      <c r="G1744"/>
      <c r="H1744" s="21"/>
      <c r="K1744"/>
      <c r="L1744"/>
      <c r="M1744"/>
      <c r="N1744" s="127"/>
      <c r="O1744" s="3">
        <v>8</v>
      </c>
      <c r="P1744" s="27">
        <f ca="1">P1720+$C$5*IF(AND(O1744=K1713,P1729=1),P1734-P1720,0)</f>
        <v>99.999999999998693</v>
      </c>
      <c r="Q1744" s="27">
        <f ca="1">Q1720+$C$5*IF(AND(O1744=K1713,P1729=2),P1734-Q1720,0)</f>
        <v>46.432044709157779</v>
      </c>
      <c r="R1744" s="27">
        <f ca="1">R1720+$C$5*IF(AND(O1744=K1713,P1729=3),P1734-R1720,0)</f>
        <v>47.288384324226655</v>
      </c>
      <c r="S1744" s="95" t="s">
        <v>9</v>
      </c>
      <c r="T1744" s="13"/>
      <c r="W1744"/>
      <c r="X1744"/>
      <c r="Y1744"/>
      <c r="Z1744" s="127"/>
      <c r="AA1744" s="3">
        <v>8</v>
      </c>
      <c r="AB1744" s="27">
        <f ca="1">AB1720+$C$5*IF(AND(AA1744=W1713,AB1729=1),AB1734-AB1720,0)</f>
        <v>99.999999999998693</v>
      </c>
      <c r="AC1744" s="27">
        <f ca="1">AC1720+$C$5*IF(AND(AA1744=W1713,AB1729=2),AB1734-AC1720,0)</f>
        <v>46.432044709157779</v>
      </c>
      <c r="AD1744" s="27">
        <f ca="1">AD1720+$C$5*IF(AND(AA1744=W1713,AB1729=3),AB1734-AD1720,0)</f>
        <v>47.288384324226655</v>
      </c>
      <c r="AE1744" s="95" t="s">
        <v>9</v>
      </c>
      <c r="AF1744" s="13"/>
      <c r="AI1744"/>
      <c r="AJ1744"/>
      <c r="AK1744"/>
      <c r="AL1744" s="127"/>
      <c r="AM1744" s="3">
        <v>8</v>
      </c>
      <c r="AN1744" s="27">
        <f ca="1">AN1720+$C$5*IF(AND(AM1744=AI1713,AN1729=1),AN1734-AN1720,0)</f>
        <v>99.999999999998693</v>
      </c>
      <c r="AO1744" s="27">
        <f ca="1">AO1720+$C$5*IF(AND(AM1744=AI1713,AN1729=2),AN1734-AO1720,0)</f>
        <v>46.432044709157779</v>
      </c>
      <c r="AP1744" s="27">
        <f ca="1">AP1720+$C$5*IF(AND(AM1744=AI1713,AN1729=3),AN1734-AP1720,0)</f>
        <v>47.288384324226655</v>
      </c>
      <c r="AQ1744" s="95" t="s">
        <v>9</v>
      </c>
      <c r="AR1744" s="13"/>
      <c r="AU1744"/>
      <c r="AV1744"/>
      <c r="AW1744"/>
      <c r="AX1744" s="127"/>
      <c r="AY1744" s="3">
        <v>8</v>
      </c>
      <c r="AZ1744" s="27">
        <f ca="1">AZ1720+$C$5*IF(AND(AY1744=AU1713,AZ1729=1),AZ1734-AZ1720,0)</f>
        <v>99.999999999999346</v>
      </c>
      <c r="BA1744" s="27">
        <f ca="1">BA1720+$C$5*IF(AND(AY1744=AU1713,AZ1729=2),AZ1734-BA1720,0)</f>
        <v>46.432044709157779</v>
      </c>
      <c r="BB1744" s="27">
        <f ca="1">BB1720+$C$5*IF(AND(AY1744=AU1713,AZ1729=3),AZ1734-BB1720,0)</f>
        <v>47.288384324226655</v>
      </c>
      <c r="BC1744" s="95" t="s">
        <v>9</v>
      </c>
      <c r="BD1744" s="13"/>
      <c r="BG1744"/>
      <c r="BH1744"/>
      <c r="BI1744"/>
      <c r="BJ1744" s="127"/>
      <c r="BK1744" s="3">
        <v>8</v>
      </c>
      <c r="BL1744" s="27">
        <f ca="1">BL1720+$C$5*IF(AND(BK1744=BG1713,BL1729=1),BL1734-BL1720,0)</f>
        <v>99.999999999999346</v>
      </c>
      <c r="BM1744" s="27">
        <f ca="1">BM1720+$C$5*IF(AND(BK1744=BG1713,BL1729=2),BL1734-BM1720,0)</f>
        <v>46.432044709157779</v>
      </c>
      <c r="BN1744" s="27">
        <f ca="1">BN1720+$C$5*IF(AND(BK1744=BG1713,BL1729=3),BL1734-BN1720,0)</f>
        <v>47.288384324226655</v>
      </c>
      <c r="BO1744" s="95" t="s">
        <v>9</v>
      </c>
      <c r="BP1744" s="13"/>
      <c r="BS1744"/>
      <c r="BT1744"/>
      <c r="BU1744"/>
      <c r="BV1744" s="127"/>
      <c r="BW1744" s="3">
        <v>8</v>
      </c>
      <c r="BX1744" s="27">
        <f ca="1">BX1720+$C$5*IF(AND(BW1744=BS1713,BX1729=1),BX1734-BX1720,0)</f>
        <v>99.999999999999346</v>
      </c>
      <c r="BY1744" s="27">
        <f ca="1">BY1720+$C$5*IF(AND(BW1744=BS1713,BX1729=2),BX1734-BY1720,0)</f>
        <v>46.432044709157779</v>
      </c>
      <c r="BZ1744" s="27">
        <f ca="1">BZ1720+$C$5*IF(AND(BW1744=BS1713,BX1729=3),BX1734-BZ1720,0)</f>
        <v>47.288384324226655</v>
      </c>
      <c r="CA1744" s="95" t="s">
        <v>9</v>
      </c>
      <c r="CB1744" s="13"/>
      <c r="CE1744"/>
      <c r="CF1744"/>
      <c r="CG1744"/>
      <c r="CH1744" s="127"/>
      <c r="CI1744" s="3">
        <v>8</v>
      </c>
      <c r="CJ1744" s="27">
        <f ca="1">CJ1720+$C$5*IF(AND(CI1744=CE1713,CJ1729=1),CJ1734-CJ1720,0)</f>
        <v>99.999999999999346</v>
      </c>
      <c r="CK1744" s="27">
        <f ca="1">CK1720+$C$5*IF(AND(CI1744=CE1713,CJ1729=2),CJ1734-CK1720,0)</f>
        <v>46.432044709157779</v>
      </c>
      <c r="CL1744" s="27">
        <f ca="1">CL1720+$C$5*IF(AND(CI1744=CE1713,CJ1729=3),CJ1734-CL1720,0)</f>
        <v>47.288384324226655</v>
      </c>
      <c r="CM1744" s="95" t="s">
        <v>9</v>
      </c>
      <c r="CN1744" s="13"/>
      <c r="CQ1744"/>
      <c r="CR1744"/>
      <c r="CS1744"/>
      <c r="CT1744" s="127"/>
      <c r="CU1744" s="3">
        <v>8</v>
      </c>
      <c r="CV1744" s="27">
        <f ca="1">CV1720+$C$5*IF(AND(CU1744=CQ1713,CV1729=1),CV1734-CV1720,0)</f>
        <v>99.999999999999346</v>
      </c>
      <c r="CW1744" s="27">
        <f ca="1">CW1720+$C$5*IF(AND(CU1744=CQ1713,CV1729=2),CV1734-CW1720,0)</f>
        <v>46.432044709157779</v>
      </c>
      <c r="CX1744" s="27">
        <f ca="1">CX1720+$C$5*IF(AND(CU1744=CQ1713,CV1729=3),CV1734-CX1720,0)</f>
        <v>47.288384324226655</v>
      </c>
      <c r="CY1744" s="95" t="s">
        <v>9</v>
      </c>
      <c r="CZ1744" s="13"/>
      <c r="DC1744"/>
      <c r="DD1744"/>
      <c r="DE1744"/>
      <c r="DF1744" s="127"/>
      <c r="DG1744" s="3">
        <v>8</v>
      </c>
      <c r="DH1744" s="27">
        <f ca="1">DH1720+$C$5*IF(AND(DG1744=DC1713,DH1729=1),DH1734-DH1720,0)</f>
        <v>99.999999999999346</v>
      </c>
      <c r="DI1744" s="27">
        <f ca="1">DI1720+$C$5*IF(AND(DG1744=DC1713,DH1729=2),DH1734-DI1720,0)</f>
        <v>46.432044709157779</v>
      </c>
      <c r="DJ1744" s="27">
        <f ca="1">DJ1720+$C$5*IF(AND(DG1744=DC1713,DH1729=3),DH1734-DJ1720,0)</f>
        <v>47.288384324226655</v>
      </c>
      <c r="DK1744" s="95" t="s">
        <v>9</v>
      </c>
      <c r="DL1744" s="13"/>
      <c r="DO1744"/>
      <c r="DP1744"/>
      <c r="DQ1744"/>
      <c r="DR1744" s="127"/>
      <c r="DS1744" s="3">
        <v>8</v>
      </c>
      <c r="DT1744" s="27">
        <f ca="1">DT1720+$C$5*IF(AND(DS1744=DO1713,DT1729=1),DT1734-DT1720,0)</f>
        <v>99.999999999999346</v>
      </c>
      <c r="DU1744" s="27">
        <f ca="1">DU1720+$C$5*IF(AND(DS1744=DO1713,DT1729=2),DT1734-DU1720,0)</f>
        <v>46.432044709157779</v>
      </c>
      <c r="DV1744" s="27">
        <f ca="1">DV1720+$C$5*IF(AND(DS1744=DO1713,DT1729=3),DT1734-DV1720,0)</f>
        <v>47.288384324226655</v>
      </c>
      <c r="DW1744" s="95" t="s">
        <v>9</v>
      </c>
      <c r="DX1744" s="13"/>
    </row>
    <row r="1745" spans="1:129">
      <c r="A1745"/>
      <c r="B1745"/>
      <c r="C1745"/>
      <c r="D1745"/>
      <c r="E1745"/>
      <c r="F1745"/>
      <c r="G1745"/>
      <c r="H1745" s="21"/>
      <c r="K1745"/>
      <c r="L1745"/>
      <c r="M1745"/>
      <c r="N1745" s="128"/>
      <c r="O1745" s="3" t="s">
        <v>40</v>
      </c>
      <c r="P1745" s="44">
        <v>0</v>
      </c>
      <c r="Q1745" s="44">
        <v>0</v>
      </c>
      <c r="R1745" s="44">
        <v>0</v>
      </c>
      <c r="S1745" s="40">
        <v>0</v>
      </c>
      <c r="T1745" s="12"/>
      <c r="W1745"/>
      <c r="X1745"/>
      <c r="Y1745"/>
      <c r="Z1745" s="128"/>
      <c r="AA1745" s="3" t="s">
        <v>40</v>
      </c>
      <c r="AB1745" s="44">
        <v>0</v>
      </c>
      <c r="AC1745" s="44">
        <v>0</v>
      </c>
      <c r="AD1745" s="44">
        <v>0</v>
      </c>
      <c r="AE1745" s="40">
        <v>0</v>
      </c>
      <c r="AF1745" s="12"/>
      <c r="AI1745"/>
      <c r="AJ1745"/>
      <c r="AK1745"/>
      <c r="AL1745" s="128"/>
      <c r="AM1745" s="3" t="s">
        <v>40</v>
      </c>
      <c r="AN1745" s="44">
        <v>0</v>
      </c>
      <c r="AO1745" s="44">
        <v>0</v>
      </c>
      <c r="AP1745" s="44">
        <v>0</v>
      </c>
      <c r="AQ1745" s="40">
        <v>0</v>
      </c>
      <c r="AR1745" s="12"/>
      <c r="AU1745"/>
      <c r="AV1745"/>
      <c r="AW1745"/>
      <c r="AX1745" s="128"/>
      <c r="AY1745" s="3" t="s">
        <v>40</v>
      </c>
      <c r="AZ1745" s="44">
        <v>0</v>
      </c>
      <c r="BA1745" s="44">
        <v>0</v>
      </c>
      <c r="BB1745" s="44">
        <v>0</v>
      </c>
      <c r="BC1745" s="40">
        <v>0</v>
      </c>
      <c r="BD1745" s="12"/>
      <c r="BG1745"/>
      <c r="BH1745"/>
      <c r="BI1745"/>
      <c r="BJ1745" s="128"/>
      <c r="BK1745" s="3" t="s">
        <v>40</v>
      </c>
      <c r="BL1745" s="44">
        <v>0</v>
      </c>
      <c r="BM1745" s="44">
        <v>0</v>
      </c>
      <c r="BN1745" s="44">
        <v>0</v>
      </c>
      <c r="BO1745" s="40">
        <v>0</v>
      </c>
      <c r="BP1745" s="12"/>
      <c r="BS1745"/>
      <c r="BT1745"/>
      <c r="BU1745"/>
      <c r="BV1745" s="128"/>
      <c r="BW1745" s="3" t="s">
        <v>40</v>
      </c>
      <c r="BX1745" s="44">
        <v>0</v>
      </c>
      <c r="BY1745" s="44">
        <v>0</v>
      </c>
      <c r="BZ1745" s="44">
        <v>0</v>
      </c>
      <c r="CA1745" s="40">
        <v>0</v>
      </c>
      <c r="CB1745" s="12"/>
      <c r="CE1745"/>
      <c r="CF1745"/>
      <c r="CG1745"/>
      <c r="CH1745" s="128"/>
      <c r="CI1745" s="3" t="s">
        <v>40</v>
      </c>
      <c r="CJ1745" s="44">
        <v>0</v>
      </c>
      <c r="CK1745" s="44">
        <v>0</v>
      </c>
      <c r="CL1745" s="44">
        <v>0</v>
      </c>
      <c r="CM1745" s="40">
        <v>0</v>
      </c>
      <c r="CN1745" s="12"/>
      <c r="CQ1745"/>
      <c r="CR1745"/>
      <c r="CS1745"/>
      <c r="CT1745" s="128"/>
      <c r="CU1745" s="3" t="s">
        <v>40</v>
      </c>
      <c r="CV1745" s="44">
        <v>0</v>
      </c>
      <c r="CW1745" s="44">
        <v>0</v>
      </c>
      <c r="CX1745" s="44">
        <v>0</v>
      </c>
      <c r="CY1745" s="40">
        <v>0</v>
      </c>
      <c r="CZ1745" s="12"/>
      <c r="DC1745"/>
      <c r="DD1745"/>
      <c r="DE1745"/>
      <c r="DF1745" s="128"/>
      <c r="DG1745" s="3" t="s">
        <v>40</v>
      </c>
      <c r="DH1745" s="44">
        <v>0</v>
      </c>
      <c r="DI1745" s="44">
        <v>0</v>
      </c>
      <c r="DJ1745" s="44">
        <v>0</v>
      </c>
      <c r="DK1745" s="40">
        <v>0</v>
      </c>
      <c r="DL1745" s="12"/>
      <c r="DO1745"/>
      <c r="DP1745"/>
      <c r="DQ1745"/>
      <c r="DR1745" s="128"/>
      <c r="DS1745" s="3" t="s">
        <v>40</v>
      </c>
      <c r="DT1745" s="44">
        <v>0</v>
      </c>
      <c r="DU1745" s="44">
        <v>0</v>
      </c>
      <c r="DV1745" s="44">
        <v>0</v>
      </c>
      <c r="DW1745" s="40">
        <v>0</v>
      </c>
      <c r="DX1745" s="12"/>
    </row>
    <row r="1746" spans="1:129" ht="13.8" thickBot="1">
      <c r="O1746" s="62"/>
      <c r="AA1746" s="62"/>
      <c r="AM1746" s="62"/>
      <c r="AY1746" s="62"/>
      <c r="BK1746" s="62"/>
      <c r="BW1746" s="62"/>
      <c r="CI1746" s="62"/>
      <c r="CU1746" s="62"/>
      <c r="DG1746" s="62"/>
      <c r="DS1746" s="62"/>
    </row>
    <row r="1747" spans="1:129" s="67" customFormat="1" ht="15" customHeight="1" thickTop="1" thickBot="1">
      <c r="B1747" s="75" t="s">
        <v>46</v>
      </c>
      <c r="C1747" s="68">
        <f>C1710+1</f>
        <v>48</v>
      </c>
      <c r="D1747" s="69"/>
      <c r="E1747" s="69"/>
      <c r="F1747" s="69"/>
      <c r="G1747" s="69"/>
      <c r="H1747" s="69"/>
      <c r="I1747" s="73"/>
      <c r="J1747" s="70" t="s">
        <v>55</v>
      </c>
      <c r="K1747" s="71"/>
      <c r="T1747" s="69"/>
      <c r="U1747" s="73"/>
      <c r="V1747" s="70" t="s">
        <v>55</v>
      </c>
      <c r="W1747" s="71"/>
      <c r="AF1747" s="69"/>
      <c r="AG1747" s="73"/>
      <c r="AH1747" s="70" t="s">
        <v>55</v>
      </c>
      <c r="AI1747" s="71"/>
      <c r="AR1747" s="69"/>
      <c r="AS1747" s="73"/>
      <c r="AT1747" s="70" t="s">
        <v>55</v>
      </c>
      <c r="AU1747" s="71"/>
      <c r="BD1747" s="69"/>
      <c r="BE1747" s="73"/>
      <c r="BF1747" s="70" t="s">
        <v>55</v>
      </c>
      <c r="BG1747" s="71"/>
      <c r="BP1747" s="69"/>
      <c r="BQ1747" s="73"/>
      <c r="BR1747" s="70" t="s">
        <v>55</v>
      </c>
      <c r="BS1747" s="71"/>
      <c r="CB1747" s="69"/>
      <c r="CC1747" s="73"/>
      <c r="CD1747" s="70" t="s">
        <v>55</v>
      </c>
      <c r="CE1747" s="71"/>
      <c r="CN1747" s="69"/>
      <c r="CO1747" s="73"/>
      <c r="CP1747" s="70" t="s">
        <v>55</v>
      </c>
      <c r="CQ1747" s="71"/>
      <c r="CZ1747" s="69"/>
      <c r="DA1747" s="73"/>
      <c r="DB1747" s="70" t="s">
        <v>55</v>
      </c>
      <c r="DC1747" s="71"/>
      <c r="DL1747" s="69"/>
      <c r="DM1747" s="73"/>
      <c r="DN1747" s="70" t="s">
        <v>55</v>
      </c>
      <c r="DO1747" s="71"/>
      <c r="DX1747" s="69"/>
      <c r="DY1747" s="74"/>
    </row>
    <row r="1748" spans="1:129" ht="13.5" customHeight="1" thickBot="1">
      <c r="A1748"/>
      <c r="E1748"/>
      <c r="F1748"/>
      <c r="G1748"/>
      <c r="H1748" s="21"/>
      <c r="J1748" s="18" t="s">
        <v>53</v>
      </c>
      <c r="K1748" s="17">
        <v>1</v>
      </c>
      <c r="L1748"/>
      <c r="M1748"/>
      <c r="N1748"/>
      <c r="P1748" s="123" t="s">
        <v>12</v>
      </c>
      <c r="Q1748" s="124"/>
      <c r="R1748" s="124"/>
      <c r="S1748" s="125"/>
      <c r="T1748" s="21"/>
      <c r="V1748" s="18" t="s">
        <v>53</v>
      </c>
      <c r="W1748" s="17">
        <f ca="1">S1766</f>
        <v>2</v>
      </c>
      <c r="X1748"/>
      <c r="Y1748"/>
      <c r="Z1748"/>
      <c r="AB1748" s="123" t="s">
        <v>12</v>
      </c>
      <c r="AC1748" s="124"/>
      <c r="AD1748" s="124"/>
      <c r="AE1748" s="125"/>
      <c r="AF1748" s="21"/>
      <c r="AH1748" s="18" t="s">
        <v>53</v>
      </c>
      <c r="AI1748" s="17">
        <f ca="1">AE1766</f>
        <v>2</v>
      </c>
      <c r="AJ1748"/>
      <c r="AK1748"/>
      <c r="AL1748"/>
      <c r="AN1748" s="123" t="s">
        <v>12</v>
      </c>
      <c r="AO1748" s="124"/>
      <c r="AP1748" s="124"/>
      <c r="AQ1748" s="125"/>
      <c r="AR1748" s="21"/>
      <c r="AT1748" s="18" t="s">
        <v>53</v>
      </c>
      <c r="AU1748" s="17">
        <f ca="1">AQ1766</f>
        <v>3</v>
      </c>
      <c r="AV1748"/>
      <c r="AW1748"/>
      <c r="AX1748"/>
      <c r="AZ1748" s="123" t="s">
        <v>12</v>
      </c>
      <c r="BA1748" s="124"/>
      <c r="BB1748" s="124"/>
      <c r="BC1748" s="125"/>
      <c r="BD1748" s="21"/>
      <c r="BF1748" s="18" t="s">
        <v>53</v>
      </c>
      <c r="BG1748" s="17">
        <f ca="1">BC1766</f>
        <v>3</v>
      </c>
      <c r="BH1748"/>
      <c r="BI1748"/>
      <c r="BJ1748"/>
      <c r="BL1748" s="123" t="s">
        <v>12</v>
      </c>
      <c r="BM1748" s="124"/>
      <c r="BN1748" s="124"/>
      <c r="BO1748" s="125"/>
      <c r="BP1748" s="21"/>
      <c r="BR1748" s="18" t="s">
        <v>53</v>
      </c>
      <c r="BS1748" s="17">
        <f ca="1">BO1766</f>
        <v>3</v>
      </c>
      <c r="BT1748"/>
      <c r="BU1748"/>
      <c r="BV1748"/>
      <c r="BX1748" s="123" t="s">
        <v>12</v>
      </c>
      <c r="BY1748" s="124"/>
      <c r="BZ1748" s="124"/>
      <c r="CA1748" s="125"/>
      <c r="CB1748" s="21"/>
      <c r="CD1748" s="18" t="s">
        <v>53</v>
      </c>
      <c r="CE1748" s="17">
        <f ca="1">CA1766</f>
        <v>3</v>
      </c>
      <c r="CF1748"/>
      <c r="CG1748"/>
      <c r="CH1748"/>
      <c r="CJ1748" s="123" t="s">
        <v>12</v>
      </c>
      <c r="CK1748" s="124"/>
      <c r="CL1748" s="124"/>
      <c r="CM1748" s="125"/>
      <c r="CN1748" s="21"/>
      <c r="CP1748" s="18" t="s">
        <v>53</v>
      </c>
      <c r="CQ1748" s="17">
        <f ca="1">CM1766</f>
        <v>3</v>
      </c>
      <c r="CR1748"/>
      <c r="CS1748"/>
      <c r="CT1748"/>
      <c r="CV1748" s="123" t="s">
        <v>12</v>
      </c>
      <c r="CW1748" s="124"/>
      <c r="CX1748" s="124"/>
      <c r="CY1748" s="125"/>
      <c r="CZ1748" s="21"/>
      <c r="DB1748" s="18" t="s">
        <v>53</v>
      </c>
      <c r="DC1748" s="17">
        <f ca="1">CY1766</f>
        <v>3</v>
      </c>
      <c r="DD1748"/>
      <c r="DE1748"/>
      <c r="DF1748"/>
      <c r="DH1748" s="123" t="s">
        <v>12</v>
      </c>
      <c r="DI1748" s="124"/>
      <c r="DJ1748" s="124"/>
      <c r="DK1748" s="125"/>
      <c r="DL1748" s="21"/>
      <c r="DN1748" s="18" t="s">
        <v>53</v>
      </c>
      <c r="DO1748" s="17">
        <f ca="1">DK1766</f>
        <v>3</v>
      </c>
      <c r="DP1748"/>
      <c r="DQ1748"/>
      <c r="DR1748"/>
      <c r="DT1748" s="123" t="s">
        <v>12</v>
      </c>
      <c r="DU1748" s="124"/>
      <c r="DV1748" s="124"/>
      <c r="DW1748" s="125"/>
      <c r="DX1748" s="21"/>
    </row>
    <row r="1749" spans="1:129" ht="13.5" customHeight="1" thickBot="1">
      <c r="A1749"/>
      <c r="B1749" s="63" t="s">
        <v>45</v>
      </c>
      <c r="C1749" s="9" t="str">
        <f ca="1">IF(DO1750=9,"到着","未着")</f>
        <v>到着</v>
      </c>
      <c r="D1749" t="s">
        <v>19</v>
      </c>
      <c r="E1749"/>
      <c r="F1749"/>
      <c r="G1749"/>
      <c r="H1749" s="21"/>
      <c r="J1749" s="18" t="s">
        <v>54</v>
      </c>
      <c r="K1749" s="3">
        <v>1</v>
      </c>
      <c r="L1749"/>
      <c r="M1749"/>
      <c r="N1749"/>
      <c r="O1749" s="9" t="s">
        <v>57</v>
      </c>
      <c r="P1749" s="93" t="s">
        <v>3</v>
      </c>
      <c r="Q1749" s="26" t="s">
        <v>4</v>
      </c>
      <c r="R1749" s="26" t="s">
        <v>5</v>
      </c>
      <c r="S1749" s="3" t="s">
        <v>6</v>
      </c>
      <c r="T1749" s="6"/>
      <c r="V1749" s="18" t="s">
        <v>54</v>
      </c>
      <c r="W1749" s="3">
        <f ca="1">S1767</f>
        <v>1</v>
      </c>
      <c r="X1749"/>
      <c r="Y1749"/>
      <c r="Z1749"/>
      <c r="AA1749" s="9" t="str">
        <f>$O$10</f>
        <v>現Q値</v>
      </c>
      <c r="AB1749" s="93" t="s">
        <v>3</v>
      </c>
      <c r="AC1749" s="26" t="s">
        <v>4</v>
      </c>
      <c r="AD1749" s="26" t="s">
        <v>5</v>
      </c>
      <c r="AE1749" s="3" t="s">
        <v>6</v>
      </c>
      <c r="AF1749" s="6"/>
      <c r="AH1749" s="18" t="s">
        <v>54</v>
      </c>
      <c r="AI1749" s="3">
        <f ca="1">AE1767</f>
        <v>2</v>
      </c>
      <c r="AJ1749"/>
      <c r="AK1749"/>
      <c r="AL1749"/>
      <c r="AM1749" s="9" t="str">
        <f>$O$10</f>
        <v>現Q値</v>
      </c>
      <c r="AN1749" s="93" t="s">
        <v>3</v>
      </c>
      <c r="AO1749" s="26" t="s">
        <v>4</v>
      </c>
      <c r="AP1749" s="26" t="s">
        <v>5</v>
      </c>
      <c r="AQ1749" s="3" t="s">
        <v>6</v>
      </c>
      <c r="AR1749" s="6"/>
      <c r="AT1749" s="18" t="s">
        <v>54</v>
      </c>
      <c r="AU1749" s="3">
        <f ca="1">AQ1767</f>
        <v>2</v>
      </c>
      <c r="AV1749"/>
      <c r="AW1749"/>
      <c r="AX1749"/>
      <c r="AY1749" s="9" t="str">
        <f>$O$10</f>
        <v>現Q値</v>
      </c>
      <c r="AZ1749" s="93" t="s">
        <v>3</v>
      </c>
      <c r="BA1749" s="26" t="s">
        <v>4</v>
      </c>
      <c r="BB1749" s="26" t="s">
        <v>5</v>
      </c>
      <c r="BC1749" s="3" t="s">
        <v>6</v>
      </c>
      <c r="BD1749" s="6"/>
      <c r="BF1749" s="18" t="s">
        <v>54</v>
      </c>
      <c r="BG1749" s="3">
        <f ca="1">BC1767</f>
        <v>3</v>
      </c>
      <c r="BH1749"/>
      <c r="BI1749"/>
      <c r="BJ1749"/>
      <c r="BK1749" s="9" t="str">
        <f>$O$10</f>
        <v>現Q値</v>
      </c>
      <c r="BL1749" s="93" t="s">
        <v>3</v>
      </c>
      <c r="BM1749" s="26" t="s">
        <v>4</v>
      </c>
      <c r="BN1749" s="26" t="s">
        <v>5</v>
      </c>
      <c r="BO1749" s="3" t="s">
        <v>6</v>
      </c>
      <c r="BP1749" s="6"/>
      <c r="BR1749" s="18" t="s">
        <v>54</v>
      </c>
      <c r="BS1749" s="3">
        <f ca="1">BO1767</f>
        <v>3</v>
      </c>
      <c r="BT1749"/>
      <c r="BU1749"/>
      <c r="BV1749"/>
      <c r="BW1749" s="9" t="str">
        <f>$O$10</f>
        <v>現Q値</v>
      </c>
      <c r="BX1749" s="93" t="s">
        <v>3</v>
      </c>
      <c r="BY1749" s="26" t="s">
        <v>4</v>
      </c>
      <c r="BZ1749" s="26" t="s">
        <v>5</v>
      </c>
      <c r="CA1749" s="3" t="s">
        <v>6</v>
      </c>
      <c r="CB1749" s="6"/>
      <c r="CD1749" s="18" t="s">
        <v>54</v>
      </c>
      <c r="CE1749" s="3">
        <f ca="1">CA1767</f>
        <v>3</v>
      </c>
      <c r="CF1749"/>
      <c r="CG1749"/>
      <c r="CH1749"/>
      <c r="CI1749" s="9" t="str">
        <f>$O$10</f>
        <v>現Q値</v>
      </c>
      <c r="CJ1749" s="93" t="s">
        <v>3</v>
      </c>
      <c r="CK1749" s="26" t="s">
        <v>4</v>
      </c>
      <c r="CL1749" s="26" t="s">
        <v>5</v>
      </c>
      <c r="CM1749" s="3" t="s">
        <v>6</v>
      </c>
      <c r="CN1749" s="6"/>
      <c r="CP1749" s="18" t="s">
        <v>54</v>
      </c>
      <c r="CQ1749" s="3">
        <f ca="1">CM1767</f>
        <v>3</v>
      </c>
      <c r="CR1749"/>
      <c r="CS1749"/>
      <c r="CT1749"/>
      <c r="CU1749" s="9" t="str">
        <f>$O$10</f>
        <v>現Q値</v>
      </c>
      <c r="CV1749" s="93" t="s">
        <v>3</v>
      </c>
      <c r="CW1749" s="26" t="s">
        <v>4</v>
      </c>
      <c r="CX1749" s="26" t="s">
        <v>5</v>
      </c>
      <c r="CY1749" s="3" t="s">
        <v>6</v>
      </c>
      <c r="CZ1749" s="6"/>
      <c r="DB1749" s="18" t="s">
        <v>54</v>
      </c>
      <c r="DC1749" s="3">
        <f ca="1">CY1767</f>
        <v>3</v>
      </c>
      <c r="DD1749"/>
      <c r="DE1749"/>
      <c r="DF1749"/>
      <c r="DG1749" s="9" t="str">
        <f>$O$10</f>
        <v>現Q値</v>
      </c>
      <c r="DH1749" s="93" t="s">
        <v>3</v>
      </c>
      <c r="DI1749" s="26" t="s">
        <v>4</v>
      </c>
      <c r="DJ1749" s="26" t="s">
        <v>5</v>
      </c>
      <c r="DK1749" s="3" t="s">
        <v>6</v>
      </c>
      <c r="DL1749" s="6"/>
      <c r="DN1749" s="18" t="s">
        <v>54</v>
      </c>
      <c r="DO1749" s="3">
        <f ca="1">DK1767</f>
        <v>3</v>
      </c>
      <c r="DP1749"/>
      <c r="DQ1749"/>
      <c r="DR1749"/>
      <c r="DS1749" s="9" t="str">
        <f>$O$10</f>
        <v>現Q値</v>
      </c>
      <c r="DT1749" s="93" t="s">
        <v>3</v>
      </c>
      <c r="DU1749" s="26" t="s">
        <v>4</v>
      </c>
      <c r="DV1749" s="26" t="s">
        <v>5</v>
      </c>
      <c r="DW1749" s="3" t="s">
        <v>6</v>
      </c>
      <c r="DX1749" s="6"/>
    </row>
    <row r="1750" spans="1:129" ht="13.5" customHeight="1" thickBot="1">
      <c r="A1750"/>
      <c r="B1750" s="63" t="s">
        <v>10</v>
      </c>
      <c r="C1750" s="78">
        <f ca="1">C1713+IF(C1749="未着",0,1)</f>
        <v>48</v>
      </c>
      <c r="D1750"/>
      <c r="E1750"/>
      <c r="F1750"/>
      <c r="G1750"/>
      <c r="H1750" s="21"/>
      <c r="J1750" s="3" t="s">
        <v>7</v>
      </c>
      <c r="K1750" s="29">
        <f>3*(K1748-1)+K1749</f>
        <v>1</v>
      </c>
      <c r="L1750" s="30" t="s">
        <v>34</v>
      </c>
      <c r="M1750"/>
      <c r="N1750" s="126" t="s">
        <v>7</v>
      </c>
      <c r="O1750" s="17">
        <v>1</v>
      </c>
      <c r="P1750" s="27">
        <f t="array" aca="1" ref="P1750:S1757" ca="1">IF(C1712="到着",DT1737:DW1744,P1713:S1720)</f>
        <v>31.961457039816562</v>
      </c>
      <c r="Q1750" s="95" t="str">
        <f ca="1"/>
        <v>欄外</v>
      </c>
      <c r="R1750" s="95" t="str">
        <f ca="1"/>
        <v>欄外</v>
      </c>
      <c r="S1750" s="15">
        <f ca="1"/>
        <v>32.109991131919479</v>
      </c>
      <c r="T1750" s="12"/>
      <c r="V1750" s="3" t="s">
        <v>7</v>
      </c>
      <c r="W1750" s="29">
        <f ca="1">3*(W1748-1)+W1749</f>
        <v>4</v>
      </c>
      <c r="X1750" s="30" t="s">
        <v>34</v>
      </c>
      <c r="Y1750"/>
      <c r="Z1750" s="126" t="s">
        <v>7</v>
      </c>
      <c r="AA1750" s="17">
        <v>1</v>
      </c>
      <c r="AB1750" s="27">
        <f t="array" ref="AB1750:AE1757" ca="1">P1774:S1781</f>
        <v>31.961457039816562</v>
      </c>
      <c r="AC1750" s="95" t="str">
        <v>欄外</v>
      </c>
      <c r="AD1750" s="95" t="str">
        <v>欄外</v>
      </c>
      <c r="AE1750" s="15">
        <f ca="1"/>
        <v>32.109994517620748</v>
      </c>
      <c r="AF1750" s="12"/>
      <c r="AH1750" s="3" t="s">
        <v>7</v>
      </c>
      <c r="AI1750" s="29">
        <f ca="1">3*(AI1748-1)+AI1749</f>
        <v>5</v>
      </c>
      <c r="AJ1750" s="30" t="s">
        <v>34</v>
      </c>
      <c r="AK1750"/>
      <c r="AL1750" s="126" t="s">
        <v>7</v>
      </c>
      <c r="AM1750" s="17">
        <v>1</v>
      </c>
      <c r="AN1750" s="27">
        <f t="array" ref="AN1750:AQ1757" ca="1">AB1774:AE1781</f>
        <v>31.961457039816562</v>
      </c>
      <c r="AO1750" s="95" t="str">
        <v>欄外</v>
      </c>
      <c r="AP1750" s="95" t="str">
        <v>欄外</v>
      </c>
      <c r="AQ1750" s="15">
        <f ca="1"/>
        <v>32.109994517620748</v>
      </c>
      <c r="AR1750" s="12"/>
      <c r="AT1750" s="3" t="s">
        <v>7</v>
      </c>
      <c r="AU1750" s="29">
        <f ca="1">3*(AU1748-1)+AU1749</f>
        <v>8</v>
      </c>
      <c r="AV1750" s="30" t="s">
        <v>34</v>
      </c>
      <c r="AW1750"/>
      <c r="AX1750" s="126" t="s">
        <v>7</v>
      </c>
      <c r="AY1750" s="17">
        <v>1</v>
      </c>
      <c r="AZ1750" s="27">
        <f t="array" ref="AZ1750:BC1757" ca="1">AN1774:AQ1781</f>
        <v>31.961457039816562</v>
      </c>
      <c r="BA1750" s="95" t="str">
        <v>欄外</v>
      </c>
      <c r="BB1750" s="95" t="str">
        <v>欄外</v>
      </c>
      <c r="BC1750" s="15">
        <f ca="1"/>
        <v>32.109994517620748</v>
      </c>
      <c r="BD1750" s="12"/>
      <c r="BF1750" s="3" t="s">
        <v>7</v>
      </c>
      <c r="BG1750" s="29">
        <f ca="1">3*(BG1748-1)+BG1749</f>
        <v>9</v>
      </c>
      <c r="BH1750" s="30" t="s">
        <v>34</v>
      </c>
      <c r="BI1750"/>
      <c r="BJ1750" s="126" t="s">
        <v>7</v>
      </c>
      <c r="BK1750" s="17">
        <v>1</v>
      </c>
      <c r="BL1750" s="27">
        <f t="array" ref="BL1750:BO1757" ca="1">AZ1774:BC1781</f>
        <v>31.961457039816562</v>
      </c>
      <c r="BM1750" s="95" t="str">
        <v>欄外</v>
      </c>
      <c r="BN1750" s="95" t="str">
        <v>欄外</v>
      </c>
      <c r="BO1750" s="15">
        <f ca="1"/>
        <v>32.109994517620748</v>
      </c>
      <c r="BP1750" s="12"/>
      <c r="BR1750" s="3" t="s">
        <v>7</v>
      </c>
      <c r="BS1750" s="29">
        <f ca="1">3*(BS1748-1)+BS1749</f>
        <v>9</v>
      </c>
      <c r="BT1750" s="30" t="s">
        <v>34</v>
      </c>
      <c r="BU1750"/>
      <c r="BV1750" s="126" t="s">
        <v>7</v>
      </c>
      <c r="BW1750" s="17">
        <v>1</v>
      </c>
      <c r="BX1750" s="27">
        <f t="array" ref="BX1750:CA1757" ca="1">BL1774:BO1781</f>
        <v>31.961457039816562</v>
      </c>
      <c r="BY1750" s="95" t="str">
        <v>欄外</v>
      </c>
      <c r="BZ1750" s="95" t="str">
        <v>欄外</v>
      </c>
      <c r="CA1750" s="15">
        <f ca="1"/>
        <v>32.109994517620748</v>
      </c>
      <c r="CB1750" s="12"/>
      <c r="CD1750" s="3" t="s">
        <v>7</v>
      </c>
      <c r="CE1750" s="29">
        <f ca="1">3*(CE1748-1)+CE1749</f>
        <v>9</v>
      </c>
      <c r="CF1750" s="30" t="s">
        <v>34</v>
      </c>
      <c r="CG1750"/>
      <c r="CH1750" s="126" t="s">
        <v>7</v>
      </c>
      <c r="CI1750" s="17">
        <v>1</v>
      </c>
      <c r="CJ1750" s="27">
        <f t="array" ref="CJ1750:CM1757" ca="1">BX1774:CA1781</f>
        <v>31.961457039816562</v>
      </c>
      <c r="CK1750" s="95" t="str">
        <v>欄外</v>
      </c>
      <c r="CL1750" s="95" t="str">
        <v>欄外</v>
      </c>
      <c r="CM1750" s="15">
        <f ca="1"/>
        <v>32.109994517620748</v>
      </c>
      <c r="CN1750" s="12"/>
      <c r="CP1750" s="3" t="s">
        <v>7</v>
      </c>
      <c r="CQ1750" s="29">
        <f ca="1">3*(CQ1748-1)+CQ1749</f>
        <v>9</v>
      </c>
      <c r="CR1750" s="30" t="s">
        <v>34</v>
      </c>
      <c r="CS1750"/>
      <c r="CT1750" s="126" t="s">
        <v>7</v>
      </c>
      <c r="CU1750" s="17">
        <v>1</v>
      </c>
      <c r="CV1750" s="27">
        <f t="array" ref="CV1750:CY1757" ca="1">CJ1774:CM1781</f>
        <v>31.961457039816562</v>
      </c>
      <c r="CW1750" s="95" t="str">
        <v>欄外</v>
      </c>
      <c r="CX1750" s="95" t="str">
        <v>欄外</v>
      </c>
      <c r="CY1750" s="15">
        <f ca="1"/>
        <v>32.109994517620748</v>
      </c>
      <c r="CZ1750" s="12"/>
      <c r="DB1750" s="3" t="s">
        <v>7</v>
      </c>
      <c r="DC1750" s="29">
        <f ca="1">3*(DC1748-1)+DC1749</f>
        <v>9</v>
      </c>
      <c r="DD1750" s="30" t="s">
        <v>34</v>
      </c>
      <c r="DE1750"/>
      <c r="DF1750" s="126" t="s">
        <v>7</v>
      </c>
      <c r="DG1750" s="17">
        <v>1</v>
      </c>
      <c r="DH1750" s="27">
        <f t="array" ref="DH1750:DK1757" ca="1">CV1774:CY1781</f>
        <v>31.961457039816562</v>
      </c>
      <c r="DI1750" s="95" t="str">
        <v>欄外</v>
      </c>
      <c r="DJ1750" s="95" t="str">
        <v>欄外</v>
      </c>
      <c r="DK1750" s="15">
        <f ca="1"/>
        <v>32.109994517620748</v>
      </c>
      <c r="DL1750" s="12"/>
      <c r="DN1750" s="3" t="s">
        <v>7</v>
      </c>
      <c r="DO1750" s="29">
        <f ca="1">3*(DO1748-1)+DO1749</f>
        <v>9</v>
      </c>
      <c r="DP1750" s="30" t="s">
        <v>34</v>
      </c>
      <c r="DQ1750"/>
      <c r="DR1750" s="126" t="s">
        <v>7</v>
      </c>
      <c r="DS1750" s="17">
        <v>1</v>
      </c>
      <c r="DT1750" s="27">
        <f t="array" ref="DT1750:DW1757" ca="1">DH1774:DK1781</f>
        <v>31.961457039816562</v>
      </c>
      <c r="DU1750" s="95" t="str">
        <v>欄外</v>
      </c>
      <c r="DV1750" s="95" t="str">
        <v>欄外</v>
      </c>
      <c r="DW1750" s="15">
        <f ca="1"/>
        <v>32.109994517620748</v>
      </c>
      <c r="DX1750" s="12"/>
    </row>
    <row r="1751" spans="1:129" ht="13.5" customHeight="1" thickBot="1">
      <c r="A1751"/>
      <c r="B1751"/>
      <c r="C1751"/>
      <c r="D1751"/>
      <c r="E1751"/>
      <c r="F1751"/>
      <c r="G1751"/>
      <c r="H1751" s="21"/>
      <c r="K1751" s="24"/>
      <c r="L1751" s="6"/>
      <c r="M1751"/>
      <c r="N1751" s="127"/>
      <c r="O1751" s="3">
        <v>2</v>
      </c>
      <c r="P1751" s="15">
        <f ca="1"/>
        <v>10.40607930603027</v>
      </c>
      <c r="Q1751" s="95" t="str">
        <f ca="1"/>
        <v>欄外</v>
      </c>
      <c r="R1751" s="27">
        <f ca="1"/>
        <v>18.458272981929774</v>
      </c>
      <c r="S1751" s="15">
        <f ca="1"/>
        <v>47.298768251931577</v>
      </c>
      <c r="T1751" s="12"/>
      <c r="W1751" s="24"/>
      <c r="X1751" s="6"/>
      <c r="Y1751"/>
      <c r="Z1751" s="127"/>
      <c r="AA1751" s="3">
        <v>2</v>
      </c>
      <c r="AB1751" s="15">
        <f ca="1"/>
        <v>10.40607930603027</v>
      </c>
      <c r="AC1751" s="95" t="str">
        <v>欄外</v>
      </c>
      <c r="AD1751" s="27">
        <f ca="1"/>
        <v>18.458272981929774</v>
      </c>
      <c r="AE1751" s="15">
        <f ca="1"/>
        <v>47.298768251931577</v>
      </c>
      <c r="AF1751" s="12"/>
      <c r="AI1751" s="24"/>
      <c r="AJ1751" s="6"/>
      <c r="AK1751"/>
      <c r="AL1751" s="127"/>
      <c r="AM1751" s="3">
        <v>2</v>
      </c>
      <c r="AN1751" s="15">
        <f ca="1"/>
        <v>10.40607930603027</v>
      </c>
      <c r="AO1751" s="95" t="str">
        <v>欄外</v>
      </c>
      <c r="AP1751" s="27">
        <f ca="1"/>
        <v>18.458272981929774</v>
      </c>
      <c r="AQ1751" s="15">
        <f ca="1"/>
        <v>47.298768251931577</v>
      </c>
      <c r="AR1751" s="12"/>
      <c r="AU1751" s="24"/>
      <c r="AV1751" s="6"/>
      <c r="AW1751"/>
      <c r="AX1751" s="127"/>
      <c r="AY1751" s="3">
        <v>2</v>
      </c>
      <c r="AZ1751" s="15">
        <f ca="1"/>
        <v>10.40607930603027</v>
      </c>
      <c r="BA1751" s="95" t="str">
        <v>欄外</v>
      </c>
      <c r="BB1751" s="27">
        <f ca="1"/>
        <v>18.458272981929774</v>
      </c>
      <c r="BC1751" s="15">
        <f ca="1"/>
        <v>47.298768251931577</v>
      </c>
      <c r="BD1751" s="12"/>
      <c r="BG1751" s="24"/>
      <c r="BH1751" s="6"/>
      <c r="BI1751"/>
      <c r="BJ1751" s="127"/>
      <c r="BK1751" s="3">
        <v>2</v>
      </c>
      <c r="BL1751" s="15">
        <f ca="1"/>
        <v>10.40607930603027</v>
      </c>
      <c r="BM1751" s="95" t="str">
        <v>欄外</v>
      </c>
      <c r="BN1751" s="27">
        <f ca="1"/>
        <v>18.458272981929774</v>
      </c>
      <c r="BO1751" s="15">
        <f ca="1"/>
        <v>47.298768251931577</v>
      </c>
      <c r="BP1751" s="12"/>
      <c r="BS1751" s="24"/>
      <c r="BT1751" s="6"/>
      <c r="BU1751"/>
      <c r="BV1751" s="127"/>
      <c r="BW1751" s="3">
        <v>2</v>
      </c>
      <c r="BX1751" s="15">
        <f ca="1"/>
        <v>10.40607930603027</v>
      </c>
      <c r="BY1751" s="95" t="str">
        <v>欄外</v>
      </c>
      <c r="BZ1751" s="27">
        <f ca="1"/>
        <v>18.458272981929774</v>
      </c>
      <c r="CA1751" s="15">
        <f ca="1"/>
        <v>47.298768251931577</v>
      </c>
      <c r="CB1751" s="12"/>
      <c r="CE1751" s="24"/>
      <c r="CF1751" s="6"/>
      <c r="CG1751"/>
      <c r="CH1751" s="127"/>
      <c r="CI1751" s="3">
        <v>2</v>
      </c>
      <c r="CJ1751" s="15">
        <f ca="1"/>
        <v>10.40607930603027</v>
      </c>
      <c r="CK1751" s="95" t="str">
        <v>欄外</v>
      </c>
      <c r="CL1751" s="27">
        <f ca="1"/>
        <v>18.458272981929774</v>
      </c>
      <c r="CM1751" s="15">
        <f ca="1"/>
        <v>47.298768251931577</v>
      </c>
      <c r="CN1751" s="12"/>
      <c r="CQ1751" s="24"/>
      <c r="CR1751" s="6"/>
      <c r="CS1751"/>
      <c r="CT1751" s="127"/>
      <c r="CU1751" s="3">
        <v>2</v>
      </c>
      <c r="CV1751" s="15">
        <f ca="1"/>
        <v>10.40607930603027</v>
      </c>
      <c r="CW1751" s="95" t="str">
        <v>欄外</v>
      </c>
      <c r="CX1751" s="27">
        <f ca="1"/>
        <v>18.458272981929774</v>
      </c>
      <c r="CY1751" s="15">
        <f ca="1"/>
        <v>47.298768251931577</v>
      </c>
      <c r="CZ1751" s="12"/>
      <c r="DC1751" s="24"/>
      <c r="DD1751" s="6"/>
      <c r="DE1751"/>
      <c r="DF1751" s="127"/>
      <c r="DG1751" s="3">
        <v>2</v>
      </c>
      <c r="DH1751" s="15">
        <f ca="1"/>
        <v>10.40607930603027</v>
      </c>
      <c r="DI1751" s="95" t="str">
        <v>欄外</v>
      </c>
      <c r="DJ1751" s="27">
        <f ca="1"/>
        <v>18.458272981929774</v>
      </c>
      <c r="DK1751" s="15">
        <f ca="1"/>
        <v>47.298768251931577</v>
      </c>
      <c r="DL1751" s="12"/>
      <c r="DO1751" s="24"/>
      <c r="DP1751" s="6"/>
      <c r="DQ1751"/>
      <c r="DR1751" s="127"/>
      <c r="DS1751" s="3">
        <v>2</v>
      </c>
      <c r="DT1751" s="15">
        <f ca="1"/>
        <v>10.40607930603027</v>
      </c>
      <c r="DU1751" s="95" t="str">
        <v>欄外</v>
      </c>
      <c r="DV1751" s="27">
        <f ca="1"/>
        <v>18.458272981929774</v>
      </c>
      <c r="DW1751" s="15">
        <f ca="1"/>
        <v>47.298768251931577</v>
      </c>
      <c r="DX1751" s="12"/>
    </row>
    <row r="1752" spans="1:129" ht="13.5" customHeight="1" thickTop="1" thickBot="1">
      <c r="A1752"/>
      <c r="B1752" s="10" t="s">
        <v>15</v>
      </c>
      <c r="C1752"/>
      <c r="D1752"/>
      <c r="E1752"/>
      <c r="F1752"/>
      <c r="G1752"/>
      <c r="H1752" s="21"/>
      <c r="J1752" s="25" t="str">
        <f>IF(AND(K1748=1,K1749=1),"★","")</f>
        <v>★</v>
      </c>
      <c r="K1752" s="93" t="str">
        <f>IF(AND(K1748=1,K1749=2),"★","")</f>
        <v/>
      </c>
      <c r="L1752" s="3" t="str">
        <f>IF(AND(K1748=1,K1749=3),"★","")</f>
        <v/>
      </c>
      <c r="M1752"/>
      <c r="N1752" s="127"/>
      <c r="O1752" s="3">
        <v>3</v>
      </c>
      <c r="P1752" s="95" t="str">
        <f ca="1"/>
        <v>欄外</v>
      </c>
      <c r="Q1752" s="95" t="str">
        <f ca="1"/>
        <v>欄外</v>
      </c>
      <c r="R1752" s="15">
        <f ca="1"/>
        <v>26.900255958557121</v>
      </c>
      <c r="S1752" s="95" t="str">
        <f ca="1"/>
        <v>欄外</v>
      </c>
      <c r="T1752" s="12"/>
      <c r="V1752" s="25" t="str">
        <f ca="1">IF(AND(W1748=1,W1749=1),"★","")</f>
        <v/>
      </c>
      <c r="W1752" s="93" t="str">
        <f ca="1">IF(AND(W1748=1,W1749=2),"★","")</f>
        <v/>
      </c>
      <c r="X1752" s="3" t="str">
        <f ca="1">IF(AND(W1748=1,W1749=3),"★","")</f>
        <v/>
      </c>
      <c r="Y1752"/>
      <c r="Z1752" s="127"/>
      <c r="AA1752" s="3">
        <v>3</v>
      </c>
      <c r="AB1752" s="95" t="str">
        <v>欄外</v>
      </c>
      <c r="AC1752" s="95" t="str">
        <v>欄外</v>
      </c>
      <c r="AD1752" s="15">
        <f ca="1"/>
        <v>26.900255958557121</v>
      </c>
      <c r="AE1752" s="95" t="str">
        <v>欄外</v>
      </c>
      <c r="AF1752" s="12"/>
      <c r="AH1752" s="25" t="str">
        <f ca="1">IF(AND(AI1748=1,AI1749=1),"★","")</f>
        <v/>
      </c>
      <c r="AI1752" s="93" t="str">
        <f ca="1">IF(AND(AI1748=1,AI1749=2),"★","")</f>
        <v/>
      </c>
      <c r="AJ1752" s="3" t="str">
        <f ca="1">IF(AND(AI1748=1,AI1749=3),"★","")</f>
        <v/>
      </c>
      <c r="AK1752"/>
      <c r="AL1752" s="127"/>
      <c r="AM1752" s="3">
        <v>3</v>
      </c>
      <c r="AN1752" s="95" t="str">
        <v>欄外</v>
      </c>
      <c r="AO1752" s="95" t="str">
        <v>欄外</v>
      </c>
      <c r="AP1752" s="15">
        <f ca="1"/>
        <v>26.900255958557121</v>
      </c>
      <c r="AQ1752" s="95" t="str">
        <v>欄外</v>
      </c>
      <c r="AR1752" s="12"/>
      <c r="AT1752" s="25" t="str">
        <f ca="1">IF(AND(AU1748=1,AU1749=1),"★","")</f>
        <v/>
      </c>
      <c r="AU1752" s="93" t="str">
        <f ca="1">IF(AND(AU1748=1,AU1749=2),"★","")</f>
        <v/>
      </c>
      <c r="AV1752" s="3" t="str">
        <f ca="1">IF(AND(AU1748=1,AU1749=3),"★","")</f>
        <v/>
      </c>
      <c r="AW1752"/>
      <c r="AX1752" s="127"/>
      <c r="AY1752" s="3">
        <v>3</v>
      </c>
      <c r="AZ1752" s="95" t="str">
        <v>欄外</v>
      </c>
      <c r="BA1752" s="95" t="str">
        <v>欄外</v>
      </c>
      <c r="BB1752" s="15">
        <f ca="1"/>
        <v>26.900255958557121</v>
      </c>
      <c r="BC1752" s="95" t="str">
        <v>欄外</v>
      </c>
      <c r="BD1752" s="12"/>
      <c r="BF1752" s="25" t="str">
        <f ca="1">IF(AND(BG1748=1,BG1749=1),"★","")</f>
        <v/>
      </c>
      <c r="BG1752" s="93" t="str">
        <f ca="1">IF(AND(BG1748=1,BG1749=2),"★","")</f>
        <v/>
      </c>
      <c r="BH1752" s="3" t="str">
        <f ca="1">IF(AND(BG1748=1,BG1749=3),"★","")</f>
        <v/>
      </c>
      <c r="BI1752"/>
      <c r="BJ1752" s="127"/>
      <c r="BK1752" s="3">
        <v>3</v>
      </c>
      <c r="BL1752" s="95" t="str">
        <v>欄外</v>
      </c>
      <c r="BM1752" s="95" t="str">
        <v>欄外</v>
      </c>
      <c r="BN1752" s="15">
        <f ca="1"/>
        <v>26.900255958557121</v>
      </c>
      <c r="BO1752" s="95" t="str">
        <v>欄外</v>
      </c>
      <c r="BP1752" s="12"/>
      <c r="BR1752" s="25" t="str">
        <f ca="1">IF(AND(BS1748=1,BS1749=1),"★","")</f>
        <v/>
      </c>
      <c r="BS1752" s="93" t="str">
        <f ca="1">IF(AND(BS1748=1,BS1749=2),"★","")</f>
        <v/>
      </c>
      <c r="BT1752" s="3" t="str">
        <f ca="1">IF(AND(BS1748=1,BS1749=3),"★","")</f>
        <v/>
      </c>
      <c r="BU1752"/>
      <c r="BV1752" s="127"/>
      <c r="BW1752" s="3">
        <v>3</v>
      </c>
      <c r="BX1752" s="95" t="str">
        <v>欄外</v>
      </c>
      <c r="BY1752" s="95" t="str">
        <v>欄外</v>
      </c>
      <c r="BZ1752" s="15">
        <f ca="1"/>
        <v>26.900255958557121</v>
      </c>
      <c r="CA1752" s="95" t="str">
        <v>欄外</v>
      </c>
      <c r="CB1752" s="12"/>
      <c r="CD1752" s="25" t="str">
        <f ca="1">IF(AND(CE1748=1,CE1749=1),"★","")</f>
        <v/>
      </c>
      <c r="CE1752" s="93" t="str">
        <f ca="1">IF(AND(CE1748=1,CE1749=2),"★","")</f>
        <v/>
      </c>
      <c r="CF1752" s="3" t="str">
        <f ca="1">IF(AND(CE1748=1,CE1749=3),"★","")</f>
        <v/>
      </c>
      <c r="CG1752"/>
      <c r="CH1752" s="127"/>
      <c r="CI1752" s="3">
        <v>3</v>
      </c>
      <c r="CJ1752" s="95" t="str">
        <v>欄外</v>
      </c>
      <c r="CK1752" s="95" t="str">
        <v>欄外</v>
      </c>
      <c r="CL1752" s="15">
        <f ca="1"/>
        <v>26.900255958557121</v>
      </c>
      <c r="CM1752" s="95" t="str">
        <v>欄外</v>
      </c>
      <c r="CN1752" s="12"/>
      <c r="CP1752" s="25" t="str">
        <f ca="1">IF(AND(CQ1748=1,CQ1749=1),"★","")</f>
        <v/>
      </c>
      <c r="CQ1752" s="93" t="str">
        <f ca="1">IF(AND(CQ1748=1,CQ1749=2),"★","")</f>
        <v/>
      </c>
      <c r="CR1752" s="3" t="str">
        <f ca="1">IF(AND(CQ1748=1,CQ1749=3),"★","")</f>
        <v/>
      </c>
      <c r="CS1752"/>
      <c r="CT1752" s="127"/>
      <c r="CU1752" s="3">
        <v>3</v>
      </c>
      <c r="CV1752" s="95" t="str">
        <v>欄外</v>
      </c>
      <c r="CW1752" s="95" t="str">
        <v>欄外</v>
      </c>
      <c r="CX1752" s="15">
        <f ca="1"/>
        <v>26.900255958557121</v>
      </c>
      <c r="CY1752" s="95" t="str">
        <v>欄外</v>
      </c>
      <c r="CZ1752" s="12"/>
      <c r="DB1752" s="25" t="str">
        <f ca="1">IF(AND(DC1748=1,DC1749=1),"★","")</f>
        <v/>
      </c>
      <c r="DC1752" s="93" t="str">
        <f ca="1">IF(AND(DC1748=1,DC1749=2),"★","")</f>
        <v/>
      </c>
      <c r="DD1752" s="3" t="str">
        <f ca="1">IF(AND(DC1748=1,DC1749=3),"★","")</f>
        <v/>
      </c>
      <c r="DE1752"/>
      <c r="DF1752" s="127"/>
      <c r="DG1752" s="3">
        <v>3</v>
      </c>
      <c r="DH1752" s="95" t="str">
        <v>欄外</v>
      </c>
      <c r="DI1752" s="95" t="str">
        <v>欄外</v>
      </c>
      <c r="DJ1752" s="15">
        <f ca="1"/>
        <v>26.900255958557121</v>
      </c>
      <c r="DK1752" s="95" t="str">
        <v>欄外</v>
      </c>
      <c r="DL1752" s="12"/>
      <c r="DN1752" s="25" t="str">
        <f ca="1">IF(AND(DO1748=1,DO1749=1),"★","")</f>
        <v/>
      </c>
      <c r="DO1752" s="93" t="str">
        <f ca="1">IF(AND(DO1748=1,DO1749=2),"★","")</f>
        <v/>
      </c>
      <c r="DP1752" s="3" t="str">
        <f ca="1">IF(AND(DO1748=1,DO1749=3),"★","")</f>
        <v/>
      </c>
      <c r="DQ1752"/>
      <c r="DR1752" s="127"/>
      <c r="DS1752" s="3">
        <v>3</v>
      </c>
      <c r="DT1752" s="95" t="str">
        <v>欄外</v>
      </c>
      <c r="DU1752" s="95" t="str">
        <v>欄外</v>
      </c>
      <c r="DV1752" s="15">
        <f ca="1"/>
        <v>26.900255958557121</v>
      </c>
      <c r="DW1752" s="95" t="str">
        <v>欄外</v>
      </c>
      <c r="DX1752" s="12"/>
    </row>
    <row r="1753" spans="1:129" ht="13.5" customHeight="1" thickTop="1" thickBot="1">
      <c r="A1753"/>
      <c r="B1753" s="63" t="s">
        <v>14</v>
      </c>
      <c r="C1753" s="79">
        <f ca="1">1-C1713/50</f>
        <v>6.0000000000000053E-2</v>
      </c>
      <c r="D1753"/>
      <c r="E1753"/>
      <c r="F1753"/>
      <c r="G1753"/>
      <c r="H1753" s="21"/>
      <c r="J1753" s="17" t="str">
        <f>IF(AND(K1748=2,K1749=1),"★","")</f>
        <v/>
      </c>
      <c r="K1753" s="3" t="str">
        <f>IF(AND(K1748=2,K1749=2),"★","")</f>
        <v/>
      </c>
      <c r="L1753" s="16" t="str">
        <f>IF(AND(K1748=2,K1749=3),"★","")</f>
        <v/>
      </c>
      <c r="M1753"/>
      <c r="N1753" s="127"/>
      <c r="O1753" s="3">
        <v>4</v>
      </c>
      <c r="P1753" s="27">
        <f ca="1"/>
        <v>47.299997004745734</v>
      </c>
      <c r="Q1753" s="15">
        <f ca="1"/>
        <v>20.521260304529793</v>
      </c>
      <c r="R1753" s="95" t="str">
        <f ca="1"/>
        <v>欄外</v>
      </c>
      <c r="S1753" s="15">
        <f ca="1"/>
        <v>47.290408194743051</v>
      </c>
      <c r="T1753" s="12"/>
      <c r="V1753" s="17" t="str">
        <f ca="1">IF(AND(W1748=2,W1749=1),"★","")</f>
        <v>★</v>
      </c>
      <c r="W1753" s="3" t="str">
        <f ca="1">IF(AND(W1748=2,W1749=2),"★","")</f>
        <v/>
      </c>
      <c r="X1753" s="16" t="str">
        <f ca="1">IF(AND(W1748=2,W1749=3),"★","")</f>
        <v/>
      </c>
      <c r="Y1753"/>
      <c r="Z1753" s="127"/>
      <c r="AA1753" s="3">
        <v>4</v>
      </c>
      <c r="AB1753" s="27">
        <f ca="1"/>
        <v>47.299997004745734</v>
      </c>
      <c r="AC1753" s="15">
        <f ca="1"/>
        <v>20.521260304529793</v>
      </c>
      <c r="AD1753" s="95" t="str">
        <v>欄外</v>
      </c>
      <c r="AE1753" s="15">
        <f ca="1"/>
        <v>47.290408194743051</v>
      </c>
      <c r="AF1753" s="12"/>
      <c r="AH1753" s="17" t="str">
        <f ca="1">IF(AND(AI1748=2,AI1749=1),"★","")</f>
        <v/>
      </c>
      <c r="AI1753" s="3" t="str">
        <f ca="1">IF(AND(AI1748=2,AI1749=2),"★","")</f>
        <v>★</v>
      </c>
      <c r="AJ1753" s="16" t="str">
        <f ca="1">IF(AND(AI1748=2,AI1749=3),"★","")</f>
        <v/>
      </c>
      <c r="AK1753"/>
      <c r="AL1753" s="127"/>
      <c r="AM1753" s="3">
        <v>4</v>
      </c>
      <c r="AN1753" s="27">
        <f ca="1"/>
        <v>47.299998502191471</v>
      </c>
      <c r="AO1753" s="15">
        <f ca="1"/>
        <v>20.521260304529793</v>
      </c>
      <c r="AP1753" s="95" t="str">
        <v>欄外</v>
      </c>
      <c r="AQ1753" s="15">
        <f ca="1"/>
        <v>47.290408194743051</v>
      </c>
      <c r="AR1753" s="12"/>
      <c r="AT1753" s="17" t="str">
        <f ca="1">IF(AND(AU1748=2,AU1749=1),"★","")</f>
        <v/>
      </c>
      <c r="AU1753" s="3" t="str">
        <f ca="1">IF(AND(AU1748=2,AU1749=2),"★","")</f>
        <v/>
      </c>
      <c r="AV1753" s="16" t="str">
        <f ca="1">IF(AND(AU1748=2,AU1749=3),"★","")</f>
        <v/>
      </c>
      <c r="AW1753"/>
      <c r="AX1753" s="127"/>
      <c r="AY1753" s="3">
        <v>4</v>
      </c>
      <c r="AZ1753" s="27">
        <f ca="1"/>
        <v>47.299998502191471</v>
      </c>
      <c r="BA1753" s="15">
        <f ca="1"/>
        <v>20.521260304529793</v>
      </c>
      <c r="BB1753" s="95" t="str">
        <v>欄外</v>
      </c>
      <c r="BC1753" s="15">
        <f ca="1"/>
        <v>47.290408194743051</v>
      </c>
      <c r="BD1753" s="12"/>
      <c r="BF1753" s="17" t="str">
        <f ca="1">IF(AND(BG1748=2,BG1749=1),"★","")</f>
        <v/>
      </c>
      <c r="BG1753" s="3" t="str">
        <f ca="1">IF(AND(BG1748=2,BG1749=2),"★","")</f>
        <v/>
      </c>
      <c r="BH1753" s="16" t="str">
        <f ca="1">IF(AND(BG1748=2,BG1749=3),"★","")</f>
        <v/>
      </c>
      <c r="BI1753"/>
      <c r="BJ1753" s="127"/>
      <c r="BK1753" s="3">
        <v>4</v>
      </c>
      <c r="BL1753" s="27">
        <f ca="1"/>
        <v>47.299998502191471</v>
      </c>
      <c r="BM1753" s="15">
        <f ca="1"/>
        <v>20.521260304529793</v>
      </c>
      <c r="BN1753" s="95" t="str">
        <v>欄外</v>
      </c>
      <c r="BO1753" s="15">
        <f ca="1"/>
        <v>47.290408194743051</v>
      </c>
      <c r="BP1753" s="12"/>
      <c r="BR1753" s="17" t="str">
        <f ca="1">IF(AND(BS1748=2,BS1749=1),"★","")</f>
        <v/>
      </c>
      <c r="BS1753" s="3" t="str">
        <f ca="1">IF(AND(BS1748=2,BS1749=2),"★","")</f>
        <v/>
      </c>
      <c r="BT1753" s="16" t="str">
        <f ca="1">IF(AND(BS1748=2,BS1749=3),"★","")</f>
        <v/>
      </c>
      <c r="BU1753"/>
      <c r="BV1753" s="127"/>
      <c r="BW1753" s="3">
        <v>4</v>
      </c>
      <c r="BX1753" s="27">
        <f ca="1"/>
        <v>47.299998502191471</v>
      </c>
      <c r="BY1753" s="15">
        <f ca="1"/>
        <v>20.521260304529793</v>
      </c>
      <c r="BZ1753" s="95" t="str">
        <v>欄外</v>
      </c>
      <c r="CA1753" s="15">
        <f ca="1"/>
        <v>47.290408194743051</v>
      </c>
      <c r="CB1753" s="12"/>
      <c r="CD1753" s="17" t="str">
        <f ca="1">IF(AND(CE1748=2,CE1749=1),"★","")</f>
        <v/>
      </c>
      <c r="CE1753" s="3" t="str">
        <f ca="1">IF(AND(CE1748=2,CE1749=2),"★","")</f>
        <v/>
      </c>
      <c r="CF1753" s="16" t="str">
        <f ca="1">IF(AND(CE1748=2,CE1749=3),"★","")</f>
        <v/>
      </c>
      <c r="CG1753"/>
      <c r="CH1753" s="127"/>
      <c r="CI1753" s="3">
        <v>4</v>
      </c>
      <c r="CJ1753" s="27">
        <f ca="1"/>
        <v>47.299998502191471</v>
      </c>
      <c r="CK1753" s="15">
        <f ca="1"/>
        <v>20.521260304529793</v>
      </c>
      <c r="CL1753" s="95" t="str">
        <v>欄外</v>
      </c>
      <c r="CM1753" s="15">
        <f ca="1"/>
        <v>47.290408194743051</v>
      </c>
      <c r="CN1753" s="12"/>
      <c r="CP1753" s="17" t="str">
        <f ca="1">IF(AND(CQ1748=2,CQ1749=1),"★","")</f>
        <v/>
      </c>
      <c r="CQ1753" s="3" t="str">
        <f ca="1">IF(AND(CQ1748=2,CQ1749=2),"★","")</f>
        <v/>
      </c>
      <c r="CR1753" s="16" t="str">
        <f ca="1">IF(AND(CQ1748=2,CQ1749=3),"★","")</f>
        <v/>
      </c>
      <c r="CS1753"/>
      <c r="CT1753" s="127"/>
      <c r="CU1753" s="3">
        <v>4</v>
      </c>
      <c r="CV1753" s="27">
        <f ca="1"/>
        <v>47.299998502191471</v>
      </c>
      <c r="CW1753" s="15">
        <f ca="1"/>
        <v>20.521260304529793</v>
      </c>
      <c r="CX1753" s="95" t="str">
        <v>欄外</v>
      </c>
      <c r="CY1753" s="15">
        <f ca="1"/>
        <v>47.290408194743051</v>
      </c>
      <c r="CZ1753" s="12"/>
      <c r="DB1753" s="17" t="str">
        <f ca="1">IF(AND(DC1748=2,DC1749=1),"★","")</f>
        <v/>
      </c>
      <c r="DC1753" s="3" t="str">
        <f ca="1">IF(AND(DC1748=2,DC1749=2),"★","")</f>
        <v/>
      </c>
      <c r="DD1753" s="16" t="str">
        <f ca="1">IF(AND(DC1748=2,DC1749=3),"★","")</f>
        <v/>
      </c>
      <c r="DE1753"/>
      <c r="DF1753" s="127"/>
      <c r="DG1753" s="3">
        <v>4</v>
      </c>
      <c r="DH1753" s="27">
        <f ca="1"/>
        <v>47.299998502191471</v>
      </c>
      <c r="DI1753" s="15">
        <f ca="1"/>
        <v>20.521260304529793</v>
      </c>
      <c r="DJ1753" s="95" t="str">
        <v>欄外</v>
      </c>
      <c r="DK1753" s="15">
        <f ca="1"/>
        <v>47.290408194743051</v>
      </c>
      <c r="DL1753" s="12"/>
      <c r="DN1753" s="17" t="str">
        <f ca="1">IF(AND(DO1748=2,DO1749=1),"★","")</f>
        <v/>
      </c>
      <c r="DO1753" s="3" t="str">
        <f ca="1">IF(AND(DO1748=2,DO1749=2),"★","")</f>
        <v/>
      </c>
      <c r="DP1753" s="16" t="str">
        <f ca="1">IF(AND(DO1748=2,DO1749=3),"★","")</f>
        <v/>
      </c>
      <c r="DQ1753"/>
      <c r="DR1753" s="127"/>
      <c r="DS1753" s="3">
        <v>4</v>
      </c>
      <c r="DT1753" s="27">
        <f ca="1"/>
        <v>47.299998502191471</v>
      </c>
      <c r="DU1753" s="15">
        <f ca="1"/>
        <v>20.521260304529793</v>
      </c>
      <c r="DV1753" s="95" t="str">
        <v>欄外</v>
      </c>
      <c r="DW1753" s="15">
        <f ca="1"/>
        <v>47.290408194743051</v>
      </c>
      <c r="DX1753" s="12"/>
    </row>
    <row r="1754" spans="1:129" ht="13.5" customHeight="1" thickTop="1" thickBot="1">
      <c r="A1754"/>
      <c r="B1754"/>
      <c r="C1754"/>
      <c r="D1754"/>
      <c r="E1754"/>
      <c r="F1754"/>
      <c r="G1754"/>
      <c r="H1754" s="21"/>
      <c r="J1754" s="3" t="str">
        <f>IF(AND(K1748=3,K1749=1),"★","")</f>
        <v/>
      </c>
      <c r="K1754" s="92" t="str">
        <f>IF(AND(K1748=3,K1749=2),"★","")</f>
        <v/>
      </c>
      <c r="L1754" s="37" t="str">
        <f>IF(AND(K1748=3,K1749=3),"★","終")</f>
        <v>終</v>
      </c>
      <c r="M1754"/>
      <c r="N1754" s="127"/>
      <c r="O1754" s="3">
        <v>5</v>
      </c>
      <c r="P1754" s="95" t="str">
        <f ca="1"/>
        <v>欄外</v>
      </c>
      <c r="Q1754" s="27">
        <f ca="1"/>
        <v>31.807358210158871</v>
      </c>
      <c r="R1754" s="27">
        <f ca="1"/>
        <v>21.624271484374994</v>
      </c>
      <c r="S1754" s="27">
        <f ca="1"/>
        <v>68.99999999948173</v>
      </c>
      <c r="T1754" s="12"/>
      <c r="V1754" s="3" t="str">
        <f ca="1">IF(AND(W1748=3,W1749=1),"★","")</f>
        <v/>
      </c>
      <c r="W1754" s="92" t="str">
        <f ca="1">IF(AND(W1748=3,W1749=2),"★","")</f>
        <v/>
      </c>
      <c r="X1754" s="37" t="str">
        <f ca="1">IF(AND(W1748=3,W1749=3),"★","終")</f>
        <v>終</v>
      </c>
      <c r="Y1754"/>
      <c r="Z1754" s="127"/>
      <c r="AA1754" s="3">
        <v>5</v>
      </c>
      <c r="AB1754" s="95" t="str">
        <v>欄外</v>
      </c>
      <c r="AC1754" s="27">
        <f ca="1"/>
        <v>31.807358210158871</v>
      </c>
      <c r="AD1754" s="27">
        <f ca="1"/>
        <v>21.624271484374994</v>
      </c>
      <c r="AE1754" s="27">
        <f ca="1"/>
        <v>68.99999999948173</v>
      </c>
      <c r="AF1754" s="12"/>
      <c r="AH1754" s="3" t="str">
        <f ca="1">IF(AND(AI1748=3,AI1749=1),"★","")</f>
        <v/>
      </c>
      <c r="AI1754" s="92" t="str">
        <f ca="1">IF(AND(AI1748=3,AI1749=2),"★","")</f>
        <v/>
      </c>
      <c r="AJ1754" s="37" t="str">
        <f ca="1">IF(AND(AI1748=3,AI1749=3),"★","終")</f>
        <v>終</v>
      </c>
      <c r="AK1754"/>
      <c r="AL1754" s="127"/>
      <c r="AM1754" s="3">
        <v>5</v>
      </c>
      <c r="AN1754" s="95" t="str">
        <v>欄外</v>
      </c>
      <c r="AO1754" s="27">
        <f ca="1"/>
        <v>31.807358210158871</v>
      </c>
      <c r="AP1754" s="27">
        <f ca="1"/>
        <v>21.624271484374994</v>
      </c>
      <c r="AQ1754" s="27">
        <f ca="1"/>
        <v>68.99999999948173</v>
      </c>
      <c r="AR1754" s="12"/>
      <c r="AT1754" s="3" t="str">
        <f ca="1">IF(AND(AU1748=3,AU1749=1),"★","")</f>
        <v/>
      </c>
      <c r="AU1754" s="92" t="str">
        <f ca="1">IF(AND(AU1748=3,AU1749=2),"★","")</f>
        <v>★</v>
      </c>
      <c r="AV1754" s="37" t="str">
        <f ca="1">IF(AND(AU1748=3,AU1749=3),"★","終")</f>
        <v>終</v>
      </c>
      <c r="AW1754"/>
      <c r="AX1754" s="127"/>
      <c r="AY1754" s="3">
        <v>5</v>
      </c>
      <c r="AZ1754" s="95" t="str">
        <v>欄外</v>
      </c>
      <c r="BA1754" s="27">
        <f ca="1"/>
        <v>31.807358210158871</v>
      </c>
      <c r="BB1754" s="27">
        <f ca="1"/>
        <v>21.624271484374994</v>
      </c>
      <c r="BC1754" s="27">
        <f ca="1"/>
        <v>68.999999999740623</v>
      </c>
      <c r="BD1754" s="12"/>
      <c r="BF1754" s="3" t="str">
        <f ca="1">IF(AND(BG1748=3,BG1749=1),"★","")</f>
        <v/>
      </c>
      <c r="BG1754" s="92" t="str">
        <f ca="1">IF(AND(BG1748=3,BG1749=2),"★","")</f>
        <v/>
      </c>
      <c r="BH1754" s="37" t="str">
        <f ca="1">IF(AND(BG1748=3,BG1749=3),"★","終")</f>
        <v>★</v>
      </c>
      <c r="BI1754"/>
      <c r="BJ1754" s="127"/>
      <c r="BK1754" s="3">
        <v>5</v>
      </c>
      <c r="BL1754" s="95" t="str">
        <v>欄外</v>
      </c>
      <c r="BM1754" s="27">
        <f ca="1"/>
        <v>31.807358210158871</v>
      </c>
      <c r="BN1754" s="27">
        <f ca="1"/>
        <v>21.624271484374994</v>
      </c>
      <c r="BO1754" s="27">
        <f ca="1"/>
        <v>68.999999999740623</v>
      </c>
      <c r="BP1754" s="12"/>
      <c r="BR1754" s="3" t="str">
        <f ca="1">IF(AND(BS1748=3,BS1749=1),"★","")</f>
        <v/>
      </c>
      <c r="BS1754" s="92" t="str">
        <f ca="1">IF(AND(BS1748=3,BS1749=2),"★","")</f>
        <v/>
      </c>
      <c r="BT1754" s="37" t="str">
        <f ca="1">IF(AND(BS1748=3,BS1749=3),"★","終")</f>
        <v>★</v>
      </c>
      <c r="BU1754"/>
      <c r="BV1754" s="127"/>
      <c r="BW1754" s="3">
        <v>5</v>
      </c>
      <c r="BX1754" s="95" t="str">
        <v>欄外</v>
      </c>
      <c r="BY1754" s="27">
        <f ca="1"/>
        <v>31.807358210158871</v>
      </c>
      <c r="BZ1754" s="27">
        <f ca="1"/>
        <v>21.624271484374994</v>
      </c>
      <c r="CA1754" s="27">
        <f ca="1"/>
        <v>68.999999999740623</v>
      </c>
      <c r="CB1754" s="12"/>
      <c r="CD1754" s="3" t="str">
        <f ca="1">IF(AND(CE1748=3,CE1749=1),"★","")</f>
        <v/>
      </c>
      <c r="CE1754" s="92" t="str">
        <f ca="1">IF(AND(CE1748=3,CE1749=2),"★","")</f>
        <v/>
      </c>
      <c r="CF1754" s="37" t="str">
        <f ca="1">IF(AND(CE1748=3,CE1749=3),"★","終")</f>
        <v>★</v>
      </c>
      <c r="CG1754"/>
      <c r="CH1754" s="127"/>
      <c r="CI1754" s="3">
        <v>5</v>
      </c>
      <c r="CJ1754" s="95" t="str">
        <v>欄外</v>
      </c>
      <c r="CK1754" s="27">
        <f ca="1"/>
        <v>31.807358210158871</v>
      </c>
      <c r="CL1754" s="27">
        <f ca="1"/>
        <v>21.624271484374994</v>
      </c>
      <c r="CM1754" s="27">
        <f ca="1"/>
        <v>68.999999999740623</v>
      </c>
      <c r="CN1754" s="12"/>
      <c r="CP1754" s="3" t="str">
        <f ca="1">IF(AND(CQ1748=3,CQ1749=1),"★","")</f>
        <v/>
      </c>
      <c r="CQ1754" s="92" t="str">
        <f ca="1">IF(AND(CQ1748=3,CQ1749=2),"★","")</f>
        <v/>
      </c>
      <c r="CR1754" s="37" t="str">
        <f ca="1">IF(AND(CQ1748=3,CQ1749=3),"★","終")</f>
        <v>★</v>
      </c>
      <c r="CS1754"/>
      <c r="CT1754" s="127"/>
      <c r="CU1754" s="3">
        <v>5</v>
      </c>
      <c r="CV1754" s="95" t="str">
        <v>欄外</v>
      </c>
      <c r="CW1754" s="27">
        <f ca="1"/>
        <v>31.807358210158871</v>
      </c>
      <c r="CX1754" s="27">
        <f ca="1"/>
        <v>21.624271484374994</v>
      </c>
      <c r="CY1754" s="27">
        <f ca="1"/>
        <v>68.999999999740623</v>
      </c>
      <c r="CZ1754" s="12"/>
      <c r="DB1754" s="3" t="str">
        <f ca="1">IF(AND(DC1748=3,DC1749=1),"★","")</f>
        <v/>
      </c>
      <c r="DC1754" s="92" t="str">
        <f ca="1">IF(AND(DC1748=3,DC1749=2),"★","")</f>
        <v/>
      </c>
      <c r="DD1754" s="37" t="str">
        <f ca="1">IF(AND(DC1748=3,DC1749=3),"★","終")</f>
        <v>★</v>
      </c>
      <c r="DE1754"/>
      <c r="DF1754" s="127"/>
      <c r="DG1754" s="3">
        <v>5</v>
      </c>
      <c r="DH1754" s="95" t="str">
        <v>欄外</v>
      </c>
      <c r="DI1754" s="27">
        <f ca="1"/>
        <v>31.807358210158871</v>
      </c>
      <c r="DJ1754" s="27">
        <f ca="1"/>
        <v>21.624271484374994</v>
      </c>
      <c r="DK1754" s="27">
        <f ca="1"/>
        <v>68.999999999740623</v>
      </c>
      <c r="DL1754" s="12"/>
      <c r="DN1754" s="3" t="str">
        <f ca="1">IF(AND(DO1748=3,DO1749=1),"★","")</f>
        <v/>
      </c>
      <c r="DO1754" s="92" t="str">
        <f ca="1">IF(AND(DO1748=3,DO1749=2),"★","")</f>
        <v/>
      </c>
      <c r="DP1754" s="37" t="str">
        <f ca="1">IF(AND(DO1748=3,DO1749=3),"★","終")</f>
        <v>★</v>
      </c>
      <c r="DQ1754"/>
      <c r="DR1754" s="127"/>
      <c r="DS1754" s="3">
        <v>5</v>
      </c>
      <c r="DT1754" s="95" t="str">
        <v>欄外</v>
      </c>
      <c r="DU1754" s="27">
        <f ca="1"/>
        <v>31.807358210158871</v>
      </c>
      <c r="DV1754" s="27">
        <f ca="1"/>
        <v>21.624271484374994</v>
      </c>
      <c r="DW1754" s="27">
        <f ca="1"/>
        <v>68.999999999740623</v>
      </c>
      <c r="DX1754" s="12"/>
    </row>
    <row r="1755" spans="1:129" ht="13.5" customHeight="1" thickTop="1">
      <c r="A1755"/>
      <c r="B1755"/>
      <c r="C1755"/>
      <c r="D1755"/>
      <c r="E1755"/>
      <c r="F1755"/>
      <c r="G1755"/>
      <c r="H1755" s="21"/>
      <c r="M1755"/>
      <c r="N1755" s="127"/>
      <c r="O1755" s="3">
        <v>6</v>
      </c>
      <c r="P1755" s="95" t="str">
        <f ca="1"/>
        <v>欄外</v>
      </c>
      <c r="Q1755" s="95" t="str">
        <f ca="1"/>
        <v>欄外</v>
      </c>
      <c r="R1755" s="95" t="str">
        <f ca="1"/>
        <v>欄外</v>
      </c>
      <c r="S1755" s="95" t="str">
        <f ca="1"/>
        <v>欄外</v>
      </c>
      <c r="T1755" s="12"/>
      <c r="Y1755"/>
      <c r="Z1755" s="127"/>
      <c r="AA1755" s="3">
        <v>6</v>
      </c>
      <c r="AB1755" s="95" t="str">
        <v>欄外</v>
      </c>
      <c r="AC1755" s="95" t="str">
        <v>欄外</v>
      </c>
      <c r="AD1755" s="95" t="str">
        <v>欄外</v>
      </c>
      <c r="AE1755" s="95" t="str">
        <v>欄外</v>
      </c>
      <c r="AF1755" s="12"/>
      <c r="AK1755"/>
      <c r="AL1755" s="127"/>
      <c r="AM1755" s="3">
        <v>6</v>
      </c>
      <c r="AN1755" s="95" t="str">
        <v>欄外</v>
      </c>
      <c r="AO1755" s="95" t="str">
        <v>欄外</v>
      </c>
      <c r="AP1755" s="95" t="str">
        <v>欄外</v>
      </c>
      <c r="AQ1755" s="95" t="str">
        <v>欄外</v>
      </c>
      <c r="AR1755" s="12"/>
      <c r="AW1755"/>
      <c r="AX1755" s="127"/>
      <c r="AY1755" s="3">
        <v>6</v>
      </c>
      <c r="AZ1755" s="95" t="str">
        <v>欄外</v>
      </c>
      <c r="BA1755" s="95" t="str">
        <v>欄外</v>
      </c>
      <c r="BB1755" s="95" t="str">
        <v>欄外</v>
      </c>
      <c r="BC1755" s="95" t="str">
        <v>欄外</v>
      </c>
      <c r="BD1755" s="12"/>
      <c r="BI1755"/>
      <c r="BJ1755" s="127"/>
      <c r="BK1755" s="3">
        <v>6</v>
      </c>
      <c r="BL1755" s="95" t="str">
        <v>欄外</v>
      </c>
      <c r="BM1755" s="95" t="str">
        <v>欄外</v>
      </c>
      <c r="BN1755" s="95" t="str">
        <v>欄外</v>
      </c>
      <c r="BO1755" s="95" t="str">
        <v>欄外</v>
      </c>
      <c r="BP1755" s="12"/>
      <c r="BU1755"/>
      <c r="BV1755" s="127"/>
      <c r="BW1755" s="3">
        <v>6</v>
      </c>
      <c r="BX1755" s="95" t="str">
        <v>欄外</v>
      </c>
      <c r="BY1755" s="95" t="str">
        <v>欄外</v>
      </c>
      <c r="BZ1755" s="95" t="str">
        <v>欄外</v>
      </c>
      <c r="CA1755" s="95" t="str">
        <v>欄外</v>
      </c>
      <c r="CB1755" s="12"/>
      <c r="CG1755"/>
      <c r="CH1755" s="127"/>
      <c r="CI1755" s="3">
        <v>6</v>
      </c>
      <c r="CJ1755" s="95" t="str">
        <v>欄外</v>
      </c>
      <c r="CK1755" s="95" t="str">
        <v>欄外</v>
      </c>
      <c r="CL1755" s="95" t="str">
        <v>欄外</v>
      </c>
      <c r="CM1755" s="95" t="str">
        <v>欄外</v>
      </c>
      <c r="CN1755" s="12"/>
      <c r="CS1755"/>
      <c r="CT1755" s="127"/>
      <c r="CU1755" s="3">
        <v>6</v>
      </c>
      <c r="CV1755" s="95" t="str">
        <v>欄外</v>
      </c>
      <c r="CW1755" s="95" t="str">
        <v>欄外</v>
      </c>
      <c r="CX1755" s="95" t="str">
        <v>欄外</v>
      </c>
      <c r="CY1755" s="95" t="str">
        <v>欄外</v>
      </c>
      <c r="CZ1755" s="12"/>
      <c r="DE1755"/>
      <c r="DF1755" s="127"/>
      <c r="DG1755" s="3">
        <v>6</v>
      </c>
      <c r="DH1755" s="95" t="str">
        <v>欄外</v>
      </c>
      <c r="DI1755" s="95" t="str">
        <v>欄外</v>
      </c>
      <c r="DJ1755" s="95" t="str">
        <v>欄外</v>
      </c>
      <c r="DK1755" s="95" t="str">
        <v>欄外</v>
      </c>
      <c r="DL1755" s="12"/>
      <c r="DQ1755"/>
      <c r="DR1755" s="127"/>
      <c r="DS1755" s="3">
        <v>6</v>
      </c>
      <c r="DT1755" s="95" t="str">
        <v>欄外</v>
      </c>
      <c r="DU1755" s="95" t="str">
        <v>欄外</v>
      </c>
      <c r="DV1755" s="95" t="str">
        <v>欄外</v>
      </c>
      <c r="DW1755" s="95" t="str">
        <v>欄外</v>
      </c>
      <c r="DX1755" s="12"/>
    </row>
    <row r="1756" spans="1:129" ht="13.5" customHeight="1">
      <c r="A1756"/>
      <c r="B1756"/>
      <c r="C1756"/>
      <c r="D1756"/>
      <c r="E1756"/>
      <c r="F1756"/>
      <c r="G1756"/>
      <c r="H1756" s="21"/>
      <c r="M1756"/>
      <c r="N1756" s="127"/>
      <c r="O1756" s="3">
        <v>7</v>
      </c>
      <c r="P1756" s="27">
        <f ca="1"/>
        <v>68.999997694194121</v>
      </c>
      <c r="Q1756" s="27">
        <f ca="1"/>
        <v>24.85334982903953</v>
      </c>
      <c r="R1756" s="95" t="str">
        <f ca="1"/>
        <v>欄外</v>
      </c>
      <c r="S1756" s="95" t="str">
        <f ca="1"/>
        <v>欄外</v>
      </c>
      <c r="T1756" s="12"/>
      <c r="Y1756"/>
      <c r="Z1756" s="127"/>
      <c r="AA1756" s="3">
        <v>7</v>
      </c>
      <c r="AB1756" s="27">
        <f ca="1"/>
        <v>68.999997694194121</v>
      </c>
      <c r="AC1756" s="27">
        <f ca="1"/>
        <v>24.85334982903953</v>
      </c>
      <c r="AD1756" s="95" t="str">
        <v>欄外</v>
      </c>
      <c r="AE1756" s="95" t="str">
        <v>欄外</v>
      </c>
      <c r="AF1756" s="12"/>
      <c r="AK1756"/>
      <c r="AL1756" s="127"/>
      <c r="AM1756" s="3">
        <v>7</v>
      </c>
      <c r="AN1756" s="27">
        <f ca="1"/>
        <v>68.999997694194121</v>
      </c>
      <c r="AO1756" s="27">
        <f ca="1"/>
        <v>24.85334982903953</v>
      </c>
      <c r="AP1756" s="95" t="str">
        <v>欄外</v>
      </c>
      <c r="AQ1756" s="95" t="str">
        <v>欄外</v>
      </c>
      <c r="AR1756" s="12"/>
      <c r="AW1756"/>
      <c r="AX1756" s="127"/>
      <c r="AY1756" s="3">
        <v>7</v>
      </c>
      <c r="AZ1756" s="27">
        <f ca="1"/>
        <v>68.999997694194121</v>
      </c>
      <c r="BA1756" s="27">
        <f ca="1"/>
        <v>24.85334982903953</v>
      </c>
      <c r="BB1756" s="95" t="str">
        <v>欄外</v>
      </c>
      <c r="BC1756" s="95" t="str">
        <v>欄外</v>
      </c>
      <c r="BD1756" s="12"/>
      <c r="BI1756"/>
      <c r="BJ1756" s="127"/>
      <c r="BK1756" s="3">
        <v>7</v>
      </c>
      <c r="BL1756" s="27">
        <f ca="1"/>
        <v>68.999997694194121</v>
      </c>
      <c r="BM1756" s="27">
        <f ca="1"/>
        <v>24.85334982903953</v>
      </c>
      <c r="BN1756" s="95" t="str">
        <v>欄外</v>
      </c>
      <c r="BO1756" s="95" t="str">
        <v>欄外</v>
      </c>
      <c r="BP1756" s="12"/>
      <c r="BU1756"/>
      <c r="BV1756" s="127"/>
      <c r="BW1756" s="3">
        <v>7</v>
      </c>
      <c r="BX1756" s="27">
        <f ca="1"/>
        <v>68.999997694194121</v>
      </c>
      <c r="BY1756" s="27">
        <f ca="1"/>
        <v>24.85334982903953</v>
      </c>
      <c r="BZ1756" s="95" t="str">
        <v>欄外</v>
      </c>
      <c r="CA1756" s="95" t="str">
        <v>欄外</v>
      </c>
      <c r="CB1756" s="12"/>
      <c r="CG1756"/>
      <c r="CH1756" s="127"/>
      <c r="CI1756" s="3">
        <v>7</v>
      </c>
      <c r="CJ1756" s="27">
        <f ca="1"/>
        <v>68.999997694194121</v>
      </c>
      <c r="CK1756" s="27">
        <f ca="1"/>
        <v>24.85334982903953</v>
      </c>
      <c r="CL1756" s="95" t="str">
        <v>欄外</v>
      </c>
      <c r="CM1756" s="95" t="str">
        <v>欄外</v>
      </c>
      <c r="CN1756" s="12"/>
      <c r="CS1756"/>
      <c r="CT1756" s="127"/>
      <c r="CU1756" s="3">
        <v>7</v>
      </c>
      <c r="CV1756" s="27">
        <f ca="1"/>
        <v>68.999997694194121</v>
      </c>
      <c r="CW1756" s="27">
        <f ca="1"/>
        <v>24.85334982903953</v>
      </c>
      <c r="CX1756" s="95" t="str">
        <v>欄外</v>
      </c>
      <c r="CY1756" s="95" t="str">
        <v>欄外</v>
      </c>
      <c r="CZ1756" s="12"/>
      <c r="DE1756"/>
      <c r="DF1756" s="127"/>
      <c r="DG1756" s="3">
        <v>7</v>
      </c>
      <c r="DH1756" s="27">
        <f ca="1"/>
        <v>68.999997694194121</v>
      </c>
      <c r="DI1756" s="27">
        <f ca="1"/>
        <v>24.85334982903953</v>
      </c>
      <c r="DJ1756" s="95" t="str">
        <v>欄外</v>
      </c>
      <c r="DK1756" s="95" t="str">
        <v>欄外</v>
      </c>
      <c r="DL1756" s="12"/>
      <c r="DQ1756"/>
      <c r="DR1756" s="127"/>
      <c r="DS1756" s="3">
        <v>7</v>
      </c>
      <c r="DT1756" s="27">
        <f ca="1"/>
        <v>68.999997694194121</v>
      </c>
      <c r="DU1756" s="27">
        <f ca="1"/>
        <v>24.85334982903953</v>
      </c>
      <c r="DV1756" s="95" t="str">
        <v>欄外</v>
      </c>
      <c r="DW1756" s="95" t="str">
        <v>欄外</v>
      </c>
      <c r="DX1756" s="12"/>
    </row>
    <row r="1757" spans="1:129" ht="13.5" customHeight="1">
      <c r="A1757"/>
      <c r="B1757"/>
      <c r="C1757"/>
      <c r="D1757"/>
      <c r="E1757"/>
      <c r="F1757"/>
      <c r="G1757"/>
      <c r="H1757" s="21"/>
      <c r="K1757" s="11"/>
      <c r="L1757" s="6"/>
      <c r="M1757"/>
      <c r="N1757" s="127"/>
      <c r="O1757" s="3">
        <v>8</v>
      </c>
      <c r="P1757" s="27">
        <f ca="1"/>
        <v>99.999999999999346</v>
      </c>
      <c r="Q1757" s="27">
        <f ca="1"/>
        <v>46.432044709157779</v>
      </c>
      <c r="R1757" s="27">
        <f ca="1"/>
        <v>47.288384324226655</v>
      </c>
      <c r="S1757" s="95" t="str">
        <f ca="1"/>
        <v>欄外</v>
      </c>
      <c r="T1757" s="12"/>
      <c r="W1757" s="11"/>
      <c r="X1757" s="6"/>
      <c r="Y1757"/>
      <c r="Z1757" s="127"/>
      <c r="AA1757" s="3">
        <v>8</v>
      </c>
      <c r="AB1757" s="27">
        <f ca="1"/>
        <v>99.999999999999346</v>
      </c>
      <c r="AC1757" s="27">
        <f ca="1"/>
        <v>46.432044709157779</v>
      </c>
      <c r="AD1757" s="27">
        <f ca="1"/>
        <v>47.288384324226655</v>
      </c>
      <c r="AE1757" s="95" t="str">
        <v>欄外</v>
      </c>
      <c r="AF1757" s="12"/>
      <c r="AI1757" s="11"/>
      <c r="AJ1757" s="6"/>
      <c r="AK1757"/>
      <c r="AL1757" s="127"/>
      <c r="AM1757" s="3">
        <v>8</v>
      </c>
      <c r="AN1757" s="27">
        <f ca="1"/>
        <v>99.999999999999346</v>
      </c>
      <c r="AO1757" s="27">
        <f ca="1"/>
        <v>46.432044709157779</v>
      </c>
      <c r="AP1757" s="27">
        <f ca="1"/>
        <v>47.288384324226655</v>
      </c>
      <c r="AQ1757" s="95" t="str">
        <v>欄外</v>
      </c>
      <c r="AR1757" s="12"/>
      <c r="AU1757" s="11"/>
      <c r="AV1757" s="6"/>
      <c r="AW1757"/>
      <c r="AX1757" s="127"/>
      <c r="AY1757" s="3">
        <v>8</v>
      </c>
      <c r="AZ1757" s="27">
        <f ca="1"/>
        <v>99.999999999999346</v>
      </c>
      <c r="BA1757" s="27">
        <f ca="1"/>
        <v>46.432044709157779</v>
      </c>
      <c r="BB1757" s="27">
        <f ca="1"/>
        <v>47.288384324226655</v>
      </c>
      <c r="BC1757" s="95" t="str">
        <v>欄外</v>
      </c>
      <c r="BD1757" s="12"/>
      <c r="BG1757" s="11"/>
      <c r="BH1757" s="6"/>
      <c r="BI1757"/>
      <c r="BJ1757" s="127"/>
      <c r="BK1757" s="3">
        <v>8</v>
      </c>
      <c r="BL1757" s="27">
        <f ca="1"/>
        <v>99.999999999999673</v>
      </c>
      <c r="BM1757" s="27">
        <f ca="1"/>
        <v>46.432044709157779</v>
      </c>
      <c r="BN1757" s="27">
        <f ca="1"/>
        <v>47.288384324226655</v>
      </c>
      <c r="BO1757" s="95" t="str">
        <v>欄外</v>
      </c>
      <c r="BP1757" s="12"/>
      <c r="BS1757" s="11"/>
      <c r="BT1757" s="6"/>
      <c r="BU1757"/>
      <c r="BV1757" s="127"/>
      <c r="BW1757" s="3">
        <v>8</v>
      </c>
      <c r="BX1757" s="27">
        <f ca="1"/>
        <v>99.999999999999673</v>
      </c>
      <c r="BY1757" s="27">
        <f ca="1"/>
        <v>46.432044709157779</v>
      </c>
      <c r="BZ1757" s="27">
        <f ca="1"/>
        <v>47.288384324226655</v>
      </c>
      <c r="CA1757" s="95" t="str">
        <v>欄外</v>
      </c>
      <c r="CB1757" s="12"/>
      <c r="CE1757" s="11"/>
      <c r="CF1757" s="6"/>
      <c r="CG1757"/>
      <c r="CH1757" s="127"/>
      <c r="CI1757" s="3">
        <v>8</v>
      </c>
      <c r="CJ1757" s="27">
        <f ca="1"/>
        <v>99.999999999999673</v>
      </c>
      <c r="CK1757" s="27">
        <f ca="1"/>
        <v>46.432044709157779</v>
      </c>
      <c r="CL1757" s="27">
        <f ca="1"/>
        <v>47.288384324226655</v>
      </c>
      <c r="CM1757" s="95" t="str">
        <v>欄外</v>
      </c>
      <c r="CN1757" s="12"/>
      <c r="CQ1757" s="11"/>
      <c r="CR1757" s="6"/>
      <c r="CS1757"/>
      <c r="CT1757" s="127"/>
      <c r="CU1757" s="3">
        <v>8</v>
      </c>
      <c r="CV1757" s="27">
        <f ca="1"/>
        <v>99.999999999999673</v>
      </c>
      <c r="CW1757" s="27">
        <f ca="1"/>
        <v>46.432044709157779</v>
      </c>
      <c r="CX1757" s="27">
        <f ca="1"/>
        <v>47.288384324226655</v>
      </c>
      <c r="CY1757" s="95" t="str">
        <v>欄外</v>
      </c>
      <c r="CZ1757" s="12"/>
      <c r="DC1757" s="11"/>
      <c r="DD1757" s="6"/>
      <c r="DE1757"/>
      <c r="DF1757" s="127"/>
      <c r="DG1757" s="3">
        <v>8</v>
      </c>
      <c r="DH1757" s="27">
        <f ca="1"/>
        <v>99.999999999999673</v>
      </c>
      <c r="DI1757" s="27">
        <f ca="1"/>
        <v>46.432044709157779</v>
      </c>
      <c r="DJ1757" s="27">
        <f ca="1"/>
        <v>47.288384324226655</v>
      </c>
      <c r="DK1757" s="95" t="str">
        <v>欄外</v>
      </c>
      <c r="DL1757" s="12"/>
      <c r="DO1757" s="11"/>
      <c r="DP1757" s="6"/>
      <c r="DQ1757"/>
      <c r="DR1757" s="127"/>
      <c r="DS1757" s="3">
        <v>8</v>
      </c>
      <c r="DT1757" s="27">
        <f ca="1"/>
        <v>99.999999999999673</v>
      </c>
      <c r="DU1757" s="27">
        <f ca="1"/>
        <v>46.432044709157779</v>
      </c>
      <c r="DV1757" s="27">
        <f ca="1"/>
        <v>47.288384324226655</v>
      </c>
      <c r="DW1757" s="95" t="str">
        <v>欄外</v>
      </c>
      <c r="DX1757" s="12"/>
    </row>
    <row r="1758" spans="1:129" ht="13.5" customHeight="1">
      <c r="A1758"/>
      <c r="B1758"/>
      <c r="C1758"/>
      <c r="D1758"/>
      <c r="E1758"/>
      <c r="F1758"/>
      <c r="G1758"/>
      <c r="H1758" s="21"/>
      <c r="J1758" s="11"/>
      <c r="K1758" s="11"/>
      <c r="L1758" s="6"/>
      <c r="M1758"/>
      <c r="N1758" s="128"/>
      <c r="O1758" s="3" t="s">
        <v>66</v>
      </c>
      <c r="P1758" s="44">
        <v>0</v>
      </c>
      <c r="Q1758" s="44">
        <v>0</v>
      </c>
      <c r="R1758" s="44">
        <v>0</v>
      </c>
      <c r="S1758" s="40">
        <v>0</v>
      </c>
      <c r="T1758" s="12"/>
      <c r="V1758" s="11"/>
      <c r="W1758" s="11"/>
      <c r="X1758" s="6"/>
      <c r="Y1758"/>
      <c r="Z1758" s="128"/>
      <c r="AA1758" s="3" t="s">
        <v>41</v>
      </c>
      <c r="AB1758" s="44">
        <v>0</v>
      </c>
      <c r="AC1758" s="44">
        <v>0</v>
      </c>
      <c r="AD1758" s="44">
        <v>0</v>
      </c>
      <c r="AE1758" s="40">
        <v>0</v>
      </c>
      <c r="AF1758" s="12"/>
      <c r="AH1758" s="11"/>
      <c r="AI1758" s="11"/>
      <c r="AJ1758" s="6"/>
      <c r="AK1758"/>
      <c r="AL1758" s="128"/>
      <c r="AM1758" s="3" t="s">
        <v>41</v>
      </c>
      <c r="AN1758" s="44">
        <v>0</v>
      </c>
      <c r="AO1758" s="44">
        <v>0</v>
      </c>
      <c r="AP1758" s="44">
        <v>0</v>
      </c>
      <c r="AQ1758" s="40">
        <v>0</v>
      </c>
      <c r="AR1758" s="12"/>
      <c r="AT1758" s="11"/>
      <c r="AU1758" s="11"/>
      <c r="AV1758" s="6"/>
      <c r="AW1758"/>
      <c r="AX1758" s="128"/>
      <c r="AY1758" s="3" t="s">
        <v>41</v>
      </c>
      <c r="AZ1758" s="44">
        <v>0</v>
      </c>
      <c r="BA1758" s="44">
        <v>0</v>
      </c>
      <c r="BB1758" s="44">
        <v>0</v>
      </c>
      <c r="BC1758" s="40">
        <v>0</v>
      </c>
      <c r="BD1758" s="12"/>
      <c r="BF1758" s="11"/>
      <c r="BG1758" s="11"/>
      <c r="BH1758" s="6"/>
      <c r="BI1758"/>
      <c r="BJ1758" s="128"/>
      <c r="BK1758" s="3" t="s">
        <v>41</v>
      </c>
      <c r="BL1758" s="44">
        <v>0</v>
      </c>
      <c r="BM1758" s="44">
        <v>0</v>
      </c>
      <c r="BN1758" s="44">
        <v>0</v>
      </c>
      <c r="BO1758" s="40">
        <v>0</v>
      </c>
      <c r="BP1758" s="12"/>
      <c r="BR1758" s="11"/>
      <c r="BS1758" s="11"/>
      <c r="BT1758" s="6"/>
      <c r="BU1758"/>
      <c r="BV1758" s="128"/>
      <c r="BW1758" s="3" t="s">
        <v>41</v>
      </c>
      <c r="BX1758" s="44">
        <v>0</v>
      </c>
      <c r="BY1758" s="44">
        <v>0</v>
      </c>
      <c r="BZ1758" s="44">
        <v>0</v>
      </c>
      <c r="CA1758" s="40">
        <v>0</v>
      </c>
      <c r="CB1758" s="12"/>
      <c r="CD1758" s="11"/>
      <c r="CE1758" s="11"/>
      <c r="CF1758" s="6"/>
      <c r="CG1758"/>
      <c r="CH1758" s="128"/>
      <c r="CI1758" s="3" t="s">
        <v>41</v>
      </c>
      <c r="CJ1758" s="44">
        <v>0</v>
      </c>
      <c r="CK1758" s="44">
        <v>0</v>
      </c>
      <c r="CL1758" s="44">
        <v>0</v>
      </c>
      <c r="CM1758" s="40">
        <v>0</v>
      </c>
      <c r="CN1758" s="12"/>
      <c r="CP1758" s="11"/>
      <c r="CQ1758" s="11"/>
      <c r="CR1758" s="6"/>
      <c r="CS1758"/>
      <c r="CT1758" s="128"/>
      <c r="CU1758" s="3" t="s">
        <v>41</v>
      </c>
      <c r="CV1758" s="44">
        <v>0</v>
      </c>
      <c r="CW1758" s="44">
        <v>0</v>
      </c>
      <c r="CX1758" s="44">
        <v>0</v>
      </c>
      <c r="CY1758" s="40">
        <v>0</v>
      </c>
      <c r="CZ1758" s="12"/>
      <c r="DB1758" s="11"/>
      <c r="DC1758" s="11"/>
      <c r="DD1758" s="6"/>
      <c r="DE1758"/>
      <c r="DF1758" s="128"/>
      <c r="DG1758" s="3" t="s">
        <v>41</v>
      </c>
      <c r="DH1758" s="44">
        <v>0</v>
      </c>
      <c r="DI1758" s="44">
        <v>0</v>
      </c>
      <c r="DJ1758" s="44">
        <v>0</v>
      </c>
      <c r="DK1758" s="40">
        <v>0</v>
      </c>
      <c r="DL1758" s="12"/>
      <c r="DN1758" s="11"/>
      <c r="DO1758" s="11"/>
      <c r="DP1758" s="6"/>
      <c r="DQ1758"/>
      <c r="DR1758" s="128"/>
      <c r="DS1758" s="3" t="s">
        <v>41</v>
      </c>
      <c r="DT1758" s="44">
        <v>0</v>
      </c>
      <c r="DU1758" s="44">
        <v>0</v>
      </c>
      <c r="DV1758" s="44">
        <v>0</v>
      </c>
      <c r="DW1758" s="40">
        <v>0</v>
      </c>
      <c r="DX1758" s="12"/>
    </row>
    <row r="1759" spans="1:129" ht="13.5" customHeight="1">
      <c r="A1759"/>
      <c r="B1759"/>
      <c r="C1759"/>
      <c r="D1759"/>
      <c r="E1759"/>
      <c r="F1759"/>
      <c r="G1759"/>
      <c r="H1759" s="21"/>
      <c r="J1759" s="11"/>
      <c r="K1759" s="11"/>
      <c r="L1759" s="6"/>
      <c r="M1759"/>
      <c r="N1759"/>
      <c r="O1759" s="11"/>
      <c r="P1759" s="12"/>
      <c r="Q1759" s="12"/>
      <c r="R1759" s="12"/>
      <c r="S1759" s="12"/>
      <c r="T1759" s="12"/>
      <c r="V1759" s="11"/>
      <c r="W1759" s="11"/>
      <c r="X1759" s="6"/>
      <c r="Y1759"/>
      <c r="Z1759"/>
      <c r="AA1759" s="11"/>
      <c r="AB1759" s="12"/>
      <c r="AC1759" s="12"/>
      <c r="AD1759" s="12"/>
      <c r="AE1759" s="12"/>
      <c r="AF1759" s="12"/>
      <c r="AH1759" s="11"/>
      <c r="AI1759" s="11"/>
      <c r="AJ1759" s="6"/>
      <c r="AK1759"/>
      <c r="AL1759"/>
      <c r="AM1759" s="11"/>
      <c r="AN1759" s="12"/>
      <c r="AO1759" s="12"/>
      <c r="AP1759" s="12"/>
      <c r="AQ1759" s="12"/>
      <c r="AR1759" s="12"/>
      <c r="AT1759" s="11"/>
      <c r="AU1759" s="11"/>
      <c r="AV1759" s="6"/>
      <c r="AW1759"/>
      <c r="AX1759"/>
      <c r="AY1759" s="11"/>
      <c r="AZ1759" s="12"/>
      <c r="BA1759" s="12"/>
      <c r="BB1759" s="12"/>
      <c r="BC1759" s="12"/>
      <c r="BD1759" s="12"/>
      <c r="BF1759" s="11"/>
      <c r="BG1759" s="11"/>
      <c r="BH1759" s="6"/>
      <c r="BI1759"/>
      <c r="BJ1759"/>
      <c r="BK1759" s="11"/>
      <c r="BL1759" s="12"/>
      <c r="BM1759" s="12"/>
      <c r="BN1759" s="12"/>
      <c r="BO1759" s="12"/>
      <c r="BP1759" s="12"/>
      <c r="BR1759" s="11"/>
      <c r="BS1759" s="11"/>
      <c r="BT1759" s="6"/>
      <c r="BU1759"/>
      <c r="BV1759"/>
      <c r="BW1759" s="11"/>
      <c r="BX1759" s="12"/>
      <c r="BY1759" s="12"/>
      <c r="BZ1759" s="12"/>
      <c r="CA1759" s="12"/>
      <c r="CB1759" s="12"/>
      <c r="CD1759" s="11"/>
      <c r="CE1759" s="11"/>
      <c r="CF1759" s="6"/>
      <c r="CG1759"/>
      <c r="CH1759"/>
      <c r="CI1759" s="11"/>
      <c r="CJ1759" s="12"/>
      <c r="CK1759" s="12"/>
      <c r="CL1759" s="12"/>
      <c r="CM1759" s="12"/>
      <c r="CN1759" s="12"/>
      <c r="CP1759" s="11"/>
      <c r="CQ1759" s="11"/>
      <c r="CR1759" s="6"/>
      <c r="CS1759"/>
      <c r="CT1759"/>
      <c r="CU1759" s="11"/>
      <c r="CV1759" s="12"/>
      <c r="CW1759" s="12"/>
      <c r="CX1759" s="12"/>
      <c r="CY1759" s="12"/>
      <c r="CZ1759" s="12"/>
      <c r="DB1759" s="11"/>
      <c r="DC1759" s="11"/>
      <c r="DD1759" s="6"/>
      <c r="DE1759"/>
      <c r="DF1759"/>
      <c r="DG1759" s="11"/>
      <c r="DH1759" s="12"/>
      <c r="DI1759" s="12"/>
      <c r="DJ1759" s="12"/>
      <c r="DK1759" s="12"/>
      <c r="DL1759" s="12"/>
      <c r="DN1759" s="11"/>
      <c r="DO1759" s="11"/>
      <c r="DP1759" s="6"/>
      <c r="DQ1759"/>
      <c r="DR1759"/>
      <c r="DS1759" s="11"/>
      <c r="DT1759" s="12"/>
      <c r="DU1759" s="12"/>
      <c r="DV1759" s="12"/>
      <c r="DW1759" s="12"/>
      <c r="DX1759" s="12"/>
    </row>
    <row r="1760" spans="1:129" ht="13.5" customHeight="1">
      <c r="A1760"/>
      <c r="B1760" t="s">
        <v>63</v>
      </c>
      <c r="C1760"/>
      <c r="D1760"/>
      <c r="E1760"/>
      <c r="F1760"/>
      <c r="G1760"/>
      <c r="H1760" s="21"/>
      <c r="K1760"/>
      <c r="L1760"/>
      <c r="M1760"/>
      <c r="N1760"/>
      <c r="O1760" t="s">
        <v>43</v>
      </c>
      <c r="P1760"/>
      <c r="Q1760"/>
      <c r="R1760"/>
      <c r="S1760"/>
      <c r="T1760" s="21"/>
      <c r="W1760"/>
      <c r="X1760"/>
      <c r="Y1760"/>
      <c r="Z1760"/>
      <c r="AA1760" t="s">
        <v>43</v>
      </c>
      <c r="AB1760"/>
      <c r="AC1760"/>
      <c r="AD1760"/>
      <c r="AE1760"/>
      <c r="AF1760" s="21"/>
      <c r="AI1760"/>
      <c r="AJ1760"/>
      <c r="AK1760"/>
      <c r="AL1760"/>
      <c r="AM1760" t="s">
        <v>43</v>
      </c>
      <c r="AN1760"/>
      <c r="AO1760"/>
      <c r="AP1760"/>
      <c r="AQ1760"/>
      <c r="AR1760" s="21"/>
      <c r="AU1760"/>
      <c r="AV1760"/>
      <c r="AW1760"/>
      <c r="AX1760"/>
      <c r="AY1760" t="s">
        <v>43</v>
      </c>
      <c r="AZ1760"/>
      <c r="BA1760"/>
      <c r="BB1760"/>
      <c r="BC1760"/>
      <c r="BD1760" s="21"/>
      <c r="BG1760"/>
      <c r="BH1760"/>
      <c r="BI1760"/>
      <c r="BJ1760"/>
      <c r="BK1760" t="s">
        <v>43</v>
      </c>
      <c r="BL1760"/>
      <c r="BM1760"/>
      <c r="BN1760"/>
      <c r="BO1760"/>
      <c r="BP1760" s="21"/>
      <c r="BS1760"/>
      <c r="BT1760"/>
      <c r="BU1760"/>
      <c r="BV1760"/>
      <c r="BW1760" t="s">
        <v>43</v>
      </c>
      <c r="BX1760"/>
      <c r="BY1760"/>
      <c r="BZ1760"/>
      <c r="CA1760"/>
      <c r="CB1760" s="21"/>
      <c r="CE1760"/>
      <c r="CF1760"/>
      <c r="CG1760"/>
      <c r="CH1760"/>
      <c r="CI1760" t="s">
        <v>43</v>
      </c>
      <c r="CJ1760"/>
      <c r="CK1760"/>
      <c r="CL1760"/>
      <c r="CM1760"/>
      <c r="CN1760" s="21"/>
      <c r="CQ1760"/>
      <c r="CR1760"/>
      <c r="CS1760"/>
      <c r="CT1760"/>
      <c r="CU1760" t="s">
        <v>43</v>
      </c>
      <c r="CV1760"/>
      <c r="CW1760"/>
      <c r="CX1760"/>
      <c r="CY1760"/>
      <c r="CZ1760" s="21"/>
      <c r="DC1760"/>
      <c r="DD1760"/>
      <c r="DE1760"/>
      <c r="DF1760"/>
      <c r="DG1760" t="s">
        <v>43</v>
      </c>
      <c r="DH1760"/>
      <c r="DI1760"/>
      <c r="DJ1760"/>
      <c r="DK1760"/>
      <c r="DL1760" s="21"/>
      <c r="DO1760"/>
      <c r="DP1760"/>
      <c r="DQ1760"/>
      <c r="DR1760"/>
      <c r="DS1760" t="s">
        <v>43</v>
      </c>
      <c r="DT1760"/>
      <c r="DU1760"/>
      <c r="DV1760"/>
      <c r="DW1760"/>
      <c r="DX1760" s="21"/>
    </row>
    <row r="1761" spans="1:128" ht="13.5" customHeight="1" thickBot="1">
      <c r="A1761"/>
      <c r="B1761"/>
      <c r="C1761"/>
      <c r="D1761" s="123" t="s">
        <v>67</v>
      </c>
      <c r="E1761" s="124"/>
      <c r="F1761" s="124"/>
      <c r="G1761" s="125"/>
      <c r="H1761" s="21"/>
      <c r="K1761" s="3" t="s">
        <v>14</v>
      </c>
      <c r="L1761" s="85">
        <f ca="1">$C1753</f>
        <v>6.0000000000000053E-2</v>
      </c>
      <c r="M1761" s="28"/>
      <c r="N1761" s="28"/>
      <c r="O1761" s="18" t="s">
        <v>25</v>
      </c>
      <c r="P1761" s="53">
        <f ca="1">OFFSET(乱数表!$C$3,$C1747,2*K$7-1)</f>
        <v>0.51950271468799558</v>
      </c>
      <c r="Q1761" s="28" t="s">
        <v>23</v>
      </c>
      <c r="R1761" s="54" t="str">
        <f ca="1">IF(P1761&lt;$C1753,"Explore","Exploit")</f>
        <v>Exploit</v>
      </c>
      <c r="S1761"/>
      <c r="T1761" s="21"/>
      <c r="W1761" s="3" t="s">
        <v>14</v>
      </c>
      <c r="X1761" s="85">
        <f ca="1">$C1753</f>
        <v>6.0000000000000053E-2</v>
      </c>
      <c r="Y1761" s="28"/>
      <c r="Z1761" s="28"/>
      <c r="AA1761" s="18" t="s">
        <v>25</v>
      </c>
      <c r="AB1761" s="53">
        <f ca="1">OFFSET(乱数表!$C$3,$C1747,2*W$7-1)</f>
        <v>0.55377263509179964</v>
      </c>
      <c r="AC1761" s="28" t="s">
        <v>23</v>
      </c>
      <c r="AD1761" s="54" t="str">
        <f ca="1">IF(AB1761&lt;$C1753,"Explore","Exploit")</f>
        <v>Exploit</v>
      </c>
      <c r="AE1761"/>
      <c r="AF1761" s="21"/>
      <c r="AI1761" s="3" t="s">
        <v>14</v>
      </c>
      <c r="AJ1761" s="85">
        <f ca="1">$C1753</f>
        <v>6.0000000000000053E-2</v>
      </c>
      <c r="AK1761" s="28"/>
      <c r="AL1761" s="28"/>
      <c r="AM1761" s="18" t="s">
        <v>25</v>
      </c>
      <c r="AN1761" s="53">
        <f ca="1">OFFSET(乱数表!$C$3,$C1747,2*AI$7-1)</f>
        <v>0.92786450272142296</v>
      </c>
      <c r="AO1761" s="28" t="s">
        <v>23</v>
      </c>
      <c r="AP1761" s="54" t="str">
        <f ca="1">IF(AN1761&lt;$C1753,"Explore","Exploit")</f>
        <v>Exploit</v>
      </c>
      <c r="AQ1761"/>
      <c r="AR1761" s="21"/>
      <c r="AU1761" s="3" t="s">
        <v>14</v>
      </c>
      <c r="AV1761" s="85">
        <f ca="1">$C1753</f>
        <v>6.0000000000000053E-2</v>
      </c>
      <c r="AW1761" s="28"/>
      <c r="AX1761" s="28"/>
      <c r="AY1761" s="18" t="s">
        <v>25</v>
      </c>
      <c r="AZ1761" s="53">
        <f ca="1">OFFSET(乱数表!$C$3,$C1747,2*AU$7-1)</f>
        <v>0.89770906422006103</v>
      </c>
      <c r="BA1761" s="28" t="s">
        <v>23</v>
      </c>
      <c r="BB1761" s="54" t="str">
        <f ca="1">IF(AZ1761&lt;$C1753,"Explore","Exploit")</f>
        <v>Exploit</v>
      </c>
      <c r="BC1761"/>
      <c r="BD1761" s="21"/>
      <c r="BG1761" s="3" t="s">
        <v>14</v>
      </c>
      <c r="BH1761" s="85">
        <f ca="1">$C1753</f>
        <v>6.0000000000000053E-2</v>
      </c>
      <c r="BI1761" s="28"/>
      <c r="BJ1761" s="28"/>
      <c r="BK1761" s="18" t="s">
        <v>25</v>
      </c>
      <c r="BL1761" s="53">
        <f ca="1">OFFSET(乱数表!$C$3,$C1747,2*BG$7-1)</f>
        <v>8.9785721149420961E-2</v>
      </c>
      <c r="BM1761" s="28" t="s">
        <v>23</v>
      </c>
      <c r="BN1761" s="54" t="str">
        <f ca="1">IF(BL1761&lt;$C1753,"Explore","Exploit")</f>
        <v>Exploit</v>
      </c>
      <c r="BO1761"/>
      <c r="BP1761" s="21"/>
      <c r="BS1761" s="3" t="s">
        <v>14</v>
      </c>
      <c r="BT1761" s="85">
        <f ca="1">$C1753</f>
        <v>6.0000000000000053E-2</v>
      </c>
      <c r="BU1761" s="28"/>
      <c r="BV1761" s="28"/>
      <c r="BW1761" s="18" t="s">
        <v>25</v>
      </c>
      <c r="BX1761" s="53">
        <f ca="1">OFFSET(乱数表!$C$3,$C1747,2*BS$7-1)</f>
        <v>0.85064267665321835</v>
      </c>
      <c r="BY1761" s="28" t="s">
        <v>23</v>
      </c>
      <c r="BZ1761" s="54" t="str">
        <f ca="1">IF(BX1761&lt;$C1753,"Explore","Exploit")</f>
        <v>Exploit</v>
      </c>
      <c r="CA1761"/>
      <c r="CB1761" s="21"/>
      <c r="CE1761" s="3" t="s">
        <v>14</v>
      </c>
      <c r="CF1761" s="85">
        <f ca="1">$C1753</f>
        <v>6.0000000000000053E-2</v>
      </c>
      <c r="CG1761" s="28"/>
      <c r="CH1761" s="28"/>
      <c r="CI1761" s="18" t="s">
        <v>25</v>
      </c>
      <c r="CJ1761" s="53">
        <f ca="1">OFFSET(乱数表!$C$3,$C1747,2*CE$7-1)</f>
        <v>0.2345213315768585</v>
      </c>
      <c r="CK1761" s="28" t="s">
        <v>23</v>
      </c>
      <c r="CL1761" s="54" t="str">
        <f ca="1">IF(CJ1761&lt;$C1753,"Explore","Exploit")</f>
        <v>Exploit</v>
      </c>
      <c r="CM1761"/>
      <c r="CN1761" s="21"/>
      <c r="CQ1761" s="3" t="s">
        <v>14</v>
      </c>
      <c r="CR1761" s="85">
        <f ca="1">$C1753</f>
        <v>6.0000000000000053E-2</v>
      </c>
      <c r="CS1761" s="28"/>
      <c r="CT1761" s="28"/>
      <c r="CU1761" s="18" t="s">
        <v>25</v>
      </c>
      <c r="CV1761" s="53">
        <f ca="1">OFFSET(乱数表!$C$3,$C1747,2*CQ$7-1)</f>
        <v>0.10329308169400164</v>
      </c>
      <c r="CW1761" s="28" t="s">
        <v>23</v>
      </c>
      <c r="CX1761" s="54" t="str">
        <f ca="1">IF(CV1761&lt;$C1753,"Explore","Exploit")</f>
        <v>Exploit</v>
      </c>
      <c r="CY1761"/>
      <c r="CZ1761" s="21"/>
      <c r="DC1761" s="3" t="s">
        <v>14</v>
      </c>
      <c r="DD1761" s="85">
        <f ca="1">$C1753</f>
        <v>6.0000000000000053E-2</v>
      </c>
      <c r="DE1761" s="28"/>
      <c r="DF1761" s="28"/>
      <c r="DG1761" s="18" t="s">
        <v>25</v>
      </c>
      <c r="DH1761" s="53">
        <f ca="1">OFFSET(乱数表!$C$3,$C1747,2*DC$7-1)</f>
        <v>0.48290698280360156</v>
      </c>
      <c r="DI1761" s="28" t="s">
        <v>23</v>
      </c>
      <c r="DJ1761" s="54" t="str">
        <f ca="1">IF(DH1761&lt;$C1753,"Explore","Exploit")</f>
        <v>Exploit</v>
      </c>
      <c r="DK1761"/>
      <c r="DL1761" s="21"/>
      <c r="DO1761" s="3" t="s">
        <v>14</v>
      </c>
      <c r="DP1761" s="85">
        <f ca="1">$C1753</f>
        <v>6.0000000000000053E-2</v>
      </c>
      <c r="DQ1761" s="28"/>
      <c r="DR1761" s="28"/>
      <c r="DS1761" s="18" t="s">
        <v>25</v>
      </c>
      <c r="DT1761" s="53">
        <f ca="1">OFFSET(乱数表!$C$3,$C1747,2*DO$7-1)</f>
        <v>0.98357492038736449</v>
      </c>
      <c r="DU1761" s="28" t="s">
        <v>23</v>
      </c>
      <c r="DV1761" s="54" t="str">
        <f ca="1">IF(DT1761&lt;$C1753,"Explore","Exploit")</f>
        <v>Exploit</v>
      </c>
      <c r="DW1761"/>
      <c r="DX1761" s="21"/>
    </row>
    <row r="1762" spans="1:128" ht="13.5" customHeight="1">
      <c r="A1762"/>
      <c r="B1762" s="3" t="s">
        <v>7</v>
      </c>
      <c r="C1762" s="3" t="s">
        <v>17</v>
      </c>
      <c r="D1762" s="93" t="s">
        <v>27</v>
      </c>
      <c r="E1762" s="26" t="s">
        <v>28</v>
      </c>
      <c r="F1762" s="26" t="s">
        <v>29</v>
      </c>
      <c r="G1762" s="3" t="s">
        <v>30</v>
      </c>
      <c r="H1762" s="21"/>
      <c r="K1762"/>
      <c r="L1762"/>
      <c r="M1762"/>
      <c r="N1762"/>
      <c r="O1762"/>
      <c r="P1762" s="58" t="s">
        <v>42</v>
      </c>
      <c r="Q1762" s="59" t="s">
        <v>26</v>
      </c>
      <c r="R1762" s="60" t="s">
        <v>38</v>
      </c>
      <c r="S1762"/>
      <c r="T1762" s="21"/>
      <c r="W1762"/>
      <c r="X1762"/>
      <c r="Y1762"/>
      <c r="Z1762"/>
      <c r="AA1762"/>
      <c r="AB1762" s="58" t="s">
        <v>42</v>
      </c>
      <c r="AC1762" s="59" t="s">
        <v>26</v>
      </c>
      <c r="AD1762" s="60" t="s">
        <v>38</v>
      </c>
      <c r="AE1762"/>
      <c r="AF1762" s="21"/>
      <c r="AI1762"/>
      <c r="AJ1762"/>
      <c r="AK1762"/>
      <c r="AL1762"/>
      <c r="AM1762"/>
      <c r="AN1762" s="58" t="s">
        <v>42</v>
      </c>
      <c r="AO1762" s="59" t="s">
        <v>26</v>
      </c>
      <c r="AP1762" s="60" t="s">
        <v>38</v>
      </c>
      <c r="AQ1762"/>
      <c r="AR1762" s="21"/>
      <c r="AU1762"/>
      <c r="AV1762"/>
      <c r="AW1762"/>
      <c r="AX1762"/>
      <c r="AY1762"/>
      <c r="AZ1762" s="58" t="s">
        <v>42</v>
      </c>
      <c r="BA1762" s="59" t="s">
        <v>26</v>
      </c>
      <c r="BB1762" s="60" t="s">
        <v>38</v>
      </c>
      <c r="BC1762"/>
      <c r="BD1762" s="21"/>
      <c r="BG1762"/>
      <c r="BH1762"/>
      <c r="BI1762"/>
      <c r="BJ1762"/>
      <c r="BK1762"/>
      <c r="BL1762" s="58" t="s">
        <v>42</v>
      </c>
      <c r="BM1762" s="59" t="s">
        <v>26</v>
      </c>
      <c r="BN1762" s="60" t="s">
        <v>38</v>
      </c>
      <c r="BO1762"/>
      <c r="BP1762" s="21"/>
      <c r="BS1762"/>
      <c r="BT1762"/>
      <c r="BU1762"/>
      <c r="BV1762"/>
      <c r="BW1762"/>
      <c r="BX1762" s="58" t="s">
        <v>42</v>
      </c>
      <c r="BY1762" s="59" t="s">
        <v>26</v>
      </c>
      <c r="BZ1762" s="60" t="s">
        <v>38</v>
      </c>
      <c r="CA1762"/>
      <c r="CB1762" s="21"/>
      <c r="CE1762"/>
      <c r="CF1762"/>
      <c r="CG1762"/>
      <c r="CH1762"/>
      <c r="CI1762"/>
      <c r="CJ1762" s="58" t="s">
        <v>42</v>
      </c>
      <c r="CK1762" s="59" t="s">
        <v>26</v>
      </c>
      <c r="CL1762" s="60" t="s">
        <v>38</v>
      </c>
      <c r="CM1762"/>
      <c r="CN1762" s="21"/>
      <c r="CQ1762"/>
      <c r="CR1762"/>
      <c r="CS1762"/>
      <c r="CT1762"/>
      <c r="CU1762"/>
      <c r="CV1762" s="58" t="s">
        <v>42</v>
      </c>
      <c r="CW1762" s="59" t="s">
        <v>26</v>
      </c>
      <c r="CX1762" s="60" t="s">
        <v>38</v>
      </c>
      <c r="CY1762"/>
      <c r="CZ1762" s="21"/>
      <c r="DC1762"/>
      <c r="DD1762"/>
      <c r="DE1762"/>
      <c r="DF1762"/>
      <c r="DG1762"/>
      <c r="DH1762" s="58" t="s">
        <v>42</v>
      </c>
      <c r="DI1762" s="59" t="s">
        <v>26</v>
      </c>
      <c r="DJ1762" s="60" t="s">
        <v>38</v>
      </c>
      <c r="DK1762"/>
      <c r="DL1762" s="21"/>
      <c r="DO1762"/>
      <c r="DP1762"/>
      <c r="DQ1762"/>
      <c r="DR1762"/>
      <c r="DS1762"/>
      <c r="DT1762" s="58" t="s">
        <v>42</v>
      </c>
      <c r="DU1762" s="59" t="s">
        <v>26</v>
      </c>
      <c r="DV1762" s="60" t="s">
        <v>38</v>
      </c>
      <c r="DW1762"/>
      <c r="DX1762" s="21"/>
    </row>
    <row r="1763" spans="1:128" ht="13.5" customHeight="1">
      <c r="A1763"/>
      <c r="B1763" s="41">
        <v>1</v>
      </c>
      <c r="C1763" s="41">
        <f t="array" ref="C1763:G1771">$C$24:$G$32</f>
        <v>0</v>
      </c>
      <c r="D1763" s="80">
        <v>0.5</v>
      </c>
      <c r="E1763" s="81">
        <v>0.5</v>
      </c>
      <c r="F1763" s="81">
        <v>0.5</v>
      </c>
      <c r="G1763" s="80">
        <v>1</v>
      </c>
      <c r="H1763" s="6"/>
      <c r="K1763"/>
      <c r="L1763"/>
      <c r="M1763"/>
      <c r="N1763"/>
      <c r="O1763" s="63" t="s">
        <v>24</v>
      </c>
      <c r="P1763" s="55">
        <f ca="1">MAX(OFFSET(O1749,K1750,1):OFFSET(O1749,K1750,4))</f>
        <v>32.109991131919479</v>
      </c>
      <c r="Q1763" s="52"/>
      <c r="R1763" s="22">
        <f ca="1">MATCH(P1763,OFFSET(O1749,K1750,1):OFFSET(O1749,K1750,4),0)</f>
        <v>4</v>
      </c>
      <c r="S1763"/>
      <c r="T1763" s="21"/>
      <c r="W1763"/>
      <c r="X1763"/>
      <c r="Y1763"/>
      <c r="Z1763"/>
      <c r="AA1763" s="63" t="s">
        <v>24</v>
      </c>
      <c r="AB1763" s="55">
        <f ca="1">MAX(OFFSET(AA1749,W1750,1):OFFSET(AA1749,W1750,4))</f>
        <v>47.299997004745734</v>
      </c>
      <c r="AC1763" s="52"/>
      <c r="AD1763" s="22">
        <f ca="1">MATCH(AB1763,OFFSET(AA1749,W1750,1):OFFSET(AA1749,W1750,4),0)</f>
        <v>1</v>
      </c>
      <c r="AE1763"/>
      <c r="AF1763" s="21"/>
      <c r="AI1763"/>
      <c r="AJ1763"/>
      <c r="AK1763"/>
      <c r="AL1763"/>
      <c r="AM1763" s="63" t="s">
        <v>24</v>
      </c>
      <c r="AN1763" s="55">
        <f ca="1">MAX(OFFSET(AM1749,AI1750,1):OFFSET(AM1749,AI1750,4))</f>
        <v>68.99999999948173</v>
      </c>
      <c r="AO1763" s="52"/>
      <c r="AP1763" s="22">
        <f ca="1">MATCH(AN1763,OFFSET(AM1749,AI1750,1):OFFSET(AM1749,AI1750,4),0)</f>
        <v>4</v>
      </c>
      <c r="AQ1763"/>
      <c r="AR1763" s="21"/>
      <c r="AU1763"/>
      <c r="AV1763"/>
      <c r="AW1763"/>
      <c r="AX1763"/>
      <c r="AY1763" s="63" t="s">
        <v>24</v>
      </c>
      <c r="AZ1763" s="55">
        <f ca="1">MAX(OFFSET(AY1749,AU1750,1):OFFSET(AY1749,AU1750,4))</f>
        <v>99.999999999999346</v>
      </c>
      <c r="BA1763" s="52"/>
      <c r="BB1763" s="22">
        <f ca="1">MATCH(AZ1763,OFFSET(AY1749,AU1750,1):OFFSET(AY1749,AU1750,4),0)</f>
        <v>1</v>
      </c>
      <c r="BC1763"/>
      <c r="BD1763" s="21"/>
      <c r="BG1763"/>
      <c r="BH1763"/>
      <c r="BI1763"/>
      <c r="BJ1763"/>
      <c r="BK1763" s="63" t="s">
        <v>24</v>
      </c>
      <c r="BL1763" s="55">
        <f ca="1">MAX(OFFSET(BK1749,BG1750,1):OFFSET(BK1749,BG1750,4))</f>
        <v>0</v>
      </c>
      <c r="BM1763" s="52"/>
      <c r="BN1763" s="22">
        <f ca="1">MATCH(BL1763,OFFSET(BK1749,BG1750,1):OFFSET(BK1749,BG1750,4),0)</f>
        <v>1</v>
      </c>
      <c r="BO1763"/>
      <c r="BP1763" s="21"/>
      <c r="BS1763"/>
      <c r="BT1763"/>
      <c r="BU1763"/>
      <c r="BV1763"/>
      <c r="BW1763" s="63" t="s">
        <v>24</v>
      </c>
      <c r="BX1763" s="55">
        <f ca="1">MAX(OFFSET(BW1749,BS1750,1):OFFSET(BW1749,BS1750,4))</f>
        <v>0</v>
      </c>
      <c r="BY1763" s="52"/>
      <c r="BZ1763" s="22">
        <f ca="1">MATCH(BX1763,OFFSET(BW1749,BS1750,1):OFFSET(BW1749,BS1750,4),0)</f>
        <v>1</v>
      </c>
      <c r="CA1763"/>
      <c r="CB1763" s="21"/>
      <c r="CE1763"/>
      <c r="CF1763"/>
      <c r="CG1763"/>
      <c r="CH1763"/>
      <c r="CI1763" s="63" t="s">
        <v>24</v>
      </c>
      <c r="CJ1763" s="55">
        <f ca="1">MAX(OFFSET(CI1749,CE1750,1):OFFSET(CI1749,CE1750,4))</f>
        <v>0</v>
      </c>
      <c r="CK1763" s="52"/>
      <c r="CL1763" s="22">
        <f ca="1">MATCH(CJ1763,OFFSET(CI1749,CE1750,1):OFFSET(CI1749,CE1750,4),0)</f>
        <v>1</v>
      </c>
      <c r="CM1763"/>
      <c r="CN1763" s="21"/>
      <c r="CQ1763"/>
      <c r="CR1763"/>
      <c r="CS1763"/>
      <c r="CT1763"/>
      <c r="CU1763" s="63" t="s">
        <v>24</v>
      </c>
      <c r="CV1763" s="55">
        <f ca="1">MAX(OFFSET(CU1749,CQ1750,1):OFFSET(CU1749,CQ1750,4))</f>
        <v>0</v>
      </c>
      <c r="CW1763" s="52"/>
      <c r="CX1763" s="22">
        <f ca="1">MATCH(CV1763,OFFSET(CU1749,CQ1750,1):OFFSET(CU1749,CQ1750,4),0)</f>
        <v>1</v>
      </c>
      <c r="CY1763"/>
      <c r="CZ1763" s="21"/>
      <c r="DC1763"/>
      <c r="DD1763"/>
      <c r="DE1763"/>
      <c r="DF1763"/>
      <c r="DG1763" s="63" t="s">
        <v>24</v>
      </c>
      <c r="DH1763" s="55">
        <f ca="1">MAX(OFFSET(DG1749,DC1750,1):OFFSET(DG1749,DC1750,4))</f>
        <v>0</v>
      </c>
      <c r="DI1763" s="52"/>
      <c r="DJ1763" s="22">
        <f ca="1">MATCH(DH1763,OFFSET(DG1749,DC1750,1):OFFSET(DG1749,DC1750,4),0)</f>
        <v>1</v>
      </c>
      <c r="DK1763"/>
      <c r="DL1763" s="21"/>
      <c r="DO1763"/>
      <c r="DP1763"/>
      <c r="DQ1763"/>
      <c r="DR1763"/>
      <c r="DS1763" s="63" t="s">
        <v>24</v>
      </c>
      <c r="DT1763" s="55">
        <f ca="1">MAX(OFFSET(DS1749,DO1749,1):OFFSET(DS1749,DO1749,4))</f>
        <v>26.900255958557121</v>
      </c>
      <c r="DU1763" s="52"/>
      <c r="DV1763" s="22">
        <f ca="1">MATCH(DT1763,OFFSET(DS1749,DO1749,1):OFFSET(DS1749,DO1749,4),0)</f>
        <v>3</v>
      </c>
      <c r="DW1763"/>
      <c r="DX1763" s="21"/>
    </row>
    <row r="1764" spans="1:128" ht="13.5" customHeight="1" thickBot="1">
      <c r="A1764"/>
      <c r="B1764" s="42">
        <v>2</v>
      </c>
      <c r="C1764" s="42">
        <v>0</v>
      </c>
      <c r="D1764" s="82">
        <v>0.33333333333333331</v>
      </c>
      <c r="E1764" s="83">
        <v>0.33333333333333331</v>
      </c>
      <c r="F1764" s="82">
        <v>0.66666666666666663</v>
      </c>
      <c r="G1764" s="82">
        <v>1</v>
      </c>
      <c r="H1764" s="6"/>
      <c r="K1764"/>
      <c r="L1764"/>
      <c r="M1764"/>
      <c r="N1764"/>
      <c r="O1764" s="63" t="s">
        <v>22</v>
      </c>
      <c r="P1764" s="56"/>
      <c r="Q1764" s="57">
        <f ca="1">OFFSET(乱数表!$C$3,$C1747,2*K$7)</f>
        <v>0.91971322613204198</v>
      </c>
      <c r="R1764" s="38">
        <f ca="1">MATCH(Q1764,OFFSET($B1762,K1750,1):OFFSET($B1762,K1750,5))</f>
        <v>4</v>
      </c>
      <c r="S1764"/>
      <c r="T1764" s="21"/>
      <c r="W1764"/>
      <c r="X1764"/>
      <c r="Y1764"/>
      <c r="Z1764"/>
      <c r="AA1764" s="63" t="s">
        <v>22</v>
      </c>
      <c r="AB1764" s="56"/>
      <c r="AC1764" s="57">
        <f ca="1">OFFSET(乱数表!$C$3,$C1747,2*W$7)</f>
        <v>0.61941561391657329</v>
      </c>
      <c r="AD1764" s="38">
        <f ca="1">MATCH(AC1764,OFFSET($B1762,W1750,1):OFFSET($B1762,W1750,5))</f>
        <v>2</v>
      </c>
      <c r="AE1764"/>
      <c r="AF1764" s="21"/>
      <c r="AI1764"/>
      <c r="AJ1764"/>
      <c r="AK1764"/>
      <c r="AL1764"/>
      <c r="AM1764" s="63" t="s">
        <v>22</v>
      </c>
      <c r="AN1764" s="56"/>
      <c r="AO1764" s="57">
        <f ca="1">OFFSET(乱数表!$C$3,$C1747,2*AI$7)</f>
        <v>7.6490297858913148E-2</v>
      </c>
      <c r="AP1764" s="38">
        <f ca="1">MATCH(AO1764,OFFSET($B1762,AI1750,1):OFFSET($B1762,AI1750,5))</f>
        <v>2</v>
      </c>
      <c r="AQ1764"/>
      <c r="AR1764" s="21"/>
      <c r="AU1764"/>
      <c r="AV1764"/>
      <c r="AW1764"/>
      <c r="AX1764"/>
      <c r="AY1764" s="63" t="s">
        <v>22</v>
      </c>
      <c r="AZ1764" s="56"/>
      <c r="BA1764" s="57">
        <f ca="1">OFFSET(乱数表!$C$3,$C1747,2*AU$7)</f>
        <v>0.88637818469797347</v>
      </c>
      <c r="BB1764" s="38">
        <f ca="1">MATCH(BA1764,OFFSET($B1762,AU1750,1):OFFSET($B1762,AU1750,5))</f>
        <v>3</v>
      </c>
      <c r="BC1764"/>
      <c r="BD1764" s="21"/>
      <c r="BG1764"/>
      <c r="BH1764"/>
      <c r="BI1764"/>
      <c r="BJ1764"/>
      <c r="BK1764" s="63" t="s">
        <v>22</v>
      </c>
      <c r="BL1764" s="56"/>
      <c r="BM1764" s="57">
        <f ca="1">OFFSET(乱数表!$C$3,$C1747,2*BG$7)</f>
        <v>5.2009239447092792E-4</v>
      </c>
      <c r="BN1764" s="38">
        <f ca="1">MATCH(BM1764,OFFSET($B1762,BG1750,1):OFFSET($B1762,BG1750,5))</f>
        <v>1</v>
      </c>
      <c r="BO1764"/>
      <c r="BP1764" s="21"/>
      <c r="BS1764"/>
      <c r="BT1764"/>
      <c r="BU1764"/>
      <c r="BV1764"/>
      <c r="BW1764" s="63" t="s">
        <v>22</v>
      </c>
      <c r="BX1764" s="56"/>
      <c r="BY1764" s="57">
        <f ca="1">OFFSET(乱数表!$C$3,$C1747,2*BS$7)</f>
        <v>0.51087881380673772</v>
      </c>
      <c r="BZ1764" s="38">
        <f ca="1">MATCH(BY1764,OFFSET($B1762,BS1750,1):OFFSET($B1762,BS1750,5))</f>
        <v>1</v>
      </c>
      <c r="CA1764"/>
      <c r="CB1764" s="21"/>
      <c r="CE1764"/>
      <c r="CF1764"/>
      <c r="CG1764"/>
      <c r="CH1764"/>
      <c r="CI1764" s="63" t="s">
        <v>22</v>
      </c>
      <c r="CJ1764" s="56"/>
      <c r="CK1764" s="57">
        <f ca="1">OFFSET(乱数表!$C$3,$C1747,2*CE$7)</f>
        <v>0.54576755661406406</v>
      </c>
      <c r="CL1764" s="38">
        <f ca="1">MATCH(CK1764,OFFSET($B1762,CE1750,1):OFFSET($B1762,CE1750,5))</f>
        <v>1</v>
      </c>
      <c r="CM1764"/>
      <c r="CN1764" s="21"/>
      <c r="CQ1764"/>
      <c r="CR1764"/>
      <c r="CS1764"/>
      <c r="CT1764"/>
      <c r="CU1764" s="63" t="s">
        <v>22</v>
      </c>
      <c r="CV1764" s="56"/>
      <c r="CW1764" s="57">
        <f ca="1">OFFSET(乱数表!$C$3,$C1747,2*CQ$7)</f>
        <v>0.48406679844562939</v>
      </c>
      <c r="CX1764" s="38">
        <f ca="1">MATCH(CW1764,OFFSET($B1762,CQ1750,1):OFFSET($B1762,CQ1750,5))</f>
        <v>1</v>
      </c>
      <c r="CY1764"/>
      <c r="CZ1764" s="21"/>
      <c r="DC1764"/>
      <c r="DD1764"/>
      <c r="DE1764"/>
      <c r="DF1764"/>
      <c r="DG1764" s="63" t="s">
        <v>22</v>
      </c>
      <c r="DH1764" s="56"/>
      <c r="DI1764" s="57">
        <f ca="1">OFFSET(乱数表!$C$3,$C1747,2*DC$7)</f>
        <v>5.9205362785653914E-2</v>
      </c>
      <c r="DJ1764" s="38">
        <f ca="1">MATCH(DI1764,OFFSET($B1762,DC1750,1):OFFSET($B1762,DC1750,5))</f>
        <v>1</v>
      </c>
      <c r="DK1764"/>
      <c r="DL1764" s="21"/>
      <c r="DO1764"/>
      <c r="DP1764"/>
      <c r="DQ1764"/>
      <c r="DR1764"/>
      <c r="DS1764" s="63" t="s">
        <v>22</v>
      </c>
      <c r="DT1764" s="56"/>
      <c r="DU1764" s="57">
        <f ca="1">OFFSET(乱数表!$C$3,$C1747,2*DO$7)</f>
        <v>0.55967725097920196</v>
      </c>
      <c r="DV1764" s="38">
        <f ca="1">MATCH(DU1764,OFFSET($B1762,DO1749,1):OFFSET($B1762,DO1749,5))</f>
        <v>3</v>
      </c>
      <c r="DW1764"/>
      <c r="DX1764" s="21"/>
    </row>
    <row r="1765" spans="1:128" ht="13.5" customHeight="1">
      <c r="A1765"/>
      <c r="B1765" s="41">
        <v>3</v>
      </c>
      <c r="C1765" s="41">
        <v>0</v>
      </c>
      <c r="D1765" s="81">
        <v>0</v>
      </c>
      <c r="E1765" s="81">
        <v>0</v>
      </c>
      <c r="F1765" s="80">
        <v>1</v>
      </c>
      <c r="G1765" s="81">
        <v>1</v>
      </c>
      <c r="H1765" s="7"/>
      <c r="K1765"/>
      <c r="L1765"/>
      <c r="M1765"/>
      <c r="N1765"/>
      <c r="O1765" s="6"/>
      <c r="P1765"/>
      <c r="Q1765"/>
      <c r="R1765" t="s">
        <v>56</v>
      </c>
      <c r="S1765"/>
      <c r="T1765" s="21"/>
      <c r="W1765"/>
      <c r="X1765"/>
      <c r="Y1765"/>
      <c r="Z1765"/>
      <c r="AA1765" s="6"/>
      <c r="AB1765"/>
      <c r="AC1765"/>
      <c r="AD1765" t="s">
        <v>56</v>
      </c>
      <c r="AE1765"/>
      <c r="AF1765" s="21"/>
      <c r="AI1765"/>
      <c r="AJ1765"/>
      <c r="AK1765"/>
      <c r="AL1765"/>
      <c r="AM1765" s="6"/>
      <c r="AN1765"/>
      <c r="AO1765"/>
      <c r="AP1765" t="s">
        <v>56</v>
      </c>
      <c r="AQ1765"/>
      <c r="AR1765" s="21"/>
      <c r="AU1765"/>
      <c r="AV1765"/>
      <c r="AW1765"/>
      <c r="AX1765"/>
      <c r="AY1765" s="6"/>
      <c r="AZ1765"/>
      <c r="BA1765"/>
      <c r="BB1765" t="s">
        <v>56</v>
      </c>
      <c r="BC1765"/>
      <c r="BD1765" s="21"/>
      <c r="BG1765"/>
      <c r="BH1765"/>
      <c r="BI1765"/>
      <c r="BJ1765"/>
      <c r="BK1765" s="6"/>
      <c r="BL1765"/>
      <c r="BM1765"/>
      <c r="BN1765" t="s">
        <v>56</v>
      </c>
      <c r="BO1765"/>
      <c r="BP1765" s="21"/>
      <c r="BS1765"/>
      <c r="BT1765"/>
      <c r="BU1765"/>
      <c r="BV1765"/>
      <c r="BW1765" s="6"/>
      <c r="BX1765"/>
      <c r="BY1765"/>
      <c r="BZ1765" t="s">
        <v>56</v>
      </c>
      <c r="CA1765"/>
      <c r="CB1765" s="21"/>
      <c r="CE1765"/>
      <c r="CF1765"/>
      <c r="CG1765"/>
      <c r="CH1765"/>
      <c r="CI1765" s="6"/>
      <c r="CJ1765"/>
      <c r="CK1765"/>
      <c r="CL1765" t="s">
        <v>56</v>
      </c>
      <c r="CM1765"/>
      <c r="CN1765" s="21"/>
      <c r="CQ1765"/>
      <c r="CR1765"/>
      <c r="CS1765"/>
      <c r="CT1765"/>
      <c r="CU1765" s="6"/>
      <c r="CV1765"/>
      <c r="CW1765"/>
      <c r="CX1765" t="s">
        <v>56</v>
      </c>
      <c r="CY1765"/>
      <c r="CZ1765" s="21"/>
      <c r="DC1765"/>
      <c r="DD1765"/>
      <c r="DE1765"/>
      <c r="DF1765"/>
      <c r="DG1765" s="6"/>
      <c r="DH1765"/>
      <c r="DI1765"/>
      <c r="DJ1765" t="s">
        <v>56</v>
      </c>
      <c r="DK1765"/>
      <c r="DL1765" s="21"/>
      <c r="DO1765"/>
      <c r="DP1765"/>
      <c r="DQ1765"/>
      <c r="DR1765"/>
      <c r="DS1765" s="6"/>
      <c r="DT1765"/>
      <c r="DU1765"/>
      <c r="DV1765" t="s">
        <v>56</v>
      </c>
      <c r="DW1765"/>
      <c r="DX1765" s="21"/>
    </row>
    <row r="1766" spans="1:128" ht="13.5" customHeight="1">
      <c r="A1766"/>
      <c r="B1766" s="42">
        <v>4</v>
      </c>
      <c r="C1766" s="42">
        <v>0</v>
      </c>
      <c r="D1766" s="82">
        <v>0.33333333333333331</v>
      </c>
      <c r="E1766" s="82">
        <v>0.66666666666666663</v>
      </c>
      <c r="F1766" s="83">
        <v>0.66666666666666663</v>
      </c>
      <c r="G1766" s="82">
        <v>1</v>
      </c>
      <c r="H1766" s="7"/>
      <c r="K1766"/>
      <c r="L1766"/>
      <c r="M1766"/>
      <c r="N1766"/>
      <c r="O1766" s="63" t="s">
        <v>39</v>
      </c>
      <c r="P1766" s="49">
        <f ca="1">IF(R1761="Exploit",R1763,R1764)</f>
        <v>4</v>
      </c>
      <c r="Q1766" s="28" t="str">
        <f ca="1">"("&amp;OFFSET(O1749,0,P1766)&amp;") →"</f>
        <v>(下) →</v>
      </c>
      <c r="R1766" s="18" t="s">
        <v>53</v>
      </c>
      <c r="S1766" s="3">
        <f ca="1">MIN(K1748+FIXED(1.1*COS(PI()/2*P1766),0),3)</f>
        <v>2</v>
      </c>
      <c r="T1766" s="6"/>
      <c r="W1766"/>
      <c r="X1766"/>
      <c r="Y1766"/>
      <c r="Z1766"/>
      <c r="AA1766" s="63" t="s">
        <v>39</v>
      </c>
      <c r="AB1766" s="49">
        <f ca="1">IF(AD1761="Exploit",AD1763,AD1764)</f>
        <v>1</v>
      </c>
      <c r="AC1766" s="28" t="str">
        <f ca="1">"("&amp;OFFSET(AA1749,0,AB1766)&amp;") →"</f>
        <v>(右) →</v>
      </c>
      <c r="AD1766" s="18" t="s">
        <v>53</v>
      </c>
      <c r="AE1766" s="3">
        <f ca="1">MIN(W1748+FIXED(1.1*COS(PI()/2*AB1766),0),3)</f>
        <v>2</v>
      </c>
      <c r="AF1766" s="6"/>
      <c r="AI1766"/>
      <c r="AJ1766"/>
      <c r="AK1766"/>
      <c r="AL1766"/>
      <c r="AM1766" s="63" t="s">
        <v>39</v>
      </c>
      <c r="AN1766" s="49">
        <f ca="1">IF(AP1761="Exploit",AP1763,AP1764)</f>
        <v>4</v>
      </c>
      <c r="AO1766" s="28" t="str">
        <f ca="1">"("&amp;OFFSET(AM1749,0,AN1766)&amp;") →"</f>
        <v>(下) →</v>
      </c>
      <c r="AP1766" s="18" t="s">
        <v>53</v>
      </c>
      <c r="AQ1766" s="3">
        <f ca="1">MIN(AI1748+FIXED(1.1*COS(PI()/2*AN1766),0),3)</f>
        <v>3</v>
      </c>
      <c r="AR1766" s="6"/>
      <c r="AU1766"/>
      <c r="AV1766"/>
      <c r="AW1766"/>
      <c r="AX1766"/>
      <c r="AY1766" s="63" t="s">
        <v>39</v>
      </c>
      <c r="AZ1766" s="49">
        <f ca="1">IF(BB1761="Exploit",BB1763,BB1764)</f>
        <v>1</v>
      </c>
      <c r="BA1766" s="28" t="str">
        <f ca="1">"("&amp;OFFSET(AY1749,0,AZ1766)&amp;") →"</f>
        <v>(右) →</v>
      </c>
      <c r="BB1766" s="18" t="s">
        <v>53</v>
      </c>
      <c r="BC1766" s="3">
        <f ca="1">MIN(AU1748+FIXED(1.1*COS(PI()/2*AZ1766),0),3)</f>
        <v>3</v>
      </c>
      <c r="BD1766" s="6"/>
      <c r="BG1766"/>
      <c r="BH1766"/>
      <c r="BI1766"/>
      <c r="BJ1766"/>
      <c r="BK1766" s="63" t="s">
        <v>39</v>
      </c>
      <c r="BL1766" s="49">
        <f ca="1">IF(BN1761="Exploit",BN1763,BN1764)</f>
        <v>1</v>
      </c>
      <c r="BM1766" s="28" t="str">
        <f ca="1">"("&amp;OFFSET(BK1749,0,BL1766)&amp;") →"</f>
        <v>(右) →</v>
      </c>
      <c r="BN1766" s="18" t="s">
        <v>53</v>
      </c>
      <c r="BO1766" s="3">
        <f ca="1">MIN(BG1748+FIXED(1.1*COS(PI()/2*BL1766),0),3)</f>
        <v>3</v>
      </c>
      <c r="BP1766" s="6"/>
      <c r="BS1766"/>
      <c r="BT1766"/>
      <c r="BU1766"/>
      <c r="BV1766"/>
      <c r="BW1766" s="63" t="s">
        <v>39</v>
      </c>
      <c r="BX1766" s="49">
        <f ca="1">IF(BZ1761="Exploit",BZ1763,BZ1764)</f>
        <v>1</v>
      </c>
      <c r="BY1766" s="28" t="str">
        <f ca="1">"("&amp;OFFSET(BW1749,0,BX1766)&amp;") →"</f>
        <v>(右) →</v>
      </c>
      <c r="BZ1766" s="18" t="s">
        <v>53</v>
      </c>
      <c r="CA1766" s="3">
        <f ca="1">MIN(BS1748+FIXED(1.1*COS(PI()/2*BX1766),0),3)</f>
        <v>3</v>
      </c>
      <c r="CB1766" s="6"/>
      <c r="CE1766"/>
      <c r="CF1766"/>
      <c r="CG1766"/>
      <c r="CH1766"/>
      <c r="CI1766" s="63" t="s">
        <v>39</v>
      </c>
      <c r="CJ1766" s="49">
        <f ca="1">IF(CL1761="Exploit",CL1763,CL1764)</f>
        <v>1</v>
      </c>
      <c r="CK1766" s="28" t="str">
        <f ca="1">"("&amp;OFFSET(CI1749,0,CJ1766)&amp;") →"</f>
        <v>(右) →</v>
      </c>
      <c r="CL1766" s="18" t="s">
        <v>53</v>
      </c>
      <c r="CM1766" s="3">
        <f ca="1">MIN(CE1748+FIXED(1.1*COS(PI()/2*CJ1766),0),3)</f>
        <v>3</v>
      </c>
      <c r="CN1766" s="6"/>
      <c r="CQ1766"/>
      <c r="CR1766"/>
      <c r="CS1766"/>
      <c r="CT1766"/>
      <c r="CU1766" s="63" t="s">
        <v>39</v>
      </c>
      <c r="CV1766" s="49">
        <f ca="1">IF(CX1761="Exploit",CX1763,CX1764)</f>
        <v>1</v>
      </c>
      <c r="CW1766" s="28" t="str">
        <f ca="1">"("&amp;OFFSET(CU1749,0,CV1766)&amp;") →"</f>
        <v>(右) →</v>
      </c>
      <c r="CX1766" s="18" t="s">
        <v>53</v>
      </c>
      <c r="CY1766" s="3">
        <f ca="1">MIN(CQ1748+FIXED(1.1*COS(PI()/2*CV1766),0),3)</f>
        <v>3</v>
      </c>
      <c r="CZ1766" s="6"/>
      <c r="DC1766"/>
      <c r="DD1766"/>
      <c r="DE1766"/>
      <c r="DF1766"/>
      <c r="DG1766" s="63" t="s">
        <v>39</v>
      </c>
      <c r="DH1766" s="49">
        <f ca="1">IF(DJ1761="Exploit",DJ1763,DJ1764)</f>
        <v>1</v>
      </c>
      <c r="DI1766" s="28" t="str">
        <f ca="1">"("&amp;OFFSET(DG1749,0,DH1766)&amp;") →"</f>
        <v>(右) →</v>
      </c>
      <c r="DJ1766" s="18" t="s">
        <v>53</v>
      </c>
      <c r="DK1766" s="3">
        <f ca="1">MIN(DC1748+FIXED(1.1*COS(PI()/2*DH1766),0),3)</f>
        <v>3</v>
      </c>
      <c r="DL1766" s="6"/>
      <c r="DO1766"/>
      <c r="DP1766"/>
      <c r="DQ1766"/>
      <c r="DR1766"/>
      <c r="DS1766" s="63" t="s">
        <v>39</v>
      </c>
      <c r="DT1766" s="49">
        <f ca="1">IF(DV1761="Exploit",DV1763,DV1764)</f>
        <v>3</v>
      </c>
      <c r="DU1766" s="28" t="str">
        <f ca="1">"("&amp;OFFSET(DS1749,0,DT1766)&amp;") →"</f>
        <v>(左) →</v>
      </c>
      <c r="DV1766" s="18" t="s">
        <v>53</v>
      </c>
      <c r="DW1766" s="3">
        <f ca="1">MIN(DO1748+FIXED(1.1*COS(PI()/2*DT1766),0),3)</f>
        <v>3</v>
      </c>
      <c r="DX1766" s="6"/>
    </row>
    <row r="1767" spans="1:128" ht="13.5" customHeight="1">
      <c r="A1767"/>
      <c r="B1767" s="41">
        <v>5</v>
      </c>
      <c r="C1767" s="41">
        <v>0</v>
      </c>
      <c r="D1767" s="83">
        <v>0</v>
      </c>
      <c r="E1767" s="80">
        <v>0.33333333333333331</v>
      </c>
      <c r="F1767" s="80">
        <v>0.66666666666666663</v>
      </c>
      <c r="G1767" s="80">
        <v>1</v>
      </c>
      <c r="H1767" s="7"/>
      <c r="K1767"/>
      <c r="L1767"/>
      <c r="M1767"/>
      <c r="N1767"/>
      <c r="O1767" s="24" t="s">
        <v>33</v>
      </c>
      <c r="P1767" s="24"/>
      <c r="Q1767"/>
      <c r="R1767" s="18" t="s">
        <v>54</v>
      </c>
      <c r="S1767" s="3">
        <f ca="1">MIN(K1749+FIXED(1.1*SIN(PI()/2*P1766),0),3)</f>
        <v>1</v>
      </c>
      <c r="T1767" s="6"/>
      <c r="W1767"/>
      <c r="X1767"/>
      <c r="Y1767"/>
      <c r="Z1767"/>
      <c r="AA1767" s="24"/>
      <c r="AB1767" s="24" t="s">
        <v>33</v>
      </c>
      <c r="AC1767"/>
      <c r="AD1767" s="18" t="s">
        <v>54</v>
      </c>
      <c r="AE1767" s="3">
        <f ca="1">MIN(W1749+FIXED(1.1*SIN(PI()/2*AB1766),0),3)</f>
        <v>2</v>
      </c>
      <c r="AF1767" s="6"/>
      <c r="AI1767"/>
      <c r="AJ1767"/>
      <c r="AK1767"/>
      <c r="AL1767"/>
      <c r="AM1767" s="24"/>
      <c r="AN1767" s="24" t="s">
        <v>33</v>
      </c>
      <c r="AO1767"/>
      <c r="AP1767" s="18" t="s">
        <v>54</v>
      </c>
      <c r="AQ1767" s="3">
        <f ca="1">MIN(AI1749+FIXED(1.1*SIN(PI()/2*AN1766),0),3)</f>
        <v>2</v>
      </c>
      <c r="AR1767" s="6"/>
      <c r="AU1767"/>
      <c r="AV1767"/>
      <c r="AW1767"/>
      <c r="AX1767"/>
      <c r="AY1767" s="24"/>
      <c r="AZ1767" s="24" t="s">
        <v>33</v>
      </c>
      <c r="BA1767"/>
      <c r="BB1767" s="18" t="s">
        <v>54</v>
      </c>
      <c r="BC1767" s="3">
        <f ca="1">MIN(AU1749+FIXED(1.1*SIN(PI()/2*AZ1766),0),3)</f>
        <v>3</v>
      </c>
      <c r="BD1767" s="6"/>
      <c r="BG1767"/>
      <c r="BH1767"/>
      <c r="BI1767"/>
      <c r="BJ1767"/>
      <c r="BK1767" s="24"/>
      <c r="BL1767" s="24" t="s">
        <v>33</v>
      </c>
      <c r="BM1767"/>
      <c r="BN1767" s="18" t="s">
        <v>54</v>
      </c>
      <c r="BO1767" s="3">
        <f ca="1">MIN(BG1749+FIXED(1.1*SIN(PI()/2*BL1766),0),3)</f>
        <v>3</v>
      </c>
      <c r="BP1767" s="6"/>
      <c r="BS1767"/>
      <c r="BT1767"/>
      <c r="BU1767"/>
      <c r="BV1767"/>
      <c r="BW1767" s="24"/>
      <c r="BX1767" s="24" t="s">
        <v>33</v>
      </c>
      <c r="BY1767"/>
      <c r="BZ1767" s="18" t="s">
        <v>54</v>
      </c>
      <c r="CA1767" s="3">
        <f ca="1">MIN(BS1749+FIXED(1.1*SIN(PI()/2*BX1766),0),3)</f>
        <v>3</v>
      </c>
      <c r="CB1767" s="6"/>
      <c r="CE1767"/>
      <c r="CF1767"/>
      <c r="CG1767"/>
      <c r="CH1767"/>
      <c r="CI1767" s="24"/>
      <c r="CJ1767" s="24" t="s">
        <v>33</v>
      </c>
      <c r="CK1767"/>
      <c r="CL1767" s="18" t="s">
        <v>54</v>
      </c>
      <c r="CM1767" s="3">
        <f ca="1">MIN(CE1749+FIXED(1.1*SIN(PI()/2*CJ1766),0),3)</f>
        <v>3</v>
      </c>
      <c r="CN1767" s="6"/>
      <c r="CQ1767"/>
      <c r="CR1767"/>
      <c r="CS1767"/>
      <c r="CT1767"/>
      <c r="CU1767" s="24"/>
      <c r="CV1767" s="24" t="s">
        <v>33</v>
      </c>
      <c r="CW1767"/>
      <c r="CX1767" s="18" t="s">
        <v>54</v>
      </c>
      <c r="CY1767" s="3">
        <f ca="1">MIN(CQ1749+FIXED(1.1*SIN(PI()/2*CV1766),0),3)</f>
        <v>3</v>
      </c>
      <c r="CZ1767" s="6"/>
      <c r="DC1767"/>
      <c r="DD1767"/>
      <c r="DE1767"/>
      <c r="DF1767"/>
      <c r="DG1767" s="24"/>
      <c r="DH1767" s="24" t="s">
        <v>33</v>
      </c>
      <c r="DI1767"/>
      <c r="DJ1767" s="18" t="s">
        <v>54</v>
      </c>
      <c r="DK1767" s="3">
        <f ca="1">MIN(DC1749+FIXED(1.1*SIN(PI()/2*DH1766),0),3)</f>
        <v>3</v>
      </c>
      <c r="DL1767" s="6"/>
      <c r="DO1767"/>
      <c r="DP1767"/>
      <c r="DQ1767"/>
      <c r="DR1767"/>
      <c r="DS1767" s="24"/>
      <c r="DT1767" s="24" t="s">
        <v>33</v>
      </c>
      <c r="DU1767"/>
      <c r="DV1767" s="18" t="s">
        <v>54</v>
      </c>
      <c r="DW1767" s="3">
        <f ca="1">MIN(DO1749+FIXED(1.1*SIN(PI()/2*DT1766),0),3)</f>
        <v>2</v>
      </c>
      <c r="DX1767" s="6"/>
    </row>
    <row r="1768" spans="1:128" ht="13.5" customHeight="1">
      <c r="A1768"/>
      <c r="B1768" s="42">
        <v>6</v>
      </c>
      <c r="C1768" s="61">
        <v>0</v>
      </c>
      <c r="D1768" s="61">
        <v>0</v>
      </c>
      <c r="E1768" s="61">
        <v>0</v>
      </c>
      <c r="F1768" s="61">
        <v>0</v>
      </c>
      <c r="G1768" s="61">
        <v>0</v>
      </c>
      <c r="H1768" s="7"/>
      <c r="K1768"/>
      <c r="L1768"/>
      <c r="M1768"/>
      <c r="N1768"/>
      <c r="O1768"/>
      <c r="P1768"/>
      <c r="Q1768"/>
      <c r="R1768" s="3" t="s">
        <v>31</v>
      </c>
      <c r="S1768" s="29">
        <f ca="1">3*(S1766-1)+S1767</f>
        <v>4</v>
      </c>
      <c r="T1768" s="30"/>
      <c r="W1768"/>
      <c r="X1768"/>
      <c r="Y1768"/>
      <c r="Z1768"/>
      <c r="AA1768"/>
      <c r="AB1768"/>
      <c r="AC1768"/>
      <c r="AD1768" s="3" t="s">
        <v>32</v>
      </c>
      <c r="AE1768" s="29">
        <f ca="1">3*(AE1766-1)+AE1767</f>
        <v>5</v>
      </c>
      <c r="AF1768" s="6"/>
      <c r="AI1768"/>
      <c r="AJ1768"/>
      <c r="AK1768"/>
      <c r="AL1768"/>
      <c r="AM1768"/>
      <c r="AN1768"/>
      <c r="AO1768"/>
      <c r="AP1768" s="3" t="s">
        <v>32</v>
      </c>
      <c r="AQ1768" s="29">
        <f ca="1">3*(AQ1766-1)+AQ1767</f>
        <v>8</v>
      </c>
      <c r="AR1768" s="6"/>
      <c r="AU1768"/>
      <c r="AV1768"/>
      <c r="AW1768"/>
      <c r="AX1768"/>
      <c r="AY1768"/>
      <c r="AZ1768"/>
      <c r="BA1768"/>
      <c r="BB1768" s="3" t="s">
        <v>32</v>
      </c>
      <c r="BC1768" s="29">
        <f ca="1">3*(BC1766-1)+BC1767</f>
        <v>9</v>
      </c>
      <c r="BD1768" s="6"/>
      <c r="BG1768"/>
      <c r="BH1768"/>
      <c r="BI1768"/>
      <c r="BJ1768"/>
      <c r="BK1768"/>
      <c r="BL1768"/>
      <c r="BM1768"/>
      <c r="BN1768" s="3" t="s">
        <v>32</v>
      </c>
      <c r="BO1768" s="29">
        <f ca="1">3*(BO1766-1)+BO1767</f>
        <v>9</v>
      </c>
      <c r="BP1768" s="6"/>
      <c r="BS1768"/>
      <c r="BT1768"/>
      <c r="BU1768"/>
      <c r="BV1768"/>
      <c r="BW1768"/>
      <c r="BX1768"/>
      <c r="BY1768"/>
      <c r="BZ1768" s="3" t="s">
        <v>32</v>
      </c>
      <c r="CA1768" s="29">
        <f ca="1">3*(CA1766-1)+CA1767</f>
        <v>9</v>
      </c>
      <c r="CB1768" s="6"/>
      <c r="CE1768"/>
      <c r="CF1768"/>
      <c r="CG1768"/>
      <c r="CH1768"/>
      <c r="CI1768"/>
      <c r="CJ1768"/>
      <c r="CK1768"/>
      <c r="CL1768" s="3" t="s">
        <v>32</v>
      </c>
      <c r="CM1768" s="29">
        <f ca="1">3*(CM1766-1)+CM1767</f>
        <v>9</v>
      </c>
      <c r="CN1768" s="6"/>
      <c r="CQ1768"/>
      <c r="CR1768"/>
      <c r="CS1768"/>
      <c r="CT1768"/>
      <c r="CU1768"/>
      <c r="CV1768"/>
      <c r="CW1768"/>
      <c r="CX1768" s="3" t="s">
        <v>32</v>
      </c>
      <c r="CY1768" s="29">
        <f ca="1">3*(CY1766-1)+CY1767</f>
        <v>9</v>
      </c>
      <c r="CZ1768" s="6"/>
      <c r="DC1768"/>
      <c r="DD1768"/>
      <c r="DE1768"/>
      <c r="DF1768"/>
      <c r="DG1768"/>
      <c r="DH1768"/>
      <c r="DI1768"/>
      <c r="DJ1768" s="3" t="s">
        <v>32</v>
      </c>
      <c r="DK1768" s="29">
        <f ca="1">3*(DK1766-1)+DK1767</f>
        <v>9</v>
      </c>
      <c r="DL1768" s="6"/>
      <c r="DO1768"/>
      <c r="DP1768"/>
      <c r="DQ1768"/>
      <c r="DR1768"/>
      <c r="DS1768"/>
      <c r="DT1768"/>
      <c r="DU1768"/>
      <c r="DV1768" s="3" t="s">
        <v>32</v>
      </c>
      <c r="DW1768" s="29">
        <f ca="1">3*(DW1766-1)+DW1767</f>
        <v>8</v>
      </c>
      <c r="DX1768" s="6"/>
    </row>
    <row r="1769" spans="1:128" ht="13.5" customHeight="1">
      <c r="A1769"/>
      <c r="B1769" s="41">
        <v>7</v>
      </c>
      <c r="C1769" s="41">
        <v>0</v>
      </c>
      <c r="D1769" s="80">
        <v>0.5</v>
      </c>
      <c r="E1769" s="80">
        <v>1</v>
      </c>
      <c r="F1769" s="61">
        <v>1</v>
      </c>
      <c r="G1769" s="61">
        <v>1</v>
      </c>
      <c r="H1769" s="7"/>
      <c r="K1769"/>
      <c r="L1769"/>
      <c r="M1769"/>
      <c r="N1769"/>
      <c r="P1769"/>
      <c r="Q1769"/>
      <c r="R1769"/>
      <c r="S1769" s="11" t="s">
        <v>51</v>
      </c>
      <c r="T1769" s="24"/>
      <c r="W1769"/>
      <c r="X1769"/>
      <c r="Y1769"/>
      <c r="Z1769"/>
      <c r="AB1769"/>
      <c r="AC1769"/>
      <c r="AD1769"/>
      <c r="AE1769" s="11" t="s">
        <v>51</v>
      </c>
      <c r="AF1769" s="24"/>
      <c r="AI1769"/>
      <c r="AJ1769"/>
      <c r="AK1769"/>
      <c r="AL1769"/>
      <c r="AN1769"/>
      <c r="AO1769"/>
      <c r="AP1769"/>
      <c r="AQ1769" s="11" t="s">
        <v>51</v>
      </c>
      <c r="AR1769" s="24"/>
      <c r="AU1769"/>
      <c r="AV1769"/>
      <c r="AW1769"/>
      <c r="AX1769"/>
      <c r="AZ1769"/>
      <c r="BA1769"/>
      <c r="BB1769"/>
      <c r="BC1769" s="11" t="s">
        <v>51</v>
      </c>
      <c r="BD1769" s="24"/>
      <c r="BG1769"/>
      <c r="BH1769"/>
      <c r="BI1769"/>
      <c r="BJ1769"/>
      <c r="BL1769"/>
      <c r="BM1769"/>
      <c r="BN1769"/>
      <c r="BO1769" s="11" t="s">
        <v>51</v>
      </c>
      <c r="BP1769" s="24"/>
      <c r="BS1769"/>
      <c r="BT1769"/>
      <c r="BU1769"/>
      <c r="BV1769"/>
      <c r="BX1769"/>
      <c r="BY1769"/>
      <c r="BZ1769"/>
      <c r="CA1769" s="11" t="s">
        <v>51</v>
      </c>
      <c r="CB1769" s="24"/>
      <c r="CE1769"/>
      <c r="CF1769"/>
      <c r="CG1769"/>
      <c r="CH1769"/>
      <c r="CJ1769"/>
      <c r="CK1769"/>
      <c r="CL1769"/>
      <c r="CM1769" s="11" t="s">
        <v>51</v>
      </c>
      <c r="CN1769" s="24"/>
      <c r="CQ1769"/>
      <c r="CR1769"/>
      <c r="CS1769"/>
      <c r="CT1769"/>
      <c r="CV1769"/>
      <c r="CW1769"/>
      <c r="CX1769"/>
      <c r="CY1769" s="11" t="s">
        <v>51</v>
      </c>
      <c r="CZ1769" s="24"/>
      <c r="DC1769"/>
      <c r="DD1769"/>
      <c r="DE1769"/>
      <c r="DF1769"/>
      <c r="DH1769"/>
      <c r="DI1769"/>
      <c r="DJ1769"/>
      <c r="DK1769" s="11" t="s">
        <v>51</v>
      </c>
      <c r="DL1769" s="24"/>
      <c r="DO1769"/>
      <c r="DP1769"/>
      <c r="DQ1769"/>
      <c r="DR1769"/>
      <c r="DT1769"/>
      <c r="DU1769"/>
      <c r="DV1769"/>
      <c r="DW1769" s="11" t="s">
        <v>51</v>
      </c>
      <c r="DX1769" s="24"/>
    </row>
    <row r="1770" spans="1:128" ht="13.5" customHeight="1" thickBot="1">
      <c r="A1770"/>
      <c r="B1770" s="42">
        <v>8</v>
      </c>
      <c r="C1770" s="42">
        <v>0</v>
      </c>
      <c r="D1770" s="82">
        <v>0.33333333333333331</v>
      </c>
      <c r="E1770" s="82">
        <v>0.66666666666666663</v>
      </c>
      <c r="F1770" s="82">
        <v>1</v>
      </c>
      <c r="G1770" s="83">
        <v>1</v>
      </c>
      <c r="H1770" s="7"/>
      <c r="K1770"/>
      <c r="L1770"/>
      <c r="M1770"/>
      <c r="N1770"/>
      <c r="O1770" t="s">
        <v>48</v>
      </c>
      <c r="R1770"/>
      <c r="S1770"/>
      <c r="T1770" s="21"/>
      <c r="W1770"/>
      <c r="X1770"/>
      <c r="Y1770"/>
      <c r="Z1770"/>
      <c r="AA1770" t="s">
        <v>48</v>
      </c>
      <c r="AD1770"/>
      <c r="AE1770"/>
      <c r="AF1770" s="21"/>
      <c r="AI1770"/>
      <c r="AJ1770"/>
      <c r="AK1770"/>
      <c r="AL1770"/>
      <c r="AM1770" t="s">
        <v>48</v>
      </c>
      <c r="AP1770"/>
      <c r="AQ1770"/>
      <c r="AR1770" s="21"/>
      <c r="AU1770"/>
      <c r="AV1770"/>
      <c r="AW1770"/>
      <c r="AX1770"/>
      <c r="AY1770" t="s">
        <v>48</v>
      </c>
      <c r="BB1770"/>
      <c r="BC1770"/>
      <c r="BD1770" s="21"/>
      <c r="BG1770"/>
      <c r="BH1770"/>
      <c r="BI1770"/>
      <c r="BJ1770"/>
      <c r="BK1770" t="s">
        <v>48</v>
      </c>
      <c r="BN1770"/>
      <c r="BO1770"/>
      <c r="BP1770" s="21"/>
      <c r="BS1770"/>
      <c r="BT1770"/>
      <c r="BU1770"/>
      <c r="BV1770"/>
      <c r="BW1770" t="s">
        <v>48</v>
      </c>
      <c r="BZ1770"/>
      <c r="CA1770"/>
      <c r="CB1770" s="21"/>
      <c r="CE1770"/>
      <c r="CF1770"/>
      <c r="CG1770"/>
      <c r="CH1770"/>
      <c r="CI1770" t="s">
        <v>48</v>
      </c>
      <c r="CL1770"/>
      <c r="CM1770"/>
      <c r="CN1770" s="21"/>
      <c r="CQ1770"/>
      <c r="CR1770"/>
      <c r="CS1770"/>
      <c r="CT1770"/>
      <c r="CU1770" t="s">
        <v>48</v>
      </c>
      <c r="CX1770"/>
      <c r="CY1770"/>
      <c r="CZ1770" s="21"/>
      <c r="DC1770"/>
      <c r="DD1770"/>
      <c r="DE1770"/>
      <c r="DF1770"/>
      <c r="DG1770" t="s">
        <v>48</v>
      </c>
      <c r="DJ1770"/>
      <c r="DK1770"/>
      <c r="DL1770" s="21"/>
      <c r="DO1770"/>
      <c r="DP1770"/>
      <c r="DQ1770"/>
      <c r="DR1770"/>
      <c r="DS1770" t="s">
        <v>48</v>
      </c>
      <c r="DU1770" s="30"/>
      <c r="DV1770"/>
      <c r="DW1770"/>
      <c r="DX1770" s="21"/>
    </row>
    <row r="1771" spans="1:128" ht="13.5" customHeight="1" thickBot="1">
      <c r="A1771"/>
      <c r="B1771" s="43" t="s">
        <v>18</v>
      </c>
      <c r="C1771" s="43">
        <v>0</v>
      </c>
      <c r="D1771" s="84">
        <v>1</v>
      </c>
      <c r="E1771" s="84">
        <v>1</v>
      </c>
      <c r="F1771" s="84">
        <v>1</v>
      </c>
      <c r="G1771" s="84">
        <v>1</v>
      </c>
      <c r="H1771" s="7"/>
      <c r="K1771"/>
      <c r="L1771"/>
      <c r="M1771"/>
      <c r="N1771"/>
      <c r="O1771" s="39" t="s">
        <v>52</v>
      </c>
      <c r="P1771" s="33">
        <f ca="1">IF(K1750&lt;9,OFFSET($D$3,S1766,S1767)+$C$4*MAX(OFFSET(O1749,S1768,1):OFFSET(O1749,S1768,4)),0)</f>
        <v>32.109997903322011</v>
      </c>
      <c r="Q1771"/>
      <c r="R1771"/>
      <c r="S1771"/>
      <c r="T1771" s="21"/>
      <c r="W1771"/>
      <c r="X1771"/>
      <c r="Y1771"/>
      <c r="Z1771"/>
      <c r="AA1771" s="39" t="s">
        <v>52</v>
      </c>
      <c r="AB1771" s="33">
        <f ca="1">IF(W1750&lt;9,OFFSET($D$3,AE1766,AE1767)+$C$4*MAX(OFFSET(AA1749,AE1768,1):OFFSET(AA1749,AE1768,4)),0)</f>
        <v>47.299999999637208</v>
      </c>
      <c r="AC1771"/>
      <c r="AD1771"/>
      <c r="AE1771"/>
      <c r="AF1771" s="21"/>
      <c r="AI1771"/>
      <c r="AJ1771"/>
      <c r="AK1771"/>
      <c r="AL1771"/>
      <c r="AM1771" s="39" t="s">
        <v>52</v>
      </c>
      <c r="AN1771" s="33">
        <f ca="1">IF(AI1750&lt;9,OFFSET($D$3,AQ1766,AQ1767)+$C$4*MAX(OFFSET(AM1749,AQ1768,1):OFFSET(AM1749,AQ1768,4)),0)</f>
        <v>68.999999999999531</v>
      </c>
      <c r="AO1771"/>
      <c r="AP1771"/>
      <c r="AQ1771"/>
      <c r="AR1771" s="21"/>
      <c r="AU1771"/>
      <c r="AV1771"/>
      <c r="AW1771"/>
      <c r="AX1771"/>
      <c r="AY1771" s="39" t="s">
        <v>52</v>
      </c>
      <c r="AZ1771" s="33">
        <f ca="1">IF(AU1750&lt;9,OFFSET($D$3,BC1766,BC1767)+$C$4*MAX(OFFSET(AY1749,BC1768,1):OFFSET(AY1749,BC1768,4)),0)</f>
        <v>100</v>
      </c>
      <c r="BA1771"/>
      <c r="BB1771"/>
      <c r="BC1771"/>
      <c r="BD1771" s="21"/>
      <c r="BG1771"/>
      <c r="BH1771"/>
      <c r="BI1771"/>
      <c r="BJ1771"/>
      <c r="BK1771" s="39" t="s">
        <v>52</v>
      </c>
      <c r="BL1771" s="33">
        <f ca="1">IF(BG1750&lt;9,OFFSET($D$3,BO1766,BO1767)+$C$4*MAX(OFFSET(BK1749,BO1768,1):OFFSET(BK1749,BO1768,4)),0)</f>
        <v>0</v>
      </c>
      <c r="BM1771"/>
      <c r="BN1771"/>
      <c r="BO1771"/>
      <c r="BP1771" s="21"/>
      <c r="BS1771"/>
      <c r="BT1771"/>
      <c r="BU1771"/>
      <c r="BV1771"/>
      <c r="BW1771" s="39" t="s">
        <v>52</v>
      </c>
      <c r="BX1771" s="33">
        <f ca="1">IF(BS1750&lt;9,OFFSET($D$3,CA1766,CA1767)+$C$4*MAX(OFFSET(BW1749,CA1768,1):OFFSET(BW1749,CA1768,4)),0)</f>
        <v>0</v>
      </c>
      <c r="BY1771"/>
      <c r="BZ1771"/>
      <c r="CA1771"/>
      <c r="CB1771" s="21"/>
      <c r="CE1771"/>
      <c r="CF1771"/>
      <c r="CG1771"/>
      <c r="CH1771"/>
      <c r="CI1771" s="39" t="s">
        <v>52</v>
      </c>
      <c r="CJ1771" s="33">
        <f ca="1">IF(CE1750&lt;9,OFFSET($D$3,CM1766,CM1767)+$C$4*MAX(OFFSET(CI1749,CM1768,1):OFFSET(CI1749,CM1768,4)),0)</f>
        <v>0</v>
      </c>
      <c r="CK1771"/>
      <c r="CL1771"/>
      <c r="CM1771"/>
      <c r="CN1771" s="21"/>
      <c r="CQ1771"/>
      <c r="CR1771"/>
      <c r="CS1771"/>
      <c r="CT1771"/>
      <c r="CU1771" s="39" t="s">
        <v>52</v>
      </c>
      <c r="CV1771" s="33">
        <f ca="1">IF(CQ1750&lt;9,OFFSET($D$3,CY1766,CY1767)+$C$4*MAX(OFFSET(CU1749,CY1768,1):OFFSET(CU1749,CY1768,4)),0)</f>
        <v>0</v>
      </c>
      <c r="CW1771"/>
      <c r="CX1771"/>
      <c r="CY1771"/>
      <c r="CZ1771" s="21"/>
      <c r="DC1771"/>
      <c r="DD1771"/>
      <c r="DE1771"/>
      <c r="DF1771"/>
      <c r="DG1771" s="39" t="s">
        <v>52</v>
      </c>
      <c r="DH1771" s="33">
        <f ca="1">IF(DC1750&lt;9,OFFSET($D$3,DK1766,DK1767)+$C$4*MAX(OFFSET(DG1749,DK1768,1):OFFSET(DG1749,DK1768,4)),0)</f>
        <v>0</v>
      </c>
      <c r="DI1771"/>
      <c r="DJ1771"/>
      <c r="DK1771"/>
      <c r="DL1771" s="21"/>
      <c r="DO1771"/>
      <c r="DP1771"/>
      <c r="DQ1771"/>
      <c r="DR1771"/>
      <c r="DS1771" s="39" t="s">
        <v>52</v>
      </c>
      <c r="DT1771" s="33">
        <f ca="1">IF(DO1750&lt;9,OFFSET($D$3,DW1766,DW1767)+$C$4*MAX(OFFSET(DS1749,DW1768,1):OFFSET(DS1749,DW1768,4)),0)</f>
        <v>0</v>
      </c>
      <c r="DU1771"/>
      <c r="DV1771"/>
      <c r="DW1771"/>
      <c r="DX1771" s="21"/>
    </row>
    <row r="1772" spans="1:128" ht="13.5" customHeight="1" thickBot="1">
      <c r="A1772"/>
      <c r="H1772" s="7"/>
      <c r="K1772"/>
      <c r="L1772"/>
      <c r="M1772"/>
      <c r="N1772"/>
      <c r="O1772" s="35"/>
      <c r="P1772" s="123" t="s">
        <v>12</v>
      </c>
      <c r="Q1772" s="124"/>
      <c r="R1772" s="124"/>
      <c r="S1772" s="125"/>
      <c r="T1772" s="64"/>
      <c r="W1772"/>
      <c r="X1772"/>
      <c r="Y1772"/>
      <c r="Z1772"/>
      <c r="AA1772" s="5"/>
      <c r="AB1772" s="123" t="s">
        <v>12</v>
      </c>
      <c r="AC1772" s="124"/>
      <c r="AD1772" s="124"/>
      <c r="AE1772" s="125"/>
      <c r="AF1772" s="64"/>
      <c r="AI1772"/>
      <c r="AJ1772"/>
      <c r="AK1772"/>
      <c r="AL1772"/>
      <c r="AM1772" s="5"/>
      <c r="AN1772" s="123" t="s">
        <v>12</v>
      </c>
      <c r="AO1772" s="124"/>
      <c r="AP1772" s="124"/>
      <c r="AQ1772" s="125"/>
      <c r="AR1772" s="64"/>
      <c r="AU1772"/>
      <c r="AV1772"/>
      <c r="AW1772"/>
      <c r="AX1772"/>
      <c r="AY1772" s="5"/>
      <c r="AZ1772" s="123" t="s">
        <v>12</v>
      </c>
      <c r="BA1772" s="124"/>
      <c r="BB1772" s="124"/>
      <c r="BC1772" s="125"/>
      <c r="BD1772" s="64"/>
      <c r="BG1772"/>
      <c r="BH1772"/>
      <c r="BI1772"/>
      <c r="BJ1772"/>
      <c r="BK1772" s="5"/>
      <c r="BL1772" s="123" t="s">
        <v>12</v>
      </c>
      <c r="BM1772" s="124"/>
      <c r="BN1772" s="124"/>
      <c r="BO1772" s="125"/>
      <c r="BP1772" s="64"/>
      <c r="BS1772"/>
      <c r="BT1772"/>
      <c r="BU1772"/>
      <c r="BV1772"/>
      <c r="BW1772" s="5"/>
      <c r="BX1772" s="123" t="s">
        <v>12</v>
      </c>
      <c r="BY1772" s="124"/>
      <c r="BZ1772" s="124"/>
      <c r="CA1772" s="125"/>
      <c r="CB1772" s="64"/>
      <c r="CE1772"/>
      <c r="CF1772"/>
      <c r="CG1772"/>
      <c r="CH1772"/>
      <c r="CI1772" s="5"/>
      <c r="CJ1772" s="123" t="s">
        <v>12</v>
      </c>
      <c r="CK1772" s="124"/>
      <c r="CL1772" s="124"/>
      <c r="CM1772" s="125"/>
      <c r="CN1772" s="64"/>
      <c r="CQ1772"/>
      <c r="CR1772"/>
      <c r="CS1772"/>
      <c r="CT1772"/>
      <c r="CU1772" s="5"/>
      <c r="CV1772" s="123" t="s">
        <v>12</v>
      </c>
      <c r="CW1772" s="124"/>
      <c r="CX1772" s="124"/>
      <c r="CY1772" s="125"/>
      <c r="CZ1772" s="64"/>
      <c r="DC1772"/>
      <c r="DD1772"/>
      <c r="DE1772"/>
      <c r="DF1772"/>
      <c r="DG1772" s="5"/>
      <c r="DH1772" s="123" t="s">
        <v>12</v>
      </c>
      <c r="DI1772" s="124"/>
      <c r="DJ1772" s="124"/>
      <c r="DK1772" s="125"/>
      <c r="DL1772" s="64"/>
      <c r="DO1772"/>
      <c r="DP1772"/>
      <c r="DQ1772"/>
      <c r="DR1772"/>
      <c r="DS1772" s="5"/>
      <c r="DT1772" s="123" t="s">
        <v>12</v>
      </c>
      <c r="DU1772" s="124"/>
      <c r="DV1772" s="124"/>
      <c r="DW1772" s="125"/>
    </row>
    <row r="1773" spans="1:128" ht="13.5" customHeight="1" thickBot="1">
      <c r="A1773"/>
      <c r="B1773"/>
      <c r="C1773"/>
      <c r="D1773"/>
      <c r="E1773"/>
      <c r="F1773" s="95"/>
      <c r="G1773" t="s">
        <v>35</v>
      </c>
      <c r="H1773" s="21"/>
      <c r="K1773"/>
      <c r="L1773"/>
      <c r="M1773"/>
      <c r="N1773"/>
      <c r="O1773" s="23" t="s">
        <v>58</v>
      </c>
      <c r="P1773" s="3" t="s">
        <v>68</v>
      </c>
      <c r="Q1773" s="26" t="s">
        <v>69</v>
      </c>
      <c r="R1773" s="26" t="s">
        <v>70</v>
      </c>
      <c r="S1773" s="3" t="s">
        <v>71</v>
      </c>
      <c r="T1773" s="6"/>
      <c r="W1773"/>
      <c r="X1773"/>
      <c r="Y1773"/>
      <c r="Z1773"/>
      <c r="AA1773" s="23" t="str">
        <f>$O$34</f>
        <v>新Q値</v>
      </c>
      <c r="AB1773" s="3" t="s">
        <v>3</v>
      </c>
      <c r="AC1773" s="26" t="s">
        <v>4</v>
      </c>
      <c r="AD1773" s="26" t="s">
        <v>5</v>
      </c>
      <c r="AE1773" s="3" t="s">
        <v>6</v>
      </c>
      <c r="AF1773" s="6"/>
      <c r="AI1773"/>
      <c r="AJ1773"/>
      <c r="AK1773"/>
      <c r="AL1773"/>
      <c r="AM1773" s="23" t="str">
        <f>$O$34</f>
        <v>新Q値</v>
      </c>
      <c r="AN1773" s="3" t="s">
        <v>3</v>
      </c>
      <c r="AO1773" s="26" t="s">
        <v>4</v>
      </c>
      <c r="AP1773" s="26" t="s">
        <v>5</v>
      </c>
      <c r="AQ1773" s="3" t="s">
        <v>6</v>
      </c>
      <c r="AR1773" s="6"/>
      <c r="AU1773"/>
      <c r="AV1773"/>
      <c r="AW1773"/>
      <c r="AX1773"/>
      <c r="AY1773" s="23" t="str">
        <f>$O$34</f>
        <v>新Q値</v>
      </c>
      <c r="AZ1773" s="3" t="s">
        <v>3</v>
      </c>
      <c r="BA1773" s="26" t="s">
        <v>4</v>
      </c>
      <c r="BB1773" s="26" t="s">
        <v>5</v>
      </c>
      <c r="BC1773" s="3" t="s">
        <v>6</v>
      </c>
      <c r="BD1773" s="6"/>
      <c r="BG1773"/>
      <c r="BH1773"/>
      <c r="BI1773"/>
      <c r="BJ1773"/>
      <c r="BK1773" s="23" t="str">
        <f>$O$34</f>
        <v>新Q値</v>
      </c>
      <c r="BL1773" s="3" t="s">
        <v>3</v>
      </c>
      <c r="BM1773" s="26" t="s">
        <v>4</v>
      </c>
      <c r="BN1773" s="26" t="s">
        <v>5</v>
      </c>
      <c r="BO1773" s="3" t="s">
        <v>6</v>
      </c>
      <c r="BP1773" s="6"/>
      <c r="BS1773"/>
      <c r="BT1773"/>
      <c r="BU1773"/>
      <c r="BV1773"/>
      <c r="BW1773" s="23" t="str">
        <f>$O$34</f>
        <v>新Q値</v>
      </c>
      <c r="BX1773" s="3" t="s">
        <v>3</v>
      </c>
      <c r="BY1773" s="26" t="s">
        <v>4</v>
      </c>
      <c r="BZ1773" s="26" t="s">
        <v>5</v>
      </c>
      <c r="CA1773" s="3" t="s">
        <v>6</v>
      </c>
      <c r="CB1773" s="6"/>
      <c r="CE1773"/>
      <c r="CF1773"/>
      <c r="CG1773"/>
      <c r="CH1773"/>
      <c r="CI1773" s="23" t="str">
        <f>$O$34</f>
        <v>新Q値</v>
      </c>
      <c r="CJ1773" s="3" t="s">
        <v>3</v>
      </c>
      <c r="CK1773" s="26" t="s">
        <v>4</v>
      </c>
      <c r="CL1773" s="26" t="s">
        <v>5</v>
      </c>
      <c r="CM1773" s="3" t="s">
        <v>6</v>
      </c>
      <c r="CN1773" s="6"/>
      <c r="CQ1773"/>
      <c r="CR1773"/>
      <c r="CS1773"/>
      <c r="CT1773"/>
      <c r="CU1773" s="23" t="str">
        <f>$O$34</f>
        <v>新Q値</v>
      </c>
      <c r="CV1773" s="3" t="s">
        <v>3</v>
      </c>
      <c r="CW1773" s="26" t="s">
        <v>4</v>
      </c>
      <c r="CX1773" s="26" t="s">
        <v>5</v>
      </c>
      <c r="CY1773" s="3" t="s">
        <v>6</v>
      </c>
      <c r="CZ1773" s="6"/>
      <c r="DC1773"/>
      <c r="DD1773"/>
      <c r="DE1773"/>
      <c r="DF1773"/>
      <c r="DG1773" s="23" t="str">
        <f>$O$34</f>
        <v>新Q値</v>
      </c>
      <c r="DH1773" s="3" t="s">
        <v>3</v>
      </c>
      <c r="DI1773" s="26" t="s">
        <v>4</v>
      </c>
      <c r="DJ1773" s="26" t="s">
        <v>5</v>
      </c>
      <c r="DK1773" s="3" t="s">
        <v>6</v>
      </c>
      <c r="DL1773" s="6"/>
      <c r="DO1773"/>
      <c r="DP1773"/>
      <c r="DQ1773"/>
      <c r="DR1773"/>
      <c r="DS1773" s="23" t="str">
        <f>$O$34</f>
        <v>新Q値</v>
      </c>
      <c r="DT1773" s="3" t="s">
        <v>3</v>
      </c>
      <c r="DU1773" s="26" t="s">
        <v>4</v>
      </c>
      <c r="DV1773" s="26" t="s">
        <v>5</v>
      </c>
      <c r="DW1773" s="3" t="s">
        <v>6</v>
      </c>
      <c r="DX1773" s="6"/>
    </row>
    <row r="1774" spans="1:128" ht="13.5" customHeight="1">
      <c r="A1774"/>
      <c r="B1774"/>
      <c r="C1774"/>
      <c r="D1774"/>
      <c r="E1774"/>
      <c r="F1774"/>
      <c r="G1774"/>
      <c r="H1774" s="21"/>
      <c r="K1774"/>
      <c r="L1774"/>
      <c r="M1774"/>
      <c r="N1774" s="126" t="s">
        <v>7</v>
      </c>
      <c r="O1774" s="17">
        <v>1</v>
      </c>
      <c r="P1774" s="27">
        <f ca="1">P1750+$C$5*IF(AND(O1774=K1750,P1766=1),P1771-P1750,0)</f>
        <v>31.961457039816562</v>
      </c>
      <c r="Q1774" s="95" t="s">
        <v>9</v>
      </c>
      <c r="R1774" s="95" t="s">
        <v>9</v>
      </c>
      <c r="S1774" s="15">
        <f ca="1">S1750+$C$5*IF(AND(O1774=K1750,P1766=4),P1771-S1750,0)</f>
        <v>32.109994517620748</v>
      </c>
      <c r="T1774" s="14"/>
      <c r="W1774"/>
      <c r="X1774"/>
      <c r="Y1774"/>
      <c r="Z1774" s="126" t="s">
        <v>7</v>
      </c>
      <c r="AA1774" s="17">
        <v>1</v>
      </c>
      <c r="AB1774" s="27">
        <f ca="1">AB1750+$C$5*IF(AND(AA1774=W1750,AB1766=1),AB1771-AB1750,0)</f>
        <v>31.961457039816562</v>
      </c>
      <c r="AC1774" s="95" t="s">
        <v>9</v>
      </c>
      <c r="AD1774" s="95" t="s">
        <v>9</v>
      </c>
      <c r="AE1774" s="15">
        <f ca="1">AE1750+$C$5*IF(AND(AA1774=W1750,AB1766=4),AB1771-AE1750,0)</f>
        <v>32.109994517620748</v>
      </c>
      <c r="AF1774" s="14"/>
      <c r="AI1774"/>
      <c r="AJ1774"/>
      <c r="AK1774"/>
      <c r="AL1774" s="126" t="s">
        <v>7</v>
      </c>
      <c r="AM1774" s="17">
        <v>1</v>
      </c>
      <c r="AN1774" s="27">
        <f ca="1">AN1750+$C$5*IF(AND(AM1774=AI1750,AN1766=1),AN1771-AN1750,0)</f>
        <v>31.961457039816562</v>
      </c>
      <c r="AO1774" s="95" t="s">
        <v>9</v>
      </c>
      <c r="AP1774" s="95" t="s">
        <v>9</v>
      </c>
      <c r="AQ1774" s="15">
        <f ca="1">AQ1750+$C$5*IF(AND(AM1774=AI1750,AN1766=4),AN1771-AQ1750,0)</f>
        <v>32.109994517620748</v>
      </c>
      <c r="AR1774" s="14"/>
      <c r="AU1774"/>
      <c r="AV1774"/>
      <c r="AW1774"/>
      <c r="AX1774" s="126" t="s">
        <v>7</v>
      </c>
      <c r="AY1774" s="17">
        <v>1</v>
      </c>
      <c r="AZ1774" s="27">
        <f ca="1">AZ1750+$C$5*IF(AND(AY1774=AU1750,AZ1766=1),AZ1771-AZ1750,0)</f>
        <v>31.961457039816562</v>
      </c>
      <c r="BA1774" s="95" t="s">
        <v>9</v>
      </c>
      <c r="BB1774" s="95" t="s">
        <v>9</v>
      </c>
      <c r="BC1774" s="15">
        <f ca="1">BC1750+$C$5*IF(AND(AY1774=AU1750,AZ1766=4),AZ1771-BC1750,0)</f>
        <v>32.109994517620748</v>
      </c>
      <c r="BD1774" s="14"/>
      <c r="BG1774"/>
      <c r="BH1774"/>
      <c r="BI1774"/>
      <c r="BJ1774" s="126" t="s">
        <v>7</v>
      </c>
      <c r="BK1774" s="17">
        <v>1</v>
      </c>
      <c r="BL1774" s="27">
        <f ca="1">BL1750+$C$5*IF(AND(BK1774=BG1750,BL1766=1),BL1771-BL1750,0)</f>
        <v>31.961457039816562</v>
      </c>
      <c r="BM1774" s="95" t="s">
        <v>9</v>
      </c>
      <c r="BN1774" s="95" t="s">
        <v>9</v>
      </c>
      <c r="BO1774" s="15">
        <f ca="1">BO1750+$C$5*IF(AND(BK1774=BG1750,BL1766=4),BL1771-BO1750,0)</f>
        <v>32.109994517620748</v>
      </c>
      <c r="BP1774" s="14"/>
      <c r="BS1774"/>
      <c r="BT1774"/>
      <c r="BU1774"/>
      <c r="BV1774" s="126" t="s">
        <v>7</v>
      </c>
      <c r="BW1774" s="17">
        <v>1</v>
      </c>
      <c r="BX1774" s="27">
        <f ca="1">BX1750+$C$5*IF(AND(BW1774=BS1750,BX1766=1),BX1771-BX1750,0)</f>
        <v>31.961457039816562</v>
      </c>
      <c r="BY1774" s="95" t="s">
        <v>9</v>
      </c>
      <c r="BZ1774" s="95" t="s">
        <v>9</v>
      </c>
      <c r="CA1774" s="15">
        <f ca="1">CA1750+$C$5*IF(AND(BW1774=BS1750,BX1766=4),BX1771-CA1750,0)</f>
        <v>32.109994517620748</v>
      </c>
      <c r="CB1774" s="14"/>
      <c r="CE1774"/>
      <c r="CF1774"/>
      <c r="CG1774"/>
      <c r="CH1774" s="126" t="s">
        <v>7</v>
      </c>
      <c r="CI1774" s="17">
        <v>1</v>
      </c>
      <c r="CJ1774" s="27">
        <f ca="1">CJ1750+$C$5*IF(AND(CI1774=CE1750,CJ1766=1),CJ1771-CJ1750,0)</f>
        <v>31.961457039816562</v>
      </c>
      <c r="CK1774" s="95" t="s">
        <v>9</v>
      </c>
      <c r="CL1774" s="95" t="s">
        <v>9</v>
      </c>
      <c r="CM1774" s="15">
        <f ca="1">CM1750+$C$5*IF(AND(CI1774=CE1750,CJ1766=4),CJ1771-CM1750,0)</f>
        <v>32.109994517620748</v>
      </c>
      <c r="CN1774" s="14"/>
      <c r="CQ1774"/>
      <c r="CR1774"/>
      <c r="CS1774"/>
      <c r="CT1774" s="126" t="s">
        <v>7</v>
      </c>
      <c r="CU1774" s="17">
        <v>1</v>
      </c>
      <c r="CV1774" s="27">
        <f ca="1">CV1750+$C$5*IF(AND(CU1774=CQ1750,CV1766=1),CV1771-CV1750,0)</f>
        <v>31.961457039816562</v>
      </c>
      <c r="CW1774" s="95" t="s">
        <v>9</v>
      </c>
      <c r="CX1774" s="95" t="s">
        <v>9</v>
      </c>
      <c r="CY1774" s="15">
        <f ca="1">CY1750+$C$5*IF(AND(CU1774=CQ1750,CV1766=4),CV1771-CY1750,0)</f>
        <v>32.109994517620748</v>
      </c>
      <c r="CZ1774" s="14"/>
      <c r="DC1774"/>
      <c r="DD1774"/>
      <c r="DE1774"/>
      <c r="DF1774" s="126" t="s">
        <v>7</v>
      </c>
      <c r="DG1774" s="17">
        <v>1</v>
      </c>
      <c r="DH1774" s="27">
        <f ca="1">DH1750+$C$5*IF(AND(DG1774=DC1750,DH1766=1),DH1771-DH1750,0)</f>
        <v>31.961457039816562</v>
      </c>
      <c r="DI1774" s="95" t="s">
        <v>9</v>
      </c>
      <c r="DJ1774" s="95" t="s">
        <v>9</v>
      </c>
      <c r="DK1774" s="15">
        <f ca="1">DK1750+$C$5*IF(AND(DG1774=DC1750,DH1766=4),DH1771-DK1750,0)</f>
        <v>32.109994517620748</v>
      </c>
      <c r="DL1774" s="14"/>
      <c r="DO1774"/>
      <c r="DP1774"/>
      <c r="DQ1774"/>
      <c r="DR1774" s="126" t="s">
        <v>7</v>
      </c>
      <c r="DS1774" s="17">
        <v>1</v>
      </c>
      <c r="DT1774" s="27">
        <f ca="1">DT1750+$C$5*IF(AND(DS1774=DO1750,DT1766=1),DT1771-DT1750,0)</f>
        <v>31.961457039816562</v>
      </c>
      <c r="DU1774" s="95" t="s">
        <v>9</v>
      </c>
      <c r="DV1774" s="95" t="s">
        <v>9</v>
      </c>
      <c r="DW1774" s="15">
        <f ca="1">DW1750+$C$5*IF(AND(DS1774=DO1750,DT1766=4),DT1771-DW1750,0)</f>
        <v>32.109994517620748</v>
      </c>
      <c r="DX1774" s="14"/>
    </row>
    <row r="1775" spans="1:128" ht="13.5" customHeight="1">
      <c r="A1775"/>
      <c r="B1775"/>
      <c r="C1775"/>
      <c r="D1775"/>
      <c r="E1775"/>
      <c r="F1775"/>
      <c r="G1775"/>
      <c r="H1775" s="21"/>
      <c r="K1775"/>
      <c r="L1775"/>
      <c r="M1775"/>
      <c r="N1775" s="127"/>
      <c r="O1775" s="3">
        <v>2</v>
      </c>
      <c r="P1775" s="15">
        <f ca="1">P1751+$C$5*IF(AND(O1775=K1750,P1766=1),P1771-P1751,0)</f>
        <v>10.40607930603027</v>
      </c>
      <c r="Q1775" s="95" t="s">
        <v>9</v>
      </c>
      <c r="R1775" s="27">
        <f ca="1">R1751+$C$5*IF(AND(O1775=K1750,P1766=3),P1771-R1751,0)</f>
        <v>18.458272981929774</v>
      </c>
      <c r="S1775" s="15">
        <f ca="1">S1751+$C$5*IF(AND(O1775=K1750,P1766=4),P1771-S1751,0)</f>
        <v>47.298768251931577</v>
      </c>
      <c r="T1775" s="14"/>
      <c r="W1775"/>
      <c r="X1775"/>
      <c r="Y1775"/>
      <c r="Z1775" s="127"/>
      <c r="AA1775" s="3">
        <v>2</v>
      </c>
      <c r="AB1775" s="15">
        <f ca="1">AB1751+$C$5*IF(AND(AA1775=W1750,AB1766=1),AB1771-AB1751,0)</f>
        <v>10.40607930603027</v>
      </c>
      <c r="AC1775" s="95" t="s">
        <v>9</v>
      </c>
      <c r="AD1775" s="27">
        <f ca="1">AD1751+$C$5*IF(AND(AA1775=W1750,AB1766=3),AB1771-AD1751,0)</f>
        <v>18.458272981929774</v>
      </c>
      <c r="AE1775" s="15">
        <f ca="1">AE1751+$C$5*IF(AND(AA1775=W1750,AB1766=4),AB1771-AE1751,0)</f>
        <v>47.298768251931577</v>
      </c>
      <c r="AF1775" s="14"/>
      <c r="AI1775"/>
      <c r="AJ1775"/>
      <c r="AK1775"/>
      <c r="AL1775" s="127"/>
      <c r="AM1775" s="3">
        <v>2</v>
      </c>
      <c r="AN1775" s="15">
        <f ca="1">AN1751+$C$5*IF(AND(AM1775=AI1750,AN1766=1),AN1771-AN1751,0)</f>
        <v>10.40607930603027</v>
      </c>
      <c r="AO1775" s="95" t="s">
        <v>9</v>
      </c>
      <c r="AP1775" s="27">
        <f ca="1">AP1751+$C$5*IF(AND(AM1775=AI1750,AN1766=3),AN1771-AP1751,0)</f>
        <v>18.458272981929774</v>
      </c>
      <c r="AQ1775" s="15">
        <f ca="1">AQ1751+$C$5*IF(AND(AM1775=AI1750,AN1766=4),AN1771-AQ1751,0)</f>
        <v>47.298768251931577</v>
      </c>
      <c r="AR1775" s="14"/>
      <c r="AU1775"/>
      <c r="AV1775"/>
      <c r="AW1775"/>
      <c r="AX1775" s="127"/>
      <c r="AY1775" s="3">
        <v>2</v>
      </c>
      <c r="AZ1775" s="15">
        <f ca="1">AZ1751+$C$5*IF(AND(AY1775=AU1750,AZ1766=1),AZ1771-AZ1751,0)</f>
        <v>10.40607930603027</v>
      </c>
      <c r="BA1775" s="95" t="s">
        <v>9</v>
      </c>
      <c r="BB1775" s="27">
        <f ca="1">BB1751+$C$5*IF(AND(AY1775=AU1750,AZ1766=3),AZ1771-BB1751,0)</f>
        <v>18.458272981929774</v>
      </c>
      <c r="BC1775" s="15">
        <f ca="1">BC1751+$C$5*IF(AND(AY1775=AU1750,AZ1766=4),AZ1771-BC1751,0)</f>
        <v>47.298768251931577</v>
      </c>
      <c r="BD1775" s="14"/>
      <c r="BG1775"/>
      <c r="BH1775"/>
      <c r="BI1775"/>
      <c r="BJ1775" s="127"/>
      <c r="BK1775" s="3">
        <v>2</v>
      </c>
      <c r="BL1775" s="15">
        <f ca="1">BL1751+$C$5*IF(AND(BK1775=BG1750,BL1766=1),BL1771-BL1751,0)</f>
        <v>10.40607930603027</v>
      </c>
      <c r="BM1775" s="95" t="s">
        <v>9</v>
      </c>
      <c r="BN1775" s="27">
        <f ca="1">BN1751+$C$5*IF(AND(BK1775=BG1750,BL1766=3),BL1771-BN1751,0)</f>
        <v>18.458272981929774</v>
      </c>
      <c r="BO1775" s="15">
        <f ca="1">BO1751+$C$5*IF(AND(BK1775=BG1750,BL1766=4),BL1771-BO1751,0)</f>
        <v>47.298768251931577</v>
      </c>
      <c r="BP1775" s="14"/>
      <c r="BS1775"/>
      <c r="BT1775"/>
      <c r="BU1775"/>
      <c r="BV1775" s="127"/>
      <c r="BW1775" s="3">
        <v>2</v>
      </c>
      <c r="BX1775" s="15">
        <f ca="1">BX1751+$C$5*IF(AND(BW1775=BS1750,BX1766=1),BX1771-BX1751,0)</f>
        <v>10.40607930603027</v>
      </c>
      <c r="BY1775" s="95" t="s">
        <v>9</v>
      </c>
      <c r="BZ1775" s="27">
        <f ca="1">BZ1751+$C$5*IF(AND(BW1775=BS1750,BX1766=3),BX1771-BZ1751,0)</f>
        <v>18.458272981929774</v>
      </c>
      <c r="CA1775" s="15">
        <f ca="1">CA1751+$C$5*IF(AND(BW1775=BS1750,BX1766=4),BX1771-CA1751,0)</f>
        <v>47.298768251931577</v>
      </c>
      <c r="CB1775" s="14"/>
      <c r="CE1775"/>
      <c r="CF1775"/>
      <c r="CG1775"/>
      <c r="CH1775" s="127"/>
      <c r="CI1775" s="3">
        <v>2</v>
      </c>
      <c r="CJ1775" s="15">
        <f ca="1">CJ1751+$C$5*IF(AND(CI1775=CE1750,CJ1766=1),CJ1771-CJ1751,0)</f>
        <v>10.40607930603027</v>
      </c>
      <c r="CK1775" s="95" t="s">
        <v>9</v>
      </c>
      <c r="CL1775" s="27">
        <f ca="1">CL1751+$C$5*IF(AND(CI1775=CE1750,CJ1766=3),CJ1771-CL1751,0)</f>
        <v>18.458272981929774</v>
      </c>
      <c r="CM1775" s="15">
        <f ca="1">CM1751+$C$5*IF(AND(CI1775=CE1750,CJ1766=4),CJ1771-CM1751,0)</f>
        <v>47.298768251931577</v>
      </c>
      <c r="CN1775" s="14"/>
      <c r="CQ1775"/>
      <c r="CR1775"/>
      <c r="CS1775"/>
      <c r="CT1775" s="127"/>
      <c r="CU1775" s="3">
        <v>2</v>
      </c>
      <c r="CV1775" s="15">
        <f ca="1">CV1751+$C$5*IF(AND(CU1775=CQ1750,CV1766=1),CV1771-CV1751,0)</f>
        <v>10.40607930603027</v>
      </c>
      <c r="CW1775" s="95" t="s">
        <v>9</v>
      </c>
      <c r="CX1775" s="27">
        <f ca="1">CX1751+$C$5*IF(AND(CU1775=CQ1750,CV1766=3),CV1771-CX1751,0)</f>
        <v>18.458272981929774</v>
      </c>
      <c r="CY1775" s="15">
        <f ca="1">CY1751+$C$5*IF(AND(CU1775=CQ1750,CV1766=4),CV1771-CY1751,0)</f>
        <v>47.298768251931577</v>
      </c>
      <c r="CZ1775" s="14"/>
      <c r="DC1775"/>
      <c r="DD1775"/>
      <c r="DE1775"/>
      <c r="DF1775" s="127"/>
      <c r="DG1775" s="3">
        <v>2</v>
      </c>
      <c r="DH1775" s="15">
        <f ca="1">DH1751+$C$5*IF(AND(DG1775=DC1750,DH1766=1),DH1771-DH1751,0)</f>
        <v>10.40607930603027</v>
      </c>
      <c r="DI1775" s="95" t="s">
        <v>9</v>
      </c>
      <c r="DJ1775" s="27">
        <f ca="1">DJ1751+$C$5*IF(AND(DG1775=DC1750,DH1766=3),DH1771-DJ1751,0)</f>
        <v>18.458272981929774</v>
      </c>
      <c r="DK1775" s="15">
        <f ca="1">DK1751+$C$5*IF(AND(DG1775=DC1750,DH1766=4),DH1771-DK1751,0)</f>
        <v>47.298768251931577</v>
      </c>
      <c r="DL1775" s="14"/>
      <c r="DO1775"/>
      <c r="DP1775"/>
      <c r="DQ1775"/>
      <c r="DR1775" s="127"/>
      <c r="DS1775" s="3">
        <v>2</v>
      </c>
      <c r="DT1775" s="15">
        <f ca="1">DT1751+$C$5*IF(AND(DS1775=DO1749,DT1766=1),DT1771-DT1751,0)</f>
        <v>10.40607930603027</v>
      </c>
      <c r="DU1775" s="95" t="s">
        <v>9</v>
      </c>
      <c r="DV1775" s="27">
        <f ca="1">DV1751+$C$5*IF(AND(DS1775=DO1749,DT1766=3),DT1771-DV1751,0)</f>
        <v>18.458272981929774</v>
      </c>
      <c r="DW1775" s="15">
        <f ca="1">DW1751+$C$5*IF(AND(DS1775=DO1750,DT1766=4),DT1771-DW1751,0)</f>
        <v>47.298768251931577</v>
      </c>
      <c r="DX1775" s="14"/>
    </row>
    <row r="1776" spans="1:128">
      <c r="A1776"/>
      <c r="B1776"/>
      <c r="C1776"/>
      <c r="D1776"/>
      <c r="E1776"/>
      <c r="F1776"/>
      <c r="G1776"/>
      <c r="H1776" s="21"/>
      <c r="K1776"/>
      <c r="L1776"/>
      <c r="M1776"/>
      <c r="N1776" s="127"/>
      <c r="O1776" s="3">
        <v>3</v>
      </c>
      <c r="P1776" s="95" t="s">
        <v>9</v>
      </c>
      <c r="Q1776" s="95" t="s">
        <v>9</v>
      </c>
      <c r="R1776" s="15">
        <f ca="1">R1752+$C$5*IF(AND(O1776=K1750,P1766=3),P1771-R1752,0)</f>
        <v>26.900255958557121</v>
      </c>
      <c r="S1776" s="95" t="s">
        <v>64</v>
      </c>
      <c r="T1776" s="14"/>
      <c r="W1776"/>
      <c r="X1776"/>
      <c r="Y1776"/>
      <c r="Z1776" s="127"/>
      <c r="AA1776" s="3">
        <v>3</v>
      </c>
      <c r="AB1776" s="95" t="s">
        <v>9</v>
      </c>
      <c r="AC1776" s="95" t="s">
        <v>9</v>
      </c>
      <c r="AD1776" s="15">
        <f ca="1">AD1752+$C$5*IF(AND(AA1776=W1750,AB1766=3),AB1771-AD1752,0)</f>
        <v>26.900255958557121</v>
      </c>
      <c r="AE1776" s="95" t="s">
        <v>64</v>
      </c>
      <c r="AF1776" s="14"/>
      <c r="AI1776"/>
      <c r="AJ1776"/>
      <c r="AK1776"/>
      <c r="AL1776" s="127"/>
      <c r="AM1776" s="3">
        <v>3</v>
      </c>
      <c r="AN1776" s="95" t="s">
        <v>9</v>
      </c>
      <c r="AO1776" s="95" t="s">
        <v>9</v>
      </c>
      <c r="AP1776" s="15">
        <f ca="1">AP1752+$C$5*IF(AND(AM1776=AI1750,AN1766=3),AN1771-AP1752,0)</f>
        <v>26.900255958557121</v>
      </c>
      <c r="AQ1776" s="95" t="s">
        <v>64</v>
      </c>
      <c r="AR1776" s="14"/>
      <c r="AU1776"/>
      <c r="AV1776"/>
      <c r="AW1776"/>
      <c r="AX1776" s="127"/>
      <c r="AY1776" s="3">
        <v>3</v>
      </c>
      <c r="AZ1776" s="95" t="s">
        <v>9</v>
      </c>
      <c r="BA1776" s="95" t="s">
        <v>9</v>
      </c>
      <c r="BB1776" s="15">
        <f ca="1">BB1752+$C$5*IF(AND(AY1776=AU1750,AZ1766=3),AZ1771-BB1752,0)</f>
        <v>26.900255958557121</v>
      </c>
      <c r="BC1776" s="95" t="s">
        <v>64</v>
      </c>
      <c r="BD1776" s="14"/>
      <c r="BG1776"/>
      <c r="BH1776"/>
      <c r="BI1776"/>
      <c r="BJ1776" s="127"/>
      <c r="BK1776" s="3">
        <v>3</v>
      </c>
      <c r="BL1776" s="95" t="s">
        <v>9</v>
      </c>
      <c r="BM1776" s="95" t="s">
        <v>9</v>
      </c>
      <c r="BN1776" s="15">
        <f ca="1">BN1752+$C$5*IF(AND(BK1776=BG1750,BL1766=3),BL1771-BN1752,0)</f>
        <v>26.900255958557121</v>
      </c>
      <c r="BO1776" s="95" t="s">
        <v>64</v>
      </c>
      <c r="BP1776" s="14"/>
      <c r="BS1776"/>
      <c r="BT1776"/>
      <c r="BU1776"/>
      <c r="BV1776" s="127"/>
      <c r="BW1776" s="3">
        <v>3</v>
      </c>
      <c r="BX1776" s="95" t="s">
        <v>9</v>
      </c>
      <c r="BY1776" s="95" t="s">
        <v>9</v>
      </c>
      <c r="BZ1776" s="15">
        <f ca="1">BZ1752+$C$5*IF(AND(BW1776=BS1750,BX1766=3),BX1771-BZ1752,0)</f>
        <v>26.900255958557121</v>
      </c>
      <c r="CA1776" s="95" t="s">
        <v>64</v>
      </c>
      <c r="CB1776" s="14"/>
      <c r="CE1776"/>
      <c r="CF1776"/>
      <c r="CG1776"/>
      <c r="CH1776" s="127"/>
      <c r="CI1776" s="3">
        <v>3</v>
      </c>
      <c r="CJ1776" s="95" t="s">
        <v>9</v>
      </c>
      <c r="CK1776" s="95" t="s">
        <v>9</v>
      </c>
      <c r="CL1776" s="15">
        <f ca="1">CL1752+$C$5*IF(AND(CI1776=CE1750,CJ1766=3),CJ1771-CL1752,0)</f>
        <v>26.900255958557121</v>
      </c>
      <c r="CM1776" s="95" t="s">
        <v>64</v>
      </c>
      <c r="CN1776" s="14"/>
      <c r="CQ1776"/>
      <c r="CR1776"/>
      <c r="CS1776"/>
      <c r="CT1776" s="127"/>
      <c r="CU1776" s="3">
        <v>3</v>
      </c>
      <c r="CV1776" s="95" t="s">
        <v>9</v>
      </c>
      <c r="CW1776" s="95" t="s">
        <v>9</v>
      </c>
      <c r="CX1776" s="15">
        <f ca="1">CX1752+$C$5*IF(AND(CU1776=CQ1750,CV1766=3),CV1771-CX1752,0)</f>
        <v>26.900255958557121</v>
      </c>
      <c r="CY1776" s="95" t="s">
        <v>64</v>
      </c>
      <c r="CZ1776" s="14"/>
      <c r="DC1776"/>
      <c r="DD1776"/>
      <c r="DE1776"/>
      <c r="DF1776" s="127"/>
      <c r="DG1776" s="3">
        <v>3</v>
      </c>
      <c r="DH1776" s="95" t="s">
        <v>9</v>
      </c>
      <c r="DI1776" s="95" t="s">
        <v>9</v>
      </c>
      <c r="DJ1776" s="15">
        <f ca="1">DJ1752+$C$5*IF(AND(DG1776=DC1750,DH1766=3),DH1771-DJ1752,0)</f>
        <v>26.900255958557121</v>
      </c>
      <c r="DK1776" s="95" t="s">
        <v>64</v>
      </c>
      <c r="DL1776" s="14"/>
      <c r="DO1776"/>
      <c r="DP1776"/>
      <c r="DQ1776"/>
      <c r="DR1776" s="127"/>
      <c r="DS1776" s="3">
        <v>3</v>
      </c>
      <c r="DT1776" s="95" t="s">
        <v>9</v>
      </c>
      <c r="DU1776" s="95" t="s">
        <v>9</v>
      </c>
      <c r="DV1776" s="15">
        <f ca="1">DV1752+$C$5*IF(AND(DS1776=DO1750,DT1766=3),DT1771-DV1752,0)</f>
        <v>26.900255958557121</v>
      </c>
      <c r="DW1776" s="95" t="s">
        <v>9</v>
      </c>
      <c r="DX1776" s="14"/>
    </row>
    <row r="1777" spans="1:129">
      <c r="A1777"/>
      <c r="B1777"/>
      <c r="C1777"/>
      <c r="D1777"/>
      <c r="E1777"/>
      <c r="F1777"/>
      <c r="G1777"/>
      <c r="H1777" s="21"/>
      <c r="K1777"/>
      <c r="L1777"/>
      <c r="M1777"/>
      <c r="N1777" s="127"/>
      <c r="O1777" s="3">
        <v>4</v>
      </c>
      <c r="P1777" s="27">
        <f ca="1">P1753+$C$5*IF(AND(O1777=K1750,P1766=1),P1771-P1753,0)</f>
        <v>47.299997004745734</v>
      </c>
      <c r="Q1777" s="15">
        <f ca="1">Q1753+$C$5*IF(AND(O1777=K1750,P1766=2),P1771-Q1753,0)</f>
        <v>20.521260304529793</v>
      </c>
      <c r="R1777" s="95" t="s">
        <v>9</v>
      </c>
      <c r="S1777" s="15">
        <f ca="1">S1753+$C$5*IF(AND(O1777=K1750,P1766=4),P1771-S1753,0)</f>
        <v>47.290408194743051</v>
      </c>
      <c r="T1777" s="14"/>
      <c r="W1777"/>
      <c r="X1777"/>
      <c r="Y1777"/>
      <c r="Z1777" s="127"/>
      <c r="AA1777" s="3">
        <v>4</v>
      </c>
      <c r="AB1777" s="27">
        <f ca="1">AB1753+$C$5*IF(AND(AA1777=W1750,AB1766=1),AB1771-AB1753,0)</f>
        <v>47.299998502191471</v>
      </c>
      <c r="AC1777" s="15">
        <f ca="1">AC1753+$C$5*IF(AND(AA1777=W1750,AB1766=2),AB1771-AC1753,0)</f>
        <v>20.521260304529793</v>
      </c>
      <c r="AD1777" s="95" t="s">
        <v>9</v>
      </c>
      <c r="AE1777" s="15">
        <f ca="1">AE1753+$C$5*IF(AND(AA1777=W1750,AB1766=4),AB1771-AE1753,0)</f>
        <v>47.290408194743051</v>
      </c>
      <c r="AF1777" s="14"/>
      <c r="AI1777"/>
      <c r="AJ1777"/>
      <c r="AK1777"/>
      <c r="AL1777" s="127"/>
      <c r="AM1777" s="3">
        <v>4</v>
      </c>
      <c r="AN1777" s="27">
        <f ca="1">AN1753+$C$5*IF(AND(AM1777=AI1750,AN1766=1),AN1771-AN1753,0)</f>
        <v>47.299998502191471</v>
      </c>
      <c r="AO1777" s="15">
        <f ca="1">AO1753+$C$5*IF(AND(AM1777=AI1750,AN1766=2),AN1771-AO1753,0)</f>
        <v>20.521260304529793</v>
      </c>
      <c r="AP1777" s="95" t="s">
        <v>9</v>
      </c>
      <c r="AQ1777" s="15">
        <f ca="1">AQ1753+$C$5*IF(AND(AM1777=AI1750,AN1766=4),AN1771-AQ1753,0)</f>
        <v>47.290408194743051</v>
      </c>
      <c r="AR1777" s="14"/>
      <c r="AU1777"/>
      <c r="AV1777"/>
      <c r="AW1777"/>
      <c r="AX1777" s="127"/>
      <c r="AY1777" s="3">
        <v>4</v>
      </c>
      <c r="AZ1777" s="27">
        <f ca="1">AZ1753+$C$5*IF(AND(AY1777=AU1750,AZ1766=1),AZ1771-AZ1753,0)</f>
        <v>47.299998502191471</v>
      </c>
      <c r="BA1777" s="15">
        <f ca="1">BA1753+$C$5*IF(AND(AY1777=AU1750,AZ1766=2),AZ1771-BA1753,0)</f>
        <v>20.521260304529793</v>
      </c>
      <c r="BB1777" s="95" t="s">
        <v>9</v>
      </c>
      <c r="BC1777" s="15">
        <f ca="1">BC1753+$C$5*IF(AND(AY1777=AU1750,AZ1766=4),AZ1771-BC1753,0)</f>
        <v>47.290408194743051</v>
      </c>
      <c r="BD1777" s="14"/>
      <c r="BG1777"/>
      <c r="BH1777"/>
      <c r="BI1777"/>
      <c r="BJ1777" s="127"/>
      <c r="BK1777" s="3">
        <v>4</v>
      </c>
      <c r="BL1777" s="27">
        <f ca="1">BL1753+$C$5*IF(AND(BK1777=BG1750,BL1766=1),BL1771-BL1753,0)</f>
        <v>47.299998502191471</v>
      </c>
      <c r="BM1777" s="15">
        <f ca="1">BM1753+$C$5*IF(AND(BK1777=BG1750,BL1766=2),BL1771-BM1753,0)</f>
        <v>20.521260304529793</v>
      </c>
      <c r="BN1777" s="95" t="s">
        <v>9</v>
      </c>
      <c r="BO1777" s="15">
        <f ca="1">BO1753+$C$5*IF(AND(BK1777=BG1750,BL1766=4),BL1771-BO1753,0)</f>
        <v>47.290408194743051</v>
      </c>
      <c r="BP1777" s="14"/>
      <c r="BS1777"/>
      <c r="BT1777"/>
      <c r="BU1777"/>
      <c r="BV1777" s="127"/>
      <c r="BW1777" s="3">
        <v>4</v>
      </c>
      <c r="BX1777" s="27">
        <f ca="1">BX1753+$C$5*IF(AND(BW1777=BS1750,BX1766=1),BX1771-BX1753,0)</f>
        <v>47.299998502191471</v>
      </c>
      <c r="BY1777" s="15">
        <f ca="1">BY1753+$C$5*IF(AND(BW1777=BS1750,BX1766=2),BX1771-BY1753,0)</f>
        <v>20.521260304529793</v>
      </c>
      <c r="BZ1777" s="95" t="s">
        <v>9</v>
      </c>
      <c r="CA1777" s="15">
        <f ca="1">CA1753+$C$5*IF(AND(BW1777=BS1750,BX1766=4),BX1771-CA1753,0)</f>
        <v>47.290408194743051</v>
      </c>
      <c r="CB1777" s="14"/>
      <c r="CE1777"/>
      <c r="CF1777"/>
      <c r="CG1777"/>
      <c r="CH1777" s="127"/>
      <c r="CI1777" s="3">
        <v>4</v>
      </c>
      <c r="CJ1777" s="27">
        <f ca="1">CJ1753+$C$5*IF(AND(CI1777=CE1750,CJ1766=1),CJ1771-CJ1753,0)</f>
        <v>47.299998502191471</v>
      </c>
      <c r="CK1777" s="15">
        <f ca="1">CK1753+$C$5*IF(AND(CI1777=CE1750,CJ1766=2),CJ1771-CK1753,0)</f>
        <v>20.521260304529793</v>
      </c>
      <c r="CL1777" s="95" t="s">
        <v>9</v>
      </c>
      <c r="CM1777" s="15">
        <f ca="1">CM1753+$C$5*IF(AND(CI1777=CE1750,CJ1766=4),CJ1771-CM1753,0)</f>
        <v>47.290408194743051</v>
      </c>
      <c r="CN1777" s="14"/>
      <c r="CQ1777"/>
      <c r="CR1777"/>
      <c r="CS1777"/>
      <c r="CT1777" s="127"/>
      <c r="CU1777" s="3">
        <v>4</v>
      </c>
      <c r="CV1777" s="27">
        <f ca="1">CV1753+$C$5*IF(AND(CU1777=CQ1750,CV1766=1),CV1771-CV1753,0)</f>
        <v>47.299998502191471</v>
      </c>
      <c r="CW1777" s="15">
        <f ca="1">CW1753+$C$5*IF(AND(CU1777=CQ1750,CV1766=2),CV1771-CW1753,0)</f>
        <v>20.521260304529793</v>
      </c>
      <c r="CX1777" s="95" t="s">
        <v>9</v>
      </c>
      <c r="CY1777" s="15">
        <f ca="1">CY1753+$C$5*IF(AND(CU1777=CQ1750,CV1766=4),CV1771-CY1753,0)</f>
        <v>47.290408194743051</v>
      </c>
      <c r="CZ1777" s="14"/>
      <c r="DC1777"/>
      <c r="DD1777"/>
      <c r="DE1777"/>
      <c r="DF1777" s="127"/>
      <c r="DG1777" s="3">
        <v>4</v>
      </c>
      <c r="DH1777" s="27">
        <f ca="1">DH1753+$C$5*IF(AND(DG1777=DC1750,DH1766=1),DH1771-DH1753,0)</f>
        <v>47.299998502191471</v>
      </c>
      <c r="DI1777" s="15">
        <f ca="1">DI1753+$C$5*IF(AND(DG1777=DC1750,DH1766=2),DH1771-DI1753,0)</f>
        <v>20.521260304529793</v>
      </c>
      <c r="DJ1777" s="95" t="s">
        <v>9</v>
      </c>
      <c r="DK1777" s="15">
        <f ca="1">DK1753+$C$5*IF(AND(DG1777=DC1750,DH1766=4),DH1771-DK1753,0)</f>
        <v>47.290408194743051</v>
      </c>
      <c r="DL1777" s="14"/>
      <c r="DO1777"/>
      <c r="DP1777"/>
      <c r="DQ1777"/>
      <c r="DR1777" s="127"/>
      <c r="DS1777" s="3">
        <v>4</v>
      </c>
      <c r="DT1777" s="27">
        <f ca="1">DT1753+$C$5*IF(AND(DS1777=DO1750,DT1766=1),DT1771-DT1753,0)</f>
        <v>47.299998502191471</v>
      </c>
      <c r="DU1777" s="15">
        <f ca="1">DU1753+$C$5*IF(AND(DS1777=DO1750,DT1766=2),DT1771-DU1753,0)</f>
        <v>20.521260304529793</v>
      </c>
      <c r="DV1777" s="95" t="s">
        <v>9</v>
      </c>
      <c r="DW1777" s="15">
        <f ca="1">DW1753+$C$5*IF(AND(DS1777=DO1750,DT1766=4),DT1771-DW1753,0)</f>
        <v>47.290408194743051</v>
      </c>
      <c r="DX1777" s="14"/>
    </row>
    <row r="1778" spans="1:129">
      <c r="A1778"/>
      <c r="B1778"/>
      <c r="C1778"/>
      <c r="D1778"/>
      <c r="E1778"/>
      <c r="F1778"/>
      <c r="G1778"/>
      <c r="H1778" s="21"/>
      <c r="K1778"/>
      <c r="L1778"/>
      <c r="M1778"/>
      <c r="N1778" s="127"/>
      <c r="O1778" s="3">
        <v>5</v>
      </c>
      <c r="P1778" s="95" t="s">
        <v>64</v>
      </c>
      <c r="Q1778" s="27">
        <f ca="1">Q1754+$C$5*IF(AND(O1778=K1750,P1766=2),P1771-Q1754,0)</f>
        <v>31.807358210158871</v>
      </c>
      <c r="R1778" s="27">
        <f ca="1">R1754+$C$5*IF(AND(O1778=K1750,P1766=3),P1771-R1754,0)</f>
        <v>21.624271484374994</v>
      </c>
      <c r="S1778" s="27">
        <f ca="1">S1754+$C$5*IF(AND(O1778=K1750,P1766=4),P1771-S1754,0)</f>
        <v>68.99999999948173</v>
      </c>
      <c r="T1778" s="14"/>
      <c r="W1778"/>
      <c r="X1778"/>
      <c r="Y1778"/>
      <c r="Z1778" s="127"/>
      <c r="AA1778" s="3">
        <v>5</v>
      </c>
      <c r="AB1778" s="95" t="s">
        <v>64</v>
      </c>
      <c r="AC1778" s="27">
        <f ca="1">AC1754+$C$5*IF(AND(AA1778=W1750,AB1766=2),AB1771-AC1754,0)</f>
        <v>31.807358210158871</v>
      </c>
      <c r="AD1778" s="27">
        <f ca="1">AD1754+$C$5*IF(AND(AA1778=W1750,AB1766=3),AB1771-AD1754,0)</f>
        <v>21.624271484374994</v>
      </c>
      <c r="AE1778" s="27">
        <f ca="1">AE1754+$C$5*IF(AND(AA1778=W1750,AB1766=4),AB1771-AE1754,0)</f>
        <v>68.99999999948173</v>
      </c>
      <c r="AF1778" s="14"/>
      <c r="AI1778"/>
      <c r="AJ1778"/>
      <c r="AK1778"/>
      <c r="AL1778" s="127"/>
      <c r="AM1778" s="3">
        <v>5</v>
      </c>
      <c r="AN1778" s="95" t="s">
        <v>64</v>
      </c>
      <c r="AO1778" s="27">
        <f ca="1">AO1754+$C$5*IF(AND(AM1778=AI1750,AN1766=2),AN1771-AO1754,0)</f>
        <v>31.807358210158871</v>
      </c>
      <c r="AP1778" s="27">
        <f ca="1">AP1754+$C$5*IF(AND(AM1778=AI1750,AN1766=3),AN1771-AP1754,0)</f>
        <v>21.624271484374994</v>
      </c>
      <c r="AQ1778" s="27">
        <f ca="1">AQ1754+$C$5*IF(AND(AM1778=AI1750,AN1766=4),AN1771-AQ1754,0)</f>
        <v>68.999999999740623</v>
      </c>
      <c r="AR1778" s="14"/>
      <c r="AU1778"/>
      <c r="AV1778"/>
      <c r="AW1778"/>
      <c r="AX1778" s="127"/>
      <c r="AY1778" s="3">
        <v>5</v>
      </c>
      <c r="AZ1778" s="95" t="s">
        <v>64</v>
      </c>
      <c r="BA1778" s="27">
        <f ca="1">BA1754+$C$5*IF(AND(AY1778=AU1750,AZ1766=2),AZ1771-BA1754,0)</f>
        <v>31.807358210158871</v>
      </c>
      <c r="BB1778" s="27">
        <f ca="1">BB1754+$C$5*IF(AND(AY1778=AU1750,AZ1766=3),AZ1771-BB1754,0)</f>
        <v>21.624271484374994</v>
      </c>
      <c r="BC1778" s="27">
        <f ca="1">BC1754+$C$5*IF(AND(AY1778=AU1750,AZ1766=4),AZ1771-BC1754,0)</f>
        <v>68.999999999740623</v>
      </c>
      <c r="BD1778" s="14"/>
      <c r="BG1778"/>
      <c r="BH1778"/>
      <c r="BI1778"/>
      <c r="BJ1778" s="127"/>
      <c r="BK1778" s="3">
        <v>5</v>
      </c>
      <c r="BL1778" s="95" t="s">
        <v>64</v>
      </c>
      <c r="BM1778" s="27">
        <f ca="1">BM1754+$C$5*IF(AND(BK1778=BG1750,BL1766=2),BL1771-BM1754,0)</f>
        <v>31.807358210158871</v>
      </c>
      <c r="BN1778" s="27">
        <f ca="1">BN1754+$C$5*IF(AND(BK1778=BG1750,BL1766=3),BL1771-BN1754,0)</f>
        <v>21.624271484374994</v>
      </c>
      <c r="BO1778" s="27">
        <f ca="1">BO1754+$C$5*IF(AND(BK1778=BG1750,BL1766=4),BL1771-BO1754,0)</f>
        <v>68.999999999740623</v>
      </c>
      <c r="BP1778" s="14"/>
      <c r="BS1778"/>
      <c r="BT1778"/>
      <c r="BU1778"/>
      <c r="BV1778" s="127"/>
      <c r="BW1778" s="3">
        <v>5</v>
      </c>
      <c r="BX1778" s="95" t="s">
        <v>64</v>
      </c>
      <c r="BY1778" s="27">
        <f ca="1">BY1754+$C$5*IF(AND(BW1778=BS1750,BX1766=2),BX1771-BY1754,0)</f>
        <v>31.807358210158871</v>
      </c>
      <c r="BZ1778" s="27">
        <f ca="1">BZ1754+$C$5*IF(AND(BW1778=BS1750,BX1766=3),BX1771-BZ1754,0)</f>
        <v>21.624271484374994</v>
      </c>
      <c r="CA1778" s="27">
        <f ca="1">CA1754+$C$5*IF(AND(BW1778=BS1750,BX1766=4),BX1771-CA1754,0)</f>
        <v>68.999999999740623</v>
      </c>
      <c r="CB1778" s="14"/>
      <c r="CE1778"/>
      <c r="CF1778"/>
      <c r="CG1778"/>
      <c r="CH1778" s="127"/>
      <c r="CI1778" s="3">
        <v>5</v>
      </c>
      <c r="CJ1778" s="95" t="s">
        <v>64</v>
      </c>
      <c r="CK1778" s="27">
        <f ca="1">CK1754+$C$5*IF(AND(CI1778=CE1750,CJ1766=2),CJ1771-CK1754,0)</f>
        <v>31.807358210158871</v>
      </c>
      <c r="CL1778" s="27">
        <f ca="1">CL1754+$C$5*IF(AND(CI1778=CE1750,CJ1766=3),CJ1771-CL1754,0)</f>
        <v>21.624271484374994</v>
      </c>
      <c r="CM1778" s="27">
        <f ca="1">CM1754+$C$5*IF(AND(CI1778=CE1750,CJ1766=4),CJ1771-CM1754,0)</f>
        <v>68.999999999740623</v>
      </c>
      <c r="CN1778" s="14"/>
      <c r="CQ1778"/>
      <c r="CR1778"/>
      <c r="CS1778"/>
      <c r="CT1778" s="127"/>
      <c r="CU1778" s="3">
        <v>5</v>
      </c>
      <c r="CV1778" s="95" t="s">
        <v>64</v>
      </c>
      <c r="CW1778" s="27">
        <f ca="1">CW1754+$C$5*IF(AND(CU1778=CQ1750,CV1766=2),CV1771-CW1754,0)</f>
        <v>31.807358210158871</v>
      </c>
      <c r="CX1778" s="27">
        <f ca="1">CX1754+$C$5*IF(AND(CU1778=CQ1750,CV1766=3),CV1771-CX1754,0)</f>
        <v>21.624271484374994</v>
      </c>
      <c r="CY1778" s="27">
        <f ca="1">CY1754+$C$5*IF(AND(CU1778=CQ1750,CV1766=4),CV1771-CY1754,0)</f>
        <v>68.999999999740623</v>
      </c>
      <c r="CZ1778" s="14"/>
      <c r="DC1778"/>
      <c r="DD1778"/>
      <c r="DE1778"/>
      <c r="DF1778" s="127"/>
      <c r="DG1778" s="3">
        <v>5</v>
      </c>
      <c r="DH1778" s="95" t="s">
        <v>64</v>
      </c>
      <c r="DI1778" s="27">
        <f ca="1">DI1754+$C$5*IF(AND(DG1778=DC1750,DH1766=2),DH1771-DI1754,0)</f>
        <v>31.807358210158871</v>
      </c>
      <c r="DJ1778" s="27">
        <f ca="1">DJ1754+$C$5*IF(AND(DG1778=DC1750,DH1766=3),DH1771-DJ1754,0)</f>
        <v>21.624271484374994</v>
      </c>
      <c r="DK1778" s="27">
        <f ca="1">DK1754+$C$5*IF(AND(DG1778=DC1750,DH1766=4),DH1771-DK1754,0)</f>
        <v>68.999999999740623</v>
      </c>
      <c r="DL1778" s="14"/>
      <c r="DO1778"/>
      <c r="DP1778"/>
      <c r="DQ1778"/>
      <c r="DR1778" s="127"/>
      <c r="DS1778" s="3">
        <v>5</v>
      </c>
      <c r="DT1778" s="95" t="s">
        <v>9</v>
      </c>
      <c r="DU1778" s="27">
        <f ca="1">DU1754+$C$5*IF(AND(DS1778=DO1750,DT1766=2),DT1771-DU1754,0)</f>
        <v>31.807358210158871</v>
      </c>
      <c r="DV1778" s="27">
        <f ca="1">DV1754+$C$5*IF(AND(DS1778=DO1750,DT1766=3),DT1771-DV1754,0)</f>
        <v>21.624271484374994</v>
      </c>
      <c r="DW1778" s="27">
        <f ca="1">DW1754+$C$5*IF(AND(DS1778=DO1750,DT1766=4),DT1771-DW1754,0)</f>
        <v>68.999999999740623</v>
      </c>
      <c r="DX1778" s="14"/>
    </row>
    <row r="1779" spans="1:129">
      <c r="A1779"/>
      <c r="B1779"/>
      <c r="C1779"/>
      <c r="D1779"/>
      <c r="E1779"/>
      <c r="F1779"/>
      <c r="G1779"/>
      <c r="H1779" s="21"/>
      <c r="K1779"/>
      <c r="L1779"/>
      <c r="M1779"/>
      <c r="N1779" s="127"/>
      <c r="O1779" s="3">
        <v>6</v>
      </c>
      <c r="P1779" s="95" t="s">
        <v>9</v>
      </c>
      <c r="Q1779" s="95" t="s">
        <v>9</v>
      </c>
      <c r="R1779" s="95" t="s">
        <v>9</v>
      </c>
      <c r="S1779" s="95" t="s">
        <v>9</v>
      </c>
      <c r="T1779" s="14"/>
      <c r="W1779"/>
      <c r="X1779"/>
      <c r="Y1779"/>
      <c r="Z1779" s="127"/>
      <c r="AA1779" s="3">
        <v>6</v>
      </c>
      <c r="AB1779" s="95" t="s">
        <v>9</v>
      </c>
      <c r="AC1779" s="95" t="s">
        <v>9</v>
      </c>
      <c r="AD1779" s="95" t="s">
        <v>9</v>
      </c>
      <c r="AE1779" s="95" t="s">
        <v>9</v>
      </c>
      <c r="AF1779" s="14"/>
      <c r="AI1779"/>
      <c r="AJ1779"/>
      <c r="AK1779"/>
      <c r="AL1779" s="127"/>
      <c r="AM1779" s="3">
        <v>6</v>
      </c>
      <c r="AN1779" s="95" t="s">
        <v>9</v>
      </c>
      <c r="AO1779" s="95" t="s">
        <v>9</v>
      </c>
      <c r="AP1779" s="95" t="s">
        <v>9</v>
      </c>
      <c r="AQ1779" s="95" t="s">
        <v>9</v>
      </c>
      <c r="AR1779" s="14"/>
      <c r="AU1779"/>
      <c r="AV1779"/>
      <c r="AW1779"/>
      <c r="AX1779" s="127"/>
      <c r="AY1779" s="3">
        <v>6</v>
      </c>
      <c r="AZ1779" s="95" t="s">
        <v>9</v>
      </c>
      <c r="BA1779" s="95" t="s">
        <v>9</v>
      </c>
      <c r="BB1779" s="95" t="s">
        <v>9</v>
      </c>
      <c r="BC1779" s="95" t="s">
        <v>9</v>
      </c>
      <c r="BD1779" s="14"/>
      <c r="BG1779"/>
      <c r="BH1779"/>
      <c r="BI1779"/>
      <c r="BJ1779" s="127"/>
      <c r="BK1779" s="3">
        <v>6</v>
      </c>
      <c r="BL1779" s="95" t="s">
        <v>9</v>
      </c>
      <c r="BM1779" s="95" t="s">
        <v>9</v>
      </c>
      <c r="BN1779" s="95" t="s">
        <v>9</v>
      </c>
      <c r="BO1779" s="95" t="s">
        <v>9</v>
      </c>
      <c r="BP1779" s="14"/>
      <c r="BS1779"/>
      <c r="BT1779"/>
      <c r="BU1779"/>
      <c r="BV1779" s="127"/>
      <c r="BW1779" s="3">
        <v>6</v>
      </c>
      <c r="BX1779" s="95" t="s">
        <v>9</v>
      </c>
      <c r="BY1779" s="95" t="s">
        <v>9</v>
      </c>
      <c r="BZ1779" s="95" t="s">
        <v>9</v>
      </c>
      <c r="CA1779" s="95" t="s">
        <v>9</v>
      </c>
      <c r="CB1779" s="14"/>
      <c r="CE1779"/>
      <c r="CF1779"/>
      <c r="CG1779"/>
      <c r="CH1779" s="127"/>
      <c r="CI1779" s="3">
        <v>6</v>
      </c>
      <c r="CJ1779" s="95" t="s">
        <v>9</v>
      </c>
      <c r="CK1779" s="95" t="s">
        <v>9</v>
      </c>
      <c r="CL1779" s="95" t="s">
        <v>9</v>
      </c>
      <c r="CM1779" s="95" t="s">
        <v>9</v>
      </c>
      <c r="CN1779" s="14"/>
      <c r="CQ1779"/>
      <c r="CR1779"/>
      <c r="CS1779"/>
      <c r="CT1779" s="127"/>
      <c r="CU1779" s="3">
        <v>6</v>
      </c>
      <c r="CV1779" s="95" t="s">
        <v>9</v>
      </c>
      <c r="CW1779" s="95" t="s">
        <v>9</v>
      </c>
      <c r="CX1779" s="95" t="s">
        <v>9</v>
      </c>
      <c r="CY1779" s="95" t="s">
        <v>9</v>
      </c>
      <c r="CZ1779" s="14"/>
      <c r="DC1779"/>
      <c r="DD1779"/>
      <c r="DE1779"/>
      <c r="DF1779" s="127"/>
      <c r="DG1779" s="3">
        <v>6</v>
      </c>
      <c r="DH1779" s="95" t="s">
        <v>9</v>
      </c>
      <c r="DI1779" s="95" t="s">
        <v>9</v>
      </c>
      <c r="DJ1779" s="95" t="s">
        <v>9</v>
      </c>
      <c r="DK1779" s="95" t="s">
        <v>9</v>
      </c>
      <c r="DL1779" s="14"/>
      <c r="DO1779"/>
      <c r="DP1779"/>
      <c r="DQ1779"/>
      <c r="DR1779" s="127"/>
      <c r="DS1779" s="3">
        <v>6</v>
      </c>
      <c r="DT1779" s="95" t="s">
        <v>9</v>
      </c>
      <c r="DU1779" s="95" t="s">
        <v>9</v>
      </c>
      <c r="DV1779" s="95" t="s">
        <v>9</v>
      </c>
      <c r="DW1779" s="95" t="s">
        <v>9</v>
      </c>
      <c r="DX1779" s="14"/>
    </row>
    <row r="1780" spans="1:129">
      <c r="A1780"/>
      <c r="B1780"/>
      <c r="C1780"/>
      <c r="D1780"/>
      <c r="E1780"/>
      <c r="F1780"/>
      <c r="G1780"/>
      <c r="H1780" s="21"/>
      <c r="K1780"/>
      <c r="L1780"/>
      <c r="M1780"/>
      <c r="N1780" s="127"/>
      <c r="O1780" s="3">
        <v>7</v>
      </c>
      <c r="P1780" s="27">
        <f ca="1">P1756+$C$5*IF(AND(O1780=K1750,P1766=1),P1771-P1756,0)</f>
        <v>68.999997694194121</v>
      </c>
      <c r="Q1780" s="27">
        <f ca="1">Q1756+$C$5*IF(AND(O1780=K1750,P1766=2),P1771-Q1756,0)</f>
        <v>24.85334982903953</v>
      </c>
      <c r="R1780" s="95" t="s">
        <v>9</v>
      </c>
      <c r="S1780" s="95" t="s">
        <v>9</v>
      </c>
      <c r="T1780" s="13"/>
      <c r="W1780"/>
      <c r="X1780"/>
      <c r="Y1780"/>
      <c r="Z1780" s="127"/>
      <c r="AA1780" s="3">
        <v>7</v>
      </c>
      <c r="AB1780" s="27">
        <f ca="1">AB1756+$C$5*IF(AND(AA1780=W1750,AB1766=1),AB1771-AB1756,0)</f>
        <v>68.999997694194121</v>
      </c>
      <c r="AC1780" s="27">
        <f ca="1">AC1756+$C$5*IF(AND(AA1780=W1750,AB1766=2),AB1771-AC1756,0)</f>
        <v>24.85334982903953</v>
      </c>
      <c r="AD1780" s="95" t="s">
        <v>9</v>
      </c>
      <c r="AE1780" s="95" t="s">
        <v>9</v>
      </c>
      <c r="AF1780" s="13"/>
      <c r="AI1780"/>
      <c r="AJ1780"/>
      <c r="AK1780"/>
      <c r="AL1780" s="127"/>
      <c r="AM1780" s="3">
        <v>7</v>
      </c>
      <c r="AN1780" s="27">
        <f ca="1">AN1756+$C$5*IF(AND(AM1780=AI1750,AN1766=1),AN1771-AN1756,0)</f>
        <v>68.999997694194121</v>
      </c>
      <c r="AO1780" s="27">
        <f ca="1">AO1756+$C$5*IF(AND(AM1780=AI1750,AN1766=2),AN1771-AO1756,0)</f>
        <v>24.85334982903953</v>
      </c>
      <c r="AP1780" s="95" t="s">
        <v>9</v>
      </c>
      <c r="AQ1780" s="95" t="s">
        <v>9</v>
      </c>
      <c r="AR1780" s="13"/>
      <c r="AU1780"/>
      <c r="AV1780"/>
      <c r="AW1780"/>
      <c r="AX1780" s="127"/>
      <c r="AY1780" s="3">
        <v>7</v>
      </c>
      <c r="AZ1780" s="27">
        <f ca="1">AZ1756+$C$5*IF(AND(AY1780=AU1750,AZ1766=1),AZ1771-AZ1756,0)</f>
        <v>68.999997694194121</v>
      </c>
      <c r="BA1780" s="27">
        <f ca="1">BA1756+$C$5*IF(AND(AY1780=AU1750,AZ1766=2),AZ1771-BA1756,0)</f>
        <v>24.85334982903953</v>
      </c>
      <c r="BB1780" s="95" t="s">
        <v>9</v>
      </c>
      <c r="BC1780" s="95" t="s">
        <v>9</v>
      </c>
      <c r="BD1780" s="13"/>
      <c r="BG1780"/>
      <c r="BH1780"/>
      <c r="BI1780"/>
      <c r="BJ1780" s="127"/>
      <c r="BK1780" s="3">
        <v>7</v>
      </c>
      <c r="BL1780" s="27">
        <f ca="1">BL1756+$C$5*IF(AND(BK1780=BG1750,BL1766=1),BL1771-BL1756,0)</f>
        <v>68.999997694194121</v>
      </c>
      <c r="BM1780" s="27">
        <f ca="1">BM1756+$C$5*IF(AND(BK1780=BG1750,BL1766=2),BL1771-BM1756,0)</f>
        <v>24.85334982903953</v>
      </c>
      <c r="BN1780" s="95" t="s">
        <v>9</v>
      </c>
      <c r="BO1780" s="95" t="s">
        <v>9</v>
      </c>
      <c r="BP1780" s="13"/>
      <c r="BS1780"/>
      <c r="BT1780"/>
      <c r="BU1780"/>
      <c r="BV1780" s="127"/>
      <c r="BW1780" s="3">
        <v>7</v>
      </c>
      <c r="BX1780" s="27">
        <f ca="1">BX1756+$C$5*IF(AND(BW1780=BS1750,BX1766=1),BX1771-BX1756,0)</f>
        <v>68.999997694194121</v>
      </c>
      <c r="BY1780" s="27">
        <f ca="1">BY1756+$C$5*IF(AND(BW1780=BS1750,BX1766=2),BX1771-BY1756,0)</f>
        <v>24.85334982903953</v>
      </c>
      <c r="BZ1780" s="95" t="s">
        <v>9</v>
      </c>
      <c r="CA1780" s="95" t="s">
        <v>9</v>
      </c>
      <c r="CB1780" s="13"/>
      <c r="CE1780"/>
      <c r="CF1780"/>
      <c r="CG1780"/>
      <c r="CH1780" s="127"/>
      <c r="CI1780" s="3">
        <v>7</v>
      </c>
      <c r="CJ1780" s="27">
        <f ca="1">CJ1756+$C$5*IF(AND(CI1780=CE1750,CJ1766=1),CJ1771-CJ1756,0)</f>
        <v>68.999997694194121</v>
      </c>
      <c r="CK1780" s="27">
        <f ca="1">CK1756+$C$5*IF(AND(CI1780=CE1750,CJ1766=2),CJ1771-CK1756,0)</f>
        <v>24.85334982903953</v>
      </c>
      <c r="CL1780" s="95" t="s">
        <v>9</v>
      </c>
      <c r="CM1780" s="95" t="s">
        <v>9</v>
      </c>
      <c r="CN1780" s="13"/>
      <c r="CQ1780"/>
      <c r="CR1780"/>
      <c r="CS1780"/>
      <c r="CT1780" s="127"/>
      <c r="CU1780" s="3">
        <v>7</v>
      </c>
      <c r="CV1780" s="27">
        <f ca="1">CV1756+$C$5*IF(AND(CU1780=CQ1750,CV1766=1),CV1771-CV1756,0)</f>
        <v>68.999997694194121</v>
      </c>
      <c r="CW1780" s="27">
        <f ca="1">CW1756+$C$5*IF(AND(CU1780=CQ1750,CV1766=2),CV1771-CW1756,0)</f>
        <v>24.85334982903953</v>
      </c>
      <c r="CX1780" s="95" t="s">
        <v>9</v>
      </c>
      <c r="CY1780" s="95" t="s">
        <v>9</v>
      </c>
      <c r="CZ1780" s="13"/>
      <c r="DC1780"/>
      <c r="DD1780"/>
      <c r="DE1780"/>
      <c r="DF1780" s="127"/>
      <c r="DG1780" s="3">
        <v>7</v>
      </c>
      <c r="DH1780" s="27">
        <f ca="1">DH1756+$C$5*IF(AND(DG1780=DC1750,DH1766=1),DH1771-DH1756,0)</f>
        <v>68.999997694194121</v>
      </c>
      <c r="DI1780" s="27">
        <f ca="1">DI1756+$C$5*IF(AND(DG1780=DC1750,DH1766=2),DH1771-DI1756,0)</f>
        <v>24.85334982903953</v>
      </c>
      <c r="DJ1780" s="95" t="s">
        <v>9</v>
      </c>
      <c r="DK1780" s="95" t="s">
        <v>9</v>
      </c>
      <c r="DL1780" s="13"/>
      <c r="DO1780"/>
      <c r="DP1780"/>
      <c r="DQ1780"/>
      <c r="DR1780" s="127"/>
      <c r="DS1780" s="3">
        <v>7</v>
      </c>
      <c r="DT1780" s="27">
        <f ca="1">DT1756+$C$5*IF(AND(DS1780=DO1750,DT1766=1),DT1771-DT1756,0)</f>
        <v>68.999997694194121</v>
      </c>
      <c r="DU1780" s="27">
        <f ca="1">DU1756+$C$5*IF(AND(DS1780=DO1750,DT1766=2),DT1771-DU1756,0)</f>
        <v>24.85334982903953</v>
      </c>
      <c r="DV1780" s="95" t="s">
        <v>9</v>
      </c>
      <c r="DW1780" s="95" t="s">
        <v>9</v>
      </c>
      <c r="DX1780" s="13"/>
    </row>
    <row r="1781" spans="1:129">
      <c r="A1781"/>
      <c r="B1781"/>
      <c r="C1781"/>
      <c r="D1781"/>
      <c r="E1781"/>
      <c r="F1781"/>
      <c r="G1781"/>
      <c r="H1781" s="21"/>
      <c r="K1781"/>
      <c r="L1781"/>
      <c r="M1781"/>
      <c r="N1781" s="127"/>
      <c r="O1781" s="3">
        <v>8</v>
      </c>
      <c r="P1781" s="27">
        <f ca="1">P1757+$C$5*IF(AND(O1781=K1750,P1766=1),P1771-P1757,0)</f>
        <v>99.999999999999346</v>
      </c>
      <c r="Q1781" s="27">
        <f ca="1">Q1757+$C$5*IF(AND(O1781=K1750,P1766=2),P1771-Q1757,0)</f>
        <v>46.432044709157779</v>
      </c>
      <c r="R1781" s="27">
        <f ca="1">R1757+$C$5*IF(AND(O1781=K1750,P1766=3),P1771-R1757,0)</f>
        <v>47.288384324226655</v>
      </c>
      <c r="S1781" s="95" t="s">
        <v>9</v>
      </c>
      <c r="T1781" s="13"/>
      <c r="W1781"/>
      <c r="X1781"/>
      <c r="Y1781"/>
      <c r="Z1781" s="127"/>
      <c r="AA1781" s="3">
        <v>8</v>
      </c>
      <c r="AB1781" s="27">
        <f ca="1">AB1757+$C$5*IF(AND(AA1781=W1750,AB1766=1),AB1771-AB1757,0)</f>
        <v>99.999999999999346</v>
      </c>
      <c r="AC1781" s="27">
        <f ca="1">AC1757+$C$5*IF(AND(AA1781=W1750,AB1766=2),AB1771-AC1757,0)</f>
        <v>46.432044709157779</v>
      </c>
      <c r="AD1781" s="27">
        <f ca="1">AD1757+$C$5*IF(AND(AA1781=W1750,AB1766=3),AB1771-AD1757,0)</f>
        <v>47.288384324226655</v>
      </c>
      <c r="AE1781" s="95" t="s">
        <v>9</v>
      </c>
      <c r="AF1781" s="13"/>
      <c r="AI1781"/>
      <c r="AJ1781"/>
      <c r="AK1781"/>
      <c r="AL1781" s="127"/>
      <c r="AM1781" s="3">
        <v>8</v>
      </c>
      <c r="AN1781" s="27">
        <f ca="1">AN1757+$C$5*IF(AND(AM1781=AI1750,AN1766=1),AN1771-AN1757,0)</f>
        <v>99.999999999999346</v>
      </c>
      <c r="AO1781" s="27">
        <f ca="1">AO1757+$C$5*IF(AND(AM1781=AI1750,AN1766=2),AN1771-AO1757,0)</f>
        <v>46.432044709157779</v>
      </c>
      <c r="AP1781" s="27">
        <f ca="1">AP1757+$C$5*IF(AND(AM1781=AI1750,AN1766=3),AN1771-AP1757,0)</f>
        <v>47.288384324226655</v>
      </c>
      <c r="AQ1781" s="95" t="s">
        <v>9</v>
      </c>
      <c r="AR1781" s="13"/>
      <c r="AU1781"/>
      <c r="AV1781"/>
      <c r="AW1781"/>
      <c r="AX1781" s="127"/>
      <c r="AY1781" s="3">
        <v>8</v>
      </c>
      <c r="AZ1781" s="27">
        <f ca="1">AZ1757+$C$5*IF(AND(AY1781=AU1750,AZ1766=1),AZ1771-AZ1757,0)</f>
        <v>99.999999999999673</v>
      </c>
      <c r="BA1781" s="27">
        <f ca="1">BA1757+$C$5*IF(AND(AY1781=AU1750,AZ1766=2),AZ1771-BA1757,0)</f>
        <v>46.432044709157779</v>
      </c>
      <c r="BB1781" s="27">
        <f ca="1">BB1757+$C$5*IF(AND(AY1781=AU1750,AZ1766=3),AZ1771-BB1757,0)</f>
        <v>47.288384324226655</v>
      </c>
      <c r="BC1781" s="95" t="s">
        <v>9</v>
      </c>
      <c r="BD1781" s="13"/>
      <c r="BG1781"/>
      <c r="BH1781"/>
      <c r="BI1781"/>
      <c r="BJ1781" s="127"/>
      <c r="BK1781" s="3">
        <v>8</v>
      </c>
      <c r="BL1781" s="27">
        <f ca="1">BL1757+$C$5*IF(AND(BK1781=BG1750,BL1766=1),BL1771-BL1757,0)</f>
        <v>99.999999999999673</v>
      </c>
      <c r="BM1781" s="27">
        <f ca="1">BM1757+$C$5*IF(AND(BK1781=BG1750,BL1766=2),BL1771-BM1757,0)</f>
        <v>46.432044709157779</v>
      </c>
      <c r="BN1781" s="27">
        <f ca="1">BN1757+$C$5*IF(AND(BK1781=BG1750,BL1766=3),BL1771-BN1757,0)</f>
        <v>47.288384324226655</v>
      </c>
      <c r="BO1781" s="95" t="s">
        <v>9</v>
      </c>
      <c r="BP1781" s="13"/>
      <c r="BS1781"/>
      <c r="BT1781"/>
      <c r="BU1781"/>
      <c r="BV1781" s="127"/>
      <c r="BW1781" s="3">
        <v>8</v>
      </c>
      <c r="BX1781" s="27">
        <f ca="1">BX1757+$C$5*IF(AND(BW1781=BS1750,BX1766=1),BX1771-BX1757,0)</f>
        <v>99.999999999999673</v>
      </c>
      <c r="BY1781" s="27">
        <f ca="1">BY1757+$C$5*IF(AND(BW1781=BS1750,BX1766=2),BX1771-BY1757,0)</f>
        <v>46.432044709157779</v>
      </c>
      <c r="BZ1781" s="27">
        <f ca="1">BZ1757+$C$5*IF(AND(BW1781=BS1750,BX1766=3),BX1771-BZ1757,0)</f>
        <v>47.288384324226655</v>
      </c>
      <c r="CA1781" s="95" t="s">
        <v>9</v>
      </c>
      <c r="CB1781" s="13"/>
      <c r="CE1781"/>
      <c r="CF1781"/>
      <c r="CG1781"/>
      <c r="CH1781" s="127"/>
      <c r="CI1781" s="3">
        <v>8</v>
      </c>
      <c r="CJ1781" s="27">
        <f ca="1">CJ1757+$C$5*IF(AND(CI1781=CE1750,CJ1766=1),CJ1771-CJ1757,0)</f>
        <v>99.999999999999673</v>
      </c>
      <c r="CK1781" s="27">
        <f ca="1">CK1757+$C$5*IF(AND(CI1781=CE1750,CJ1766=2),CJ1771-CK1757,0)</f>
        <v>46.432044709157779</v>
      </c>
      <c r="CL1781" s="27">
        <f ca="1">CL1757+$C$5*IF(AND(CI1781=CE1750,CJ1766=3),CJ1771-CL1757,0)</f>
        <v>47.288384324226655</v>
      </c>
      <c r="CM1781" s="95" t="s">
        <v>9</v>
      </c>
      <c r="CN1781" s="13"/>
      <c r="CQ1781"/>
      <c r="CR1781"/>
      <c r="CS1781"/>
      <c r="CT1781" s="127"/>
      <c r="CU1781" s="3">
        <v>8</v>
      </c>
      <c r="CV1781" s="27">
        <f ca="1">CV1757+$C$5*IF(AND(CU1781=CQ1750,CV1766=1),CV1771-CV1757,0)</f>
        <v>99.999999999999673</v>
      </c>
      <c r="CW1781" s="27">
        <f ca="1">CW1757+$C$5*IF(AND(CU1781=CQ1750,CV1766=2),CV1771-CW1757,0)</f>
        <v>46.432044709157779</v>
      </c>
      <c r="CX1781" s="27">
        <f ca="1">CX1757+$C$5*IF(AND(CU1781=CQ1750,CV1766=3),CV1771-CX1757,0)</f>
        <v>47.288384324226655</v>
      </c>
      <c r="CY1781" s="95" t="s">
        <v>9</v>
      </c>
      <c r="CZ1781" s="13"/>
      <c r="DC1781"/>
      <c r="DD1781"/>
      <c r="DE1781"/>
      <c r="DF1781" s="127"/>
      <c r="DG1781" s="3">
        <v>8</v>
      </c>
      <c r="DH1781" s="27">
        <f ca="1">DH1757+$C$5*IF(AND(DG1781=DC1750,DH1766=1),DH1771-DH1757,0)</f>
        <v>99.999999999999673</v>
      </c>
      <c r="DI1781" s="27">
        <f ca="1">DI1757+$C$5*IF(AND(DG1781=DC1750,DH1766=2),DH1771-DI1757,0)</f>
        <v>46.432044709157779</v>
      </c>
      <c r="DJ1781" s="27">
        <f ca="1">DJ1757+$C$5*IF(AND(DG1781=DC1750,DH1766=3),DH1771-DJ1757,0)</f>
        <v>47.288384324226655</v>
      </c>
      <c r="DK1781" s="95" t="s">
        <v>9</v>
      </c>
      <c r="DL1781" s="13"/>
      <c r="DO1781"/>
      <c r="DP1781"/>
      <c r="DQ1781"/>
      <c r="DR1781" s="127"/>
      <c r="DS1781" s="3">
        <v>8</v>
      </c>
      <c r="DT1781" s="27">
        <f ca="1">DT1757+$C$5*IF(AND(DS1781=DO1750,DT1766=1),DT1771-DT1757,0)</f>
        <v>99.999999999999673</v>
      </c>
      <c r="DU1781" s="27">
        <f ca="1">DU1757+$C$5*IF(AND(DS1781=DO1750,DT1766=2),DT1771-DU1757,0)</f>
        <v>46.432044709157779</v>
      </c>
      <c r="DV1781" s="27">
        <f ca="1">DV1757+$C$5*IF(AND(DS1781=DO1750,DT1766=3),DT1771-DV1757,0)</f>
        <v>47.288384324226655</v>
      </c>
      <c r="DW1781" s="95" t="s">
        <v>9</v>
      </c>
      <c r="DX1781" s="13"/>
    </row>
    <row r="1782" spans="1:129">
      <c r="A1782"/>
      <c r="B1782"/>
      <c r="C1782"/>
      <c r="D1782"/>
      <c r="E1782"/>
      <c r="F1782"/>
      <c r="G1782"/>
      <c r="H1782" s="21"/>
      <c r="K1782"/>
      <c r="L1782"/>
      <c r="M1782"/>
      <c r="N1782" s="128"/>
      <c r="O1782" s="3" t="s">
        <v>40</v>
      </c>
      <c r="P1782" s="44">
        <v>0</v>
      </c>
      <c r="Q1782" s="44">
        <v>0</v>
      </c>
      <c r="R1782" s="44">
        <v>0</v>
      </c>
      <c r="S1782" s="40">
        <v>0</v>
      </c>
      <c r="T1782" s="12"/>
      <c r="W1782"/>
      <c r="X1782"/>
      <c r="Y1782"/>
      <c r="Z1782" s="128"/>
      <c r="AA1782" s="3" t="s">
        <v>40</v>
      </c>
      <c r="AB1782" s="44">
        <v>0</v>
      </c>
      <c r="AC1782" s="44">
        <v>0</v>
      </c>
      <c r="AD1782" s="44">
        <v>0</v>
      </c>
      <c r="AE1782" s="40">
        <v>0</v>
      </c>
      <c r="AF1782" s="12"/>
      <c r="AI1782"/>
      <c r="AJ1782"/>
      <c r="AK1782"/>
      <c r="AL1782" s="128"/>
      <c r="AM1782" s="3" t="s">
        <v>40</v>
      </c>
      <c r="AN1782" s="44">
        <v>0</v>
      </c>
      <c r="AO1782" s="44">
        <v>0</v>
      </c>
      <c r="AP1782" s="44">
        <v>0</v>
      </c>
      <c r="AQ1782" s="40">
        <v>0</v>
      </c>
      <c r="AR1782" s="12"/>
      <c r="AU1782"/>
      <c r="AV1782"/>
      <c r="AW1782"/>
      <c r="AX1782" s="128"/>
      <c r="AY1782" s="3" t="s">
        <v>40</v>
      </c>
      <c r="AZ1782" s="44">
        <v>0</v>
      </c>
      <c r="BA1782" s="44">
        <v>0</v>
      </c>
      <c r="BB1782" s="44">
        <v>0</v>
      </c>
      <c r="BC1782" s="40">
        <v>0</v>
      </c>
      <c r="BD1782" s="12"/>
      <c r="BG1782"/>
      <c r="BH1782"/>
      <c r="BI1782"/>
      <c r="BJ1782" s="128"/>
      <c r="BK1782" s="3" t="s">
        <v>40</v>
      </c>
      <c r="BL1782" s="44">
        <v>0</v>
      </c>
      <c r="BM1782" s="44">
        <v>0</v>
      </c>
      <c r="BN1782" s="44">
        <v>0</v>
      </c>
      <c r="BO1782" s="40">
        <v>0</v>
      </c>
      <c r="BP1782" s="12"/>
      <c r="BS1782"/>
      <c r="BT1782"/>
      <c r="BU1782"/>
      <c r="BV1782" s="128"/>
      <c r="BW1782" s="3" t="s">
        <v>40</v>
      </c>
      <c r="BX1782" s="44">
        <v>0</v>
      </c>
      <c r="BY1782" s="44">
        <v>0</v>
      </c>
      <c r="BZ1782" s="44">
        <v>0</v>
      </c>
      <c r="CA1782" s="40">
        <v>0</v>
      </c>
      <c r="CB1782" s="12"/>
      <c r="CE1782"/>
      <c r="CF1782"/>
      <c r="CG1782"/>
      <c r="CH1782" s="128"/>
      <c r="CI1782" s="3" t="s">
        <v>40</v>
      </c>
      <c r="CJ1782" s="44">
        <v>0</v>
      </c>
      <c r="CK1782" s="44">
        <v>0</v>
      </c>
      <c r="CL1782" s="44">
        <v>0</v>
      </c>
      <c r="CM1782" s="40">
        <v>0</v>
      </c>
      <c r="CN1782" s="12"/>
      <c r="CQ1782"/>
      <c r="CR1782"/>
      <c r="CS1782"/>
      <c r="CT1782" s="128"/>
      <c r="CU1782" s="3" t="s">
        <v>40</v>
      </c>
      <c r="CV1782" s="44">
        <v>0</v>
      </c>
      <c r="CW1782" s="44">
        <v>0</v>
      </c>
      <c r="CX1782" s="44">
        <v>0</v>
      </c>
      <c r="CY1782" s="40">
        <v>0</v>
      </c>
      <c r="CZ1782" s="12"/>
      <c r="DC1782"/>
      <c r="DD1782"/>
      <c r="DE1782"/>
      <c r="DF1782" s="128"/>
      <c r="DG1782" s="3" t="s">
        <v>40</v>
      </c>
      <c r="DH1782" s="44">
        <v>0</v>
      </c>
      <c r="DI1782" s="44">
        <v>0</v>
      </c>
      <c r="DJ1782" s="44">
        <v>0</v>
      </c>
      <c r="DK1782" s="40">
        <v>0</v>
      </c>
      <c r="DL1782" s="12"/>
      <c r="DO1782"/>
      <c r="DP1782"/>
      <c r="DQ1782"/>
      <c r="DR1782" s="128"/>
      <c r="DS1782" s="3" t="s">
        <v>40</v>
      </c>
      <c r="DT1782" s="44">
        <v>0</v>
      </c>
      <c r="DU1782" s="44">
        <v>0</v>
      </c>
      <c r="DV1782" s="44">
        <v>0</v>
      </c>
      <c r="DW1782" s="40">
        <v>0</v>
      </c>
      <c r="DX1782" s="12"/>
    </row>
    <row r="1783" spans="1:129" ht="13.8" thickBot="1">
      <c r="O1783" s="62"/>
      <c r="AA1783" s="62"/>
      <c r="AM1783" s="62"/>
      <c r="AY1783" s="62"/>
      <c r="BK1783" s="62"/>
      <c r="BW1783" s="62"/>
      <c r="CI1783" s="62"/>
      <c r="CU1783" s="62"/>
      <c r="DG1783" s="62"/>
      <c r="DS1783" s="62"/>
    </row>
    <row r="1784" spans="1:129" s="67" customFormat="1" ht="15" customHeight="1" thickTop="1" thickBot="1">
      <c r="B1784" s="75" t="s">
        <v>46</v>
      </c>
      <c r="C1784" s="68">
        <f>C1747+1</f>
        <v>49</v>
      </c>
      <c r="D1784" s="69"/>
      <c r="E1784" s="69"/>
      <c r="F1784" s="69"/>
      <c r="G1784" s="69"/>
      <c r="H1784" s="69"/>
      <c r="I1784" s="73"/>
      <c r="J1784" s="70" t="s">
        <v>55</v>
      </c>
      <c r="K1784" s="71"/>
      <c r="T1784" s="69"/>
      <c r="U1784" s="73"/>
      <c r="V1784" s="70" t="s">
        <v>55</v>
      </c>
      <c r="W1784" s="71"/>
      <c r="AF1784" s="69"/>
      <c r="AG1784" s="73"/>
      <c r="AH1784" s="70" t="s">
        <v>55</v>
      </c>
      <c r="AI1784" s="71"/>
      <c r="AR1784" s="69"/>
      <c r="AS1784" s="73"/>
      <c r="AT1784" s="70" t="s">
        <v>55</v>
      </c>
      <c r="AU1784" s="71"/>
      <c r="BD1784" s="69"/>
      <c r="BE1784" s="73"/>
      <c r="BF1784" s="70" t="s">
        <v>55</v>
      </c>
      <c r="BG1784" s="71"/>
      <c r="BP1784" s="69"/>
      <c r="BQ1784" s="73"/>
      <c r="BR1784" s="70" t="s">
        <v>55</v>
      </c>
      <c r="BS1784" s="71"/>
      <c r="CB1784" s="69"/>
      <c r="CC1784" s="73"/>
      <c r="CD1784" s="70" t="s">
        <v>55</v>
      </c>
      <c r="CE1784" s="71"/>
      <c r="CN1784" s="69"/>
      <c r="CO1784" s="73"/>
      <c r="CP1784" s="70" t="s">
        <v>55</v>
      </c>
      <c r="CQ1784" s="71"/>
      <c r="CZ1784" s="69"/>
      <c r="DA1784" s="73"/>
      <c r="DB1784" s="70" t="s">
        <v>55</v>
      </c>
      <c r="DC1784" s="71"/>
      <c r="DL1784" s="69"/>
      <c r="DM1784" s="73"/>
      <c r="DN1784" s="70" t="s">
        <v>55</v>
      </c>
      <c r="DO1784" s="71"/>
      <c r="DX1784" s="69"/>
      <c r="DY1784" s="74"/>
    </row>
    <row r="1785" spans="1:129" ht="13.5" customHeight="1" thickBot="1">
      <c r="A1785"/>
      <c r="E1785"/>
      <c r="F1785"/>
      <c r="G1785"/>
      <c r="H1785" s="21"/>
      <c r="J1785" s="18" t="s">
        <v>53</v>
      </c>
      <c r="K1785" s="17">
        <v>1</v>
      </c>
      <c r="L1785"/>
      <c r="M1785"/>
      <c r="N1785"/>
      <c r="P1785" s="123" t="s">
        <v>12</v>
      </c>
      <c r="Q1785" s="124"/>
      <c r="R1785" s="124"/>
      <c r="S1785" s="125"/>
      <c r="T1785" s="21"/>
      <c r="V1785" s="18" t="s">
        <v>53</v>
      </c>
      <c r="W1785" s="17">
        <f ca="1">S1803</f>
        <v>2</v>
      </c>
      <c r="X1785"/>
      <c r="Y1785"/>
      <c r="Z1785"/>
      <c r="AB1785" s="123" t="s">
        <v>12</v>
      </c>
      <c r="AC1785" s="124"/>
      <c r="AD1785" s="124"/>
      <c r="AE1785" s="125"/>
      <c r="AF1785" s="21"/>
      <c r="AH1785" s="18" t="s">
        <v>53</v>
      </c>
      <c r="AI1785" s="17">
        <f ca="1">AE1803</f>
        <v>2</v>
      </c>
      <c r="AJ1785"/>
      <c r="AK1785"/>
      <c r="AL1785"/>
      <c r="AN1785" s="123" t="s">
        <v>12</v>
      </c>
      <c r="AO1785" s="124"/>
      <c r="AP1785" s="124"/>
      <c r="AQ1785" s="125"/>
      <c r="AR1785" s="21"/>
      <c r="AT1785" s="18" t="s">
        <v>53</v>
      </c>
      <c r="AU1785" s="17">
        <f ca="1">AQ1803</f>
        <v>3</v>
      </c>
      <c r="AV1785"/>
      <c r="AW1785"/>
      <c r="AX1785"/>
      <c r="AZ1785" s="123" t="s">
        <v>12</v>
      </c>
      <c r="BA1785" s="124"/>
      <c r="BB1785" s="124"/>
      <c r="BC1785" s="125"/>
      <c r="BD1785" s="21"/>
      <c r="BF1785" s="18" t="s">
        <v>53</v>
      </c>
      <c r="BG1785" s="17">
        <f ca="1">BC1803</f>
        <v>3</v>
      </c>
      <c r="BH1785"/>
      <c r="BI1785"/>
      <c r="BJ1785"/>
      <c r="BL1785" s="123" t="s">
        <v>12</v>
      </c>
      <c r="BM1785" s="124"/>
      <c r="BN1785" s="124"/>
      <c r="BO1785" s="125"/>
      <c r="BP1785" s="21"/>
      <c r="BR1785" s="18" t="s">
        <v>53</v>
      </c>
      <c r="BS1785" s="17">
        <f ca="1">BO1803</f>
        <v>3</v>
      </c>
      <c r="BT1785"/>
      <c r="BU1785"/>
      <c r="BV1785"/>
      <c r="BX1785" s="123" t="s">
        <v>12</v>
      </c>
      <c r="BY1785" s="124"/>
      <c r="BZ1785" s="124"/>
      <c r="CA1785" s="125"/>
      <c r="CB1785" s="21"/>
      <c r="CD1785" s="18" t="s">
        <v>53</v>
      </c>
      <c r="CE1785" s="17">
        <f ca="1">CA1803</f>
        <v>3</v>
      </c>
      <c r="CF1785"/>
      <c r="CG1785"/>
      <c r="CH1785"/>
      <c r="CJ1785" s="123" t="s">
        <v>12</v>
      </c>
      <c r="CK1785" s="124"/>
      <c r="CL1785" s="124"/>
      <c r="CM1785" s="125"/>
      <c r="CN1785" s="21"/>
      <c r="CP1785" s="18" t="s">
        <v>53</v>
      </c>
      <c r="CQ1785" s="17">
        <f ca="1">CM1803</f>
        <v>3</v>
      </c>
      <c r="CR1785"/>
      <c r="CS1785"/>
      <c r="CT1785"/>
      <c r="CV1785" s="123" t="s">
        <v>12</v>
      </c>
      <c r="CW1785" s="124"/>
      <c r="CX1785" s="124"/>
      <c r="CY1785" s="125"/>
      <c r="CZ1785" s="21"/>
      <c r="DB1785" s="18" t="s">
        <v>53</v>
      </c>
      <c r="DC1785" s="17">
        <f ca="1">CY1803</f>
        <v>3</v>
      </c>
      <c r="DD1785"/>
      <c r="DE1785"/>
      <c r="DF1785"/>
      <c r="DH1785" s="123" t="s">
        <v>12</v>
      </c>
      <c r="DI1785" s="124"/>
      <c r="DJ1785" s="124"/>
      <c r="DK1785" s="125"/>
      <c r="DL1785" s="21"/>
      <c r="DN1785" s="18" t="s">
        <v>53</v>
      </c>
      <c r="DO1785" s="17">
        <f ca="1">DK1803</f>
        <v>3</v>
      </c>
      <c r="DP1785"/>
      <c r="DQ1785"/>
      <c r="DR1785"/>
      <c r="DT1785" s="123" t="s">
        <v>12</v>
      </c>
      <c r="DU1785" s="124"/>
      <c r="DV1785" s="124"/>
      <c r="DW1785" s="125"/>
      <c r="DX1785" s="21"/>
    </row>
    <row r="1786" spans="1:129" ht="13.5" customHeight="1" thickBot="1">
      <c r="A1786"/>
      <c r="B1786" s="63" t="s">
        <v>45</v>
      </c>
      <c r="C1786" s="9" t="str">
        <f ca="1">IF(DO1787=9,"到着","未着")</f>
        <v>到着</v>
      </c>
      <c r="D1786" t="s">
        <v>19</v>
      </c>
      <c r="E1786"/>
      <c r="F1786"/>
      <c r="G1786"/>
      <c r="H1786" s="21"/>
      <c r="J1786" s="18" t="s">
        <v>54</v>
      </c>
      <c r="K1786" s="3">
        <v>1</v>
      </c>
      <c r="L1786"/>
      <c r="M1786"/>
      <c r="N1786"/>
      <c r="O1786" s="9" t="s">
        <v>57</v>
      </c>
      <c r="P1786" s="93" t="s">
        <v>3</v>
      </c>
      <c r="Q1786" s="26" t="s">
        <v>4</v>
      </c>
      <c r="R1786" s="26" t="s">
        <v>5</v>
      </c>
      <c r="S1786" s="3" t="s">
        <v>6</v>
      </c>
      <c r="T1786" s="6"/>
      <c r="V1786" s="18" t="s">
        <v>54</v>
      </c>
      <c r="W1786" s="3">
        <f ca="1">S1804</f>
        <v>1</v>
      </c>
      <c r="X1786"/>
      <c r="Y1786"/>
      <c r="Z1786"/>
      <c r="AA1786" s="9" t="str">
        <f>$O$10</f>
        <v>現Q値</v>
      </c>
      <c r="AB1786" s="93" t="s">
        <v>3</v>
      </c>
      <c r="AC1786" s="26" t="s">
        <v>4</v>
      </c>
      <c r="AD1786" s="26" t="s">
        <v>5</v>
      </c>
      <c r="AE1786" s="3" t="s">
        <v>6</v>
      </c>
      <c r="AF1786" s="6"/>
      <c r="AH1786" s="18" t="s">
        <v>54</v>
      </c>
      <c r="AI1786" s="3">
        <f ca="1">AE1804</f>
        <v>2</v>
      </c>
      <c r="AJ1786"/>
      <c r="AK1786"/>
      <c r="AL1786"/>
      <c r="AM1786" s="9" t="str">
        <f>$O$10</f>
        <v>現Q値</v>
      </c>
      <c r="AN1786" s="93" t="s">
        <v>3</v>
      </c>
      <c r="AO1786" s="26" t="s">
        <v>4</v>
      </c>
      <c r="AP1786" s="26" t="s">
        <v>5</v>
      </c>
      <c r="AQ1786" s="3" t="s">
        <v>6</v>
      </c>
      <c r="AR1786" s="6"/>
      <c r="AT1786" s="18" t="s">
        <v>54</v>
      </c>
      <c r="AU1786" s="3">
        <f ca="1">AQ1804</f>
        <v>2</v>
      </c>
      <c r="AV1786"/>
      <c r="AW1786"/>
      <c r="AX1786"/>
      <c r="AY1786" s="9" t="str">
        <f>$O$10</f>
        <v>現Q値</v>
      </c>
      <c r="AZ1786" s="93" t="s">
        <v>3</v>
      </c>
      <c r="BA1786" s="26" t="s">
        <v>4</v>
      </c>
      <c r="BB1786" s="26" t="s">
        <v>5</v>
      </c>
      <c r="BC1786" s="3" t="s">
        <v>6</v>
      </c>
      <c r="BD1786" s="6"/>
      <c r="BF1786" s="18" t="s">
        <v>54</v>
      </c>
      <c r="BG1786" s="3">
        <f ca="1">BC1804</f>
        <v>3</v>
      </c>
      <c r="BH1786"/>
      <c r="BI1786"/>
      <c r="BJ1786"/>
      <c r="BK1786" s="9" t="str">
        <f>$O$10</f>
        <v>現Q値</v>
      </c>
      <c r="BL1786" s="93" t="s">
        <v>3</v>
      </c>
      <c r="BM1786" s="26" t="s">
        <v>4</v>
      </c>
      <c r="BN1786" s="26" t="s">
        <v>5</v>
      </c>
      <c r="BO1786" s="3" t="s">
        <v>6</v>
      </c>
      <c r="BP1786" s="6"/>
      <c r="BR1786" s="18" t="s">
        <v>54</v>
      </c>
      <c r="BS1786" s="3">
        <f ca="1">BO1804</f>
        <v>3</v>
      </c>
      <c r="BT1786"/>
      <c r="BU1786"/>
      <c r="BV1786"/>
      <c r="BW1786" s="9" t="str">
        <f>$O$10</f>
        <v>現Q値</v>
      </c>
      <c r="BX1786" s="93" t="s">
        <v>3</v>
      </c>
      <c r="BY1786" s="26" t="s">
        <v>4</v>
      </c>
      <c r="BZ1786" s="26" t="s">
        <v>5</v>
      </c>
      <c r="CA1786" s="3" t="s">
        <v>6</v>
      </c>
      <c r="CB1786" s="6"/>
      <c r="CD1786" s="18" t="s">
        <v>54</v>
      </c>
      <c r="CE1786" s="3">
        <f ca="1">CA1804</f>
        <v>3</v>
      </c>
      <c r="CF1786"/>
      <c r="CG1786"/>
      <c r="CH1786"/>
      <c r="CI1786" s="9" t="str">
        <f>$O$10</f>
        <v>現Q値</v>
      </c>
      <c r="CJ1786" s="93" t="s">
        <v>3</v>
      </c>
      <c r="CK1786" s="26" t="s">
        <v>4</v>
      </c>
      <c r="CL1786" s="26" t="s">
        <v>5</v>
      </c>
      <c r="CM1786" s="3" t="s">
        <v>6</v>
      </c>
      <c r="CN1786" s="6"/>
      <c r="CP1786" s="18" t="s">
        <v>54</v>
      </c>
      <c r="CQ1786" s="3">
        <f ca="1">CM1804</f>
        <v>3</v>
      </c>
      <c r="CR1786"/>
      <c r="CS1786"/>
      <c r="CT1786"/>
      <c r="CU1786" s="9" t="str">
        <f>$O$10</f>
        <v>現Q値</v>
      </c>
      <c r="CV1786" s="93" t="s">
        <v>3</v>
      </c>
      <c r="CW1786" s="26" t="s">
        <v>4</v>
      </c>
      <c r="CX1786" s="26" t="s">
        <v>5</v>
      </c>
      <c r="CY1786" s="3" t="s">
        <v>6</v>
      </c>
      <c r="CZ1786" s="6"/>
      <c r="DB1786" s="18" t="s">
        <v>54</v>
      </c>
      <c r="DC1786" s="3">
        <f ca="1">CY1804</f>
        <v>3</v>
      </c>
      <c r="DD1786"/>
      <c r="DE1786"/>
      <c r="DF1786"/>
      <c r="DG1786" s="9" t="str">
        <f>$O$10</f>
        <v>現Q値</v>
      </c>
      <c r="DH1786" s="93" t="s">
        <v>3</v>
      </c>
      <c r="DI1786" s="26" t="s">
        <v>4</v>
      </c>
      <c r="DJ1786" s="26" t="s">
        <v>5</v>
      </c>
      <c r="DK1786" s="3" t="s">
        <v>6</v>
      </c>
      <c r="DL1786" s="6"/>
      <c r="DN1786" s="18" t="s">
        <v>54</v>
      </c>
      <c r="DO1786" s="3">
        <f ca="1">DK1804</f>
        <v>3</v>
      </c>
      <c r="DP1786"/>
      <c r="DQ1786"/>
      <c r="DR1786"/>
      <c r="DS1786" s="9" t="str">
        <f>$O$10</f>
        <v>現Q値</v>
      </c>
      <c r="DT1786" s="93" t="s">
        <v>3</v>
      </c>
      <c r="DU1786" s="26" t="s">
        <v>4</v>
      </c>
      <c r="DV1786" s="26" t="s">
        <v>5</v>
      </c>
      <c r="DW1786" s="3" t="s">
        <v>6</v>
      </c>
      <c r="DX1786" s="6"/>
    </row>
    <row r="1787" spans="1:129" ht="13.5" customHeight="1" thickBot="1">
      <c r="A1787"/>
      <c r="B1787" s="63" t="s">
        <v>10</v>
      </c>
      <c r="C1787" s="78">
        <f ca="1">C1750+IF(C1786="未着",0,1)</f>
        <v>49</v>
      </c>
      <c r="D1787"/>
      <c r="E1787"/>
      <c r="F1787"/>
      <c r="G1787"/>
      <c r="H1787" s="21"/>
      <c r="J1787" s="3" t="s">
        <v>7</v>
      </c>
      <c r="K1787" s="29">
        <f>3*(K1785-1)+K1786</f>
        <v>1</v>
      </c>
      <c r="L1787" s="30" t="s">
        <v>34</v>
      </c>
      <c r="M1787"/>
      <c r="N1787" s="126" t="s">
        <v>7</v>
      </c>
      <c r="O1787" s="17">
        <v>1</v>
      </c>
      <c r="P1787" s="27">
        <f t="array" aca="1" ref="P1787:S1794" ca="1">IF(C1749="到着",DT1774:DW1781,P1750:S1757)</f>
        <v>31.961457039816562</v>
      </c>
      <c r="Q1787" s="95" t="str">
        <f ca="1"/>
        <v>欄外</v>
      </c>
      <c r="R1787" s="95" t="str">
        <f ca="1"/>
        <v>欄外</v>
      </c>
      <c r="S1787" s="15">
        <f ca="1"/>
        <v>32.109994517620748</v>
      </c>
      <c r="T1787" s="12"/>
      <c r="V1787" s="3" t="s">
        <v>7</v>
      </c>
      <c r="W1787" s="29">
        <f ca="1">3*(W1785-1)+W1786</f>
        <v>4</v>
      </c>
      <c r="X1787" s="30" t="s">
        <v>34</v>
      </c>
      <c r="Y1787"/>
      <c r="Z1787" s="126" t="s">
        <v>7</v>
      </c>
      <c r="AA1787" s="17">
        <v>1</v>
      </c>
      <c r="AB1787" s="27">
        <f t="array" ref="AB1787:AE1794" ca="1">P1811:S1818</f>
        <v>31.961457039816562</v>
      </c>
      <c r="AC1787" s="95" t="str">
        <v>欄外</v>
      </c>
      <c r="AD1787" s="95" t="str">
        <v>欄外</v>
      </c>
      <c r="AE1787" s="15">
        <f ca="1"/>
        <v>32.109996734577393</v>
      </c>
      <c r="AF1787" s="12"/>
      <c r="AH1787" s="3" t="s">
        <v>7</v>
      </c>
      <c r="AI1787" s="29">
        <f ca="1">3*(AI1785-1)+AI1786</f>
        <v>5</v>
      </c>
      <c r="AJ1787" s="30" t="s">
        <v>34</v>
      </c>
      <c r="AK1787"/>
      <c r="AL1787" s="126" t="s">
        <v>7</v>
      </c>
      <c r="AM1787" s="17">
        <v>1</v>
      </c>
      <c r="AN1787" s="27">
        <f t="array" ref="AN1787:AQ1794" ca="1">AB1811:AE1818</f>
        <v>31.961457039816562</v>
      </c>
      <c r="AO1787" s="95" t="str">
        <v>欄外</v>
      </c>
      <c r="AP1787" s="95" t="str">
        <v>欄外</v>
      </c>
      <c r="AQ1787" s="15">
        <f ca="1"/>
        <v>32.109996734577393</v>
      </c>
      <c r="AR1787" s="12"/>
      <c r="AT1787" s="3" t="s">
        <v>7</v>
      </c>
      <c r="AU1787" s="29">
        <f ca="1">3*(AU1785-1)+AU1786</f>
        <v>8</v>
      </c>
      <c r="AV1787" s="30" t="s">
        <v>34</v>
      </c>
      <c r="AW1787"/>
      <c r="AX1787" s="126" t="s">
        <v>7</v>
      </c>
      <c r="AY1787" s="17">
        <v>1</v>
      </c>
      <c r="AZ1787" s="27">
        <f t="array" ref="AZ1787:BC1794" ca="1">AN1811:AQ1818</f>
        <v>31.961457039816562</v>
      </c>
      <c r="BA1787" s="95" t="str">
        <v>欄外</v>
      </c>
      <c r="BB1787" s="95" t="str">
        <v>欄外</v>
      </c>
      <c r="BC1787" s="15">
        <f ca="1"/>
        <v>32.109996734577393</v>
      </c>
      <c r="BD1787" s="12"/>
      <c r="BF1787" s="3" t="s">
        <v>7</v>
      </c>
      <c r="BG1787" s="29">
        <f ca="1">3*(BG1785-1)+BG1786</f>
        <v>9</v>
      </c>
      <c r="BH1787" s="30" t="s">
        <v>34</v>
      </c>
      <c r="BI1787"/>
      <c r="BJ1787" s="126" t="s">
        <v>7</v>
      </c>
      <c r="BK1787" s="17">
        <v>1</v>
      </c>
      <c r="BL1787" s="27">
        <f t="array" ref="BL1787:BO1794" ca="1">AZ1811:BC1818</f>
        <v>31.961457039816562</v>
      </c>
      <c r="BM1787" s="95" t="str">
        <v>欄外</v>
      </c>
      <c r="BN1787" s="95" t="str">
        <v>欄外</v>
      </c>
      <c r="BO1787" s="15">
        <f ca="1"/>
        <v>32.109996734577393</v>
      </c>
      <c r="BP1787" s="12"/>
      <c r="BR1787" s="3" t="s">
        <v>7</v>
      </c>
      <c r="BS1787" s="29">
        <f ca="1">3*(BS1785-1)+BS1786</f>
        <v>9</v>
      </c>
      <c r="BT1787" s="30" t="s">
        <v>34</v>
      </c>
      <c r="BU1787"/>
      <c r="BV1787" s="126" t="s">
        <v>7</v>
      </c>
      <c r="BW1787" s="17">
        <v>1</v>
      </c>
      <c r="BX1787" s="27">
        <f t="array" ref="BX1787:CA1794" ca="1">BL1811:BO1818</f>
        <v>31.961457039816562</v>
      </c>
      <c r="BY1787" s="95" t="str">
        <v>欄外</v>
      </c>
      <c r="BZ1787" s="95" t="str">
        <v>欄外</v>
      </c>
      <c r="CA1787" s="15">
        <f ca="1"/>
        <v>32.109996734577393</v>
      </c>
      <c r="CB1787" s="12"/>
      <c r="CD1787" s="3" t="s">
        <v>7</v>
      </c>
      <c r="CE1787" s="29">
        <f ca="1">3*(CE1785-1)+CE1786</f>
        <v>9</v>
      </c>
      <c r="CF1787" s="30" t="s">
        <v>34</v>
      </c>
      <c r="CG1787"/>
      <c r="CH1787" s="126" t="s">
        <v>7</v>
      </c>
      <c r="CI1787" s="17">
        <v>1</v>
      </c>
      <c r="CJ1787" s="27">
        <f t="array" ref="CJ1787:CM1794" ca="1">BX1811:CA1818</f>
        <v>31.961457039816562</v>
      </c>
      <c r="CK1787" s="95" t="str">
        <v>欄外</v>
      </c>
      <c r="CL1787" s="95" t="str">
        <v>欄外</v>
      </c>
      <c r="CM1787" s="15">
        <f ca="1"/>
        <v>32.109996734577393</v>
      </c>
      <c r="CN1787" s="12"/>
      <c r="CP1787" s="3" t="s">
        <v>7</v>
      </c>
      <c r="CQ1787" s="29">
        <f ca="1">3*(CQ1785-1)+CQ1786</f>
        <v>9</v>
      </c>
      <c r="CR1787" s="30" t="s">
        <v>34</v>
      </c>
      <c r="CS1787"/>
      <c r="CT1787" s="126" t="s">
        <v>7</v>
      </c>
      <c r="CU1787" s="17">
        <v>1</v>
      </c>
      <c r="CV1787" s="27">
        <f t="array" ref="CV1787:CY1794" ca="1">CJ1811:CM1818</f>
        <v>31.961457039816562</v>
      </c>
      <c r="CW1787" s="95" t="str">
        <v>欄外</v>
      </c>
      <c r="CX1787" s="95" t="str">
        <v>欄外</v>
      </c>
      <c r="CY1787" s="15">
        <f ca="1"/>
        <v>32.109996734577393</v>
      </c>
      <c r="CZ1787" s="12"/>
      <c r="DB1787" s="3" t="s">
        <v>7</v>
      </c>
      <c r="DC1787" s="29">
        <f ca="1">3*(DC1785-1)+DC1786</f>
        <v>9</v>
      </c>
      <c r="DD1787" s="30" t="s">
        <v>34</v>
      </c>
      <c r="DE1787"/>
      <c r="DF1787" s="126" t="s">
        <v>7</v>
      </c>
      <c r="DG1787" s="17">
        <v>1</v>
      </c>
      <c r="DH1787" s="27">
        <f t="array" ref="DH1787:DK1794" ca="1">CV1811:CY1818</f>
        <v>31.961457039816562</v>
      </c>
      <c r="DI1787" s="95" t="str">
        <v>欄外</v>
      </c>
      <c r="DJ1787" s="95" t="str">
        <v>欄外</v>
      </c>
      <c r="DK1787" s="15">
        <f ca="1"/>
        <v>32.109996734577393</v>
      </c>
      <c r="DL1787" s="12"/>
      <c r="DN1787" s="3" t="s">
        <v>7</v>
      </c>
      <c r="DO1787" s="29">
        <f ca="1">3*(DO1785-1)+DO1786</f>
        <v>9</v>
      </c>
      <c r="DP1787" s="30" t="s">
        <v>34</v>
      </c>
      <c r="DQ1787"/>
      <c r="DR1787" s="126" t="s">
        <v>7</v>
      </c>
      <c r="DS1787" s="17">
        <v>1</v>
      </c>
      <c r="DT1787" s="27">
        <f t="array" ref="DT1787:DW1794" ca="1">DH1811:DK1818</f>
        <v>31.961457039816562</v>
      </c>
      <c r="DU1787" s="95" t="str">
        <v>欄外</v>
      </c>
      <c r="DV1787" s="95" t="str">
        <v>欄外</v>
      </c>
      <c r="DW1787" s="15">
        <f ca="1"/>
        <v>32.109996734577393</v>
      </c>
      <c r="DX1787" s="12"/>
    </row>
    <row r="1788" spans="1:129" ht="13.5" customHeight="1" thickBot="1">
      <c r="A1788"/>
      <c r="B1788"/>
      <c r="C1788"/>
      <c r="D1788"/>
      <c r="E1788"/>
      <c r="F1788"/>
      <c r="G1788"/>
      <c r="H1788" s="21"/>
      <c r="K1788" s="24"/>
      <c r="L1788" s="6"/>
      <c r="M1788"/>
      <c r="N1788" s="127"/>
      <c r="O1788" s="3">
        <v>2</v>
      </c>
      <c r="P1788" s="15">
        <f ca="1"/>
        <v>10.40607930603027</v>
      </c>
      <c r="Q1788" s="95" t="str">
        <f ca="1"/>
        <v>欄外</v>
      </c>
      <c r="R1788" s="27">
        <f ca="1"/>
        <v>18.458272981929774</v>
      </c>
      <c r="S1788" s="15">
        <f ca="1"/>
        <v>47.298768251931577</v>
      </c>
      <c r="T1788" s="12"/>
      <c r="W1788" s="24"/>
      <c r="X1788" s="6"/>
      <c r="Y1788"/>
      <c r="Z1788" s="127"/>
      <c r="AA1788" s="3">
        <v>2</v>
      </c>
      <c r="AB1788" s="15">
        <f ca="1"/>
        <v>10.40607930603027</v>
      </c>
      <c r="AC1788" s="95" t="str">
        <v>欄外</v>
      </c>
      <c r="AD1788" s="27">
        <f ca="1"/>
        <v>18.458272981929774</v>
      </c>
      <c r="AE1788" s="15">
        <f ca="1"/>
        <v>47.298768251931577</v>
      </c>
      <c r="AF1788" s="12"/>
      <c r="AI1788" s="24"/>
      <c r="AJ1788" s="6"/>
      <c r="AK1788"/>
      <c r="AL1788" s="127"/>
      <c r="AM1788" s="3">
        <v>2</v>
      </c>
      <c r="AN1788" s="15">
        <f ca="1"/>
        <v>10.40607930603027</v>
      </c>
      <c r="AO1788" s="95" t="str">
        <v>欄外</v>
      </c>
      <c r="AP1788" s="27">
        <f ca="1"/>
        <v>18.458272981929774</v>
      </c>
      <c r="AQ1788" s="15">
        <f ca="1"/>
        <v>47.298768251931577</v>
      </c>
      <c r="AR1788" s="12"/>
      <c r="AU1788" s="24"/>
      <c r="AV1788" s="6"/>
      <c r="AW1788"/>
      <c r="AX1788" s="127"/>
      <c r="AY1788" s="3">
        <v>2</v>
      </c>
      <c r="AZ1788" s="15">
        <f ca="1"/>
        <v>10.40607930603027</v>
      </c>
      <c r="BA1788" s="95" t="str">
        <v>欄外</v>
      </c>
      <c r="BB1788" s="27">
        <f ca="1"/>
        <v>18.458272981929774</v>
      </c>
      <c r="BC1788" s="15">
        <f ca="1"/>
        <v>47.298768251931577</v>
      </c>
      <c r="BD1788" s="12"/>
      <c r="BG1788" s="24"/>
      <c r="BH1788" s="6"/>
      <c r="BI1788"/>
      <c r="BJ1788" s="127"/>
      <c r="BK1788" s="3">
        <v>2</v>
      </c>
      <c r="BL1788" s="15">
        <f ca="1"/>
        <v>10.40607930603027</v>
      </c>
      <c r="BM1788" s="95" t="str">
        <v>欄外</v>
      </c>
      <c r="BN1788" s="27">
        <f ca="1"/>
        <v>18.458272981929774</v>
      </c>
      <c r="BO1788" s="15">
        <f ca="1"/>
        <v>47.298768251931577</v>
      </c>
      <c r="BP1788" s="12"/>
      <c r="BS1788" s="24"/>
      <c r="BT1788" s="6"/>
      <c r="BU1788"/>
      <c r="BV1788" s="127"/>
      <c r="BW1788" s="3">
        <v>2</v>
      </c>
      <c r="BX1788" s="15">
        <f ca="1"/>
        <v>10.40607930603027</v>
      </c>
      <c r="BY1788" s="95" t="str">
        <v>欄外</v>
      </c>
      <c r="BZ1788" s="27">
        <f ca="1"/>
        <v>18.458272981929774</v>
      </c>
      <c r="CA1788" s="15">
        <f ca="1"/>
        <v>47.298768251931577</v>
      </c>
      <c r="CB1788" s="12"/>
      <c r="CE1788" s="24"/>
      <c r="CF1788" s="6"/>
      <c r="CG1788"/>
      <c r="CH1788" s="127"/>
      <c r="CI1788" s="3">
        <v>2</v>
      </c>
      <c r="CJ1788" s="15">
        <f ca="1"/>
        <v>10.40607930603027</v>
      </c>
      <c r="CK1788" s="95" t="str">
        <v>欄外</v>
      </c>
      <c r="CL1788" s="27">
        <f ca="1"/>
        <v>18.458272981929774</v>
      </c>
      <c r="CM1788" s="15">
        <f ca="1"/>
        <v>47.298768251931577</v>
      </c>
      <c r="CN1788" s="12"/>
      <c r="CQ1788" s="24"/>
      <c r="CR1788" s="6"/>
      <c r="CS1788"/>
      <c r="CT1788" s="127"/>
      <c r="CU1788" s="3">
        <v>2</v>
      </c>
      <c r="CV1788" s="15">
        <f ca="1"/>
        <v>10.40607930603027</v>
      </c>
      <c r="CW1788" s="95" t="str">
        <v>欄外</v>
      </c>
      <c r="CX1788" s="27">
        <f ca="1"/>
        <v>18.458272981929774</v>
      </c>
      <c r="CY1788" s="15">
        <f ca="1"/>
        <v>47.298768251931577</v>
      </c>
      <c r="CZ1788" s="12"/>
      <c r="DC1788" s="24"/>
      <c r="DD1788" s="6"/>
      <c r="DE1788"/>
      <c r="DF1788" s="127"/>
      <c r="DG1788" s="3">
        <v>2</v>
      </c>
      <c r="DH1788" s="15">
        <f ca="1"/>
        <v>10.40607930603027</v>
      </c>
      <c r="DI1788" s="95" t="str">
        <v>欄外</v>
      </c>
      <c r="DJ1788" s="27">
        <f ca="1"/>
        <v>18.458272981929774</v>
      </c>
      <c r="DK1788" s="15">
        <f ca="1"/>
        <v>47.298768251931577</v>
      </c>
      <c r="DL1788" s="12"/>
      <c r="DO1788" s="24"/>
      <c r="DP1788" s="6"/>
      <c r="DQ1788"/>
      <c r="DR1788" s="127"/>
      <c r="DS1788" s="3">
        <v>2</v>
      </c>
      <c r="DT1788" s="15">
        <f ca="1"/>
        <v>10.40607930603027</v>
      </c>
      <c r="DU1788" s="95" t="str">
        <v>欄外</v>
      </c>
      <c r="DV1788" s="27">
        <f ca="1"/>
        <v>18.458272981929774</v>
      </c>
      <c r="DW1788" s="15">
        <f ca="1"/>
        <v>47.298768251931577</v>
      </c>
      <c r="DX1788" s="12"/>
    </row>
    <row r="1789" spans="1:129" ht="13.5" customHeight="1" thickTop="1" thickBot="1">
      <c r="A1789"/>
      <c r="B1789" s="10" t="s">
        <v>15</v>
      </c>
      <c r="C1789"/>
      <c r="D1789"/>
      <c r="E1789"/>
      <c r="F1789"/>
      <c r="G1789"/>
      <c r="H1789" s="21"/>
      <c r="J1789" s="25" t="str">
        <f>IF(AND(K1785=1,K1786=1),"★","")</f>
        <v>★</v>
      </c>
      <c r="K1789" s="93" t="str">
        <f>IF(AND(K1785=1,K1786=2),"★","")</f>
        <v/>
      </c>
      <c r="L1789" s="3" t="str">
        <f>IF(AND(K1785=1,K1786=3),"★","")</f>
        <v/>
      </c>
      <c r="M1789"/>
      <c r="N1789" s="127"/>
      <c r="O1789" s="3">
        <v>3</v>
      </c>
      <c r="P1789" s="95" t="str">
        <f ca="1"/>
        <v>欄外</v>
      </c>
      <c r="Q1789" s="95" t="str">
        <f ca="1"/>
        <v>欄外</v>
      </c>
      <c r="R1789" s="15">
        <f ca="1"/>
        <v>26.900255958557121</v>
      </c>
      <c r="S1789" s="95" t="str">
        <f ca="1"/>
        <v>欄外</v>
      </c>
      <c r="T1789" s="12"/>
      <c r="V1789" s="25" t="str">
        <f ca="1">IF(AND(W1785=1,W1786=1),"★","")</f>
        <v/>
      </c>
      <c r="W1789" s="93" t="str">
        <f ca="1">IF(AND(W1785=1,W1786=2),"★","")</f>
        <v/>
      </c>
      <c r="X1789" s="3" t="str">
        <f ca="1">IF(AND(W1785=1,W1786=3),"★","")</f>
        <v/>
      </c>
      <c r="Y1789"/>
      <c r="Z1789" s="127"/>
      <c r="AA1789" s="3">
        <v>3</v>
      </c>
      <c r="AB1789" s="95" t="str">
        <v>欄外</v>
      </c>
      <c r="AC1789" s="95" t="str">
        <v>欄外</v>
      </c>
      <c r="AD1789" s="15">
        <f ca="1"/>
        <v>26.900255958557121</v>
      </c>
      <c r="AE1789" s="95" t="str">
        <v>欄外</v>
      </c>
      <c r="AF1789" s="12"/>
      <c r="AH1789" s="25" t="str">
        <f ca="1">IF(AND(AI1785=1,AI1786=1),"★","")</f>
        <v/>
      </c>
      <c r="AI1789" s="93" t="str">
        <f ca="1">IF(AND(AI1785=1,AI1786=2),"★","")</f>
        <v/>
      </c>
      <c r="AJ1789" s="3" t="str">
        <f ca="1">IF(AND(AI1785=1,AI1786=3),"★","")</f>
        <v/>
      </c>
      <c r="AK1789"/>
      <c r="AL1789" s="127"/>
      <c r="AM1789" s="3">
        <v>3</v>
      </c>
      <c r="AN1789" s="95" t="str">
        <v>欄外</v>
      </c>
      <c r="AO1789" s="95" t="str">
        <v>欄外</v>
      </c>
      <c r="AP1789" s="15">
        <f ca="1"/>
        <v>26.900255958557121</v>
      </c>
      <c r="AQ1789" s="95" t="str">
        <v>欄外</v>
      </c>
      <c r="AR1789" s="12"/>
      <c r="AT1789" s="25" t="str">
        <f ca="1">IF(AND(AU1785=1,AU1786=1),"★","")</f>
        <v/>
      </c>
      <c r="AU1789" s="93" t="str">
        <f ca="1">IF(AND(AU1785=1,AU1786=2),"★","")</f>
        <v/>
      </c>
      <c r="AV1789" s="3" t="str">
        <f ca="1">IF(AND(AU1785=1,AU1786=3),"★","")</f>
        <v/>
      </c>
      <c r="AW1789"/>
      <c r="AX1789" s="127"/>
      <c r="AY1789" s="3">
        <v>3</v>
      </c>
      <c r="AZ1789" s="95" t="str">
        <v>欄外</v>
      </c>
      <c r="BA1789" s="95" t="str">
        <v>欄外</v>
      </c>
      <c r="BB1789" s="15">
        <f ca="1"/>
        <v>26.900255958557121</v>
      </c>
      <c r="BC1789" s="95" t="str">
        <v>欄外</v>
      </c>
      <c r="BD1789" s="12"/>
      <c r="BF1789" s="25" t="str">
        <f ca="1">IF(AND(BG1785=1,BG1786=1),"★","")</f>
        <v/>
      </c>
      <c r="BG1789" s="93" t="str">
        <f ca="1">IF(AND(BG1785=1,BG1786=2),"★","")</f>
        <v/>
      </c>
      <c r="BH1789" s="3" t="str">
        <f ca="1">IF(AND(BG1785=1,BG1786=3),"★","")</f>
        <v/>
      </c>
      <c r="BI1789"/>
      <c r="BJ1789" s="127"/>
      <c r="BK1789" s="3">
        <v>3</v>
      </c>
      <c r="BL1789" s="95" t="str">
        <v>欄外</v>
      </c>
      <c r="BM1789" s="95" t="str">
        <v>欄外</v>
      </c>
      <c r="BN1789" s="15">
        <f ca="1"/>
        <v>26.900255958557121</v>
      </c>
      <c r="BO1789" s="95" t="str">
        <v>欄外</v>
      </c>
      <c r="BP1789" s="12"/>
      <c r="BR1789" s="25" t="str">
        <f ca="1">IF(AND(BS1785=1,BS1786=1),"★","")</f>
        <v/>
      </c>
      <c r="BS1789" s="93" t="str">
        <f ca="1">IF(AND(BS1785=1,BS1786=2),"★","")</f>
        <v/>
      </c>
      <c r="BT1789" s="3" t="str">
        <f ca="1">IF(AND(BS1785=1,BS1786=3),"★","")</f>
        <v/>
      </c>
      <c r="BU1789"/>
      <c r="BV1789" s="127"/>
      <c r="BW1789" s="3">
        <v>3</v>
      </c>
      <c r="BX1789" s="95" t="str">
        <v>欄外</v>
      </c>
      <c r="BY1789" s="95" t="str">
        <v>欄外</v>
      </c>
      <c r="BZ1789" s="15">
        <f ca="1"/>
        <v>26.900255958557121</v>
      </c>
      <c r="CA1789" s="95" t="str">
        <v>欄外</v>
      </c>
      <c r="CB1789" s="12"/>
      <c r="CD1789" s="25" t="str">
        <f ca="1">IF(AND(CE1785=1,CE1786=1),"★","")</f>
        <v/>
      </c>
      <c r="CE1789" s="93" t="str">
        <f ca="1">IF(AND(CE1785=1,CE1786=2),"★","")</f>
        <v/>
      </c>
      <c r="CF1789" s="3" t="str">
        <f ca="1">IF(AND(CE1785=1,CE1786=3),"★","")</f>
        <v/>
      </c>
      <c r="CG1789"/>
      <c r="CH1789" s="127"/>
      <c r="CI1789" s="3">
        <v>3</v>
      </c>
      <c r="CJ1789" s="95" t="str">
        <v>欄外</v>
      </c>
      <c r="CK1789" s="95" t="str">
        <v>欄外</v>
      </c>
      <c r="CL1789" s="15">
        <f ca="1"/>
        <v>26.900255958557121</v>
      </c>
      <c r="CM1789" s="95" t="str">
        <v>欄外</v>
      </c>
      <c r="CN1789" s="12"/>
      <c r="CP1789" s="25" t="str">
        <f ca="1">IF(AND(CQ1785=1,CQ1786=1),"★","")</f>
        <v/>
      </c>
      <c r="CQ1789" s="93" t="str">
        <f ca="1">IF(AND(CQ1785=1,CQ1786=2),"★","")</f>
        <v/>
      </c>
      <c r="CR1789" s="3" t="str">
        <f ca="1">IF(AND(CQ1785=1,CQ1786=3),"★","")</f>
        <v/>
      </c>
      <c r="CS1789"/>
      <c r="CT1789" s="127"/>
      <c r="CU1789" s="3">
        <v>3</v>
      </c>
      <c r="CV1789" s="95" t="str">
        <v>欄外</v>
      </c>
      <c r="CW1789" s="95" t="str">
        <v>欄外</v>
      </c>
      <c r="CX1789" s="15">
        <f ca="1"/>
        <v>26.900255958557121</v>
      </c>
      <c r="CY1789" s="95" t="str">
        <v>欄外</v>
      </c>
      <c r="CZ1789" s="12"/>
      <c r="DB1789" s="25" t="str">
        <f ca="1">IF(AND(DC1785=1,DC1786=1),"★","")</f>
        <v/>
      </c>
      <c r="DC1789" s="93" t="str">
        <f ca="1">IF(AND(DC1785=1,DC1786=2),"★","")</f>
        <v/>
      </c>
      <c r="DD1789" s="3" t="str">
        <f ca="1">IF(AND(DC1785=1,DC1786=3),"★","")</f>
        <v/>
      </c>
      <c r="DE1789"/>
      <c r="DF1789" s="127"/>
      <c r="DG1789" s="3">
        <v>3</v>
      </c>
      <c r="DH1789" s="95" t="str">
        <v>欄外</v>
      </c>
      <c r="DI1789" s="95" t="str">
        <v>欄外</v>
      </c>
      <c r="DJ1789" s="15">
        <f ca="1"/>
        <v>26.900255958557121</v>
      </c>
      <c r="DK1789" s="95" t="str">
        <v>欄外</v>
      </c>
      <c r="DL1789" s="12"/>
      <c r="DN1789" s="25" t="str">
        <f ca="1">IF(AND(DO1785=1,DO1786=1),"★","")</f>
        <v/>
      </c>
      <c r="DO1789" s="93" t="str">
        <f ca="1">IF(AND(DO1785=1,DO1786=2),"★","")</f>
        <v/>
      </c>
      <c r="DP1789" s="3" t="str">
        <f ca="1">IF(AND(DO1785=1,DO1786=3),"★","")</f>
        <v/>
      </c>
      <c r="DQ1789"/>
      <c r="DR1789" s="127"/>
      <c r="DS1789" s="3">
        <v>3</v>
      </c>
      <c r="DT1789" s="95" t="str">
        <v>欄外</v>
      </c>
      <c r="DU1789" s="95" t="str">
        <v>欄外</v>
      </c>
      <c r="DV1789" s="15">
        <f ca="1"/>
        <v>26.900255958557121</v>
      </c>
      <c r="DW1789" s="95" t="str">
        <v>欄外</v>
      </c>
      <c r="DX1789" s="12"/>
    </row>
    <row r="1790" spans="1:129" ht="13.5" customHeight="1" thickTop="1" thickBot="1">
      <c r="A1790"/>
      <c r="B1790" s="63" t="s">
        <v>14</v>
      </c>
      <c r="C1790" s="79">
        <f ca="1">1-C1750/50</f>
        <v>4.0000000000000036E-2</v>
      </c>
      <c r="D1790"/>
      <c r="E1790"/>
      <c r="F1790"/>
      <c r="G1790"/>
      <c r="H1790" s="21"/>
      <c r="J1790" s="17" t="str">
        <f>IF(AND(K1785=2,K1786=1),"★","")</f>
        <v/>
      </c>
      <c r="K1790" s="3" t="str">
        <f>IF(AND(K1785=2,K1786=2),"★","")</f>
        <v/>
      </c>
      <c r="L1790" s="16" t="str">
        <f>IF(AND(K1785=2,K1786=3),"★","")</f>
        <v/>
      </c>
      <c r="M1790"/>
      <c r="N1790" s="127"/>
      <c r="O1790" s="3">
        <v>4</v>
      </c>
      <c r="P1790" s="27">
        <f ca="1"/>
        <v>47.299998502191471</v>
      </c>
      <c r="Q1790" s="15">
        <f ca="1"/>
        <v>20.521260304529793</v>
      </c>
      <c r="R1790" s="95" t="str">
        <f ca="1"/>
        <v>欄外</v>
      </c>
      <c r="S1790" s="15">
        <f ca="1"/>
        <v>47.290408194743051</v>
      </c>
      <c r="T1790" s="12"/>
      <c r="V1790" s="17" t="str">
        <f ca="1">IF(AND(W1785=2,W1786=1),"★","")</f>
        <v>★</v>
      </c>
      <c r="W1790" s="3" t="str">
        <f ca="1">IF(AND(W1785=2,W1786=2),"★","")</f>
        <v/>
      </c>
      <c r="X1790" s="16" t="str">
        <f ca="1">IF(AND(W1785=2,W1786=3),"★","")</f>
        <v/>
      </c>
      <c r="Y1790"/>
      <c r="Z1790" s="127"/>
      <c r="AA1790" s="3">
        <v>4</v>
      </c>
      <c r="AB1790" s="27">
        <f ca="1"/>
        <v>47.299998502191471</v>
      </c>
      <c r="AC1790" s="15">
        <f ca="1"/>
        <v>20.521260304529793</v>
      </c>
      <c r="AD1790" s="95" t="str">
        <v>欄外</v>
      </c>
      <c r="AE1790" s="15">
        <f ca="1"/>
        <v>47.290408194743051</v>
      </c>
      <c r="AF1790" s="12"/>
      <c r="AH1790" s="17" t="str">
        <f ca="1">IF(AND(AI1785=2,AI1786=1),"★","")</f>
        <v/>
      </c>
      <c r="AI1790" s="3" t="str">
        <f ca="1">IF(AND(AI1785=2,AI1786=2),"★","")</f>
        <v>★</v>
      </c>
      <c r="AJ1790" s="16" t="str">
        <f ca="1">IF(AND(AI1785=2,AI1786=3),"★","")</f>
        <v/>
      </c>
      <c r="AK1790"/>
      <c r="AL1790" s="127"/>
      <c r="AM1790" s="3">
        <v>4</v>
      </c>
      <c r="AN1790" s="27">
        <f ca="1"/>
        <v>47.299999251004948</v>
      </c>
      <c r="AO1790" s="15">
        <f ca="1"/>
        <v>20.521260304529793</v>
      </c>
      <c r="AP1790" s="95" t="str">
        <v>欄外</v>
      </c>
      <c r="AQ1790" s="15">
        <f ca="1"/>
        <v>47.290408194743051</v>
      </c>
      <c r="AR1790" s="12"/>
      <c r="AT1790" s="17" t="str">
        <f ca="1">IF(AND(AU1785=2,AU1786=1),"★","")</f>
        <v/>
      </c>
      <c r="AU1790" s="3" t="str">
        <f ca="1">IF(AND(AU1785=2,AU1786=2),"★","")</f>
        <v/>
      </c>
      <c r="AV1790" s="16" t="str">
        <f ca="1">IF(AND(AU1785=2,AU1786=3),"★","")</f>
        <v/>
      </c>
      <c r="AW1790"/>
      <c r="AX1790" s="127"/>
      <c r="AY1790" s="3">
        <v>4</v>
      </c>
      <c r="AZ1790" s="27">
        <f ca="1"/>
        <v>47.299999251004948</v>
      </c>
      <c r="BA1790" s="15">
        <f ca="1"/>
        <v>20.521260304529793</v>
      </c>
      <c r="BB1790" s="95" t="str">
        <v>欄外</v>
      </c>
      <c r="BC1790" s="15">
        <f ca="1"/>
        <v>47.290408194743051</v>
      </c>
      <c r="BD1790" s="12"/>
      <c r="BF1790" s="17" t="str">
        <f ca="1">IF(AND(BG1785=2,BG1786=1),"★","")</f>
        <v/>
      </c>
      <c r="BG1790" s="3" t="str">
        <f ca="1">IF(AND(BG1785=2,BG1786=2),"★","")</f>
        <v/>
      </c>
      <c r="BH1790" s="16" t="str">
        <f ca="1">IF(AND(BG1785=2,BG1786=3),"★","")</f>
        <v/>
      </c>
      <c r="BI1790"/>
      <c r="BJ1790" s="127"/>
      <c r="BK1790" s="3">
        <v>4</v>
      </c>
      <c r="BL1790" s="27">
        <f ca="1"/>
        <v>47.299999251004948</v>
      </c>
      <c r="BM1790" s="15">
        <f ca="1"/>
        <v>20.521260304529793</v>
      </c>
      <c r="BN1790" s="95" t="str">
        <v>欄外</v>
      </c>
      <c r="BO1790" s="15">
        <f ca="1"/>
        <v>47.290408194743051</v>
      </c>
      <c r="BP1790" s="12"/>
      <c r="BR1790" s="17" t="str">
        <f ca="1">IF(AND(BS1785=2,BS1786=1),"★","")</f>
        <v/>
      </c>
      <c r="BS1790" s="3" t="str">
        <f ca="1">IF(AND(BS1785=2,BS1786=2),"★","")</f>
        <v/>
      </c>
      <c r="BT1790" s="16" t="str">
        <f ca="1">IF(AND(BS1785=2,BS1786=3),"★","")</f>
        <v/>
      </c>
      <c r="BU1790"/>
      <c r="BV1790" s="127"/>
      <c r="BW1790" s="3">
        <v>4</v>
      </c>
      <c r="BX1790" s="27">
        <f ca="1"/>
        <v>47.299999251004948</v>
      </c>
      <c r="BY1790" s="15">
        <f ca="1"/>
        <v>20.521260304529793</v>
      </c>
      <c r="BZ1790" s="95" t="str">
        <v>欄外</v>
      </c>
      <c r="CA1790" s="15">
        <f ca="1"/>
        <v>47.290408194743051</v>
      </c>
      <c r="CB1790" s="12"/>
      <c r="CD1790" s="17" t="str">
        <f ca="1">IF(AND(CE1785=2,CE1786=1),"★","")</f>
        <v/>
      </c>
      <c r="CE1790" s="3" t="str">
        <f ca="1">IF(AND(CE1785=2,CE1786=2),"★","")</f>
        <v/>
      </c>
      <c r="CF1790" s="16" t="str">
        <f ca="1">IF(AND(CE1785=2,CE1786=3),"★","")</f>
        <v/>
      </c>
      <c r="CG1790"/>
      <c r="CH1790" s="127"/>
      <c r="CI1790" s="3">
        <v>4</v>
      </c>
      <c r="CJ1790" s="27">
        <f ca="1"/>
        <v>47.299999251004948</v>
      </c>
      <c r="CK1790" s="15">
        <f ca="1"/>
        <v>20.521260304529793</v>
      </c>
      <c r="CL1790" s="95" t="str">
        <v>欄外</v>
      </c>
      <c r="CM1790" s="15">
        <f ca="1"/>
        <v>47.290408194743051</v>
      </c>
      <c r="CN1790" s="12"/>
      <c r="CP1790" s="17" t="str">
        <f ca="1">IF(AND(CQ1785=2,CQ1786=1),"★","")</f>
        <v/>
      </c>
      <c r="CQ1790" s="3" t="str">
        <f ca="1">IF(AND(CQ1785=2,CQ1786=2),"★","")</f>
        <v/>
      </c>
      <c r="CR1790" s="16" t="str">
        <f ca="1">IF(AND(CQ1785=2,CQ1786=3),"★","")</f>
        <v/>
      </c>
      <c r="CS1790"/>
      <c r="CT1790" s="127"/>
      <c r="CU1790" s="3">
        <v>4</v>
      </c>
      <c r="CV1790" s="27">
        <f ca="1"/>
        <v>47.299999251004948</v>
      </c>
      <c r="CW1790" s="15">
        <f ca="1"/>
        <v>20.521260304529793</v>
      </c>
      <c r="CX1790" s="95" t="str">
        <v>欄外</v>
      </c>
      <c r="CY1790" s="15">
        <f ca="1"/>
        <v>47.290408194743051</v>
      </c>
      <c r="CZ1790" s="12"/>
      <c r="DB1790" s="17" t="str">
        <f ca="1">IF(AND(DC1785=2,DC1786=1),"★","")</f>
        <v/>
      </c>
      <c r="DC1790" s="3" t="str">
        <f ca="1">IF(AND(DC1785=2,DC1786=2),"★","")</f>
        <v/>
      </c>
      <c r="DD1790" s="16" t="str">
        <f ca="1">IF(AND(DC1785=2,DC1786=3),"★","")</f>
        <v/>
      </c>
      <c r="DE1790"/>
      <c r="DF1790" s="127"/>
      <c r="DG1790" s="3">
        <v>4</v>
      </c>
      <c r="DH1790" s="27">
        <f ca="1"/>
        <v>47.299999251004948</v>
      </c>
      <c r="DI1790" s="15">
        <f ca="1"/>
        <v>20.521260304529793</v>
      </c>
      <c r="DJ1790" s="95" t="str">
        <v>欄外</v>
      </c>
      <c r="DK1790" s="15">
        <f ca="1"/>
        <v>47.290408194743051</v>
      </c>
      <c r="DL1790" s="12"/>
      <c r="DN1790" s="17" t="str">
        <f ca="1">IF(AND(DO1785=2,DO1786=1),"★","")</f>
        <v/>
      </c>
      <c r="DO1790" s="3" t="str">
        <f ca="1">IF(AND(DO1785=2,DO1786=2),"★","")</f>
        <v/>
      </c>
      <c r="DP1790" s="16" t="str">
        <f ca="1">IF(AND(DO1785=2,DO1786=3),"★","")</f>
        <v/>
      </c>
      <c r="DQ1790"/>
      <c r="DR1790" s="127"/>
      <c r="DS1790" s="3">
        <v>4</v>
      </c>
      <c r="DT1790" s="27">
        <f ca="1"/>
        <v>47.299999251004948</v>
      </c>
      <c r="DU1790" s="15">
        <f ca="1"/>
        <v>20.521260304529793</v>
      </c>
      <c r="DV1790" s="95" t="str">
        <v>欄外</v>
      </c>
      <c r="DW1790" s="15">
        <f ca="1"/>
        <v>47.290408194743051</v>
      </c>
      <c r="DX1790" s="12"/>
    </row>
    <row r="1791" spans="1:129" ht="13.5" customHeight="1" thickTop="1" thickBot="1">
      <c r="A1791"/>
      <c r="B1791"/>
      <c r="C1791"/>
      <c r="D1791"/>
      <c r="E1791"/>
      <c r="F1791"/>
      <c r="G1791"/>
      <c r="H1791" s="21"/>
      <c r="J1791" s="3" t="str">
        <f>IF(AND(K1785=3,K1786=1),"★","")</f>
        <v/>
      </c>
      <c r="K1791" s="92" t="str">
        <f>IF(AND(K1785=3,K1786=2),"★","")</f>
        <v/>
      </c>
      <c r="L1791" s="37" t="str">
        <f>IF(AND(K1785=3,K1786=3),"★","終")</f>
        <v>終</v>
      </c>
      <c r="M1791"/>
      <c r="N1791" s="127"/>
      <c r="O1791" s="3">
        <v>5</v>
      </c>
      <c r="P1791" s="95" t="str">
        <f ca="1"/>
        <v>欄外</v>
      </c>
      <c r="Q1791" s="27">
        <f ca="1"/>
        <v>31.807358210158871</v>
      </c>
      <c r="R1791" s="27">
        <f ca="1"/>
        <v>21.624271484374994</v>
      </c>
      <c r="S1791" s="27">
        <f ca="1"/>
        <v>68.999999999740623</v>
      </c>
      <c r="T1791" s="12"/>
      <c r="V1791" s="3" t="str">
        <f ca="1">IF(AND(W1785=3,W1786=1),"★","")</f>
        <v/>
      </c>
      <c r="W1791" s="92" t="str">
        <f ca="1">IF(AND(W1785=3,W1786=2),"★","")</f>
        <v/>
      </c>
      <c r="X1791" s="37" t="str">
        <f ca="1">IF(AND(W1785=3,W1786=3),"★","終")</f>
        <v>終</v>
      </c>
      <c r="Y1791"/>
      <c r="Z1791" s="127"/>
      <c r="AA1791" s="3">
        <v>5</v>
      </c>
      <c r="AB1791" s="95" t="str">
        <v>欄外</v>
      </c>
      <c r="AC1791" s="27">
        <f ca="1"/>
        <v>31.807358210158871</v>
      </c>
      <c r="AD1791" s="27">
        <f ca="1"/>
        <v>21.624271484374994</v>
      </c>
      <c r="AE1791" s="27">
        <f ca="1"/>
        <v>68.999999999740623</v>
      </c>
      <c r="AF1791" s="12"/>
      <c r="AH1791" s="3" t="str">
        <f ca="1">IF(AND(AI1785=3,AI1786=1),"★","")</f>
        <v/>
      </c>
      <c r="AI1791" s="92" t="str">
        <f ca="1">IF(AND(AI1785=3,AI1786=2),"★","")</f>
        <v/>
      </c>
      <c r="AJ1791" s="37" t="str">
        <f ca="1">IF(AND(AI1785=3,AI1786=3),"★","終")</f>
        <v>終</v>
      </c>
      <c r="AK1791"/>
      <c r="AL1791" s="127"/>
      <c r="AM1791" s="3">
        <v>5</v>
      </c>
      <c r="AN1791" s="95" t="str">
        <v>欄外</v>
      </c>
      <c r="AO1791" s="27">
        <f ca="1"/>
        <v>31.807358210158871</v>
      </c>
      <c r="AP1791" s="27">
        <f ca="1"/>
        <v>21.624271484374994</v>
      </c>
      <c r="AQ1791" s="27">
        <f ca="1"/>
        <v>68.999999999740623</v>
      </c>
      <c r="AR1791" s="12"/>
      <c r="AT1791" s="3" t="str">
        <f ca="1">IF(AND(AU1785=3,AU1786=1),"★","")</f>
        <v/>
      </c>
      <c r="AU1791" s="92" t="str">
        <f ca="1">IF(AND(AU1785=3,AU1786=2),"★","")</f>
        <v>★</v>
      </c>
      <c r="AV1791" s="37" t="str">
        <f ca="1">IF(AND(AU1785=3,AU1786=3),"★","終")</f>
        <v>終</v>
      </c>
      <c r="AW1791"/>
      <c r="AX1791" s="127"/>
      <c r="AY1791" s="3">
        <v>5</v>
      </c>
      <c r="AZ1791" s="95" t="str">
        <v>欄外</v>
      </c>
      <c r="BA1791" s="27">
        <f ca="1"/>
        <v>31.807358210158871</v>
      </c>
      <c r="BB1791" s="27">
        <f ca="1"/>
        <v>21.624271484374994</v>
      </c>
      <c r="BC1791" s="27">
        <f ca="1"/>
        <v>68.999999999870198</v>
      </c>
      <c r="BD1791" s="12"/>
      <c r="BF1791" s="3" t="str">
        <f ca="1">IF(AND(BG1785=3,BG1786=1),"★","")</f>
        <v/>
      </c>
      <c r="BG1791" s="92" t="str">
        <f ca="1">IF(AND(BG1785=3,BG1786=2),"★","")</f>
        <v/>
      </c>
      <c r="BH1791" s="37" t="str">
        <f ca="1">IF(AND(BG1785=3,BG1786=3),"★","終")</f>
        <v>★</v>
      </c>
      <c r="BI1791"/>
      <c r="BJ1791" s="127"/>
      <c r="BK1791" s="3">
        <v>5</v>
      </c>
      <c r="BL1791" s="95" t="str">
        <v>欄外</v>
      </c>
      <c r="BM1791" s="27">
        <f ca="1"/>
        <v>31.807358210158871</v>
      </c>
      <c r="BN1791" s="27">
        <f ca="1"/>
        <v>21.624271484374994</v>
      </c>
      <c r="BO1791" s="27">
        <f ca="1"/>
        <v>68.999999999870198</v>
      </c>
      <c r="BP1791" s="12"/>
      <c r="BR1791" s="3" t="str">
        <f ca="1">IF(AND(BS1785=3,BS1786=1),"★","")</f>
        <v/>
      </c>
      <c r="BS1791" s="92" t="str">
        <f ca="1">IF(AND(BS1785=3,BS1786=2),"★","")</f>
        <v/>
      </c>
      <c r="BT1791" s="37" t="str">
        <f ca="1">IF(AND(BS1785=3,BS1786=3),"★","終")</f>
        <v>★</v>
      </c>
      <c r="BU1791"/>
      <c r="BV1791" s="127"/>
      <c r="BW1791" s="3">
        <v>5</v>
      </c>
      <c r="BX1791" s="95" t="str">
        <v>欄外</v>
      </c>
      <c r="BY1791" s="27">
        <f ca="1"/>
        <v>31.807358210158871</v>
      </c>
      <c r="BZ1791" s="27">
        <f ca="1"/>
        <v>21.624271484374994</v>
      </c>
      <c r="CA1791" s="27">
        <f ca="1"/>
        <v>68.999999999870198</v>
      </c>
      <c r="CB1791" s="12"/>
      <c r="CD1791" s="3" t="str">
        <f ca="1">IF(AND(CE1785=3,CE1786=1),"★","")</f>
        <v/>
      </c>
      <c r="CE1791" s="92" t="str">
        <f ca="1">IF(AND(CE1785=3,CE1786=2),"★","")</f>
        <v/>
      </c>
      <c r="CF1791" s="37" t="str">
        <f ca="1">IF(AND(CE1785=3,CE1786=3),"★","終")</f>
        <v>★</v>
      </c>
      <c r="CG1791"/>
      <c r="CH1791" s="127"/>
      <c r="CI1791" s="3">
        <v>5</v>
      </c>
      <c r="CJ1791" s="95" t="str">
        <v>欄外</v>
      </c>
      <c r="CK1791" s="27">
        <f ca="1"/>
        <v>31.807358210158871</v>
      </c>
      <c r="CL1791" s="27">
        <f ca="1"/>
        <v>21.624271484374994</v>
      </c>
      <c r="CM1791" s="27">
        <f ca="1"/>
        <v>68.999999999870198</v>
      </c>
      <c r="CN1791" s="12"/>
      <c r="CP1791" s="3" t="str">
        <f ca="1">IF(AND(CQ1785=3,CQ1786=1),"★","")</f>
        <v/>
      </c>
      <c r="CQ1791" s="92" t="str">
        <f ca="1">IF(AND(CQ1785=3,CQ1786=2),"★","")</f>
        <v/>
      </c>
      <c r="CR1791" s="37" t="str">
        <f ca="1">IF(AND(CQ1785=3,CQ1786=3),"★","終")</f>
        <v>★</v>
      </c>
      <c r="CS1791"/>
      <c r="CT1791" s="127"/>
      <c r="CU1791" s="3">
        <v>5</v>
      </c>
      <c r="CV1791" s="95" t="str">
        <v>欄外</v>
      </c>
      <c r="CW1791" s="27">
        <f ca="1"/>
        <v>31.807358210158871</v>
      </c>
      <c r="CX1791" s="27">
        <f ca="1"/>
        <v>21.624271484374994</v>
      </c>
      <c r="CY1791" s="27">
        <f ca="1"/>
        <v>68.999999999870198</v>
      </c>
      <c r="CZ1791" s="12"/>
      <c r="DB1791" s="3" t="str">
        <f ca="1">IF(AND(DC1785=3,DC1786=1),"★","")</f>
        <v/>
      </c>
      <c r="DC1791" s="92" t="str">
        <f ca="1">IF(AND(DC1785=3,DC1786=2),"★","")</f>
        <v/>
      </c>
      <c r="DD1791" s="37" t="str">
        <f ca="1">IF(AND(DC1785=3,DC1786=3),"★","終")</f>
        <v>★</v>
      </c>
      <c r="DE1791"/>
      <c r="DF1791" s="127"/>
      <c r="DG1791" s="3">
        <v>5</v>
      </c>
      <c r="DH1791" s="95" t="str">
        <v>欄外</v>
      </c>
      <c r="DI1791" s="27">
        <f ca="1"/>
        <v>31.807358210158871</v>
      </c>
      <c r="DJ1791" s="27">
        <f ca="1"/>
        <v>21.624271484374994</v>
      </c>
      <c r="DK1791" s="27">
        <f ca="1"/>
        <v>68.999999999870198</v>
      </c>
      <c r="DL1791" s="12"/>
      <c r="DN1791" s="3" t="str">
        <f ca="1">IF(AND(DO1785=3,DO1786=1),"★","")</f>
        <v/>
      </c>
      <c r="DO1791" s="92" t="str">
        <f ca="1">IF(AND(DO1785=3,DO1786=2),"★","")</f>
        <v/>
      </c>
      <c r="DP1791" s="37" t="str">
        <f ca="1">IF(AND(DO1785=3,DO1786=3),"★","終")</f>
        <v>★</v>
      </c>
      <c r="DQ1791"/>
      <c r="DR1791" s="127"/>
      <c r="DS1791" s="3">
        <v>5</v>
      </c>
      <c r="DT1791" s="95" t="str">
        <v>欄外</v>
      </c>
      <c r="DU1791" s="27">
        <f ca="1"/>
        <v>31.807358210158871</v>
      </c>
      <c r="DV1791" s="27">
        <f ca="1"/>
        <v>21.624271484374994</v>
      </c>
      <c r="DW1791" s="27">
        <f ca="1"/>
        <v>68.999999999870198</v>
      </c>
      <c r="DX1791" s="12"/>
    </row>
    <row r="1792" spans="1:129" ht="13.5" customHeight="1" thickTop="1">
      <c r="A1792"/>
      <c r="B1792"/>
      <c r="C1792"/>
      <c r="D1792"/>
      <c r="E1792"/>
      <c r="F1792"/>
      <c r="G1792"/>
      <c r="H1792" s="21"/>
      <c r="M1792"/>
      <c r="N1792" s="127"/>
      <c r="O1792" s="3">
        <v>6</v>
      </c>
      <c r="P1792" s="95" t="str">
        <f ca="1"/>
        <v>欄外</v>
      </c>
      <c r="Q1792" s="95" t="str">
        <f ca="1"/>
        <v>欄外</v>
      </c>
      <c r="R1792" s="95" t="str">
        <f ca="1"/>
        <v>欄外</v>
      </c>
      <c r="S1792" s="95" t="str">
        <f ca="1"/>
        <v>欄外</v>
      </c>
      <c r="T1792" s="12"/>
      <c r="Y1792"/>
      <c r="Z1792" s="127"/>
      <c r="AA1792" s="3">
        <v>6</v>
      </c>
      <c r="AB1792" s="95" t="str">
        <v>欄外</v>
      </c>
      <c r="AC1792" s="95" t="str">
        <v>欄外</v>
      </c>
      <c r="AD1792" s="95" t="str">
        <v>欄外</v>
      </c>
      <c r="AE1792" s="95" t="str">
        <v>欄外</v>
      </c>
      <c r="AF1792" s="12"/>
      <c r="AK1792"/>
      <c r="AL1792" s="127"/>
      <c r="AM1792" s="3">
        <v>6</v>
      </c>
      <c r="AN1792" s="95" t="str">
        <v>欄外</v>
      </c>
      <c r="AO1792" s="95" t="str">
        <v>欄外</v>
      </c>
      <c r="AP1792" s="95" t="str">
        <v>欄外</v>
      </c>
      <c r="AQ1792" s="95" t="str">
        <v>欄外</v>
      </c>
      <c r="AR1792" s="12"/>
      <c r="AW1792"/>
      <c r="AX1792" s="127"/>
      <c r="AY1792" s="3">
        <v>6</v>
      </c>
      <c r="AZ1792" s="95" t="str">
        <v>欄外</v>
      </c>
      <c r="BA1792" s="95" t="str">
        <v>欄外</v>
      </c>
      <c r="BB1792" s="95" t="str">
        <v>欄外</v>
      </c>
      <c r="BC1792" s="95" t="str">
        <v>欄外</v>
      </c>
      <c r="BD1792" s="12"/>
      <c r="BI1792"/>
      <c r="BJ1792" s="127"/>
      <c r="BK1792" s="3">
        <v>6</v>
      </c>
      <c r="BL1792" s="95" t="str">
        <v>欄外</v>
      </c>
      <c r="BM1792" s="95" t="str">
        <v>欄外</v>
      </c>
      <c r="BN1792" s="95" t="str">
        <v>欄外</v>
      </c>
      <c r="BO1792" s="95" t="str">
        <v>欄外</v>
      </c>
      <c r="BP1792" s="12"/>
      <c r="BU1792"/>
      <c r="BV1792" s="127"/>
      <c r="BW1792" s="3">
        <v>6</v>
      </c>
      <c r="BX1792" s="95" t="str">
        <v>欄外</v>
      </c>
      <c r="BY1792" s="95" t="str">
        <v>欄外</v>
      </c>
      <c r="BZ1792" s="95" t="str">
        <v>欄外</v>
      </c>
      <c r="CA1792" s="95" t="str">
        <v>欄外</v>
      </c>
      <c r="CB1792" s="12"/>
      <c r="CG1792"/>
      <c r="CH1792" s="127"/>
      <c r="CI1792" s="3">
        <v>6</v>
      </c>
      <c r="CJ1792" s="95" t="str">
        <v>欄外</v>
      </c>
      <c r="CK1792" s="95" t="str">
        <v>欄外</v>
      </c>
      <c r="CL1792" s="95" t="str">
        <v>欄外</v>
      </c>
      <c r="CM1792" s="95" t="str">
        <v>欄外</v>
      </c>
      <c r="CN1792" s="12"/>
      <c r="CS1792"/>
      <c r="CT1792" s="127"/>
      <c r="CU1792" s="3">
        <v>6</v>
      </c>
      <c r="CV1792" s="95" t="str">
        <v>欄外</v>
      </c>
      <c r="CW1792" s="95" t="str">
        <v>欄外</v>
      </c>
      <c r="CX1792" s="95" t="str">
        <v>欄外</v>
      </c>
      <c r="CY1792" s="95" t="str">
        <v>欄外</v>
      </c>
      <c r="CZ1792" s="12"/>
      <c r="DE1792"/>
      <c r="DF1792" s="127"/>
      <c r="DG1792" s="3">
        <v>6</v>
      </c>
      <c r="DH1792" s="95" t="str">
        <v>欄外</v>
      </c>
      <c r="DI1792" s="95" t="str">
        <v>欄外</v>
      </c>
      <c r="DJ1792" s="95" t="str">
        <v>欄外</v>
      </c>
      <c r="DK1792" s="95" t="str">
        <v>欄外</v>
      </c>
      <c r="DL1792" s="12"/>
      <c r="DQ1792"/>
      <c r="DR1792" s="127"/>
      <c r="DS1792" s="3">
        <v>6</v>
      </c>
      <c r="DT1792" s="95" t="str">
        <v>欄外</v>
      </c>
      <c r="DU1792" s="95" t="str">
        <v>欄外</v>
      </c>
      <c r="DV1792" s="95" t="str">
        <v>欄外</v>
      </c>
      <c r="DW1792" s="95" t="str">
        <v>欄外</v>
      </c>
      <c r="DX1792" s="12"/>
    </row>
    <row r="1793" spans="1:128" ht="13.5" customHeight="1">
      <c r="A1793"/>
      <c r="B1793"/>
      <c r="C1793"/>
      <c r="D1793"/>
      <c r="E1793"/>
      <c r="F1793"/>
      <c r="G1793"/>
      <c r="H1793" s="21"/>
      <c r="M1793"/>
      <c r="N1793" s="127"/>
      <c r="O1793" s="3">
        <v>7</v>
      </c>
      <c r="P1793" s="27">
        <f ca="1"/>
        <v>68.999997694194121</v>
      </c>
      <c r="Q1793" s="27">
        <f ca="1"/>
        <v>24.85334982903953</v>
      </c>
      <c r="R1793" s="95" t="str">
        <f ca="1"/>
        <v>欄外</v>
      </c>
      <c r="S1793" s="95" t="str">
        <f ca="1"/>
        <v>欄外</v>
      </c>
      <c r="T1793" s="12"/>
      <c r="Y1793"/>
      <c r="Z1793" s="127"/>
      <c r="AA1793" s="3">
        <v>7</v>
      </c>
      <c r="AB1793" s="27">
        <f ca="1"/>
        <v>68.999997694194121</v>
      </c>
      <c r="AC1793" s="27">
        <f ca="1"/>
        <v>24.85334982903953</v>
      </c>
      <c r="AD1793" s="95" t="str">
        <v>欄外</v>
      </c>
      <c r="AE1793" s="95" t="str">
        <v>欄外</v>
      </c>
      <c r="AF1793" s="12"/>
      <c r="AK1793"/>
      <c r="AL1793" s="127"/>
      <c r="AM1793" s="3">
        <v>7</v>
      </c>
      <c r="AN1793" s="27">
        <f ca="1"/>
        <v>68.999997694194121</v>
      </c>
      <c r="AO1793" s="27">
        <f ca="1"/>
        <v>24.85334982903953</v>
      </c>
      <c r="AP1793" s="95" t="str">
        <v>欄外</v>
      </c>
      <c r="AQ1793" s="95" t="str">
        <v>欄外</v>
      </c>
      <c r="AR1793" s="12"/>
      <c r="AW1793"/>
      <c r="AX1793" s="127"/>
      <c r="AY1793" s="3">
        <v>7</v>
      </c>
      <c r="AZ1793" s="27">
        <f ca="1"/>
        <v>68.999997694194121</v>
      </c>
      <c r="BA1793" s="27">
        <f ca="1"/>
        <v>24.85334982903953</v>
      </c>
      <c r="BB1793" s="95" t="str">
        <v>欄外</v>
      </c>
      <c r="BC1793" s="95" t="str">
        <v>欄外</v>
      </c>
      <c r="BD1793" s="12"/>
      <c r="BI1793"/>
      <c r="BJ1793" s="127"/>
      <c r="BK1793" s="3">
        <v>7</v>
      </c>
      <c r="BL1793" s="27">
        <f ca="1"/>
        <v>68.999997694194121</v>
      </c>
      <c r="BM1793" s="27">
        <f ca="1"/>
        <v>24.85334982903953</v>
      </c>
      <c r="BN1793" s="95" t="str">
        <v>欄外</v>
      </c>
      <c r="BO1793" s="95" t="str">
        <v>欄外</v>
      </c>
      <c r="BP1793" s="12"/>
      <c r="BU1793"/>
      <c r="BV1793" s="127"/>
      <c r="BW1793" s="3">
        <v>7</v>
      </c>
      <c r="BX1793" s="27">
        <f ca="1"/>
        <v>68.999997694194121</v>
      </c>
      <c r="BY1793" s="27">
        <f ca="1"/>
        <v>24.85334982903953</v>
      </c>
      <c r="BZ1793" s="95" t="str">
        <v>欄外</v>
      </c>
      <c r="CA1793" s="95" t="str">
        <v>欄外</v>
      </c>
      <c r="CB1793" s="12"/>
      <c r="CG1793"/>
      <c r="CH1793" s="127"/>
      <c r="CI1793" s="3">
        <v>7</v>
      </c>
      <c r="CJ1793" s="27">
        <f ca="1"/>
        <v>68.999997694194121</v>
      </c>
      <c r="CK1793" s="27">
        <f ca="1"/>
        <v>24.85334982903953</v>
      </c>
      <c r="CL1793" s="95" t="str">
        <v>欄外</v>
      </c>
      <c r="CM1793" s="95" t="str">
        <v>欄外</v>
      </c>
      <c r="CN1793" s="12"/>
      <c r="CS1793"/>
      <c r="CT1793" s="127"/>
      <c r="CU1793" s="3">
        <v>7</v>
      </c>
      <c r="CV1793" s="27">
        <f ca="1"/>
        <v>68.999997694194121</v>
      </c>
      <c r="CW1793" s="27">
        <f ca="1"/>
        <v>24.85334982903953</v>
      </c>
      <c r="CX1793" s="95" t="str">
        <v>欄外</v>
      </c>
      <c r="CY1793" s="95" t="str">
        <v>欄外</v>
      </c>
      <c r="CZ1793" s="12"/>
      <c r="DE1793"/>
      <c r="DF1793" s="127"/>
      <c r="DG1793" s="3">
        <v>7</v>
      </c>
      <c r="DH1793" s="27">
        <f ca="1"/>
        <v>68.999997694194121</v>
      </c>
      <c r="DI1793" s="27">
        <f ca="1"/>
        <v>24.85334982903953</v>
      </c>
      <c r="DJ1793" s="95" t="str">
        <v>欄外</v>
      </c>
      <c r="DK1793" s="95" t="str">
        <v>欄外</v>
      </c>
      <c r="DL1793" s="12"/>
      <c r="DQ1793"/>
      <c r="DR1793" s="127"/>
      <c r="DS1793" s="3">
        <v>7</v>
      </c>
      <c r="DT1793" s="27">
        <f ca="1"/>
        <v>68.999997694194121</v>
      </c>
      <c r="DU1793" s="27">
        <f ca="1"/>
        <v>24.85334982903953</v>
      </c>
      <c r="DV1793" s="95" t="str">
        <v>欄外</v>
      </c>
      <c r="DW1793" s="95" t="str">
        <v>欄外</v>
      </c>
      <c r="DX1793" s="12"/>
    </row>
    <row r="1794" spans="1:128" ht="13.5" customHeight="1">
      <c r="A1794"/>
      <c r="B1794"/>
      <c r="C1794"/>
      <c r="D1794"/>
      <c r="E1794"/>
      <c r="F1794"/>
      <c r="G1794"/>
      <c r="H1794" s="21"/>
      <c r="K1794" s="11"/>
      <c r="L1794" s="6"/>
      <c r="M1794"/>
      <c r="N1794" s="127"/>
      <c r="O1794" s="3">
        <v>8</v>
      </c>
      <c r="P1794" s="27">
        <f ca="1"/>
        <v>99.999999999999673</v>
      </c>
      <c r="Q1794" s="27">
        <f ca="1"/>
        <v>46.432044709157779</v>
      </c>
      <c r="R1794" s="27">
        <f ca="1"/>
        <v>47.288384324226655</v>
      </c>
      <c r="S1794" s="95" t="str">
        <f ca="1"/>
        <v>欄外</v>
      </c>
      <c r="T1794" s="12"/>
      <c r="W1794" s="11"/>
      <c r="X1794" s="6"/>
      <c r="Y1794"/>
      <c r="Z1794" s="127"/>
      <c r="AA1794" s="3">
        <v>8</v>
      </c>
      <c r="AB1794" s="27">
        <f ca="1"/>
        <v>99.999999999999673</v>
      </c>
      <c r="AC1794" s="27">
        <f ca="1"/>
        <v>46.432044709157779</v>
      </c>
      <c r="AD1794" s="27">
        <f ca="1"/>
        <v>47.288384324226655</v>
      </c>
      <c r="AE1794" s="95" t="str">
        <v>欄外</v>
      </c>
      <c r="AF1794" s="12"/>
      <c r="AI1794" s="11"/>
      <c r="AJ1794" s="6"/>
      <c r="AK1794"/>
      <c r="AL1794" s="127"/>
      <c r="AM1794" s="3">
        <v>8</v>
      </c>
      <c r="AN1794" s="27">
        <f ca="1"/>
        <v>99.999999999999673</v>
      </c>
      <c r="AO1794" s="27">
        <f ca="1"/>
        <v>46.432044709157779</v>
      </c>
      <c r="AP1794" s="27">
        <f ca="1"/>
        <v>47.288384324226655</v>
      </c>
      <c r="AQ1794" s="95" t="str">
        <v>欄外</v>
      </c>
      <c r="AR1794" s="12"/>
      <c r="AU1794" s="11"/>
      <c r="AV1794" s="6"/>
      <c r="AW1794"/>
      <c r="AX1794" s="127"/>
      <c r="AY1794" s="3">
        <v>8</v>
      </c>
      <c r="AZ1794" s="27">
        <f ca="1"/>
        <v>99.999999999999673</v>
      </c>
      <c r="BA1794" s="27">
        <f ca="1"/>
        <v>46.432044709157779</v>
      </c>
      <c r="BB1794" s="27">
        <f ca="1"/>
        <v>47.288384324226655</v>
      </c>
      <c r="BC1794" s="95" t="str">
        <v>欄外</v>
      </c>
      <c r="BD1794" s="12"/>
      <c r="BG1794" s="11"/>
      <c r="BH1794" s="6"/>
      <c r="BI1794"/>
      <c r="BJ1794" s="127"/>
      <c r="BK1794" s="3">
        <v>8</v>
      </c>
      <c r="BL1794" s="27">
        <f ca="1"/>
        <v>99.999999999999829</v>
      </c>
      <c r="BM1794" s="27">
        <f ca="1"/>
        <v>46.432044709157779</v>
      </c>
      <c r="BN1794" s="27">
        <f ca="1"/>
        <v>47.288384324226655</v>
      </c>
      <c r="BO1794" s="95" t="str">
        <v>欄外</v>
      </c>
      <c r="BP1794" s="12"/>
      <c r="BS1794" s="11"/>
      <c r="BT1794" s="6"/>
      <c r="BU1794"/>
      <c r="BV1794" s="127"/>
      <c r="BW1794" s="3">
        <v>8</v>
      </c>
      <c r="BX1794" s="27">
        <f ca="1"/>
        <v>99.999999999999829</v>
      </c>
      <c r="BY1794" s="27">
        <f ca="1"/>
        <v>46.432044709157779</v>
      </c>
      <c r="BZ1794" s="27">
        <f ca="1"/>
        <v>47.288384324226655</v>
      </c>
      <c r="CA1794" s="95" t="str">
        <v>欄外</v>
      </c>
      <c r="CB1794" s="12"/>
      <c r="CE1794" s="11"/>
      <c r="CF1794" s="6"/>
      <c r="CG1794"/>
      <c r="CH1794" s="127"/>
      <c r="CI1794" s="3">
        <v>8</v>
      </c>
      <c r="CJ1794" s="27">
        <f ca="1"/>
        <v>99.999999999999829</v>
      </c>
      <c r="CK1794" s="27">
        <f ca="1"/>
        <v>46.432044709157779</v>
      </c>
      <c r="CL1794" s="27">
        <f ca="1"/>
        <v>47.288384324226655</v>
      </c>
      <c r="CM1794" s="95" t="str">
        <v>欄外</v>
      </c>
      <c r="CN1794" s="12"/>
      <c r="CQ1794" s="11"/>
      <c r="CR1794" s="6"/>
      <c r="CS1794"/>
      <c r="CT1794" s="127"/>
      <c r="CU1794" s="3">
        <v>8</v>
      </c>
      <c r="CV1794" s="27">
        <f ca="1"/>
        <v>99.999999999999829</v>
      </c>
      <c r="CW1794" s="27">
        <f ca="1"/>
        <v>46.432044709157779</v>
      </c>
      <c r="CX1794" s="27">
        <f ca="1"/>
        <v>47.288384324226655</v>
      </c>
      <c r="CY1794" s="95" t="str">
        <v>欄外</v>
      </c>
      <c r="CZ1794" s="12"/>
      <c r="DC1794" s="11"/>
      <c r="DD1794" s="6"/>
      <c r="DE1794"/>
      <c r="DF1794" s="127"/>
      <c r="DG1794" s="3">
        <v>8</v>
      </c>
      <c r="DH1794" s="27">
        <f ca="1"/>
        <v>99.999999999999829</v>
      </c>
      <c r="DI1794" s="27">
        <f ca="1"/>
        <v>46.432044709157779</v>
      </c>
      <c r="DJ1794" s="27">
        <f ca="1"/>
        <v>47.288384324226655</v>
      </c>
      <c r="DK1794" s="95" t="str">
        <v>欄外</v>
      </c>
      <c r="DL1794" s="12"/>
      <c r="DO1794" s="11"/>
      <c r="DP1794" s="6"/>
      <c r="DQ1794"/>
      <c r="DR1794" s="127"/>
      <c r="DS1794" s="3">
        <v>8</v>
      </c>
      <c r="DT1794" s="27">
        <f ca="1"/>
        <v>99.999999999999829</v>
      </c>
      <c r="DU1794" s="27">
        <f ca="1"/>
        <v>46.432044709157779</v>
      </c>
      <c r="DV1794" s="27">
        <f ca="1"/>
        <v>47.288384324226655</v>
      </c>
      <c r="DW1794" s="95" t="str">
        <v>欄外</v>
      </c>
      <c r="DX1794" s="12"/>
    </row>
    <row r="1795" spans="1:128" ht="13.5" customHeight="1">
      <c r="A1795"/>
      <c r="B1795"/>
      <c r="C1795"/>
      <c r="D1795"/>
      <c r="E1795"/>
      <c r="F1795"/>
      <c r="G1795"/>
      <c r="H1795" s="21"/>
      <c r="J1795" s="11"/>
      <c r="K1795" s="11"/>
      <c r="L1795" s="6"/>
      <c r="M1795"/>
      <c r="N1795" s="128"/>
      <c r="O1795" s="3" t="s">
        <v>66</v>
      </c>
      <c r="P1795" s="44">
        <v>0</v>
      </c>
      <c r="Q1795" s="44">
        <v>0</v>
      </c>
      <c r="R1795" s="44">
        <v>0</v>
      </c>
      <c r="S1795" s="40">
        <v>0</v>
      </c>
      <c r="T1795" s="12"/>
      <c r="V1795" s="11"/>
      <c r="W1795" s="11"/>
      <c r="X1795" s="6"/>
      <c r="Y1795"/>
      <c r="Z1795" s="128"/>
      <c r="AA1795" s="3" t="s">
        <v>41</v>
      </c>
      <c r="AB1795" s="44">
        <v>0</v>
      </c>
      <c r="AC1795" s="44">
        <v>0</v>
      </c>
      <c r="AD1795" s="44">
        <v>0</v>
      </c>
      <c r="AE1795" s="40">
        <v>0</v>
      </c>
      <c r="AF1795" s="12"/>
      <c r="AH1795" s="11"/>
      <c r="AI1795" s="11"/>
      <c r="AJ1795" s="6"/>
      <c r="AK1795"/>
      <c r="AL1795" s="128"/>
      <c r="AM1795" s="3" t="s">
        <v>41</v>
      </c>
      <c r="AN1795" s="44">
        <v>0</v>
      </c>
      <c r="AO1795" s="44">
        <v>0</v>
      </c>
      <c r="AP1795" s="44">
        <v>0</v>
      </c>
      <c r="AQ1795" s="40">
        <v>0</v>
      </c>
      <c r="AR1795" s="12"/>
      <c r="AT1795" s="11"/>
      <c r="AU1795" s="11"/>
      <c r="AV1795" s="6"/>
      <c r="AW1795"/>
      <c r="AX1795" s="128"/>
      <c r="AY1795" s="3" t="s">
        <v>41</v>
      </c>
      <c r="AZ1795" s="44">
        <v>0</v>
      </c>
      <c r="BA1795" s="44">
        <v>0</v>
      </c>
      <c r="BB1795" s="44">
        <v>0</v>
      </c>
      <c r="BC1795" s="40">
        <v>0</v>
      </c>
      <c r="BD1795" s="12"/>
      <c r="BF1795" s="11"/>
      <c r="BG1795" s="11"/>
      <c r="BH1795" s="6"/>
      <c r="BI1795"/>
      <c r="BJ1795" s="128"/>
      <c r="BK1795" s="3" t="s">
        <v>41</v>
      </c>
      <c r="BL1795" s="44">
        <v>0</v>
      </c>
      <c r="BM1795" s="44">
        <v>0</v>
      </c>
      <c r="BN1795" s="44">
        <v>0</v>
      </c>
      <c r="BO1795" s="40">
        <v>0</v>
      </c>
      <c r="BP1795" s="12"/>
      <c r="BR1795" s="11"/>
      <c r="BS1795" s="11"/>
      <c r="BT1795" s="6"/>
      <c r="BU1795"/>
      <c r="BV1795" s="128"/>
      <c r="BW1795" s="3" t="s">
        <v>41</v>
      </c>
      <c r="BX1795" s="44">
        <v>0</v>
      </c>
      <c r="BY1795" s="44">
        <v>0</v>
      </c>
      <c r="BZ1795" s="44">
        <v>0</v>
      </c>
      <c r="CA1795" s="40">
        <v>0</v>
      </c>
      <c r="CB1795" s="12"/>
      <c r="CD1795" s="11"/>
      <c r="CE1795" s="11"/>
      <c r="CF1795" s="6"/>
      <c r="CG1795"/>
      <c r="CH1795" s="128"/>
      <c r="CI1795" s="3" t="s">
        <v>41</v>
      </c>
      <c r="CJ1795" s="44">
        <v>0</v>
      </c>
      <c r="CK1795" s="44">
        <v>0</v>
      </c>
      <c r="CL1795" s="44">
        <v>0</v>
      </c>
      <c r="CM1795" s="40">
        <v>0</v>
      </c>
      <c r="CN1795" s="12"/>
      <c r="CP1795" s="11"/>
      <c r="CQ1795" s="11"/>
      <c r="CR1795" s="6"/>
      <c r="CS1795"/>
      <c r="CT1795" s="128"/>
      <c r="CU1795" s="3" t="s">
        <v>41</v>
      </c>
      <c r="CV1795" s="44">
        <v>0</v>
      </c>
      <c r="CW1795" s="44">
        <v>0</v>
      </c>
      <c r="CX1795" s="44">
        <v>0</v>
      </c>
      <c r="CY1795" s="40">
        <v>0</v>
      </c>
      <c r="CZ1795" s="12"/>
      <c r="DB1795" s="11"/>
      <c r="DC1795" s="11"/>
      <c r="DD1795" s="6"/>
      <c r="DE1795"/>
      <c r="DF1795" s="128"/>
      <c r="DG1795" s="3" t="s">
        <v>41</v>
      </c>
      <c r="DH1795" s="44">
        <v>0</v>
      </c>
      <c r="DI1795" s="44">
        <v>0</v>
      </c>
      <c r="DJ1795" s="44">
        <v>0</v>
      </c>
      <c r="DK1795" s="40">
        <v>0</v>
      </c>
      <c r="DL1795" s="12"/>
      <c r="DN1795" s="11"/>
      <c r="DO1795" s="11"/>
      <c r="DP1795" s="6"/>
      <c r="DQ1795"/>
      <c r="DR1795" s="128"/>
      <c r="DS1795" s="3" t="s">
        <v>41</v>
      </c>
      <c r="DT1795" s="44">
        <v>0</v>
      </c>
      <c r="DU1795" s="44">
        <v>0</v>
      </c>
      <c r="DV1795" s="44">
        <v>0</v>
      </c>
      <c r="DW1795" s="40">
        <v>0</v>
      </c>
      <c r="DX1795" s="12"/>
    </row>
    <row r="1796" spans="1:128" ht="13.5" customHeight="1">
      <c r="A1796"/>
      <c r="B1796"/>
      <c r="C1796"/>
      <c r="D1796"/>
      <c r="E1796"/>
      <c r="F1796"/>
      <c r="G1796"/>
      <c r="H1796" s="21"/>
      <c r="J1796" s="11"/>
      <c r="K1796" s="11"/>
      <c r="L1796" s="6"/>
      <c r="M1796"/>
      <c r="N1796"/>
      <c r="O1796" s="11"/>
      <c r="P1796" s="12"/>
      <c r="Q1796" s="12"/>
      <c r="R1796" s="12"/>
      <c r="S1796" s="12"/>
      <c r="T1796" s="12"/>
      <c r="V1796" s="11"/>
      <c r="W1796" s="11"/>
      <c r="X1796" s="6"/>
      <c r="Y1796"/>
      <c r="Z1796"/>
      <c r="AA1796" s="11"/>
      <c r="AB1796" s="12"/>
      <c r="AC1796" s="12"/>
      <c r="AD1796" s="12"/>
      <c r="AE1796" s="12"/>
      <c r="AF1796" s="12"/>
      <c r="AH1796" s="11"/>
      <c r="AI1796" s="11"/>
      <c r="AJ1796" s="6"/>
      <c r="AK1796"/>
      <c r="AL1796"/>
      <c r="AM1796" s="11"/>
      <c r="AN1796" s="12"/>
      <c r="AO1796" s="12"/>
      <c r="AP1796" s="12"/>
      <c r="AQ1796" s="12"/>
      <c r="AR1796" s="12"/>
      <c r="AT1796" s="11"/>
      <c r="AU1796" s="11"/>
      <c r="AV1796" s="6"/>
      <c r="AW1796"/>
      <c r="AX1796"/>
      <c r="AY1796" s="11"/>
      <c r="AZ1796" s="12"/>
      <c r="BA1796" s="12"/>
      <c r="BB1796" s="12"/>
      <c r="BC1796" s="12"/>
      <c r="BD1796" s="12"/>
      <c r="BF1796" s="11"/>
      <c r="BG1796" s="11"/>
      <c r="BH1796" s="6"/>
      <c r="BI1796"/>
      <c r="BJ1796"/>
      <c r="BK1796" s="11"/>
      <c r="BL1796" s="12"/>
      <c r="BM1796" s="12"/>
      <c r="BN1796" s="12"/>
      <c r="BO1796" s="12"/>
      <c r="BP1796" s="12"/>
      <c r="BR1796" s="11"/>
      <c r="BS1796" s="11"/>
      <c r="BT1796" s="6"/>
      <c r="BU1796"/>
      <c r="BV1796"/>
      <c r="BW1796" s="11"/>
      <c r="BX1796" s="12"/>
      <c r="BY1796" s="12"/>
      <c r="BZ1796" s="12"/>
      <c r="CA1796" s="12"/>
      <c r="CB1796" s="12"/>
      <c r="CD1796" s="11"/>
      <c r="CE1796" s="11"/>
      <c r="CF1796" s="6"/>
      <c r="CG1796"/>
      <c r="CH1796"/>
      <c r="CI1796" s="11"/>
      <c r="CJ1796" s="12"/>
      <c r="CK1796" s="12"/>
      <c r="CL1796" s="12"/>
      <c r="CM1796" s="12"/>
      <c r="CN1796" s="12"/>
      <c r="CP1796" s="11"/>
      <c r="CQ1796" s="11"/>
      <c r="CR1796" s="6"/>
      <c r="CS1796"/>
      <c r="CT1796"/>
      <c r="CU1796" s="11"/>
      <c r="CV1796" s="12"/>
      <c r="CW1796" s="12"/>
      <c r="CX1796" s="12"/>
      <c r="CY1796" s="12"/>
      <c r="CZ1796" s="12"/>
      <c r="DB1796" s="11"/>
      <c r="DC1796" s="11"/>
      <c r="DD1796" s="6"/>
      <c r="DE1796"/>
      <c r="DF1796"/>
      <c r="DG1796" s="11"/>
      <c r="DH1796" s="12"/>
      <c r="DI1796" s="12"/>
      <c r="DJ1796" s="12"/>
      <c r="DK1796" s="12"/>
      <c r="DL1796" s="12"/>
      <c r="DN1796" s="11"/>
      <c r="DO1796" s="11"/>
      <c r="DP1796" s="6"/>
      <c r="DQ1796"/>
      <c r="DR1796"/>
      <c r="DS1796" s="11"/>
      <c r="DT1796" s="12"/>
      <c r="DU1796" s="12"/>
      <c r="DV1796" s="12"/>
      <c r="DW1796" s="12"/>
      <c r="DX1796" s="12"/>
    </row>
    <row r="1797" spans="1:128" ht="13.5" customHeight="1">
      <c r="A1797"/>
      <c r="B1797" t="s">
        <v>63</v>
      </c>
      <c r="C1797"/>
      <c r="D1797"/>
      <c r="E1797"/>
      <c r="F1797"/>
      <c r="G1797"/>
      <c r="H1797" s="21"/>
      <c r="K1797"/>
      <c r="L1797"/>
      <c r="M1797"/>
      <c r="N1797"/>
      <c r="O1797" t="s">
        <v>43</v>
      </c>
      <c r="P1797"/>
      <c r="Q1797"/>
      <c r="R1797"/>
      <c r="S1797"/>
      <c r="T1797" s="21"/>
      <c r="W1797"/>
      <c r="X1797"/>
      <c r="Y1797"/>
      <c r="Z1797"/>
      <c r="AA1797" t="s">
        <v>43</v>
      </c>
      <c r="AB1797"/>
      <c r="AC1797"/>
      <c r="AD1797"/>
      <c r="AE1797"/>
      <c r="AF1797" s="21"/>
      <c r="AI1797"/>
      <c r="AJ1797"/>
      <c r="AK1797"/>
      <c r="AL1797"/>
      <c r="AM1797" t="s">
        <v>43</v>
      </c>
      <c r="AN1797"/>
      <c r="AO1797"/>
      <c r="AP1797"/>
      <c r="AQ1797"/>
      <c r="AR1797" s="21"/>
      <c r="AU1797"/>
      <c r="AV1797"/>
      <c r="AW1797"/>
      <c r="AX1797"/>
      <c r="AY1797" t="s">
        <v>43</v>
      </c>
      <c r="AZ1797"/>
      <c r="BA1797"/>
      <c r="BB1797"/>
      <c r="BC1797"/>
      <c r="BD1797" s="21"/>
      <c r="BG1797"/>
      <c r="BH1797"/>
      <c r="BI1797"/>
      <c r="BJ1797"/>
      <c r="BK1797" t="s">
        <v>43</v>
      </c>
      <c r="BL1797"/>
      <c r="BM1797"/>
      <c r="BN1797"/>
      <c r="BO1797"/>
      <c r="BP1797" s="21"/>
      <c r="BS1797"/>
      <c r="BT1797"/>
      <c r="BU1797"/>
      <c r="BV1797"/>
      <c r="BW1797" t="s">
        <v>43</v>
      </c>
      <c r="BX1797"/>
      <c r="BY1797"/>
      <c r="BZ1797"/>
      <c r="CA1797"/>
      <c r="CB1797" s="21"/>
      <c r="CE1797"/>
      <c r="CF1797"/>
      <c r="CG1797"/>
      <c r="CH1797"/>
      <c r="CI1797" t="s">
        <v>43</v>
      </c>
      <c r="CJ1797"/>
      <c r="CK1797"/>
      <c r="CL1797"/>
      <c r="CM1797"/>
      <c r="CN1797" s="21"/>
      <c r="CQ1797"/>
      <c r="CR1797"/>
      <c r="CS1797"/>
      <c r="CT1797"/>
      <c r="CU1797" t="s">
        <v>43</v>
      </c>
      <c r="CV1797"/>
      <c r="CW1797"/>
      <c r="CX1797"/>
      <c r="CY1797"/>
      <c r="CZ1797" s="21"/>
      <c r="DC1797"/>
      <c r="DD1797"/>
      <c r="DE1797"/>
      <c r="DF1797"/>
      <c r="DG1797" t="s">
        <v>43</v>
      </c>
      <c r="DH1797"/>
      <c r="DI1797"/>
      <c r="DJ1797"/>
      <c r="DK1797"/>
      <c r="DL1797" s="21"/>
      <c r="DO1797"/>
      <c r="DP1797"/>
      <c r="DQ1797"/>
      <c r="DR1797"/>
      <c r="DS1797" t="s">
        <v>43</v>
      </c>
      <c r="DT1797"/>
      <c r="DU1797"/>
      <c r="DV1797"/>
      <c r="DW1797"/>
      <c r="DX1797" s="21"/>
    </row>
    <row r="1798" spans="1:128" ht="13.5" customHeight="1" thickBot="1">
      <c r="A1798"/>
      <c r="B1798"/>
      <c r="C1798"/>
      <c r="D1798" s="123" t="s">
        <v>67</v>
      </c>
      <c r="E1798" s="124"/>
      <c r="F1798" s="124"/>
      <c r="G1798" s="125"/>
      <c r="H1798" s="21"/>
      <c r="K1798" s="3" t="s">
        <v>14</v>
      </c>
      <c r="L1798" s="85">
        <f ca="1">$C1790</f>
        <v>4.0000000000000036E-2</v>
      </c>
      <c r="M1798" s="28"/>
      <c r="N1798" s="28"/>
      <c r="O1798" s="18" t="s">
        <v>25</v>
      </c>
      <c r="P1798" s="53">
        <f ca="1">OFFSET(乱数表!$C$3,$C1784,2*K$7-1)</f>
        <v>0.83573767430455936</v>
      </c>
      <c r="Q1798" s="28" t="s">
        <v>23</v>
      </c>
      <c r="R1798" s="54" t="str">
        <f ca="1">IF(P1798&lt;$C1790,"Explore","Exploit")</f>
        <v>Exploit</v>
      </c>
      <c r="S1798"/>
      <c r="T1798" s="21"/>
      <c r="W1798" s="3" t="s">
        <v>14</v>
      </c>
      <c r="X1798" s="85">
        <f ca="1">$C1790</f>
        <v>4.0000000000000036E-2</v>
      </c>
      <c r="Y1798" s="28"/>
      <c r="Z1798" s="28"/>
      <c r="AA1798" s="18" t="s">
        <v>25</v>
      </c>
      <c r="AB1798" s="53">
        <f ca="1">OFFSET(乱数表!$C$3,$C1784,2*W$7-1)</f>
        <v>0.82848305684085677</v>
      </c>
      <c r="AC1798" s="28" t="s">
        <v>23</v>
      </c>
      <c r="AD1798" s="54" t="str">
        <f ca="1">IF(AB1798&lt;$C1790,"Explore","Exploit")</f>
        <v>Exploit</v>
      </c>
      <c r="AE1798"/>
      <c r="AF1798" s="21"/>
      <c r="AI1798" s="3" t="s">
        <v>14</v>
      </c>
      <c r="AJ1798" s="85">
        <f ca="1">$C1790</f>
        <v>4.0000000000000036E-2</v>
      </c>
      <c r="AK1798" s="28"/>
      <c r="AL1798" s="28"/>
      <c r="AM1798" s="18" t="s">
        <v>25</v>
      </c>
      <c r="AN1798" s="53">
        <f ca="1">OFFSET(乱数表!$C$3,$C1784,2*AI$7-1)</f>
        <v>0.83855449050178121</v>
      </c>
      <c r="AO1798" s="28" t="s">
        <v>23</v>
      </c>
      <c r="AP1798" s="54" t="str">
        <f ca="1">IF(AN1798&lt;$C1790,"Explore","Exploit")</f>
        <v>Exploit</v>
      </c>
      <c r="AQ1798"/>
      <c r="AR1798" s="21"/>
      <c r="AU1798" s="3" t="s">
        <v>14</v>
      </c>
      <c r="AV1798" s="85">
        <f ca="1">$C1790</f>
        <v>4.0000000000000036E-2</v>
      </c>
      <c r="AW1798" s="28"/>
      <c r="AX1798" s="28"/>
      <c r="AY1798" s="18" t="s">
        <v>25</v>
      </c>
      <c r="AZ1798" s="53">
        <f ca="1">OFFSET(乱数表!$C$3,$C1784,2*AU$7-1)</f>
        <v>0.24467500068747172</v>
      </c>
      <c r="BA1798" s="28" t="s">
        <v>23</v>
      </c>
      <c r="BB1798" s="54" t="str">
        <f ca="1">IF(AZ1798&lt;$C1790,"Explore","Exploit")</f>
        <v>Exploit</v>
      </c>
      <c r="BC1798"/>
      <c r="BD1798" s="21"/>
      <c r="BG1798" s="3" t="s">
        <v>14</v>
      </c>
      <c r="BH1798" s="85">
        <f ca="1">$C1790</f>
        <v>4.0000000000000036E-2</v>
      </c>
      <c r="BI1798" s="28"/>
      <c r="BJ1798" s="28"/>
      <c r="BK1798" s="18" t="s">
        <v>25</v>
      </c>
      <c r="BL1798" s="53">
        <f ca="1">OFFSET(乱数表!$C$3,$C1784,2*BG$7-1)</f>
        <v>0.15112205821618807</v>
      </c>
      <c r="BM1798" s="28" t="s">
        <v>23</v>
      </c>
      <c r="BN1798" s="54" t="str">
        <f ca="1">IF(BL1798&lt;$C1790,"Explore","Exploit")</f>
        <v>Exploit</v>
      </c>
      <c r="BO1798"/>
      <c r="BP1798" s="21"/>
      <c r="BS1798" s="3" t="s">
        <v>14</v>
      </c>
      <c r="BT1798" s="85">
        <f ca="1">$C1790</f>
        <v>4.0000000000000036E-2</v>
      </c>
      <c r="BU1798" s="28"/>
      <c r="BV1798" s="28"/>
      <c r="BW1798" s="18" t="s">
        <v>25</v>
      </c>
      <c r="BX1798" s="53">
        <f ca="1">OFFSET(乱数表!$C$3,$C1784,2*BS$7-1)</f>
        <v>0.19284902135928772</v>
      </c>
      <c r="BY1798" s="28" t="s">
        <v>23</v>
      </c>
      <c r="BZ1798" s="54" t="str">
        <f ca="1">IF(BX1798&lt;$C1790,"Explore","Exploit")</f>
        <v>Exploit</v>
      </c>
      <c r="CA1798"/>
      <c r="CB1798" s="21"/>
      <c r="CE1798" s="3" t="s">
        <v>14</v>
      </c>
      <c r="CF1798" s="85">
        <f ca="1">$C1790</f>
        <v>4.0000000000000036E-2</v>
      </c>
      <c r="CG1798" s="28"/>
      <c r="CH1798" s="28"/>
      <c r="CI1798" s="18" t="s">
        <v>25</v>
      </c>
      <c r="CJ1798" s="53">
        <f ca="1">OFFSET(乱数表!$C$3,$C1784,2*CE$7-1)</f>
        <v>0.92328288203344711</v>
      </c>
      <c r="CK1798" s="28" t="s">
        <v>23</v>
      </c>
      <c r="CL1798" s="54" t="str">
        <f ca="1">IF(CJ1798&lt;$C1790,"Explore","Exploit")</f>
        <v>Exploit</v>
      </c>
      <c r="CM1798"/>
      <c r="CN1798" s="21"/>
      <c r="CQ1798" s="3" t="s">
        <v>14</v>
      </c>
      <c r="CR1798" s="85">
        <f ca="1">$C1790</f>
        <v>4.0000000000000036E-2</v>
      </c>
      <c r="CS1798" s="28"/>
      <c r="CT1798" s="28"/>
      <c r="CU1798" s="18" t="s">
        <v>25</v>
      </c>
      <c r="CV1798" s="53">
        <f ca="1">OFFSET(乱数表!$C$3,$C1784,2*CQ$7-1)</f>
        <v>0.2628042034068212</v>
      </c>
      <c r="CW1798" s="28" t="s">
        <v>23</v>
      </c>
      <c r="CX1798" s="54" t="str">
        <f ca="1">IF(CV1798&lt;$C1790,"Explore","Exploit")</f>
        <v>Exploit</v>
      </c>
      <c r="CY1798"/>
      <c r="CZ1798" s="21"/>
      <c r="DC1798" s="3" t="s">
        <v>14</v>
      </c>
      <c r="DD1798" s="85">
        <f ca="1">$C1790</f>
        <v>4.0000000000000036E-2</v>
      </c>
      <c r="DE1798" s="28"/>
      <c r="DF1798" s="28"/>
      <c r="DG1798" s="18" t="s">
        <v>25</v>
      </c>
      <c r="DH1798" s="53">
        <f ca="1">OFFSET(乱数表!$C$3,$C1784,2*DC$7-1)</f>
        <v>0.17791279172312413</v>
      </c>
      <c r="DI1798" s="28" t="s">
        <v>23</v>
      </c>
      <c r="DJ1798" s="54" t="str">
        <f ca="1">IF(DH1798&lt;$C1790,"Explore","Exploit")</f>
        <v>Exploit</v>
      </c>
      <c r="DK1798"/>
      <c r="DL1798" s="21"/>
      <c r="DO1798" s="3" t="s">
        <v>14</v>
      </c>
      <c r="DP1798" s="85">
        <f ca="1">$C1790</f>
        <v>4.0000000000000036E-2</v>
      </c>
      <c r="DQ1798" s="28"/>
      <c r="DR1798" s="28"/>
      <c r="DS1798" s="18" t="s">
        <v>25</v>
      </c>
      <c r="DT1798" s="53">
        <f ca="1">OFFSET(乱数表!$C$3,$C1784,2*DO$7-1)</f>
        <v>0.208470603362087</v>
      </c>
      <c r="DU1798" s="28" t="s">
        <v>23</v>
      </c>
      <c r="DV1798" s="54" t="str">
        <f ca="1">IF(DT1798&lt;$C1790,"Explore","Exploit")</f>
        <v>Exploit</v>
      </c>
      <c r="DW1798"/>
      <c r="DX1798" s="21"/>
    </row>
    <row r="1799" spans="1:128" ht="13.5" customHeight="1">
      <c r="A1799"/>
      <c r="B1799" s="3" t="s">
        <v>7</v>
      </c>
      <c r="C1799" s="3" t="s">
        <v>17</v>
      </c>
      <c r="D1799" s="93" t="s">
        <v>27</v>
      </c>
      <c r="E1799" s="26" t="s">
        <v>28</v>
      </c>
      <c r="F1799" s="26" t="s">
        <v>29</v>
      </c>
      <c r="G1799" s="3" t="s">
        <v>30</v>
      </c>
      <c r="H1799" s="21"/>
      <c r="K1799"/>
      <c r="L1799"/>
      <c r="M1799"/>
      <c r="N1799"/>
      <c r="O1799"/>
      <c r="P1799" s="58" t="s">
        <v>42</v>
      </c>
      <c r="Q1799" s="59" t="s">
        <v>26</v>
      </c>
      <c r="R1799" s="60" t="s">
        <v>38</v>
      </c>
      <c r="S1799"/>
      <c r="T1799" s="21"/>
      <c r="W1799"/>
      <c r="X1799"/>
      <c r="Y1799"/>
      <c r="Z1799"/>
      <c r="AA1799"/>
      <c r="AB1799" s="58" t="s">
        <v>42</v>
      </c>
      <c r="AC1799" s="59" t="s">
        <v>26</v>
      </c>
      <c r="AD1799" s="60" t="s">
        <v>38</v>
      </c>
      <c r="AE1799"/>
      <c r="AF1799" s="21"/>
      <c r="AI1799"/>
      <c r="AJ1799"/>
      <c r="AK1799"/>
      <c r="AL1799"/>
      <c r="AM1799"/>
      <c r="AN1799" s="58" t="s">
        <v>42</v>
      </c>
      <c r="AO1799" s="59" t="s">
        <v>26</v>
      </c>
      <c r="AP1799" s="60" t="s">
        <v>38</v>
      </c>
      <c r="AQ1799"/>
      <c r="AR1799" s="21"/>
      <c r="AU1799"/>
      <c r="AV1799"/>
      <c r="AW1799"/>
      <c r="AX1799"/>
      <c r="AY1799"/>
      <c r="AZ1799" s="58" t="s">
        <v>42</v>
      </c>
      <c r="BA1799" s="59" t="s">
        <v>26</v>
      </c>
      <c r="BB1799" s="60" t="s">
        <v>38</v>
      </c>
      <c r="BC1799"/>
      <c r="BD1799" s="21"/>
      <c r="BG1799"/>
      <c r="BH1799"/>
      <c r="BI1799"/>
      <c r="BJ1799"/>
      <c r="BK1799"/>
      <c r="BL1799" s="58" t="s">
        <v>42</v>
      </c>
      <c r="BM1799" s="59" t="s">
        <v>26</v>
      </c>
      <c r="BN1799" s="60" t="s">
        <v>38</v>
      </c>
      <c r="BO1799"/>
      <c r="BP1799" s="21"/>
      <c r="BS1799"/>
      <c r="BT1799"/>
      <c r="BU1799"/>
      <c r="BV1799"/>
      <c r="BW1799"/>
      <c r="BX1799" s="58" t="s">
        <v>42</v>
      </c>
      <c r="BY1799" s="59" t="s">
        <v>26</v>
      </c>
      <c r="BZ1799" s="60" t="s">
        <v>38</v>
      </c>
      <c r="CA1799"/>
      <c r="CB1799" s="21"/>
      <c r="CE1799"/>
      <c r="CF1799"/>
      <c r="CG1799"/>
      <c r="CH1799"/>
      <c r="CI1799"/>
      <c r="CJ1799" s="58" t="s">
        <v>42</v>
      </c>
      <c r="CK1799" s="59" t="s">
        <v>26</v>
      </c>
      <c r="CL1799" s="60" t="s">
        <v>38</v>
      </c>
      <c r="CM1799"/>
      <c r="CN1799" s="21"/>
      <c r="CQ1799"/>
      <c r="CR1799"/>
      <c r="CS1799"/>
      <c r="CT1799"/>
      <c r="CU1799"/>
      <c r="CV1799" s="58" t="s">
        <v>42</v>
      </c>
      <c r="CW1799" s="59" t="s">
        <v>26</v>
      </c>
      <c r="CX1799" s="60" t="s">
        <v>38</v>
      </c>
      <c r="CY1799"/>
      <c r="CZ1799" s="21"/>
      <c r="DC1799"/>
      <c r="DD1799"/>
      <c r="DE1799"/>
      <c r="DF1799"/>
      <c r="DG1799"/>
      <c r="DH1799" s="58" t="s">
        <v>42</v>
      </c>
      <c r="DI1799" s="59" t="s">
        <v>26</v>
      </c>
      <c r="DJ1799" s="60" t="s">
        <v>38</v>
      </c>
      <c r="DK1799"/>
      <c r="DL1799" s="21"/>
      <c r="DO1799"/>
      <c r="DP1799"/>
      <c r="DQ1799"/>
      <c r="DR1799"/>
      <c r="DS1799"/>
      <c r="DT1799" s="58" t="s">
        <v>42</v>
      </c>
      <c r="DU1799" s="59" t="s">
        <v>26</v>
      </c>
      <c r="DV1799" s="60" t="s">
        <v>38</v>
      </c>
      <c r="DW1799"/>
      <c r="DX1799" s="21"/>
    </row>
    <row r="1800" spans="1:128" ht="13.5" customHeight="1">
      <c r="A1800"/>
      <c r="B1800" s="41">
        <v>1</v>
      </c>
      <c r="C1800" s="41">
        <f t="array" ref="C1800:G1808">$C$24:$G$32</f>
        <v>0</v>
      </c>
      <c r="D1800" s="80">
        <v>0.5</v>
      </c>
      <c r="E1800" s="81">
        <v>0.5</v>
      </c>
      <c r="F1800" s="81">
        <v>0.5</v>
      </c>
      <c r="G1800" s="80">
        <v>1</v>
      </c>
      <c r="H1800" s="6"/>
      <c r="K1800"/>
      <c r="L1800"/>
      <c r="M1800"/>
      <c r="N1800"/>
      <c r="O1800" s="63" t="s">
        <v>24</v>
      </c>
      <c r="P1800" s="55">
        <f ca="1">MAX(OFFSET(O1786,K1787,1):OFFSET(O1786,K1787,4))</f>
        <v>32.109994517620748</v>
      </c>
      <c r="Q1800" s="52"/>
      <c r="R1800" s="22">
        <f ca="1">MATCH(P1800,OFFSET(O1786,K1787,1):OFFSET(O1786,K1787,4),0)</f>
        <v>4</v>
      </c>
      <c r="S1800"/>
      <c r="T1800" s="21"/>
      <c r="W1800"/>
      <c r="X1800"/>
      <c r="Y1800"/>
      <c r="Z1800"/>
      <c r="AA1800" s="63" t="s">
        <v>24</v>
      </c>
      <c r="AB1800" s="55">
        <f ca="1">MAX(OFFSET(AA1786,W1787,1):OFFSET(AA1786,W1787,4))</f>
        <v>47.299998502191471</v>
      </c>
      <c r="AC1800" s="52"/>
      <c r="AD1800" s="22">
        <f ca="1">MATCH(AB1800,OFFSET(AA1786,W1787,1):OFFSET(AA1786,W1787,4),0)</f>
        <v>1</v>
      </c>
      <c r="AE1800"/>
      <c r="AF1800" s="21"/>
      <c r="AI1800"/>
      <c r="AJ1800"/>
      <c r="AK1800"/>
      <c r="AL1800"/>
      <c r="AM1800" s="63" t="s">
        <v>24</v>
      </c>
      <c r="AN1800" s="55">
        <f ca="1">MAX(OFFSET(AM1786,AI1787,1):OFFSET(AM1786,AI1787,4))</f>
        <v>68.999999999740623</v>
      </c>
      <c r="AO1800" s="52"/>
      <c r="AP1800" s="22">
        <f ca="1">MATCH(AN1800,OFFSET(AM1786,AI1787,1):OFFSET(AM1786,AI1787,4),0)</f>
        <v>4</v>
      </c>
      <c r="AQ1800"/>
      <c r="AR1800" s="21"/>
      <c r="AU1800"/>
      <c r="AV1800"/>
      <c r="AW1800"/>
      <c r="AX1800"/>
      <c r="AY1800" s="63" t="s">
        <v>24</v>
      </c>
      <c r="AZ1800" s="55">
        <f ca="1">MAX(OFFSET(AY1786,AU1787,1):OFFSET(AY1786,AU1787,4))</f>
        <v>99.999999999999673</v>
      </c>
      <c r="BA1800" s="52"/>
      <c r="BB1800" s="22">
        <f ca="1">MATCH(AZ1800,OFFSET(AY1786,AU1787,1):OFFSET(AY1786,AU1787,4),0)</f>
        <v>1</v>
      </c>
      <c r="BC1800"/>
      <c r="BD1800" s="21"/>
      <c r="BG1800"/>
      <c r="BH1800"/>
      <c r="BI1800"/>
      <c r="BJ1800"/>
      <c r="BK1800" s="63" t="s">
        <v>24</v>
      </c>
      <c r="BL1800" s="55">
        <f ca="1">MAX(OFFSET(BK1786,BG1787,1):OFFSET(BK1786,BG1787,4))</f>
        <v>0</v>
      </c>
      <c r="BM1800" s="52"/>
      <c r="BN1800" s="22">
        <f ca="1">MATCH(BL1800,OFFSET(BK1786,BG1787,1):OFFSET(BK1786,BG1787,4),0)</f>
        <v>1</v>
      </c>
      <c r="BO1800"/>
      <c r="BP1800" s="21"/>
      <c r="BS1800"/>
      <c r="BT1800"/>
      <c r="BU1800"/>
      <c r="BV1800"/>
      <c r="BW1800" s="63" t="s">
        <v>24</v>
      </c>
      <c r="BX1800" s="55">
        <f ca="1">MAX(OFFSET(BW1786,BS1787,1):OFFSET(BW1786,BS1787,4))</f>
        <v>0</v>
      </c>
      <c r="BY1800" s="52"/>
      <c r="BZ1800" s="22">
        <f ca="1">MATCH(BX1800,OFFSET(BW1786,BS1787,1):OFFSET(BW1786,BS1787,4),0)</f>
        <v>1</v>
      </c>
      <c r="CA1800"/>
      <c r="CB1800" s="21"/>
      <c r="CE1800"/>
      <c r="CF1800"/>
      <c r="CG1800"/>
      <c r="CH1800"/>
      <c r="CI1800" s="63" t="s">
        <v>24</v>
      </c>
      <c r="CJ1800" s="55">
        <f ca="1">MAX(OFFSET(CI1786,CE1787,1):OFFSET(CI1786,CE1787,4))</f>
        <v>0</v>
      </c>
      <c r="CK1800" s="52"/>
      <c r="CL1800" s="22">
        <f ca="1">MATCH(CJ1800,OFFSET(CI1786,CE1787,1):OFFSET(CI1786,CE1787,4),0)</f>
        <v>1</v>
      </c>
      <c r="CM1800"/>
      <c r="CN1800" s="21"/>
      <c r="CQ1800"/>
      <c r="CR1800"/>
      <c r="CS1800"/>
      <c r="CT1800"/>
      <c r="CU1800" s="63" t="s">
        <v>24</v>
      </c>
      <c r="CV1800" s="55">
        <f ca="1">MAX(OFFSET(CU1786,CQ1787,1):OFFSET(CU1786,CQ1787,4))</f>
        <v>0</v>
      </c>
      <c r="CW1800" s="52"/>
      <c r="CX1800" s="22">
        <f ca="1">MATCH(CV1800,OFFSET(CU1786,CQ1787,1):OFFSET(CU1786,CQ1787,4),0)</f>
        <v>1</v>
      </c>
      <c r="CY1800"/>
      <c r="CZ1800" s="21"/>
      <c r="DC1800"/>
      <c r="DD1800"/>
      <c r="DE1800"/>
      <c r="DF1800"/>
      <c r="DG1800" s="63" t="s">
        <v>24</v>
      </c>
      <c r="DH1800" s="55">
        <f ca="1">MAX(OFFSET(DG1786,DC1787,1):OFFSET(DG1786,DC1787,4))</f>
        <v>0</v>
      </c>
      <c r="DI1800" s="52"/>
      <c r="DJ1800" s="22">
        <f ca="1">MATCH(DH1800,OFFSET(DG1786,DC1787,1):OFFSET(DG1786,DC1787,4),0)</f>
        <v>1</v>
      </c>
      <c r="DK1800"/>
      <c r="DL1800" s="21"/>
      <c r="DO1800"/>
      <c r="DP1800"/>
      <c r="DQ1800"/>
      <c r="DR1800"/>
      <c r="DS1800" s="63" t="s">
        <v>24</v>
      </c>
      <c r="DT1800" s="55">
        <f ca="1">MAX(OFFSET(DS1786,DO1786,1):OFFSET(DS1786,DO1786,4))</f>
        <v>26.900255958557121</v>
      </c>
      <c r="DU1800" s="52"/>
      <c r="DV1800" s="22">
        <f ca="1">MATCH(DT1800,OFFSET(DS1786,DO1786,1):OFFSET(DS1786,DO1786,4),0)</f>
        <v>3</v>
      </c>
      <c r="DW1800"/>
      <c r="DX1800" s="21"/>
    </row>
    <row r="1801" spans="1:128" ht="13.5" customHeight="1" thickBot="1">
      <c r="A1801"/>
      <c r="B1801" s="42">
        <v>2</v>
      </c>
      <c r="C1801" s="42">
        <v>0</v>
      </c>
      <c r="D1801" s="82">
        <v>0.33333333333333331</v>
      </c>
      <c r="E1801" s="83">
        <v>0.33333333333333331</v>
      </c>
      <c r="F1801" s="82">
        <v>0.66666666666666663</v>
      </c>
      <c r="G1801" s="82">
        <v>1</v>
      </c>
      <c r="H1801" s="6"/>
      <c r="K1801"/>
      <c r="L1801"/>
      <c r="M1801"/>
      <c r="N1801"/>
      <c r="O1801" s="63" t="s">
        <v>22</v>
      </c>
      <c r="P1801" s="56"/>
      <c r="Q1801" s="57">
        <f ca="1">OFFSET(乱数表!$C$3,$C1784,2*K$7)</f>
        <v>0.66965351090703962</v>
      </c>
      <c r="R1801" s="38">
        <f ca="1">MATCH(Q1801,OFFSET($B1799,K1787,1):OFFSET($B1799,K1787,5))</f>
        <v>4</v>
      </c>
      <c r="S1801"/>
      <c r="T1801" s="21"/>
      <c r="W1801"/>
      <c r="X1801"/>
      <c r="Y1801"/>
      <c r="Z1801"/>
      <c r="AA1801" s="63" t="s">
        <v>22</v>
      </c>
      <c r="AB1801" s="56"/>
      <c r="AC1801" s="57">
        <f ca="1">OFFSET(乱数表!$C$3,$C1784,2*W$7)</f>
        <v>0.54236502535047659</v>
      </c>
      <c r="AD1801" s="38">
        <f ca="1">MATCH(AC1801,OFFSET($B1799,W1787,1):OFFSET($B1799,W1787,5))</f>
        <v>2</v>
      </c>
      <c r="AE1801"/>
      <c r="AF1801" s="21"/>
      <c r="AI1801"/>
      <c r="AJ1801"/>
      <c r="AK1801"/>
      <c r="AL1801"/>
      <c r="AM1801" s="63" t="s">
        <v>22</v>
      </c>
      <c r="AN1801" s="56"/>
      <c r="AO1801" s="57">
        <f ca="1">OFFSET(乱数表!$C$3,$C1784,2*AI$7)</f>
        <v>0.98537461234662271</v>
      </c>
      <c r="AP1801" s="38">
        <f ca="1">MATCH(AO1801,OFFSET($B1799,AI1787,1):OFFSET($B1799,AI1787,5))</f>
        <v>4</v>
      </c>
      <c r="AQ1801"/>
      <c r="AR1801" s="21"/>
      <c r="AU1801"/>
      <c r="AV1801"/>
      <c r="AW1801"/>
      <c r="AX1801"/>
      <c r="AY1801" s="63" t="s">
        <v>22</v>
      </c>
      <c r="AZ1801" s="56"/>
      <c r="BA1801" s="57">
        <f ca="1">OFFSET(乱数表!$C$3,$C1784,2*AU$7)</f>
        <v>6.441531627084518E-2</v>
      </c>
      <c r="BB1801" s="38">
        <f ca="1">MATCH(BA1801,OFFSET($B1799,AU1787,1):OFFSET($B1799,AU1787,5))</f>
        <v>1</v>
      </c>
      <c r="BC1801"/>
      <c r="BD1801" s="21"/>
      <c r="BG1801"/>
      <c r="BH1801"/>
      <c r="BI1801"/>
      <c r="BJ1801"/>
      <c r="BK1801" s="63" t="s">
        <v>22</v>
      </c>
      <c r="BL1801" s="56"/>
      <c r="BM1801" s="57">
        <f ca="1">OFFSET(乱数表!$C$3,$C1784,2*BG$7)</f>
        <v>0.78992359267608903</v>
      </c>
      <c r="BN1801" s="38">
        <f ca="1">MATCH(BM1801,OFFSET($B1799,BG1787,1):OFFSET($B1799,BG1787,5))</f>
        <v>1</v>
      </c>
      <c r="BO1801"/>
      <c r="BP1801" s="21"/>
      <c r="BS1801"/>
      <c r="BT1801"/>
      <c r="BU1801"/>
      <c r="BV1801"/>
      <c r="BW1801" s="63" t="s">
        <v>22</v>
      </c>
      <c r="BX1801" s="56"/>
      <c r="BY1801" s="57">
        <f ca="1">OFFSET(乱数表!$C$3,$C1784,2*BS$7)</f>
        <v>0.79609151947802292</v>
      </c>
      <c r="BZ1801" s="38">
        <f ca="1">MATCH(BY1801,OFFSET($B1799,BS1787,1):OFFSET($B1799,BS1787,5))</f>
        <v>1</v>
      </c>
      <c r="CA1801"/>
      <c r="CB1801" s="21"/>
      <c r="CE1801"/>
      <c r="CF1801"/>
      <c r="CG1801"/>
      <c r="CH1801"/>
      <c r="CI1801" s="63" t="s">
        <v>22</v>
      </c>
      <c r="CJ1801" s="56"/>
      <c r="CK1801" s="57">
        <f ca="1">OFFSET(乱数表!$C$3,$C1784,2*CE$7)</f>
        <v>0.52695264010147591</v>
      </c>
      <c r="CL1801" s="38">
        <f ca="1">MATCH(CK1801,OFFSET($B1799,CE1787,1):OFFSET($B1799,CE1787,5))</f>
        <v>1</v>
      </c>
      <c r="CM1801"/>
      <c r="CN1801" s="21"/>
      <c r="CQ1801"/>
      <c r="CR1801"/>
      <c r="CS1801"/>
      <c r="CT1801"/>
      <c r="CU1801" s="63" t="s">
        <v>22</v>
      </c>
      <c r="CV1801" s="56"/>
      <c r="CW1801" s="57">
        <f ca="1">OFFSET(乱数表!$C$3,$C1784,2*CQ$7)</f>
        <v>0.69650295306954535</v>
      </c>
      <c r="CX1801" s="38">
        <f ca="1">MATCH(CW1801,OFFSET($B1799,CQ1787,1):OFFSET($B1799,CQ1787,5))</f>
        <v>1</v>
      </c>
      <c r="CY1801"/>
      <c r="CZ1801" s="21"/>
      <c r="DC1801"/>
      <c r="DD1801"/>
      <c r="DE1801"/>
      <c r="DF1801"/>
      <c r="DG1801" s="63" t="s">
        <v>22</v>
      </c>
      <c r="DH1801" s="56"/>
      <c r="DI1801" s="57">
        <f ca="1">OFFSET(乱数表!$C$3,$C1784,2*DC$7)</f>
        <v>0.28461370935348085</v>
      </c>
      <c r="DJ1801" s="38">
        <f ca="1">MATCH(DI1801,OFFSET($B1799,DC1787,1):OFFSET($B1799,DC1787,5))</f>
        <v>1</v>
      </c>
      <c r="DK1801"/>
      <c r="DL1801" s="21"/>
      <c r="DO1801"/>
      <c r="DP1801"/>
      <c r="DQ1801"/>
      <c r="DR1801"/>
      <c r="DS1801" s="63" t="s">
        <v>22</v>
      </c>
      <c r="DT1801" s="56"/>
      <c r="DU1801" s="57">
        <f ca="1">OFFSET(乱数表!$C$3,$C1784,2*DO$7)</f>
        <v>0.83490390089468258</v>
      </c>
      <c r="DV1801" s="38">
        <f ca="1">MATCH(DU1801,OFFSET($B1799,DO1786,1):OFFSET($B1799,DO1786,5))</f>
        <v>3</v>
      </c>
      <c r="DW1801"/>
      <c r="DX1801" s="21"/>
    </row>
    <row r="1802" spans="1:128" ht="13.5" customHeight="1">
      <c r="A1802"/>
      <c r="B1802" s="41">
        <v>3</v>
      </c>
      <c r="C1802" s="41">
        <v>0</v>
      </c>
      <c r="D1802" s="81">
        <v>0</v>
      </c>
      <c r="E1802" s="81">
        <v>0</v>
      </c>
      <c r="F1802" s="80">
        <v>1</v>
      </c>
      <c r="G1802" s="81">
        <v>1</v>
      </c>
      <c r="H1802" s="7"/>
      <c r="K1802"/>
      <c r="L1802"/>
      <c r="M1802"/>
      <c r="N1802"/>
      <c r="O1802" s="6"/>
      <c r="P1802"/>
      <c r="Q1802"/>
      <c r="R1802" t="s">
        <v>56</v>
      </c>
      <c r="S1802"/>
      <c r="T1802" s="21"/>
      <c r="W1802"/>
      <c r="X1802"/>
      <c r="Y1802"/>
      <c r="Z1802"/>
      <c r="AA1802" s="6"/>
      <c r="AB1802"/>
      <c r="AC1802"/>
      <c r="AD1802" t="s">
        <v>56</v>
      </c>
      <c r="AE1802"/>
      <c r="AF1802" s="21"/>
      <c r="AI1802"/>
      <c r="AJ1802"/>
      <c r="AK1802"/>
      <c r="AL1802"/>
      <c r="AM1802" s="6"/>
      <c r="AN1802"/>
      <c r="AO1802"/>
      <c r="AP1802" t="s">
        <v>56</v>
      </c>
      <c r="AQ1802"/>
      <c r="AR1802" s="21"/>
      <c r="AU1802"/>
      <c r="AV1802"/>
      <c r="AW1802"/>
      <c r="AX1802"/>
      <c r="AY1802" s="6"/>
      <c r="AZ1802"/>
      <c r="BA1802"/>
      <c r="BB1802" t="s">
        <v>56</v>
      </c>
      <c r="BC1802"/>
      <c r="BD1802" s="21"/>
      <c r="BG1802"/>
      <c r="BH1802"/>
      <c r="BI1802"/>
      <c r="BJ1802"/>
      <c r="BK1802" s="6"/>
      <c r="BL1802"/>
      <c r="BM1802"/>
      <c r="BN1802" t="s">
        <v>56</v>
      </c>
      <c r="BO1802"/>
      <c r="BP1802" s="21"/>
      <c r="BS1802"/>
      <c r="BT1802"/>
      <c r="BU1802"/>
      <c r="BV1802"/>
      <c r="BW1802" s="6"/>
      <c r="BX1802"/>
      <c r="BY1802"/>
      <c r="BZ1802" t="s">
        <v>56</v>
      </c>
      <c r="CA1802"/>
      <c r="CB1802" s="21"/>
      <c r="CE1802"/>
      <c r="CF1802"/>
      <c r="CG1802"/>
      <c r="CH1802"/>
      <c r="CI1802" s="6"/>
      <c r="CJ1802"/>
      <c r="CK1802"/>
      <c r="CL1802" t="s">
        <v>56</v>
      </c>
      <c r="CM1802"/>
      <c r="CN1802" s="21"/>
      <c r="CQ1802"/>
      <c r="CR1802"/>
      <c r="CS1802"/>
      <c r="CT1802"/>
      <c r="CU1802" s="6"/>
      <c r="CV1802"/>
      <c r="CW1802"/>
      <c r="CX1802" t="s">
        <v>56</v>
      </c>
      <c r="CY1802"/>
      <c r="CZ1802" s="21"/>
      <c r="DC1802"/>
      <c r="DD1802"/>
      <c r="DE1802"/>
      <c r="DF1802"/>
      <c r="DG1802" s="6"/>
      <c r="DH1802"/>
      <c r="DI1802"/>
      <c r="DJ1802" t="s">
        <v>56</v>
      </c>
      <c r="DK1802"/>
      <c r="DL1802" s="21"/>
      <c r="DO1802"/>
      <c r="DP1802"/>
      <c r="DQ1802"/>
      <c r="DR1802"/>
      <c r="DS1802" s="6"/>
      <c r="DT1802"/>
      <c r="DU1802"/>
      <c r="DV1802" t="s">
        <v>56</v>
      </c>
      <c r="DW1802"/>
      <c r="DX1802" s="21"/>
    </row>
    <row r="1803" spans="1:128" ht="13.5" customHeight="1">
      <c r="A1803"/>
      <c r="B1803" s="42">
        <v>4</v>
      </c>
      <c r="C1803" s="42">
        <v>0</v>
      </c>
      <c r="D1803" s="82">
        <v>0.33333333333333331</v>
      </c>
      <c r="E1803" s="82">
        <v>0.66666666666666663</v>
      </c>
      <c r="F1803" s="83">
        <v>0.66666666666666663</v>
      </c>
      <c r="G1803" s="82">
        <v>1</v>
      </c>
      <c r="H1803" s="7"/>
      <c r="K1803"/>
      <c r="L1803"/>
      <c r="M1803"/>
      <c r="N1803"/>
      <c r="O1803" s="63" t="s">
        <v>39</v>
      </c>
      <c r="P1803" s="49">
        <f ca="1">IF(R1798="Exploit",R1800,R1801)</f>
        <v>4</v>
      </c>
      <c r="Q1803" s="28" t="str">
        <f ca="1">"("&amp;OFFSET(O1786,0,P1803)&amp;") →"</f>
        <v>(下) →</v>
      </c>
      <c r="R1803" s="18" t="s">
        <v>53</v>
      </c>
      <c r="S1803" s="3">
        <f ca="1">MIN(K1785+FIXED(1.1*COS(PI()/2*P1803),0),3)</f>
        <v>2</v>
      </c>
      <c r="T1803" s="6"/>
      <c r="W1803"/>
      <c r="X1803"/>
      <c r="Y1803"/>
      <c r="Z1803"/>
      <c r="AA1803" s="63" t="s">
        <v>39</v>
      </c>
      <c r="AB1803" s="49">
        <f ca="1">IF(AD1798="Exploit",AD1800,AD1801)</f>
        <v>1</v>
      </c>
      <c r="AC1803" s="28" t="str">
        <f ca="1">"("&amp;OFFSET(AA1786,0,AB1803)&amp;") →"</f>
        <v>(右) →</v>
      </c>
      <c r="AD1803" s="18" t="s">
        <v>53</v>
      </c>
      <c r="AE1803" s="3">
        <f ca="1">MIN(W1785+FIXED(1.1*COS(PI()/2*AB1803),0),3)</f>
        <v>2</v>
      </c>
      <c r="AF1803" s="6"/>
      <c r="AI1803"/>
      <c r="AJ1803"/>
      <c r="AK1803"/>
      <c r="AL1803"/>
      <c r="AM1803" s="63" t="s">
        <v>39</v>
      </c>
      <c r="AN1803" s="49">
        <f ca="1">IF(AP1798="Exploit",AP1800,AP1801)</f>
        <v>4</v>
      </c>
      <c r="AO1803" s="28" t="str">
        <f ca="1">"("&amp;OFFSET(AM1786,0,AN1803)&amp;") →"</f>
        <v>(下) →</v>
      </c>
      <c r="AP1803" s="18" t="s">
        <v>53</v>
      </c>
      <c r="AQ1803" s="3">
        <f ca="1">MIN(AI1785+FIXED(1.1*COS(PI()/2*AN1803),0),3)</f>
        <v>3</v>
      </c>
      <c r="AR1803" s="6"/>
      <c r="AU1803"/>
      <c r="AV1803"/>
      <c r="AW1803"/>
      <c r="AX1803"/>
      <c r="AY1803" s="63" t="s">
        <v>39</v>
      </c>
      <c r="AZ1803" s="49">
        <f ca="1">IF(BB1798="Exploit",BB1800,BB1801)</f>
        <v>1</v>
      </c>
      <c r="BA1803" s="28" t="str">
        <f ca="1">"("&amp;OFFSET(AY1786,0,AZ1803)&amp;") →"</f>
        <v>(右) →</v>
      </c>
      <c r="BB1803" s="18" t="s">
        <v>53</v>
      </c>
      <c r="BC1803" s="3">
        <f ca="1">MIN(AU1785+FIXED(1.1*COS(PI()/2*AZ1803),0),3)</f>
        <v>3</v>
      </c>
      <c r="BD1803" s="6"/>
      <c r="BG1803"/>
      <c r="BH1803"/>
      <c r="BI1803"/>
      <c r="BJ1803"/>
      <c r="BK1803" s="63" t="s">
        <v>39</v>
      </c>
      <c r="BL1803" s="49">
        <f ca="1">IF(BN1798="Exploit",BN1800,BN1801)</f>
        <v>1</v>
      </c>
      <c r="BM1803" s="28" t="str">
        <f ca="1">"("&amp;OFFSET(BK1786,0,BL1803)&amp;") →"</f>
        <v>(右) →</v>
      </c>
      <c r="BN1803" s="18" t="s">
        <v>53</v>
      </c>
      <c r="BO1803" s="3">
        <f ca="1">MIN(BG1785+FIXED(1.1*COS(PI()/2*BL1803),0),3)</f>
        <v>3</v>
      </c>
      <c r="BP1803" s="6"/>
      <c r="BS1803"/>
      <c r="BT1803"/>
      <c r="BU1803"/>
      <c r="BV1803"/>
      <c r="BW1803" s="63" t="s">
        <v>39</v>
      </c>
      <c r="BX1803" s="49">
        <f ca="1">IF(BZ1798="Exploit",BZ1800,BZ1801)</f>
        <v>1</v>
      </c>
      <c r="BY1803" s="28" t="str">
        <f ca="1">"("&amp;OFFSET(BW1786,0,BX1803)&amp;") →"</f>
        <v>(右) →</v>
      </c>
      <c r="BZ1803" s="18" t="s">
        <v>53</v>
      </c>
      <c r="CA1803" s="3">
        <f ca="1">MIN(BS1785+FIXED(1.1*COS(PI()/2*BX1803),0),3)</f>
        <v>3</v>
      </c>
      <c r="CB1803" s="6"/>
      <c r="CE1803"/>
      <c r="CF1803"/>
      <c r="CG1803"/>
      <c r="CH1803"/>
      <c r="CI1803" s="63" t="s">
        <v>39</v>
      </c>
      <c r="CJ1803" s="49">
        <f ca="1">IF(CL1798="Exploit",CL1800,CL1801)</f>
        <v>1</v>
      </c>
      <c r="CK1803" s="28" t="str">
        <f ca="1">"("&amp;OFFSET(CI1786,0,CJ1803)&amp;") →"</f>
        <v>(右) →</v>
      </c>
      <c r="CL1803" s="18" t="s">
        <v>53</v>
      </c>
      <c r="CM1803" s="3">
        <f ca="1">MIN(CE1785+FIXED(1.1*COS(PI()/2*CJ1803),0),3)</f>
        <v>3</v>
      </c>
      <c r="CN1803" s="6"/>
      <c r="CQ1803"/>
      <c r="CR1803"/>
      <c r="CS1803"/>
      <c r="CT1803"/>
      <c r="CU1803" s="63" t="s">
        <v>39</v>
      </c>
      <c r="CV1803" s="49">
        <f ca="1">IF(CX1798="Exploit",CX1800,CX1801)</f>
        <v>1</v>
      </c>
      <c r="CW1803" s="28" t="str">
        <f ca="1">"("&amp;OFFSET(CU1786,0,CV1803)&amp;") →"</f>
        <v>(右) →</v>
      </c>
      <c r="CX1803" s="18" t="s">
        <v>53</v>
      </c>
      <c r="CY1803" s="3">
        <f ca="1">MIN(CQ1785+FIXED(1.1*COS(PI()/2*CV1803),0),3)</f>
        <v>3</v>
      </c>
      <c r="CZ1803" s="6"/>
      <c r="DC1803"/>
      <c r="DD1803"/>
      <c r="DE1803"/>
      <c r="DF1803"/>
      <c r="DG1803" s="63" t="s">
        <v>39</v>
      </c>
      <c r="DH1803" s="49">
        <f ca="1">IF(DJ1798="Exploit",DJ1800,DJ1801)</f>
        <v>1</v>
      </c>
      <c r="DI1803" s="28" t="str">
        <f ca="1">"("&amp;OFFSET(DG1786,0,DH1803)&amp;") →"</f>
        <v>(右) →</v>
      </c>
      <c r="DJ1803" s="18" t="s">
        <v>53</v>
      </c>
      <c r="DK1803" s="3">
        <f ca="1">MIN(DC1785+FIXED(1.1*COS(PI()/2*DH1803),0),3)</f>
        <v>3</v>
      </c>
      <c r="DL1803" s="6"/>
      <c r="DO1803"/>
      <c r="DP1803"/>
      <c r="DQ1803"/>
      <c r="DR1803"/>
      <c r="DS1803" s="63" t="s">
        <v>39</v>
      </c>
      <c r="DT1803" s="49">
        <f ca="1">IF(DV1798="Exploit",DV1800,DV1801)</f>
        <v>3</v>
      </c>
      <c r="DU1803" s="28" t="str">
        <f ca="1">"("&amp;OFFSET(DS1786,0,DT1803)&amp;") →"</f>
        <v>(左) →</v>
      </c>
      <c r="DV1803" s="18" t="s">
        <v>53</v>
      </c>
      <c r="DW1803" s="3">
        <f ca="1">MIN(DO1785+FIXED(1.1*COS(PI()/2*DT1803),0),3)</f>
        <v>3</v>
      </c>
      <c r="DX1803" s="6"/>
    </row>
    <row r="1804" spans="1:128" ht="13.5" customHeight="1">
      <c r="A1804"/>
      <c r="B1804" s="41">
        <v>5</v>
      </c>
      <c r="C1804" s="41">
        <v>0</v>
      </c>
      <c r="D1804" s="83">
        <v>0</v>
      </c>
      <c r="E1804" s="80">
        <v>0.33333333333333331</v>
      </c>
      <c r="F1804" s="80">
        <v>0.66666666666666663</v>
      </c>
      <c r="G1804" s="80">
        <v>1</v>
      </c>
      <c r="H1804" s="7"/>
      <c r="K1804"/>
      <c r="L1804"/>
      <c r="M1804"/>
      <c r="N1804"/>
      <c r="O1804" s="24" t="s">
        <v>33</v>
      </c>
      <c r="P1804" s="24"/>
      <c r="Q1804"/>
      <c r="R1804" s="18" t="s">
        <v>54</v>
      </c>
      <c r="S1804" s="3">
        <f ca="1">MIN(K1786+FIXED(1.1*SIN(PI()/2*P1803),0),3)</f>
        <v>1</v>
      </c>
      <c r="T1804" s="6"/>
      <c r="W1804"/>
      <c r="X1804"/>
      <c r="Y1804"/>
      <c r="Z1804"/>
      <c r="AA1804" s="24"/>
      <c r="AB1804" s="24" t="s">
        <v>33</v>
      </c>
      <c r="AC1804"/>
      <c r="AD1804" s="18" t="s">
        <v>54</v>
      </c>
      <c r="AE1804" s="3">
        <f ca="1">MIN(W1786+FIXED(1.1*SIN(PI()/2*AB1803),0),3)</f>
        <v>2</v>
      </c>
      <c r="AF1804" s="6"/>
      <c r="AI1804"/>
      <c r="AJ1804"/>
      <c r="AK1804"/>
      <c r="AL1804"/>
      <c r="AM1804" s="24"/>
      <c r="AN1804" s="24" t="s">
        <v>33</v>
      </c>
      <c r="AO1804"/>
      <c r="AP1804" s="18" t="s">
        <v>54</v>
      </c>
      <c r="AQ1804" s="3">
        <f ca="1">MIN(AI1786+FIXED(1.1*SIN(PI()/2*AN1803),0),3)</f>
        <v>2</v>
      </c>
      <c r="AR1804" s="6"/>
      <c r="AU1804"/>
      <c r="AV1804"/>
      <c r="AW1804"/>
      <c r="AX1804"/>
      <c r="AY1804" s="24"/>
      <c r="AZ1804" s="24" t="s">
        <v>33</v>
      </c>
      <c r="BA1804"/>
      <c r="BB1804" s="18" t="s">
        <v>54</v>
      </c>
      <c r="BC1804" s="3">
        <f ca="1">MIN(AU1786+FIXED(1.1*SIN(PI()/2*AZ1803),0),3)</f>
        <v>3</v>
      </c>
      <c r="BD1804" s="6"/>
      <c r="BG1804"/>
      <c r="BH1804"/>
      <c r="BI1804"/>
      <c r="BJ1804"/>
      <c r="BK1804" s="24"/>
      <c r="BL1804" s="24" t="s">
        <v>33</v>
      </c>
      <c r="BM1804"/>
      <c r="BN1804" s="18" t="s">
        <v>54</v>
      </c>
      <c r="BO1804" s="3">
        <f ca="1">MIN(BG1786+FIXED(1.1*SIN(PI()/2*BL1803),0),3)</f>
        <v>3</v>
      </c>
      <c r="BP1804" s="6"/>
      <c r="BS1804"/>
      <c r="BT1804"/>
      <c r="BU1804"/>
      <c r="BV1804"/>
      <c r="BW1804" s="24"/>
      <c r="BX1804" s="24" t="s">
        <v>33</v>
      </c>
      <c r="BY1804"/>
      <c r="BZ1804" s="18" t="s">
        <v>54</v>
      </c>
      <c r="CA1804" s="3">
        <f ca="1">MIN(BS1786+FIXED(1.1*SIN(PI()/2*BX1803),0),3)</f>
        <v>3</v>
      </c>
      <c r="CB1804" s="6"/>
      <c r="CE1804"/>
      <c r="CF1804"/>
      <c r="CG1804"/>
      <c r="CH1804"/>
      <c r="CI1804" s="24"/>
      <c r="CJ1804" s="24" t="s">
        <v>33</v>
      </c>
      <c r="CK1804"/>
      <c r="CL1804" s="18" t="s">
        <v>54</v>
      </c>
      <c r="CM1804" s="3">
        <f ca="1">MIN(CE1786+FIXED(1.1*SIN(PI()/2*CJ1803),0),3)</f>
        <v>3</v>
      </c>
      <c r="CN1804" s="6"/>
      <c r="CQ1804"/>
      <c r="CR1804"/>
      <c r="CS1804"/>
      <c r="CT1804"/>
      <c r="CU1804" s="24"/>
      <c r="CV1804" s="24" t="s">
        <v>33</v>
      </c>
      <c r="CW1804"/>
      <c r="CX1804" s="18" t="s">
        <v>54</v>
      </c>
      <c r="CY1804" s="3">
        <f ca="1">MIN(CQ1786+FIXED(1.1*SIN(PI()/2*CV1803),0),3)</f>
        <v>3</v>
      </c>
      <c r="CZ1804" s="6"/>
      <c r="DC1804"/>
      <c r="DD1804"/>
      <c r="DE1804"/>
      <c r="DF1804"/>
      <c r="DG1804" s="24"/>
      <c r="DH1804" s="24" t="s">
        <v>33</v>
      </c>
      <c r="DI1804"/>
      <c r="DJ1804" s="18" t="s">
        <v>54</v>
      </c>
      <c r="DK1804" s="3">
        <f ca="1">MIN(DC1786+FIXED(1.1*SIN(PI()/2*DH1803),0),3)</f>
        <v>3</v>
      </c>
      <c r="DL1804" s="6"/>
      <c r="DO1804"/>
      <c r="DP1804"/>
      <c r="DQ1804"/>
      <c r="DR1804"/>
      <c r="DS1804" s="24"/>
      <c r="DT1804" s="24" t="s">
        <v>33</v>
      </c>
      <c r="DU1804"/>
      <c r="DV1804" s="18" t="s">
        <v>54</v>
      </c>
      <c r="DW1804" s="3">
        <f ca="1">MIN(DO1786+FIXED(1.1*SIN(PI()/2*DT1803),0),3)</f>
        <v>2</v>
      </c>
      <c r="DX1804" s="6"/>
    </row>
    <row r="1805" spans="1:128" ht="13.5" customHeight="1">
      <c r="A1805"/>
      <c r="B1805" s="42">
        <v>6</v>
      </c>
      <c r="C1805" s="61">
        <v>0</v>
      </c>
      <c r="D1805" s="61">
        <v>0</v>
      </c>
      <c r="E1805" s="61">
        <v>0</v>
      </c>
      <c r="F1805" s="61">
        <v>0</v>
      </c>
      <c r="G1805" s="61">
        <v>0</v>
      </c>
      <c r="H1805" s="7"/>
      <c r="K1805"/>
      <c r="L1805"/>
      <c r="M1805"/>
      <c r="N1805"/>
      <c r="O1805"/>
      <c r="P1805"/>
      <c r="Q1805"/>
      <c r="R1805" s="3" t="s">
        <v>31</v>
      </c>
      <c r="S1805" s="29">
        <f ca="1">3*(S1803-1)+S1804</f>
        <v>4</v>
      </c>
      <c r="T1805" s="30"/>
      <c r="W1805"/>
      <c r="X1805"/>
      <c r="Y1805"/>
      <c r="Z1805"/>
      <c r="AA1805"/>
      <c r="AB1805"/>
      <c r="AC1805"/>
      <c r="AD1805" s="3" t="s">
        <v>32</v>
      </c>
      <c r="AE1805" s="29">
        <f ca="1">3*(AE1803-1)+AE1804</f>
        <v>5</v>
      </c>
      <c r="AF1805" s="6"/>
      <c r="AI1805"/>
      <c r="AJ1805"/>
      <c r="AK1805"/>
      <c r="AL1805"/>
      <c r="AM1805"/>
      <c r="AN1805"/>
      <c r="AO1805"/>
      <c r="AP1805" s="3" t="s">
        <v>32</v>
      </c>
      <c r="AQ1805" s="29">
        <f ca="1">3*(AQ1803-1)+AQ1804</f>
        <v>8</v>
      </c>
      <c r="AR1805" s="6"/>
      <c r="AU1805"/>
      <c r="AV1805"/>
      <c r="AW1805"/>
      <c r="AX1805"/>
      <c r="AY1805"/>
      <c r="AZ1805"/>
      <c r="BA1805"/>
      <c r="BB1805" s="3" t="s">
        <v>32</v>
      </c>
      <c r="BC1805" s="29">
        <f ca="1">3*(BC1803-1)+BC1804</f>
        <v>9</v>
      </c>
      <c r="BD1805" s="6"/>
      <c r="BG1805"/>
      <c r="BH1805"/>
      <c r="BI1805"/>
      <c r="BJ1805"/>
      <c r="BK1805"/>
      <c r="BL1805"/>
      <c r="BM1805"/>
      <c r="BN1805" s="3" t="s">
        <v>32</v>
      </c>
      <c r="BO1805" s="29">
        <f ca="1">3*(BO1803-1)+BO1804</f>
        <v>9</v>
      </c>
      <c r="BP1805" s="6"/>
      <c r="BS1805"/>
      <c r="BT1805"/>
      <c r="BU1805"/>
      <c r="BV1805"/>
      <c r="BW1805"/>
      <c r="BX1805"/>
      <c r="BY1805"/>
      <c r="BZ1805" s="3" t="s">
        <v>32</v>
      </c>
      <c r="CA1805" s="29">
        <f ca="1">3*(CA1803-1)+CA1804</f>
        <v>9</v>
      </c>
      <c r="CB1805" s="6"/>
      <c r="CE1805"/>
      <c r="CF1805"/>
      <c r="CG1805"/>
      <c r="CH1805"/>
      <c r="CI1805"/>
      <c r="CJ1805"/>
      <c r="CK1805"/>
      <c r="CL1805" s="3" t="s">
        <v>32</v>
      </c>
      <c r="CM1805" s="29">
        <f ca="1">3*(CM1803-1)+CM1804</f>
        <v>9</v>
      </c>
      <c r="CN1805" s="6"/>
      <c r="CQ1805"/>
      <c r="CR1805"/>
      <c r="CS1805"/>
      <c r="CT1805"/>
      <c r="CU1805"/>
      <c r="CV1805"/>
      <c r="CW1805"/>
      <c r="CX1805" s="3" t="s">
        <v>32</v>
      </c>
      <c r="CY1805" s="29">
        <f ca="1">3*(CY1803-1)+CY1804</f>
        <v>9</v>
      </c>
      <c r="CZ1805" s="6"/>
      <c r="DC1805"/>
      <c r="DD1805"/>
      <c r="DE1805"/>
      <c r="DF1805"/>
      <c r="DG1805"/>
      <c r="DH1805"/>
      <c r="DI1805"/>
      <c r="DJ1805" s="3" t="s">
        <v>32</v>
      </c>
      <c r="DK1805" s="29">
        <f ca="1">3*(DK1803-1)+DK1804</f>
        <v>9</v>
      </c>
      <c r="DL1805" s="6"/>
      <c r="DO1805"/>
      <c r="DP1805"/>
      <c r="DQ1805"/>
      <c r="DR1805"/>
      <c r="DS1805"/>
      <c r="DT1805"/>
      <c r="DU1805"/>
      <c r="DV1805" s="3" t="s">
        <v>32</v>
      </c>
      <c r="DW1805" s="29">
        <f ca="1">3*(DW1803-1)+DW1804</f>
        <v>8</v>
      </c>
      <c r="DX1805" s="6"/>
    </row>
    <row r="1806" spans="1:128" ht="13.5" customHeight="1">
      <c r="A1806"/>
      <c r="B1806" s="41">
        <v>7</v>
      </c>
      <c r="C1806" s="41">
        <v>0</v>
      </c>
      <c r="D1806" s="80">
        <v>0.5</v>
      </c>
      <c r="E1806" s="80">
        <v>1</v>
      </c>
      <c r="F1806" s="61">
        <v>1</v>
      </c>
      <c r="G1806" s="61">
        <v>1</v>
      </c>
      <c r="H1806" s="7"/>
      <c r="K1806"/>
      <c r="L1806"/>
      <c r="M1806"/>
      <c r="N1806"/>
      <c r="P1806"/>
      <c r="Q1806"/>
      <c r="R1806"/>
      <c r="S1806" s="11" t="s">
        <v>51</v>
      </c>
      <c r="T1806" s="24"/>
      <c r="W1806"/>
      <c r="X1806"/>
      <c r="Y1806"/>
      <c r="Z1806"/>
      <c r="AB1806"/>
      <c r="AC1806"/>
      <c r="AD1806"/>
      <c r="AE1806" s="11" t="s">
        <v>51</v>
      </c>
      <c r="AF1806" s="24"/>
      <c r="AI1806"/>
      <c r="AJ1806"/>
      <c r="AK1806"/>
      <c r="AL1806"/>
      <c r="AN1806"/>
      <c r="AO1806"/>
      <c r="AP1806"/>
      <c r="AQ1806" s="11" t="s">
        <v>51</v>
      </c>
      <c r="AR1806" s="24"/>
      <c r="AU1806"/>
      <c r="AV1806"/>
      <c r="AW1806"/>
      <c r="AX1806"/>
      <c r="AZ1806"/>
      <c r="BA1806"/>
      <c r="BB1806"/>
      <c r="BC1806" s="11" t="s">
        <v>51</v>
      </c>
      <c r="BD1806" s="24"/>
      <c r="BG1806"/>
      <c r="BH1806"/>
      <c r="BI1806"/>
      <c r="BJ1806"/>
      <c r="BL1806"/>
      <c r="BM1806"/>
      <c r="BN1806"/>
      <c r="BO1806" s="11" t="s">
        <v>51</v>
      </c>
      <c r="BP1806" s="24"/>
      <c r="BS1806"/>
      <c r="BT1806"/>
      <c r="BU1806"/>
      <c r="BV1806"/>
      <c r="BX1806"/>
      <c r="BY1806"/>
      <c r="BZ1806"/>
      <c r="CA1806" s="11" t="s">
        <v>51</v>
      </c>
      <c r="CB1806" s="24"/>
      <c r="CE1806"/>
      <c r="CF1806"/>
      <c r="CG1806"/>
      <c r="CH1806"/>
      <c r="CJ1806"/>
      <c r="CK1806"/>
      <c r="CL1806"/>
      <c r="CM1806" s="11" t="s">
        <v>51</v>
      </c>
      <c r="CN1806" s="24"/>
      <c r="CQ1806"/>
      <c r="CR1806"/>
      <c r="CS1806"/>
      <c r="CT1806"/>
      <c r="CV1806"/>
      <c r="CW1806"/>
      <c r="CX1806"/>
      <c r="CY1806" s="11" t="s">
        <v>51</v>
      </c>
      <c r="CZ1806" s="24"/>
      <c r="DC1806"/>
      <c r="DD1806"/>
      <c r="DE1806"/>
      <c r="DF1806"/>
      <c r="DH1806"/>
      <c r="DI1806"/>
      <c r="DJ1806"/>
      <c r="DK1806" s="11" t="s">
        <v>51</v>
      </c>
      <c r="DL1806" s="24"/>
      <c r="DO1806"/>
      <c r="DP1806"/>
      <c r="DQ1806"/>
      <c r="DR1806"/>
      <c r="DT1806"/>
      <c r="DU1806"/>
      <c r="DV1806"/>
      <c r="DW1806" s="11" t="s">
        <v>51</v>
      </c>
      <c r="DX1806" s="24"/>
    </row>
    <row r="1807" spans="1:128" ht="13.5" customHeight="1" thickBot="1">
      <c r="A1807"/>
      <c r="B1807" s="42">
        <v>8</v>
      </c>
      <c r="C1807" s="42">
        <v>0</v>
      </c>
      <c r="D1807" s="82">
        <v>0.33333333333333331</v>
      </c>
      <c r="E1807" s="82">
        <v>0.66666666666666663</v>
      </c>
      <c r="F1807" s="82">
        <v>1</v>
      </c>
      <c r="G1807" s="83">
        <v>1</v>
      </c>
      <c r="H1807" s="7"/>
      <c r="K1807"/>
      <c r="L1807"/>
      <c r="M1807"/>
      <c r="N1807"/>
      <c r="O1807" t="s">
        <v>48</v>
      </c>
      <c r="R1807"/>
      <c r="S1807"/>
      <c r="T1807" s="21"/>
      <c r="W1807"/>
      <c r="X1807"/>
      <c r="Y1807"/>
      <c r="Z1807"/>
      <c r="AA1807" t="s">
        <v>48</v>
      </c>
      <c r="AD1807"/>
      <c r="AE1807"/>
      <c r="AF1807" s="21"/>
      <c r="AI1807"/>
      <c r="AJ1807"/>
      <c r="AK1807"/>
      <c r="AL1807"/>
      <c r="AM1807" t="s">
        <v>48</v>
      </c>
      <c r="AP1807"/>
      <c r="AQ1807"/>
      <c r="AR1807" s="21"/>
      <c r="AU1807"/>
      <c r="AV1807"/>
      <c r="AW1807"/>
      <c r="AX1807"/>
      <c r="AY1807" t="s">
        <v>48</v>
      </c>
      <c r="BB1807"/>
      <c r="BC1807"/>
      <c r="BD1807" s="21"/>
      <c r="BG1807"/>
      <c r="BH1807"/>
      <c r="BI1807"/>
      <c r="BJ1807"/>
      <c r="BK1807" t="s">
        <v>48</v>
      </c>
      <c r="BN1807"/>
      <c r="BO1807"/>
      <c r="BP1807" s="21"/>
      <c r="BS1807"/>
      <c r="BT1807"/>
      <c r="BU1807"/>
      <c r="BV1807"/>
      <c r="BW1807" t="s">
        <v>48</v>
      </c>
      <c r="BZ1807"/>
      <c r="CA1807"/>
      <c r="CB1807" s="21"/>
      <c r="CE1807"/>
      <c r="CF1807"/>
      <c r="CG1807"/>
      <c r="CH1807"/>
      <c r="CI1807" t="s">
        <v>48</v>
      </c>
      <c r="CL1807"/>
      <c r="CM1807"/>
      <c r="CN1807" s="21"/>
      <c r="CQ1807"/>
      <c r="CR1807"/>
      <c r="CS1807"/>
      <c r="CT1807"/>
      <c r="CU1807" t="s">
        <v>48</v>
      </c>
      <c r="CX1807"/>
      <c r="CY1807"/>
      <c r="CZ1807" s="21"/>
      <c r="DC1807"/>
      <c r="DD1807"/>
      <c r="DE1807"/>
      <c r="DF1807"/>
      <c r="DG1807" t="s">
        <v>48</v>
      </c>
      <c r="DJ1807"/>
      <c r="DK1807"/>
      <c r="DL1807" s="21"/>
      <c r="DO1807"/>
      <c r="DP1807"/>
      <c r="DQ1807"/>
      <c r="DR1807"/>
      <c r="DS1807" t="s">
        <v>48</v>
      </c>
      <c r="DU1807" s="30"/>
      <c r="DV1807"/>
      <c r="DW1807"/>
      <c r="DX1807" s="21"/>
    </row>
    <row r="1808" spans="1:128" ht="13.5" customHeight="1" thickBot="1">
      <c r="A1808"/>
      <c r="B1808" s="43" t="s">
        <v>18</v>
      </c>
      <c r="C1808" s="43">
        <v>0</v>
      </c>
      <c r="D1808" s="84">
        <v>1</v>
      </c>
      <c r="E1808" s="84">
        <v>1</v>
      </c>
      <c r="F1808" s="84">
        <v>1</v>
      </c>
      <c r="G1808" s="84">
        <v>1</v>
      </c>
      <c r="H1808" s="7"/>
      <c r="K1808"/>
      <c r="L1808"/>
      <c r="M1808"/>
      <c r="N1808"/>
      <c r="O1808" s="39" t="s">
        <v>52</v>
      </c>
      <c r="P1808" s="33">
        <f ca="1">IF(K1787&lt;9,OFFSET($D$3,S1803,S1804)+$C$4*MAX(OFFSET(O1786,S1805,1):OFFSET(O1786,S1805,4)),0)</f>
        <v>32.109998951534031</v>
      </c>
      <c r="Q1808"/>
      <c r="R1808"/>
      <c r="S1808"/>
      <c r="T1808" s="21"/>
      <c r="W1808"/>
      <c r="X1808"/>
      <c r="Y1808"/>
      <c r="Z1808"/>
      <c r="AA1808" s="39" t="s">
        <v>52</v>
      </c>
      <c r="AB1808" s="33">
        <f ca="1">IF(W1787&lt;9,OFFSET($D$3,AE1803,AE1804)+$C$4*MAX(OFFSET(AA1786,AE1805,1):OFFSET(AA1786,AE1805,4)),0)</f>
        <v>47.299999999818432</v>
      </c>
      <c r="AC1808"/>
      <c r="AD1808"/>
      <c r="AE1808"/>
      <c r="AF1808" s="21"/>
      <c r="AI1808"/>
      <c r="AJ1808"/>
      <c r="AK1808"/>
      <c r="AL1808"/>
      <c r="AM1808" s="39" t="s">
        <v>52</v>
      </c>
      <c r="AN1808" s="33">
        <f ca="1">IF(AI1787&lt;9,OFFSET($D$3,AQ1803,AQ1804)+$C$4*MAX(OFFSET(AM1786,AQ1805,1):OFFSET(AM1786,AQ1805,4)),0)</f>
        <v>68.999999999999773</v>
      </c>
      <c r="AO1808"/>
      <c r="AP1808"/>
      <c r="AQ1808"/>
      <c r="AR1808" s="21"/>
      <c r="AU1808"/>
      <c r="AV1808"/>
      <c r="AW1808"/>
      <c r="AX1808"/>
      <c r="AY1808" s="39" t="s">
        <v>52</v>
      </c>
      <c r="AZ1808" s="33">
        <f ca="1">IF(AU1787&lt;9,OFFSET($D$3,BC1803,BC1804)+$C$4*MAX(OFFSET(AY1786,BC1805,1):OFFSET(AY1786,BC1805,4)),0)</f>
        <v>100</v>
      </c>
      <c r="BA1808"/>
      <c r="BB1808"/>
      <c r="BC1808"/>
      <c r="BD1808" s="21"/>
      <c r="BG1808"/>
      <c r="BH1808"/>
      <c r="BI1808"/>
      <c r="BJ1808"/>
      <c r="BK1808" s="39" t="s">
        <v>52</v>
      </c>
      <c r="BL1808" s="33">
        <f ca="1">IF(BG1787&lt;9,OFFSET($D$3,BO1803,BO1804)+$C$4*MAX(OFFSET(BK1786,BO1805,1):OFFSET(BK1786,BO1805,4)),0)</f>
        <v>0</v>
      </c>
      <c r="BM1808"/>
      <c r="BN1808"/>
      <c r="BO1808"/>
      <c r="BP1808" s="21"/>
      <c r="BS1808"/>
      <c r="BT1808"/>
      <c r="BU1808"/>
      <c r="BV1808"/>
      <c r="BW1808" s="39" t="s">
        <v>52</v>
      </c>
      <c r="BX1808" s="33">
        <f ca="1">IF(BS1787&lt;9,OFFSET($D$3,CA1803,CA1804)+$C$4*MAX(OFFSET(BW1786,CA1805,1):OFFSET(BW1786,CA1805,4)),0)</f>
        <v>0</v>
      </c>
      <c r="BY1808"/>
      <c r="BZ1808"/>
      <c r="CA1808"/>
      <c r="CB1808" s="21"/>
      <c r="CE1808"/>
      <c r="CF1808"/>
      <c r="CG1808"/>
      <c r="CH1808"/>
      <c r="CI1808" s="39" t="s">
        <v>52</v>
      </c>
      <c r="CJ1808" s="33">
        <f ca="1">IF(CE1787&lt;9,OFFSET($D$3,CM1803,CM1804)+$C$4*MAX(OFFSET(CI1786,CM1805,1):OFFSET(CI1786,CM1805,4)),0)</f>
        <v>0</v>
      </c>
      <c r="CK1808"/>
      <c r="CL1808"/>
      <c r="CM1808"/>
      <c r="CN1808" s="21"/>
      <c r="CQ1808"/>
      <c r="CR1808"/>
      <c r="CS1808"/>
      <c r="CT1808"/>
      <c r="CU1808" s="39" t="s">
        <v>52</v>
      </c>
      <c r="CV1808" s="33">
        <f ca="1">IF(CQ1787&lt;9,OFFSET($D$3,CY1803,CY1804)+$C$4*MAX(OFFSET(CU1786,CY1805,1):OFFSET(CU1786,CY1805,4)),0)</f>
        <v>0</v>
      </c>
      <c r="CW1808"/>
      <c r="CX1808"/>
      <c r="CY1808"/>
      <c r="CZ1808" s="21"/>
      <c r="DC1808"/>
      <c r="DD1808"/>
      <c r="DE1808"/>
      <c r="DF1808"/>
      <c r="DG1808" s="39" t="s">
        <v>52</v>
      </c>
      <c r="DH1808" s="33">
        <f ca="1">IF(DC1787&lt;9,OFFSET($D$3,DK1803,DK1804)+$C$4*MAX(OFFSET(DG1786,DK1805,1):OFFSET(DG1786,DK1805,4)),0)</f>
        <v>0</v>
      </c>
      <c r="DI1808"/>
      <c r="DJ1808"/>
      <c r="DK1808"/>
      <c r="DL1808" s="21"/>
      <c r="DO1808"/>
      <c r="DP1808"/>
      <c r="DQ1808"/>
      <c r="DR1808"/>
      <c r="DS1808" s="39" t="s">
        <v>52</v>
      </c>
      <c r="DT1808" s="33">
        <f ca="1">IF(DO1787&lt;9,OFFSET($D$3,DW1803,DW1804)+$C$4*MAX(OFFSET(DS1786,DW1805,1):OFFSET(DS1786,DW1805,4)),0)</f>
        <v>0</v>
      </c>
      <c r="DU1808"/>
      <c r="DV1808"/>
      <c r="DW1808"/>
      <c r="DX1808" s="21"/>
    </row>
    <row r="1809" spans="1:129" ht="13.5" customHeight="1" thickBot="1">
      <c r="A1809"/>
      <c r="H1809" s="7"/>
      <c r="K1809"/>
      <c r="L1809"/>
      <c r="M1809"/>
      <c r="N1809"/>
      <c r="O1809" s="35"/>
      <c r="P1809" s="123" t="s">
        <v>12</v>
      </c>
      <c r="Q1809" s="124"/>
      <c r="R1809" s="124"/>
      <c r="S1809" s="125"/>
      <c r="T1809" s="64"/>
      <c r="W1809"/>
      <c r="X1809"/>
      <c r="Y1809"/>
      <c r="Z1809"/>
      <c r="AA1809" s="5"/>
      <c r="AB1809" s="123" t="s">
        <v>12</v>
      </c>
      <c r="AC1809" s="124"/>
      <c r="AD1809" s="124"/>
      <c r="AE1809" s="125"/>
      <c r="AF1809" s="64"/>
      <c r="AI1809"/>
      <c r="AJ1809"/>
      <c r="AK1809"/>
      <c r="AL1809"/>
      <c r="AM1809" s="5"/>
      <c r="AN1809" s="123" t="s">
        <v>12</v>
      </c>
      <c r="AO1809" s="124"/>
      <c r="AP1809" s="124"/>
      <c r="AQ1809" s="125"/>
      <c r="AR1809" s="64"/>
      <c r="AU1809"/>
      <c r="AV1809"/>
      <c r="AW1809"/>
      <c r="AX1809"/>
      <c r="AY1809" s="5"/>
      <c r="AZ1809" s="123" t="s">
        <v>12</v>
      </c>
      <c r="BA1809" s="124"/>
      <c r="BB1809" s="124"/>
      <c r="BC1809" s="125"/>
      <c r="BD1809" s="64"/>
      <c r="BG1809"/>
      <c r="BH1809"/>
      <c r="BI1809"/>
      <c r="BJ1809"/>
      <c r="BK1809" s="5"/>
      <c r="BL1809" s="123" t="s">
        <v>12</v>
      </c>
      <c r="BM1809" s="124"/>
      <c r="BN1809" s="124"/>
      <c r="BO1809" s="125"/>
      <c r="BP1809" s="64"/>
      <c r="BS1809"/>
      <c r="BT1809"/>
      <c r="BU1809"/>
      <c r="BV1809"/>
      <c r="BW1809" s="5"/>
      <c r="BX1809" s="123" t="s">
        <v>12</v>
      </c>
      <c r="BY1809" s="124"/>
      <c r="BZ1809" s="124"/>
      <c r="CA1809" s="125"/>
      <c r="CB1809" s="64"/>
      <c r="CE1809"/>
      <c r="CF1809"/>
      <c r="CG1809"/>
      <c r="CH1809"/>
      <c r="CI1809" s="5"/>
      <c r="CJ1809" s="123" t="s">
        <v>12</v>
      </c>
      <c r="CK1809" s="124"/>
      <c r="CL1809" s="124"/>
      <c r="CM1809" s="125"/>
      <c r="CN1809" s="64"/>
      <c r="CQ1809"/>
      <c r="CR1809"/>
      <c r="CS1809"/>
      <c r="CT1809"/>
      <c r="CU1809" s="5"/>
      <c r="CV1809" s="123" t="s">
        <v>12</v>
      </c>
      <c r="CW1809" s="124"/>
      <c r="CX1809" s="124"/>
      <c r="CY1809" s="125"/>
      <c r="CZ1809" s="64"/>
      <c r="DC1809"/>
      <c r="DD1809"/>
      <c r="DE1809"/>
      <c r="DF1809"/>
      <c r="DG1809" s="5"/>
      <c r="DH1809" s="123" t="s">
        <v>12</v>
      </c>
      <c r="DI1809" s="124"/>
      <c r="DJ1809" s="124"/>
      <c r="DK1809" s="125"/>
      <c r="DL1809" s="64"/>
      <c r="DO1809"/>
      <c r="DP1809"/>
      <c r="DQ1809"/>
      <c r="DR1809"/>
      <c r="DS1809" s="5"/>
      <c r="DT1809" s="123" t="s">
        <v>12</v>
      </c>
      <c r="DU1809" s="124"/>
      <c r="DV1809" s="124"/>
      <c r="DW1809" s="125"/>
    </row>
    <row r="1810" spans="1:129" ht="13.5" customHeight="1" thickBot="1">
      <c r="A1810"/>
      <c r="B1810"/>
      <c r="C1810"/>
      <c r="D1810"/>
      <c r="E1810"/>
      <c r="F1810" s="95"/>
      <c r="G1810" t="s">
        <v>35</v>
      </c>
      <c r="H1810" s="21"/>
      <c r="K1810"/>
      <c r="L1810"/>
      <c r="M1810"/>
      <c r="N1810"/>
      <c r="O1810" s="23" t="s">
        <v>58</v>
      </c>
      <c r="P1810" s="3" t="s">
        <v>68</v>
      </c>
      <c r="Q1810" s="26" t="s">
        <v>69</v>
      </c>
      <c r="R1810" s="26" t="s">
        <v>70</v>
      </c>
      <c r="S1810" s="3" t="s">
        <v>71</v>
      </c>
      <c r="T1810" s="6"/>
      <c r="W1810"/>
      <c r="X1810"/>
      <c r="Y1810"/>
      <c r="Z1810"/>
      <c r="AA1810" s="23" t="str">
        <f>$O$34</f>
        <v>新Q値</v>
      </c>
      <c r="AB1810" s="3" t="s">
        <v>3</v>
      </c>
      <c r="AC1810" s="26" t="s">
        <v>4</v>
      </c>
      <c r="AD1810" s="26" t="s">
        <v>5</v>
      </c>
      <c r="AE1810" s="3" t="s">
        <v>6</v>
      </c>
      <c r="AF1810" s="6"/>
      <c r="AI1810"/>
      <c r="AJ1810"/>
      <c r="AK1810"/>
      <c r="AL1810"/>
      <c r="AM1810" s="23" t="str">
        <f>$O$34</f>
        <v>新Q値</v>
      </c>
      <c r="AN1810" s="3" t="s">
        <v>3</v>
      </c>
      <c r="AO1810" s="26" t="s">
        <v>4</v>
      </c>
      <c r="AP1810" s="26" t="s">
        <v>5</v>
      </c>
      <c r="AQ1810" s="3" t="s">
        <v>6</v>
      </c>
      <c r="AR1810" s="6"/>
      <c r="AU1810"/>
      <c r="AV1810"/>
      <c r="AW1810"/>
      <c r="AX1810"/>
      <c r="AY1810" s="23" t="str">
        <f>$O$34</f>
        <v>新Q値</v>
      </c>
      <c r="AZ1810" s="3" t="s">
        <v>3</v>
      </c>
      <c r="BA1810" s="26" t="s">
        <v>4</v>
      </c>
      <c r="BB1810" s="26" t="s">
        <v>5</v>
      </c>
      <c r="BC1810" s="3" t="s">
        <v>6</v>
      </c>
      <c r="BD1810" s="6"/>
      <c r="BG1810"/>
      <c r="BH1810"/>
      <c r="BI1810"/>
      <c r="BJ1810"/>
      <c r="BK1810" s="23" t="str">
        <f>$O$34</f>
        <v>新Q値</v>
      </c>
      <c r="BL1810" s="3" t="s">
        <v>3</v>
      </c>
      <c r="BM1810" s="26" t="s">
        <v>4</v>
      </c>
      <c r="BN1810" s="26" t="s">
        <v>5</v>
      </c>
      <c r="BO1810" s="3" t="s">
        <v>6</v>
      </c>
      <c r="BP1810" s="6"/>
      <c r="BS1810"/>
      <c r="BT1810"/>
      <c r="BU1810"/>
      <c r="BV1810"/>
      <c r="BW1810" s="23" t="str">
        <f>$O$34</f>
        <v>新Q値</v>
      </c>
      <c r="BX1810" s="3" t="s">
        <v>3</v>
      </c>
      <c r="BY1810" s="26" t="s">
        <v>4</v>
      </c>
      <c r="BZ1810" s="26" t="s">
        <v>5</v>
      </c>
      <c r="CA1810" s="3" t="s">
        <v>6</v>
      </c>
      <c r="CB1810" s="6"/>
      <c r="CE1810"/>
      <c r="CF1810"/>
      <c r="CG1810"/>
      <c r="CH1810"/>
      <c r="CI1810" s="23" t="str">
        <f>$O$34</f>
        <v>新Q値</v>
      </c>
      <c r="CJ1810" s="3" t="s">
        <v>3</v>
      </c>
      <c r="CK1810" s="26" t="s">
        <v>4</v>
      </c>
      <c r="CL1810" s="26" t="s">
        <v>5</v>
      </c>
      <c r="CM1810" s="3" t="s">
        <v>6</v>
      </c>
      <c r="CN1810" s="6"/>
      <c r="CQ1810"/>
      <c r="CR1810"/>
      <c r="CS1810"/>
      <c r="CT1810"/>
      <c r="CU1810" s="23" t="str">
        <f>$O$34</f>
        <v>新Q値</v>
      </c>
      <c r="CV1810" s="3" t="s">
        <v>3</v>
      </c>
      <c r="CW1810" s="26" t="s">
        <v>4</v>
      </c>
      <c r="CX1810" s="26" t="s">
        <v>5</v>
      </c>
      <c r="CY1810" s="3" t="s">
        <v>6</v>
      </c>
      <c r="CZ1810" s="6"/>
      <c r="DC1810"/>
      <c r="DD1810"/>
      <c r="DE1810"/>
      <c r="DF1810"/>
      <c r="DG1810" s="23" t="str">
        <f>$O$34</f>
        <v>新Q値</v>
      </c>
      <c r="DH1810" s="3" t="s">
        <v>3</v>
      </c>
      <c r="DI1810" s="26" t="s">
        <v>4</v>
      </c>
      <c r="DJ1810" s="26" t="s">
        <v>5</v>
      </c>
      <c r="DK1810" s="3" t="s">
        <v>6</v>
      </c>
      <c r="DL1810" s="6"/>
      <c r="DO1810"/>
      <c r="DP1810"/>
      <c r="DQ1810"/>
      <c r="DR1810"/>
      <c r="DS1810" s="23" t="str">
        <f>$O$34</f>
        <v>新Q値</v>
      </c>
      <c r="DT1810" s="3" t="s">
        <v>3</v>
      </c>
      <c r="DU1810" s="26" t="s">
        <v>4</v>
      </c>
      <c r="DV1810" s="26" t="s">
        <v>5</v>
      </c>
      <c r="DW1810" s="3" t="s">
        <v>6</v>
      </c>
      <c r="DX1810" s="6"/>
    </row>
    <row r="1811" spans="1:129" ht="13.5" customHeight="1">
      <c r="A1811"/>
      <c r="B1811"/>
      <c r="C1811"/>
      <c r="D1811"/>
      <c r="E1811"/>
      <c r="F1811"/>
      <c r="G1811"/>
      <c r="H1811" s="21"/>
      <c r="K1811"/>
      <c r="L1811"/>
      <c r="M1811"/>
      <c r="N1811" s="126" t="s">
        <v>7</v>
      </c>
      <c r="O1811" s="17">
        <v>1</v>
      </c>
      <c r="P1811" s="27">
        <f ca="1">P1787+$C$5*IF(AND(O1811=K1787,P1803=1),P1808-P1787,0)</f>
        <v>31.961457039816562</v>
      </c>
      <c r="Q1811" s="95" t="s">
        <v>9</v>
      </c>
      <c r="R1811" s="95" t="s">
        <v>9</v>
      </c>
      <c r="S1811" s="15">
        <f ca="1">S1787+$C$5*IF(AND(O1811=K1787,P1803=4),P1808-S1787,0)</f>
        <v>32.109996734577393</v>
      </c>
      <c r="T1811" s="14"/>
      <c r="W1811"/>
      <c r="X1811"/>
      <c r="Y1811"/>
      <c r="Z1811" s="126" t="s">
        <v>7</v>
      </c>
      <c r="AA1811" s="17">
        <v>1</v>
      </c>
      <c r="AB1811" s="27">
        <f ca="1">AB1787+$C$5*IF(AND(AA1811=W1787,AB1803=1),AB1808-AB1787,0)</f>
        <v>31.961457039816562</v>
      </c>
      <c r="AC1811" s="95" t="s">
        <v>9</v>
      </c>
      <c r="AD1811" s="95" t="s">
        <v>9</v>
      </c>
      <c r="AE1811" s="15">
        <f ca="1">AE1787+$C$5*IF(AND(AA1811=W1787,AB1803=4),AB1808-AE1787,0)</f>
        <v>32.109996734577393</v>
      </c>
      <c r="AF1811" s="14"/>
      <c r="AI1811"/>
      <c r="AJ1811"/>
      <c r="AK1811"/>
      <c r="AL1811" s="126" t="s">
        <v>7</v>
      </c>
      <c r="AM1811" s="17">
        <v>1</v>
      </c>
      <c r="AN1811" s="27">
        <f ca="1">AN1787+$C$5*IF(AND(AM1811=AI1787,AN1803=1),AN1808-AN1787,0)</f>
        <v>31.961457039816562</v>
      </c>
      <c r="AO1811" s="95" t="s">
        <v>9</v>
      </c>
      <c r="AP1811" s="95" t="s">
        <v>9</v>
      </c>
      <c r="AQ1811" s="15">
        <f ca="1">AQ1787+$C$5*IF(AND(AM1811=AI1787,AN1803=4),AN1808-AQ1787,0)</f>
        <v>32.109996734577393</v>
      </c>
      <c r="AR1811" s="14"/>
      <c r="AU1811"/>
      <c r="AV1811"/>
      <c r="AW1811"/>
      <c r="AX1811" s="126" t="s">
        <v>7</v>
      </c>
      <c r="AY1811" s="17">
        <v>1</v>
      </c>
      <c r="AZ1811" s="27">
        <f ca="1">AZ1787+$C$5*IF(AND(AY1811=AU1787,AZ1803=1),AZ1808-AZ1787,0)</f>
        <v>31.961457039816562</v>
      </c>
      <c r="BA1811" s="95" t="s">
        <v>9</v>
      </c>
      <c r="BB1811" s="95" t="s">
        <v>9</v>
      </c>
      <c r="BC1811" s="15">
        <f ca="1">BC1787+$C$5*IF(AND(AY1811=AU1787,AZ1803=4),AZ1808-BC1787,0)</f>
        <v>32.109996734577393</v>
      </c>
      <c r="BD1811" s="14"/>
      <c r="BG1811"/>
      <c r="BH1811"/>
      <c r="BI1811"/>
      <c r="BJ1811" s="126" t="s">
        <v>7</v>
      </c>
      <c r="BK1811" s="17">
        <v>1</v>
      </c>
      <c r="BL1811" s="27">
        <f ca="1">BL1787+$C$5*IF(AND(BK1811=BG1787,BL1803=1),BL1808-BL1787,0)</f>
        <v>31.961457039816562</v>
      </c>
      <c r="BM1811" s="95" t="s">
        <v>9</v>
      </c>
      <c r="BN1811" s="95" t="s">
        <v>9</v>
      </c>
      <c r="BO1811" s="15">
        <f ca="1">BO1787+$C$5*IF(AND(BK1811=BG1787,BL1803=4),BL1808-BO1787,0)</f>
        <v>32.109996734577393</v>
      </c>
      <c r="BP1811" s="14"/>
      <c r="BS1811"/>
      <c r="BT1811"/>
      <c r="BU1811"/>
      <c r="BV1811" s="126" t="s">
        <v>7</v>
      </c>
      <c r="BW1811" s="17">
        <v>1</v>
      </c>
      <c r="BX1811" s="27">
        <f ca="1">BX1787+$C$5*IF(AND(BW1811=BS1787,BX1803=1),BX1808-BX1787,0)</f>
        <v>31.961457039816562</v>
      </c>
      <c r="BY1811" s="95" t="s">
        <v>9</v>
      </c>
      <c r="BZ1811" s="95" t="s">
        <v>9</v>
      </c>
      <c r="CA1811" s="15">
        <f ca="1">CA1787+$C$5*IF(AND(BW1811=BS1787,BX1803=4),BX1808-CA1787,0)</f>
        <v>32.109996734577393</v>
      </c>
      <c r="CB1811" s="14"/>
      <c r="CE1811"/>
      <c r="CF1811"/>
      <c r="CG1811"/>
      <c r="CH1811" s="126" t="s">
        <v>7</v>
      </c>
      <c r="CI1811" s="17">
        <v>1</v>
      </c>
      <c r="CJ1811" s="27">
        <f ca="1">CJ1787+$C$5*IF(AND(CI1811=CE1787,CJ1803=1),CJ1808-CJ1787,0)</f>
        <v>31.961457039816562</v>
      </c>
      <c r="CK1811" s="95" t="s">
        <v>9</v>
      </c>
      <c r="CL1811" s="95" t="s">
        <v>9</v>
      </c>
      <c r="CM1811" s="15">
        <f ca="1">CM1787+$C$5*IF(AND(CI1811=CE1787,CJ1803=4),CJ1808-CM1787,0)</f>
        <v>32.109996734577393</v>
      </c>
      <c r="CN1811" s="14"/>
      <c r="CQ1811"/>
      <c r="CR1811"/>
      <c r="CS1811"/>
      <c r="CT1811" s="126" t="s">
        <v>7</v>
      </c>
      <c r="CU1811" s="17">
        <v>1</v>
      </c>
      <c r="CV1811" s="27">
        <f ca="1">CV1787+$C$5*IF(AND(CU1811=CQ1787,CV1803=1),CV1808-CV1787,0)</f>
        <v>31.961457039816562</v>
      </c>
      <c r="CW1811" s="95" t="s">
        <v>9</v>
      </c>
      <c r="CX1811" s="95" t="s">
        <v>9</v>
      </c>
      <c r="CY1811" s="15">
        <f ca="1">CY1787+$C$5*IF(AND(CU1811=CQ1787,CV1803=4),CV1808-CY1787,0)</f>
        <v>32.109996734577393</v>
      </c>
      <c r="CZ1811" s="14"/>
      <c r="DC1811"/>
      <c r="DD1811"/>
      <c r="DE1811"/>
      <c r="DF1811" s="126" t="s">
        <v>7</v>
      </c>
      <c r="DG1811" s="17">
        <v>1</v>
      </c>
      <c r="DH1811" s="27">
        <f ca="1">DH1787+$C$5*IF(AND(DG1811=DC1787,DH1803=1),DH1808-DH1787,0)</f>
        <v>31.961457039816562</v>
      </c>
      <c r="DI1811" s="95" t="s">
        <v>9</v>
      </c>
      <c r="DJ1811" s="95" t="s">
        <v>9</v>
      </c>
      <c r="DK1811" s="15">
        <f ca="1">DK1787+$C$5*IF(AND(DG1811=DC1787,DH1803=4),DH1808-DK1787,0)</f>
        <v>32.109996734577393</v>
      </c>
      <c r="DL1811" s="14"/>
      <c r="DO1811"/>
      <c r="DP1811"/>
      <c r="DQ1811"/>
      <c r="DR1811" s="126" t="s">
        <v>7</v>
      </c>
      <c r="DS1811" s="17">
        <v>1</v>
      </c>
      <c r="DT1811" s="27">
        <f ca="1">DT1787+$C$5*IF(AND(DS1811=DO1787,DT1803=1),DT1808-DT1787,0)</f>
        <v>31.961457039816562</v>
      </c>
      <c r="DU1811" s="95" t="s">
        <v>9</v>
      </c>
      <c r="DV1811" s="95" t="s">
        <v>9</v>
      </c>
      <c r="DW1811" s="15">
        <f ca="1">DW1787+$C$5*IF(AND(DS1811=DO1787,DT1803=4),DT1808-DW1787,0)</f>
        <v>32.109996734577393</v>
      </c>
      <c r="DX1811" s="14"/>
    </row>
    <row r="1812" spans="1:129" ht="13.5" customHeight="1">
      <c r="A1812"/>
      <c r="B1812"/>
      <c r="C1812"/>
      <c r="D1812"/>
      <c r="E1812"/>
      <c r="F1812"/>
      <c r="G1812"/>
      <c r="H1812" s="21"/>
      <c r="K1812"/>
      <c r="L1812"/>
      <c r="M1812"/>
      <c r="N1812" s="127"/>
      <c r="O1812" s="3">
        <v>2</v>
      </c>
      <c r="P1812" s="15">
        <f ca="1">P1788+$C$5*IF(AND(O1812=K1787,P1803=1),P1808-P1788,0)</f>
        <v>10.40607930603027</v>
      </c>
      <c r="Q1812" s="95" t="s">
        <v>9</v>
      </c>
      <c r="R1812" s="27">
        <f ca="1">R1788+$C$5*IF(AND(O1812=K1787,P1803=3),P1808-R1788,0)</f>
        <v>18.458272981929774</v>
      </c>
      <c r="S1812" s="15">
        <f ca="1">S1788+$C$5*IF(AND(O1812=K1787,P1803=4),P1808-S1788,0)</f>
        <v>47.298768251931577</v>
      </c>
      <c r="T1812" s="14"/>
      <c r="W1812"/>
      <c r="X1812"/>
      <c r="Y1812"/>
      <c r="Z1812" s="127"/>
      <c r="AA1812" s="3">
        <v>2</v>
      </c>
      <c r="AB1812" s="15">
        <f ca="1">AB1788+$C$5*IF(AND(AA1812=W1787,AB1803=1),AB1808-AB1788,0)</f>
        <v>10.40607930603027</v>
      </c>
      <c r="AC1812" s="95" t="s">
        <v>9</v>
      </c>
      <c r="AD1812" s="27">
        <f ca="1">AD1788+$C$5*IF(AND(AA1812=W1787,AB1803=3),AB1808-AD1788,0)</f>
        <v>18.458272981929774</v>
      </c>
      <c r="AE1812" s="15">
        <f ca="1">AE1788+$C$5*IF(AND(AA1812=W1787,AB1803=4),AB1808-AE1788,0)</f>
        <v>47.298768251931577</v>
      </c>
      <c r="AF1812" s="14"/>
      <c r="AI1812"/>
      <c r="AJ1812"/>
      <c r="AK1812"/>
      <c r="AL1812" s="127"/>
      <c r="AM1812" s="3">
        <v>2</v>
      </c>
      <c r="AN1812" s="15">
        <f ca="1">AN1788+$C$5*IF(AND(AM1812=AI1787,AN1803=1),AN1808-AN1788,0)</f>
        <v>10.40607930603027</v>
      </c>
      <c r="AO1812" s="95" t="s">
        <v>9</v>
      </c>
      <c r="AP1812" s="27">
        <f ca="1">AP1788+$C$5*IF(AND(AM1812=AI1787,AN1803=3),AN1808-AP1788,0)</f>
        <v>18.458272981929774</v>
      </c>
      <c r="AQ1812" s="15">
        <f ca="1">AQ1788+$C$5*IF(AND(AM1812=AI1787,AN1803=4),AN1808-AQ1788,0)</f>
        <v>47.298768251931577</v>
      </c>
      <c r="AR1812" s="14"/>
      <c r="AU1812"/>
      <c r="AV1812"/>
      <c r="AW1812"/>
      <c r="AX1812" s="127"/>
      <c r="AY1812" s="3">
        <v>2</v>
      </c>
      <c r="AZ1812" s="15">
        <f ca="1">AZ1788+$C$5*IF(AND(AY1812=AU1787,AZ1803=1),AZ1808-AZ1788,0)</f>
        <v>10.40607930603027</v>
      </c>
      <c r="BA1812" s="95" t="s">
        <v>9</v>
      </c>
      <c r="BB1812" s="27">
        <f ca="1">BB1788+$C$5*IF(AND(AY1812=AU1787,AZ1803=3),AZ1808-BB1788,0)</f>
        <v>18.458272981929774</v>
      </c>
      <c r="BC1812" s="15">
        <f ca="1">BC1788+$C$5*IF(AND(AY1812=AU1787,AZ1803=4),AZ1808-BC1788,0)</f>
        <v>47.298768251931577</v>
      </c>
      <c r="BD1812" s="14"/>
      <c r="BG1812"/>
      <c r="BH1812"/>
      <c r="BI1812"/>
      <c r="BJ1812" s="127"/>
      <c r="BK1812" s="3">
        <v>2</v>
      </c>
      <c r="BL1812" s="15">
        <f ca="1">BL1788+$C$5*IF(AND(BK1812=BG1787,BL1803=1),BL1808-BL1788,0)</f>
        <v>10.40607930603027</v>
      </c>
      <c r="BM1812" s="95" t="s">
        <v>9</v>
      </c>
      <c r="BN1812" s="27">
        <f ca="1">BN1788+$C$5*IF(AND(BK1812=BG1787,BL1803=3),BL1808-BN1788,0)</f>
        <v>18.458272981929774</v>
      </c>
      <c r="BO1812" s="15">
        <f ca="1">BO1788+$C$5*IF(AND(BK1812=BG1787,BL1803=4),BL1808-BO1788,0)</f>
        <v>47.298768251931577</v>
      </c>
      <c r="BP1812" s="14"/>
      <c r="BS1812"/>
      <c r="BT1812"/>
      <c r="BU1812"/>
      <c r="BV1812" s="127"/>
      <c r="BW1812" s="3">
        <v>2</v>
      </c>
      <c r="BX1812" s="15">
        <f ca="1">BX1788+$C$5*IF(AND(BW1812=BS1787,BX1803=1),BX1808-BX1788,0)</f>
        <v>10.40607930603027</v>
      </c>
      <c r="BY1812" s="95" t="s">
        <v>9</v>
      </c>
      <c r="BZ1812" s="27">
        <f ca="1">BZ1788+$C$5*IF(AND(BW1812=BS1787,BX1803=3),BX1808-BZ1788,0)</f>
        <v>18.458272981929774</v>
      </c>
      <c r="CA1812" s="15">
        <f ca="1">CA1788+$C$5*IF(AND(BW1812=BS1787,BX1803=4),BX1808-CA1788,0)</f>
        <v>47.298768251931577</v>
      </c>
      <c r="CB1812" s="14"/>
      <c r="CE1812"/>
      <c r="CF1812"/>
      <c r="CG1812"/>
      <c r="CH1812" s="127"/>
      <c r="CI1812" s="3">
        <v>2</v>
      </c>
      <c r="CJ1812" s="15">
        <f ca="1">CJ1788+$C$5*IF(AND(CI1812=CE1787,CJ1803=1),CJ1808-CJ1788,0)</f>
        <v>10.40607930603027</v>
      </c>
      <c r="CK1812" s="95" t="s">
        <v>9</v>
      </c>
      <c r="CL1812" s="27">
        <f ca="1">CL1788+$C$5*IF(AND(CI1812=CE1787,CJ1803=3),CJ1808-CL1788,0)</f>
        <v>18.458272981929774</v>
      </c>
      <c r="CM1812" s="15">
        <f ca="1">CM1788+$C$5*IF(AND(CI1812=CE1787,CJ1803=4),CJ1808-CM1788,0)</f>
        <v>47.298768251931577</v>
      </c>
      <c r="CN1812" s="14"/>
      <c r="CQ1812"/>
      <c r="CR1812"/>
      <c r="CS1812"/>
      <c r="CT1812" s="127"/>
      <c r="CU1812" s="3">
        <v>2</v>
      </c>
      <c r="CV1812" s="15">
        <f ca="1">CV1788+$C$5*IF(AND(CU1812=CQ1787,CV1803=1),CV1808-CV1788,0)</f>
        <v>10.40607930603027</v>
      </c>
      <c r="CW1812" s="95" t="s">
        <v>9</v>
      </c>
      <c r="CX1812" s="27">
        <f ca="1">CX1788+$C$5*IF(AND(CU1812=CQ1787,CV1803=3),CV1808-CX1788,0)</f>
        <v>18.458272981929774</v>
      </c>
      <c r="CY1812" s="15">
        <f ca="1">CY1788+$C$5*IF(AND(CU1812=CQ1787,CV1803=4),CV1808-CY1788,0)</f>
        <v>47.298768251931577</v>
      </c>
      <c r="CZ1812" s="14"/>
      <c r="DC1812"/>
      <c r="DD1812"/>
      <c r="DE1812"/>
      <c r="DF1812" s="127"/>
      <c r="DG1812" s="3">
        <v>2</v>
      </c>
      <c r="DH1812" s="15">
        <f ca="1">DH1788+$C$5*IF(AND(DG1812=DC1787,DH1803=1),DH1808-DH1788,0)</f>
        <v>10.40607930603027</v>
      </c>
      <c r="DI1812" s="95" t="s">
        <v>9</v>
      </c>
      <c r="DJ1812" s="27">
        <f ca="1">DJ1788+$C$5*IF(AND(DG1812=DC1787,DH1803=3),DH1808-DJ1788,0)</f>
        <v>18.458272981929774</v>
      </c>
      <c r="DK1812" s="15">
        <f ca="1">DK1788+$C$5*IF(AND(DG1812=DC1787,DH1803=4),DH1808-DK1788,0)</f>
        <v>47.298768251931577</v>
      </c>
      <c r="DL1812" s="14"/>
      <c r="DO1812"/>
      <c r="DP1812"/>
      <c r="DQ1812"/>
      <c r="DR1812" s="127"/>
      <c r="DS1812" s="3">
        <v>2</v>
      </c>
      <c r="DT1812" s="15">
        <f ca="1">DT1788+$C$5*IF(AND(DS1812=DO1786,DT1803=1),DT1808-DT1788,0)</f>
        <v>10.40607930603027</v>
      </c>
      <c r="DU1812" s="95" t="s">
        <v>9</v>
      </c>
      <c r="DV1812" s="27">
        <f ca="1">DV1788+$C$5*IF(AND(DS1812=DO1786,DT1803=3),DT1808-DV1788,0)</f>
        <v>18.458272981929774</v>
      </c>
      <c r="DW1812" s="15">
        <f ca="1">DW1788+$C$5*IF(AND(DS1812=DO1787,DT1803=4),DT1808-DW1788,0)</f>
        <v>47.298768251931577</v>
      </c>
      <c r="DX1812" s="14"/>
    </row>
    <row r="1813" spans="1:129">
      <c r="A1813"/>
      <c r="B1813"/>
      <c r="C1813"/>
      <c r="D1813"/>
      <c r="E1813"/>
      <c r="F1813"/>
      <c r="G1813"/>
      <c r="H1813" s="21"/>
      <c r="K1813"/>
      <c r="L1813"/>
      <c r="M1813"/>
      <c r="N1813" s="127"/>
      <c r="O1813" s="3">
        <v>3</v>
      </c>
      <c r="P1813" s="95" t="s">
        <v>9</v>
      </c>
      <c r="Q1813" s="95" t="s">
        <v>9</v>
      </c>
      <c r="R1813" s="15">
        <f ca="1">R1789+$C$5*IF(AND(O1813=K1787,P1803=3),P1808-R1789,0)</f>
        <v>26.900255958557121</v>
      </c>
      <c r="S1813" s="95" t="s">
        <v>64</v>
      </c>
      <c r="T1813" s="14"/>
      <c r="W1813"/>
      <c r="X1813"/>
      <c r="Y1813"/>
      <c r="Z1813" s="127"/>
      <c r="AA1813" s="3">
        <v>3</v>
      </c>
      <c r="AB1813" s="95" t="s">
        <v>9</v>
      </c>
      <c r="AC1813" s="95" t="s">
        <v>9</v>
      </c>
      <c r="AD1813" s="15">
        <f ca="1">AD1789+$C$5*IF(AND(AA1813=W1787,AB1803=3),AB1808-AD1789,0)</f>
        <v>26.900255958557121</v>
      </c>
      <c r="AE1813" s="95" t="s">
        <v>64</v>
      </c>
      <c r="AF1813" s="14"/>
      <c r="AI1813"/>
      <c r="AJ1813"/>
      <c r="AK1813"/>
      <c r="AL1813" s="127"/>
      <c r="AM1813" s="3">
        <v>3</v>
      </c>
      <c r="AN1813" s="95" t="s">
        <v>9</v>
      </c>
      <c r="AO1813" s="95" t="s">
        <v>9</v>
      </c>
      <c r="AP1813" s="15">
        <f ca="1">AP1789+$C$5*IF(AND(AM1813=AI1787,AN1803=3),AN1808-AP1789,0)</f>
        <v>26.900255958557121</v>
      </c>
      <c r="AQ1813" s="95" t="s">
        <v>64</v>
      </c>
      <c r="AR1813" s="14"/>
      <c r="AU1813"/>
      <c r="AV1813"/>
      <c r="AW1813"/>
      <c r="AX1813" s="127"/>
      <c r="AY1813" s="3">
        <v>3</v>
      </c>
      <c r="AZ1813" s="95" t="s">
        <v>9</v>
      </c>
      <c r="BA1813" s="95" t="s">
        <v>9</v>
      </c>
      <c r="BB1813" s="15">
        <f ca="1">BB1789+$C$5*IF(AND(AY1813=AU1787,AZ1803=3),AZ1808-BB1789,0)</f>
        <v>26.900255958557121</v>
      </c>
      <c r="BC1813" s="95" t="s">
        <v>64</v>
      </c>
      <c r="BD1813" s="14"/>
      <c r="BG1813"/>
      <c r="BH1813"/>
      <c r="BI1813"/>
      <c r="BJ1813" s="127"/>
      <c r="BK1813" s="3">
        <v>3</v>
      </c>
      <c r="BL1813" s="95" t="s">
        <v>9</v>
      </c>
      <c r="BM1813" s="95" t="s">
        <v>9</v>
      </c>
      <c r="BN1813" s="15">
        <f ca="1">BN1789+$C$5*IF(AND(BK1813=BG1787,BL1803=3),BL1808-BN1789,0)</f>
        <v>26.900255958557121</v>
      </c>
      <c r="BO1813" s="95" t="s">
        <v>64</v>
      </c>
      <c r="BP1813" s="14"/>
      <c r="BS1813"/>
      <c r="BT1813"/>
      <c r="BU1813"/>
      <c r="BV1813" s="127"/>
      <c r="BW1813" s="3">
        <v>3</v>
      </c>
      <c r="BX1813" s="95" t="s">
        <v>9</v>
      </c>
      <c r="BY1813" s="95" t="s">
        <v>9</v>
      </c>
      <c r="BZ1813" s="15">
        <f ca="1">BZ1789+$C$5*IF(AND(BW1813=BS1787,BX1803=3),BX1808-BZ1789,0)</f>
        <v>26.900255958557121</v>
      </c>
      <c r="CA1813" s="95" t="s">
        <v>64</v>
      </c>
      <c r="CB1813" s="14"/>
      <c r="CE1813"/>
      <c r="CF1813"/>
      <c r="CG1813"/>
      <c r="CH1813" s="127"/>
      <c r="CI1813" s="3">
        <v>3</v>
      </c>
      <c r="CJ1813" s="95" t="s">
        <v>9</v>
      </c>
      <c r="CK1813" s="95" t="s">
        <v>9</v>
      </c>
      <c r="CL1813" s="15">
        <f ca="1">CL1789+$C$5*IF(AND(CI1813=CE1787,CJ1803=3),CJ1808-CL1789,0)</f>
        <v>26.900255958557121</v>
      </c>
      <c r="CM1813" s="95" t="s">
        <v>64</v>
      </c>
      <c r="CN1813" s="14"/>
      <c r="CQ1813"/>
      <c r="CR1813"/>
      <c r="CS1813"/>
      <c r="CT1813" s="127"/>
      <c r="CU1813" s="3">
        <v>3</v>
      </c>
      <c r="CV1813" s="95" t="s">
        <v>9</v>
      </c>
      <c r="CW1813" s="95" t="s">
        <v>9</v>
      </c>
      <c r="CX1813" s="15">
        <f ca="1">CX1789+$C$5*IF(AND(CU1813=CQ1787,CV1803=3),CV1808-CX1789,0)</f>
        <v>26.900255958557121</v>
      </c>
      <c r="CY1813" s="95" t="s">
        <v>64</v>
      </c>
      <c r="CZ1813" s="14"/>
      <c r="DC1813"/>
      <c r="DD1813"/>
      <c r="DE1813"/>
      <c r="DF1813" s="127"/>
      <c r="DG1813" s="3">
        <v>3</v>
      </c>
      <c r="DH1813" s="95" t="s">
        <v>9</v>
      </c>
      <c r="DI1813" s="95" t="s">
        <v>9</v>
      </c>
      <c r="DJ1813" s="15">
        <f ca="1">DJ1789+$C$5*IF(AND(DG1813=DC1787,DH1803=3),DH1808-DJ1789,0)</f>
        <v>26.900255958557121</v>
      </c>
      <c r="DK1813" s="95" t="s">
        <v>64</v>
      </c>
      <c r="DL1813" s="14"/>
      <c r="DO1813"/>
      <c r="DP1813"/>
      <c r="DQ1813"/>
      <c r="DR1813" s="127"/>
      <c r="DS1813" s="3">
        <v>3</v>
      </c>
      <c r="DT1813" s="95" t="s">
        <v>9</v>
      </c>
      <c r="DU1813" s="95" t="s">
        <v>9</v>
      </c>
      <c r="DV1813" s="15">
        <f ca="1">DV1789+$C$5*IF(AND(DS1813=DO1787,DT1803=3),DT1808-DV1789,0)</f>
        <v>26.900255958557121</v>
      </c>
      <c r="DW1813" s="95" t="s">
        <v>9</v>
      </c>
      <c r="DX1813" s="14"/>
    </row>
    <row r="1814" spans="1:129">
      <c r="A1814"/>
      <c r="B1814"/>
      <c r="C1814"/>
      <c r="D1814"/>
      <c r="E1814"/>
      <c r="F1814"/>
      <c r="G1814"/>
      <c r="H1814" s="21"/>
      <c r="K1814"/>
      <c r="L1814"/>
      <c r="M1814"/>
      <c r="N1814" s="127"/>
      <c r="O1814" s="3">
        <v>4</v>
      </c>
      <c r="P1814" s="27">
        <f ca="1">P1790+$C$5*IF(AND(O1814=K1787,P1803=1),P1808-P1790,0)</f>
        <v>47.299998502191471</v>
      </c>
      <c r="Q1814" s="15">
        <f ca="1">Q1790+$C$5*IF(AND(O1814=K1787,P1803=2),P1808-Q1790,0)</f>
        <v>20.521260304529793</v>
      </c>
      <c r="R1814" s="95" t="s">
        <v>9</v>
      </c>
      <c r="S1814" s="15">
        <f ca="1">S1790+$C$5*IF(AND(O1814=K1787,P1803=4),P1808-S1790,0)</f>
        <v>47.290408194743051</v>
      </c>
      <c r="T1814" s="14"/>
      <c r="W1814"/>
      <c r="X1814"/>
      <c r="Y1814"/>
      <c r="Z1814" s="127"/>
      <c r="AA1814" s="3">
        <v>4</v>
      </c>
      <c r="AB1814" s="27">
        <f ca="1">AB1790+$C$5*IF(AND(AA1814=W1787,AB1803=1),AB1808-AB1790,0)</f>
        <v>47.299999251004948</v>
      </c>
      <c r="AC1814" s="15">
        <f ca="1">AC1790+$C$5*IF(AND(AA1814=W1787,AB1803=2),AB1808-AC1790,0)</f>
        <v>20.521260304529793</v>
      </c>
      <c r="AD1814" s="95" t="s">
        <v>9</v>
      </c>
      <c r="AE1814" s="15">
        <f ca="1">AE1790+$C$5*IF(AND(AA1814=W1787,AB1803=4),AB1808-AE1790,0)</f>
        <v>47.290408194743051</v>
      </c>
      <c r="AF1814" s="14"/>
      <c r="AI1814"/>
      <c r="AJ1814"/>
      <c r="AK1814"/>
      <c r="AL1814" s="127"/>
      <c r="AM1814" s="3">
        <v>4</v>
      </c>
      <c r="AN1814" s="27">
        <f ca="1">AN1790+$C$5*IF(AND(AM1814=AI1787,AN1803=1),AN1808-AN1790,0)</f>
        <v>47.299999251004948</v>
      </c>
      <c r="AO1814" s="15">
        <f ca="1">AO1790+$C$5*IF(AND(AM1814=AI1787,AN1803=2),AN1808-AO1790,0)</f>
        <v>20.521260304529793</v>
      </c>
      <c r="AP1814" s="95" t="s">
        <v>9</v>
      </c>
      <c r="AQ1814" s="15">
        <f ca="1">AQ1790+$C$5*IF(AND(AM1814=AI1787,AN1803=4),AN1808-AQ1790,0)</f>
        <v>47.290408194743051</v>
      </c>
      <c r="AR1814" s="14"/>
      <c r="AU1814"/>
      <c r="AV1814"/>
      <c r="AW1814"/>
      <c r="AX1814" s="127"/>
      <c r="AY1814" s="3">
        <v>4</v>
      </c>
      <c r="AZ1814" s="27">
        <f ca="1">AZ1790+$C$5*IF(AND(AY1814=AU1787,AZ1803=1),AZ1808-AZ1790,0)</f>
        <v>47.299999251004948</v>
      </c>
      <c r="BA1814" s="15">
        <f ca="1">BA1790+$C$5*IF(AND(AY1814=AU1787,AZ1803=2),AZ1808-BA1790,0)</f>
        <v>20.521260304529793</v>
      </c>
      <c r="BB1814" s="95" t="s">
        <v>9</v>
      </c>
      <c r="BC1814" s="15">
        <f ca="1">BC1790+$C$5*IF(AND(AY1814=AU1787,AZ1803=4),AZ1808-BC1790,0)</f>
        <v>47.290408194743051</v>
      </c>
      <c r="BD1814" s="14"/>
      <c r="BG1814"/>
      <c r="BH1814"/>
      <c r="BI1814"/>
      <c r="BJ1814" s="127"/>
      <c r="BK1814" s="3">
        <v>4</v>
      </c>
      <c r="BL1814" s="27">
        <f ca="1">BL1790+$C$5*IF(AND(BK1814=BG1787,BL1803=1),BL1808-BL1790,0)</f>
        <v>47.299999251004948</v>
      </c>
      <c r="BM1814" s="15">
        <f ca="1">BM1790+$C$5*IF(AND(BK1814=BG1787,BL1803=2),BL1808-BM1790,0)</f>
        <v>20.521260304529793</v>
      </c>
      <c r="BN1814" s="95" t="s">
        <v>9</v>
      </c>
      <c r="BO1814" s="15">
        <f ca="1">BO1790+$C$5*IF(AND(BK1814=BG1787,BL1803=4),BL1808-BO1790,0)</f>
        <v>47.290408194743051</v>
      </c>
      <c r="BP1814" s="14"/>
      <c r="BS1814"/>
      <c r="BT1814"/>
      <c r="BU1814"/>
      <c r="BV1814" s="127"/>
      <c r="BW1814" s="3">
        <v>4</v>
      </c>
      <c r="BX1814" s="27">
        <f ca="1">BX1790+$C$5*IF(AND(BW1814=BS1787,BX1803=1),BX1808-BX1790,0)</f>
        <v>47.299999251004948</v>
      </c>
      <c r="BY1814" s="15">
        <f ca="1">BY1790+$C$5*IF(AND(BW1814=BS1787,BX1803=2),BX1808-BY1790,0)</f>
        <v>20.521260304529793</v>
      </c>
      <c r="BZ1814" s="95" t="s">
        <v>9</v>
      </c>
      <c r="CA1814" s="15">
        <f ca="1">CA1790+$C$5*IF(AND(BW1814=BS1787,BX1803=4),BX1808-CA1790,0)</f>
        <v>47.290408194743051</v>
      </c>
      <c r="CB1814" s="14"/>
      <c r="CE1814"/>
      <c r="CF1814"/>
      <c r="CG1814"/>
      <c r="CH1814" s="127"/>
      <c r="CI1814" s="3">
        <v>4</v>
      </c>
      <c r="CJ1814" s="27">
        <f ca="1">CJ1790+$C$5*IF(AND(CI1814=CE1787,CJ1803=1),CJ1808-CJ1790,0)</f>
        <v>47.299999251004948</v>
      </c>
      <c r="CK1814" s="15">
        <f ca="1">CK1790+$C$5*IF(AND(CI1814=CE1787,CJ1803=2),CJ1808-CK1790,0)</f>
        <v>20.521260304529793</v>
      </c>
      <c r="CL1814" s="95" t="s">
        <v>9</v>
      </c>
      <c r="CM1814" s="15">
        <f ca="1">CM1790+$C$5*IF(AND(CI1814=CE1787,CJ1803=4),CJ1808-CM1790,0)</f>
        <v>47.290408194743051</v>
      </c>
      <c r="CN1814" s="14"/>
      <c r="CQ1814"/>
      <c r="CR1814"/>
      <c r="CS1814"/>
      <c r="CT1814" s="127"/>
      <c r="CU1814" s="3">
        <v>4</v>
      </c>
      <c r="CV1814" s="27">
        <f ca="1">CV1790+$C$5*IF(AND(CU1814=CQ1787,CV1803=1),CV1808-CV1790,0)</f>
        <v>47.299999251004948</v>
      </c>
      <c r="CW1814" s="15">
        <f ca="1">CW1790+$C$5*IF(AND(CU1814=CQ1787,CV1803=2),CV1808-CW1790,0)</f>
        <v>20.521260304529793</v>
      </c>
      <c r="CX1814" s="95" t="s">
        <v>9</v>
      </c>
      <c r="CY1814" s="15">
        <f ca="1">CY1790+$C$5*IF(AND(CU1814=CQ1787,CV1803=4),CV1808-CY1790,0)</f>
        <v>47.290408194743051</v>
      </c>
      <c r="CZ1814" s="14"/>
      <c r="DC1814"/>
      <c r="DD1814"/>
      <c r="DE1814"/>
      <c r="DF1814" s="127"/>
      <c r="DG1814" s="3">
        <v>4</v>
      </c>
      <c r="DH1814" s="27">
        <f ca="1">DH1790+$C$5*IF(AND(DG1814=DC1787,DH1803=1),DH1808-DH1790,0)</f>
        <v>47.299999251004948</v>
      </c>
      <c r="DI1814" s="15">
        <f ca="1">DI1790+$C$5*IF(AND(DG1814=DC1787,DH1803=2),DH1808-DI1790,0)</f>
        <v>20.521260304529793</v>
      </c>
      <c r="DJ1814" s="95" t="s">
        <v>9</v>
      </c>
      <c r="DK1814" s="15">
        <f ca="1">DK1790+$C$5*IF(AND(DG1814=DC1787,DH1803=4),DH1808-DK1790,0)</f>
        <v>47.290408194743051</v>
      </c>
      <c r="DL1814" s="14"/>
      <c r="DO1814"/>
      <c r="DP1814"/>
      <c r="DQ1814"/>
      <c r="DR1814" s="127"/>
      <c r="DS1814" s="3">
        <v>4</v>
      </c>
      <c r="DT1814" s="27">
        <f ca="1">DT1790+$C$5*IF(AND(DS1814=DO1787,DT1803=1),DT1808-DT1790,0)</f>
        <v>47.299999251004948</v>
      </c>
      <c r="DU1814" s="15">
        <f ca="1">DU1790+$C$5*IF(AND(DS1814=DO1787,DT1803=2),DT1808-DU1790,0)</f>
        <v>20.521260304529793</v>
      </c>
      <c r="DV1814" s="95" t="s">
        <v>9</v>
      </c>
      <c r="DW1814" s="15">
        <f ca="1">DW1790+$C$5*IF(AND(DS1814=DO1787,DT1803=4),DT1808-DW1790,0)</f>
        <v>47.290408194743051</v>
      </c>
      <c r="DX1814" s="14"/>
    </row>
    <row r="1815" spans="1:129">
      <c r="A1815"/>
      <c r="B1815"/>
      <c r="C1815"/>
      <c r="D1815"/>
      <c r="E1815"/>
      <c r="F1815"/>
      <c r="G1815"/>
      <c r="H1815" s="21"/>
      <c r="K1815"/>
      <c r="L1815"/>
      <c r="M1815"/>
      <c r="N1815" s="127"/>
      <c r="O1815" s="3">
        <v>5</v>
      </c>
      <c r="P1815" s="95" t="s">
        <v>64</v>
      </c>
      <c r="Q1815" s="27">
        <f ca="1">Q1791+$C$5*IF(AND(O1815=K1787,P1803=2),P1808-Q1791,0)</f>
        <v>31.807358210158871</v>
      </c>
      <c r="R1815" s="27">
        <f ca="1">R1791+$C$5*IF(AND(O1815=K1787,P1803=3),P1808-R1791,0)</f>
        <v>21.624271484374994</v>
      </c>
      <c r="S1815" s="27">
        <f ca="1">S1791+$C$5*IF(AND(O1815=K1787,P1803=4),P1808-S1791,0)</f>
        <v>68.999999999740623</v>
      </c>
      <c r="T1815" s="14"/>
      <c r="W1815"/>
      <c r="X1815"/>
      <c r="Y1815"/>
      <c r="Z1815" s="127"/>
      <c r="AA1815" s="3">
        <v>5</v>
      </c>
      <c r="AB1815" s="95" t="s">
        <v>64</v>
      </c>
      <c r="AC1815" s="27">
        <f ca="1">AC1791+$C$5*IF(AND(AA1815=W1787,AB1803=2),AB1808-AC1791,0)</f>
        <v>31.807358210158871</v>
      </c>
      <c r="AD1815" s="27">
        <f ca="1">AD1791+$C$5*IF(AND(AA1815=W1787,AB1803=3),AB1808-AD1791,0)</f>
        <v>21.624271484374994</v>
      </c>
      <c r="AE1815" s="27">
        <f ca="1">AE1791+$C$5*IF(AND(AA1815=W1787,AB1803=4),AB1808-AE1791,0)</f>
        <v>68.999999999740623</v>
      </c>
      <c r="AF1815" s="14"/>
      <c r="AI1815"/>
      <c r="AJ1815"/>
      <c r="AK1815"/>
      <c r="AL1815" s="127"/>
      <c r="AM1815" s="3">
        <v>5</v>
      </c>
      <c r="AN1815" s="95" t="s">
        <v>64</v>
      </c>
      <c r="AO1815" s="27">
        <f ca="1">AO1791+$C$5*IF(AND(AM1815=AI1787,AN1803=2),AN1808-AO1791,0)</f>
        <v>31.807358210158871</v>
      </c>
      <c r="AP1815" s="27">
        <f ca="1">AP1791+$C$5*IF(AND(AM1815=AI1787,AN1803=3),AN1808-AP1791,0)</f>
        <v>21.624271484374994</v>
      </c>
      <c r="AQ1815" s="27">
        <f ca="1">AQ1791+$C$5*IF(AND(AM1815=AI1787,AN1803=4),AN1808-AQ1791,0)</f>
        <v>68.999999999870198</v>
      </c>
      <c r="AR1815" s="14"/>
      <c r="AU1815"/>
      <c r="AV1815"/>
      <c r="AW1815"/>
      <c r="AX1815" s="127"/>
      <c r="AY1815" s="3">
        <v>5</v>
      </c>
      <c r="AZ1815" s="95" t="s">
        <v>64</v>
      </c>
      <c r="BA1815" s="27">
        <f ca="1">BA1791+$C$5*IF(AND(AY1815=AU1787,AZ1803=2),AZ1808-BA1791,0)</f>
        <v>31.807358210158871</v>
      </c>
      <c r="BB1815" s="27">
        <f ca="1">BB1791+$C$5*IF(AND(AY1815=AU1787,AZ1803=3),AZ1808-BB1791,0)</f>
        <v>21.624271484374994</v>
      </c>
      <c r="BC1815" s="27">
        <f ca="1">BC1791+$C$5*IF(AND(AY1815=AU1787,AZ1803=4),AZ1808-BC1791,0)</f>
        <v>68.999999999870198</v>
      </c>
      <c r="BD1815" s="14"/>
      <c r="BG1815"/>
      <c r="BH1815"/>
      <c r="BI1815"/>
      <c r="BJ1815" s="127"/>
      <c r="BK1815" s="3">
        <v>5</v>
      </c>
      <c r="BL1815" s="95" t="s">
        <v>64</v>
      </c>
      <c r="BM1815" s="27">
        <f ca="1">BM1791+$C$5*IF(AND(BK1815=BG1787,BL1803=2),BL1808-BM1791,0)</f>
        <v>31.807358210158871</v>
      </c>
      <c r="BN1815" s="27">
        <f ca="1">BN1791+$C$5*IF(AND(BK1815=BG1787,BL1803=3),BL1808-BN1791,0)</f>
        <v>21.624271484374994</v>
      </c>
      <c r="BO1815" s="27">
        <f ca="1">BO1791+$C$5*IF(AND(BK1815=BG1787,BL1803=4),BL1808-BO1791,0)</f>
        <v>68.999999999870198</v>
      </c>
      <c r="BP1815" s="14"/>
      <c r="BS1815"/>
      <c r="BT1815"/>
      <c r="BU1815"/>
      <c r="BV1815" s="127"/>
      <c r="BW1815" s="3">
        <v>5</v>
      </c>
      <c r="BX1815" s="95" t="s">
        <v>64</v>
      </c>
      <c r="BY1815" s="27">
        <f ca="1">BY1791+$C$5*IF(AND(BW1815=BS1787,BX1803=2),BX1808-BY1791,0)</f>
        <v>31.807358210158871</v>
      </c>
      <c r="BZ1815" s="27">
        <f ca="1">BZ1791+$C$5*IF(AND(BW1815=BS1787,BX1803=3),BX1808-BZ1791,0)</f>
        <v>21.624271484374994</v>
      </c>
      <c r="CA1815" s="27">
        <f ca="1">CA1791+$C$5*IF(AND(BW1815=BS1787,BX1803=4),BX1808-CA1791,0)</f>
        <v>68.999999999870198</v>
      </c>
      <c r="CB1815" s="14"/>
      <c r="CE1815"/>
      <c r="CF1815"/>
      <c r="CG1815"/>
      <c r="CH1815" s="127"/>
      <c r="CI1815" s="3">
        <v>5</v>
      </c>
      <c r="CJ1815" s="95" t="s">
        <v>64</v>
      </c>
      <c r="CK1815" s="27">
        <f ca="1">CK1791+$C$5*IF(AND(CI1815=CE1787,CJ1803=2),CJ1808-CK1791,0)</f>
        <v>31.807358210158871</v>
      </c>
      <c r="CL1815" s="27">
        <f ca="1">CL1791+$C$5*IF(AND(CI1815=CE1787,CJ1803=3),CJ1808-CL1791,0)</f>
        <v>21.624271484374994</v>
      </c>
      <c r="CM1815" s="27">
        <f ca="1">CM1791+$C$5*IF(AND(CI1815=CE1787,CJ1803=4),CJ1808-CM1791,0)</f>
        <v>68.999999999870198</v>
      </c>
      <c r="CN1815" s="14"/>
      <c r="CQ1815"/>
      <c r="CR1815"/>
      <c r="CS1815"/>
      <c r="CT1815" s="127"/>
      <c r="CU1815" s="3">
        <v>5</v>
      </c>
      <c r="CV1815" s="95" t="s">
        <v>64</v>
      </c>
      <c r="CW1815" s="27">
        <f ca="1">CW1791+$C$5*IF(AND(CU1815=CQ1787,CV1803=2),CV1808-CW1791,0)</f>
        <v>31.807358210158871</v>
      </c>
      <c r="CX1815" s="27">
        <f ca="1">CX1791+$C$5*IF(AND(CU1815=CQ1787,CV1803=3),CV1808-CX1791,0)</f>
        <v>21.624271484374994</v>
      </c>
      <c r="CY1815" s="27">
        <f ca="1">CY1791+$C$5*IF(AND(CU1815=CQ1787,CV1803=4),CV1808-CY1791,0)</f>
        <v>68.999999999870198</v>
      </c>
      <c r="CZ1815" s="14"/>
      <c r="DC1815"/>
      <c r="DD1815"/>
      <c r="DE1815"/>
      <c r="DF1815" s="127"/>
      <c r="DG1815" s="3">
        <v>5</v>
      </c>
      <c r="DH1815" s="95" t="s">
        <v>64</v>
      </c>
      <c r="DI1815" s="27">
        <f ca="1">DI1791+$C$5*IF(AND(DG1815=DC1787,DH1803=2),DH1808-DI1791,0)</f>
        <v>31.807358210158871</v>
      </c>
      <c r="DJ1815" s="27">
        <f ca="1">DJ1791+$C$5*IF(AND(DG1815=DC1787,DH1803=3),DH1808-DJ1791,0)</f>
        <v>21.624271484374994</v>
      </c>
      <c r="DK1815" s="27">
        <f ca="1">DK1791+$C$5*IF(AND(DG1815=DC1787,DH1803=4),DH1808-DK1791,0)</f>
        <v>68.999999999870198</v>
      </c>
      <c r="DL1815" s="14"/>
      <c r="DO1815"/>
      <c r="DP1815"/>
      <c r="DQ1815"/>
      <c r="DR1815" s="127"/>
      <c r="DS1815" s="3">
        <v>5</v>
      </c>
      <c r="DT1815" s="95" t="s">
        <v>9</v>
      </c>
      <c r="DU1815" s="27">
        <f ca="1">DU1791+$C$5*IF(AND(DS1815=DO1787,DT1803=2),DT1808-DU1791,0)</f>
        <v>31.807358210158871</v>
      </c>
      <c r="DV1815" s="27">
        <f ca="1">DV1791+$C$5*IF(AND(DS1815=DO1787,DT1803=3),DT1808-DV1791,0)</f>
        <v>21.624271484374994</v>
      </c>
      <c r="DW1815" s="27">
        <f ca="1">DW1791+$C$5*IF(AND(DS1815=DO1787,DT1803=4),DT1808-DW1791,0)</f>
        <v>68.999999999870198</v>
      </c>
      <c r="DX1815" s="14"/>
    </row>
    <row r="1816" spans="1:129">
      <c r="A1816"/>
      <c r="B1816"/>
      <c r="C1816"/>
      <c r="D1816"/>
      <c r="E1816"/>
      <c r="F1816"/>
      <c r="G1816"/>
      <c r="H1816" s="21"/>
      <c r="K1816"/>
      <c r="L1816"/>
      <c r="M1816"/>
      <c r="N1816" s="127"/>
      <c r="O1816" s="3">
        <v>6</v>
      </c>
      <c r="P1816" s="95" t="s">
        <v>9</v>
      </c>
      <c r="Q1816" s="95" t="s">
        <v>9</v>
      </c>
      <c r="R1816" s="95" t="s">
        <v>9</v>
      </c>
      <c r="S1816" s="95" t="s">
        <v>9</v>
      </c>
      <c r="T1816" s="14"/>
      <c r="W1816"/>
      <c r="X1816"/>
      <c r="Y1816"/>
      <c r="Z1816" s="127"/>
      <c r="AA1816" s="3">
        <v>6</v>
      </c>
      <c r="AB1816" s="95" t="s">
        <v>9</v>
      </c>
      <c r="AC1816" s="95" t="s">
        <v>9</v>
      </c>
      <c r="AD1816" s="95" t="s">
        <v>9</v>
      </c>
      <c r="AE1816" s="95" t="s">
        <v>9</v>
      </c>
      <c r="AF1816" s="14"/>
      <c r="AI1816"/>
      <c r="AJ1816"/>
      <c r="AK1816"/>
      <c r="AL1816" s="127"/>
      <c r="AM1816" s="3">
        <v>6</v>
      </c>
      <c r="AN1816" s="95" t="s">
        <v>9</v>
      </c>
      <c r="AO1816" s="95" t="s">
        <v>9</v>
      </c>
      <c r="AP1816" s="95" t="s">
        <v>9</v>
      </c>
      <c r="AQ1816" s="95" t="s">
        <v>9</v>
      </c>
      <c r="AR1816" s="14"/>
      <c r="AU1816"/>
      <c r="AV1816"/>
      <c r="AW1816"/>
      <c r="AX1816" s="127"/>
      <c r="AY1816" s="3">
        <v>6</v>
      </c>
      <c r="AZ1816" s="95" t="s">
        <v>9</v>
      </c>
      <c r="BA1816" s="95" t="s">
        <v>9</v>
      </c>
      <c r="BB1816" s="95" t="s">
        <v>9</v>
      </c>
      <c r="BC1816" s="95" t="s">
        <v>9</v>
      </c>
      <c r="BD1816" s="14"/>
      <c r="BG1816"/>
      <c r="BH1816"/>
      <c r="BI1816"/>
      <c r="BJ1816" s="127"/>
      <c r="BK1816" s="3">
        <v>6</v>
      </c>
      <c r="BL1816" s="95" t="s">
        <v>9</v>
      </c>
      <c r="BM1816" s="95" t="s">
        <v>9</v>
      </c>
      <c r="BN1816" s="95" t="s">
        <v>9</v>
      </c>
      <c r="BO1816" s="95" t="s">
        <v>9</v>
      </c>
      <c r="BP1816" s="14"/>
      <c r="BS1816"/>
      <c r="BT1816"/>
      <c r="BU1816"/>
      <c r="BV1816" s="127"/>
      <c r="BW1816" s="3">
        <v>6</v>
      </c>
      <c r="BX1816" s="95" t="s">
        <v>9</v>
      </c>
      <c r="BY1816" s="95" t="s">
        <v>9</v>
      </c>
      <c r="BZ1816" s="95" t="s">
        <v>9</v>
      </c>
      <c r="CA1816" s="95" t="s">
        <v>9</v>
      </c>
      <c r="CB1816" s="14"/>
      <c r="CE1816"/>
      <c r="CF1816"/>
      <c r="CG1816"/>
      <c r="CH1816" s="127"/>
      <c r="CI1816" s="3">
        <v>6</v>
      </c>
      <c r="CJ1816" s="95" t="s">
        <v>9</v>
      </c>
      <c r="CK1816" s="95" t="s">
        <v>9</v>
      </c>
      <c r="CL1816" s="95" t="s">
        <v>9</v>
      </c>
      <c r="CM1816" s="95" t="s">
        <v>9</v>
      </c>
      <c r="CN1816" s="14"/>
      <c r="CQ1816"/>
      <c r="CR1816"/>
      <c r="CS1816"/>
      <c r="CT1816" s="127"/>
      <c r="CU1816" s="3">
        <v>6</v>
      </c>
      <c r="CV1816" s="95" t="s">
        <v>9</v>
      </c>
      <c r="CW1816" s="95" t="s">
        <v>9</v>
      </c>
      <c r="CX1816" s="95" t="s">
        <v>9</v>
      </c>
      <c r="CY1816" s="95" t="s">
        <v>9</v>
      </c>
      <c r="CZ1816" s="14"/>
      <c r="DC1816"/>
      <c r="DD1816"/>
      <c r="DE1816"/>
      <c r="DF1816" s="127"/>
      <c r="DG1816" s="3">
        <v>6</v>
      </c>
      <c r="DH1816" s="95" t="s">
        <v>9</v>
      </c>
      <c r="DI1816" s="95" t="s">
        <v>9</v>
      </c>
      <c r="DJ1816" s="95" t="s">
        <v>9</v>
      </c>
      <c r="DK1816" s="95" t="s">
        <v>9</v>
      </c>
      <c r="DL1816" s="14"/>
      <c r="DO1816"/>
      <c r="DP1816"/>
      <c r="DQ1816"/>
      <c r="DR1816" s="127"/>
      <c r="DS1816" s="3">
        <v>6</v>
      </c>
      <c r="DT1816" s="95" t="s">
        <v>9</v>
      </c>
      <c r="DU1816" s="95" t="s">
        <v>9</v>
      </c>
      <c r="DV1816" s="95" t="s">
        <v>9</v>
      </c>
      <c r="DW1816" s="95" t="s">
        <v>9</v>
      </c>
      <c r="DX1816" s="14"/>
    </row>
    <row r="1817" spans="1:129">
      <c r="A1817"/>
      <c r="B1817"/>
      <c r="C1817"/>
      <c r="D1817"/>
      <c r="E1817"/>
      <c r="F1817"/>
      <c r="G1817"/>
      <c r="H1817" s="21"/>
      <c r="K1817"/>
      <c r="L1817"/>
      <c r="M1817"/>
      <c r="N1817" s="127"/>
      <c r="O1817" s="3">
        <v>7</v>
      </c>
      <c r="P1817" s="27">
        <f ca="1">P1793+$C$5*IF(AND(O1817=K1787,P1803=1),P1808-P1793,0)</f>
        <v>68.999997694194121</v>
      </c>
      <c r="Q1817" s="27">
        <f ca="1">Q1793+$C$5*IF(AND(O1817=K1787,P1803=2),P1808-Q1793,0)</f>
        <v>24.85334982903953</v>
      </c>
      <c r="R1817" s="95" t="s">
        <v>9</v>
      </c>
      <c r="S1817" s="95" t="s">
        <v>9</v>
      </c>
      <c r="T1817" s="13"/>
      <c r="W1817"/>
      <c r="X1817"/>
      <c r="Y1817"/>
      <c r="Z1817" s="127"/>
      <c r="AA1817" s="3">
        <v>7</v>
      </c>
      <c r="AB1817" s="27">
        <f ca="1">AB1793+$C$5*IF(AND(AA1817=W1787,AB1803=1),AB1808-AB1793,0)</f>
        <v>68.999997694194121</v>
      </c>
      <c r="AC1817" s="27">
        <f ca="1">AC1793+$C$5*IF(AND(AA1817=W1787,AB1803=2),AB1808-AC1793,0)</f>
        <v>24.85334982903953</v>
      </c>
      <c r="AD1817" s="95" t="s">
        <v>9</v>
      </c>
      <c r="AE1817" s="95" t="s">
        <v>9</v>
      </c>
      <c r="AF1817" s="13"/>
      <c r="AI1817"/>
      <c r="AJ1817"/>
      <c r="AK1817"/>
      <c r="AL1817" s="127"/>
      <c r="AM1817" s="3">
        <v>7</v>
      </c>
      <c r="AN1817" s="27">
        <f ca="1">AN1793+$C$5*IF(AND(AM1817=AI1787,AN1803=1),AN1808-AN1793,0)</f>
        <v>68.999997694194121</v>
      </c>
      <c r="AO1817" s="27">
        <f ca="1">AO1793+$C$5*IF(AND(AM1817=AI1787,AN1803=2),AN1808-AO1793,0)</f>
        <v>24.85334982903953</v>
      </c>
      <c r="AP1817" s="95" t="s">
        <v>9</v>
      </c>
      <c r="AQ1817" s="95" t="s">
        <v>9</v>
      </c>
      <c r="AR1817" s="13"/>
      <c r="AU1817"/>
      <c r="AV1817"/>
      <c r="AW1817"/>
      <c r="AX1817" s="127"/>
      <c r="AY1817" s="3">
        <v>7</v>
      </c>
      <c r="AZ1817" s="27">
        <f ca="1">AZ1793+$C$5*IF(AND(AY1817=AU1787,AZ1803=1),AZ1808-AZ1793,0)</f>
        <v>68.999997694194121</v>
      </c>
      <c r="BA1817" s="27">
        <f ca="1">BA1793+$C$5*IF(AND(AY1817=AU1787,AZ1803=2),AZ1808-BA1793,0)</f>
        <v>24.85334982903953</v>
      </c>
      <c r="BB1817" s="95" t="s">
        <v>9</v>
      </c>
      <c r="BC1817" s="95" t="s">
        <v>9</v>
      </c>
      <c r="BD1817" s="13"/>
      <c r="BG1817"/>
      <c r="BH1817"/>
      <c r="BI1817"/>
      <c r="BJ1817" s="127"/>
      <c r="BK1817" s="3">
        <v>7</v>
      </c>
      <c r="BL1817" s="27">
        <f ca="1">BL1793+$C$5*IF(AND(BK1817=BG1787,BL1803=1),BL1808-BL1793,0)</f>
        <v>68.999997694194121</v>
      </c>
      <c r="BM1817" s="27">
        <f ca="1">BM1793+$C$5*IF(AND(BK1817=BG1787,BL1803=2),BL1808-BM1793,0)</f>
        <v>24.85334982903953</v>
      </c>
      <c r="BN1817" s="95" t="s">
        <v>9</v>
      </c>
      <c r="BO1817" s="95" t="s">
        <v>9</v>
      </c>
      <c r="BP1817" s="13"/>
      <c r="BS1817"/>
      <c r="BT1817"/>
      <c r="BU1817"/>
      <c r="BV1817" s="127"/>
      <c r="BW1817" s="3">
        <v>7</v>
      </c>
      <c r="BX1817" s="27">
        <f ca="1">BX1793+$C$5*IF(AND(BW1817=BS1787,BX1803=1),BX1808-BX1793,0)</f>
        <v>68.999997694194121</v>
      </c>
      <c r="BY1817" s="27">
        <f ca="1">BY1793+$C$5*IF(AND(BW1817=BS1787,BX1803=2),BX1808-BY1793,0)</f>
        <v>24.85334982903953</v>
      </c>
      <c r="BZ1817" s="95" t="s">
        <v>9</v>
      </c>
      <c r="CA1817" s="95" t="s">
        <v>9</v>
      </c>
      <c r="CB1817" s="13"/>
      <c r="CE1817"/>
      <c r="CF1817"/>
      <c r="CG1817"/>
      <c r="CH1817" s="127"/>
      <c r="CI1817" s="3">
        <v>7</v>
      </c>
      <c r="CJ1817" s="27">
        <f ca="1">CJ1793+$C$5*IF(AND(CI1817=CE1787,CJ1803=1),CJ1808-CJ1793,0)</f>
        <v>68.999997694194121</v>
      </c>
      <c r="CK1817" s="27">
        <f ca="1">CK1793+$C$5*IF(AND(CI1817=CE1787,CJ1803=2),CJ1808-CK1793,0)</f>
        <v>24.85334982903953</v>
      </c>
      <c r="CL1817" s="95" t="s">
        <v>9</v>
      </c>
      <c r="CM1817" s="95" t="s">
        <v>9</v>
      </c>
      <c r="CN1817" s="13"/>
      <c r="CQ1817"/>
      <c r="CR1817"/>
      <c r="CS1817"/>
      <c r="CT1817" s="127"/>
      <c r="CU1817" s="3">
        <v>7</v>
      </c>
      <c r="CV1817" s="27">
        <f ca="1">CV1793+$C$5*IF(AND(CU1817=CQ1787,CV1803=1),CV1808-CV1793,0)</f>
        <v>68.999997694194121</v>
      </c>
      <c r="CW1817" s="27">
        <f ca="1">CW1793+$C$5*IF(AND(CU1817=CQ1787,CV1803=2),CV1808-CW1793,0)</f>
        <v>24.85334982903953</v>
      </c>
      <c r="CX1817" s="95" t="s">
        <v>9</v>
      </c>
      <c r="CY1817" s="95" t="s">
        <v>9</v>
      </c>
      <c r="CZ1817" s="13"/>
      <c r="DC1817"/>
      <c r="DD1817"/>
      <c r="DE1817"/>
      <c r="DF1817" s="127"/>
      <c r="DG1817" s="3">
        <v>7</v>
      </c>
      <c r="DH1817" s="27">
        <f ca="1">DH1793+$C$5*IF(AND(DG1817=DC1787,DH1803=1),DH1808-DH1793,0)</f>
        <v>68.999997694194121</v>
      </c>
      <c r="DI1817" s="27">
        <f ca="1">DI1793+$C$5*IF(AND(DG1817=DC1787,DH1803=2),DH1808-DI1793,0)</f>
        <v>24.85334982903953</v>
      </c>
      <c r="DJ1817" s="95" t="s">
        <v>9</v>
      </c>
      <c r="DK1817" s="95" t="s">
        <v>9</v>
      </c>
      <c r="DL1817" s="13"/>
      <c r="DO1817"/>
      <c r="DP1817"/>
      <c r="DQ1817"/>
      <c r="DR1817" s="127"/>
      <c r="DS1817" s="3">
        <v>7</v>
      </c>
      <c r="DT1817" s="27">
        <f ca="1">DT1793+$C$5*IF(AND(DS1817=DO1787,DT1803=1),DT1808-DT1793,0)</f>
        <v>68.999997694194121</v>
      </c>
      <c r="DU1817" s="27">
        <f ca="1">DU1793+$C$5*IF(AND(DS1817=DO1787,DT1803=2),DT1808-DU1793,0)</f>
        <v>24.85334982903953</v>
      </c>
      <c r="DV1817" s="95" t="s">
        <v>9</v>
      </c>
      <c r="DW1817" s="95" t="s">
        <v>9</v>
      </c>
      <c r="DX1817" s="13"/>
    </row>
    <row r="1818" spans="1:129">
      <c r="A1818"/>
      <c r="B1818"/>
      <c r="C1818"/>
      <c r="D1818"/>
      <c r="E1818"/>
      <c r="F1818"/>
      <c r="G1818"/>
      <c r="H1818" s="21"/>
      <c r="K1818"/>
      <c r="L1818"/>
      <c r="M1818"/>
      <c r="N1818" s="127"/>
      <c r="O1818" s="3">
        <v>8</v>
      </c>
      <c r="P1818" s="27">
        <f ca="1">P1794+$C$5*IF(AND(O1818=K1787,P1803=1),P1808-P1794,0)</f>
        <v>99.999999999999673</v>
      </c>
      <c r="Q1818" s="27">
        <f ca="1">Q1794+$C$5*IF(AND(O1818=K1787,P1803=2),P1808-Q1794,0)</f>
        <v>46.432044709157779</v>
      </c>
      <c r="R1818" s="27">
        <f ca="1">R1794+$C$5*IF(AND(O1818=K1787,P1803=3),P1808-R1794,0)</f>
        <v>47.288384324226655</v>
      </c>
      <c r="S1818" s="95" t="s">
        <v>9</v>
      </c>
      <c r="T1818" s="13"/>
      <c r="W1818"/>
      <c r="X1818"/>
      <c r="Y1818"/>
      <c r="Z1818" s="127"/>
      <c r="AA1818" s="3">
        <v>8</v>
      </c>
      <c r="AB1818" s="27">
        <f ca="1">AB1794+$C$5*IF(AND(AA1818=W1787,AB1803=1),AB1808-AB1794,0)</f>
        <v>99.999999999999673</v>
      </c>
      <c r="AC1818" s="27">
        <f ca="1">AC1794+$C$5*IF(AND(AA1818=W1787,AB1803=2),AB1808-AC1794,0)</f>
        <v>46.432044709157779</v>
      </c>
      <c r="AD1818" s="27">
        <f ca="1">AD1794+$C$5*IF(AND(AA1818=W1787,AB1803=3),AB1808-AD1794,0)</f>
        <v>47.288384324226655</v>
      </c>
      <c r="AE1818" s="95" t="s">
        <v>9</v>
      </c>
      <c r="AF1818" s="13"/>
      <c r="AI1818"/>
      <c r="AJ1818"/>
      <c r="AK1818"/>
      <c r="AL1818" s="127"/>
      <c r="AM1818" s="3">
        <v>8</v>
      </c>
      <c r="AN1818" s="27">
        <f ca="1">AN1794+$C$5*IF(AND(AM1818=AI1787,AN1803=1),AN1808-AN1794,0)</f>
        <v>99.999999999999673</v>
      </c>
      <c r="AO1818" s="27">
        <f ca="1">AO1794+$C$5*IF(AND(AM1818=AI1787,AN1803=2),AN1808-AO1794,0)</f>
        <v>46.432044709157779</v>
      </c>
      <c r="AP1818" s="27">
        <f ca="1">AP1794+$C$5*IF(AND(AM1818=AI1787,AN1803=3),AN1808-AP1794,0)</f>
        <v>47.288384324226655</v>
      </c>
      <c r="AQ1818" s="95" t="s">
        <v>9</v>
      </c>
      <c r="AR1818" s="13"/>
      <c r="AU1818"/>
      <c r="AV1818"/>
      <c r="AW1818"/>
      <c r="AX1818" s="127"/>
      <c r="AY1818" s="3">
        <v>8</v>
      </c>
      <c r="AZ1818" s="27">
        <f ca="1">AZ1794+$C$5*IF(AND(AY1818=AU1787,AZ1803=1),AZ1808-AZ1794,0)</f>
        <v>99.999999999999829</v>
      </c>
      <c r="BA1818" s="27">
        <f ca="1">BA1794+$C$5*IF(AND(AY1818=AU1787,AZ1803=2),AZ1808-BA1794,0)</f>
        <v>46.432044709157779</v>
      </c>
      <c r="BB1818" s="27">
        <f ca="1">BB1794+$C$5*IF(AND(AY1818=AU1787,AZ1803=3),AZ1808-BB1794,0)</f>
        <v>47.288384324226655</v>
      </c>
      <c r="BC1818" s="95" t="s">
        <v>9</v>
      </c>
      <c r="BD1818" s="13"/>
      <c r="BG1818"/>
      <c r="BH1818"/>
      <c r="BI1818"/>
      <c r="BJ1818" s="127"/>
      <c r="BK1818" s="3">
        <v>8</v>
      </c>
      <c r="BL1818" s="27">
        <f ca="1">BL1794+$C$5*IF(AND(BK1818=BG1787,BL1803=1),BL1808-BL1794,0)</f>
        <v>99.999999999999829</v>
      </c>
      <c r="BM1818" s="27">
        <f ca="1">BM1794+$C$5*IF(AND(BK1818=BG1787,BL1803=2),BL1808-BM1794,0)</f>
        <v>46.432044709157779</v>
      </c>
      <c r="BN1818" s="27">
        <f ca="1">BN1794+$C$5*IF(AND(BK1818=BG1787,BL1803=3),BL1808-BN1794,0)</f>
        <v>47.288384324226655</v>
      </c>
      <c r="BO1818" s="95" t="s">
        <v>9</v>
      </c>
      <c r="BP1818" s="13"/>
      <c r="BS1818"/>
      <c r="BT1818"/>
      <c r="BU1818"/>
      <c r="BV1818" s="127"/>
      <c r="BW1818" s="3">
        <v>8</v>
      </c>
      <c r="BX1818" s="27">
        <f ca="1">BX1794+$C$5*IF(AND(BW1818=BS1787,BX1803=1),BX1808-BX1794,0)</f>
        <v>99.999999999999829</v>
      </c>
      <c r="BY1818" s="27">
        <f ca="1">BY1794+$C$5*IF(AND(BW1818=BS1787,BX1803=2),BX1808-BY1794,0)</f>
        <v>46.432044709157779</v>
      </c>
      <c r="BZ1818" s="27">
        <f ca="1">BZ1794+$C$5*IF(AND(BW1818=BS1787,BX1803=3),BX1808-BZ1794,0)</f>
        <v>47.288384324226655</v>
      </c>
      <c r="CA1818" s="95" t="s">
        <v>9</v>
      </c>
      <c r="CB1818" s="13"/>
      <c r="CE1818"/>
      <c r="CF1818"/>
      <c r="CG1818"/>
      <c r="CH1818" s="127"/>
      <c r="CI1818" s="3">
        <v>8</v>
      </c>
      <c r="CJ1818" s="27">
        <f ca="1">CJ1794+$C$5*IF(AND(CI1818=CE1787,CJ1803=1),CJ1808-CJ1794,0)</f>
        <v>99.999999999999829</v>
      </c>
      <c r="CK1818" s="27">
        <f ca="1">CK1794+$C$5*IF(AND(CI1818=CE1787,CJ1803=2),CJ1808-CK1794,0)</f>
        <v>46.432044709157779</v>
      </c>
      <c r="CL1818" s="27">
        <f ca="1">CL1794+$C$5*IF(AND(CI1818=CE1787,CJ1803=3),CJ1808-CL1794,0)</f>
        <v>47.288384324226655</v>
      </c>
      <c r="CM1818" s="95" t="s">
        <v>9</v>
      </c>
      <c r="CN1818" s="13"/>
      <c r="CQ1818"/>
      <c r="CR1818"/>
      <c r="CS1818"/>
      <c r="CT1818" s="127"/>
      <c r="CU1818" s="3">
        <v>8</v>
      </c>
      <c r="CV1818" s="27">
        <f ca="1">CV1794+$C$5*IF(AND(CU1818=CQ1787,CV1803=1),CV1808-CV1794,0)</f>
        <v>99.999999999999829</v>
      </c>
      <c r="CW1818" s="27">
        <f ca="1">CW1794+$C$5*IF(AND(CU1818=CQ1787,CV1803=2),CV1808-CW1794,0)</f>
        <v>46.432044709157779</v>
      </c>
      <c r="CX1818" s="27">
        <f ca="1">CX1794+$C$5*IF(AND(CU1818=CQ1787,CV1803=3),CV1808-CX1794,0)</f>
        <v>47.288384324226655</v>
      </c>
      <c r="CY1818" s="95" t="s">
        <v>9</v>
      </c>
      <c r="CZ1818" s="13"/>
      <c r="DC1818"/>
      <c r="DD1818"/>
      <c r="DE1818"/>
      <c r="DF1818" s="127"/>
      <c r="DG1818" s="3">
        <v>8</v>
      </c>
      <c r="DH1818" s="27">
        <f ca="1">DH1794+$C$5*IF(AND(DG1818=DC1787,DH1803=1),DH1808-DH1794,0)</f>
        <v>99.999999999999829</v>
      </c>
      <c r="DI1818" s="27">
        <f ca="1">DI1794+$C$5*IF(AND(DG1818=DC1787,DH1803=2),DH1808-DI1794,0)</f>
        <v>46.432044709157779</v>
      </c>
      <c r="DJ1818" s="27">
        <f ca="1">DJ1794+$C$5*IF(AND(DG1818=DC1787,DH1803=3),DH1808-DJ1794,0)</f>
        <v>47.288384324226655</v>
      </c>
      <c r="DK1818" s="95" t="s">
        <v>9</v>
      </c>
      <c r="DL1818" s="13"/>
      <c r="DO1818"/>
      <c r="DP1818"/>
      <c r="DQ1818"/>
      <c r="DR1818" s="127"/>
      <c r="DS1818" s="3">
        <v>8</v>
      </c>
      <c r="DT1818" s="27">
        <f ca="1">DT1794+$C$5*IF(AND(DS1818=DO1787,DT1803=1),DT1808-DT1794,0)</f>
        <v>99.999999999999829</v>
      </c>
      <c r="DU1818" s="27">
        <f ca="1">DU1794+$C$5*IF(AND(DS1818=DO1787,DT1803=2),DT1808-DU1794,0)</f>
        <v>46.432044709157779</v>
      </c>
      <c r="DV1818" s="27">
        <f ca="1">DV1794+$C$5*IF(AND(DS1818=DO1787,DT1803=3),DT1808-DV1794,0)</f>
        <v>47.288384324226655</v>
      </c>
      <c r="DW1818" s="95" t="s">
        <v>9</v>
      </c>
      <c r="DX1818" s="13"/>
    </row>
    <row r="1819" spans="1:129">
      <c r="A1819"/>
      <c r="B1819"/>
      <c r="C1819"/>
      <c r="D1819"/>
      <c r="E1819"/>
      <c r="F1819"/>
      <c r="G1819"/>
      <c r="H1819" s="21"/>
      <c r="K1819"/>
      <c r="L1819"/>
      <c r="M1819"/>
      <c r="N1819" s="128"/>
      <c r="O1819" s="3" t="s">
        <v>40</v>
      </c>
      <c r="P1819" s="44">
        <v>0</v>
      </c>
      <c r="Q1819" s="44">
        <v>0</v>
      </c>
      <c r="R1819" s="44">
        <v>0</v>
      </c>
      <c r="S1819" s="40">
        <v>0</v>
      </c>
      <c r="T1819" s="12"/>
      <c r="W1819"/>
      <c r="X1819"/>
      <c r="Y1819"/>
      <c r="Z1819" s="128"/>
      <c r="AA1819" s="3" t="s">
        <v>40</v>
      </c>
      <c r="AB1819" s="44">
        <v>0</v>
      </c>
      <c r="AC1819" s="44">
        <v>0</v>
      </c>
      <c r="AD1819" s="44">
        <v>0</v>
      </c>
      <c r="AE1819" s="40">
        <v>0</v>
      </c>
      <c r="AF1819" s="12"/>
      <c r="AI1819"/>
      <c r="AJ1819"/>
      <c r="AK1819"/>
      <c r="AL1819" s="128"/>
      <c r="AM1819" s="3" t="s">
        <v>40</v>
      </c>
      <c r="AN1819" s="44">
        <v>0</v>
      </c>
      <c r="AO1819" s="44">
        <v>0</v>
      </c>
      <c r="AP1819" s="44">
        <v>0</v>
      </c>
      <c r="AQ1819" s="40">
        <v>0</v>
      </c>
      <c r="AR1819" s="12"/>
      <c r="AU1819"/>
      <c r="AV1819"/>
      <c r="AW1819"/>
      <c r="AX1819" s="128"/>
      <c r="AY1819" s="3" t="s">
        <v>40</v>
      </c>
      <c r="AZ1819" s="44">
        <v>0</v>
      </c>
      <c r="BA1819" s="44">
        <v>0</v>
      </c>
      <c r="BB1819" s="44">
        <v>0</v>
      </c>
      <c r="BC1819" s="40">
        <v>0</v>
      </c>
      <c r="BD1819" s="12"/>
      <c r="BG1819"/>
      <c r="BH1819"/>
      <c r="BI1819"/>
      <c r="BJ1819" s="128"/>
      <c r="BK1819" s="3" t="s">
        <v>40</v>
      </c>
      <c r="BL1819" s="44">
        <v>0</v>
      </c>
      <c r="BM1819" s="44">
        <v>0</v>
      </c>
      <c r="BN1819" s="44">
        <v>0</v>
      </c>
      <c r="BO1819" s="40">
        <v>0</v>
      </c>
      <c r="BP1819" s="12"/>
      <c r="BS1819"/>
      <c r="BT1819"/>
      <c r="BU1819"/>
      <c r="BV1819" s="128"/>
      <c r="BW1819" s="3" t="s">
        <v>40</v>
      </c>
      <c r="BX1819" s="44">
        <v>0</v>
      </c>
      <c r="BY1819" s="44">
        <v>0</v>
      </c>
      <c r="BZ1819" s="44">
        <v>0</v>
      </c>
      <c r="CA1819" s="40">
        <v>0</v>
      </c>
      <c r="CB1819" s="12"/>
      <c r="CE1819"/>
      <c r="CF1819"/>
      <c r="CG1819"/>
      <c r="CH1819" s="128"/>
      <c r="CI1819" s="3" t="s">
        <v>40</v>
      </c>
      <c r="CJ1819" s="44">
        <v>0</v>
      </c>
      <c r="CK1819" s="44">
        <v>0</v>
      </c>
      <c r="CL1819" s="44">
        <v>0</v>
      </c>
      <c r="CM1819" s="40">
        <v>0</v>
      </c>
      <c r="CN1819" s="12"/>
      <c r="CQ1819"/>
      <c r="CR1819"/>
      <c r="CS1819"/>
      <c r="CT1819" s="128"/>
      <c r="CU1819" s="3" t="s">
        <v>40</v>
      </c>
      <c r="CV1819" s="44">
        <v>0</v>
      </c>
      <c r="CW1819" s="44">
        <v>0</v>
      </c>
      <c r="CX1819" s="44">
        <v>0</v>
      </c>
      <c r="CY1819" s="40">
        <v>0</v>
      </c>
      <c r="CZ1819" s="12"/>
      <c r="DC1819"/>
      <c r="DD1819"/>
      <c r="DE1819"/>
      <c r="DF1819" s="128"/>
      <c r="DG1819" s="3" t="s">
        <v>40</v>
      </c>
      <c r="DH1819" s="44">
        <v>0</v>
      </c>
      <c r="DI1819" s="44">
        <v>0</v>
      </c>
      <c r="DJ1819" s="44">
        <v>0</v>
      </c>
      <c r="DK1819" s="40">
        <v>0</v>
      </c>
      <c r="DL1819" s="12"/>
      <c r="DO1819"/>
      <c r="DP1819"/>
      <c r="DQ1819"/>
      <c r="DR1819" s="128"/>
      <c r="DS1819" s="3" t="s">
        <v>40</v>
      </c>
      <c r="DT1819" s="44">
        <v>0</v>
      </c>
      <c r="DU1819" s="44">
        <v>0</v>
      </c>
      <c r="DV1819" s="44">
        <v>0</v>
      </c>
      <c r="DW1819" s="40">
        <v>0</v>
      </c>
      <c r="DX1819" s="12"/>
    </row>
    <row r="1820" spans="1:129" ht="13.8" thickBot="1">
      <c r="O1820" s="62"/>
      <c r="AA1820" s="62"/>
      <c r="AM1820" s="62"/>
      <c r="AY1820" s="62"/>
      <c r="BK1820" s="62"/>
      <c r="BW1820" s="62"/>
      <c r="CI1820" s="62"/>
      <c r="CU1820" s="62"/>
      <c r="DG1820" s="62"/>
      <c r="DS1820" s="62"/>
    </row>
    <row r="1821" spans="1:129" s="67" customFormat="1" ht="15" customHeight="1" thickTop="1" thickBot="1">
      <c r="B1821" s="75" t="s">
        <v>46</v>
      </c>
      <c r="C1821" s="68">
        <f>C1784+1</f>
        <v>50</v>
      </c>
      <c r="D1821" s="69"/>
      <c r="E1821" s="69"/>
      <c r="F1821" s="69"/>
      <c r="G1821" s="69"/>
      <c r="H1821" s="69"/>
      <c r="I1821" s="73"/>
      <c r="J1821" s="70" t="s">
        <v>55</v>
      </c>
      <c r="K1821" s="71"/>
      <c r="T1821" s="69"/>
      <c r="U1821" s="73"/>
      <c r="V1821" s="70" t="s">
        <v>55</v>
      </c>
      <c r="W1821" s="71"/>
      <c r="AF1821" s="69"/>
      <c r="AG1821" s="73"/>
      <c r="AH1821" s="70" t="s">
        <v>55</v>
      </c>
      <c r="AI1821" s="71"/>
      <c r="AR1821" s="69"/>
      <c r="AS1821" s="73"/>
      <c r="AT1821" s="70" t="s">
        <v>55</v>
      </c>
      <c r="AU1821" s="71"/>
      <c r="BD1821" s="69"/>
      <c r="BE1821" s="73"/>
      <c r="BF1821" s="70" t="s">
        <v>55</v>
      </c>
      <c r="BG1821" s="71"/>
      <c r="BP1821" s="69"/>
      <c r="BQ1821" s="73"/>
      <c r="BR1821" s="70" t="s">
        <v>55</v>
      </c>
      <c r="BS1821" s="71"/>
      <c r="CB1821" s="69"/>
      <c r="CC1821" s="73"/>
      <c r="CD1821" s="70" t="s">
        <v>55</v>
      </c>
      <c r="CE1821" s="71"/>
      <c r="CN1821" s="69"/>
      <c r="CO1821" s="73"/>
      <c r="CP1821" s="70" t="s">
        <v>55</v>
      </c>
      <c r="CQ1821" s="71"/>
      <c r="CZ1821" s="69"/>
      <c r="DA1821" s="73"/>
      <c r="DB1821" s="70" t="s">
        <v>55</v>
      </c>
      <c r="DC1821" s="71"/>
      <c r="DL1821" s="69"/>
      <c r="DM1821" s="73"/>
      <c r="DN1821" s="70" t="s">
        <v>55</v>
      </c>
      <c r="DO1821" s="71"/>
      <c r="DX1821" s="69"/>
      <c r="DY1821" s="74"/>
    </row>
    <row r="1822" spans="1:129" ht="13.5" customHeight="1" thickBot="1">
      <c r="A1822"/>
      <c r="E1822"/>
      <c r="F1822"/>
      <c r="G1822"/>
      <c r="H1822" s="21"/>
      <c r="J1822" s="18" t="s">
        <v>53</v>
      </c>
      <c r="K1822" s="17">
        <v>1</v>
      </c>
      <c r="L1822"/>
      <c r="M1822"/>
      <c r="N1822"/>
      <c r="P1822" s="123" t="s">
        <v>12</v>
      </c>
      <c r="Q1822" s="124"/>
      <c r="R1822" s="124"/>
      <c r="S1822" s="125"/>
      <c r="T1822" s="21"/>
      <c r="V1822" s="18" t="s">
        <v>53</v>
      </c>
      <c r="W1822" s="17">
        <f ca="1">S1840</f>
        <v>2</v>
      </c>
      <c r="X1822"/>
      <c r="Y1822"/>
      <c r="Z1822"/>
      <c r="AB1822" s="123" t="s">
        <v>12</v>
      </c>
      <c r="AC1822" s="124"/>
      <c r="AD1822" s="124"/>
      <c r="AE1822" s="125"/>
      <c r="AF1822" s="21"/>
      <c r="AH1822" s="18" t="s">
        <v>53</v>
      </c>
      <c r="AI1822" s="17">
        <f ca="1">AE1840</f>
        <v>2</v>
      </c>
      <c r="AJ1822"/>
      <c r="AK1822"/>
      <c r="AL1822"/>
      <c r="AN1822" s="123" t="s">
        <v>12</v>
      </c>
      <c r="AO1822" s="124"/>
      <c r="AP1822" s="124"/>
      <c r="AQ1822" s="125"/>
      <c r="AR1822" s="21"/>
      <c r="AT1822" s="18" t="s">
        <v>53</v>
      </c>
      <c r="AU1822" s="17">
        <f ca="1">AQ1840</f>
        <v>3</v>
      </c>
      <c r="AV1822"/>
      <c r="AW1822"/>
      <c r="AX1822"/>
      <c r="AZ1822" s="123" t="s">
        <v>12</v>
      </c>
      <c r="BA1822" s="124"/>
      <c r="BB1822" s="124"/>
      <c r="BC1822" s="125"/>
      <c r="BD1822" s="21"/>
      <c r="BF1822" s="18" t="s">
        <v>53</v>
      </c>
      <c r="BG1822" s="17">
        <f ca="1">BC1840</f>
        <v>3</v>
      </c>
      <c r="BH1822"/>
      <c r="BI1822"/>
      <c r="BJ1822"/>
      <c r="BL1822" s="123" t="s">
        <v>12</v>
      </c>
      <c r="BM1822" s="124"/>
      <c r="BN1822" s="124"/>
      <c r="BO1822" s="125"/>
      <c r="BP1822" s="21"/>
      <c r="BR1822" s="18" t="s">
        <v>53</v>
      </c>
      <c r="BS1822" s="17">
        <f ca="1">BO1840</f>
        <v>3</v>
      </c>
      <c r="BT1822"/>
      <c r="BU1822"/>
      <c r="BV1822"/>
      <c r="BX1822" s="123" t="s">
        <v>12</v>
      </c>
      <c r="BY1822" s="124"/>
      <c r="BZ1822" s="124"/>
      <c r="CA1822" s="125"/>
      <c r="CB1822" s="21"/>
      <c r="CD1822" s="18" t="s">
        <v>53</v>
      </c>
      <c r="CE1822" s="17">
        <f ca="1">CA1840</f>
        <v>3</v>
      </c>
      <c r="CF1822"/>
      <c r="CG1822"/>
      <c r="CH1822"/>
      <c r="CJ1822" s="123" t="s">
        <v>12</v>
      </c>
      <c r="CK1822" s="124"/>
      <c r="CL1822" s="124"/>
      <c r="CM1822" s="125"/>
      <c r="CN1822" s="21"/>
      <c r="CP1822" s="18" t="s">
        <v>53</v>
      </c>
      <c r="CQ1822" s="17">
        <f ca="1">CM1840</f>
        <v>3</v>
      </c>
      <c r="CR1822"/>
      <c r="CS1822"/>
      <c r="CT1822"/>
      <c r="CV1822" s="123" t="s">
        <v>12</v>
      </c>
      <c r="CW1822" s="124"/>
      <c r="CX1822" s="124"/>
      <c r="CY1822" s="125"/>
      <c r="CZ1822" s="21"/>
      <c r="DB1822" s="18" t="s">
        <v>53</v>
      </c>
      <c r="DC1822" s="17">
        <f ca="1">CY1840</f>
        <v>3</v>
      </c>
      <c r="DD1822"/>
      <c r="DE1822"/>
      <c r="DF1822"/>
      <c r="DH1822" s="123" t="s">
        <v>12</v>
      </c>
      <c r="DI1822" s="124"/>
      <c r="DJ1822" s="124"/>
      <c r="DK1822" s="125"/>
      <c r="DL1822" s="21"/>
      <c r="DN1822" s="18" t="s">
        <v>53</v>
      </c>
      <c r="DO1822" s="17">
        <f ca="1">DK1840</f>
        <v>3</v>
      </c>
      <c r="DP1822"/>
      <c r="DQ1822"/>
      <c r="DR1822"/>
      <c r="DT1822" s="123" t="s">
        <v>12</v>
      </c>
      <c r="DU1822" s="124"/>
      <c r="DV1822" s="124"/>
      <c r="DW1822" s="125"/>
      <c r="DX1822" s="21"/>
    </row>
    <row r="1823" spans="1:129" ht="13.5" customHeight="1" thickBot="1">
      <c r="A1823"/>
      <c r="B1823" s="63" t="s">
        <v>45</v>
      </c>
      <c r="C1823" s="9" t="str">
        <f ca="1">IF(DO1824=9,"到着","未着")</f>
        <v>到着</v>
      </c>
      <c r="D1823" t="s">
        <v>19</v>
      </c>
      <c r="E1823"/>
      <c r="F1823"/>
      <c r="G1823"/>
      <c r="H1823" s="21"/>
      <c r="J1823" s="18" t="s">
        <v>54</v>
      </c>
      <c r="K1823" s="3">
        <v>1</v>
      </c>
      <c r="L1823"/>
      <c r="M1823"/>
      <c r="N1823"/>
      <c r="O1823" s="9" t="s">
        <v>57</v>
      </c>
      <c r="P1823" s="93" t="s">
        <v>3</v>
      </c>
      <c r="Q1823" s="26" t="s">
        <v>4</v>
      </c>
      <c r="R1823" s="26" t="s">
        <v>5</v>
      </c>
      <c r="S1823" s="3" t="s">
        <v>6</v>
      </c>
      <c r="T1823" s="6"/>
      <c r="V1823" s="18" t="s">
        <v>54</v>
      </c>
      <c r="W1823" s="3">
        <f ca="1">S1841</f>
        <v>1</v>
      </c>
      <c r="X1823"/>
      <c r="Y1823"/>
      <c r="Z1823"/>
      <c r="AA1823" s="9" t="str">
        <f>$O$10</f>
        <v>現Q値</v>
      </c>
      <c r="AB1823" s="93" t="s">
        <v>3</v>
      </c>
      <c r="AC1823" s="26" t="s">
        <v>4</v>
      </c>
      <c r="AD1823" s="26" t="s">
        <v>5</v>
      </c>
      <c r="AE1823" s="3" t="s">
        <v>6</v>
      </c>
      <c r="AF1823" s="6"/>
      <c r="AH1823" s="18" t="s">
        <v>54</v>
      </c>
      <c r="AI1823" s="3">
        <f ca="1">AE1841</f>
        <v>2</v>
      </c>
      <c r="AJ1823"/>
      <c r="AK1823"/>
      <c r="AL1823"/>
      <c r="AM1823" s="9" t="str">
        <f>$O$10</f>
        <v>現Q値</v>
      </c>
      <c r="AN1823" s="93" t="s">
        <v>3</v>
      </c>
      <c r="AO1823" s="26" t="s">
        <v>4</v>
      </c>
      <c r="AP1823" s="26" t="s">
        <v>5</v>
      </c>
      <c r="AQ1823" s="3" t="s">
        <v>6</v>
      </c>
      <c r="AR1823" s="6"/>
      <c r="AT1823" s="18" t="s">
        <v>54</v>
      </c>
      <c r="AU1823" s="3">
        <f ca="1">AQ1841</f>
        <v>2</v>
      </c>
      <c r="AV1823"/>
      <c r="AW1823"/>
      <c r="AX1823"/>
      <c r="AY1823" s="9" t="str">
        <f>$O$10</f>
        <v>現Q値</v>
      </c>
      <c r="AZ1823" s="93" t="s">
        <v>3</v>
      </c>
      <c r="BA1823" s="26" t="s">
        <v>4</v>
      </c>
      <c r="BB1823" s="26" t="s">
        <v>5</v>
      </c>
      <c r="BC1823" s="3" t="s">
        <v>6</v>
      </c>
      <c r="BD1823" s="6"/>
      <c r="BF1823" s="18" t="s">
        <v>54</v>
      </c>
      <c r="BG1823" s="3">
        <f ca="1">BC1841</f>
        <v>3</v>
      </c>
      <c r="BH1823"/>
      <c r="BI1823"/>
      <c r="BJ1823"/>
      <c r="BK1823" s="9" t="str">
        <f>$O$10</f>
        <v>現Q値</v>
      </c>
      <c r="BL1823" s="93" t="s">
        <v>3</v>
      </c>
      <c r="BM1823" s="26" t="s">
        <v>4</v>
      </c>
      <c r="BN1823" s="26" t="s">
        <v>5</v>
      </c>
      <c r="BO1823" s="3" t="s">
        <v>6</v>
      </c>
      <c r="BP1823" s="6"/>
      <c r="BR1823" s="18" t="s">
        <v>54</v>
      </c>
      <c r="BS1823" s="3">
        <f ca="1">BO1841</f>
        <v>3</v>
      </c>
      <c r="BT1823"/>
      <c r="BU1823"/>
      <c r="BV1823"/>
      <c r="BW1823" s="9" t="str">
        <f>$O$10</f>
        <v>現Q値</v>
      </c>
      <c r="BX1823" s="93" t="s">
        <v>3</v>
      </c>
      <c r="BY1823" s="26" t="s">
        <v>4</v>
      </c>
      <c r="BZ1823" s="26" t="s">
        <v>5</v>
      </c>
      <c r="CA1823" s="3" t="s">
        <v>6</v>
      </c>
      <c r="CB1823" s="6"/>
      <c r="CD1823" s="18" t="s">
        <v>54</v>
      </c>
      <c r="CE1823" s="3">
        <f ca="1">CA1841</f>
        <v>3</v>
      </c>
      <c r="CF1823"/>
      <c r="CG1823"/>
      <c r="CH1823"/>
      <c r="CI1823" s="9" t="str">
        <f>$O$10</f>
        <v>現Q値</v>
      </c>
      <c r="CJ1823" s="93" t="s">
        <v>3</v>
      </c>
      <c r="CK1823" s="26" t="s">
        <v>4</v>
      </c>
      <c r="CL1823" s="26" t="s">
        <v>5</v>
      </c>
      <c r="CM1823" s="3" t="s">
        <v>6</v>
      </c>
      <c r="CN1823" s="6"/>
      <c r="CP1823" s="18" t="s">
        <v>54</v>
      </c>
      <c r="CQ1823" s="3">
        <f ca="1">CM1841</f>
        <v>3</v>
      </c>
      <c r="CR1823"/>
      <c r="CS1823"/>
      <c r="CT1823"/>
      <c r="CU1823" s="9" t="str">
        <f>$O$10</f>
        <v>現Q値</v>
      </c>
      <c r="CV1823" s="93" t="s">
        <v>3</v>
      </c>
      <c r="CW1823" s="26" t="s">
        <v>4</v>
      </c>
      <c r="CX1823" s="26" t="s">
        <v>5</v>
      </c>
      <c r="CY1823" s="3" t="s">
        <v>6</v>
      </c>
      <c r="CZ1823" s="6"/>
      <c r="DB1823" s="18" t="s">
        <v>54</v>
      </c>
      <c r="DC1823" s="3">
        <f ca="1">CY1841</f>
        <v>3</v>
      </c>
      <c r="DD1823"/>
      <c r="DE1823"/>
      <c r="DF1823"/>
      <c r="DG1823" s="9" t="str">
        <f>$O$10</f>
        <v>現Q値</v>
      </c>
      <c r="DH1823" s="93" t="s">
        <v>3</v>
      </c>
      <c r="DI1823" s="26" t="s">
        <v>4</v>
      </c>
      <c r="DJ1823" s="26" t="s">
        <v>5</v>
      </c>
      <c r="DK1823" s="3" t="s">
        <v>6</v>
      </c>
      <c r="DL1823" s="6"/>
      <c r="DN1823" s="18" t="s">
        <v>54</v>
      </c>
      <c r="DO1823" s="3">
        <f ca="1">DK1841</f>
        <v>3</v>
      </c>
      <c r="DP1823"/>
      <c r="DQ1823"/>
      <c r="DR1823"/>
      <c r="DS1823" s="9" t="str">
        <f>$O$10</f>
        <v>現Q値</v>
      </c>
      <c r="DT1823" s="93" t="s">
        <v>3</v>
      </c>
      <c r="DU1823" s="26" t="s">
        <v>4</v>
      </c>
      <c r="DV1823" s="26" t="s">
        <v>5</v>
      </c>
      <c r="DW1823" s="3" t="s">
        <v>6</v>
      </c>
      <c r="DX1823" s="6"/>
    </row>
    <row r="1824" spans="1:129" ht="13.5" customHeight="1" thickBot="1">
      <c r="A1824"/>
      <c r="B1824" s="63" t="s">
        <v>10</v>
      </c>
      <c r="C1824" s="78">
        <f ca="1">C1787+IF(C1823="未着",0,1)</f>
        <v>50</v>
      </c>
      <c r="D1824"/>
      <c r="E1824"/>
      <c r="F1824"/>
      <c r="G1824"/>
      <c r="H1824" s="21"/>
      <c r="J1824" s="3" t="s">
        <v>7</v>
      </c>
      <c r="K1824" s="29">
        <f>3*(K1822-1)+K1823</f>
        <v>1</v>
      </c>
      <c r="L1824" s="30" t="s">
        <v>34</v>
      </c>
      <c r="M1824"/>
      <c r="N1824" s="126" t="s">
        <v>7</v>
      </c>
      <c r="O1824" s="17">
        <v>1</v>
      </c>
      <c r="P1824" s="27">
        <f t="array" aca="1" ref="P1824:S1831" ca="1">IF(C1786="到着",DT1811:DW1818,P1787:S1794)</f>
        <v>31.961457039816562</v>
      </c>
      <c r="Q1824" s="95" t="str">
        <f ca="1"/>
        <v>欄外</v>
      </c>
      <c r="R1824" s="95" t="str">
        <f ca="1"/>
        <v>欄外</v>
      </c>
      <c r="S1824" s="15">
        <f ca="1"/>
        <v>32.109996734577393</v>
      </c>
      <c r="T1824" s="12"/>
      <c r="V1824" s="3" t="s">
        <v>7</v>
      </c>
      <c r="W1824" s="29">
        <f ca="1">3*(W1822-1)+W1823</f>
        <v>4</v>
      </c>
      <c r="X1824" s="30" t="s">
        <v>34</v>
      </c>
      <c r="Y1824"/>
      <c r="Z1824" s="126" t="s">
        <v>7</v>
      </c>
      <c r="AA1824" s="17">
        <v>1</v>
      </c>
      <c r="AB1824" s="27">
        <f t="array" ref="AB1824:AE1831" ca="1">P1848:S1855</f>
        <v>31.961457039816562</v>
      </c>
      <c r="AC1824" s="95" t="str">
        <v>欄外</v>
      </c>
      <c r="AD1824" s="95" t="str">
        <v>欄外</v>
      </c>
      <c r="AE1824" s="15">
        <f ca="1"/>
        <v>32.109998105140427</v>
      </c>
      <c r="AF1824" s="12"/>
      <c r="AH1824" s="3" t="s">
        <v>7</v>
      </c>
      <c r="AI1824" s="29">
        <f ca="1">3*(AI1822-1)+AI1823</f>
        <v>5</v>
      </c>
      <c r="AJ1824" s="30" t="s">
        <v>34</v>
      </c>
      <c r="AK1824"/>
      <c r="AL1824" s="126" t="s">
        <v>7</v>
      </c>
      <c r="AM1824" s="17">
        <v>1</v>
      </c>
      <c r="AN1824" s="27">
        <f t="array" ref="AN1824:AQ1831" ca="1">AB1848:AE1855</f>
        <v>31.961457039816562</v>
      </c>
      <c r="AO1824" s="95" t="str">
        <v>欄外</v>
      </c>
      <c r="AP1824" s="95" t="str">
        <v>欄外</v>
      </c>
      <c r="AQ1824" s="15">
        <f ca="1"/>
        <v>32.109998105140427</v>
      </c>
      <c r="AR1824" s="12"/>
      <c r="AT1824" s="3" t="s">
        <v>7</v>
      </c>
      <c r="AU1824" s="29">
        <f ca="1">3*(AU1822-1)+AU1823</f>
        <v>8</v>
      </c>
      <c r="AV1824" s="30" t="s">
        <v>34</v>
      </c>
      <c r="AW1824"/>
      <c r="AX1824" s="126" t="s">
        <v>7</v>
      </c>
      <c r="AY1824" s="17">
        <v>1</v>
      </c>
      <c r="AZ1824" s="27">
        <f t="array" ref="AZ1824:BC1831" ca="1">AN1848:AQ1855</f>
        <v>31.961457039816562</v>
      </c>
      <c r="BA1824" s="95" t="str">
        <v>欄外</v>
      </c>
      <c r="BB1824" s="95" t="str">
        <v>欄外</v>
      </c>
      <c r="BC1824" s="15">
        <f ca="1"/>
        <v>32.109998105140427</v>
      </c>
      <c r="BD1824" s="12"/>
      <c r="BF1824" s="3" t="s">
        <v>7</v>
      </c>
      <c r="BG1824" s="29">
        <f ca="1">3*(BG1822-1)+BG1823</f>
        <v>9</v>
      </c>
      <c r="BH1824" s="30" t="s">
        <v>34</v>
      </c>
      <c r="BI1824"/>
      <c r="BJ1824" s="126" t="s">
        <v>7</v>
      </c>
      <c r="BK1824" s="17">
        <v>1</v>
      </c>
      <c r="BL1824" s="27">
        <f t="array" ref="BL1824:BO1831" ca="1">AZ1848:BC1855</f>
        <v>31.961457039816562</v>
      </c>
      <c r="BM1824" s="95" t="str">
        <v>欄外</v>
      </c>
      <c r="BN1824" s="95" t="str">
        <v>欄外</v>
      </c>
      <c r="BO1824" s="15">
        <f ca="1"/>
        <v>32.109998105140427</v>
      </c>
      <c r="BP1824" s="12"/>
      <c r="BR1824" s="3" t="s">
        <v>7</v>
      </c>
      <c r="BS1824" s="29">
        <f ca="1">3*(BS1822-1)+BS1823</f>
        <v>9</v>
      </c>
      <c r="BT1824" s="30" t="s">
        <v>34</v>
      </c>
      <c r="BU1824"/>
      <c r="BV1824" s="126" t="s">
        <v>7</v>
      </c>
      <c r="BW1824" s="17">
        <v>1</v>
      </c>
      <c r="BX1824" s="27">
        <f t="array" ref="BX1824:CA1831" ca="1">BL1848:BO1855</f>
        <v>31.961457039816562</v>
      </c>
      <c r="BY1824" s="95" t="str">
        <v>欄外</v>
      </c>
      <c r="BZ1824" s="95" t="str">
        <v>欄外</v>
      </c>
      <c r="CA1824" s="15">
        <f ca="1"/>
        <v>32.109998105140427</v>
      </c>
      <c r="CB1824" s="12"/>
      <c r="CD1824" s="3" t="s">
        <v>7</v>
      </c>
      <c r="CE1824" s="29">
        <f ca="1">3*(CE1822-1)+CE1823</f>
        <v>9</v>
      </c>
      <c r="CF1824" s="30" t="s">
        <v>34</v>
      </c>
      <c r="CG1824"/>
      <c r="CH1824" s="126" t="s">
        <v>7</v>
      </c>
      <c r="CI1824" s="17">
        <v>1</v>
      </c>
      <c r="CJ1824" s="27">
        <f t="array" ref="CJ1824:CM1831" ca="1">BX1848:CA1855</f>
        <v>31.961457039816562</v>
      </c>
      <c r="CK1824" s="95" t="str">
        <v>欄外</v>
      </c>
      <c r="CL1824" s="95" t="str">
        <v>欄外</v>
      </c>
      <c r="CM1824" s="15">
        <f ca="1"/>
        <v>32.109998105140427</v>
      </c>
      <c r="CN1824" s="12"/>
      <c r="CP1824" s="3" t="s">
        <v>7</v>
      </c>
      <c r="CQ1824" s="29">
        <f ca="1">3*(CQ1822-1)+CQ1823</f>
        <v>9</v>
      </c>
      <c r="CR1824" s="30" t="s">
        <v>34</v>
      </c>
      <c r="CS1824"/>
      <c r="CT1824" s="126" t="s">
        <v>7</v>
      </c>
      <c r="CU1824" s="17">
        <v>1</v>
      </c>
      <c r="CV1824" s="27">
        <f t="array" ref="CV1824:CY1831" ca="1">CJ1848:CM1855</f>
        <v>31.961457039816562</v>
      </c>
      <c r="CW1824" s="95" t="str">
        <v>欄外</v>
      </c>
      <c r="CX1824" s="95" t="str">
        <v>欄外</v>
      </c>
      <c r="CY1824" s="15">
        <f ca="1"/>
        <v>32.109998105140427</v>
      </c>
      <c r="CZ1824" s="12"/>
      <c r="DB1824" s="3" t="s">
        <v>7</v>
      </c>
      <c r="DC1824" s="29">
        <f ca="1">3*(DC1822-1)+DC1823</f>
        <v>9</v>
      </c>
      <c r="DD1824" s="30" t="s">
        <v>34</v>
      </c>
      <c r="DE1824"/>
      <c r="DF1824" s="126" t="s">
        <v>7</v>
      </c>
      <c r="DG1824" s="17">
        <v>1</v>
      </c>
      <c r="DH1824" s="27">
        <f t="array" ref="DH1824:DK1831" ca="1">CV1848:CY1855</f>
        <v>31.961457039816562</v>
      </c>
      <c r="DI1824" s="95" t="str">
        <v>欄外</v>
      </c>
      <c r="DJ1824" s="95" t="str">
        <v>欄外</v>
      </c>
      <c r="DK1824" s="15">
        <f ca="1"/>
        <v>32.109998105140427</v>
      </c>
      <c r="DL1824" s="12"/>
      <c r="DN1824" s="3" t="s">
        <v>7</v>
      </c>
      <c r="DO1824" s="29">
        <f ca="1">3*(DO1822-1)+DO1823</f>
        <v>9</v>
      </c>
      <c r="DP1824" s="30" t="s">
        <v>34</v>
      </c>
      <c r="DQ1824"/>
      <c r="DR1824" s="126" t="s">
        <v>7</v>
      </c>
      <c r="DS1824" s="17">
        <v>1</v>
      </c>
      <c r="DT1824" s="27">
        <f t="array" ref="DT1824:DW1831" ca="1">DH1848:DK1855</f>
        <v>31.961457039816562</v>
      </c>
      <c r="DU1824" s="95" t="str">
        <v>欄外</v>
      </c>
      <c r="DV1824" s="95" t="str">
        <v>欄外</v>
      </c>
      <c r="DW1824" s="15">
        <f ca="1"/>
        <v>32.109998105140427</v>
      </c>
      <c r="DX1824" s="12"/>
    </row>
    <row r="1825" spans="1:128" ht="13.5" customHeight="1" thickBot="1">
      <c r="A1825"/>
      <c r="B1825"/>
      <c r="C1825"/>
      <c r="D1825"/>
      <c r="E1825"/>
      <c r="F1825"/>
      <c r="G1825"/>
      <c r="H1825" s="21"/>
      <c r="K1825" s="24"/>
      <c r="L1825" s="6"/>
      <c r="M1825"/>
      <c r="N1825" s="127"/>
      <c r="O1825" s="3">
        <v>2</v>
      </c>
      <c r="P1825" s="15">
        <f ca="1"/>
        <v>10.40607930603027</v>
      </c>
      <c r="Q1825" s="95" t="str">
        <f ca="1"/>
        <v>欄外</v>
      </c>
      <c r="R1825" s="27">
        <f ca="1"/>
        <v>18.458272981929774</v>
      </c>
      <c r="S1825" s="15">
        <f ca="1"/>
        <v>47.298768251931577</v>
      </c>
      <c r="T1825" s="12"/>
      <c r="W1825" s="24"/>
      <c r="X1825" s="6"/>
      <c r="Y1825"/>
      <c r="Z1825" s="127"/>
      <c r="AA1825" s="3">
        <v>2</v>
      </c>
      <c r="AB1825" s="15">
        <f ca="1"/>
        <v>10.40607930603027</v>
      </c>
      <c r="AC1825" s="95" t="str">
        <v>欄外</v>
      </c>
      <c r="AD1825" s="27">
        <f ca="1"/>
        <v>18.458272981929774</v>
      </c>
      <c r="AE1825" s="15">
        <f ca="1"/>
        <v>47.298768251931577</v>
      </c>
      <c r="AF1825" s="12"/>
      <c r="AI1825" s="24"/>
      <c r="AJ1825" s="6"/>
      <c r="AK1825"/>
      <c r="AL1825" s="127"/>
      <c r="AM1825" s="3">
        <v>2</v>
      </c>
      <c r="AN1825" s="15">
        <f ca="1"/>
        <v>10.40607930603027</v>
      </c>
      <c r="AO1825" s="95" t="str">
        <v>欄外</v>
      </c>
      <c r="AP1825" s="27">
        <f ca="1"/>
        <v>18.458272981929774</v>
      </c>
      <c r="AQ1825" s="15">
        <f ca="1"/>
        <v>47.298768251931577</v>
      </c>
      <c r="AR1825" s="12"/>
      <c r="AU1825" s="24"/>
      <c r="AV1825" s="6"/>
      <c r="AW1825"/>
      <c r="AX1825" s="127"/>
      <c r="AY1825" s="3">
        <v>2</v>
      </c>
      <c r="AZ1825" s="15">
        <f ca="1"/>
        <v>10.40607930603027</v>
      </c>
      <c r="BA1825" s="95" t="str">
        <v>欄外</v>
      </c>
      <c r="BB1825" s="27">
        <f ca="1"/>
        <v>18.458272981929774</v>
      </c>
      <c r="BC1825" s="15">
        <f ca="1"/>
        <v>47.298768251931577</v>
      </c>
      <c r="BD1825" s="12"/>
      <c r="BG1825" s="24"/>
      <c r="BH1825" s="6"/>
      <c r="BI1825"/>
      <c r="BJ1825" s="127"/>
      <c r="BK1825" s="3">
        <v>2</v>
      </c>
      <c r="BL1825" s="15">
        <f ca="1"/>
        <v>10.40607930603027</v>
      </c>
      <c r="BM1825" s="95" t="str">
        <v>欄外</v>
      </c>
      <c r="BN1825" s="27">
        <f ca="1"/>
        <v>18.458272981929774</v>
      </c>
      <c r="BO1825" s="15">
        <f ca="1"/>
        <v>47.298768251931577</v>
      </c>
      <c r="BP1825" s="12"/>
      <c r="BS1825" s="24"/>
      <c r="BT1825" s="6"/>
      <c r="BU1825"/>
      <c r="BV1825" s="127"/>
      <c r="BW1825" s="3">
        <v>2</v>
      </c>
      <c r="BX1825" s="15">
        <f ca="1"/>
        <v>10.40607930603027</v>
      </c>
      <c r="BY1825" s="95" t="str">
        <v>欄外</v>
      </c>
      <c r="BZ1825" s="27">
        <f ca="1"/>
        <v>18.458272981929774</v>
      </c>
      <c r="CA1825" s="15">
        <f ca="1"/>
        <v>47.298768251931577</v>
      </c>
      <c r="CB1825" s="12"/>
      <c r="CE1825" s="24"/>
      <c r="CF1825" s="6"/>
      <c r="CG1825"/>
      <c r="CH1825" s="127"/>
      <c r="CI1825" s="3">
        <v>2</v>
      </c>
      <c r="CJ1825" s="15">
        <f ca="1"/>
        <v>10.40607930603027</v>
      </c>
      <c r="CK1825" s="95" t="str">
        <v>欄外</v>
      </c>
      <c r="CL1825" s="27">
        <f ca="1"/>
        <v>18.458272981929774</v>
      </c>
      <c r="CM1825" s="15">
        <f ca="1"/>
        <v>47.298768251931577</v>
      </c>
      <c r="CN1825" s="12"/>
      <c r="CQ1825" s="24"/>
      <c r="CR1825" s="6"/>
      <c r="CS1825"/>
      <c r="CT1825" s="127"/>
      <c r="CU1825" s="3">
        <v>2</v>
      </c>
      <c r="CV1825" s="15">
        <f ca="1"/>
        <v>10.40607930603027</v>
      </c>
      <c r="CW1825" s="95" t="str">
        <v>欄外</v>
      </c>
      <c r="CX1825" s="27">
        <f ca="1"/>
        <v>18.458272981929774</v>
      </c>
      <c r="CY1825" s="15">
        <f ca="1"/>
        <v>47.298768251931577</v>
      </c>
      <c r="CZ1825" s="12"/>
      <c r="DC1825" s="24"/>
      <c r="DD1825" s="6"/>
      <c r="DE1825"/>
      <c r="DF1825" s="127"/>
      <c r="DG1825" s="3">
        <v>2</v>
      </c>
      <c r="DH1825" s="15">
        <f ca="1"/>
        <v>10.40607930603027</v>
      </c>
      <c r="DI1825" s="95" t="str">
        <v>欄外</v>
      </c>
      <c r="DJ1825" s="27">
        <f ca="1"/>
        <v>18.458272981929774</v>
      </c>
      <c r="DK1825" s="15">
        <f ca="1"/>
        <v>47.298768251931577</v>
      </c>
      <c r="DL1825" s="12"/>
      <c r="DO1825" s="24"/>
      <c r="DP1825" s="6"/>
      <c r="DQ1825"/>
      <c r="DR1825" s="127"/>
      <c r="DS1825" s="3">
        <v>2</v>
      </c>
      <c r="DT1825" s="15">
        <f ca="1"/>
        <v>10.40607930603027</v>
      </c>
      <c r="DU1825" s="95" t="str">
        <v>欄外</v>
      </c>
      <c r="DV1825" s="27">
        <f ca="1"/>
        <v>18.458272981929774</v>
      </c>
      <c r="DW1825" s="15">
        <f ca="1"/>
        <v>47.298768251931577</v>
      </c>
      <c r="DX1825" s="12"/>
    </row>
    <row r="1826" spans="1:128" ht="13.5" customHeight="1" thickTop="1" thickBot="1">
      <c r="A1826"/>
      <c r="B1826" s="10" t="s">
        <v>15</v>
      </c>
      <c r="C1826"/>
      <c r="D1826"/>
      <c r="E1826"/>
      <c r="F1826"/>
      <c r="G1826"/>
      <c r="H1826" s="21"/>
      <c r="J1826" s="25" t="str">
        <f>IF(AND(K1822=1,K1823=1),"★","")</f>
        <v>★</v>
      </c>
      <c r="K1826" s="93" t="str">
        <f>IF(AND(K1822=1,K1823=2),"★","")</f>
        <v/>
      </c>
      <c r="L1826" s="3" t="str">
        <f>IF(AND(K1822=1,K1823=3),"★","")</f>
        <v/>
      </c>
      <c r="M1826"/>
      <c r="N1826" s="127"/>
      <c r="O1826" s="3">
        <v>3</v>
      </c>
      <c r="P1826" s="95" t="str">
        <f ca="1"/>
        <v>欄外</v>
      </c>
      <c r="Q1826" s="95" t="str">
        <f ca="1"/>
        <v>欄外</v>
      </c>
      <c r="R1826" s="15">
        <f ca="1"/>
        <v>26.900255958557121</v>
      </c>
      <c r="S1826" s="95" t="str">
        <f ca="1"/>
        <v>欄外</v>
      </c>
      <c r="T1826" s="12"/>
      <c r="V1826" s="25" t="str">
        <f ca="1">IF(AND(W1822=1,W1823=1),"★","")</f>
        <v/>
      </c>
      <c r="W1826" s="93" t="str">
        <f ca="1">IF(AND(W1822=1,W1823=2),"★","")</f>
        <v/>
      </c>
      <c r="X1826" s="3" t="str">
        <f ca="1">IF(AND(W1822=1,W1823=3),"★","")</f>
        <v/>
      </c>
      <c r="Y1826"/>
      <c r="Z1826" s="127"/>
      <c r="AA1826" s="3">
        <v>3</v>
      </c>
      <c r="AB1826" s="95" t="str">
        <v>欄外</v>
      </c>
      <c r="AC1826" s="95" t="str">
        <v>欄外</v>
      </c>
      <c r="AD1826" s="15">
        <f ca="1"/>
        <v>26.900255958557121</v>
      </c>
      <c r="AE1826" s="95" t="str">
        <v>欄外</v>
      </c>
      <c r="AF1826" s="12"/>
      <c r="AH1826" s="25" t="str">
        <f ca="1">IF(AND(AI1822=1,AI1823=1),"★","")</f>
        <v/>
      </c>
      <c r="AI1826" s="93" t="str">
        <f ca="1">IF(AND(AI1822=1,AI1823=2),"★","")</f>
        <v/>
      </c>
      <c r="AJ1826" s="3" t="str">
        <f ca="1">IF(AND(AI1822=1,AI1823=3),"★","")</f>
        <v/>
      </c>
      <c r="AK1826"/>
      <c r="AL1826" s="127"/>
      <c r="AM1826" s="3">
        <v>3</v>
      </c>
      <c r="AN1826" s="95" t="str">
        <v>欄外</v>
      </c>
      <c r="AO1826" s="95" t="str">
        <v>欄外</v>
      </c>
      <c r="AP1826" s="15">
        <f ca="1"/>
        <v>26.900255958557121</v>
      </c>
      <c r="AQ1826" s="95" t="str">
        <v>欄外</v>
      </c>
      <c r="AR1826" s="12"/>
      <c r="AT1826" s="25" t="str">
        <f ca="1">IF(AND(AU1822=1,AU1823=1),"★","")</f>
        <v/>
      </c>
      <c r="AU1826" s="93" t="str">
        <f ca="1">IF(AND(AU1822=1,AU1823=2),"★","")</f>
        <v/>
      </c>
      <c r="AV1826" s="3" t="str">
        <f ca="1">IF(AND(AU1822=1,AU1823=3),"★","")</f>
        <v/>
      </c>
      <c r="AW1826"/>
      <c r="AX1826" s="127"/>
      <c r="AY1826" s="3">
        <v>3</v>
      </c>
      <c r="AZ1826" s="95" t="str">
        <v>欄外</v>
      </c>
      <c r="BA1826" s="95" t="str">
        <v>欄外</v>
      </c>
      <c r="BB1826" s="15">
        <f ca="1"/>
        <v>26.900255958557121</v>
      </c>
      <c r="BC1826" s="95" t="str">
        <v>欄外</v>
      </c>
      <c r="BD1826" s="12"/>
      <c r="BF1826" s="25" t="str">
        <f ca="1">IF(AND(BG1822=1,BG1823=1),"★","")</f>
        <v/>
      </c>
      <c r="BG1826" s="93" t="str">
        <f ca="1">IF(AND(BG1822=1,BG1823=2),"★","")</f>
        <v/>
      </c>
      <c r="BH1826" s="3" t="str">
        <f ca="1">IF(AND(BG1822=1,BG1823=3),"★","")</f>
        <v/>
      </c>
      <c r="BI1826"/>
      <c r="BJ1826" s="127"/>
      <c r="BK1826" s="3">
        <v>3</v>
      </c>
      <c r="BL1826" s="95" t="str">
        <v>欄外</v>
      </c>
      <c r="BM1826" s="95" t="str">
        <v>欄外</v>
      </c>
      <c r="BN1826" s="15">
        <f ca="1"/>
        <v>26.900255958557121</v>
      </c>
      <c r="BO1826" s="95" t="str">
        <v>欄外</v>
      </c>
      <c r="BP1826" s="12"/>
      <c r="BR1826" s="25" t="str">
        <f ca="1">IF(AND(BS1822=1,BS1823=1),"★","")</f>
        <v/>
      </c>
      <c r="BS1826" s="93" t="str">
        <f ca="1">IF(AND(BS1822=1,BS1823=2),"★","")</f>
        <v/>
      </c>
      <c r="BT1826" s="3" t="str">
        <f ca="1">IF(AND(BS1822=1,BS1823=3),"★","")</f>
        <v/>
      </c>
      <c r="BU1826"/>
      <c r="BV1826" s="127"/>
      <c r="BW1826" s="3">
        <v>3</v>
      </c>
      <c r="BX1826" s="95" t="str">
        <v>欄外</v>
      </c>
      <c r="BY1826" s="95" t="str">
        <v>欄外</v>
      </c>
      <c r="BZ1826" s="15">
        <f ca="1"/>
        <v>26.900255958557121</v>
      </c>
      <c r="CA1826" s="95" t="str">
        <v>欄外</v>
      </c>
      <c r="CB1826" s="12"/>
      <c r="CD1826" s="25" t="str">
        <f ca="1">IF(AND(CE1822=1,CE1823=1),"★","")</f>
        <v/>
      </c>
      <c r="CE1826" s="93" t="str">
        <f ca="1">IF(AND(CE1822=1,CE1823=2),"★","")</f>
        <v/>
      </c>
      <c r="CF1826" s="3" t="str">
        <f ca="1">IF(AND(CE1822=1,CE1823=3),"★","")</f>
        <v/>
      </c>
      <c r="CG1826"/>
      <c r="CH1826" s="127"/>
      <c r="CI1826" s="3">
        <v>3</v>
      </c>
      <c r="CJ1826" s="95" t="str">
        <v>欄外</v>
      </c>
      <c r="CK1826" s="95" t="str">
        <v>欄外</v>
      </c>
      <c r="CL1826" s="15">
        <f ca="1"/>
        <v>26.900255958557121</v>
      </c>
      <c r="CM1826" s="95" t="str">
        <v>欄外</v>
      </c>
      <c r="CN1826" s="12"/>
      <c r="CP1826" s="25" t="str">
        <f ca="1">IF(AND(CQ1822=1,CQ1823=1),"★","")</f>
        <v/>
      </c>
      <c r="CQ1826" s="93" t="str">
        <f ca="1">IF(AND(CQ1822=1,CQ1823=2),"★","")</f>
        <v/>
      </c>
      <c r="CR1826" s="3" t="str">
        <f ca="1">IF(AND(CQ1822=1,CQ1823=3),"★","")</f>
        <v/>
      </c>
      <c r="CS1826"/>
      <c r="CT1826" s="127"/>
      <c r="CU1826" s="3">
        <v>3</v>
      </c>
      <c r="CV1826" s="95" t="str">
        <v>欄外</v>
      </c>
      <c r="CW1826" s="95" t="str">
        <v>欄外</v>
      </c>
      <c r="CX1826" s="15">
        <f ca="1"/>
        <v>26.900255958557121</v>
      </c>
      <c r="CY1826" s="95" t="str">
        <v>欄外</v>
      </c>
      <c r="CZ1826" s="12"/>
      <c r="DB1826" s="25" t="str">
        <f ca="1">IF(AND(DC1822=1,DC1823=1),"★","")</f>
        <v/>
      </c>
      <c r="DC1826" s="93" t="str">
        <f ca="1">IF(AND(DC1822=1,DC1823=2),"★","")</f>
        <v/>
      </c>
      <c r="DD1826" s="3" t="str">
        <f ca="1">IF(AND(DC1822=1,DC1823=3),"★","")</f>
        <v/>
      </c>
      <c r="DE1826"/>
      <c r="DF1826" s="127"/>
      <c r="DG1826" s="3">
        <v>3</v>
      </c>
      <c r="DH1826" s="95" t="str">
        <v>欄外</v>
      </c>
      <c r="DI1826" s="95" t="str">
        <v>欄外</v>
      </c>
      <c r="DJ1826" s="15">
        <f ca="1"/>
        <v>26.900255958557121</v>
      </c>
      <c r="DK1826" s="95" t="str">
        <v>欄外</v>
      </c>
      <c r="DL1826" s="12"/>
      <c r="DN1826" s="25" t="str">
        <f ca="1">IF(AND(DO1822=1,DO1823=1),"★","")</f>
        <v/>
      </c>
      <c r="DO1826" s="93" t="str">
        <f ca="1">IF(AND(DO1822=1,DO1823=2),"★","")</f>
        <v/>
      </c>
      <c r="DP1826" s="3" t="str">
        <f ca="1">IF(AND(DO1822=1,DO1823=3),"★","")</f>
        <v/>
      </c>
      <c r="DQ1826"/>
      <c r="DR1826" s="127"/>
      <c r="DS1826" s="3">
        <v>3</v>
      </c>
      <c r="DT1826" s="95" t="str">
        <v>欄外</v>
      </c>
      <c r="DU1826" s="95" t="str">
        <v>欄外</v>
      </c>
      <c r="DV1826" s="15">
        <f ca="1"/>
        <v>26.900255958557121</v>
      </c>
      <c r="DW1826" s="95" t="str">
        <v>欄外</v>
      </c>
      <c r="DX1826" s="12"/>
    </row>
    <row r="1827" spans="1:128" ht="13.5" customHeight="1" thickTop="1" thickBot="1">
      <c r="A1827"/>
      <c r="B1827" s="63" t="s">
        <v>14</v>
      </c>
      <c r="C1827" s="79">
        <f ca="1">1-C1787/50</f>
        <v>2.0000000000000018E-2</v>
      </c>
      <c r="D1827"/>
      <c r="E1827"/>
      <c r="F1827"/>
      <c r="G1827"/>
      <c r="H1827" s="21"/>
      <c r="J1827" s="17" t="str">
        <f>IF(AND(K1822=2,K1823=1),"★","")</f>
        <v/>
      </c>
      <c r="K1827" s="3" t="str">
        <f>IF(AND(K1822=2,K1823=2),"★","")</f>
        <v/>
      </c>
      <c r="L1827" s="16" t="str">
        <f>IF(AND(K1822=2,K1823=3),"★","")</f>
        <v/>
      </c>
      <c r="M1827"/>
      <c r="N1827" s="127"/>
      <c r="O1827" s="3">
        <v>4</v>
      </c>
      <c r="P1827" s="27">
        <f ca="1"/>
        <v>47.299999251004948</v>
      </c>
      <c r="Q1827" s="15">
        <f ca="1"/>
        <v>20.521260304529793</v>
      </c>
      <c r="R1827" s="95" t="str">
        <f ca="1"/>
        <v>欄外</v>
      </c>
      <c r="S1827" s="15">
        <f ca="1"/>
        <v>47.290408194743051</v>
      </c>
      <c r="T1827" s="12"/>
      <c r="V1827" s="17" t="str">
        <f ca="1">IF(AND(W1822=2,W1823=1),"★","")</f>
        <v>★</v>
      </c>
      <c r="W1827" s="3" t="str">
        <f ca="1">IF(AND(W1822=2,W1823=2),"★","")</f>
        <v/>
      </c>
      <c r="X1827" s="16" t="str">
        <f ca="1">IF(AND(W1822=2,W1823=3),"★","")</f>
        <v/>
      </c>
      <c r="Y1827"/>
      <c r="Z1827" s="127"/>
      <c r="AA1827" s="3">
        <v>4</v>
      </c>
      <c r="AB1827" s="27">
        <f ca="1"/>
        <v>47.299999251004948</v>
      </c>
      <c r="AC1827" s="15">
        <f ca="1"/>
        <v>20.521260304529793</v>
      </c>
      <c r="AD1827" s="95" t="str">
        <v>欄外</v>
      </c>
      <c r="AE1827" s="15">
        <f ca="1"/>
        <v>47.290408194743051</v>
      </c>
      <c r="AF1827" s="12"/>
      <c r="AH1827" s="17" t="str">
        <f ca="1">IF(AND(AI1822=2,AI1823=1),"★","")</f>
        <v/>
      </c>
      <c r="AI1827" s="3" t="str">
        <f ca="1">IF(AND(AI1822=2,AI1823=2),"★","")</f>
        <v>★</v>
      </c>
      <c r="AJ1827" s="16" t="str">
        <f ca="1">IF(AND(AI1822=2,AI1823=3),"★","")</f>
        <v/>
      </c>
      <c r="AK1827"/>
      <c r="AL1827" s="127"/>
      <c r="AM1827" s="3">
        <v>4</v>
      </c>
      <c r="AN1827" s="27">
        <f ca="1"/>
        <v>47.299999625457041</v>
      </c>
      <c r="AO1827" s="15">
        <f ca="1"/>
        <v>20.521260304529793</v>
      </c>
      <c r="AP1827" s="95" t="str">
        <v>欄外</v>
      </c>
      <c r="AQ1827" s="15">
        <f ca="1"/>
        <v>47.290408194743051</v>
      </c>
      <c r="AR1827" s="12"/>
      <c r="AT1827" s="17" t="str">
        <f ca="1">IF(AND(AU1822=2,AU1823=1),"★","")</f>
        <v/>
      </c>
      <c r="AU1827" s="3" t="str">
        <f ca="1">IF(AND(AU1822=2,AU1823=2),"★","")</f>
        <v/>
      </c>
      <c r="AV1827" s="16" t="str">
        <f ca="1">IF(AND(AU1822=2,AU1823=3),"★","")</f>
        <v/>
      </c>
      <c r="AW1827"/>
      <c r="AX1827" s="127"/>
      <c r="AY1827" s="3">
        <v>4</v>
      </c>
      <c r="AZ1827" s="27">
        <f ca="1"/>
        <v>47.299999625457041</v>
      </c>
      <c r="BA1827" s="15">
        <f ca="1"/>
        <v>20.521260304529793</v>
      </c>
      <c r="BB1827" s="95" t="str">
        <v>欄外</v>
      </c>
      <c r="BC1827" s="15">
        <f ca="1"/>
        <v>47.290408194743051</v>
      </c>
      <c r="BD1827" s="12"/>
      <c r="BF1827" s="17" t="str">
        <f ca="1">IF(AND(BG1822=2,BG1823=1),"★","")</f>
        <v/>
      </c>
      <c r="BG1827" s="3" t="str">
        <f ca="1">IF(AND(BG1822=2,BG1823=2),"★","")</f>
        <v/>
      </c>
      <c r="BH1827" s="16" t="str">
        <f ca="1">IF(AND(BG1822=2,BG1823=3),"★","")</f>
        <v/>
      </c>
      <c r="BI1827"/>
      <c r="BJ1827" s="127"/>
      <c r="BK1827" s="3">
        <v>4</v>
      </c>
      <c r="BL1827" s="27">
        <f ca="1"/>
        <v>47.299999625457041</v>
      </c>
      <c r="BM1827" s="15">
        <f ca="1"/>
        <v>20.521260304529793</v>
      </c>
      <c r="BN1827" s="95" t="str">
        <v>欄外</v>
      </c>
      <c r="BO1827" s="15">
        <f ca="1"/>
        <v>47.290408194743051</v>
      </c>
      <c r="BP1827" s="12"/>
      <c r="BR1827" s="17" t="str">
        <f ca="1">IF(AND(BS1822=2,BS1823=1),"★","")</f>
        <v/>
      </c>
      <c r="BS1827" s="3" t="str">
        <f ca="1">IF(AND(BS1822=2,BS1823=2),"★","")</f>
        <v/>
      </c>
      <c r="BT1827" s="16" t="str">
        <f ca="1">IF(AND(BS1822=2,BS1823=3),"★","")</f>
        <v/>
      </c>
      <c r="BU1827"/>
      <c r="BV1827" s="127"/>
      <c r="BW1827" s="3">
        <v>4</v>
      </c>
      <c r="BX1827" s="27">
        <f ca="1"/>
        <v>47.299999625457041</v>
      </c>
      <c r="BY1827" s="15">
        <f ca="1"/>
        <v>20.521260304529793</v>
      </c>
      <c r="BZ1827" s="95" t="str">
        <v>欄外</v>
      </c>
      <c r="CA1827" s="15">
        <f ca="1"/>
        <v>47.290408194743051</v>
      </c>
      <c r="CB1827" s="12"/>
      <c r="CD1827" s="17" t="str">
        <f ca="1">IF(AND(CE1822=2,CE1823=1),"★","")</f>
        <v/>
      </c>
      <c r="CE1827" s="3" t="str">
        <f ca="1">IF(AND(CE1822=2,CE1823=2),"★","")</f>
        <v/>
      </c>
      <c r="CF1827" s="16" t="str">
        <f ca="1">IF(AND(CE1822=2,CE1823=3),"★","")</f>
        <v/>
      </c>
      <c r="CG1827"/>
      <c r="CH1827" s="127"/>
      <c r="CI1827" s="3">
        <v>4</v>
      </c>
      <c r="CJ1827" s="27">
        <f ca="1"/>
        <v>47.299999625457041</v>
      </c>
      <c r="CK1827" s="15">
        <f ca="1"/>
        <v>20.521260304529793</v>
      </c>
      <c r="CL1827" s="95" t="str">
        <v>欄外</v>
      </c>
      <c r="CM1827" s="15">
        <f ca="1"/>
        <v>47.290408194743051</v>
      </c>
      <c r="CN1827" s="12"/>
      <c r="CP1827" s="17" t="str">
        <f ca="1">IF(AND(CQ1822=2,CQ1823=1),"★","")</f>
        <v/>
      </c>
      <c r="CQ1827" s="3" t="str">
        <f ca="1">IF(AND(CQ1822=2,CQ1823=2),"★","")</f>
        <v/>
      </c>
      <c r="CR1827" s="16" t="str">
        <f ca="1">IF(AND(CQ1822=2,CQ1823=3),"★","")</f>
        <v/>
      </c>
      <c r="CS1827"/>
      <c r="CT1827" s="127"/>
      <c r="CU1827" s="3">
        <v>4</v>
      </c>
      <c r="CV1827" s="27">
        <f ca="1"/>
        <v>47.299999625457041</v>
      </c>
      <c r="CW1827" s="15">
        <f ca="1"/>
        <v>20.521260304529793</v>
      </c>
      <c r="CX1827" s="95" t="str">
        <v>欄外</v>
      </c>
      <c r="CY1827" s="15">
        <f ca="1"/>
        <v>47.290408194743051</v>
      </c>
      <c r="CZ1827" s="12"/>
      <c r="DB1827" s="17" t="str">
        <f ca="1">IF(AND(DC1822=2,DC1823=1),"★","")</f>
        <v/>
      </c>
      <c r="DC1827" s="3" t="str">
        <f ca="1">IF(AND(DC1822=2,DC1823=2),"★","")</f>
        <v/>
      </c>
      <c r="DD1827" s="16" t="str">
        <f ca="1">IF(AND(DC1822=2,DC1823=3),"★","")</f>
        <v/>
      </c>
      <c r="DE1827"/>
      <c r="DF1827" s="127"/>
      <c r="DG1827" s="3">
        <v>4</v>
      </c>
      <c r="DH1827" s="27">
        <f ca="1"/>
        <v>47.299999625457041</v>
      </c>
      <c r="DI1827" s="15">
        <f ca="1"/>
        <v>20.521260304529793</v>
      </c>
      <c r="DJ1827" s="95" t="str">
        <v>欄外</v>
      </c>
      <c r="DK1827" s="15">
        <f ca="1"/>
        <v>47.290408194743051</v>
      </c>
      <c r="DL1827" s="12"/>
      <c r="DN1827" s="17" t="str">
        <f ca="1">IF(AND(DO1822=2,DO1823=1),"★","")</f>
        <v/>
      </c>
      <c r="DO1827" s="3" t="str">
        <f ca="1">IF(AND(DO1822=2,DO1823=2),"★","")</f>
        <v/>
      </c>
      <c r="DP1827" s="16" t="str">
        <f ca="1">IF(AND(DO1822=2,DO1823=3),"★","")</f>
        <v/>
      </c>
      <c r="DQ1827"/>
      <c r="DR1827" s="127"/>
      <c r="DS1827" s="3">
        <v>4</v>
      </c>
      <c r="DT1827" s="27">
        <f ca="1"/>
        <v>47.299999625457041</v>
      </c>
      <c r="DU1827" s="15">
        <f ca="1"/>
        <v>20.521260304529793</v>
      </c>
      <c r="DV1827" s="95" t="str">
        <v>欄外</v>
      </c>
      <c r="DW1827" s="15">
        <f ca="1"/>
        <v>47.290408194743051</v>
      </c>
      <c r="DX1827" s="12"/>
    </row>
    <row r="1828" spans="1:128" ht="13.5" customHeight="1" thickTop="1" thickBot="1">
      <c r="A1828"/>
      <c r="B1828"/>
      <c r="C1828"/>
      <c r="D1828"/>
      <c r="E1828"/>
      <c r="F1828"/>
      <c r="G1828"/>
      <c r="H1828" s="21"/>
      <c r="J1828" s="3" t="str">
        <f>IF(AND(K1822=3,K1823=1),"★","")</f>
        <v/>
      </c>
      <c r="K1828" s="92" t="str">
        <f>IF(AND(K1822=3,K1823=2),"★","")</f>
        <v/>
      </c>
      <c r="L1828" s="37" t="str">
        <f>IF(AND(K1822=3,K1823=3),"★","終")</f>
        <v>終</v>
      </c>
      <c r="M1828"/>
      <c r="N1828" s="127"/>
      <c r="O1828" s="3">
        <v>5</v>
      </c>
      <c r="P1828" s="95" t="str">
        <f ca="1"/>
        <v>欄外</v>
      </c>
      <c r="Q1828" s="27">
        <f ca="1"/>
        <v>31.807358210158871</v>
      </c>
      <c r="R1828" s="27">
        <f ca="1"/>
        <v>21.624271484374994</v>
      </c>
      <c r="S1828" s="27">
        <f ca="1"/>
        <v>68.999999999870198</v>
      </c>
      <c r="T1828" s="12"/>
      <c r="V1828" s="3" t="str">
        <f ca="1">IF(AND(W1822=3,W1823=1),"★","")</f>
        <v/>
      </c>
      <c r="W1828" s="92" t="str">
        <f ca="1">IF(AND(W1822=3,W1823=2),"★","")</f>
        <v/>
      </c>
      <c r="X1828" s="37" t="str">
        <f ca="1">IF(AND(W1822=3,W1823=3),"★","終")</f>
        <v>終</v>
      </c>
      <c r="Y1828"/>
      <c r="Z1828" s="127"/>
      <c r="AA1828" s="3">
        <v>5</v>
      </c>
      <c r="AB1828" s="95" t="str">
        <v>欄外</v>
      </c>
      <c r="AC1828" s="27">
        <f ca="1"/>
        <v>31.807358210158871</v>
      </c>
      <c r="AD1828" s="27">
        <f ca="1"/>
        <v>21.624271484374994</v>
      </c>
      <c r="AE1828" s="27">
        <f ca="1"/>
        <v>68.999999999870198</v>
      </c>
      <c r="AF1828" s="12"/>
      <c r="AH1828" s="3" t="str">
        <f ca="1">IF(AND(AI1822=3,AI1823=1),"★","")</f>
        <v/>
      </c>
      <c r="AI1828" s="92" t="str">
        <f ca="1">IF(AND(AI1822=3,AI1823=2),"★","")</f>
        <v/>
      </c>
      <c r="AJ1828" s="37" t="str">
        <f ca="1">IF(AND(AI1822=3,AI1823=3),"★","終")</f>
        <v>終</v>
      </c>
      <c r="AK1828"/>
      <c r="AL1828" s="127"/>
      <c r="AM1828" s="3">
        <v>5</v>
      </c>
      <c r="AN1828" s="95" t="str">
        <v>欄外</v>
      </c>
      <c r="AO1828" s="27">
        <f ca="1"/>
        <v>31.807358210158871</v>
      </c>
      <c r="AP1828" s="27">
        <f ca="1"/>
        <v>21.624271484374994</v>
      </c>
      <c r="AQ1828" s="27">
        <f ca="1"/>
        <v>68.999999999870198</v>
      </c>
      <c r="AR1828" s="12"/>
      <c r="AT1828" s="3" t="str">
        <f ca="1">IF(AND(AU1822=3,AU1823=1),"★","")</f>
        <v/>
      </c>
      <c r="AU1828" s="92" t="str">
        <f ca="1">IF(AND(AU1822=3,AU1823=2),"★","")</f>
        <v>★</v>
      </c>
      <c r="AV1828" s="37" t="str">
        <f ca="1">IF(AND(AU1822=3,AU1823=3),"★","終")</f>
        <v>終</v>
      </c>
      <c r="AW1828"/>
      <c r="AX1828" s="127"/>
      <c r="AY1828" s="3">
        <v>5</v>
      </c>
      <c r="AZ1828" s="95" t="str">
        <v>欄外</v>
      </c>
      <c r="BA1828" s="27">
        <f ca="1"/>
        <v>31.807358210158871</v>
      </c>
      <c r="BB1828" s="27">
        <f ca="1"/>
        <v>21.624271484374994</v>
      </c>
      <c r="BC1828" s="27">
        <f ca="1"/>
        <v>68.999999999935028</v>
      </c>
      <c r="BD1828" s="12"/>
      <c r="BF1828" s="3" t="str">
        <f ca="1">IF(AND(BG1822=3,BG1823=1),"★","")</f>
        <v/>
      </c>
      <c r="BG1828" s="92" t="str">
        <f ca="1">IF(AND(BG1822=3,BG1823=2),"★","")</f>
        <v/>
      </c>
      <c r="BH1828" s="37" t="str">
        <f ca="1">IF(AND(BG1822=3,BG1823=3),"★","終")</f>
        <v>★</v>
      </c>
      <c r="BI1828"/>
      <c r="BJ1828" s="127"/>
      <c r="BK1828" s="3">
        <v>5</v>
      </c>
      <c r="BL1828" s="95" t="str">
        <v>欄外</v>
      </c>
      <c r="BM1828" s="27">
        <f ca="1"/>
        <v>31.807358210158871</v>
      </c>
      <c r="BN1828" s="27">
        <f ca="1"/>
        <v>21.624271484374994</v>
      </c>
      <c r="BO1828" s="27">
        <f ca="1"/>
        <v>68.999999999935028</v>
      </c>
      <c r="BP1828" s="12"/>
      <c r="BR1828" s="3" t="str">
        <f ca="1">IF(AND(BS1822=3,BS1823=1),"★","")</f>
        <v/>
      </c>
      <c r="BS1828" s="92" t="str">
        <f ca="1">IF(AND(BS1822=3,BS1823=2),"★","")</f>
        <v/>
      </c>
      <c r="BT1828" s="37" t="str">
        <f ca="1">IF(AND(BS1822=3,BS1823=3),"★","終")</f>
        <v>★</v>
      </c>
      <c r="BU1828"/>
      <c r="BV1828" s="127"/>
      <c r="BW1828" s="3">
        <v>5</v>
      </c>
      <c r="BX1828" s="95" t="str">
        <v>欄外</v>
      </c>
      <c r="BY1828" s="27">
        <f ca="1"/>
        <v>31.807358210158871</v>
      </c>
      <c r="BZ1828" s="27">
        <f ca="1"/>
        <v>21.624271484374994</v>
      </c>
      <c r="CA1828" s="27">
        <f ca="1"/>
        <v>68.999999999935028</v>
      </c>
      <c r="CB1828" s="12"/>
      <c r="CD1828" s="3" t="str">
        <f ca="1">IF(AND(CE1822=3,CE1823=1),"★","")</f>
        <v/>
      </c>
      <c r="CE1828" s="92" t="str">
        <f ca="1">IF(AND(CE1822=3,CE1823=2),"★","")</f>
        <v/>
      </c>
      <c r="CF1828" s="37" t="str">
        <f ca="1">IF(AND(CE1822=3,CE1823=3),"★","終")</f>
        <v>★</v>
      </c>
      <c r="CG1828"/>
      <c r="CH1828" s="127"/>
      <c r="CI1828" s="3">
        <v>5</v>
      </c>
      <c r="CJ1828" s="95" t="str">
        <v>欄外</v>
      </c>
      <c r="CK1828" s="27">
        <f ca="1"/>
        <v>31.807358210158871</v>
      </c>
      <c r="CL1828" s="27">
        <f ca="1"/>
        <v>21.624271484374994</v>
      </c>
      <c r="CM1828" s="27">
        <f ca="1"/>
        <v>68.999999999935028</v>
      </c>
      <c r="CN1828" s="12"/>
      <c r="CP1828" s="3" t="str">
        <f ca="1">IF(AND(CQ1822=3,CQ1823=1),"★","")</f>
        <v/>
      </c>
      <c r="CQ1828" s="92" t="str">
        <f ca="1">IF(AND(CQ1822=3,CQ1823=2),"★","")</f>
        <v/>
      </c>
      <c r="CR1828" s="37" t="str">
        <f ca="1">IF(AND(CQ1822=3,CQ1823=3),"★","終")</f>
        <v>★</v>
      </c>
      <c r="CS1828"/>
      <c r="CT1828" s="127"/>
      <c r="CU1828" s="3">
        <v>5</v>
      </c>
      <c r="CV1828" s="95" t="str">
        <v>欄外</v>
      </c>
      <c r="CW1828" s="27">
        <f ca="1"/>
        <v>31.807358210158871</v>
      </c>
      <c r="CX1828" s="27">
        <f ca="1"/>
        <v>21.624271484374994</v>
      </c>
      <c r="CY1828" s="27">
        <f ca="1"/>
        <v>68.999999999935028</v>
      </c>
      <c r="CZ1828" s="12"/>
      <c r="DB1828" s="3" t="str">
        <f ca="1">IF(AND(DC1822=3,DC1823=1),"★","")</f>
        <v/>
      </c>
      <c r="DC1828" s="92" t="str">
        <f ca="1">IF(AND(DC1822=3,DC1823=2),"★","")</f>
        <v/>
      </c>
      <c r="DD1828" s="37" t="str">
        <f ca="1">IF(AND(DC1822=3,DC1823=3),"★","終")</f>
        <v>★</v>
      </c>
      <c r="DE1828"/>
      <c r="DF1828" s="127"/>
      <c r="DG1828" s="3">
        <v>5</v>
      </c>
      <c r="DH1828" s="95" t="str">
        <v>欄外</v>
      </c>
      <c r="DI1828" s="27">
        <f ca="1"/>
        <v>31.807358210158871</v>
      </c>
      <c r="DJ1828" s="27">
        <f ca="1"/>
        <v>21.624271484374994</v>
      </c>
      <c r="DK1828" s="27">
        <f ca="1"/>
        <v>68.999999999935028</v>
      </c>
      <c r="DL1828" s="12"/>
      <c r="DN1828" s="3" t="str">
        <f ca="1">IF(AND(DO1822=3,DO1823=1),"★","")</f>
        <v/>
      </c>
      <c r="DO1828" s="92" t="str">
        <f ca="1">IF(AND(DO1822=3,DO1823=2),"★","")</f>
        <v/>
      </c>
      <c r="DP1828" s="37" t="str">
        <f ca="1">IF(AND(DO1822=3,DO1823=3),"★","終")</f>
        <v>★</v>
      </c>
      <c r="DQ1828"/>
      <c r="DR1828" s="127"/>
      <c r="DS1828" s="3">
        <v>5</v>
      </c>
      <c r="DT1828" s="95" t="str">
        <v>欄外</v>
      </c>
      <c r="DU1828" s="27">
        <f ca="1"/>
        <v>31.807358210158871</v>
      </c>
      <c r="DV1828" s="27">
        <f ca="1"/>
        <v>21.624271484374994</v>
      </c>
      <c r="DW1828" s="27">
        <f ca="1"/>
        <v>68.999999999935028</v>
      </c>
      <c r="DX1828" s="12"/>
    </row>
    <row r="1829" spans="1:128" ht="13.5" customHeight="1" thickTop="1">
      <c r="A1829"/>
      <c r="B1829"/>
      <c r="C1829"/>
      <c r="D1829"/>
      <c r="E1829"/>
      <c r="F1829"/>
      <c r="G1829"/>
      <c r="H1829" s="21"/>
      <c r="M1829"/>
      <c r="N1829" s="127"/>
      <c r="O1829" s="3">
        <v>6</v>
      </c>
      <c r="P1829" s="95" t="str">
        <f ca="1"/>
        <v>欄外</v>
      </c>
      <c r="Q1829" s="95" t="str">
        <f ca="1"/>
        <v>欄外</v>
      </c>
      <c r="R1829" s="95" t="str">
        <f ca="1"/>
        <v>欄外</v>
      </c>
      <c r="S1829" s="95" t="str">
        <f ca="1"/>
        <v>欄外</v>
      </c>
      <c r="T1829" s="12"/>
      <c r="Y1829"/>
      <c r="Z1829" s="127"/>
      <c r="AA1829" s="3">
        <v>6</v>
      </c>
      <c r="AB1829" s="95" t="str">
        <v>欄外</v>
      </c>
      <c r="AC1829" s="95" t="str">
        <v>欄外</v>
      </c>
      <c r="AD1829" s="95" t="str">
        <v>欄外</v>
      </c>
      <c r="AE1829" s="95" t="str">
        <v>欄外</v>
      </c>
      <c r="AF1829" s="12"/>
      <c r="AK1829"/>
      <c r="AL1829" s="127"/>
      <c r="AM1829" s="3">
        <v>6</v>
      </c>
      <c r="AN1829" s="95" t="str">
        <v>欄外</v>
      </c>
      <c r="AO1829" s="95" t="str">
        <v>欄外</v>
      </c>
      <c r="AP1829" s="95" t="str">
        <v>欄外</v>
      </c>
      <c r="AQ1829" s="95" t="str">
        <v>欄外</v>
      </c>
      <c r="AR1829" s="12"/>
      <c r="AW1829"/>
      <c r="AX1829" s="127"/>
      <c r="AY1829" s="3">
        <v>6</v>
      </c>
      <c r="AZ1829" s="95" t="str">
        <v>欄外</v>
      </c>
      <c r="BA1829" s="95" t="str">
        <v>欄外</v>
      </c>
      <c r="BB1829" s="95" t="str">
        <v>欄外</v>
      </c>
      <c r="BC1829" s="95" t="str">
        <v>欄外</v>
      </c>
      <c r="BD1829" s="12"/>
      <c r="BI1829"/>
      <c r="BJ1829" s="127"/>
      <c r="BK1829" s="3">
        <v>6</v>
      </c>
      <c r="BL1829" s="95" t="str">
        <v>欄外</v>
      </c>
      <c r="BM1829" s="95" t="str">
        <v>欄外</v>
      </c>
      <c r="BN1829" s="95" t="str">
        <v>欄外</v>
      </c>
      <c r="BO1829" s="95" t="str">
        <v>欄外</v>
      </c>
      <c r="BP1829" s="12"/>
      <c r="BU1829"/>
      <c r="BV1829" s="127"/>
      <c r="BW1829" s="3">
        <v>6</v>
      </c>
      <c r="BX1829" s="95" t="str">
        <v>欄外</v>
      </c>
      <c r="BY1829" s="95" t="str">
        <v>欄外</v>
      </c>
      <c r="BZ1829" s="95" t="str">
        <v>欄外</v>
      </c>
      <c r="CA1829" s="95" t="str">
        <v>欄外</v>
      </c>
      <c r="CB1829" s="12"/>
      <c r="CG1829"/>
      <c r="CH1829" s="127"/>
      <c r="CI1829" s="3">
        <v>6</v>
      </c>
      <c r="CJ1829" s="95" t="str">
        <v>欄外</v>
      </c>
      <c r="CK1829" s="95" t="str">
        <v>欄外</v>
      </c>
      <c r="CL1829" s="95" t="str">
        <v>欄外</v>
      </c>
      <c r="CM1829" s="95" t="str">
        <v>欄外</v>
      </c>
      <c r="CN1829" s="12"/>
      <c r="CS1829"/>
      <c r="CT1829" s="127"/>
      <c r="CU1829" s="3">
        <v>6</v>
      </c>
      <c r="CV1829" s="95" t="str">
        <v>欄外</v>
      </c>
      <c r="CW1829" s="95" t="str">
        <v>欄外</v>
      </c>
      <c r="CX1829" s="95" t="str">
        <v>欄外</v>
      </c>
      <c r="CY1829" s="95" t="str">
        <v>欄外</v>
      </c>
      <c r="CZ1829" s="12"/>
      <c r="DE1829"/>
      <c r="DF1829" s="127"/>
      <c r="DG1829" s="3">
        <v>6</v>
      </c>
      <c r="DH1829" s="95" t="str">
        <v>欄外</v>
      </c>
      <c r="DI1829" s="95" t="str">
        <v>欄外</v>
      </c>
      <c r="DJ1829" s="95" t="str">
        <v>欄外</v>
      </c>
      <c r="DK1829" s="95" t="str">
        <v>欄外</v>
      </c>
      <c r="DL1829" s="12"/>
      <c r="DQ1829"/>
      <c r="DR1829" s="127"/>
      <c r="DS1829" s="3">
        <v>6</v>
      </c>
      <c r="DT1829" s="95" t="str">
        <v>欄外</v>
      </c>
      <c r="DU1829" s="95" t="str">
        <v>欄外</v>
      </c>
      <c r="DV1829" s="95" t="str">
        <v>欄外</v>
      </c>
      <c r="DW1829" s="95" t="str">
        <v>欄外</v>
      </c>
      <c r="DX1829" s="12"/>
    </row>
    <row r="1830" spans="1:128" ht="13.5" customHeight="1">
      <c r="A1830"/>
      <c r="B1830"/>
      <c r="C1830"/>
      <c r="D1830"/>
      <c r="E1830"/>
      <c r="F1830"/>
      <c r="G1830"/>
      <c r="H1830" s="21"/>
      <c r="M1830"/>
      <c r="N1830" s="127"/>
      <c r="O1830" s="3">
        <v>7</v>
      </c>
      <c r="P1830" s="27">
        <f ca="1"/>
        <v>68.999997694194121</v>
      </c>
      <c r="Q1830" s="27">
        <f ca="1"/>
        <v>24.85334982903953</v>
      </c>
      <c r="R1830" s="95" t="str">
        <f ca="1"/>
        <v>欄外</v>
      </c>
      <c r="S1830" s="95" t="str">
        <f ca="1"/>
        <v>欄外</v>
      </c>
      <c r="T1830" s="12"/>
      <c r="Y1830"/>
      <c r="Z1830" s="127"/>
      <c r="AA1830" s="3">
        <v>7</v>
      </c>
      <c r="AB1830" s="27">
        <f ca="1"/>
        <v>68.999997694194121</v>
      </c>
      <c r="AC1830" s="27">
        <f ca="1"/>
        <v>24.85334982903953</v>
      </c>
      <c r="AD1830" s="95" t="str">
        <v>欄外</v>
      </c>
      <c r="AE1830" s="95" t="str">
        <v>欄外</v>
      </c>
      <c r="AF1830" s="12"/>
      <c r="AK1830"/>
      <c r="AL1830" s="127"/>
      <c r="AM1830" s="3">
        <v>7</v>
      </c>
      <c r="AN1830" s="27">
        <f ca="1"/>
        <v>68.999997694194121</v>
      </c>
      <c r="AO1830" s="27">
        <f ca="1"/>
        <v>24.85334982903953</v>
      </c>
      <c r="AP1830" s="95" t="str">
        <v>欄外</v>
      </c>
      <c r="AQ1830" s="95" t="str">
        <v>欄外</v>
      </c>
      <c r="AR1830" s="12"/>
      <c r="AW1830"/>
      <c r="AX1830" s="127"/>
      <c r="AY1830" s="3">
        <v>7</v>
      </c>
      <c r="AZ1830" s="27">
        <f ca="1"/>
        <v>68.999997694194121</v>
      </c>
      <c r="BA1830" s="27">
        <f ca="1"/>
        <v>24.85334982903953</v>
      </c>
      <c r="BB1830" s="95" t="str">
        <v>欄外</v>
      </c>
      <c r="BC1830" s="95" t="str">
        <v>欄外</v>
      </c>
      <c r="BD1830" s="12"/>
      <c r="BI1830"/>
      <c r="BJ1830" s="127"/>
      <c r="BK1830" s="3">
        <v>7</v>
      </c>
      <c r="BL1830" s="27">
        <f ca="1"/>
        <v>68.999997694194121</v>
      </c>
      <c r="BM1830" s="27">
        <f ca="1"/>
        <v>24.85334982903953</v>
      </c>
      <c r="BN1830" s="95" t="str">
        <v>欄外</v>
      </c>
      <c r="BO1830" s="95" t="str">
        <v>欄外</v>
      </c>
      <c r="BP1830" s="12"/>
      <c r="BU1830"/>
      <c r="BV1830" s="127"/>
      <c r="BW1830" s="3">
        <v>7</v>
      </c>
      <c r="BX1830" s="27">
        <f ca="1"/>
        <v>68.999997694194121</v>
      </c>
      <c r="BY1830" s="27">
        <f ca="1"/>
        <v>24.85334982903953</v>
      </c>
      <c r="BZ1830" s="95" t="str">
        <v>欄外</v>
      </c>
      <c r="CA1830" s="95" t="str">
        <v>欄外</v>
      </c>
      <c r="CB1830" s="12"/>
      <c r="CG1830"/>
      <c r="CH1830" s="127"/>
      <c r="CI1830" s="3">
        <v>7</v>
      </c>
      <c r="CJ1830" s="27">
        <f ca="1"/>
        <v>68.999997694194121</v>
      </c>
      <c r="CK1830" s="27">
        <f ca="1"/>
        <v>24.85334982903953</v>
      </c>
      <c r="CL1830" s="95" t="str">
        <v>欄外</v>
      </c>
      <c r="CM1830" s="95" t="str">
        <v>欄外</v>
      </c>
      <c r="CN1830" s="12"/>
      <c r="CS1830"/>
      <c r="CT1830" s="127"/>
      <c r="CU1830" s="3">
        <v>7</v>
      </c>
      <c r="CV1830" s="27">
        <f ca="1"/>
        <v>68.999997694194121</v>
      </c>
      <c r="CW1830" s="27">
        <f ca="1"/>
        <v>24.85334982903953</v>
      </c>
      <c r="CX1830" s="95" t="str">
        <v>欄外</v>
      </c>
      <c r="CY1830" s="95" t="str">
        <v>欄外</v>
      </c>
      <c r="CZ1830" s="12"/>
      <c r="DE1830"/>
      <c r="DF1830" s="127"/>
      <c r="DG1830" s="3">
        <v>7</v>
      </c>
      <c r="DH1830" s="27">
        <f ca="1"/>
        <v>68.999997694194121</v>
      </c>
      <c r="DI1830" s="27">
        <f ca="1"/>
        <v>24.85334982903953</v>
      </c>
      <c r="DJ1830" s="95" t="str">
        <v>欄外</v>
      </c>
      <c r="DK1830" s="95" t="str">
        <v>欄外</v>
      </c>
      <c r="DL1830" s="12"/>
      <c r="DQ1830"/>
      <c r="DR1830" s="127"/>
      <c r="DS1830" s="3">
        <v>7</v>
      </c>
      <c r="DT1830" s="27">
        <f ca="1"/>
        <v>68.999997694194121</v>
      </c>
      <c r="DU1830" s="27">
        <f ca="1"/>
        <v>24.85334982903953</v>
      </c>
      <c r="DV1830" s="95" t="str">
        <v>欄外</v>
      </c>
      <c r="DW1830" s="95" t="str">
        <v>欄外</v>
      </c>
      <c r="DX1830" s="12"/>
    </row>
    <row r="1831" spans="1:128" ht="13.5" customHeight="1">
      <c r="A1831"/>
      <c r="B1831"/>
      <c r="C1831"/>
      <c r="D1831"/>
      <c r="E1831"/>
      <c r="F1831"/>
      <c r="G1831"/>
      <c r="H1831" s="21"/>
      <c r="K1831" s="11"/>
      <c r="L1831" s="6"/>
      <c r="M1831"/>
      <c r="N1831" s="127"/>
      <c r="O1831" s="3">
        <v>8</v>
      </c>
      <c r="P1831" s="27">
        <f ca="1"/>
        <v>99.999999999999829</v>
      </c>
      <c r="Q1831" s="27">
        <f ca="1"/>
        <v>46.432044709157779</v>
      </c>
      <c r="R1831" s="27">
        <f ca="1"/>
        <v>47.288384324226655</v>
      </c>
      <c r="S1831" s="95" t="str">
        <f ca="1"/>
        <v>欄外</v>
      </c>
      <c r="T1831" s="12"/>
      <c r="W1831" s="11"/>
      <c r="X1831" s="6"/>
      <c r="Y1831"/>
      <c r="Z1831" s="127"/>
      <c r="AA1831" s="3">
        <v>8</v>
      </c>
      <c r="AB1831" s="27">
        <f ca="1"/>
        <v>99.999999999999829</v>
      </c>
      <c r="AC1831" s="27">
        <f ca="1"/>
        <v>46.432044709157779</v>
      </c>
      <c r="AD1831" s="27">
        <f ca="1"/>
        <v>47.288384324226655</v>
      </c>
      <c r="AE1831" s="95" t="str">
        <v>欄外</v>
      </c>
      <c r="AF1831" s="12"/>
      <c r="AI1831" s="11"/>
      <c r="AJ1831" s="6"/>
      <c r="AK1831"/>
      <c r="AL1831" s="127"/>
      <c r="AM1831" s="3">
        <v>8</v>
      </c>
      <c r="AN1831" s="27">
        <f ca="1"/>
        <v>99.999999999999829</v>
      </c>
      <c r="AO1831" s="27">
        <f ca="1"/>
        <v>46.432044709157779</v>
      </c>
      <c r="AP1831" s="27">
        <f ca="1"/>
        <v>47.288384324226655</v>
      </c>
      <c r="AQ1831" s="95" t="str">
        <v>欄外</v>
      </c>
      <c r="AR1831" s="12"/>
      <c r="AU1831" s="11"/>
      <c r="AV1831" s="6"/>
      <c r="AW1831"/>
      <c r="AX1831" s="127"/>
      <c r="AY1831" s="3">
        <v>8</v>
      </c>
      <c r="AZ1831" s="27">
        <f ca="1"/>
        <v>99.999999999999829</v>
      </c>
      <c r="BA1831" s="27">
        <f ca="1"/>
        <v>46.432044709157779</v>
      </c>
      <c r="BB1831" s="27">
        <f ca="1"/>
        <v>47.288384324226655</v>
      </c>
      <c r="BC1831" s="95" t="str">
        <v>欄外</v>
      </c>
      <c r="BD1831" s="12"/>
      <c r="BG1831" s="11"/>
      <c r="BH1831" s="6"/>
      <c r="BI1831"/>
      <c r="BJ1831" s="127"/>
      <c r="BK1831" s="3">
        <v>8</v>
      </c>
      <c r="BL1831" s="27">
        <f ca="1"/>
        <v>99.999999999999915</v>
      </c>
      <c r="BM1831" s="27">
        <f ca="1"/>
        <v>46.432044709157779</v>
      </c>
      <c r="BN1831" s="27">
        <f ca="1"/>
        <v>47.288384324226655</v>
      </c>
      <c r="BO1831" s="95" t="str">
        <v>欄外</v>
      </c>
      <c r="BP1831" s="12"/>
      <c r="BS1831" s="11"/>
      <c r="BT1831" s="6"/>
      <c r="BU1831"/>
      <c r="BV1831" s="127"/>
      <c r="BW1831" s="3">
        <v>8</v>
      </c>
      <c r="BX1831" s="27">
        <f ca="1"/>
        <v>99.999999999999915</v>
      </c>
      <c r="BY1831" s="27">
        <f ca="1"/>
        <v>46.432044709157779</v>
      </c>
      <c r="BZ1831" s="27">
        <f ca="1"/>
        <v>47.288384324226655</v>
      </c>
      <c r="CA1831" s="95" t="str">
        <v>欄外</v>
      </c>
      <c r="CB1831" s="12"/>
      <c r="CE1831" s="11"/>
      <c r="CF1831" s="6"/>
      <c r="CG1831"/>
      <c r="CH1831" s="127"/>
      <c r="CI1831" s="3">
        <v>8</v>
      </c>
      <c r="CJ1831" s="27">
        <f ca="1"/>
        <v>99.999999999999915</v>
      </c>
      <c r="CK1831" s="27">
        <f ca="1"/>
        <v>46.432044709157779</v>
      </c>
      <c r="CL1831" s="27">
        <f ca="1"/>
        <v>47.288384324226655</v>
      </c>
      <c r="CM1831" s="95" t="str">
        <v>欄外</v>
      </c>
      <c r="CN1831" s="12"/>
      <c r="CQ1831" s="11"/>
      <c r="CR1831" s="6"/>
      <c r="CS1831"/>
      <c r="CT1831" s="127"/>
      <c r="CU1831" s="3">
        <v>8</v>
      </c>
      <c r="CV1831" s="27">
        <f ca="1"/>
        <v>99.999999999999915</v>
      </c>
      <c r="CW1831" s="27">
        <f ca="1"/>
        <v>46.432044709157779</v>
      </c>
      <c r="CX1831" s="27">
        <f ca="1"/>
        <v>47.288384324226655</v>
      </c>
      <c r="CY1831" s="95" t="str">
        <v>欄外</v>
      </c>
      <c r="CZ1831" s="12"/>
      <c r="DC1831" s="11"/>
      <c r="DD1831" s="6"/>
      <c r="DE1831"/>
      <c r="DF1831" s="127"/>
      <c r="DG1831" s="3">
        <v>8</v>
      </c>
      <c r="DH1831" s="27">
        <f ca="1"/>
        <v>99.999999999999915</v>
      </c>
      <c r="DI1831" s="27">
        <f ca="1"/>
        <v>46.432044709157779</v>
      </c>
      <c r="DJ1831" s="27">
        <f ca="1"/>
        <v>47.288384324226655</v>
      </c>
      <c r="DK1831" s="95" t="str">
        <v>欄外</v>
      </c>
      <c r="DL1831" s="12"/>
      <c r="DO1831" s="11"/>
      <c r="DP1831" s="6"/>
      <c r="DQ1831"/>
      <c r="DR1831" s="127"/>
      <c r="DS1831" s="3">
        <v>8</v>
      </c>
      <c r="DT1831" s="27">
        <f ca="1"/>
        <v>99.999999999999915</v>
      </c>
      <c r="DU1831" s="27">
        <f ca="1"/>
        <v>46.432044709157779</v>
      </c>
      <c r="DV1831" s="27">
        <f ca="1"/>
        <v>47.288384324226655</v>
      </c>
      <c r="DW1831" s="95" t="str">
        <v>欄外</v>
      </c>
      <c r="DX1831" s="12"/>
    </row>
    <row r="1832" spans="1:128" ht="13.5" customHeight="1">
      <c r="A1832"/>
      <c r="B1832"/>
      <c r="C1832"/>
      <c r="D1832"/>
      <c r="E1832"/>
      <c r="F1832"/>
      <c r="G1832"/>
      <c r="H1832" s="21"/>
      <c r="J1832" s="11"/>
      <c r="K1832" s="11"/>
      <c r="L1832" s="6"/>
      <c r="M1832"/>
      <c r="N1832" s="128"/>
      <c r="O1832" s="3" t="s">
        <v>66</v>
      </c>
      <c r="P1832" s="44">
        <v>0</v>
      </c>
      <c r="Q1832" s="44">
        <v>0</v>
      </c>
      <c r="R1832" s="44">
        <v>0</v>
      </c>
      <c r="S1832" s="40">
        <v>0</v>
      </c>
      <c r="T1832" s="12"/>
      <c r="V1832" s="11"/>
      <c r="W1832" s="11"/>
      <c r="X1832" s="6"/>
      <c r="Y1832"/>
      <c r="Z1832" s="128"/>
      <c r="AA1832" s="3" t="s">
        <v>41</v>
      </c>
      <c r="AB1832" s="44">
        <v>0</v>
      </c>
      <c r="AC1832" s="44">
        <v>0</v>
      </c>
      <c r="AD1832" s="44">
        <v>0</v>
      </c>
      <c r="AE1832" s="40">
        <v>0</v>
      </c>
      <c r="AF1832" s="12"/>
      <c r="AH1832" s="11"/>
      <c r="AI1832" s="11"/>
      <c r="AJ1832" s="6"/>
      <c r="AK1832"/>
      <c r="AL1832" s="128"/>
      <c r="AM1832" s="3" t="s">
        <v>41</v>
      </c>
      <c r="AN1832" s="44">
        <v>0</v>
      </c>
      <c r="AO1832" s="44">
        <v>0</v>
      </c>
      <c r="AP1832" s="44">
        <v>0</v>
      </c>
      <c r="AQ1832" s="40">
        <v>0</v>
      </c>
      <c r="AR1832" s="12"/>
      <c r="AT1832" s="11"/>
      <c r="AU1832" s="11"/>
      <c r="AV1832" s="6"/>
      <c r="AW1832"/>
      <c r="AX1832" s="128"/>
      <c r="AY1832" s="3" t="s">
        <v>41</v>
      </c>
      <c r="AZ1832" s="44">
        <v>0</v>
      </c>
      <c r="BA1832" s="44">
        <v>0</v>
      </c>
      <c r="BB1832" s="44">
        <v>0</v>
      </c>
      <c r="BC1832" s="40">
        <v>0</v>
      </c>
      <c r="BD1832" s="12"/>
      <c r="BF1832" s="11"/>
      <c r="BG1832" s="11"/>
      <c r="BH1832" s="6"/>
      <c r="BI1832"/>
      <c r="BJ1832" s="128"/>
      <c r="BK1832" s="3" t="s">
        <v>41</v>
      </c>
      <c r="BL1832" s="44">
        <v>0</v>
      </c>
      <c r="BM1832" s="44">
        <v>0</v>
      </c>
      <c r="BN1832" s="44">
        <v>0</v>
      </c>
      <c r="BO1832" s="40">
        <v>0</v>
      </c>
      <c r="BP1832" s="12"/>
      <c r="BR1832" s="11"/>
      <c r="BS1832" s="11"/>
      <c r="BT1832" s="6"/>
      <c r="BU1832"/>
      <c r="BV1832" s="128"/>
      <c r="BW1832" s="3" t="s">
        <v>41</v>
      </c>
      <c r="BX1832" s="44">
        <v>0</v>
      </c>
      <c r="BY1832" s="44">
        <v>0</v>
      </c>
      <c r="BZ1832" s="44">
        <v>0</v>
      </c>
      <c r="CA1832" s="40">
        <v>0</v>
      </c>
      <c r="CB1832" s="12"/>
      <c r="CD1832" s="11"/>
      <c r="CE1832" s="11"/>
      <c r="CF1832" s="6"/>
      <c r="CG1832"/>
      <c r="CH1832" s="128"/>
      <c r="CI1832" s="3" t="s">
        <v>41</v>
      </c>
      <c r="CJ1832" s="44">
        <v>0</v>
      </c>
      <c r="CK1832" s="44">
        <v>0</v>
      </c>
      <c r="CL1832" s="44">
        <v>0</v>
      </c>
      <c r="CM1832" s="40">
        <v>0</v>
      </c>
      <c r="CN1832" s="12"/>
      <c r="CP1832" s="11"/>
      <c r="CQ1832" s="11"/>
      <c r="CR1832" s="6"/>
      <c r="CS1832"/>
      <c r="CT1832" s="128"/>
      <c r="CU1832" s="3" t="s">
        <v>41</v>
      </c>
      <c r="CV1832" s="44">
        <v>0</v>
      </c>
      <c r="CW1832" s="44">
        <v>0</v>
      </c>
      <c r="CX1832" s="44">
        <v>0</v>
      </c>
      <c r="CY1832" s="40">
        <v>0</v>
      </c>
      <c r="CZ1832" s="12"/>
      <c r="DB1832" s="11"/>
      <c r="DC1832" s="11"/>
      <c r="DD1832" s="6"/>
      <c r="DE1832"/>
      <c r="DF1832" s="128"/>
      <c r="DG1832" s="3" t="s">
        <v>41</v>
      </c>
      <c r="DH1832" s="44">
        <v>0</v>
      </c>
      <c r="DI1832" s="44">
        <v>0</v>
      </c>
      <c r="DJ1832" s="44">
        <v>0</v>
      </c>
      <c r="DK1832" s="40">
        <v>0</v>
      </c>
      <c r="DL1832" s="12"/>
      <c r="DN1832" s="11"/>
      <c r="DO1832" s="11"/>
      <c r="DP1832" s="6"/>
      <c r="DQ1832"/>
      <c r="DR1832" s="128"/>
      <c r="DS1832" s="3" t="s">
        <v>41</v>
      </c>
      <c r="DT1832" s="44">
        <v>0</v>
      </c>
      <c r="DU1832" s="44">
        <v>0</v>
      </c>
      <c r="DV1832" s="44">
        <v>0</v>
      </c>
      <c r="DW1832" s="40">
        <v>0</v>
      </c>
      <c r="DX1832" s="12"/>
    </row>
    <row r="1833" spans="1:128" ht="13.5" customHeight="1">
      <c r="A1833"/>
      <c r="B1833"/>
      <c r="C1833"/>
      <c r="D1833"/>
      <c r="E1833"/>
      <c r="F1833"/>
      <c r="G1833"/>
      <c r="H1833" s="21"/>
      <c r="J1833" s="11"/>
      <c r="K1833" s="11"/>
      <c r="L1833" s="6"/>
      <c r="M1833"/>
      <c r="N1833"/>
      <c r="O1833" s="11"/>
      <c r="P1833" s="12"/>
      <c r="Q1833" s="12"/>
      <c r="R1833" s="12"/>
      <c r="S1833" s="12"/>
      <c r="T1833" s="12"/>
      <c r="V1833" s="11"/>
      <c r="W1833" s="11"/>
      <c r="X1833" s="6"/>
      <c r="Y1833"/>
      <c r="Z1833"/>
      <c r="AA1833" s="11"/>
      <c r="AB1833" s="12"/>
      <c r="AC1833" s="12"/>
      <c r="AD1833" s="12"/>
      <c r="AE1833" s="12"/>
      <c r="AF1833" s="12"/>
      <c r="AH1833" s="11"/>
      <c r="AI1833" s="11"/>
      <c r="AJ1833" s="6"/>
      <c r="AK1833"/>
      <c r="AL1833"/>
      <c r="AM1833" s="11"/>
      <c r="AN1833" s="12"/>
      <c r="AO1833" s="12"/>
      <c r="AP1833" s="12"/>
      <c r="AQ1833" s="12"/>
      <c r="AR1833" s="12"/>
      <c r="AT1833" s="11"/>
      <c r="AU1833" s="11"/>
      <c r="AV1833" s="6"/>
      <c r="AW1833"/>
      <c r="AX1833"/>
      <c r="AY1833" s="11"/>
      <c r="AZ1833" s="12"/>
      <c r="BA1833" s="12"/>
      <c r="BB1833" s="12"/>
      <c r="BC1833" s="12"/>
      <c r="BD1833" s="12"/>
      <c r="BF1833" s="11"/>
      <c r="BG1833" s="11"/>
      <c r="BH1833" s="6"/>
      <c r="BI1833"/>
      <c r="BJ1833"/>
      <c r="BK1833" s="11"/>
      <c r="BL1833" s="12"/>
      <c r="BM1833" s="12"/>
      <c r="BN1833" s="12"/>
      <c r="BO1833" s="12"/>
      <c r="BP1833" s="12"/>
      <c r="BR1833" s="11"/>
      <c r="BS1833" s="11"/>
      <c r="BT1833" s="6"/>
      <c r="BU1833"/>
      <c r="BV1833"/>
      <c r="BW1833" s="11"/>
      <c r="BX1833" s="12"/>
      <c r="BY1833" s="12"/>
      <c r="BZ1833" s="12"/>
      <c r="CA1833" s="12"/>
      <c r="CB1833" s="12"/>
      <c r="CD1833" s="11"/>
      <c r="CE1833" s="11"/>
      <c r="CF1833" s="6"/>
      <c r="CG1833"/>
      <c r="CH1833"/>
      <c r="CI1833" s="11"/>
      <c r="CJ1833" s="12"/>
      <c r="CK1833" s="12"/>
      <c r="CL1833" s="12"/>
      <c r="CM1833" s="12"/>
      <c r="CN1833" s="12"/>
      <c r="CP1833" s="11"/>
      <c r="CQ1833" s="11"/>
      <c r="CR1833" s="6"/>
      <c r="CS1833"/>
      <c r="CT1833"/>
      <c r="CU1833" s="11"/>
      <c r="CV1833" s="12"/>
      <c r="CW1833" s="12"/>
      <c r="CX1833" s="12"/>
      <c r="CY1833" s="12"/>
      <c r="CZ1833" s="12"/>
      <c r="DB1833" s="11"/>
      <c r="DC1833" s="11"/>
      <c r="DD1833" s="6"/>
      <c r="DE1833"/>
      <c r="DF1833"/>
      <c r="DG1833" s="11"/>
      <c r="DH1833" s="12"/>
      <c r="DI1833" s="12"/>
      <c r="DJ1833" s="12"/>
      <c r="DK1833" s="12"/>
      <c r="DL1833" s="12"/>
      <c r="DN1833" s="11"/>
      <c r="DO1833" s="11"/>
      <c r="DP1833" s="6"/>
      <c r="DQ1833"/>
      <c r="DR1833"/>
      <c r="DS1833" s="11"/>
      <c r="DT1833" s="12"/>
      <c r="DU1833" s="12"/>
      <c r="DV1833" s="12"/>
      <c r="DW1833" s="12"/>
      <c r="DX1833" s="12"/>
    </row>
    <row r="1834" spans="1:128" ht="13.5" customHeight="1">
      <c r="A1834"/>
      <c r="B1834" t="s">
        <v>63</v>
      </c>
      <c r="C1834"/>
      <c r="D1834"/>
      <c r="E1834"/>
      <c r="F1834"/>
      <c r="G1834"/>
      <c r="H1834" s="21"/>
      <c r="K1834"/>
      <c r="L1834"/>
      <c r="M1834"/>
      <c r="N1834"/>
      <c r="O1834" t="s">
        <v>43</v>
      </c>
      <c r="P1834"/>
      <c r="Q1834"/>
      <c r="R1834"/>
      <c r="S1834"/>
      <c r="T1834" s="21"/>
      <c r="W1834"/>
      <c r="X1834"/>
      <c r="Y1834"/>
      <c r="Z1834"/>
      <c r="AA1834" t="s">
        <v>43</v>
      </c>
      <c r="AB1834"/>
      <c r="AC1834"/>
      <c r="AD1834"/>
      <c r="AE1834"/>
      <c r="AF1834" s="21"/>
      <c r="AI1834"/>
      <c r="AJ1834"/>
      <c r="AK1834"/>
      <c r="AL1834"/>
      <c r="AM1834" t="s">
        <v>43</v>
      </c>
      <c r="AN1834"/>
      <c r="AO1834"/>
      <c r="AP1834"/>
      <c r="AQ1834"/>
      <c r="AR1834" s="21"/>
      <c r="AU1834"/>
      <c r="AV1834"/>
      <c r="AW1834"/>
      <c r="AX1834"/>
      <c r="AY1834" t="s">
        <v>43</v>
      </c>
      <c r="AZ1834"/>
      <c r="BA1834"/>
      <c r="BB1834"/>
      <c r="BC1834"/>
      <c r="BD1834" s="21"/>
      <c r="BG1834"/>
      <c r="BH1834"/>
      <c r="BI1834"/>
      <c r="BJ1834"/>
      <c r="BK1834" t="s">
        <v>43</v>
      </c>
      <c r="BL1834"/>
      <c r="BM1834"/>
      <c r="BN1834"/>
      <c r="BO1834"/>
      <c r="BP1834" s="21"/>
      <c r="BS1834"/>
      <c r="BT1834"/>
      <c r="BU1834"/>
      <c r="BV1834"/>
      <c r="BW1834" t="s">
        <v>43</v>
      </c>
      <c r="BX1834"/>
      <c r="BY1834"/>
      <c r="BZ1834"/>
      <c r="CA1834"/>
      <c r="CB1834" s="21"/>
      <c r="CE1834"/>
      <c r="CF1834"/>
      <c r="CG1834"/>
      <c r="CH1834"/>
      <c r="CI1834" t="s">
        <v>43</v>
      </c>
      <c r="CJ1834"/>
      <c r="CK1834"/>
      <c r="CL1834"/>
      <c r="CM1834"/>
      <c r="CN1834" s="21"/>
      <c r="CQ1834"/>
      <c r="CR1834"/>
      <c r="CS1834"/>
      <c r="CT1834"/>
      <c r="CU1834" t="s">
        <v>43</v>
      </c>
      <c r="CV1834"/>
      <c r="CW1834"/>
      <c r="CX1834"/>
      <c r="CY1834"/>
      <c r="CZ1834" s="21"/>
      <c r="DC1834"/>
      <c r="DD1834"/>
      <c r="DE1834"/>
      <c r="DF1834"/>
      <c r="DG1834" t="s">
        <v>43</v>
      </c>
      <c r="DH1834"/>
      <c r="DI1834"/>
      <c r="DJ1834"/>
      <c r="DK1834"/>
      <c r="DL1834" s="21"/>
      <c r="DO1834"/>
      <c r="DP1834"/>
      <c r="DQ1834"/>
      <c r="DR1834"/>
      <c r="DS1834" t="s">
        <v>43</v>
      </c>
      <c r="DT1834"/>
      <c r="DU1834"/>
      <c r="DV1834"/>
      <c r="DW1834"/>
      <c r="DX1834" s="21"/>
    </row>
    <row r="1835" spans="1:128" ht="13.5" customHeight="1" thickBot="1">
      <c r="A1835"/>
      <c r="B1835"/>
      <c r="C1835"/>
      <c r="D1835" s="123" t="s">
        <v>67</v>
      </c>
      <c r="E1835" s="124"/>
      <c r="F1835" s="124"/>
      <c r="G1835" s="125"/>
      <c r="H1835" s="21"/>
      <c r="K1835" s="3" t="s">
        <v>14</v>
      </c>
      <c r="L1835" s="85">
        <f ca="1">$C1827</f>
        <v>2.0000000000000018E-2</v>
      </c>
      <c r="M1835" s="28"/>
      <c r="N1835" s="28"/>
      <c r="O1835" s="18" t="s">
        <v>25</v>
      </c>
      <c r="P1835" s="53">
        <f ca="1">OFFSET(乱数表!$C$3,$C1821,2*K$7-1)</f>
        <v>0.37476559589274594</v>
      </c>
      <c r="Q1835" s="28" t="s">
        <v>23</v>
      </c>
      <c r="R1835" s="54" t="str">
        <f ca="1">IF(P1835&lt;$C1827,"Explore","Exploit")</f>
        <v>Exploit</v>
      </c>
      <c r="S1835"/>
      <c r="T1835" s="21"/>
      <c r="W1835" s="3" t="s">
        <v>14</v>
      </c>
      <c r="X1835" s="85">
        <f ca="1">$C1827</f>
        <v>2.0000000000000018E-2</v>
      </c>
      <c r="Y1835" s="28"/>
      <c r="Z1835" s="28"/>
      <c r="AA1835" s="18" t="s">
        <v>25</v>
      </c>
      <c r="AB1835" s="53">
        <f ca="1">OFFSET(乱数表!$C$3,$C1821,2*W$7-1)</f>
        <v>0.56683432281107926</v>
      </c>
      <c r="AC1835" s="28" t="s">
        <v>23</v>
      </c>
      <c r="AD1835" s="54" t="str">
        <f ca="1">IF(AB1835&lt;$C1827,"Explore","Exploit")</f>
        <v>Exploit</v>
      </c>
      <c r="AE1835"/>
      <c r="AF1835" s="21"/>
      <c r="AI1835" s="3" t="s">
        <v>14</v>
      </c>
      <c r="AJ1835" s="85">
        <f ca="1">$C1827</f>
        <v>2.0000000000000018E-2</v>
      </c>
      <c r="AK1835" s="28"/>
      <c r="AL1835" s="28"/>
      <c r="AM1835" s="18" t="s">
        <v>25</v>
      </c>
      <c r="AN1835" s="53">
        <f ca="1">OFFSET(乱数表!$C$3,$C1821,2*AI$7-1)</f>
        <v>0.36907932184819237</v>
      </c>
      <c r="AO1835" s="28" t="s">
        <v>23</v>
      </c>
      <c r="AP1835" s="54" t="str">
        <f ca="1">IF(AN1835&lt;$C1827,"Explore","Exploit")</f>
        <v>Exploit</v>
      </c>
      <c r="AQ1835"/>
      <c r="AR1835" s="21"/>
      <c r="AU1835" s="3" t="s">
        <v>14</v>
      </c>
      <c r="AV1835" s="85">
        <f ca="1">$C1827</f>
        <v>2.0000000000000018E-2</v>
      </c>
      <c r="AW1835" s="28"/>
      <c r="AX1835" s="28"/>
      <c r="AY1835" s="18" t="s">
        <v>25</v>
      </c>
      <c r="AZ1835" s="53">
        <f ca="1">OFFSET(乱数表!$C$3,$C1821,2*AU$7-1)</f>
        <v>0.68435727523118406</v>
      </c>
      <c r="BA1835" s="28" t="s">
        <v>23</v>
      </c>
      <c r="BB1835" s="54" t="str">
        <f ca="1">IF(AZ1835&lt;$C1827,"Explore","Exploit")</f>
        <v>Exploit</v>
      </c>
      <c r="BC1835"/>
      <c r="BD1835" s="21"/>
      <c r="BG1835" s="3" t="s">
        <v>14</v>
      </c>
      <c r="BH1835" s="85">
        <f ca="1">$C1827</f>
        <v>2.0000000000000018E-2</v>
      </c>
      <c r="BI1835" s="28"/>
      <c r="BJ1835" s="28"/>
      <c r="BK1835" s="18" t="s">
        <v>25</v>
      </c>
      <c r="BL1835" s="53">
        <f ca="1">OFFSET(乱数表!$C$3,$C1821,2*BG$7-1)</f>
        <v>0.39176919076273564</v>
      </c>
      <c r="BM1835" s="28" t="s">
        <v>23</v>
      </c>
      <c r="BN1835" s="54" t="str">
        <f ca="1">IF(BL1835&lt;$C1827,"Explore","Exploit")</f>
        <v>Exploit</v>
      </c>
      <c r="BO1835"/>
      <c r="BP1835" s="21"/>
      <c r="BS1835" s="3" t="s">
        <v>14</v>
      </c>
      <c r="BT1835" s="85">
        <f ca="1">$C1827</f>
        <v>2.0000000000000018E-2</v>
      </c>
      <c r="BU1835" s="28"/>
      <c r="BV1835" s="28"/>
      <c r="BW1835" s="18" t="s">
        <v>25</v>
      </c>
      <c r="BX1835" s="53">
        <f ca="1">OFFSET(乱数表!$C$3,$C1821,2*BS$7-1)</f>
        <v>7.4144045021928062E-2</v>
      </c>
      <c r="BY1835" s="28" t="s">
        <v>23</v>
      </c>
      <c r="BZ1835" s="54" t="str">
        <f ca="1">IF(BX1835&lt;$C1827,"Explore","Exploit")</f>
        <v>Exploit</v>
      </c>
      <c r="CA1835"/>
      <c r="CB1835" s="21"/>
      <c r="CE1835" s="3" t="s">
        <v>14</v>
      </c>
      <c r="CF1835" s="85">
        <f ca="1">$C1827</f>
        <v>2.0000000000000018E-2</v>
      </c>
      <c r="CG1835" s="28"/>
      <c r="CH1835" s="28"/>
      <c r="CI1835" s="18" t="s">
        <v>25</v>
      </c>
      <c r="CJ1835" s="53">
        <f ca="1">OFFSET(乱数表!$C$3,$C1821,2*CE$7-1)</f>
        <v>0.25366953348185761</v>
      </c>
      <c r="CK1835" s="28" t="s">
        <v>23</v>
      </c>
      <c r="CL1835" s="54" t="str">
        <f ca="1">IF(CJ1835&lt;$C1827,"Explore","Exploit")</f>
        <v>Exploit</v>
      </c>
      <c r="CM1835"/>
      <c r="CN1835" s="21"/>
      <c r="CQ1835" s="3" t="s">
        <v>14</v>
      </c>
      <c r="CR1835" s="85">
        <f ca="1">$C1827</f>
        <v>2.0000000000000018E-2</v>
      </c>
      <c r="CS1835" s="28"/>
      <c r="CT1835" s="28"/>
      <c r="CU1835" s="18" t="s">
        <v>25</v>
      </c>
      <c r="CV1835" s="53">
        <f ca="1">OFFSET(乱数表!$C$3,$C1821,2*CQ$7-1)</f>
        <v>8.8563740960319826E-2</v>
      </c>
      <c r="CW1835" s="28" t="s">
        <v>23</v>
      </c>
      <c r="CX1835" s="54" t="str">
        <f ca="1">IF(CV1835&lt;$C1827,"Explore","Exploit")</f>
        <v>Exploit</v>
      </c>
      <c r="CY1835"/>
      <c r="CZ1835" s="21"/>
      <c r="DC1835" s="3" t="s">
        <v>14</v>
      </c>
      <c r="DD1835" s="85">
        <f ca="1">$C1827</f>
        <v>2.0000000000000018E-2</v>
      </c>
      <c r="DE1835" s="28"/>
      <c r="DF1835" s="28"/>
      <c r="DG1835" s="18" t="s">
        <v>25</v>
      </c>
      <c r="DH1835" s="53">
        <f ca="1">OFFSET(乱数表!$C$3,$C1821,2*DC$7-1)</f>
        <v>0.12091206249102149</v>
      </c>
      <c r="DI1835" s="28" t="s">
        <v>23</v>
      </c>
      <c r="DJ1835" s="54" t="str">
        <f ca="1">IF(DH1835&lt;$C1827,"Explore","Exploit")</f>
        <v>Exploit</v>
      </c>
      <c r="DK1835"/>
      <c r="DL1835" s="21"/>
      <c r="DO1835" s="3" t="s">
        <v>14</v>
      </c>
      <c r="DP1835" s="85">
        <f ca="1">$C1827</f>
        <v>2.0000000000000018E-2</v>
      </c>
      <c r="DQ1835" s="28"/>
      <c r="DR1835" s="28"/>
      <c r="DS1835" s="18" t="s">
        <v>25</v>
      </c>
      <c r="DT1835" s="53">
        <f ca="1">OFFSET(乱数表!$C$3,$C1821,2*DO$7-1)</f>
        <v>0.21884642529073817</v>
      </c>
      <c r="DU1835" s="28" t="s">
        <v>23</v>
      </c>
      <c r="DV1835" s="54" t="str">
        <f ca="1">IF(DT1835&lt;$C1827,"Explore","Exploit")</f>
        <v>Exploit</v>
      </c>
      <c r="DW1835"/>
      <c r="DX1835" s="21"/>
    </row>
    <row r="1836" spans="1:128" ht="13.5" customHeight="1">
      <c r="A1836"/>
      <c r="B1836" s="3" t="s">
        <v>7</v>
      </c>
      <c r="C1836" s="3" t="s">
        <v>17</v>
      </c>
      <c r="D1836" s="93" t="s">
        <v>27</v>
      </c>
      <c r="E1836" s="26" t="s">
        <v>28</v>
      </c>
      <c r="F1836" s="26" t="s">
        <v>29</v>
      </c>
      <c r="G1836" s="3" t="s">
        <v>30</v>
      </c>
      <c r="H1836" s="21"/>
      <c r="K1836"/>
      <c r="L1836"/>
      <c r="M1836"/>
      <c r="N1836"/>
      <c r="O1836"/>
      <c r="P1836" s="58" t="s">
        <v>42</v>
      </c>
      <c r="Q1836" s="59" t="s">
        <v>26</v>
      </c>
      <c r="R1836" s="60" t="s">
        <v>38</v>
      </c>
      <c r="S1836"/>
      <c r="T1836" s="21"/>
      <c r="W1836"/>
      <c r="X1836"/>
      <c r="Y1836"/>
      <c r="Z1836"/>
      <c r="AA1836"/>
      <c r="AB1836" s="58" t="s">
        <v>42</v>
      </c>
      <c r="AC1836" s="59" t="s">
        <v>26</v>
      </c>
      <c r="AD1836" s="60" t="s">
        <v>38</v>
      </c>
      <c r="AE1836"/>
      <c r="AF1836" s="21"/>
      <c r="AI1836"/>
      <c r="AJ1836"/>
      <c r="AK1836"/>
      <c r="AL1836"/>
      <c r="AM1836"/>
      <c r="AN1836" s="58" t="s">
        <v>42</v>
      </c>
      <c r="AO1836" s="59" t="s">
        <v>26</v>
      </c>
      <c r="AP1836" s="60" t="s">
        <v>38</v>
      </c>
      <c r="AQ1836"/>
      <c r="AR1836" s="21"/>
      <c r="AU1836"/>
      <c r="AV1836"/>
      <c r="AW1836"/>
      <c r="AX1836"/>
      <c r="AY1836"/>
      <c r="AZ1836" s="58" t="s">
        <v>42</v>
      </c>
      <c r="BA1836" s="59" t="s">
        <v>26</v>
      </c>
      <c r="BB1836" s="60" t="s">
        <v>38</v>
      </c>
      <c r="BC1836"/>
      <c r="BD1836" s="21"/>
      <c r="BG1836"/>
      <c r="BH1836"/>
      <c r="BI1836"/>
      <c r="BJ1836"/>
      <c r="BK1836"/>
      <c r="BL1836" s="58" t="s">
        <v>42</v>
      </c>
      <c r="BM1836" s="59" t="s">
        <v>26</v>
      </c>
      <c r="BN1836" s="60" t="s">
        <v>38</v>
      </c>
      <c r="BO1836"/>
      <c r="BP1836" s="21"/>
      <c r="BS1836"/>
      <c r="BT1836"/>
      <c r="BU1836"/>
      <c r="BV1836"/>
      <c r="BW1836"/>
      <c r="BX1836" s="58" t="s">
        <v>42</v>
      </c>
      <c r="BY1836" s="59" t="s">
        <v>26</v>
      </c>
      <c r="BZ1836" s="60" t="s">
        <v>38</v>
      </c>
      <c r="CA1836"/>
      <c r="CB1836" s="21"/>
      <c r="CE1836"/>
      <c r="CF1836"/>
      <c r="CG1836"/>
      <c r="CH1836"/>
      <c r="CI1836"/>
      <c r="CJ1836" s="58" t="s">
        <v>42</v>
      </c>
      <c r="CK1836" s="59" t="s">
        <v>26</v>
      </c>
      <c r="CL1836" s="60" t="s">
        <v>38</v>
      </c>
      <c r="CM1836"/>
      <c r="CN1836" s="21"/>
      <c r="CQ1836"/>
      <c r="CR1836"/>
      <c r="CS1836"/>
      <c r="CT1836"/>
      <c r="CU1836"/>
      <c r="CV1836" s="58" t="s">
        <v>42</v>
      </c>
      <c r="CW1836" s="59" t="s">
        <v>26</v>
      </c>
      <c r="CX1836" s="60" t="s">
        <v>38</v>
      </c>
      <c r="CY1836"/>
      <c r="CZ1836" s="21"/>
      <c r="DC1836"/>
      <c r="DD1836"/>
      <c r="DE1836"/>
      <c r="DF1836"/>
      <c r="DG1836"/>
      <c r="DH1836" s="58" t="s">
        <v>42</v>
      </c>
      <c r="DI1836" s="59" t="s">
        <v>26</v>
      </c>
      <c r="DJ1836" s="60" t="s">
        <v>38</v>
      </c>
      <c r="DK1836"/>
      <c r="DL1836" s="21"/>
      <c r="DO1836"/>
      <c r="DP1836"/>
      <c r="DQ1836"/>
      <c r="DR1836"/>
      <c r="DS1836"/>
      <c r="DT1836" s="58" t="s">
        <v>42</v>
      </c>
      <c r="DU1836" s="59" t="s">
        <v>26</v>
      </c>
      <c r="DV1836" s="60" t="s">
        <v>38</v>
      </c>
      <c r="DW1836"/>
      <c r="DX1836" s="21"/>
    </row>
    <row r="1837" spans="1:128" ht="13.5" customHeight="1">
      <c r="A1837"/>
      <c r="B1837" s="41">
        <v>1</v>
      </c>
      <c r="C1837" s="41">
        <f t="array" ref="C1837:G1845">$C$24:$G$32</f>
        <v>0</v>
      </c>
      <c r="D1837" s="80">
        <v>0.5</v>
      </c>
      <c r="E1837" s="81">
        <v>0.5</v>
      </c>
      <c r="F1837" s="81">
        <v>0.5</v>
      </c>
      <c r="G1837" s="80">
        <v>1</v>
      </c>
      <c r="H1837" s="6"/>
      <c r="K1837"/>
      <c r="L1837"/>
      <c r="M1837"/>
      <c r="N1837"/>
      <c r="O1837" s="63" t="s">
        <v>24</v>
      </c>
      <c r="P1837" s="55">
        <f ca="1">MAX(OFFSET(O1823,K1824,1):OFFSET(O1823,K1824,4))</f>
        <v>32.109996734577393</v>
      </c>
      <c r="Q1837" s="52"/>
      <c r="R1837" s="22">
        <f ca="1">MATCH(P1837,OFFSET(O1823,K1824,1):OFFSET(O1823,K1824,4),0)</f>
        <v>4</v>
      </c>
      <c r="S1837"/>
      <c r="T1837" s="21"/>
      <c r="W1837"/>
      <c r="X1837"/>
      <c r="Y1837"/>
      <c r="Z1837"/>
      <c r="AA1837" s="63" t="s">
        <v>24</v>
      </c>
      <c r="AB1837" s="55">
        <f ca="1">MAX(OFFSET(AA1823,W1824,1):OFFSET(AA1823,W1824,4))</f>
        <v>47.299999251004948</v>
      </c>
      <c r="AC1837" s="52"/>
      <c r="AD1837" s="22">
        <f ca="1">MATCH(AB1837,OFFSET(AA1823,W1824,1):OFFSET(AA1823,W1824,4),0)</f>
        <v>1</v>
      </c>
      <c r="AE1837"/>
      <c r="AF1837" s="21"/>
      <c r="AI1837"/>
      <c r="AJ1837"/>
      <c r="AK1837"/>
      <c r="AL1837"/>
      <c r="AM1837" s="63" t="s">
        <v>24</v>
      </c>
      <c r="AN1837" s="55">
        <f ca="1">MAX(OFFSET(AM1823,AI1824,1):OFFSET(AM1823,AI1824,4))</f>
        <v>68.999999999870198</v>
      </c>
      <c r="AO1837" s="52"/>
      <c r="AP1837" s="22">
        <f ca="1">MATCH(AN1837,OFFSET(AM1823,AI1824,1):OFFSET(AM1823,AI1824,4),0)</f>
        <v>4</v>
      </c>
      <c r="AQ1837"/>
      <c r="AR1837" s="21"/>
      <c r="AU1837"/>
      <c r="AV1837"/>
      <c r="AW1837"/>
      <c r="AX1837"/>
      <c r="AY1837" s="63" t="s">
        <v>24</v>
      </c>
      <c r="AZ1837" s="55">
        <f ca="1">MAX(OFFSET(AY1823,AU1824,1):OFFSET(AY1823,AU1824,4))</f>
        <v>99.999999999999829</v>
      </c>
      <c r="BA1837" s="52"/>
      <c r="BB1837" s="22">
        <f ca="1">MATCH(AZ1837,OFFSET(AY1823,AU1824,1):OFFSET(AY1823,AU1824,4),0)</f>
        <v>1</v>
      </c>
      <c r="BC1837"/>
      <c r="BD1837" s="21"/>
      <c r="BG1837"/>
      <c r="BH1837"/>
      <c r="BI1837"/>
      <c r="BJ1837"/>
      <c r="BK1837" s="63" t="s">
        <v>24</v>
      </c>
      <c r="BL1837" s="55">
        <f ca="1">MAX(OFFSET(BK1823,BG1824,1):OFFSET(BK1823,BG1824,4))</f>
        <v>0</v>
      </c>
      <c r="BM1837" s="52"/>
      <c r="BN1837" s="22">
        <f ca="1">MATCH(BL1837,OFFSET(BK1823,BG1824,1):OFFSET(BK1823,BG1824,4),0)</f>
        <v>1</v>
      </c>
      <c r="BO1837"/>
      <c r="BP1837" s="21"/>
      <c r="BS1837"/>
      <c r="BT1837"/>
      <c r="BU1837"/>
      <c r="BV1837"/>
      <c r="BW1837" s="63" t="s">
        <v>24</v>
      </c>
      <c r="BX1837" s="55">
        <f ca="1">MAX(OFFSET(BW1823,BS1824,1):OFFSET(BW1823,BS1824,4))</f>
        <v>0</v>
      </c>
      <c r="BY1837" s="52"/>
      <c r="BZ1837" s="22">
        <f ca="1">MATCH(BX1837,OFFSET(BW1823,BS1824,1):OFFSET(BW1823,BS1824,4),0)</f>
        <v>1</v>
      </c>
      <c r="CA1837"/>
      <c r="CB1837" s="21"/>
      <c r="CE1837"/>
      <c r="CF1837"/>
      <c r="CG1837"/>
      <c r="CH1837"/>
      <c r="CI1837" s="63" t="s">
        <v>24</v>
      </c>
      <c r="CJ1837" s="55">
        <f ca="1">MAX(OFFSET(CI1823,CE1824,1):OFFSET(CI1823,CE1824,4))</f>
        <v>0</v>
      </c>
      <c r="CK1837" s="52"/>
      <c r="CL1837" s="22">
        <f ca="1">MATCH(CJ1837,OFFSET(CI1823,CE1824,1):OFFSET(CI1823,CE1824,4),0)</f>
        <v>1</v>
      </c>
      <c r="CM1837"/>
      <c r="CN1837" s="21"/>
      <c r="CQ1837"/>
      <c r="CR1837"/>
      <c r="CS1837"/>
      <c r="CT1837"/>
      <c r="CU1837" s="63" t="s">
        <v>24</v>
      </c>
      <c r="CV1837" s="55">
        <f ca="1">MAX(OFFSET(CU1823,CQ1824,1):OFFSET(CU1823,CQ1824,4))</f>
        <v>0</v>
      </c>
      <c r="CW1837" s="52"/>
      <c r="CX1837" s="22">
        <f ca="1">MATCH(CV1837,OFFSET(CU1823,CQ1824,1):OFFSET(CU1823,CQ1824,4),0)</f>
        <v>1</v>
      </c>
      <c r="CY1837"/>
      <c r="CZ1837" s="21"/>
      <c r="DC1837"/>
      <c r="DD1837"/>
      <c r="DE1837"/>
      <c r="DF1837"/>
      <c r="DG1837" s="63" t="s">
        <v>24</v>
      </c>
      <c r="DH1837" s="55">
        <f ca="1">MAX(OFFSET(DG1823,DC1824,1):OFFSET(DG1823,DC1824,4))</f>
        <v>0</v>
      </c>
      <c r="DI1837" s="52"/>
      <c r="DJ1837" s="22">
        <f ca="1">MATCH(DH1837,OFFSET(DG1823,DC1824,1):OFFSET(DG1823,DC1824,4),0)</f>
        <v>1</v>
      </c>
      <c r="DK1837"/>
      <c r="DL1837" s="21"/>
      <c r="DO1837"/>
      <c r="DP1837"/>
      <c r="DQ1837"/>
      <c r="DR1837"/>
      <c r="DS1837" s="63" t="s">
        <v>24</v>
      </c>
      <c r="DT1837" s="55">
        <f ca="1">MAX(OFFSET(DS1823,DO1823,1):OFFSET(DS1823,DO1823,4))</f>
        <v>26.900255958557121</v>
      </c>
      <c r="DU1837" s="52"/>
      <c r="DV1837" s="22">
        <f ca="1">MATCH(DT1837,OFFSET(DS1823,DO1823,1):OFFSET(DS1823,DO1823,4),0)</f>
        <v>3</v>
      </c>
      <c r="DW1837"/>
      <c r="DX1837" s="21"/>
    </row>
    <row r="1838" spans="1:128" ht="13.5" customHeight="1" thickBot="1">
      <c r="A1838"/>
      <c r="B1838" s="42">
        <v>2</v>
      </c>
      <c r="C1838" s="42">
        <v>0</v>
      </c>
      <c r="D1838" s="82">
        <v>0.33333333333333331</v>
      </c>
      <c r="E1838" s="83">
        <v>0.33333333333333331</v>
      </c>
      <c r="F1838" s="82">
        <v>0.66666666666666663</v>
      </c>
      <c r="G1838" s="82">
        <v>1</v>
      </c>
      <c r="H1838" s="6"/>
      <c r="K1838"/>
      <c r="L1838"/>
      <c r="M1838"/>
      <c r="N1838"/>
      <c r="O1838" s="63" t="s">
        <v>22</v>
      </c>
      <c r="P1838" s="56"/>
      <c r="Q1838" s="57">
        <f ca="1">OFFSET(乱数表!$C$3,$C1821,2*K$7)</f>
        <v>0.89531638933308766</v>
      </c>
      <c r="R1838" s="38">
        <f ca="1">MATCH(Q1838,OFFSET($B1836,K1824,1):OFFSET($B1836,K1824,5))</f>
        <v>4</v>
      </c>
      <c r="S1838"/>
      <c r="T1838" s="21"/>
      <c r="W1838"/>
      <c r="X1838"/>
      <c r="Y1838"/>
      <c r="Z1838"/>
      <c r="AA1838" s="63" t="s">
        <v>22</v>
      </c>
      <c r="AB1838" s="56"/>
      <c r="AC1838" s="57">
        <f ca="1">OFFSET(乱数表!$C$3,$C1821,2*W$7)</f>
        <v>0.53990955418138109</v>
      </c>
      <c r="AD1838" s="38">
        <f ca="1">MATCH(AC1838,OFFSET($B1836,W1824,1):OFFSET($B1836,W1824,5))</f>
        <v>2</v>
      </c>
      <c r="AE1838"/>
      <c r="AF1838" s="21"/>
      <c r="AI1838"/>
      <c r="AJ1838"/>
      <c r="AK1838"/>
      <c r="AL1838"/>
      <c r="AM1838" s="63" t="s">
        <v>22</v>
      </c>
      <c r="AN1838" s="56"/>
      <c r="AO1838" s="57">
        <f ca="1">OFFSET(乱数表!$C$3,$C1821,2*AI$7)</f>
        <v>0.24499085169829005</v>
      </c>
      <c r="AP1838" s="38">
        <f ca="1">MATCH(AO1838,OFFSET($B1836,AI1824,1):OFFSET($B1836,AI1824,5))</f>
        <v>2</v>
      </c>
      <c r="AQ1838"/>
      <c r="AR1838" s="21"/>
      <c r="AU1838"/>
      <c r="AV1838"/>
      <c r="AW1838"/>
      <c r="AX1838"/>
      <c r="AY1838" s="63" t="s">
        <v>22</v>
      </c>
      <c r="AZ1838" s="56"/>
      <c r="BA1838" s="57">
        <f ca="1">OFFSET(乱数表!$C$3,$C1821,2*AU$7)</f>
        <v>0.88441749428665295</v>
      </c>
      <c r="BB1838" s="38">
        <f ca="1">MATCH(BA1838,OFFSET($B1836,AU1824,1):OFFSET($B1836,AU1824,5))</f>
        <v>3</v>
      </c>
      <c r="BC1838"/>
      <c r="BD1838" s="21"/>
      <c r="BG1838"/>
      <c r="BH1838"/>
      <c r="BI1838"/>
      <c r="BJ1838"/>
      <c r="BK1838" s="63" t="s">
        <v>22</v>
      </c>
      <c r="BL1838" s="56"/>
      <c r="BM1838" s="57">
        <f ca="1">OFFSET(乱数表!$C$3,$C1821,2*BG$7)</f>
        <v>0.17723552152316746</v>
      </c>
      <c r="BN1838" s="38">
        <f ca="1">MATCH(BM1838,OFFSET($B1836,BG1824,1):OFFSET($B1836,BG1824,5))</f>
        <v>1</v>
      </c>
      <c r="BO1838"/>
      <c r="BP1838" s="21"/>
      <c r="BS1838"/>
      <c r="BT1838"/>
      <c r="BU1838"/>
      <c r="BV1838"/>
      <c r="BW1838" s="63" t="s">
        <v>22</v>
      </c>
      <c r="BX1838" s="56"/>
      <c r="BY1838" s="57">
        <f ca="1">OFFSET(乱数表!$C$3,$C1821,2*BS$7)</f>
        <v>0.40565127054871397</v>
      </c>
      <c r="BZ1838" s="38">
        <f ca="1">MATCH(BY1838,OFFSET($B1836,BS1824,1):OFFSET($B1836,BS1824,5))</f>
        <v>1</v>
      </c>
      <c r="CA1838"/>
      <c r="CB1838" s="21"/>
      <c r="CE1838"/>
      <c r="CF1838"/>
      <c r="CG1838"/>
      <c r="CH1838"/>
      <c r="CI1838" s="63" t="s">
        <v>22</v>
      </c>
      <c r="CJ1838" s="56"/>
      <c r="CK1838" s="57">
        <f ca="1">OFFSET(乱数表!$C$3,$C1821,2*CE$7)</f>
        <v>0.71912713486400026</v>
      </c>
      <c r="CL1838" s="38">
        <f ca="1">MATCH(CK1838,OFFSET($B1836,CE1824,1):OFFSET($B1836,CE1824,5))</f>
        <v>1</v>
      </c>
      <c r="CM1838"/>
      <c r="CN1838" s="21"/>
      <c r="CQ1838"/>
      <c r="CR1838"/>
      <c r="CS1838"/>
      <c r="CT1838"/>
      <c r="CU1838" s="63" t="s">
        <v>22</v>
      </c>
      <c r="CV1838" s="56"/>
      <c r="CW1838" s="57">
        <f ca="1">OFFSET(乱数表!$C$3,$C1821,2*CQ$7)</f>
        <v>0.36432495942459786</v>
      </c>
      <c r="CX1838" s="38">
        <f ca="1">MATCH(CW1838,OFFSET($B1836,CQ1824,1):OFFSET($B1836,CQ1824,5))</f>
        <v>1</v>
      </c>
      <c r="CY1838"/>
      <c r="CZ1838" s="21"/>
      <c r="DC1838"/>
      <c r="DD1838"/>
      <c r="DE1838"/>
      <c r="DF1838"/>
      <c r="DG1838" s="63" t="s">
        <v>22</v>
      </c>
      <c r="DH1838" s="56"/>
      <c r="DI1838" s="57">
        <f ca="1">OFFSET(乱数表!$C$3,$C1821,2*DC$7)</f>
        <v>0.30380754139612887</v>
      </c>
      <c r="DJ1838" s="38">
        <f ca="1">MATCH(DI1838,OFFSET($B1836,DC1824,1):OFFSET($B1836,DC1824,5))</f>
        <v>1</v>
      </c>
      <c r="DK1838"/>
      <c r="DL1838" s="21"/>
      <c r="DO1838"/>
      <c r="DP1838"/>
      <c r="DQ1838"/>
      <c r="DR1838"/>
      <c r="DS1838" s="63" t="s">
        <v>22</v>
      </c>
      <c r="DT1838" s="56"/>
      <c r="DU1838" s="57">
        <f ca="1">OFFSET(乱数表!$C$3,$C1821,2*DO$7)</f>
        <v>0.67720090022899915</v>
      </c>
      <c r="DV1838" s="38">
        <f ca="1">MATCH(DU1838,OFFSET($B1836,DO1823,1):OFFSET($B1836,DO1823,5))</f>
        <v>3</v>
      </c>
      <c r="DW1838"/>
      <c r="DX1838" s="21"/>
    </row>
    <row r="1839" spans="1:128" ht="13.5" customHeight="1">
      <c r="A1839"/>
      <c r="B1839" s="41">
        <v>3</v>
      </c>
      <c r="C1839" s="41">
        <v>0</v>
      </c>
      <c r="D1839" s="81">
        <v>0</v>
      </c>
      <c r="E1839" s="81">
        <v>0</v>
      </c>
      <c r="F1839" s="80">
        <v>1</v>
      </c>
      <c r="G1839" s="81">
        <v>1</v>
      </c>
      <c r="H1839" s="7"/>
      <c r="K1839"/>
      <c r="L1839"/>
      <c r="M1839"/>
      <c r="N1839"/>
      <c r="O1839" s="6"/>
      <c r="P1839"/>
      <c r="Q1839"/>
      <c r="R1839" t="s">
        <v>56</v>
      </c>
      <c r="S1839"/>
      <c r="T1839" s="21"/>
      <c r="W1839"/>
      <c r="X1839"/>
      <c r="Y1839"/>
      <c r="Z1839"/>
      <c r="AA1839" s="6"/>
      <c r="AB1839"/>
      <c r="AC1839"/>
      <c r="AD1839" t="s">
        <v>56</v>
      </c>
      <c r="AE1839"/>
      <c r="AF1839" s="21"/>
      <c r="AI1839"/>
      <c r="AJ1839"/>
      <c r="AK1839"/>
      <c r="AL1839"/>
      <c r="AM1839" s="6"/>
      <c r="AN1839"/>
      <c r="AO1839"/>
      <c r="AP1839" t="s">
        <v>56</v>
      </c>
      <c r="AQ1839"/>
      <c r="AR1839" s="21"/>
      <c r="AU1839"/>
      <c r="AV1839"/>
      <c r="AW1839"/>
      <c r="AX1839"/>
      <c r="AY1839" s="6"/>
      <c r="AZ1839"/>
      <c r="BA1839"/>
      <c r="BB1839" t="s">
        <v>56</v>
      </c>
      <c r="BC1839"/>
      <c r="BD1839" s="21"/>
      <c r="BG1839"/>
      <c r="BH1839"/>
      <c r="BI1839"/>
      <c r="BJ1839"/>
      <c r="BK1839" s="6"/>
      <c r="BL1839"/>
      <c r="BM1839"/>
      <c r="BN1839" t="s">
        <v>56</v>
      </c>
      <c r="BO1839"/>
      <c r="BP1839" s="21"/>
      <c r="BS1839"/>
      <c r="BT1839"/>
      <c r="BU1839"/>
      <c r="BV1839"/>
      <c r="BW1839" s="6"/>
      <c r="BX1839"/>
      <c r="BY1839"/>
      <c r="BZ1839" t="s">
        <v>56</v>
      </c>
      <c r="CA1839"/>
      <c r="CB1839" s="21"/>
      <c r="CE1839"/>
      <c r="CF1839"/>
      <c r="CG1839"/>
      <c r="CH1839"/>
      <c r="CI1839" s="6"/>
      <c r="CJ1839"/>
      <c r="CK1839"/>
      <c r="CL1839" t="s">
        <v>56</v>
      </c>
      <c r="CM1839"/>
      <c r="CN1839" s="21"/>
      <c r="CQ1839"/>
      <c r="CR1839"/>
      <c r="CS1839"/>
      <c r="CT1839"/>
      <c r="CU1839" s="6"/>
      <c r="CV1839"/>
      <c r="CW1839"/>
      <c r="CX1839" t="s">
        <v>56</v>
      </c>
      <c r="CY1839"/>
      <c r="CZ1839" s="21"/>
      <c r="DC1839"/>
      <c r="DD1839"/>
      <c r="DE1839"/>
      <c r="DF1839"/>
      <c r="DG1839" s="6"/>
      <c r="DH1839"/>
      <c r="DI1839"/>
      <c r="DJ1839" t="s">
        <v>56</v>
      </c>
      <c r="DK1839"/>
      <c r="DL1839" s="21"/>
      <c r="DO1839"/>
      <c r="DP1839"/>
      <c r="DQ1839"/>
      <c r="DR1839"/>
      <c r="DS1839" s="6"/>
      <c r="DT1839"/>
      <c r="DU1839"/>
      <c r="DV1839" t="s">
        <v>56</v>
      </c>
      <c r="DW1839"/>
      <c r="DX1839" s="21"/>
    </row>
    <row r="1840" spans="1:128" ht="13.5" customHeight="1">
      <c r="A1840"/>
      <c r="B1840" s="42">
        <v>4</v>
      </c>
      <c r="C1840" s="42">
        <v>0</v>
      </c>
      <c r="D1840" s="82">
        <v>0.33333333333333331</v>
      </c>
      <c r="E1840" s="82">
        <v>0.66666666666666663</v>
      </c>
      <c r="F1840" s="83">
        <v>0.66666666666666663</v>
      </c>
      <c r="G1840" s="82">
        <v>1</v>
      </c>
      <c r="H1840" s="7"/>
      <c r="K1840"/>
      <c r="L1840"/>
      <c r="M1840"/>
      <c r="N1840"/>
      <c r="O1840" s="63" t="s">
        <v>39</v>
      </c>
      <c r="P1840" s="49">
        <f ca="1">IF(R1835="Exploit",R1837,R1838)</f>
        <v>4</v>
      </c>
      <c r="Q1840" s="28" t="str">
        <f ca="1">"("&amp;OFFSET(O1823,0,P1840)&amp;") →"</f>
        <v>(下) →</v>
      </c>
      <c r="R1840" s="18" t="s">
        <v>53</v>
      </c>
      <c r="S1840" s="3">
        <f ca="1">MIN(K1822+FIXED(1.1*COS(PI()/2*P1840),0),3)</f>
        <v>2</v>
      </c>
      <c r="T1840" s="6"/>
      <c r="W1840"/>
      <c r="X1840"/>
      <c r="Y1840"/>
      <c r="Z1840"/>
      <c r="AA1840" s="63" t="s">
        <v>39</v>
      </c>
      <c r="AB1840" s="49">
        <f ca="1">IF(AD1835="Exploit",AD1837,AD1838)</f>
        <v>1</v>
      </c>
      <c r="AC1840" s="28" t="str">
        <f ca="1">"("&amp;OFFSET(AA1823,0,AB1840)&amp;") →"</f>
        <v>(右) →</v>
      </c>
      <c r="AD1840" s="18" t="s">
        <v>53</v>
      </c>
      <c r="AE1840" s="3">
        <f ca="1">MIN(W1822+FIXED(1.1*COS(PI()/2*AB1840),0),3)</f>
        <v>2</v>
      </c>
      <c r="AF1840" s="6"/>
      <c r="AI1840"/>
      <c r="AJ1840"/>
      <c r="AK1840"/>
      <c r="AL1840"/>
      <c r="AM1840" s="63" t="s">
        <v>39</v>
      </c>
      <c r="AN1840" s="49">
        <f ca="1">IF(AP1835="Exploit",AP1837,AP1838)</f>
        <v>4</v>
      </c>
      <c r="AO1840" s="28" t="str">
        <f ca="1">"("&amp;OFFSET(AM1823,0,AN1840)&amp;") →"</f>
        <v>(下) →</v>
      </c>
      <c r="AP1840" s="18" t="s">
        <v>53</v>
      </c>
      <c r="AQ1840" s="3">
        <f ca="1">MIN(AI1822+FIXED(1.1*COS(PI()/2*AN1840),0),3)</f>
        <v>3</v>
      </c>
      <c r="AR1840" s="6"/>
      <c r="AU1840"/>
      <c r="AV1840"/>
      <c r="AW1840"/>
      <c r="AX1840"/>
      <c r="AY1840" s="63" t="s">
        <v>39</v>
      </c>
      <c r="AZ1840" s="49">
        <f ca="1">IF(BB1835="Exploit",BB1837,BB1838)</f>
        <v>1</v>
      </c>
      <c r="BA1840" s="28" t="str">
        <f ca="1">"("&amp;OFFSET(AY1823,0,AZ1840)&amp;") →"</f>
        <v>(右) →</v>
      </c>
      <c r="BB1840" s="18" t="s">
        <v>53</v>
      </c>
      <c r="BC1840" s="3">
        <f ca="1">MIN(AU1822+FIXED(1.1*COS(PI()/2*AZ1840),0),3)</f>
        <v>3</v>
      </c>
      <c r="BD1840" s="6"/>
      <c r="BG1840"/>
      <c r="BH1840"/>
      <c r="BI1840"/>
      <c r="BJ1840"/>
      <c r="BK1840" s="63" t="s">
        <v>39</v>
      </c>
      <c r="BL1840" s="49">
        <f ca="1">IF(BN1835="Exploit",BN1837,BN1838)</f>
        <v>1</v>
      </c>
      <c r="BM1840" s="28" t="str">
        <f ca="1">"("&amp;OFFSET(BK1823,0,BL1840)&amp;") →"</f>
        <v>(右) →</v>
      </c>
      <c r="BN1840" s="18" t="s">
        <v>53</v>
      </c>
      <c r="BO1840" s="3">
        <f ca="1">MIN(BG1822+FIXED(1.1*COS(PI()/2*BL1840),0),3)</f>
        <v>3</v>
      </c>
      <c r="BP1840" s="6"/>
      <c r="BS1840"/>
      <c r="BT1840"/>
      <c r="BU1840"/>
      <c r="BV1840"/>
      <c r="BW1840" s="63" t="s">
        <v>39</v>
      </c>
      <c r="BX1840" s="49">
        <f ca="1">IF(BZ1835="Exploit",BZ1837,BZ1838)</f>
        <v>1</v>
      </c>
      <c r="BY1840" s="28" t="str">
        <f ca="1">"("&amp;OFFSET(BW1823,0,BX1840)&amp;") →"</f>
        <v>(右) →</v>
      </c>
      <c r="BZ1840" s="18" t="s">
        <v>53</v>
      </c>
      <c r="CA1840" s="3">
        <f ca="1">MIN(BS1822+FIXED(1.1*COS(PI()/2*BX1840),0),3)</f>
        <v>3</v>
      </c>
      <c r="CB1840" s="6"/>
      <c r="CE1840"/>
      <c r="CF1840"/>
      <c r="CG1840"/>
      <c r="CH1840"/>
      <c r="CI1840" s="63" t="s">
        <v>39</v>
      </c>
      <c r="CJ1840" s="49">
        <f ca="1">IF(CL1835="Exploit",CL1837,CL1838)</f>
        <v>1</v>
      </c>
      <c r="CK1840" s="28" t="str">
        <f ca="1">"("&amp;OFFSET(CI1823,0,CJ1840)&amp;") →"</f>
        <v>(右) →</v>
      </c>
      <c r="CL1840" s="18" t="s">
        <v>53</v>
      </c>
      <c r="CM1840" s="3">
        <f ca="1">MIN(CE1822+FIXED(1.1*COS(PI()/2*CJ1840),0),3)</f>
        <v>3</v>
      </c>
      <c r="CN1840" s="6"/>
      <c r="CQ1840"/>
      <c r="CR1840"/>
      <c r="CS1840"/>
      <c r="CT1840"/>
      <c r="CU1840" s="63" t="s">
        <v>39</v>
      </c>
      <c r="CV1840" s="49">
        <f ca="1">IF(CX1835="Exploit",CX1837,CX1838)</f>
        <v>1</v>
      </c>
      <c r="CW1840" s="28" t="str">
        <f ca="1">"("&amp;OFFSET(CU1823,0,CV1840)&amp;") →"</f>
        <v>(右) →</v>
      </c>
      <c r="CX1840" s="18" t="s">
        <v>53</v>
      </c>
      <c r="CY1840" s="3">
        <f ca="1">MIN(CQ1822+FIXED(1.1*COS(PI()/2*CV1840),0),3)</f>
        <v>3</v>
      </c>
      <c r="CZ1840" s="6"/>
      <c r="DC1840"/>
      <c r="DD1840"/>
      <c r="DE1840"/>
      <c r="DF1840"/>
      <c r="DG1840" s="63" t="s">
        <v>39</v>
      </c>
      <c r="DH1840" s="49">
        <f ca="1">IF(DJ1835="Exploit",DJ1837,DJ1838)</f>
        <v>1</v>
      </c>
      <c r="DI1840" s="28" t="str">
        <f ca="1">"("&amp;OFFSET(DG1823,0,DH1840)&amp;") →"</f>
        <v>(右) →</v>
      </c>
      <c r="DJ1840" s="18" t="s">
        <v>53</v>
      </c>
      <c r="DK1840" s="3">
        <f ca="1">MIN(DC1822+FIXED(1.1*COS(PI()/2*DH1840),0),3)</f>
        <v>3</v>
      </c>
      <c r="DL1840" s="6"/>
      <c r="DO1840"/>
      <c r="DP1840"/>
      <c r="DQ1840"/>
      <c r="DR1840"/>
      <c r="DS1840" s="63" t="s">
        <v>39</v>
      </c>
      <c r="DT1840" s="49">
        <f ca="1">IF(DV1835="Exploit",DV1837,DV1838)</f>
        <v>3</v>
      </c>
      <c r="DU1840" s="28" t="str">
        <f ca="1">"("&amp;OFFSET(DS1823,0,DT1840)&amp;") →"</f>
        <v>(左) →</v>
      </c>
      <c r="DV1840" s="18" t="s">
        <v>53</v>
      </c>
      <c r="DW1840" s="3">
        <f ca="1">MIN(DO1822+FIXED(1.1*COS(PI()/2*DT1840),0),3)</f>
        <v>3</v>
      </c>
      <c r="DX1840" s="6"/>
    </row>
    <row r="1841" spans="1:128" ht="13.5" customHeight="1">
      <c r="A1841"/>
      <c r="B1841" s="41">
        <v>5</v>
      </c>
      <c r="C1841" s="41">
        <v>0</v>
      </c>
      <c r="D1841" s="83">
        <v>0</v>
      </c>
      <c r="E1841" s="80">
        <v>0.33333333333333331</v>
      </c>
      <c r="F1841" s="80">
        <v>0.66666666666666663</v>
      </c>
      <c r="G1841" s="80">
        <v>1</v>
      </c>
      <c r="H1841" s="7"/>
      <c r="K1841"/>
      <c r="L1841"/>
      <c r="M1841"/>
      <c r="N1841"/>
      <c r="O1841" s="24" t="s">
        <v>33</v>
      </c>
      <c r="P1841" s="24"/>
      <c r="Q1841"/>
      <c r="R1841" s="18" t="s">
        <v>54</v>
      </c>
      <c r="S1841" s="3">
        <f ca="1">MIN(K1823+FIXED(1.1*SIN(PI()/2*P1840),0),3)</f>
        <v>1</v>
      </c>
      <c r="T1841" s="6"/>
      <c r="W1841"/>
      <c r="X1841"/>
      <c r="Y1841"/>
      <c r="Z1841"/>
      <c r="AA1841" s="24"/>
      <c r="AB1841" s="24" t="s">
        <v>33</v>
      </c>
      <c r="AC1841"/>
      <c r="AD1841" s="18" t="s">
        <v>54</v>
      </c>
      <c r="AE1841" s="3">
        <f ca="1">MIN(W1823+FIXED(1.1*SIN(PI()/2*AB1840),0),3)</f>
        <v>2</v>
      </c>
      <c r="AF1841" s="6"/>
      <c r="AI1841"/>
      <c r="AJ1841"/>
      <c r="AK1841"/>
      <c r="AL1841"/>
      <c r="AM1841" s="24"/>
      <c r="AN1841" s="24" t="s">
        <v>33</v>
      </c>
      <c r="AO1841"/>
      <c r="AP1841" s="18" t="s">
        <v>54</v>
      </c>
      <c r="AQ1841" s="3">
        <f ca="1">MIN(AI1823+FIXED(1.1*SIN(PI()/2*AN1840),0),3)</f>
        <v>2</v>
      </c>
      <c r="AR1841" s="6"/>
      <c r="AU1841"/>
      <c r="AV1841"/>
      <c r="AW1841"/>
      <c r="AX1841"/>
      <c r="AY1841" s="24"/>
      <c r="AZ1841" s="24" t="s">
        <v>33</v>
      </c>
      <c r="BA1841"/>
      <c r="BB1841" s="18" t="s">
        <v>54</v>
      </c>
      <c r="BC1841" s="3">
        <f ca="1">MIN(AU1823+FIXED(1.1*SIN(PI()/2*AZ1840),0),3)</f>
        <v>3</v>
      </c>
      <c r="BD1841" s="6"/>
      <c r="BG1841"/>
      <c r="BH1841"/>
      <c r="BI1841"/>
      <c r="BJ1841"/>
      <c r="BK1841" s="24"/>
      <c r="BL1841" s="24" t="s">
        <v>33</v>
      </c>
      <c r="BM1841"/>
      <c r="BN1841" s="18" t="s">
        <v>54</v>
      </c>
      <c r="BO1841" s="3">
        <f ca="1">MIN(BG1823+FIXED(1.1*SIN(PI()/2*BL1840),0),3)</f>
        <v>3</v>
      </c>
      <c r="BP1841" s="6"/>
      <c r="BS1841"/>
      <c r="BT1841"/>
      <c r="BU1841"/>
      <c r="BV1841"/>
      <c r="BW1841" s="24"/>
      <c r="BX1841" s="24" t="s">
        <v>33</v>
      </c>
      <c r="BY1841"/>
      <c r="BZ1841" s="18" t="s">
        <v>54</v>
      </c>
      <c r="CA1841" s="3">
        <f ca="1">MIN(BS1823+FIXED(1.1*SIN(PI()/2*BX1840),0),3)</f>
        <v>3</v>
      </c>
      <c r="CB1841" s="6"/>
      <c r="CE1841"/>
      <c r="CF1841"/>
      <c r="CG1841"/>
      <c r="CH1841"/>
      <c r="CI1841" s="24"/>
      <c r="CJ1841" s="24" t="s">
        <v>33</v>
      </c>
      <c r="CK1841"/>
      <c r="CL1841" s="18" t="s">
        <v>54</v>
      </c>
      <c r="CM1841" s="3">
        <f ca="1">MIN(CE1823+FIXED(1.1*SIN(PI()/2*CJ1840),0),3)</f>
        <v>3</v>
      </c>
      <c r="CN1841" s="6"/>
      <c r="CQ1841"/>
      <c r="CR1841"/>
      <c r="CS1841"/>
      <c r="CT1841"/>
      <c r="CU1841" s="24"/>
      <c r="CV1841" s="24" t="s">
        <v>33</v>
      </c>
      <c r="CW1841"/>
      <c r="CX1841" s="18" t="s">
        <v>54</v>
      </c>
      <c r="CY1841" s="3">
        <f ca="1">MIN(CQ1823+FIXED(1.1*SIN(PI()/2*CV1840),0),3)</f>
        <v>3</v>
      </c>
      <c r="CZ1841" s="6"/>
      <c r="DC1841"/>
      <c r="DD1841"/>
      <c r="DE1841"/>
      <c r="DF1841"/>
      <c r="DG1841" s="24"/>
      <c r="DH1841" s="24" t="s">
        <v>33</v>
      </c>
      <c r="DI1841"/>
      <c r="DJ1841" s="18" t="s">
        <v>54</v>
      </c>
      <c r="DK1841" s="3">
        <f ca="1">MIN(DC1823+FIXED(1.1*SIN(PI()/2*DH1840),0),3)</f>
        <v>3</v>
      </c>
      <c r="DL1841" s="6"/>
      <c r="DO1841"/>
      <c r="DP1841"/>
      <c r="DQ1841"/>
      <c r="DR1841"/>
      <c r="DS1841" s="24"/>
      <c r="DT1841" s="24" t="s">
        <v>33</v>
      </c>
      <c r="DU1841"/>
      <c r="DV1841" s="18" t="s">
        <v>54</v>
      </c>
      <c r="DW1841" s="3">
        <f ca="1">MIN(DO1823+FIXED(1.1*SIN(PI()/2*DT1840),0),3)</f>
        <v>2</v>
      </c>
      <c r="DX1841" s="6"/>
    </row>
    <row r="1842" spans="1:128" ht="13.5" customHeight="1">
      <c r="A1842"/>
      <c r="B1842" s="42">
        <v>6</v>
      </c>
      <c r="C1842" s="61">
        <v>0</v>
      </c>
      <c r="D1842" s="61">
        <v>0</v>
      </c>
      <c r="E1842" s="61">
        <v>0</v>
      </c>
      <c r="F1842" s="61">
        <v>0</v>
      </c>
      <c r="G1842" s="61">
        <v>0</v>
      </c>
      <c r="H1842" s="7"/>
      <c r="K1842"/>
      <c r="L1842"/>
      <c r="M1842"/>
      <c r="N1842"/>
      <c r="O1842"/>
      <c r="P1842"/>
      <c r="Q1842"/>
      <c r="R1842" s="3" t="s">
        <v>31</v>
      </c>
      <c r="S1842" s="29">
        <f ca="1">3*(S1840-1)+S1841</f>
        <v>4</v>
      </c>
      <c r="T1842" s="30"/>
      <c r="W1842"/>
      <c r="X1842"/>
      <c r="Y1842"/>
      <c r="Z1842"/>
      <c r="AA1842"/>
      <c r="AB1842"/>
      <c r="AC1842"/>
      <c r="AD1842" s="3" t="s">
        <v>32</v>
      </c>
      <c r="AE1842" s="29">
        <f ca="1">3*(AE1840-1)+AE1841</f>
        <v>5</v>
      </c>
      <c r="AF1842" s="6"/>
      <c r="AI1842"/>
      <c r="AJ1842"/>
      <c r="AK1842"/>
      <c r="AL1842"/>
      <c r="AM1842"/>
      <c r="AN1842"/>
      <c r="AO1842"/>
      <c r="AP1842" s="3" t="s">
        <v>32</v>
      </c>
      <c r="AQ1842" s="29">
        <f ca="1">3*(AQ1840-1)+AQ1841</f>
        <v>8</v>
      </c>
      <c r="AR1842" s="6"/>
      <c r="AU1842"/>
      <c r="AV1842"/>
      <c r="AW1842"/>
      <c r="AX1842"/>
      <c r="AY1842"/>
      <c r="AZ1842"/>
      <c r="BA1842"/>
      <c r="BB1842" s="3" t="s">
        <v>32</v>
      </c>
      <c r="BC1842" s="29">
        <f ca="1">3*(BC1840-1)+BC1841</f>
        <v>9</v>
      </c>
      <c r="BD1842" s="6"/>
      <c r="BG1842"/>
      <c r="BH1842"/>
      <c r="BI1842"/>
      <c r="BJ1842"/>
      <c r="BK1842"/>
      <c r="BL1842"/>
      <c r="BM1842"/>
      <c r="BN1842" s="3" t="s">
        <v>32</v>
      </c>
      <c r="BO1842" s="29">
        <f ca="1">3*(BO1840-1)+BO1841</f>
        <v>9</v>
      </c>
      <c r="BP1842" s="6"/>
      <c r="BS1842"/>
      <c r="BT1842"/>
      <c r="BU1842"/>
      <c r="BV1842"/>
      <c r="BW1842"/>
      <c r="BX1842"/>
      <c r="BY1842"/>
      <c r="BZ1842" s="3" t="s">
        <v>32</v>
      </c>
      <c r="CA1842" s="29">
        <f ca="1">3*(CA1840-1)+CA1841</f>
        <v>9</v>
      </c>
      <c r="CB1842" s="6"/>
      <c r="CE1842"/>
      <c r="CF1842"/>
      <c r="CG1842"/>
      <c r="CH1842"/>
      <c r="CI1842"/>
      <c r="CJ1842"/>
      <c r="CK1842"/>
      <c r="CL1842" s="3" t="s">
        <v>32</v>
      </c>
      <c r="CM1842" s="29">
        <f ca="1">3*(CM1840-1)+CM1841</f>
        <v>9</v>
      </c>
      <c r="CN1842" s="6"/>
      <c r="CQ1842"/>
      <c r="CR1842"/>
      <c r="CS1842"/>
      <c r="CT1842"/>
      <c r="CU1842"/>
      <c r="CV1842"/>
      <c r="CW1842"/>
      <c r="CX1842" s="3" t="s">
        <v>32</v>
      </c>
      <c r="CY1842" s="29">
        <f ca="1">3*(CY1840-1)+CY1841</f>
        <v>9</v>
      </c>
      <c r="CZ1842" s="6"/>
      <c r="DC1842"/>
      <c r="DD1842"/>
      <c r="DE1842"/>
      <c r="DF1842"/>
      <c r="DG1842"/>
      <c r="DH1842"/>
      <c r="DI1842"/>
      <c r="DJ1842" s="3" t="s">
        <v>32</v>
      </c>
      <c r="DK1842" s="29">
        <f ca="1">3*(DK1840-1)+DK1841</f>
        <v>9</v>
      </c>
      <c r="DL1842" s="6"/>
      <c r="DO1842"/>
      <c r="DP1842"/>
      <c r="DQ1842"/>
      <c r="DR1842"/>
      <c r="DS1842"/>
      <c r="DT1842"/>
      <c r="DU1842"/>
      <c r="DV1842" s="3" t="s">
        <v>32</v>
      </c>
      <c r="DW1842" s="29">
        <f ca="1">3*(DW1840-1)+DW1841</f>
        <v>8</v>
      </c>
      <c r="DX1842" s="6"/>
    </row>
    <row r="1843" spans="1:128" ht="13.5" customHeight="1">
      <c r="A1843"/>
      <c r="B1843" s="41">
        <v>7</v>
      </c>
      <c r="C1843" s="41">
        <v>0</v>
      </c>
      <c r="D1843" s="80">
        <v>0.5</v>
      </c>
      <c r="E1843" s="80">
        <v>1</v>
      </c>
      <c r="F1843" s="61">
        <v>1</v>
      </c>
      <c r="G1843" s="61">
        <v>1</v>
      </c>
      <c r="H1843" s="7"/>
      <c r="K1843"/>
      <c r="L1843"/>
      <c r="M1843"/>
      <c r="N1843"/>
      <c r="P1843"/>
      <c r="Q1843"/>
      <c r="R1843"/>
      <c r="S1843" s="11" t="s">
        <v>51</v>
      </c>
      <c r="T1843" s="24"/>
      <c r="W1843"/>
      <c r="X1843"/>
      <c r="Y1843"/>
      <c r="Z1843"/>
      <c r="AB1843"/>
      <c r="AC1843"/>
      <c r="AD1843"/>
      <c r="AE1843" s="11" t="s">
        <v>51</v>
      </c>
      <c r="AF1843" s="24"/>
      <c r="AI1843"/>
      <c r="AJ1843"/>
      <c r="AK1843"/>
      <c r="AL1843"/>
      <c r="AN1843"/>
      <c r="AO1843"/>
      <c r="AP1843"/>
      <c r="AQ1843" s="11" t="s">
        <v>51</v>
      </c>
      <c r="AR1843" s="24"/>
      <c r="AU1843"/>
      <c r="AV1843"/>
      <c r="AW1843"/>
      <c r="AX1843"/>
      <c r="AZ1843"/>
      <c r="BA1843"/>
      <c r="BB1843"/>
      <c r="BC1843" s="11" t="s">
        <v>51</v>
      </c>
      <c r="BD1843" s="24"/>
      <c r="BG1843"/>
      <c r="BH1843"/>
      <c r="BI1843"/>
      <c r="BJ1843"/>
      <c r="BL1843"/>
      <c r="BM1843"/>
      <c r="BN1843"/>
      <c r="BO1843" s="11" t="s">
        <v>51</v>
      </c>
      <c r="BP1843" s="24"/>
      <c r="BS1843"/>
      <c r="BT1843"/>
      <c r="BU1843"/>
      <c r="BV1843"/>
      <c r="BX1843"/>
      <c r="BY1843"/>
      <c r="BZ1843"/>
      <c r="CA1843" s="11" t="s">
        <v>51</v>
      </c>
      <c r="CB1843" s="24"/>
      <c r="CE1843"/>
      <c r="CF1843"/>
      <c r="CG1843"/>
      <c r="CH1843"/>
      <c r="CJ1843"/>
      <c r="CK1843"/>
      <c r="CL1843"/>
      <c r="CM1843" s="11" t="s">
        <v>51</v>
      </c>
      <c r="CN1843" s="24"/>
      <c r="CQ1843"/>
      <c r="CR1843"/>
      <c r="CS1843"/>
      <c r="CT1843"/>
      <c r="CV1843"/>
      <c r="CW1843"/>
      <c r="CX1843"/>
      <c r="CY1843" s="11" t="s">
        <v>51</v>
      </c>
      <c r="CZ1843" s="24"/>
      <c r="DC1843"/>
      <c r="DD1843"/>
      <c r="DE1843"/>
      <c r="DF1843"/>
      <c r="DH1843"/>
      <c r="DI1843"/>
      <c r="DJ1843"/>
      <c r="DK1843" s="11" t="s">
        <v>51</v>
      </c>
      <c r="DL1843" s="24"/>
      <c r="DO1843"/>
      <c r="DP1843"/>
      <c r="DQ1843"/>
      <c r="DR1843"/>
      <c r="DT1843"/>
      <c r="DU1843"/>
      <c r="DV1843"/>
      <c r="DW1843" s="11" t="s">
        <v>51</v>
      </c>
      <c r="DX1843" s="24"/>
    </row>
    <row r="1844" spans="1:128" ht="13.5" customHeight="1" thickBot="1">
      <c r="A1844"/>
      <c r="B1844" s="42">
        <v>8</v>
      </c>
      <c r="C1844" s="42">
        <v>0</v>
      </c>
      <c r="D1844" s="82">
        <v>0.33333333333333331</v>
      </c>
      <c r="E1844" s="82">
        <v>0.66666666666666663</v>
      </c>
      <c r="F1844" s="82">
        <v>1</v>
      </c>
      <c r="G1844" s="83">
        <v>1</v>
      </c>
      <c r="H1844" s="7"/>
      <c r="K1844"/>
      <c r="L1844"/>
      <c r="M1844"/>
      <c r="N1844"/>
      <c r="O1844" t="s">
        <v>48</v>
      </c>
      <c r="R1844"/>
      <c r="S1844"/>
      <c r="T1844" s="21"/>
      <c r="W1844"/>
      <c r="X1844"/>
      <c r="Y1844"/>
      <c r="Z1844"/>
      <c r="AA1844" t="s">
        <v>48</v>
      </c>
      <c r="AD1844"/>
      <c r="AE1844"/>
      <c r="AF1844" s="21"/>
      <c r="AI1844"/>
      <c r="AJ1844"/>
      <c r="AK1844"/>
      <c r="AL1844"/>
      <c r="AM1844" t="s">
        <v>48</v>
      </c>
      <c r="AP1844"/>
      <c r="AQ1844"/>
      <c r="AR1844" s="21"/>
      <c r="AU1844"/>
      <c r="AV1844"/>
      <c r="AW1844"/>
      <c r="AX1844"/>
      <c r="AY1844" t="s">
        <v>48</v>
      </c>
      <c r="BB1844"/>
      <c r="BC1844"/>
      <c r="BD1844" s="21"/>
      <c r="BG1844"/>
      <c r="BH1844"/>
      <c r="BI1844"/>
      <c r="BJ1844"/>
      <c r="BK1844" t="s">
        <v>48</v>
      </c>
      <c r="BN1844"/>
      <c r="BO1844"/>
      <c r="BP1844" s="21"/>
      <c r="BS1844"/>
      <c r="BT1844"/>
      <c r="BU1844"/>
      <c r="BV1844"/>
      <c r="BW1844" t="s">
        <v>48</v>
      </c>
      <c r="BZ1844"/>
      <c r="CA1844"/>
      <c r="CB1844" s="21"/>
      <c r="CE1844"/>
      <c r="CF1844"/>
      <c r="CG1844"/>
      <c r="CH1844"/>
      <c r="CI1844" t="s">
        <v>48</v>
      </c>
      <c r="CL1844"/>
      <c r="CM1844"/>
      <c r="CN1844" s="21"/>
      <c r="CQ1844"/>
      <c r="CR1844"/>
      <c r="CS1844"/>
      <c r="CT1844"/>
      <c r="CU1844" t="s">
        <v>48</v>
      </c>
      <c r="CX1844"/>
      <c r="CY1844"/>
      <c r="CZ1844" s="21"/>
      <c r="DC1844"/>
      <c r="DD1844"/>
      <c r="DE1844"/>
      <c r="DF1844"/>
      <c r="DG1844" t="s">
        <v>48</v>
      </c>
      <c r="DJ1844"/>
      <c r="DK1844"/>
      <c r="DL1844" s="21"/>
      <c r="DO1844"/>
      <c r="DP1844"/>
      <c r="DQ1844"/>
      <c r="DR1844"/>
      <c r="DS1844" t="s">
        <v>48</v>
      </c>
      <c r="DU1844" s="30"/>
      <c r="DV1844"/>
      <c r="DW1844"/>
      <c r="DX1844" s="21"/>
    </row>
    <row r="1845" spans="1:128" ht="13.5" customHeight="1" thickBot="1">
      <c r="A1845"/>
      <c r="B1845" s="43" t="s">
        <v>18</v>
      </c>
      <c r="C1845" s="43">
        <v>0</v>
      </c>
      <c r="D1845" s="84">
        <v>1</v>
      </c>
      <c r="E1845" s="84">
        <v>1</v>
      </c>
      <c r="F1845" s="84">
        <v>1</v>
      </c>
      <c r="G1845" s="84">
        <v>1</v>
      </c>
      <c r="H1845" s="7"/>
      <c r="K1845"/>
      <c r="L1845"/>
      <c r="M1845"/>
      <c r="N1845"/>
      <c r="O1845" s="39" t="s">
        <v>52</v>
      </c>
      <c r="P1845" s="33">
        <f ca="1">IF(K1824&lt;9,OFFSET($D$3,S1840,S1841)+$C$4*MAX(OFFSET(O1823,S1842,1):OFFSET(O1823,S1842,4)),0)</f>
        <v>32.109999475703461</v>
      </c>
      <c r="Q1845"/>
      <c r="R1845"/>
      <c r="S1845"/>
      <c r="T1845" s="21"/>
      <c r="W1845"/>
      <c r="X1845"/>
      <c r="Y1845"/>
      <c r="Z1845"/>
      <c r="AA1845" s="39" t="s">
        <v>52</v>
      </c>
      <c r="AB1845" s="33">
        <f ca="1">IF(W1824&lt;9,OFFSET($D$3,AE1840,AE1841)+$C$4*MAX(OFFSET(AA1823,AE1842,1):OFFSET(AA1823,AE1842,4)),0)</f>
        <v>47.299999999909133</v>
      </c>
      <c r="AC1845"/>
      <c r="AD1845"/>
      <c r="AE1845"/>
      <c r="AF1845" s="21"/>
      <c r="AI1845"/>
      <c r="AJ1845"/>
      <c r="AK1845"/>
      <c r="AL1845"/>
      <c r="AM1845" s="39" t="s">
        <v>52</v>
      </c>
      <c r="AN1845" s="33">
        <f ca="1">IF(AI1824&lt;9,OFFSET($D$3,AQ1840,AQ1841)+$C$4*MAX(OFFSET(AM1823,AQ1842,1):OFFSET(AM1823,AQ1842,4)),0)</f>
        <v>68.999999999999872</v>
      </c>
      <c r="AO1845"/>
      <c r="AP1845"/>
      <c r="AQ1845"/>
      <c r="AR1845" s="21"/>
      <c r="AU1845"/>
      <c r="AV1845"/>
      <c r="AW1845"/>
      <c r="AX1845"/>
      <c r="AY1845" s="39" t="s">
        <v>52</v>
      </c>
      <c r="AZ1845" s="33">
        <f ca="1">IF(AU1824&lt;9,OFFSET($D$3,BC1840,BC1841)+$C$4*MAX(OFFSET(AY1823,BC1842,1):OFFSET(AY1823,BC1842,4)),0)</f>
        <v>100</v>
      </c>
      <c r="BA1845"/>
      <c r="BB1845"/>
      <c r="BC1845"/>
      <c r="BD1845" s="21"/>
      <c r="BG1845"/>
      <c r="BH1845"/>
      <c r="BI1845"/>
      <c r="BJ1845"/>
      <c r="BK1845" s="39" t="s">
        <v>52</v>
      </c>
      <c r="BL1845" s="33">
        <f ca="1">IF(BG1824&lt;9,OFFSET($D$3,BO1840,BO1841)+$C$4*MAX(OFFSET(BK1823,BO1842,1):OFFSET(BK1823,BO1842,4)),0)</f>
        <v>0</v>
      </c>
      <c r="BM1845"/>
      <c r="BN1845"/>
      <c r="BO1845"/>
      <c r="BP1845" s="21"/>
      <c r="BS1845"/>
      <c r="BT1845"/>
      <c r="BU1845"/>
      <c r="BV1845"/>
      <c r="BW1845" s="39" t="s">
        <v>52</v>
      </c>
      <c r="BX1845" s="33">
        <f ca="1">IF(BS1824&lt;9,OFFSET($D$3,CA1840,CA1841)+$C$4*MAX(OFFSET(BW1823,CA1842,1):OFFSET(BW1823,CA1842,4)),0)</f>
        <v>0</v>
      </c>
      <c r="BY1845"/>
      <c r="BZ1845"/>
      <c r="CA1845"/>
      <c r="CB1845" s="21"/>
      <c r="CE1845"/>
      <c r="CF1845"/>
      <c r="CG1845"/>
      <c r="CH1845"/>
      <c r="CI1845" s="39" t="s">
        <v>52</v>
      </c>
      <c r="CJ1845" s="33">
        <f ca="1">IF(CE1824&lt;9,OFFSET($D$3,CM1840,CM1841)+$C$4*MAX(OFFSET(CI1823,CM1842,1):OFFSET(CI1823,CM1842,4)),0)</f>
        <v>0</v>
      </c>
      <c r="CK1845"/>
      <c r="CL1845"/>
      <c r="CM1845"/>
      <c r="CN1845" s="21"/>
      <c r="CQ1845"/>
      <c r="CR1845"/>
      <c r="CS1845"/>
      <c r="CT1845"/>
      <c r="CU1845" s="39" t="s">
        <v>52</v>
      </c>
      <c r="CV1845" s="33">
        <f ca="1">IF(CQ1824&lt;9,OFFSET($D$3,CY1840,CY1841)+$C$4*MAX(OFFSET(CU1823,CY1842,1):OFFSET(CU1823,CY1842,4)),0)</f>
        <v>0</v>
      </c>
      <c r="CW1845"/>
      <c r="CX1845"/>
      <c r="CY1845"/>
      <c r="CZ1845" s="21"/>
      <c r="DC1845"/>
      <c r="DD1845"/>
      <c r="DE1845"/>
      <c r="DF1845"/>
      <c r="DG1845" s="39" t="s">
        <v>52</v>
      </c>
      <c r="DH1845" s="33">
        <f ca="1">IF(DC1824&lt;9,OFFSET($D$3,DK1840,DK1841)+$C$4*MAX(OFFSET(DG1823,DK1842,1):OFFSET(DG1823,DK1842,4)),0)</f>
        <v>0</v>
      </c>
      <c r="DI1845"/>
      <c r="DJ1845"/>
      <c r="DK1845"/>
      <c r="DL1845" s="21"/>
      <c r="DO1845"/>
      <c r="DP1845"/>
      <c r="DQ1845"/>
      <c r="DR1845"/>
      <c r="DS1845" s="39" t="s">
        <v>52</v>
      </c>
      <c r="DT1845" s="33">
        <f ca="1">IF(DO1824&lt;9,OFFSET($D$3,DW1840,DW1841)+$C$4*MAX(OFFSET(DS1823,DW1842,1):OFFSET(DS1823,DW1842,4)),0)</f>
        <v>0</v>
      </c>
      <c r="DU1845"/>
      <c r="DV1845"/>
      <c r="DW1845"/>
      <c r="DX1845" s="21"/>
    </row>
    <row r="1846" spans="1:128" ht="13.5" customHeight="1" thickBot="1">
      <c r="A1846"/>
      <c r="H1846" s="7"/>
      <c r="K1846"/>
      <c r="L1846"/>
      <c r="M1846"/>
      <c r="N1846"/>
      <c r="O1846" s="35"/>
      <c r="P1846" s="123" t="s">
        <v>12</v>
      </c>
      <c r="Q1846" s="124"/>
      <c r="R1846" s="124"/>
      <c r="S1846" s="125"/>
      <c r="T1846" s="64"/>
      <c r="W1846"/>
      <c r="X1846"/>
      <c r="Y1846"/>
      <c r="Z1846"/>
      <c r="AA1846" s="5"/>
      <c r="AB1846" s="123" t="s">
        <v>12</v>
      </c>
      <c r="AC1846" s="124"/>
      <c r="AD1846" s="124"/>
      <c r="AE1846" s="125"/>
      <c r="AF1846" s="64"/>
      <c r="AI1846"/>
      <c r="AJ1846"/>
      <c r="AK1846"/>
      <c r="AL1846"/>
      <c r="AM1846" s="5"/>
      <c r="AN1846" s="123" t="s">
        <v>12</v>
      </c>
      <c r="AO1846" s="124"/>
      <c r="AP1846" s="124"/>
      <c r="AQ1846" s="125"/>
      <c r="AR1846" s="64"/>
      <c r="AU1846"/>
      <c r="AV1846"/>
      <c r="AW1846"/>
      <c r="AX1846"/>
      <c r="AY1846" s="5"/>
      <c r="AZ1846" s="123" t="s">
        <v>12</v>
      </c>
      <c r="BA1846" s="124"/>
      <c r="BB1846" s="124"/>
      <c r="BC1846" s="125"/>
      <c r="BD1846" s="64"/>
      <c r="BG1846"/>
      <c r="BH1846"/>
      <c r="BI1846"/>
      <c r="BJ1846"/>
      <c r="BK1846" s="5"/>
      <c r="BL1846" s="123" t="s">
        <v>12</v>
      </c>
      <c r="BM1846" s="124"/>
      <c r="BN1846" s="124"/>
      <c r="BO1846" s="125"/>
      <c r="BP1846" s="64"/>
      <c r="BS1846"/>
      <c r="BT1846"/>
      <c r="BU1846"/>
      <c r="BV1846"/>
      <c r="BW1846" s="5"/>
      <c r="BX1846" s="123" t="s">
        <v>12</v>
      </c>
      <c r="BY1846" s="124"/>
      <c r="BZ1846" s="124"/>
      <c r="CA1846" s="125"/>
      <c r="CB1846" s="64"/>
      <c r="CE1846"/>
      <c r="CF1846"/>
      <c r="CG1846"/>
      <c r="CH1846"/>
      <c r="CI1846" s="5"/>
      <c r="CJ1846" s="123" t="s">
        <v>12</v>
      </c>
      <c r="CK1846" s="124"/>
      <c r="CL1846" s="124"/>
      <c r="CM1846" s="125"/>
      <c r="CN1846" s="64"/>
      <c r="CQ1846"/>
      <c r="CR1846"/>
      <c r="CS1846"/>
      <c r="CT1846"/>
      <c r="CU1846" s="5"/>
      <c r="CV1846" s="123" t="s">
        <v>12</v>
      </c>
      <c r="CW1846" s="124"/>
      <c r="CX1846" s="124"/>
      <c r="CY1846" s="125"/>
      <c r="CZ1846" s="64"/>
      <c r="DC1846"/>
      <c r="DD1846"/>
      <c r="DE1846"/>
      <c r="DF1846"/>
      <c r="DG1846" s="5"/>
      <c r="DH1846" s="123" t="s">
        <v>12</v>
      </c>
      <c r="DI1846" s="124"/>
      <c r="DJ1846" s="124"/>
      <c r="DK1846" s="125"/>
      <c r="DL1846" s="64"/>
      <c r="DO1846"/>
      <c r="DP1846"/>
      <c r="DQ1846"/>
      <c r="DR1846"/>
      <c r="DS1846" s="5"/>
      <c r="DT1846" s="123" t="s">
        <v>12</v>
      </c>
      <c r="DU1846" s="124"/>
      <c r="DV1846" s="124"/>
      <c r="DW1846" s="125"/>
    </row>
    <row r="1847" spans="1:128" ht="13.5" customHeight="1" thickBot="1">
      <c r="A1847"/>
      <c r="B1847"/>
      <c r="C1847"/>
      <c r="D1847"/>
      <c r="E1847"/>
      <c r="F1847" s="95"/>
      <c r="G1847" t="s">
        <v>35</v>
      </c>
      <c r="H1847" s="21"/>
      <c r="K1847"/>
      <c r="L1847"/>
      <c r="M1847"/>
      <c r="N1847"/>
      <c r="O1847" s="23" t="s">
        <v>58</v>
      </c>
      <c r="P1847" s="3" t="s">
        <v>68</v>
      </c>
      <c r="Q1847" s="26" t="s">
        <v>69</v>
      </c>
      <c r="R1847" s="26" t="s">
        <v>70</v>
      </c>
      <c r="S1847" s="3" t="s">
        <v>71</v>
      </c>
      <c r="T1847" s="6"/>
      <c r="W1847"/>
      <c r="X1847"/>
      <c r="Y1847"/>
      <c r="Z1847"/>
      <c r="AA1847" s="23" t="str">
        <f>$O$34</f>
        <v>新Q値</v>
      </c>
      <c r="AB1847" s="3" t="s">
        <v>3</v>
      </c>
      <c r="AC1847" s="26" t="s">
        <v>4</v>
      </c>
      <c r="AD1847" s="26" t="s">
        <v>5</v>
      </c>
      <c r="AE1847" s="3" t="s">
        <v>6</v>
      </c>
      <c r="AF1847" s="6"/>
      <c r="AI1847"/>
      <c r="AJ1847"/>
      <c r="AK1847"/>
      <c r="AL1847"/>
      <c r="AM1847" s="23" t="str">
        <f>$O$34</f>
        <v>新Q値</v>
      </c>
      <c r="AN1847" s="3" t="s">
        <v>3</v>
      </c>
      <c r="AO1847" s="26" t="s">
        <v>4</v>
      </c>
      <c r="AP1847" s="26" t="s">
        <v>5</v>
      </c>
      <c r="AQ1847" s="3" t="s">
        <v>6</v>
      </c>
      <c r="AR1847" s="6"/>
      <c r="AU1847"/>
      <c r="AV1847"/>
      <c r="AW1847"/>
      <c r="AX1847"/>
      <c r="AY1847" s="23" t="str">
        <f>$O$34</f>
        <v>新Q値</v>
      </c>
      <c r="AZ1847" s="3" t="s">
        <v>3</v>
      </c>
      <c r="BA1847" s="26" t="s">
        <v>4</v>
      </c>
      <c r="BB1847" s="26" t="s">
        <v>5</v>
      </c>
      <c r="BC1847" s="3" t="s">
        <v>6</v>
      </c>
      <c r="BD1847" s="6"/>
      <c r="BG1847"/>
      <c r="BH1847"/>
      <c r="BI1847"/>
      <c r="BJ1847"/>
      <c r="BK1847" s="23" t="str">
        <f>$O$34</f>
        <v>新Q値</v>
      </c>
      <c r="BL1847" s="3" t="s">
        <v>3</v>
      </c>
      <c r="BM1847" s="26" t="s">
        <v>4</v>
      </c>
      <c r="BN1847" s="26" t="s">
        <v>5</v>
      </c>
      <c r="BO1847" s="3" t="s">
        <v>6</v>
      </c>
      <c r="BP1847" s="6"/>
      <c r="BS1847"/>
      <c r="BT1847"/>
      <c r="BU1847"/>
      <c r="BV1847"/>
      <c r="BW1847" s="23" t="str">
        <f>$O$34</f>
        <v>新Q値</v>
      </c>
      <c r="BX1847" s="3" t="s">
        <v>3</v>
      </c>
      <c r="BY1847" s="26" t="s">
        <v>4</v>
      </c>
      <c r="BZ1847" s="26" t="s">
        <v>5</v>
      </c>
      <c r="CA1847" s="3" t="s">
        <v>6</v>
      </c>
      <c r="CB1847" s="6"/>
      <c r="CE1847"/>
      <c r="CF1847"/>
      <c r="CG1847"/>
      <c r="CH1847"/>
      <c r="CI1847" s="23" t="str">
        <f>$O$34</f>
        <v>新Q値</v>
      </c>
      <c r="CJ1847" s="3" t="s">
        <v>3</v>
      </c>
      <c r="CK1847" s="26" t="s">
        <v>4</v>
      </c>
      <c r="CL1847" s="26" t="s">
        <v>5</v>
      </c>
      <c r="CM1847" s="3" t="s">
        <v>6</v>
      </c>
      <c r="CN1847" s="6"/>
      <c r="CQ1847"/>
      <c r="CR1847"/>
      <c r="CS1847"/>
      <c r="CT1847"/>
      <c r="CU1847" s="23" t="str">
        <f>$O$34</f>
        <v>新Q値</v>
      </c>
      <c r="CV1847" s="3" t="s">
        <v>3</v>
      </c>
      <c r="CW1847" s="26" t="s">
        <v>4</v>
      </c>
      <c r="CX1847" s="26" t="s">
        <v>5</v>
      </c>
      <c r="CY1847" s="3" t="s">
        <v>6</v>
      </c>
      <c r="CZ1847" s="6"/>
      <c r="DC1847"/>
      <c r="DD1847"/>
      <c r="DE1847"/>
      <c r="DF1847"/>
      <c r="DG1847" s="23" t="str">
        <f>$O$34</f>
        <v>新Q値</v>
      </c>
      <c r="DH1847" s="3" t="s">
        <v>3</v>
      </c>
      <c r="DI1847" s="26" t="s">
        <v>4</v>
      </c>
      <c r="DJ1847" s="26" t="s">
        <v>5</v>
      </c>
      <c r="DK1847" s="3" t="s">
        <v>6</v>
      </c>
      <c r="DL1847" s="6"/>
      <c r="DO1847"/>
      <c r="DP1847"/>
      <c r="DQ1847"/>
      <c r="DR1847"/>
      <c r="DS1847" s="23" t="str">
        <f>$O$34</f>
        <v>新Q値</v>
      </c>
      <c r="DT1847" s="3" t="s">
        <v>3</v>
      </c>
      <c r="DU1847" s="26" t="s">
        <v>4</v>
      </c>
      <c r="DV1847" s="26" t="s">
        <v>5</v>
      </c>
      <c r="DW1847" s="3" t="s">
        <v>6</v>
      </c>
      <c r="DX1847" s="6"/>
    </row>
    <row r="1848" spans="1:128" ht="13.5" customHeight="1">
      <c r="A1848"/>
      <c r="B1848"/>
      <c r="C1848"/>
      <c r="D1848"/>
      <c r="E1848"/>
      <c r="F1848"/>
      <c r="G1848"/>
      <c r="H1848" s="21"/>
      <c r="K1848"/>
      <c r="L1848"/>
      <c r="M1848"/>
      <c r="N1848" s="126" t="s">
        <v>7</v>
      </c>
      <c r="O1848" s="17">
        <v>1</v>
      </c>
      <c r="P1848" s="27">
        <f ca="1">P1824+$C$5*IF(AND(O1848=K1824,P1840=1),P1845-P1824,0)</f>
        <v>31.961457039816562</v>
      </c>
      <c r="Q1848" s="95" t="s">
        <v>9</v>
      </c>
      <c r="R1848" s="95" t="s">
        <v>9</v>
      </c>
      <c r="S1848" s="15">
        <f ca="1">S1824+$C$5*IF(AND(O1848=K1824,P1840=4),P1845-S1824,0)</f>
        <v>32.109998105140427</v>
      </c>
      <c r="T1848" s="14"/>
      <c r="W1848"/>
      <c r="X1848"/>
      <c r="Y1848"/>
      <c r="Z1848" s="126" t="s">
        <v>7</v>
      </c>
      <c r="AA1848" s="17">
        <v>1</v>
      </c>
      <c r="AB1848" s="27">
        <f ca="1">AB1824+$C$5*IF(AND(AA1848=W1824,AB1840=1),AB1845-AB1824,0)</f>
        <v>31.961457039816562</v>
      </c>
      <c r="AC1848" s="95" t="s">
        <v>9</v>
      </c>
      <c r="AD1848" s="95" t="s">
        <v>9</v>
      </c>
      <c r="AE1848" s="15">
        <f ca="1">AE1824+$C$5*IF(AND(AA1848=W1824,AB1840=4),AB1845-AE1824,0)</f>
        <v>32.109998105140427</v>
      </c>
      <c r="AF1848" s="14"/>
      <c r="AI1848"/>
      <c r="AJ1848"/>
      <c r="AK1848"/>
      <c r="AL1848" s="126" t="s">
        <v>7</v>
      </c>
      <c r="AM1848" s="17">
        <v>1</v>
      </c>
      <c r="AN1848" s="27">
        <f ca="1">AN1824+$C$5*IF(AND(AM1848=AI1824,AN1840=1),AN1845-AN1824,0)</f>
        <v>31.961457039816562</v>
      </c>
      <c r="AO1848" s="95" t="s">
        <v>9</v>
      </c>
      <c r="AP1848" s="95" t="s">
        <v>9</v>
      </c>
      <c r="AQ1848" s="15">
        <f ca="1">AQ1824+$C$5*IF(AND(AM1848=AI1824,AN1840=4),AN1845-AQ1824,0)</f>
        <v>32.109998105140427</v>
      </c>
      <c r="AR1848" s="14"/>
      <c r="AU1848"/>
      <c r="AV1848"/>
      <c r="AW1848"/>
      <c r="AX1848" s="126" t="s">
        <v>7</v>
      </c>
      <c r="AY1848" s="17">
        <v>1</v>
      </c>
      <c r="AZ1848" s="27">
        <f ca="1">AZ1824+$C$5*IF(AND(AY1848=AU1824,AZ1840=1),AZ1845-AZ1824,0)</f>
        <v>31.961457039816562</v>
      </c>
      <c r="BA1848" s="95" t="s">
        <v>9</v>
      </c>
      <c r="BB1848" s="95" t="s">
        <v>9</v>
      </c>
      <c r="BC1848" s="15">
        <f ca="1">BC1824+$C$5*IF(AND(AY1848=AU1824,AZ1840=4),AZ1845-BC1824,0)</f>
        <v>32.109998105140427</v>
      </c>
      <c r="BD1848" s="14"/>
      <c r="BG1848"/>
      <c r="BH1848"/>
      <c r="BI1848"/>
      <c r="BJ1848" s="126" t="s">
        <v>7</v>
      </c>
      <c r="BK1848" s="17">
        <v>1</v>
      </c>
      <c r="BL1848" s="27">
        <f ca="1">BL1824+$C$5*IF(AND(BK1848=BG1824,BL1840=1),BL1845-BL1824,0)</f>
        <v>31.961457039816562</v>
      </c>
      <c r="BM1848" s="95" t="s">
        <v>9</v>
      </c>
      <c r="BN1848" s="95" t="s">
        <v>9</v>
      </c>
      <c r="BO1848" s="15">
        <f ca="1">BO1824+$C$5*IF(AND(BK1848=BG1824,BL1840=4),BL1845-BO1824,0)</f>
        <v>32.109998105140427</v>
      </c>
      <c r="BP1848" s="14"/>
      <c r="BS1848"/>
      <c r="BT1848"/>
      <c r="BU1848"/>
      <c r="BV1848" s="126" t="s">
        <v>7</v>
      </c>
      <c r="BW1848" s="17">
        <v>1</v>
      </c>
      <c r="BX1848" s="27">
        <f ca="1">BX1824+$C$5*IF(AND(BW1848=BS1824,BX1840=1),BX1845-BX1824,0)</f>
        <v>31.961457039816562</v>
      </c>
      <c r="BY1848" s="95" t="s">
        <v>9</v>
      </c>
      <c r="BZ1848" s="95" t="s">
        <v>9</v>
      </c>
      <c r="CA1848" s="15">
        <f ca="1">CA1824+$C$5*IF(AND(BW1848=BS1824,BX1840=4),BX1845-CA1824,0)</f>
        <v>32.109998105140427</v>
      </c>
      <c r="CB1848" s="14"/>
      <c r="CE1848"/>
      <c r="CF1848"/>
      <c r="CG1848"/>
      <c r="CH1848" s="126" t="s">
        <v>7</v>
      </c>
      <c r="CI1848" s="17">
        <v>1</v>
      </c>
      <c r="CJ1848" s="27">
        <f ca="1">CJ1824+$C$5*IF(AND(CI1848=CE1824,CJ1840=1),CJ1845-CJ1824,0)</f>
        <v>31.961457039816562</v>
      </c>
      <c r="CK1848" s="95" t="s">
        <v>9</v>
      </c>
      <c r="CL1848" s="95" t="s">
        <v>9</v>
      </c>
      <c r="CM1848" s="15">
        <f ca="1">CM1824+$C$5*IF(AND(CI1848=CE1824,CJ1840=4),CJ1845-CM1824,0)</f>
        <v>32.109998105140427</v>
      </c>
      <c r="CN1848" s="14"/>
      <c r="CQ1848"/>
      <c r="CR1848"/>
      <c r="CS1848"/>
      <c r="CT1848" s="126" t="s">
        <v>7</v>
      </c>
      <c r="CU1848" s="17">
        <v>1</v>
      </c>
      <c r="CV1848" s="27">
        <f ca="1">CV1824+$C$5*IF(AND(CU1848=CQ1824,CV1840=1),CV1845-CV1824,0)</f>
        <v>31.961457039816562</v>
      </c>
      <c r="CW1848" s="95" t="s">
        <v>9</v>
      </c>
      <c r="CX1848" s="95" t="s">
        <v>9</v>
      </c>
      <c r="CY1848" s="15">
        <f ca="1">CY1824+$C$5*IF(AND(CU1848=CQ1824,CV1840=4),CV1845-CY1824,0)</f>
        <v>32.109998105140427</v>
      </c>
      <c r="CZ1848" s="14"/>
      <c r="DC1848"/>
      <c r="DD1848"/>
      <c r="DE1848"/>
      <c r="DF1848" s="126" t="s">
        <v>7</v>
      </c>
      <c r="DG1848" s="17">
        <v>1</v>
      </c>
      <c r="DH1848" s="27">
        <f ca="1">DH1824+$C$5*IF(AND(DG1848=DC1824,DH1840=1),DH1845-DH1824,0)</f>
        <v>31.961457039816562</v>
      </c>
      <c r="DI1848" s="95" t="s">
        <v>9</v>
      </c>
      <c r="DJ1848" s="95" t="s">
        <v>9</v>
      </c>
      <c r="DK1848" s="15">
        <f ca="1">DK1824+$C$5*IF(AND(DG1848=DC1824,DH1840=4),DH1845-DK1824,0)</f>
        <v>32.109998105140427</v>
      </c>
      <c r="DL1848" s="14"/>
      <c r="DO1848"/>
      <c r="DP1848"/>
      <c r="DQ1848"/>
      <c r="DR1848" s="126" t="s">
        <v>7</v>
      </c>
      <c r="DS1848" s="17">
        <v>1</v>
      </c>
      <c r="DT1848" s="27">
        <f ca="1">DT1824+$C$5*IF(AND(DS1848=DO1824,DT1840=1),DT1845-DT1824,0)</f>
        <v>31.961457039816562</v>
      </c>
      <c r="DU1848" s="95" t="s">
        <v>9</v>
      </c>
      <c r="DV1848" s="95" t="s">
        <v>9</v>
      </c>
      <c r="DW1848" s="15">
        <f ca="1">DW1824+$C$5*IF(AND(DS1848=DO1824,DT1840=4),DT1845-DW1824,0)</f>
        <v>32.109998105140427</v>
      </c>
      <c r="DX1848" s="14"/>
    </row>
    <row r="1849" spans="1:128" ht="13.5" customHeight="1">
      <c r="A1849"/>
      <c r="B1849"/>
      <c r="C1849"/>
      <c r="D1849"/>
      <c r="E1849"/>
      <c r="F1849"/>
      <c r="G1849"/>
      <c r="H1849" s="21"/>
      <c r="K1849"/>
      <c r="L1849"/>
      <c r="M1849"/>
      <c r="N1849" s="127"/>
      <c r="O1849" s="3">
        <v>2</v>
      </c>
      <c r="P1849" s="15">
        <f ca="1">P1825+$C$5*IF(AND(O1849=K1824,P1840=1),P1845-P1825,0)</f>
        <v>10.40607930603027</v>
      </c>
      <c r="Q1849" s="95" t="s">
        <v>9</v>
      </c>
      <c r="R1849" s="27">
        <f ca="1">R1825+$C$5*IF(AND(O1849=K1824,P1840=3),P1845-R1825,0)</f>
        <v>18.458272981929774</v>
      </c>
      <c r="S1849" s="15">
        <f ca="1">S1825+$C$5*IF(AND(O1849=K1824,P1840=4),P1845-S1825,0)</f>
        <v>47.298768251931577</v>
      </c>
      <c r="T1849" s="14"/>
      <c r="W1849"/>
      <c r="X1849"/>
      <c r="Y1849"/>
      <c r="Z1849" s="127"/>
      <c r="AA1849" s="3">
        <v>2</v>
      </c>
      <c r="AB1849" s="15">
        <f ca="1">AB1825+$C$5*IF(AND(AA1849=W1824,AB1840=1),AB1845-AB1825,0)</f>
        <v>10.40607930603027</v>
      </c>
      <c r="AC1849" s="95" t="s">
        <v>9</v>
      </c>
      <c r="AD1849" s="27">
        <f ca="1">AD1825+$C$5*IF(AND(AA1849=W1824,AB1840=3),AB1845-AD1825,0)</f>
        <v>18.458272981929774</v>
      </c>
      <c r="AE1849" s="15">
        <f ca="1">AE1825+$C$5*IF(AND(AA1849=W1824,AB1840=4),AB1845-AE1825,0)</f>
        <v>47.298768251931577</v>
      </c>
      <c r="AF1849" s="14"/>
      <c r="AI1849"/>
      <c r="AJ1849"/>
      <c r="AK1849"/>
      <c r="AL1849" s="127"/>
      <c r="AM1849" s="3">
        <v>2</v>
      </c>
      <c r="AN1849" s="15">
        <f ca="1">AN1825+$C$5*IF(AND(AM1849=AI1824,AN1840=1),AN1845-AN1825,0)</f>
        <v>10.40607930603027</v>
      </c>
      <c r="AO1849" s="95" t="s">
        <v>9</v>
      </c>
      <c r="AP1849" s="27">
        <f ca="1">AP1825+$C$5*IF(AND(AM1849=AI1824,AN1840=3),AN1845-AP1825,0)</f>
        <v>18.458272981929774</v>
      </c>
      <c r="AQ1849" s="15">
        <f ca="1">AQ1825+$C$5*IF(AND(AM1849=AI1824,AN1840=4),AN1845-AQ1825,0)</f>
        <v>47.298768251931577</v>
      </c>
      <c r="AR1849" s="14"/>
      <c r="AU1849"/>
      <c r="AV1849"/>
      <c r="AW1849"/>
      <c r="AX1849" s="127"/>
      <c r="AY1849" s="3">
        <v>2</v>
      </c>
      <c r="AZ1849" s="15">
        <f ca="1">AZ1825+$C$5*IF(AND(AY1849=AU1824,AZ1840=1),AZ1845-AZ1825,0)</f>
        <v>10.40607930603027</v>
      </c>
      <c r="BA1849" s="95" t="s">
        <v>9</v>
      </c>
      <c r="BB1849" s="27">
        <f ca="1">BB1825+$C$5*IF(AND(AY1849=AU1824,AZ1840=3),AZ1845-BB1825,0)</f>
        <v>18.458272981929774</v>
      </c>
      <c r="BC1849" s="15">
        <f ca="1">BC1825+$C$5*IF(AND(AY1849=AU1824,AZ1840=4),AZ1845-BC1825,0)</f>
        <v>47.298768251931577</v>
      </c>
      <c r="BD1849" s="14"/>
      <c r="BG1849"/>
      <c r="BH1849"/>
      <c r="BI1849"/>
      <c r="BJ1849" s="127"/>
      <c r="BK1849" s="3">
        <v>2</v>
      </c>
      <c r="BL1849" s="15">
        <f ca="1">BL1825+$C$5*IF(AND(BK1849=BG1824,BL1840=1),BL1845-BL1825,0)</f>
        <v>10.40607930603027</v>
      </c>
      <c r="BM1849" s="95" t="s">
        <v>9</v>
      </c>
      <c r="BN1849" s="27">
        <f ca="1">BN1825+$C$5*IF(AND(BK1849=BG1824,BL1840=3),BL1845-BN1825,0)</f>
        <v>18.458272981929774</v>
      </c>
      <c r="BO1849" s="15">
        <f ca="1">BO1825+$C$5*IF(AND(BK1849=BG1824,BL1840=4),BL1845-BO1825,0)</f>
        <v>47.298768251931577</v>
      </c>
      <c r="BP1849" s="14"/>
      <c r="BS1849"/>
      <c r="BT1849"/>
      <c r="BU1849"/>
      <c r="BV1849" s="127"/>
      <c r="BW1849" s="3">
        <v>2</v>
      </c>
      <c r="BX1849" s="15">
        <f ca="1">BX1825+$C$5*IF(AND(BW1849=BS1824,BX1840=1),BX1845-BX1825,0)</f>
        <v>10.40607930603027</v>
      </c>
      <c r="BY1849" s="95" t="s">
        <v>9</v>
      </c>
      <c r="BZ1849" s="27">
        <f ca="1">BZ1825+$C$5*IF(AND(BW1849=BS1824,BX1840=3),BX1845-BZ1825,0)</f>
        <v>18.458272981929774</v>
      </c>
      <c r="CA1849" s="15">
        <f ca="1">CA1825+$C$5*IF(AND(BW1849=BS1824,BX1840=4),BX1845-CA1825,0)</f>
        <v>47.298768251931577</v>
      </c>
      <c r="CB1849" s="14"/>
      <c r="CE1849"/>
      <c r="CF1849"/>
      <c r="CG1849"/>
      <c r="CH1849" s="127"/>
      <c r="CI1849" s="3">
        <v>2</v>
      </c>
      <c r="CJ1849" s="15">
        <f ca="1">CJ1825+$C$5*IF(AND(CI1849=CE1824,CJ1840=1),CJ1845-CJ1825,0)</f>
        <v>10.40607930603027</v>
      </c>
      <c r="CK1849" s="95" t="s">
        <v>9</v>
      </c>
      <c r="CL1849" s="27">
        <f ca="1">CL1825+$C$5*IF(AND(CI1849=CE1824,CJ1840=3),CJ1845-CL1825,0)</f>
        <v>18.458272981929774</v>
      </c>
      <c r="CM1849" s="15">
        <f ca="1">CM1825+$C$5*IF(AND(CI1849=CE1824,CJ1840=4),CJ1845-CM1825,0)</f>
        <v>47.298768251931577</v>
      </c>
      <c r="CN1849" s="14"/>
      <c r="CQ1849"/>
      <c r="CR1849"/>
      <c r="CS1849"/>
      <c r="CT1849" s="127"/>
      <c r="CU1849" s="3">
        <v>2</v>
      </c>
      <c r="CV1849" s="15">
        <f ca="1">CV1825+$C$5*IF(AND(CU1849=CQ1824,CV1840=1),CV1845-CV1825,0)</f>
        <v>10.40607930603027</v>
      </c>
      <c r="CW1849" s="95" t="s">
        <v>9</v>
      </c>
      <c r="CX1849" s="27">
        <f ca="1">CX1825+$C$5*IF(AND(CU1849=CQ1824,CV1840=3),CV1845-CX1825,0)</f>
        <v>18.458272981929774</v>
      </c>
      <c r="CY1849" s="15">
        <f ca="1">CY1825+$C$5*IF(AND(CU1849=CQ1824,CV1840=4),CV1845-CY1825,0)</f>
        <v>47.298768251931577</v>
      </c>
      <c r="CZ1849" s="14"/>
      <c r="DC1849"/>
      <c r="DD1849"/>
      <c r="DE1849"/>
      <c r="DF1849" s="127"/>
      <c r="DG1849" s="3">
        <v>2</v>
      </c>
      <c r="DH1849" s="15">
        <f ca="1">DH1825+$C$5*IF(AND(DG1849=DC1824,DH1840=1),DH1845-DH1825,0)</f>
        <v>10.40607930603027</v>
      </c>
      <c r="DI1849" s="95" t="s">
        <v>9</v>
      </c>
      <c r="DJ1849" s="27">
        <f ca="1">DJ1825+$C$5*IF(AND(DG1849=DC1824,DH1840=3),DH1845-DJ1825,0)</f>
        <v>18.458272981929774</v>
      </c>
      <c r="DK1849" s="15">
        <f ca="1">DK1825+$C$5*IF(AND(DG1849=DC1824,DH1840=4),DH1845-DK1825,0)</f>
        <v>47.298768251931577</v>
      </c>
      <c r="DL1849" s="14"/>
      <c r="DO1849"/>
      <c r="DP1849"/>
      <c r="DQ1849"/>
      <c r="DR1849" s="127"/>
      <c r="DS1849" s="3">
        <v>2</v>
      </c>
      <c r="DT1849" s="15">
        <f ca="1">DT1825+$C$5*IF(AND(DS1849=DO1823,DT1840=1),DT1845-DT1825,0)</f>
        <v>10.40607930603027</v>
      </c>
      <c r="DU1849" s="95" t="s">
        <v>9</v>
      </c>
      <c r="DV1849" s="27">
        <f ca="1">DV1825+$C$5*IF(AND(DS1849=DO1823,DT1840=3),DT1845-DV1825,0)</f>
        <v>18.458272981929774</v>
      </c>
      <c r="DW1849" s="15">
        <f ca="1">DW1825+$C$5*IF(AND(DS1849=DO1824,DT1840=4),DT1845-DW1825,0)</f>
        <v>47.298768251931577</v>
      </c>
      <c r="DX1849" s="14"/>
    </row>
    <row r="1850" spans="1:128">
      <c r="A1850"/>
      <c r="B1850"/>
      <c r="C1850"/>
      <c r="D1850"/>
      <c r="E1850"/>
      <c r="F1850"/>
      <c r="G1850"/>
      <c r="H1850" s="21"/>
      <c r="K1850"/>
      <c r="L1850"/>
      <c r="M1850"/>
      <c r="N1850" s="127"/>
      <c r="O1850" s="3">
        <v>3</v>
      </c>
      <c r="P1850" s="95" t="s">
        <v>9</v>
      </c>
      <c r="Q1850" s="95" t="s">
        <v>9</v>
      </c>
      <c r="R1850" s="15">
        <f ca="1">R1826+$C$5*IF(AND(O1850=K1824,P1840=3),P1845-R1826,0)</f>
        <v>26.900255958557121</v>
      </c>
      <c r="S1850" s="95" t="s">
        <v>64</v>
      </c>
      <c r="T1850" s="14"/>
      <c r="W1850"/>
      <c r="X1850"/>
      <c r="Y1850"/>
      <c r="Z1850" s="127"/>
      <c r="AA1850" s="3">
        <v>3</v>
      </c>
      <c r="AB1850" s="95" t="s">
        <v>9</v>
      </c>
      <c r="AC1850" s="95" t="s">
        <v>9</v>
      </c>
      <c r="AD1850" s="15">
        <f ca="1">AD1826+$C$5*IF(AND(AA1850=W1824,AB1840=3),AB1845-AD1826,0)</f>
        <v>26.900255958557121</v>
      </c>
      <c r="AE1850" s="95" t="s">
        <v>64</v>
      </c>
      <c r="AF1850" s="14"/>
      <c r="AI1850"/>
      <c r="AJ1850"/>
      <c r="AK1850"/>
      <c r="AL1850" s="127"/>
      <c r="AM1850" s="3">
        <v>3</v>
      </c>
      <c r="AN1850" s="95" t="s">
        <v>9</v>
      </c>
      <c r="AO1850" s="95" t="s">
        <v>9</v>
      </c>
      <c r="AP1850" s="15">
        <f ca="1">AP1826+$C$5*IF(AND(AM1850=AI1824,AN1840=3),AN1845-AP1826,0)</f>
        <v>26.900255958557121</v>
      </c>
      <c r="AQ1850" s="95" t="s">
        <v>64</v>
      </c>
      <c r="AR1850" s="14"/>
      <c r="AU1850"/>
      <c r="AV1850"/>
      <c r="AW1850"/>
      <c r="AX1850" s="127"/>
      <c r="AY1850" s="3">
        <v>3</v>
      </c>
      <c r="AZ1850" s="95" t="s">
        <v>9</v>
      </c>
      <c r="BA1850" s="95" t="s">
        <v>9</v>
      </c>
      <c r="BB1850" s="15">
        <f ca="1">BB1826+$C$5*IF(AND(AY1850=AU1824,AZ1840=3),AZ1845-BB1826,0)</f>
        <v>26.900255958557121</v>
      </c>
      <c r="BC1850" s="95" t="s">
        <v>64</v>
      </c>
      <c r="BD1850" s="14"/>
      <c r="BG1850"/>
      <c r="BH1850"/>
      <c r="BI1850"/>
      <c r="BJ1850" s="127"/>
      <c r="BK1850" s="3">
        <v>3</v>
      </c>
      <c r="BL1850" s="95" t="s">
        <v>9</v>
      </c>
      <c r="BM1850" s="95" t="s">
        <v>9</v>
      </c>
      <c r="BN1850" s="15">
        <f ca="1">BN1826+$C$5*IF(AND(BK1850=BG1824,BL1840=3),BL1845-BN1826,0)</f>
        <v>26.900255958557121</v>
      </c>
      <c r="BO1850" s="95" t="s">
        <v>64</v>
      </c>
      <c r="BP1850" s="14"/>
      <c r="BS1850"/>
      <c r="BT1850"/>
      <c r="BU1850"/>
      <c r="BV1850" s="127"/>
      <c r="BW1850" s="3">
        <v>3</v>
      </c>
      <c r="BX1850" s="95" t="s">
        <v>9</v>
      </c>
      <c r="BY1850" s="95" t="s">
        <v>9</v>
      </c>
      <c r="BZ1850" s="15">
        <f ca="1">BZ1826+$C$5*IF(AND(BW1850=BS1824,BX1840=3),BX1845-BZ1826,0)</f>
        <v>26.900255958557121</v>
      </c>
      <c r="CA1850" s="95" t="s">
        <v>64</v>
      </c>
      <c r="CB1850" s="14"/>
      <c r="CE1850"/>
      <c r="CF1850"/>
      <c r="CG1850"/>
      <c r="CH1850" s="127"/>
      <c r="CI1850" s="3">
        <v>3</v>
      </c>
      <c r="CJ1850" s="95" t="s">
        <v>9</v>
      </c>
      <c r="CK1850" s="95" t="s">
        <v>9</v>
      </c>
      <c r="CL1850" s="15">
        <f ca="1">CL1826+$C$5*IF(AND(CI1850=CE1824,CJ1840=3),CJ1845-CL1826,0)</f>
        <v>26.900255958557121</v>
      </c>
      <c r="CM1850" s="95" t="s">
        <v>64</v>
      </c>
      <c r="CN1850" s="14"/>
      <c r="CQ1850"/>
      <c r="CR1850"/>
      <c r="CS1850"/>
      <c r="CT1850" s="127"/>
      <c r="CU1850" s="3">
        <v>3</v>
      </c>
      <c r="CV1850" s="95" t="s">
        <v>9</v>
      </c>
      <c r="CW1850" s="95" t="s">
        <v>9</v>
      </c>
      <c r="CX1850" s="15">
        <f ca="1">CX1826+$C$5*IF(AND(CU1850=CQ1824,CV1840=3),CV1845-CX1826,0)</f>
        <v>26.900255958557121</v>
      </c>
      <c r="CY1850" s="95" t="s">
        <v>64</v>
      </c>
      <c r="CZ1850" s="14"/>
      <c r="DC1850"/>
      <c r="DD1850"/>
      <c r="DE1850"/>
      <c r="DF1850" s="127"/>
      <c r="DG1850" s="3">
        <v>3</v>
      </c>
      <c r="DH1850" s="95" t="s">
        <v>9</v>
      </c>
      <c r="DI1850" s="95" t="s">
        <v>9</v>
      </c>
      <c r="DJ1850" s="15">
        <f ca="1">DJ1826+$C$5*IF(AND(DG1850=DC1824,DH1840=3),DH1845-DJ1826,0)</f>
        <v>26.900255958557121</v>
      </c>
      <c r="DK1850" s="95" t="s">
        <v>64</v>
      </c>
      <c r="DL1850" s="14"/>
      <c r="DO1850"/>
      <c r="DP1850"/>
      <c r="DQ1850"/>
      <c r="DR1850" s="127"/>
      <c r="DS1850" s="3">
        <v>3</v>
      </c>
      <c r="DT1850" s="95" t="s">
        <v>9</v>
      </c>
      <c r="DU1850" s="95" t="s">
        <v>9</v>
      </c>
      <c r="DV1850" s="15">
        <f ca="1">DV1826+$C$5*IF(AND(DS1850=DO1824,DT1840=3),DT1845-DV1826,0)</f>
        <v>26.900255958557121</v>
      </c>
      <c r="DW1850" s="95" t="s">
        <v>9</v>
      </c>
      <c r="DX1850" s="14"/>
    </row>
    <row r="1851" spans="1:128">
      <c r="A1851"/>
      <c r="B1851"/>
      <c r="C1851"/>
      <c r="D1851"/>
      <c r="E1851"/>
      <c r="F1851"/>
      <c r="G1851"/>
      <c r="H1851" s="21"/>
      <c r="K1851"/>
      <c r="L1851"/>
      <c r="M1851"/>
      <c r="N1851" s="127"/>
      <c r="O1851" s="3">
        <v>4</v>
      </c>
      <c r="P1851" s="27">
        <f ca="1">P1827+$C$5*IF(AND(O1851=K1824,P1840=1),P1845-P1827,0)</f>
        <v>47.299999251004948</v>
      </c>
      <c r="Q1851" s="15">
        <f ca="1">Q1827+$C$5*IF(AND(O1851=K1824,P1840=2),P1845-Q1827,0)</f>
        <v>20.521260304529793</v>
      </c>
      <c r="R1851" s="95" t="s">
        <v>9</v>
      </c>
      <c r="S1851" s="15">
        <f ca="1">S1827+$C$5*IF(AND(O1851=K1824,P1840=4),P1845-S1827,0)</f>
        <v>47.290408194743051</v>
      </c>
      <c r="T1851" s="14"/>
      <c r="W1851"/>
      <c r="X1851"/>
      <c r="Y1851"/>
      <c r="Z1851" s="127"/>
      <c r="AA1851" s="3">
        <v>4</v>
      </c>
      <c r="AB1851" s="27">
        <f ca="1">AB1827+$C$5*IF(AND(AA1851=W1824,AB1840=1),AB1845-AB1827,0)</f>
        <v>47.299999625457041</v>
      </c>
      <c r="AC1851" s="15">
        <f ca="1">AC1827+$C$5*IF(AND(AA1851=W1824,AB1840=2),AB1845-AC1827,0)</f>
        <v>20.521260304529793</v>
      </c>
      <c r="AD1851" s="95" t="s">
        <v>9</v>
      </c>
      <c r="AE1851" s="15">
        <f ca="1">AE1827+$C$5*IF(AND(AA1851=W1824,AB1840=4),AB1845-AE1827,0)</f>
        <v>47.290408194743051</v>
      </c>
      <c r="AF1851" s="14"/>
      <c r="AI1851"/>
      <c r="AJ1851"/>
      <c r="AK1851"/>
      <c r="AL1851" s="127"/>
      <c r="AM1851" s="3">
        <v>4</v>
      </c>
      <c r="AN1851" s="27">
        <f ca="1">AN1827+$C$5*IF(AND(AM1851=AI1824,AN1840=1),AN1845-AN1827,0)</f>
        <v>47.299999625457041</v>
      </c>
      <c r="AO1851" s="15">
        <f ca="1">AO1827+$C$5*IF(AND(AM1851=AI1824,AN1840=2),AN1845-AO1827,0)</f>
        <v>20.521260304529793</v>
      </c>
      <c r="AP1851" s="95" t="s">
        <v>9</v>
      </c>
      <c r="AQ1851" s="15">
        <f ca="1">AQ1827+$C$5*IF(AND(AM1851=AI1824,AN1840=4),AN1845-AQ1827,0)</f>
        <v>47.290408194743051</v>
      </c>
      <c r="AR1851" s="14"/>
      <c r="AU1851"/>
      <c r="AV1851"/>
      <c r="AW1851"/>
      <c r="AX1851" s="127"/>
      <c r="AY1851" s="3">
        <v>4</v>
      </c>
      <c r="AZ1851" s="27">
        <f ca="1">AZ1827+$C$5*IF(AND(AY1851=AU1824,AZ1840=1),AZ1845-AZ1827,0)</f>
        <v>47.299999625457041</v>
      </c>
      <c r="BA1851" s="15">
        <f ca="1">BA1827+$C$5*IF(AND(AY1851=AU1824,AZ1840=2),AZ1845-BA1827,0)</f>
        <v>20.521260304529793</v>
      </c>
      <c r="BB1851" s="95" t="s">
        <v>9</v>
      </c>
      <c r="BC1851" s="15">
        <f ca="1">BC1827+$C$5*IF(AND(AY1851=AU1824,AZ1840=4),AZ1845-BC1827,0)</f>
        <v>47.290408194743051</v>
      </c>
      <c r="BD1851" s="14"/>
      <c r="BG1851"/>
      <c r="BH1851"/>
      <c r="BI1851"/>
      <c r="BJ1851" s="127"/>
      <c r="BK1851" s="3">
        <v>4</v>
      </c>
      <c r="BL1851" s="27">
        <f ca="1">BL1827+$C$5*IF(AND(BK1851=BG1824,BL1840=1),BL1845-BL1827,0)</f>
        <v>47.299999625457041</v>
      </c>
      <c r="BM1851" s="15">
        <f ca="1">BM1827+$C$5*IF(AND(BK1851=BG1824,BL1840=2),BL1845-BM1827,0)</f>
        <v>20.521260304529793</v>
      </c>
      <c r="BN1851" s="95" t="s">
        <v>9</v>
      </c>
      <c r="BO1851" s="15">
        <f ca="1">BO1827+$C$5*IF(AND(BK1851=BG1824,BL1840=4),BL1845-BO1827,0)</f>
        <v>47.290408194743051</v>
      </c>
      <c r="BP1851" s="14"/>
      <c r="BS1851"/>
      <c r="BT1851"/>
      <c r="BU1851"/>
      <c r="BV1851" s="127"/>
      <c r="BW1851" s="3">
        <v>4</v>
      </c>
      <c r="BX1851" s="27">
        <f ca="1">BX1827+$C$5*IF(AND(BW1851=BS1824,BX1840=1),BX1845-BX1827,0)</f>
        <v>47.299999625457041</v>
      </c>
      <c r="BY1851" s="15">
        <f ca="1">BY1827+$C$5*IF(AND(BW1851=BS1824,BX1840=2),BX1845-BY1827,0)</f>
        <v>20.521260304529793</v>
      </c>
      <c r="BZ1851" s="95" t="s">
        <v>9</v>
      </c>
      <c r="CA1851" s="15">
        <f ca="1">CA1827+$C$5*IF(AND(BW1851=BS1824,BX1840=4),BX1845-CA1827,0)</f>
        <v>47.290408194743051</v>
      </c>
      <c r="CB1851" s="14"/>
      <c r="CE1851"/>
      <c r="CF1851"/>
      <c r="CG1851"/>
      <c r="CH1851" s="127"/>
      <c r="CI1851" s="3">
        <v>4</v>
      </c>
      <c r="CJ1851" s="27">
        <f ca="1">CJ1827+$C$5*IF(AND(CI1851=CE1824,CJ1840=1),CJ1845-CJ1827,0)</f>
        <v>47.299999625457041</v>
      </c>
      <c r="CK1851" s="15">
        <f ca="1">CK1827+$C$5*IF(AND(CI1851=CE1824,CJ1840=2),CJ1845-CK1827,0)</f>
        <v>20.521260304529793</v>
      </c>
      <c r="CL1851" s="95" t="s">
        <v>9</v>
      </c>
      <c r="CM1851" s="15">
        <f ca="1">CM1827+$C$5*IF(AND(CI1851=CE1824,CJ1840=4),CJ1845-CM1827,0)</f>
        <v>47.290408194743051</v>
      </c>
      <c r="CN1851" s="14"/>
      <c r="CQ1851"/>
      <c r="CR1851"/>
      <c r="CS1851"/>
      <c r="CT1851" s="127"/>
      <c r="CU1851" s="3">
        <v>4</v>
      </c>
      <c r="CV1851" s="27">
        <f ca="1">CV1827+$C$5*IF(AND(CU1851=CQ1824,CV1840=1),CV1845-CV1827,0)</f>
        <v>47.299999625457041</v>
      </c>
      <c r="CW1851" s="15">
        <f ca="1">CW1827+$C$5*IF(AND(CU1851=CQ1824,CV1840=2),CV1845-CW1827,0)</f>
        <v>20.521260304529793</v>
      </c>
      <c r="CX1851" s="95" t="s">
        <v>9</v>
      </c>
      <c r="CY1851" s="15">
        <f ca="1">CY1827+$C$5*IF(AND(CU1851=CQ1824,CV1840=4),CV1845-CY1827,0)</f>
        <v>47.290408194743051</v>
      </c>
      <c r="CZ1851" s="14"/>
      <c r="DC1851"/>
      <c r="DD1851"/>
      <c r="DE1851"/>
      <c r="DF1851" s="127"/>
      <c r="DG1851" s="3">
        <v>4</v>
      </c>
      <c r="DH1851" s="27">
        <f ca="1">DH1827+$C$5*IF(AND(DG1851=DC1824,DH1840=1),DH1845-DH1827,0)</f>
        <v>47.299999625457041</v>
      </c>
      <c r="DI1851" s="15">
        <f ca="1">DI1827+$C$5*IF(AND(DG1851=DC1824,DH1840=2),DH1845-DI1827,0)</f>
        <v>20.521260304529793</v>
      </c>
      <c r="DJ1851" s="95" t="s">
        <v>9</v>
      </c>
      <c r="DK1851" s="15">
        <f ca="1">DK1827+$C$5*IF(AND(DG1851=DC1824,DH1840=4),DH1845-DK1827,0)</f>
        <v>47.290408194743051</v>
      </c>
      <c r="DL1851" s="14"/>
      <c r="DO1851"/>
      <c r="DP1851"/>
      <c r="DQ1851"/>
      <c r="DR1851" s="127"/>
      <c r="DS1851" s="3">
        <v>4</v>
      </c>
      <c r="DT1851" s="27">
        <f ca="1">DT1827+$C$5*IF(AND(DS1851=DO1824,DT1840=1),DT1845-DT1827,0)</f>
        <v>47.299999625457041</v>
      </c>
      <c r="DU1851" s="15">
        <f ca="1">DU1827+$C$5*IF(AND(DS1851=DO1824,DT1840=2),DT1845-DU1827,0)</f>
        <v>20.521260304529793</v>
      </c>
      <c r="DV1851" s="95" t="s">
        <v>9</v>
      </c>
      <c r="DW1851" s="15">
        <f ca="1">DW1827+$C$5*IF(AND(DS1851=DO1824,DT1840=4),DT1845-DW1827,0)</f>
        <v>47.290408194743051</v>
      </c>
      <c r="DX1851" s="14"/>
    </row>
    <row r="1852" spans="1:128">
      <c r="A1852"/>
      <c r="B1852"/>
      <c r="C1852"/>
      <c r="D1852"/>
      <c r="E1852"/>
      <c r="F1852"/>
      <c r="G1852"/>
      <c r="H1852" s="21"/>
      <c r="K1852"/>
      <c r="L1852"/>
      <c r="M1852"/>
      <c r="N1852" s="127"/>
      <c r="O1852" s="3">
        <v>5</v>
      </c>
      <c r="P1852" s="95" t="s">
        <v>64</v>
      </c>
      <c r="Q1852" s="27">
        <f ca="1">Q1828+$C$5*IF(AND(O1852=K1824,P1840=2),P1845-Q1828,0)</f>
        <v>31.807358210158871</v>
      </c>
      <c r="R1852" s="27">
        <f ca="1">R1828+$C$5*IF(AND(O1852=K1824,P1840=3),P1845-R1828,0)</f>
        <v>21.624271484374994</v>
      </c>
      <c r="S1852" s="27">
        <f ca="1">S1828+$C$5*IF(AND(O1852=K1824,P1840=4),P1845-S1828,0)</f>
        <v>68.999999999870198</v>
      </c>
      <c r="T1852" s="14"/>
      <c r="W1852"/>
      <c r="X1852"/>
      <c r="Y1852"/>
      <c r="Z1852" s="127"/>
      <c r="AA1852" s="3">
        <v>5</v>
      </c>
      <c r="AB1852" s="95" t="s">
        <v>64</v>
      </c>
      <c r="AC1852" s="27">
        <f ca="1">AC1828+$C$5*IF(AND(AA1852=W1824,AB1840=2),AB1845-AC1828,0)</f>
        <v>31.807358210158871</v>
      </c>
      <c r="AD1852" s="27">
        <f ca="1">AD1828+$C$5*IF(AND(AA1852=W1824,AB1840=3),AB1845-AD1828,0)</f>
        <v>21.624271484374994</v>
      </c>
      <c r="AE1852" s="27">
        <f ca="1">AE1828+$C$5*IF(AND(AA1852=W1824,AB1840=4),AB1845-AE1828,0)</f>
        <v>68.999999999870198</v>
      </c>
      <c r="AF1852" s="14"/>
      <c r="AI1852"/>
      <c r="AJ1852"/>
      <c r="AK1852"/>
      <c r="AL1852" s="127"/>
      <c r="AM1852" s="3">
        <v>5</v>
      </c>
      <c r="AN1852" s="95" t="s">
        <v>64</v>
      </c>
      <c r="AO1852" s="27">
        <f ca="1">AO1828+$C$5*IF(AND(AM1852=AI1824,AN1840=2),AN1845-AO1828,0)</f>
        <v>31.807358210158871</v>
      </c>
      <c r="AP1852" s="27">
        <f ca="1">AP1828+$C$5*IF(AND(AM1852=AI1824,AN1840=3),AN1845-AP1828,0)</f>
        <v>21.624271484374994</v>
      </c>
      <c r="AQ1852" s="27">
        <f ca="1">AQ1828+$C$5*IF(AND(AM1852=AI1824,AN1840=4),AN1845-AQ1828,0)</f>
        <v>68.999999999935028</v>
      </c>
      <c r="AR1852" s="14"/>
      <c r="AU1852"/>
      <c r="AV1852"/>
      <c r="AW1852"/>
      <c r="AX1852" s="127"/>
      <c r="AY1852" s="3">
        <v>5</v>
      </c>
      <c r="AZ1852" s="95" t="s">
        <v>64</v>
      </c>
      <c r="BA1852" s="27">
        <f ca="1">BA1828+$C$5*IF(AND(AY1852=AU1824,AZ1840=2),AZ1845-BA1828,0)</f>
        <v>31.807358210158871</v>
      </c>
      <c r="BB1852" s="27">
        <f ca="1">BB1828+$C$5*IF(AND(AY1852=AU1824,AZ1840=3),AZ1845-BB1828,0)</f>
        <v>21.624271484374994</v>
      </c>
      <c r="BC1852" s="27">
        <f ca="1">BC1828+$C$5*IF(AND(AY1852=AU1824,AZ1840=4),AZ1845-BC1828,0)</f>
        <v>68.999999999935028</v>
      </c>
      <c r="BD1852" s="14"/>
      <c r="BG1852"/>
      <c r="BH1852"/>
      <c r="BI1852"/>
      <c r="BJ1852" s="127"/>
      <c r="BK1852" s="3">
        <v>5</v>
      </c>
      <c r="BL1852" s="95" t="s">
        <v>64</v>
      </c>
      <c r="BM1852" s="27">
        <f ca="1">BM1828+$C$5*IF(AND(BK1852=BG1824,BL1840=2),BL1845-BM1828,0)</f>
        <v>31.807358210158871</v>
      </c>
      <c r="BN1852" s="27">
        <f ca="1">BN1828+$C$5*IF(AND(BK1852=BG1824,BL1840=3),BL1845-BN1828,0)</f>
        <v>21.624271484374994</v>
      </c>
      <c r="BO1852" s="27">
        <f ca="1">BO1828+$C$5*IF(AND(BK1852=BG1824,BL1840=4),BL1845-BO1828,0)</f>
        <v>68.999999999935028</v>
      </c>
      <c r="BP1852" s="14"/>
      <c r="BS1852"/>
      <c r="BT1852"/>
      <c r="BU1852"/>
      <c r="BV1852" s="127"/>
      <c r="BW1852" s="3">
        <v>5</v>
      </c>
      <c r="BX1852" s="95" t="s">
        <v>64</v>
      </c>
      <c r="BY1852" s="27">
        <f ca="1">BY1828+$C$5*IF(AND(BW1852=BS1824,BX1840=2),BX1845-BY1828,0)</f>
        <v>31.807358210158871</v>
      </c>
      <c r="BZ1852" s="27">
        <f ca="1">BZ1828+$C$5*IF(AND(BW1852=BS1824,BX1840=3),BX1845-BZ1828,0)</f>
        <v>21.624271484374994</v>
      </c>
      <c r="CA1852" s="27">
        <f ca="1">CA1828+$C$5*IF(AND(BW1852=BS1824,BX1840=4),BX1845-CA1828,0)</f>
        <v>68.999999999935028</v>
      </c>
      <c r="CB1852" s="14"/>
      <c r="CE1852"/>
      <c r="CF1852"/>
      <c r="CG1852"/>
      <c r="CH1852" s="127"/>
      <c r="CI1852" s="3">
        <v>5</v>
      </c>
      <c r="CJ1852" s="95" t="s">
        <v>64</v>
      </c>
      <c r="CK1852" s="27">
        <f ca="1">CK1828+$C$5*IF(AND(CI1852=CE1824,CJ1840=2),CJ1845-CK1828,0)</f>
        <v>31.807358210158871</v>
      </c>
      <c r="CL1852" s="27">
        <f ca="1">CL1828+$C$5*IF(AND(CI1852=CE1824,CJ1840=3),CJ1845-CL1828,0)</f>
        <v>21.624271484374994</v>
      </c>
      <c r="CM1852" s="27">
        <f ca="1">CM1828+$C$5*IF(AND(CI1852=CE1824,CJ1840=4),CJ1845-CM1828,0)</f>
        <v>68.999999999935028</v>
      </c>
      <c r="CN1852" s="14"/>
      <c r="CQ1852"/>
      <c r="CR1852"/>
      <c r="CS1852"/>
      <c r="CT1852" s="127"/>
      <c r="CU1852" s="3">
        <v>5</v>
      </c>
      <c r="CV1852" s="95" t="s">
        <v>64</v>
      </c>
      <c r="CW1852" s="27">
        <f ca="1">CW1828+$C$5*IF(AND(CU1852=CQ1824,CV1840=2),CV1845-CW1828,0)</f>
        <v>31.807358210158871</v>
      </c>
      <c r="CX1852" s="27">
        <f ca="1">CX1828+$C$5*IF(AND(CU1852=CQ1824,CV1840=3),CV1845-CX1828,0)</f>
        <v>21.624271484374994</v>
      </c>
      <c r="CY1852" s="27">
        <f ca="1">CY1828+$C$5*IF(AND(CU1852=CQ1824,CV1840=4),CV1845-CY1828,0)</f>
        <v>68.999999999935028</v>
      </c>
      <c r="CZ1852" s="14"/>
      <c r="DC1852"/>
      <c r="DD1852"/>
      <c r="DE1852"/>
      <c r="DF1852" s="127"/>
      <c r="DG1852" s="3">
        <v>5</v>
      </c>
      <c r="DH1852" s="95" t="s">
        <v>64</v>
      </c>
      <c r="DI1852" s="27">
        <f ca="1">DI1828+$C$5*IF(AND(DG1852=DC1824,DH1840=2),DH1845-DI1828,0)</f>
        <v>31.807358210158871</v>
      </c>
      <c r="DJ1852" s="27">
        <f ca="1">DJ1828+$C$5*IF(AND(DG1852=DC1824,DH1840=3),DH1845-DJ1828,0)</f>
        <v>21.624271484374994</v>
      </c>
      <c r="DK1852" s="27">
        <f ca="1">DK1828+$C$5*IF(AND(DG1852=DC1824,DH1840=4),DH1845-DK1828,0)</f>
        <v>68.999999999935028</v>
      </c>
      <c r="DL1852" s="14"/>
      <c r="DO1852"/>
      <c r="DP1852"/>
      <c r="DQ1852"/>
      <c r="DR1852" s="127"/>
      <c r="DS1852" s="3">
        <v>5</v>
      </c>
      <c r="DT1852" s="95" t="s">
        <v>9</v>
      </c>
      <c r="DU1852" s="27">
        <f ca="1">DU1828+$C$5*IF(AND(DS1852=DO1824,DT1840=2),DT1845-DU1828,0)</f>
        <v>31.807358210158871</v>
      </c>
      <c r="DV1852" s="27">
        <f ca="1">DV1828+$C$5*IF(AND(DS1852=DO1824,DT1840=3),DT1845-DV1828,0)</f>
        <v>21.624271484374994</v>
      </c>
      <c r="DW1852" s="27">
        <f ca="1">DW1828+$C$5*IF(AND(DS1852=DO1824,DT1840=4),DT1845-DW1828,0)</f>
        <v>68.999999999935028</v>
      </c>
      <c r="DX1852" s="14"/>
    </row>
    <row r="1853" spans="1:128">
      <c r="A1853"/>
      <c r="B1853"/>
      <c r="C1853"/>
      <c r="D1853"/>
      <c r="E1853"/>
      <c r="F1853"/>
      <c r="G1853"/>
      <c r="H1853" s="21"/>
      <c r="K1853"/>
      <c r="L1853"/>
      <c r="M1853"/>
      <c r="N1853" s="127"/>
      <c r="O1853" s="3">
        <v>6</v>
      </c>
      <c r="P1853" s="95" t="s">
        <v>9</v>
      </c>
      <c r="Q1853" s="95" t="s">
        <v>9</v>
      </c>
      <c r="R1853" s="95" t="s">
        <v>9</v>
      </c>
      <c r="S1853" s="95" t="s">
        <v>9</v>
      </c>
      <c r="T1853" s="14"/>
      <c r="W1853"/>
      <c r="X1853"/>
      <c r="Y1853"/>
      <c r="Z1853" s="127"/>
      <c r="AA1853" s="3">
        <v>6</v>
      </c>
      <c r="AB1853" s="95" t="s">
        <v>9</v>
      </c>
      <c r="AC1853" s="95" t="s">
        <v>9</v>
      </c>
      <c r="AD1853" s="95" t="s">
        <v>9</v>
      </c>
      <c r="AE1853" s="95" t="s">
        <v>9</v>
      </c>
      <c r="AF1853" s="14"/>
      <c r="AI1853"/>
      <c r="AJ1853"/>
      <c r="AK1853"/>
      <c r="AL1853" s="127"/>
      <c r="AM1853" s="3">
        <v>6</v>
      </c>
      <c r="AN1853" s="95" t="s">
        <v>9</v>
      </c>
      <c r="AO1853" s="95" t="s">
        <v>9</v>
      </c>
      <c r="AP1853" s="95" t="s">
        <v>9</v>
      </c>
      <c r="AQ1853" s="95" t="s">
        <v>9</v>
      </c>
      <c r="AR1853" s="14"/>
      <c r="AU1853"/>
      <c r="AV1853"/>
      <c r="AW1853"/>
      <c r="AX1853" s="127"/>
      <c r="AY1853" s="3">
        <v>6</v>
      </c>
      <c r="AZ1853" s="95" t="s">
        <v>9</v>
      </c>
      <c r="BA1853" s="95" t="s">
        <v>9</v>
      </c>
      <c r="BB1853" s="95" t="s">
        <v>9</v>
      </c>
      <c r="BC1853" s="95" t="s">
        <v>9</v>
      </c>
      <c r="BD1853" s="14"/>
      <c r="BG1853"/>
      <c r="BH1853"/>
      <c r="BI1853"/>
      <c r="BJ1853" s="127"/>
      <c r="BK1853" s="3">
        <v>6</v>
      </c>
      <c r="BL1853" s="95" t="s">
        <v>9</v>
      </c>
      <c r="BM1853" s="95" t="s">
        <v>9</v>
      </c>
      <c r="BN1853" s="95" t="s">
        <v>9</v>
      </c>
      <c r="BO1853" s="95" t="s">
        <v>9</v>
      </c>
      <c r="BP1853" s="14"/>
      <c r="BS1853"/>
      <c r="BT1853"/>
      <c r="BU1853"/>
      <c r="BV1853" s="127"/>
      <c r="BW1853" s="3">
        <v>6</v>
      </c>
      <c r="BX1853" s="95" t="s">
        <v>9</v>
      </c>
      <c r="BY1853" s="95" t="s">
        <v>9</v>
      </c>
      <c r="BZ1853" s="95" t="s">
        <v>9</v>
      </c>
      <c r="CA1853" s="95" t="s">
        <v>9</v>
      </c>
      <c r="CB1853" s="14"/>
      <c r="CE1853"/>
      <c r="CF1853"/>
      <c r="CG1853"/>
      <c r="CH1853" s="127"/>
      <c r="CI1853" s="3">
        <v>6</v>
      </c>
      <c r="CJ1853" s="95" t="s">
        <v>9</v>
      </c>
      <c r="CK1853" s="95" t="s">
        <v>9</v>
      </c>
      <c r="CL1853" s="95" t="s">
        <v>9</v>
      </c>
      <c r="CM1853" s="95" t="s">
        <v>9</v>
      </c>
      <c r="CN1853" s="14"/>
      <c r="CQ1853"/>
      <c r="CR1853"/>
      <c r="CS1853"/>
      <c r="CT1853" s="127"/>
      <c r="CU1853" s="3">
        <v>6</v>
      </c>
      <c r="CV1853" s="95" t="s">
        <v>9</v>
      </c>
      <c r="CW1853" s="95" t="s">
        <v>9</v>
      </c>
      <c r="CX1853" s="95" t="s">
        <v>9</v>
      </c>
      <c r="CY1853" s="95" t="s">
        <v>9</v>
      </c>
      <c r="CZ1853" s="14"/>
      <c r="DC1853"/>
      <c r="DD1853"/>
      <c r="DE1853"/>
      <c r="DF1853" s="127"/>
      <c r="DG1853" s="3">
        <v>6</v>
      </c>
      <c r="DH1853" s="95" t="s">
        <v>9</v>
      </c>
      <c r="DI1853" s="95" t="s">
        <v>9</v>
      </c>
      <c r="DJ1853" s="95" t="s">
        <v>9</v>
      </c>
      <c r="DK1853" s="95" t="s">
        <v>9</v>
      </c>
      <c r="DL1853" s="14"/>
      <c r="DO1853"/>
      <c r="DP1853"/>
      <c r="DQ1853"/>
      <c r="DR1853" s="127"/>
      <c r="DS1853" s="3">
        <v>6</v>
      </c>
      <c r="DT1853" s="95" t="s">
        <v>9</v>
      </c>
      <c r="DU1853" s="95" t="s">
        <v>9</v>
      </c>
      <c r="DV1853" s="95" t="s">
        <v>9</v>
      </c>
      <c r="DW1853" s="95" t="s">
        <v>9</v>
      </c>
      <c r="DX1853" s="14"/>
    </row>
    <row r="1854" spans="1:128">
      <c r="A1854"/>
      <c r="B1854"/>
      <c r="C1854"/>
      <c r="D1854"/>
      <c r="E1854"/>
      <c r="F1854"/>
      <c r="G1854"/>
      <c r="H1854" s="21"/>
      <c r="K1854"/>
      <c r="L1854"/>
      <c r="M1854"/>
      <c r="N1854" s="127"/>
      <c r="O1854" s="3">
        <v>7</v>
      </c>
      <c r="P1854" s="27">
        <f ca="1">P1830+$C$5*IF(AND(O1854=K1824,P1840=1),P1845-P1830,0)</f>
        <v>68.999997694194121</v>
      </c>
      <c r="Q1854" s="27">
        <f ca="1">Q1830+$C$5*IF(AND(O1854=K1824,P1840=2),P1845-Q1830,0)</f>
        <v>24.85334982903953</v>
      </c>
      <c r="R1854" s="95" t="s">
        <v>9</v>
      </c>
      <c r="S1854" s="95" t="s">
        <v>9</v>
      </c>
      <c r="T1854" s="13"/>
      <c r="W1854"/>
      <c r="X1854"/>
      <c r="Y1854"/>
      <c r="Z1854" s="127"/>
      <c r="AA1854" s="3">
        <v>7</v>
      </c>
      <c r="AB1854" s="27">
        <f ca="1">AB1830+$C$5*IF(AND(AA1854=W1824,AB1840=1),AB1845-AB1830,0)</f>
        <v>68.999997694194121</v>
      </c>
      <c r="AC1854" s="27">
        <f ca="1">AC1830+$C$5*IF(AND(AA1854=W1824,AB1840=2),AB1845-AC1830,0)</f>
        <v>24.85334982903953</v>
      </c>
      <c r="AD1854" s="95" t="s">
        <v>9</v>
      </c>
      <c r="AE1854" s="95" t="s">
        <v>9</v>
      </c>
      <c r="AF1854" s="13"/>
      <c r="AI1854"/>
      <c r="AJ1854"/>
      <c r="AK1854"/>
      <c r="AL1854" s="127"/>
      <c r="AM1854" s="3">
        <v>7</v>
      </c>
      <c r="AN1854" s="27">
        <f ca="1">AN1830+$C$5*IF(AND(AM1854=AI1824,AN1840=1),AN1845-AN1830,0)</f>
        <v>68.999997694194121</v>
      </c>
      <c r="AO1854" s="27">
        <f ca="1">AO1830+$C$5*IF(AND(AM1854=AI1824,AN1840=2),AN1845-AO1830,0)</f>
        <v>24.85334982903953</v>
      </c>
      <c r="AP1854" s="95" t="s">
        <v>9</v>
      </c>
      <c r="AQ1854" s="95" t="s">
        <v>9</v>
      </c>
      <c r="AR1854" s="13"/>
      <c r="AU1854"/>
      <c r="AV1854"/>
      <c r="AW1854"/>
      <c r="AX1854" s="127"/>
      <c r="AY1854" s="3">
        <v>7</v>
      </c>
      <c r="AZ1854" s="27">
        <f ca="1">AZ1830+$C$5*IF(AND(AY1854=AU1824,AZ1840=1),AZ1845-AZ1830,0)</f>
        <v>68.999997694194121</v>
      </c>
      <c r="BA1854" s="27">
        <f ca="1">BA1830+$C$5*IF(AND(AY1854=AU1824,AZ1840=2),AZ1845-BA1830,0)</f>
        <v>24.85334982903953</v>
      </c>
      <c r="BB1854" s="95" t="s">
        <v>9</v>
      </c>
      <c r="BC1854" s="95" t="s">
        <v>9</v>
      </c>
      <c r="BD1854" s="13"/>
      <c r="BG1854"/>
      <c r="BH1854"/>
      <c r="BI1854"/>
      <c r="BJ1854" s="127"/>
      <c r="BK1854" s="3">
        <v>7</v>
      </c>
      <c r="BL1854" s="27">
        <f ca="1">BL1830+$C$5*IF(AND(BK1854=BG1824,BL1840=1),BL1845-BL1830,0)</f>
        <v>68.999997694194121</v>
      </c>
      <c r="BM1854" s="27">
        <f ca="1">BM1830+$C$5*IF(AND(BK1854=BG1824,BL1840=2),BL1845-BM1830,0)</f>
        <v>24.85334982903953</v>
      </c>
      <c r="BN1854" s="95" t="s">
        <v>9</v>
      </c>
      <c r="BO1854" s="95" t="s">
        <v>9</v>
      </c>
      <c r="BP1854" s="13"/>
      <c r="BS1854"/>
      <c r="BT1854"/>
      <c r="BU1854"/>
      <c r="BV1854" s="127"/>
      <c r="BW1854" s="3">
        <v>7</v>
      </c>
      <c r="BX1854" s="27">
        <f ca="1">BX1830+$C$5*IF(AND(BW1854=BS1824,BX1840=1),BX1845-BX1830,0)</f>
        <v>68.999997694194121</v>
      </c>
      <c r="BY1854" s="27">
        <f ca="1">BY1830+$C$5*IF(AND(BW1854=BS1824,BX1840=2),BX1845-BY1830,0)</f>
        <v>24.85334982903953</v>
      </c>
      <c r="BZ1854" s="95" t="s">
        <v>9</v>
      </c>
      <c r="CA1854" s="95" t="s">
        <v>9</v>
      </c>
      <c r="CB1854" s="13"/>
      <c r="CE1854"/>
      <c r="CF1854"/>
      <c r="CG1854"/>
      <c r="CH1854" s="127"/>
      <c r="CI1854" s="3">
        <v>7</v>
      </c>
      <c r="CJ1854" s="27">
        <f ca="1">CJ1830+$C$5*IF(AND(CI1854=CE1824,CJ1840=1),CJ1845-CJ1830,0)</f>
        <v>68.999997694194121</v>
      </c>
      <c r="CK1854" s="27">
        <f ca="1">CK1830+$C$5*IF(AND(CI1854=CE1824,CJ1840=2),CJ1845-CK1830,0)</f>
        <v>24.85334982903953</v>
      </c>
      <c r="CL1854" s="95" t="s">
        <v>9</v>
      </c>
      <c r="CM1854" s="95" t="s">
        <v>9</v>
      </c>
      <c r="CN1854" s="13"/>
      <c r="CQ1854"/>
      <c r="CR1854"/>
      <c r="CS1854"/>
      <c r="CT1854" s="127"/>
      <c r="CU1854" s="3">
        <v>7</v>
      </c>
      <c r="CV1854" s="27">
        <f ca="1">CV1830+$C$5*IF(AND(CU1854=CQ1824,CV1840=1),CV1845-CV1830,0)</f>
        <v>68.999997694194121</v>
      </c>
      <c r="CW1854" s="27">
        <f ca="1">CW1830+$C$5*IF(AND(CU1854=CQ1824,CV1840=2),CV1845-CW1830,0)</f>
        <v>24.85334982903953</v>
      </c>
      <c r="CX1854" s="95" t="s">
        <v>9</v>
      </c>
      <c r="CY1854" s="95" t="s">
        <v>9</v>
      </c>
      <c r="CZ1854" s="13"/>
      <c r="DC1854"/>
      <c r="DD1854"/>
      <c r="DE1854"/>
      <c r="DF1854" s="127"/>
      <c r="DG1854" s="3">
        <v>7</v>
      </c>
      <c r="DH1854" s="27">
        <f ca="1">DH1830+$C$5*IF(AND(DG1854=DC1824,DH1840=1),DH1845-DH1830,0)</f>
        <v>68.999997694194121</v>
      </c>
      <c r="DI1854" s="27">
        <f ca="1">DI1830+$C$5*IF(AND(DG1854=DC1824,DH1840=2),DH1845-DI1830,0)</f>
        <v>24.85334982903953</v>
      </c>
      <c r="DJ1854" s="95" t="s">
        <v>9</v>
      </c>
      <c r="DK1854" s="95" t="s">
        <v>9</v>
      </c>
      <c r="DL1854" s="13"/>
      <c r="DO1854"/>
      <c r="DP1854"/>
      <c r="DQ1854"/>
      <c r="DR1854" s="127"/>
      <c r="DS1854" s="3">
        <v>7</v>
      </c>
      <c r="DT1854" s="27">
        <f ca="1">DT1830+$C$5*IF(AND(DS1854=DO1824,DT1840=1),DT1845-DT1830,0)</f>
        <v>68.999997694194121</v>
      </c>
      <c r="DU1854" s="27">
        <f ca="1">DU1830+$C$5*IF(AND(DS1854=DO1824,DT1840=2),DT1845-DU1830,0)</f>
        <v>24.85334982903953</v>
      </c>
      <c r="DV1854" s="95" t="s">
        <v>9</v>
      </c>
      <c r="DW1854" s="95" t="s">
        <v>9</v>
      </c>
      <c r="DX1854" s="13"/>
    </row>
    <row r="1855" spans="1:128">
      <c r="A1855"/>
      <c r="B1855"/>
      <c r="C1855"/>
      <c r="D1855"/>
      <c r="E1855"/>
      <c r="F1855"/>
      <c r="G1855"/>
      <c r="H1855" s="21"/>
      <c r="K1855"/>
      <c r="L1855"/>
      <c r="M1855"/>
      <c r="N1855" s="127"/>
      <c r="O1855" s="3">
        <v>8</v>
      </c>
      <c r="P1855" s="27">
        <f ca="1">P1831+$C$5*IF(AND(O1855=K1824,P1840=1),P1845-P1831,0)</f>
        <v>99.999999999999829</v>
      </c>
      <c r="Q1855" s="27">
        <f ca="1">Q1831+$C$5*IF(AND(O1855=K1824,P1840=2),P1845-Q1831,0)</f>
        <v>46.432044709157779</v>
      </c>
      <c r="R1855" s="27">
        <f ca="1">R1831+$C$5*IF(AND(O1855=K1824,P1840=3),P1845-R1831,0)</f>
        <v>47.288384324226655</v>
      </c>
      <c r="S1855" s="95" t="s">
        <v>9</v>
      </c>
      <c r="T1855" s="13"/>
      <c r="W1855"/>
      <c r="X1855"/>
      <c r="Y1855"/>
      <c r="Z1855" s="127"/>
      <c r="AA1855" s="3">
        <v>8</v>
      </c>
      <c r="AB1855" s="27">
        <f ca="1">AB1831+$C$5*IF(AND(AA1855=W1824,AB1840=1),AB1845-AB1831,0)</f>
        <v>99.999999999999829</v>
      </c>
      <c r="AC1855" s="27">
        <f ca="1">AC1831+$C$5*IF(AND(AA1855=W1824,AB1840=2),AB1845-AC1831,0)</f>
        <v>46.432044709157779</v>
      </c>
      <c r="AD1855" s="27">
        <f ca="1">AD1831+$C$5*IF(AND(AA1855=W1824,AB1840=3),AB1845-AD1831,0)</f>
        <v>47.288384324226655</v>
      </c>
      <c r="AE1855" s="95" t="s">
        <v>9</v>
      </c>
      <c r="AF1855" s="13"/>
      <c r="AI1855"/>
      <c r="AJ1855"/>
      <c r="AK1855"/>
      <c r="AL1855" s="127"/>
      <c r="AM1855" s="3">
        <v>8</v>
      </c>
      <c r="AN1855" s="27">
        <f ca="1">AN1831+$C$5*IF(AND(AM1855=AI1824,AN1840=1),AN1845-AN1831,0)</f>
        <v>99.999999999999829</v>
      </c>
      <c r="AO1855" s="27">
        <f ca="1">AO1831+$C$5*IF(AND(AM1855=AI1824,AN1840=2),AN1845-AO1831,0)</f>
        <v>46.432044709157779</v>
      </c>
      <c r="AP1855" s="27">
        <f ca="1">AP1831+$C$5*IF(AND(AM1855=AI1824,AN1840=3),AN1845-AP1831,0)</f>
        <v>47.288384324226655</v>
      </c>
      <c r="AQ1855" s="95" t="s">
        <v>9</v>
      </c>
      <c r="AR1855" s="13"/>
      <c r="AU1855"/>
      <c r="AV1855"/>
      <c r="AW1855"/>
      <c r="AX1855" s="127"/>
      <c r="AY1855" s="3">
        <v>8</v>
      </c>
      <c r="AZ1855" s="27">
        <f ca="1">AZ1831+$C$5*IF(AND(AY1855=AU1824,AZ1840=1),AZ1845-AZ1831,0)</f>
        <v>99.999999999999915</v>
      </c>
      <c r="BA1855" s="27">
        <f ca="1">BA1831+$C$5*IF(AND(AY1855=AU1824,AZ1840=2),AZ1845-BA1831,0)</f>
        <v>46.432044709157779</v>
      </c>
      <c r="BB1855" s="27">
        <f ca="1">BB1831+$C$5*IF(AND(AY1855=AU1824,AZ1840=3),AZ1845-BB1831,0)</f>
        <v>47.288384324226655</v>
      </c>
      <c r="BC1855" s="95" t="s">
        <v>9</v>
      </c>
      <c r="BD1855" s="13"/>
      <c r="BG1855"/>
      <c r="BH1855"/>
      <c r="BI1855"/>
      <c r="BJ1855" s="127"/>
      <c r="BK1855" s="3">
        <v>8</v>
      </c>
      <c r="BL1855" s="27">
        <f ca="1">BL1831+$C$5*IF(AND(BK1855=BG1824,BL1840=1),BL1845-BL1831,0)</f>
        <v>99.999999999999915</v>
      </c>
      <c r="BM1855" s="27">
        <f ca="1">BM1831+$C$5*IF(AND(BK1855=BG1824,BL1840=2),BL1845-BM1831,0)</f>
        <v>46.432044709157779</v>
      </c>
      <c r="BN1855" s="27">
        <f ca="1">BN1831+$C$5*IF(AND(BK1855=BG1824,BL1840=3),BL1845-BN1831,0)</f>
        <v>47.288384324226655</v>
      </c>
      <c r="BO1855" s="95" t="s">
        <v>9</v>
      </c>
      <c r="BP1855" s="13"/>
      <c r="BS1855"/>
      <c r="BT1855"/>
      <c r="BU1855"/>
      <c r="BV1855" s="127"/>
      <c r="BW1855" s="3">
        <v>8</v>
      </c>
      <c r="BX1855" s="27">
        <f ca="1">BX1831+$C$5*IF(AND(BW1855=BS1824,BX1840=1),BX1845-BX1831,0)</f>
        <v>99.999999999999915</v>
      </c>
      <c r="BY1855" s="27">
        <f ca="1">BY1831+$C$5*IF(AND(BW1855=BS1824,BX1840=2),BX1845-BY1831,0)</f>
        <v>46.432044709157779</v>
      </c>
      <c r="BZ1855" s="27">
        <f ca="1">BZ1831+$C$5*IF(AND(BW1855=BS1824,BX1840=3),BX1845-BZ1831,0)</f>
        <v>47.288384324226655</v>
      </c>
      <c r="CA1855" s="95" t="s">
        <v>9</v>
      </c>
      <c r="CB1855" s="13"/>
      <c r="CE1855"/>
      <c r="CF1855"/>
      <c r="CG1855"/>
      <c r="CH1855" s="127"/>
      <c r="CI1855" s="3">
        <v>8</v>
      </c>
      <c r="CJ1855" s="27">
        <f ca="1">CJ1831+$C$5*IF(AND(CI1855=CE1824,CJ1840=1),CJ1845-CJ1831,0)</f>
        <v>99.999999999999915</v>
      </c>
      <c r="CK1855" s="27">
        <f ca="1">CK1831+$C$5*IF(AND(CI1855=CE1824,CJ1840=2),CJ1845-CK1831,0)</f>
        <v>46.432044709157779</v>
      </c>
      <c r="CL1855" s="27">
        <f ca="1">CL1831+$C$5*IF(AND(CI1855=CE1824,CJ1840=3),CJ1845-CL1831,0)</f>
        <v>47.288384324226655</v>
      </c>
      <c r="CM1855" s="95" t="s">
        <v>9</v>
      </c>
      <c r="CN1855" s="13"/>
      <c r="CQ1855"/>
      <c r="CR1855"/>
      <c r="CS1855"/>
      <c r="CT1855" s="127"/>
      <c r="CU1855" s="3">
        <v>8</v>
      </c>
      <c r="CV1855" s="27">
        <f ca="1">CV1831+$C$5*IF(AND(CU1855=CQ1824,CV1840=1),CV1845-CV1831,0)</f>
        <v>99.999999999999915</v>
      </c>
      <c r="CW1855" s="27">
        <f ca="1">CW1831+$C$5*IF(AND(CU1855=CQ1824,CV1840=2),CV1845-CW1831,0)</f>
        <v>46.432044709157779</v>
      </c>
      <c r="CX1855" s="27">
        <f ca="1">CX1831+$C$5*IF(AND(CU1855=CQ1824,CV1840=3),CV1845-CX1831,0)</f>
        <v>47.288384324226655</v>
      </c>
      <c r="CY1855" s="95" t="s">
        <v>9</v>
      </c>
      <c r="CZ1855" s="13"/>
      <c r="DC1855"/>
      <c r="DD1855"/>
      <c r="DE1855"/>
      <c r="DF1855" s="127"/>
      <c r="DG1855" s="3">
        <v>8</v>
      </c>
      <c r="DH1855" s="27">
        <f ca="1">DH1831+$C$5*IF(AND(DG1855=DC1824,DH1840=1),DH1845-DH1831,0)</f>
        <v>99.999999999999915</v>
      </c>
      <c r="DI1855" s="27">
        <f ca="1">DI1831+$C$5*IF(AND(DG1855=DC1824,DH1840=2),DH1845-DI1831,0)</f>
        <v>46.432044709157779</v>
      </c>
      <c r="DJ1855" s="27">
        <f ca="1">DJ1831+$C$5*IF(AND(DG1855=DC1824,DH1840=3),DH1845-DJ1831,0)</f>
        <v>47.288384324226655</v>
      </c>
      <c r="DK1855" s="95" t="s">
        <v>9</v>
      </c>
      <c r="DL1855" s="13"/>
      <c r="DO1855"/>
      <c r="DP1855"/>
      <c r="DQ1855"/>
      <c r="DR1855" s="127"/>
      <c r="DS1855" s="3">
        <v>8</v>
      </c>
      <c r="DT1855" s="27">
        <f ca="1">DT1831+$C$5*IF(AND(DS1855=DO1824,DT1840=1),DT1845-DT1831,0)</f>
        <v>99.999999999999915</v>
      </c>
      <c r="DU1855" s="27">
        <f ca="1">DU1831+$C$5*IF(AND(DS1855=DO1824,DT1840=2),DT1845-DU1831,0)</f>
        <v>46.432044709157779</v>
      </c>
      <c r="DV1855" s="27">
        <f ca="1">DV1831+$C$5*IF(AND(DS1855=DO1824,DT1840=3),DT1845-DV1831,0)</f>
        <v>47.288384324226655</v>
      </c>
      <c r="DW1855" s="95" t="s">
        <v>9</v>
      </c>
      <c r="DX1855" s="13"/>
    </row>
    <row r="1856" spans="1:128">
      <c r="A1856"/>
      <c r="B1856"/>
      <c r="C1856"/>
      <c r="D1856"/>
      <c r="E1856"/>
      <c r="F1856"/>
      <c r="G1856"/>
      <c r="H1856" s="21"/>
      <c r="K1856"/>
      <c r="L1856"/>
      <c r="M1856"/>
      <c r="N1856" s="128"/>
      <c r="O1856" s="3" t="s">
        <v>40</v>
      </c>
      <c r="P1856" s="44">
        <v>0</v>
      </c>
      <c r="Q1856" s="44">
        <v>0</v>
      </c>
      <c r="R1856" s="44">
        <v>0</v>
      </c>
      <c r="S1856" s="40">
        <v>0</v>
      </c>
      <c r="T1856" s="12"/>
      <c r="W1856"/>
      <c r="X1856"/>
      <c r="Y1856"/>
      <c r="Z1856" s="128"/>
      <c r="AA1856" s="3" t="s">
        <v>40</v>
      </c>
      <c r="AB1856" s="44">
        <v>0</v>
      </c>
      <c r="AC1856" s="44">
        <v>0</v>
      </c>
      <c r="AD1856" s="44">
        <v>0</v>
      </c>
      <c r="AE1856" s="40">
        <v>0</v>
      </c>
      <c r="AF1856" s="12"/>
      <c r="AI1856"/>
      <c r="AJ1856"/>
      <c r="AK1856"/>
      <c r="AL1856" s="128"/>
      <c r="AM1856" s="3" t="s">
        <v>40</v>
      </c>
      <c r="AN1856" s="44">
        <v>0</v>
      </c>
      <c r="AO1856" s="44">
        <v>0</v>
      </c>
      <c r="AP1856" s="44">
        <v>0</v>
      </c>
      <c r="AQ1856" s="40">
        <v>0</v>
      </c>
      <c r="AR1856" s="12"/>
      <c r="AU1856"/>
      <c r="AV1856"/>
      <c r="AW1856"/>
      <c r="AX1856" s="128"/>
      <c r="AY1856" s="3" t="s">
        <v>40</v>
      </c>
      <c r="AZ1856" s="44">
        <v>0</v>
      </c>
      <c r="BA1856" s="44">
        <v>0</v>
      </c>
      <c r="BB1856" s="44">
        <v>0</v>
      </c>
      <c r="BC1856" s="40">
        <v>0</v>
      </c>
      <c r="BD1856" s="12"/>
      <c r="BG1856"/>
      <c r="BH1856"/>
      <c r="BI1856"/>
      <c r="BJ1856" s="128"/>
      <c r="BK1856" s="3" t="s">
        <v>40</v>
      </c>
      <c r="BL1856" s="44">
        <v>0</v>
      </c>
      <c r="BM1856" s="44">
        <v>0</v>
      </c>
      <c r="BN1856" s="44">
        <v>0</v>
      </c>
      <c r="BO1856" s="40">
        <v>0</v>
      </c>
      <c r="BP1856" s="12"/>
      <c r="BS1856"/>
      <c r="BT1856"/>
      <c r="BU1856"/>
      <c r="BV1856" s="128"/>
      <c r="BW1856" s="3" t="s">
        <v>40</v>
      </c>
      <c r="BX1856" s="44">
        <v>0</v>
      </c>
      <c r="BY1856" s="44">
        <v>0</v>
      </c>
      <c r="BZ1856" s="44">
        <v>0</v>
      </c>
      <c r="CA1856" s="40">
        <v>0</v>
      </c>
      <c r="CB1856" s="12"/>
      <c r="CE1856"/>
      <c r="CF1856"/>
      <c r="CG1856"/>
      <c r="CH1856" s="128"/>
      <c r="CI1856" s="3" t="s">
        <v>40</v>
      </c>
      <c r="CJ1856" s="44">
        <v>0</v>
      </c>
      <c r="CK1856" s="44">
        <v>0</v>
      </c>
      <c r="CL1856" s="44">
        <v>0</v>
      </c>
      <c r="CM1856" s="40">
        <v>0</v>
      </c>
      <c r="CN1856" s="12"/>
      <c r="CQ1856"/>
      <c r="CR1856"/>
      <c r="CS1856"/>
      <c r="CT1856" s="128"/>
      <c r="CU1856" s="3" t="s">
        <v>40</v>
      </c>
      <c r="CV1856" s="44">
        <v>0</v>
      </c>
      <c r="CW1856" s="44">
        <v>0</v>
      </c>
      <c r="CX1856" s="44">
        <v>0</v>
      </c>
      <c r="CY1856" s="40">
        <v>0</v>
      </c>
      <c r="CZ1856" s="12"/>
      <c r="DC1856"/>
      <c r="DD1856"/>
      <c r="DE1856"/>
      <c r="DF1856" s="128"/>
      <c r="DG1856" s="3" t="s">
        <v>40</v>
      </c>
      <c r="DH1856" s="44">
        <v>0</v>
      </c>
      <c r="DI1856" s="44">
        <v>0</v>
      </c>
      <c r="DJ1856" s="44">
        <v>0</v>
      </c>
      <c r="DK1856" s="40">
        <v>0</v>
      </c>
      <c r="DL1856" s="12"/>
      <c r="DO1856"/>
      <c r="DP1856"/>
      <c r="DQ1856"/>
      <c r="DR1856" s="128"/>
      <c r="DS1856" s="3" t="s">
        <v>40</v>
      </c>
      <c r="DT1856" s="44">
        <v>0</v>
      </c>
      <c r="DU1856" s="44">
        <v>0</v>
      </c>
      <c r="DV1856" s="44">
        <v>0</v>
      </c>
      <c r="DW1856" s="40">
        <v>0</v>
      </c>
      <c r="DX1856" s="12"/>
    </row>
    <row r="1857" spans="1:129" ht="13.8" thickBot="1">
      <c r="O1857" s="62"/>
      <c r="AA1857" s="62"/>
      <c r="AM1857" s="62"/>
      <c r="AY1857" s="62"/>
      <c r="BK1857" s="62"/>
      <c r="BW1857" s="62"/>
      <c r="CI1857" s="62"/>
      <c r="CU1857" s="62"/>
      <c r="DG1857" s="62"/>
      <c r="DS1857" s="62"/>
      <c r="DY1857" s="72" t="s">
        <v>65</v>
      </c>
    </row>
    <row r="1858" spans="1:129" ht="13.8" thickTop="1">
      <c r="A1858" s="1" t="s">
        <v>65</v>
      </c>
      <c r="B1858" s="67"/>
      <c r="C1858" s="67"/>
      <c r="D1858" s="67"/>
      <c r="E1858" s="67"/>
      <c r="F1858" s="67"/>
      <c r="G1858" s="67"/>
      <c r="H1858" s="69" t="s">
        <v>65</v>
      </c>
      <c r="I1858" s="74" t="s">
        <v>65</v>
      </c>
      <c r="J1858" s="67"/>
      <c r="K1858" s="67"/>
      <c r="L1858" s="67"/>
      <c r="M1858" s="67"/>
      <c r="N1858" s="67"/>
      <c r="O1858" s="67"/>
      <c r="P1858" s="67"/>
      <c r="Q1858" s="67"/>
      <c r="R1858" s="67"/>
      <c r="S1858" s="67"/>
      <c r="T1858" s="69"/>
      <c r="U1858" s="74"/>
      <c r="V1858" s="67"/>
      <c r="W1858" s="67"/>
      <c r="X1858" s="67"/>
      <c r="Y1858" s="67"/>
      <c r="Z1858" s="67"/>
      <c r="AA1858" s="67"/>
      <c r="AB1858" s="67"/>
      <c r="AC1858" s="67"/>
      <c r="AD1858" s="67"/>
      <c r="AE1858" s="67"/>
      <c r="AF1858" s="69"/>
      <c r="AG1858" s="74"/>
      <c r="AH1858" s="67"/>
      <c r="AI1858" s="67"/>
      <c r="AJ1858" s="67"/>
      <c r="AK1858" s="67"/>
      <c r="AL1858" s="67"/>
      <c r="AM1858" s="67"/>
      <c r="AN1858" s="67"/>
      <c r="AO1858" s="67"/>
      <c r="AP1858" s="67"/>
      <c r="AQ1858" s="67"/>
      <c r="AR1858" s="69"/>
      <c r="AS1858" s="74"/>
      <c r="AT1858" s="67"/>
      <c r="AU1858" s="67"/>
      <c r="AV1858" s="67"/>
      <c r="AW1858" s="67"/>
      <c r="AX1858" s="67"/>
      <c r="AY1858" s="67"/>
      <c r="AZ1858" s="67"/>
      <c r="BA1858" s="67"/>
      <c r="BB1858" s="67"/>
      <c r="BC1858" s="67"/>
      <c r="BD1858" s="69"/>
      <c r="BE1858" s="74"/>
      <c r="BF1858" s="67"/>
      <c r="BG1858" s="67"/>
      <c r="BH1858" s="67"/>
      <c r="BI1858" s="67"/>
      <c r="BJ1858" s="67"/>
      <c r="BK1858" s="67"/>
      <c r="BL1858" s="67"/>
      <c r="BM1858" s="67"/>
      <c r="BN1858" s="67"/>
      <c r="BO1858" s="67"/>
      <c r="BP1858" s="69"/>
      <c r="BQ1858" s="74"/>
      <c r="BR1858" s="67"/>
      <c r="BS1858" s="67"/>
      <c r="BT1858" s="67"/>
      <c r="BU1858" s="67"/>
      <c r="BV1858" s="67"/>
      <c r="BW1858" s="67"/>
      <c r="BX1858" s="67"/>
      <c r="BY1858" s="67"/>
      <c r="BZ1858" s="67"/>
      <c r="CA1858" s="67"/>
      <c r="CB1858" s="69"/>
      <c r="CC1858" s="74"/>
      <c r="CD1858" s="67"/>
      <c r="CE1858" s="67"/>
      <c r="CF1858" s="67"/>
      <c r="CG1858" s="67"/>
      <c r="CH1858" s="67"/>
      <c r="CI1858" s="67"/>
      <c r="CJ1858" s="67"/>
      <c r="CK1858" s="67"/>
      <c r="CL1858" s="67"/>
      <c r="CM1858" s="67"/>
      <c r="CN1858" s="69"/>
      <c r="CO1858" s="74"/>
      <c r="CP1858" s="67"/>
      <c r="CQ1858" s="67"/>
      <c r="CR1858" s="67"/>
      <c r="CS1858" s="67"/>
      <c r="CT1858" s="67"/>
      <c r="CU1858" s="67"/>
      <c r="CV1858" s="67"/>
      <c r="CW1858" s="67"/>
      <c r="CX1858" s="67"/>
      <c r="CY1858" s="67"/>
      <c r="CZ1858" s="69"/>
      <c r="DA1858" s="74"/>
      <c r="DB1858" s="67"/>
      <c r="DC1858" s="67"/>
      <c r="DD1858" s="67"/>
      <c r="DE1858" s="67"/>
      <c r="DF1858" s="67"/>
      <c r="DG1858" s="67"/>
      <c r="DH1858" s="67"/>
      <c r="DI1858" s="67"/>
      <c r="DJ1858" s="67"/>
      <c r="DK1858" s="67"/>
      <c r="DL1858" s="69"/>
      <c r="DM1858" s="74"/>
      <c r="DN1858" s="67"/>
      <c r="DO1858" s="67"/>
      <c r="DP1858" s="67"/>
      <c r="DQ1858" s="67"/>
      <c r="DR1858" s="67"/>
      <c r="DS1858" s="67"/>
      <c r="DT1858" s="67"/>
      <c r="DU1858" s="67"/>
      <c r="DV1858" s="67"/>
      <c r="DW1858" s="67"/>
      <c r="DX1858" s="69"/>
      <c r="DY1858" s="74" t="s">
        <v>65</v>
      </c>
    </row>
  </sheetData>
  <mergeCells count="2050">
    <mergeCell ref="DH1809:DK1809"/>
    <mergeCell ref="DT1809:DW1809"/>
    <mergeCell ref="P1846:S1846"/>
    <mergeCell ref="AB1846:AE1846"/>
    <mergeCell ref="AN1846:AQ1846"/>
    <mergeCell ref="AZ1846:BC1846"/>
    <mergeCell ref="BL1846:BO1846"/>
    <mergeCell ref="BX1846:CA1846"/>
    <mergeCell ref="CJ1846:CM1846"/>
    <mergeCell ref="CV1846:CY1846"/>
    <mergeCell ref="DH1846:DK1846"/>
    <mergeCell ref="DT1846:DW1846"/>
    <mergeCell ref="BJ1848:BJ1856"/>
    <mergeCell ref="BV1848:BV1856"/>
    <mergeCell ref="CH1848:CH1856"/>
    <mergeCell ref="CT1848:CT1856"/>
    <mergeCell ref="DF1848:DF1856"/>
    <mergeCell ref="CH1774:CH1782"/>
    <mergeCell ref="CT1774:CT1782"/>
    <mergeCell ref="DF1774:DF1782"/>
    <mergeCell ref="N1787:N1795"/>
    <mergeCell ref="AX1787:AX1795"/>
    <mergeCell ref="BJ1787:BJ1795"/>
    <mergeCell ref="BV1787:BV1795"/>
    <mergeCell ref="CH1787:CH1795"/>
    <mergeCell ref="CT1787:CT1795"/>
    <mergeCell ref="DF1787:DF1795"/>
    <mergeCell ref="P1809:S1809"/>
    <mergeCell ref="AB1809:AE1809"/>
    <mergeCell ref="AN1809:AQ1809"/>
    <mergeCell ref="AZ1809:BC1809"/>
    <mergeCell ref="BL1809:BO1809"/>
    <mergeCell ref="BX1809:CA1809"/>
    <mergeCell ref="CJ1809:CM1809"/>
    <mergeCell ref="CV1809:CY1809"/>
    <mergeCell ref="N1750:N1758"/>
    <mergeCell ref="AX1750:AX1758"/>
    <mergeCell ref="BJ1750:BJ1758"/>
    <mergeCell ref="BV1750:BV1758"/>
    <mergeCell ref="CH1750:CH1758"/>
    <mergeCell ref="CT1750:CT1758"/>
    <mergeCell ref="DF1750:DF1758"/>
    <mergeCell ref="DR1750:DR1758"/>
    <mergeCell ref="BX1748:CA1748"/>
    <mergeCell ref="CJ1748:CM1748"/>
    <mergeCell ref="CV1748:CY1748"/>
    <mergeCell ref="DH1748:DK1748"/>
    <mergeCell ref="DT1748:DW1748"/>
    <mergeCell ref="P1748:S1748"/>
    <mergeCell ref="AB1748:AE1748"/>
    <mergeCell ref="AN1748:AQ1748"/>
    <mergeCell ref="AZ1748:BC1748"/>
    <mergeCell ref="BL1748:BO1748"/>
    <mergeCell ref="P1698:S1698"/>
    <mergeCell ref="AB1698:AE1698"/>
    <mergeCell ref="AN1698:AQ1698"/>
    <mergeCell ref="AZ1698:BC1698"/>
    <mergeCell ref="BL1698:BO1698"/>
    <mergeCell ref="BX1698:CA1698"/>
    <mergeCell ref="CJ1698:CM1698"/>
    <mergeCell ref="CV1698:CY1698"/>
    <mergeCell ref="DH1698:DK1698"/>
    <mergeCell ref="DT1698:DW1698"/>
    <mergeCell ref="BJ1700:BJ1708"/>
    <mergeCell ref="BV1700:BV1708"/>
    <mergeCell ref="CH1700:CH1708"/>
    <mergeCell ref="CT1700:CT1708"/>
    <mergeCell ref="DF1700:DF1708"/>
    <mergeCell ref="N1713:N1721"/>
    <mergeCell ref="AX1713:AX1721"/>
    <mergeCell ref="BJ1713:BJ1721"/>
    <mergeCell ref="BV1713:BV1721"/>
    <mergeCell ref="CH1713:CH1721"/>
    <mergeCell ref="CT1713:CT1721"/>
    <mergeCell ref="DF1713:DF1721"/>
    <mergeCell ref="CV1624:CY1624"/>
    <mergeCell ref="DH1624:DK1624"/>
    <mergeCell ref="DT1624:DW1624"/>
    <mergeCell ref="BJ1626:BJ1634"/>
    <mergeCell ref="BV1626:BV1634"/>
    <mergeCell ref="CH1626:CH1634"/>
    <mergeCell ref="CT1626:CT1634"/>
    <mergeCell ref="DF1626:DF1634"/>
    <mergeCell ref="N1639:N1647"/>
    <mergeCell ref="AX1639:AX1647"/>
    <mergeCell ref="BJ1639:BJ1647"/>
    <mergeCell ref="BV1639:BV1647"/>
    <mergeCell ref="CH1639:CH1647"/>
    <mergeCell ref="CT1639:CT1647"/>
    <mergeCell ref="DF1639:DF1647"/>
    <mergeCell ref="P1661:S1661"/>
    <mergeCell ref="AB1661:AE1661"/>
    <mergeCell ref="AN1661:AQ1661"/>
    <mergeCell ref="AZ1661:BC1661"/>
    <mergeCell ref="BL1661:BO1661"/>
    <mergeCell ref="BX1661:CA1661"/>
    <mergeCell ref="CJ1661:CM1661"/>
    <mergeCell ref="CV1661:CY1661"/>
    <mergeCell ref="DH1661:DK1661"/>
    <mergeCell ref="DT1661:DW1661"/>
    <mergeCell ref="BX1637:CA1637"/>
    <mergeCell ref="CJ1637:CM1637"/>
    <mergeCell ref="CV1637:CY1637"/>
    <mergeCell ref="DH1637:DK1637"/>
    <mergeCell ref="DT1637:DW1637"/>
    <mergeCell ref="P1637:S1637"/>
    <mergeCell ref="AB1637:AE1637"/>
    <mergeCell ref="DH1550:DK1550"/>
    <mergeCell ref="DT1550:DW1550"/>
    <mergeCell ref="P1587:S1587"/>
    <mergeCell ref="AB1587:AE1587"/>
    <mergeCell ref="AN1587:AQ1587"/>
    <mergeCell ref="AZ1587:BC1587"/>
    <mergeCell ref="BL1587:BO1587"/>
    <mergeCell ref="BX1587:CA1587"/>
    <mergeCell ref="CJ1587:CM1587"/>
    <mergeCell ref="CV1587:CY1587"/>
    <mergeCell ref="DH1587:DK1587"/>
    <mergeCell ref="DT1587:DW1587"/>
    <mergeCell ref="BJ1589:BJ1597"/>
    <mergeCell ref="BV1589:BV1597"/>
    <mergeCell ref="CH1589:CH1597"/>
    <mergeCell ref="CT1589:CT1597"/>
    <mergeCell ref="DF1589:DF1597"/>
    <mergeCell ref="N1528:N1536"/>
    <mergeCell ref="AX1528:AX1536"/>
    <mergeCell ref="BJ1528:BJ1536"/>
    <mergeCell ref="BV1528:BV1536"/>
    <mergeCell ref="CH1528:CH1536"/>
    <mergeCell ref="CT1528:CT1536"/>
    <mergeCell ref="DF1528:DF1536"/>
    <mergeCell ref="P1550:S1550"/>
    <mergeCell ref="AB1550:AE1550"/>
    <mergeCell ref="AN1550:AQ1550"/>
    <mergeCell ref="AZ1550:BC1550"/>
    <mergeCell ref="BL1550:BO1550"/>
    <mergeCell ref="BX1550:CA1550"/>
    <mergeCell ref="CJ1550:CM1550"/>
    <mergeCell ref="CV1550:CY1550"/>
    <mergeCell ref="BX1526:CA1526"/>
    <mergeCell ref="CJ1526:CM1526"/>
    <mergeCell ref="CV1526:CY1526"/>
    <mergeCell ref="N1478:N1486"/>
    <mergeCell ref="AX1478:AX1486"/>
    <mergeCell ref="BJ1478:BJ1486"/>
    <mergeCell ref="BV1478:BV1486"/>
    <mergeCell ref="CH1478:CH1486"/>
    <mergeCell ref="CT1478:CT1486"/>
    <mergeCell ref="DF1478:DF1486"/>
    <mergeCell ref="N1491:N1499"/>
    <mergeCell ref="AX1491:AX1499"/>
    <mergeCell ref="BJ1491:BJ1499"/>
    <mergeCell ref="BV1491:BV1499"/>
    <mergeCell ref="CH1491:CH1499"/>
    <mergeCell ref="CT1491:CT1499"/>
    <mergeCell ref="DF1491:DF1499"/>
    <mergeCell ref="P1513:S1513"/>
    <mergeCell ref="AB1513:AE1513"/>
    <mergeCell ref="AN1513:AQ1513"/>
    <mergeCell ref="AZ1513:BC1513"/>
    <mergeCell ref="BL1513:BO1513"/>
    <mergeCell ref="BX1513:CA1513"/>
    <mergeCell ref="CJ1513:CM1513"/>
    <mergeCell ref="CV1513:CY1513"/>
    <mergeCell ref="D1465:G1465"/>
    <mergeCell ref="P1476:S1476"/>
    <mergeCell ref="AB1476:AE1476"/>
    <mergeCell ref="AN1476:AQ1476"/>
    <mergeCell ref="AZ1476:BC1476"/>
    <mergeCell ref="BL1476:BO1476"/>
    <mergeCell ref="BX1476:CA1476"/>
    <mergeCell ref="CJ1476:CM1476"/>
    <mergeCell ref="CV1476:CY1476"/>
    <mergeCell ref="AB1452:AE1452"/>
    <mergeCell ref="AN1452:AQ1452"/>
    <mergeCell ref="AZ1452:BC1452"/>
    <mergeCell ref="BL1452:BO1452"/>
    <mergeCell ref="DH1476:DK1476"/>
    <mergeCell ref="DT1476:DW1476"/>
    <mergeCell ref="BX1452:CA1452"/>
    <mergeCell ref="CJ1452:CM1452"/>
    <mergeCell ref="CV1452:CY1452"/>
    <mergeCell ref="DH1452:DK1452"/>
    <mergeCell ref="DT1452:DW1452"/>
    <mergeCell ref="P1452:S1452"/>
    <mergeCell ref="BJ1404:BJ1412"/>
    <mergeCell ref="BV1404:BV1412"/>
    <mergeCell ref="CH1404:CH1412"/>
    <mergeCell ref="CT1404:CT1412"/>
    <mergeCell ref="DF1404:DF1412"/>
    <mergeCell ref="N1417:N1425"/>
    <mergeCell ref="AX1417:AX1425"/>
    <mergeCell ref="BJ1417:BJ1425"/>
    <mergeCell ref="BV1417:BV1425"/>
    <mergeCell ref="CH1417:CH1425"/>
    <mergeCell ref="CT1417:CT1425"/>
    <mergeCell ref="DF1417:DF1425"/>
    <mergeCell ref="CT1441:CT1449"/>
    <mergeCell ref="DF1441:DF1449"/>
    <mergeCell ref="N1454:N1462"/>
    <mergeCell ref="AX1454:AX1462"/>
    <mergeCell ref="BJ1454:BJ1462"/>
    <mergeCell ref="BV1454:BV1462"/>
    <mergeCell ref="CH1454:CH1462"/>
    <mergeCell ref="CT1454:CT1462"/>
    <mergeCell ref="DF1454:DF1462"/>
    <mergeCell ref="BX1341:CA1341"/>
    <mergeCell ref="CJ1341:CM1341"/>
    <mergeCell ref="CV1341:CY1341"/>
    <mergeCell ref="DH1341:DK1341"/>
    <mergeCell ref="DT1341:DW1341"/>
    <mergeCell ref="P1341:S1341"/>
    <mergeCell ref="AB1341:AE1341"/>
    <mergeCell ref="AN1341:AQ1341"/>
    <mergeCell ref="AZ1341:BC1341"/>
    <mergeCell ref="BL1341:BO1341"/>
    <mergeCell ref="P1402:S1402"/>
    <mergeCell ref="AB1402:AE1402"/>
    <mergeCell ref="AN1402:AQ1402"/>
    <mergeCell ref="AZ1402:BC1402"/>
    <mergeCell ref="BL1402:BO1402"/>
    <mergeCell ref="BX1402:CA1402"/>
    <mergeCell ref="CJ1402:CM1402"/>
    <mergeCell ref="CV1402:CY1402"/>
    <mergeCell ref="DH1402:DK1402"/>
    <mergeCell ref="DT1402:DW1402"/>
    <mergeCell ref="DR1367:DR1375"/>
    <mergeCell ref="DR1380:DR1388"/>
    <mergeCell ref="N1343:N1351"/>
    <mergeCell ref="AX1343:AX1351"/>
    <mergeCell ref="BJ1343:BJ1351"/>
    <mergeCell ref="BV1343:BV1351"/>
    <mergeCell ref="CH1343:CH1351"/>
    <mergeCell ref="CT1343:CT1351"/>
    <mergeCell ref="DF1343:DF1351"/>
    <mergeCell ref="P1365:S1365"/>
    <mergeCell ref="AB1365:AE1365"/>
    <mergeCell ref="AN1365:AQ1365"/>
    <mergeCell ref="AZ1365:BC1365"/>
    <mergeCell ref="BL1365:BO1365"/>
    <mergeCell ref="BX1365:CA1365"/>
    <mergeCell ref="CJ1365:CM1365"/>
    <mergeCell ref="CV1365:CY1365"/>
    <mergeCell ref="DH1365:DK1365"/>
    <mergeCell ref="DT1365:DW1365"/>
    <mergeCell ref="DR1343:DR1351"/>
    <mergeCell ref="P1291:S1291"/>
    <mergeCell ref="AB1291:AE1291"/>
    <mergeCell ref="AN1291:AQ1291"/>
    <mergeCell ref="AZ1291:BC1291"/>
    <mergeCell ref="BL1291:BO1291"/>
    <mergeCell ref="BX1291:CA1291"/>
    <mergeCell ref="CJ1291:CM1291"/>
    <mergeCell ref="CV1291:CY1291"/>
    <mergeCell ref="DH1291:DK1291"/>
    <mergeCell ref="DT1291:DW1291"/>
    <mergeCell ref="BJ1293:BJ1301"/>
    <mergeCell ref="BV1293:BV1301"/>
    <mergeCell ref="CH1293:CH1301"/>
    <mergeCell ref="CT1293:CT1301"/>
    <mergeCell ref="DF1293:DF1301"/>
    <mergeCell ref="N1306:N1314"/>
    <mergeCell ref="AX1306:AX1314"/>
    <mergeCell ref="BJ1306:BJ1314"/>
    <mergeCell ref="BV1306:BV1314"/>
    <mergeCell ref="CH1306:CH1314"/>
    <mergeCell ref="CT1306:CT1314"/>
    <mergeCell ref="DF1306:DF1314"/>
    <mergeCell ref="DT1217:DW1217"/>
    <mergeCell ref="N1232:N1240"/>
    <mergeCell ref="AX1232:AX1240"/>
    <mergeCell ref="P1254:S1254"/>
    <mergeCell ref="AB1254:AE1254"/>
    <mergeCell ref="AN1254:AQ1254"/>
    <mergeCell ref="AZ1254:BC1254"/>
    <mergeCell ref="BL1254:BO1254"/>
    <mergeCell ref="BX1254:CA1254"/>
    <mergeCell ref="CJ1254:CM1254"/>
    <mergeCell ref="CV1254:CY1254"/>
    <mergeCell ref="DH1254:DK1254"/>
    <mergeCell ref="DT1254:DW1254"/>
    <mergeCell ref="AL1232:AL1240"/>
    <mergeCell ref="BV1219:BV1227"/>
    <mergeCell ref="BV1232:BV1240"/>
    <mergeCell ref="CT1232:CT1240"/>
    <mergeCell ref="BX1230:CA1230"/>
    <mergeCell ref="CJ1230:CM1230"/>
    <mergeCell ref="CV1230:CY1230"/>
    <mergeCell ref="DH1230:DK1230"/>
    <mergeCell ref="DT1230:DW1230"/>
    <mergeCell ref="P1230:S1230"/>
    <mergeCell ref="AB1230:AE1230"/>
    <mergeCell ref="AN1230:AQ1230"/>
    <mergeCell ref="AZ1230:BC1230"/>
    <mergeCell ref="BL1230:BO1230"/>
    <mergeCell ref="P1143:S1143"/>
    <mergeCell ref="AB1143:AE1143"/>
    <mergeCell ref="AN1143:AQ1143"/>
    <mergeCell ref="AZ1143:BC1143"/>
    <mergeCell ref="BL1143:BO1143"/>
    <mergeCell ref="BX1143:CA1143"/>
    <mergeCell ref="CJ1143:CM1143"/>
    <mergeCell ref="CV1143:CY1143"/>
    <mergeCell ref="DH1143:DK1143"/>
    <mergeCell ref="DT1143:DW1143"/>
    <mergeCell ref="N1158:N1166"/>
    <mergeCell ref="AX1158:AX1166"/>
    <mergeCell ref="P1180:S1180"/>
    <mergeCell ref="AB1180:AE1180"/>
    <mergeCell ref="AN1180:AQ1180"/>
    <mergeCell ref="AZ1180:BC1180"/>
    <mergeCell ref="BL1180:BO1180"/>
    <mergeCell ref="BX1180:CA1180"/>
    <mergeCell ref="CJ1180:CM1180"/>
    <mergeCell ref="CV1180:CY1180"/>
    <mergeCell ref="DH1180:DK1180"/>
    <mergeCell ref="DT1180:DW1180"/>
    <mergeCell ref="BJ1145:BJ1153"/>
    <mergeCell ref="BJ1158:BJ1166"/>
    <mergeCell ref="DR1145:DR1153"/>
    <mergeCell ref="DR1158:DR1166"/>
    <mergeCell ref="DT1069:DW1069"/>
    <mergeCell ref="N1084:N1092"/>
    <mergeCell ref="AX1084:AX1092"/>
    <mergeCell ref="P1106:S1106"/>
    <mergeCell ref="AB1106:AE1106"/>
    <mergeCell ref="AN1106:AQ1106"/>
    <mergeCell ref="AZ1106:BC1106"/>
    <mergeCell ref="BL1106:BO1106"/>
    <mergeCell ref="BX1106:CA1106"/>
    <mergeCell ref="CJ1106:CM1106"/>
    <mergeCell ref="CV1106:CY1106"/>
    <mergeCell ref="DH1106:DK1106"/>
    <mergeCell ref="DT1106:DW1106"/>
    <mergeCell ref="AL1084:AL1092"/>
    <mergeCell ref="BV1084:BV1092"/>
    <mergeCell ref="CT1084:CT1092"/>
    <mergeCell ref="BX1082:CA1082"/>
    <mergeCell ref="CJ1082:CM1082"/>
    <mergeCell ref="CV1082:CY1082"/>
    <mergeCell ref="DH1082:DK1082"/>
    <mergeCell ref="DT1082:DW1082"/>
    <mergeCell ref="P1082:S1082"/>
    <mergeCell ref="AB1082:AE1082"/>
    <mergeCell ref="AN1082:AQ1082"/>
    <mergeCell ref="AZ1082:BC1082"/>
    <mergeCell ref="BL1082:BO1082"/>
    <mergeCell ref="DT921:DW921"/>
    <mergeCell ref="N936:N944"/>
    <mergeCell ref="P958:S958"/>
    <mergeCell ref="AB958:AE958"/>
    <mergeCell ref="AN958:AQ958"/>
    <mergeCell ref="AZ958:BC958"/>
    <mergeCell ref="BL958:BO958"/>
    <mergeCell ref="BX958:CA958"/>
    <mergeCell ref="CJ958:CM958"/>
    <mergeCell ref="CV958:CY958"/>
    <mergeCell ref="DH958:DK958"/>
    <mergeCell ref="DT958:DW958"/>
    <mergeCell ref="N960:N968"/>
    <mergeCell ref="AX960:AX968"/>
    <mergeCell ref="P995:S995"/>
    <mergeCell ref="AB995:AE995"/>
    <mergeCell ref="AN995:AQ995"/>
    <mergeCell ref="AZ995:BC995"/>
    <mergeCell ref="BL995:BO995"/>
    <mergeCell ref="BX995:CA995"/>
    <mergeCell ref="CJ995:CM995"/>
    <mergeCell ref="CV995:CY995"/>
    <mergeCell ref="DH995:DK995"/>
    <mergeCell ref="DT995:DW995"/>
    <mergeCell ref="AL960:AL968"/>
    <mergeCell ref="N862:N870"/>
    <mergeCell ref="AX862:AX870"/>
    <mergeCell ref="P884:S884"/>
    <mergeCell ref="AB884:AE884"/>
    <mergeCell ref="AN884:AQ884"/>
    <mergeCell ref="AZ884:BC884"/>
    <mergeCell ref="BL884:BO884"/>
    <mergeCell ref="BX884:CA884"/>
    <mergeCell ref="CJ884:CM884"/>
    <mergeCell ref="CV884:CY884"/>
    <mergeCell ref="DH884:DK884"/>
    <mergeCell ref="DT884:DW884"/>
    <mergeCell ref="AL862:AL870"/>
    <mergeCell ref="DR862:DR870"/>
    <mergeCell ref="BX860:CA860"/>
    <mergeCell ref="CJ860:CM860"/>
    <mergeCell ref="CV860:CY860"/>
    <mergeCell ref="DH860:DK860"/>
    <mergeCell ref="DT860:DW860"/>
    <mergeCell ref="P860:S860"/>
    <mergeCell ref="AB860:AE860"/>
    <mergeCell ref="AZ860:BC860"/>
    <mergeCell ref="BL860:BO860"/>
    <mergeCell ref="Z862:Z870"/>
    <mergeCell ref="AN860:AQ860"/>
    <mergeCell ref="DT736:DW736"/>
    <mergeCell ref="N751:N759"/>
    <mergeCell ref="AX751:AX759"/>
    <mergeCell ref="P773:S773"/>
    <mergeCell ref="AB773:AE773"/>
    <mergeCell ref="AN773:AQ773"/>
    <mergeCell ref="AZ773:BC773"/>
    <mergeCell ref="BL773:BO773"/>
    <mergeCell ref="BX773:CA773"/>
    <mergeCell ref="CJ773:CM773"/>
    <mergeCell ref="CV773:CY773"/>
    <mergeCell ref="DH773:DK773"/>
    <mergeCell ref="DT773:DW773"/>
    <mergeCell ref="BX749:CA749"/>
    <mergeCell ref="CJ749:CM749"/>
    <mergeCell ref="CV749:CY749"/>
    <mergeCell ref="DH749:DK749"/>
    <mergeCell ref="DT749:DW749"/>
    <mergeCell ref="P749:S749"/>
    <mergeCell ref="AB749:AE749"/>
    <mergeCell ref="AZ749:BC749"/>
    <mergeCell ref="BL749:BO749"/>
    <mergeCell ref="BV751:BV759"/>
    <mergeCell ref="DR751:DR759"/>
    <mergeCell ref="P662:S662"/>
    <mergeCell ref="AB662:AE662"/>
    <mergeCell ref="AN662:AQ662"/>
    <mergeCell ref="AZ662:BC662"/>
    <mergeCell ref="BL662:BO662"/>
    <mergeCell ref="BX662:CA662"/>
    <mergeCell ref="CJ662:CM662"/>
    <mergeCell ref="CV662:CY662"/>
    <mergeCell ref="DH662:DK662"/>
    <mergeCell ref="DT662:DW662"/>
    <mergeCell ref="AX677:AX685"/>
    <mergeCell ref="P699:S699"/>
    <mergeCell ref="AB699:AE699"/>
    <mergeCell ref="AN699:AQ699"/>
    <mergeCell ref="AZ699:BC699"/>
    <mergeCell ref="BL699:BO699"/>
    <mergeCell ref="BX699:CA699"/>
    <mergeCell ref="CJ699:CM699"/>
    <mergeCell ref="CV699:CY699"/>
    <mergeCell ref="DH699:DK699"/>
    <mergeCell ref="DT699:DW699"/>
    <mergeCell ref="AL677:AL685"/>
    <mergeCell ref="AB588:AE588"/>
    <mergeCell ref="AN588:AQ588"/>
    <mergeCell ref="AZ588:BC588"/>
    <mergeCell ref="BL588:BO588"/>
    <mergeCell ref="BX588:CA588"/>
    <mergeCell ref="CJ588:CM588"/>
    <mergeCell ref="CV588:CY588"/>
    <mergeCell ref="DH588:DK588"/>
    <mergeCell ref="DT588:DW588"/>
    <mergeCell ref="AX603:AX611"/>
    <mergeCell ref="P625:S625"/>
    <mergeCell ref="AB625:AE625"/>
    <mergeCell ref="AN625:AQ625"/>
    <mergeCell ref="AZ625:BC625"/>
    <mergeCell ref="BL625:BO625"/>
    <mergeCell ref="BX625:CA625"/>
    <mergeCell ref="CJ625:CM625"/>
    <mergeCell ref="CV625:CY625"/>
    <mergeCell ref="DH625:DK625"/>
    <mergeCell ref="DT625:DW625"/>
    <mergeCell ref="BV590:BV598"/>
    <mergeCell ref="BV603:BV611"/>
    <mergeCell ref="DR590:DR598"/>
    <mergeCell ref="DR603:DR611"/>
    <mergeCell ref="D466:G466"/>
    <mergeCell ref="P477:S477"/>
    <mergeCell ref="AB477:AE477"/>
    <mergeCell ref="AN477:AQ477"/>
    <mergeCell ref="AZ477:BC477"/>
    <mergeCell ref="BL477:BO477"/>
    <mergeCell ref="BX477:CA477"/>
    <mergeCell ref="CJ477:CM477"/>
    <mergeCell ref="CV477:CY477"/>
    <mergeCell ref="DH477:DK477"/>
    <mergeCell ref="DT477:DW477"/>
    <mergeCell ref="P514:S514"/>
    <mergeCell ref="AB514:AE514"/>
    <mergeCell ref="AN514:AQ514"/>
    <mergeCell ref="AZ514:BC514"/>
    <mergeCell ref="BL514:BO514"/>
    <mergeCell ref="BX514:CA514"/>
    <mergeCell ref="CJ514:CM514"/>
    <mergeCell ref="CV514:CY514"/>
    <mergeCell ref="DH514:DK514"/>
    <mergeCell ref="DT514:DW514"/>
    <mergeCell ref="P490:S490"/>
    <mergeCell ref="AB490:AE490"/>
    <mergeCell ref="AZ490:BC490"/>
    <mergeCell ref="BL490:BO490"/>
    <mergeCell ref="BX490:CA490"/>
    <mergeCell ref="CJ490:CM490"/>
    <mergeCell ref="CV490:CY490"/>
    <mergeCell ref="DH490:DK490"/>
    <mergeCell ref="D392:G392"/>
    <mergeCell ref="P403:S403"/>
    <mergeCell ref="AB403:AE403"/>
    <mergeCell ref="AN403:AQ403"/>
    <mergeCell ref="AZ403:BC403"/>
    <mergeCell ref="BL403:BO403"/>
    <mergeCell ref="BX403:CA403"/>
    <mergeCell ref="CJ403:CM403"/>
    <mergeCell ref="CV403:CY403"/>
    <mergeCell ref="DH403:DK403"/>
    <mergeCell ref="DT403:DW403"/>
    <mergeCell ref="D429:G429"/>
    <mergeCell ref="P440:S440"/>
    <mergeCell ref="AB440:AE440"/>
    <mergeCell ref="AN440:AQ440"/>
    <mergeCell ref="AZ440:BC440"/>
    <mergeCell ref="BL440:BO440"/>
    <mergeCell ref="BX440:CA440"/>
    <mergeCell ref="CJ440:CM440"/>
    <mergeCell ref="CV440:CY440"/>
    <mergeCell ref="DH440:DK440"/>
    <mergeCell ref="DT440:DW440"/>
    <mergeCell ref="D318:G318"/>
    <mergeCell ref="P329:S329"/>
    <mergeCell ref="AB329:AE329"/>
    <mergeCell ref="AN329:AQ329"/>
    <mergeCell ref="AZ329:BC329"/>
    <mergeCell ref="BL329:BO329"/>
    <mergeCell ref="BX329:CA329"/>
    <mergeCell ref="CJ329:CM329"/>
    <mergeCell ref="CV329:CY329"/>
    <mergeCell ref="DH329:DK329"/>
    <mergeCell ref="DT329:DW329"/>
    <mergeCell ref="D355:G355"/>
    <mergeCell ref="P366:S366"/>
    <mergeCell ref="AB366:AE366"/>
    <mergeCell ref="AN366:AQ366"/>
    <mergeCell ref="AZ366:BC366"/>
    <mergeCell ref="BL366:BO366"/>
    <mergeCell ref="BX366:CA366"/>
    <mergeCell ref="CJ366:CM366"/>
    <mergeCell ref="CV366:CY366"/>
    <mergeCell ref="DH366:DK366"/>
    <mergeCell ref="DT366:DW366"/>
    <mergeCell ref="CH331:CH339"/>
    <mergeCell ref="CH344:CH352"/>
    <mergeCell ref="D244:G244"/>
    <mergeCell ref="P255:S255"/>
    <mergeCell ref="AB255:AE255"/>
    <mergeCell ref="AN255:AQ255"/>
    <mergeCell ref="AZ255:BC255"/>
    <mergeCell ref="BL255:BO255"/>
    <mergeCell ref="BX255:CA255"/>
    <mergeCell ref="CJ255:CM255"/>
    <mergeCell ref="CV255:CY255"/>
    <mergeCell ref="DH255:DK255"/>
    <mergeCell ref="DT255:DW255"/>
    <mergeCell ref="D281:G281"/>
    <mergeCell ref="P292:S292"/>
    <mergeCell ref="AB292:AE292"/>
    <mergeCell ref="AN292:AQ292"/>
    <mergeCell ref="AZ292:BC292"/>
    <mergeCell ref="BL292:BO292"/>
    <mergeCell ref="BX292:CA292"/>
    <mergeCell ref="CJ292:CM292"/>
    <mergeCell ref="CV292:CY292"/>
    <mergeCell ref="DH292:DK292"/>
    <mergeCell ref="DT292:DW292"/>
    <mergeCell ref="AL257:AL265"/>
    <mergeCell ref="AX257:AX265"/>
    <mergeCell ref="D170:G170"/>
    <mergeCell ref="P181:S181"/>
    <mergeCell ref="AB181:AE181"/>
    <mergeCell ref="AN181:AQ181"/>
    <mergeCell ref="AZ181:BC181"/>
    <mergeCell ref="BL181:BO181"/>
    <mergeCell ref="BX181:CA181"/>
    <mergeCell ref="CJ181:CM181"/>
    <mergeCell ref="CV181:CY181"/>
    <mergeCell ref="DH181:DK181"/>
    <mergeCell ref="DT181:DW181"/>
    <mergeCell ref="D207:G207"/>
    <mergeCell ref="P218:S218"/>
    <mergeCell ref="AB218:AE218"/>
    <mergeCell ref="AN218:AQ218"/>
    <mergeCell ref="AZ218:BC218"/>
    <mergeCell ref="BL218:BO218"/>
    <mergeCell ref="BX218:CA218"/>
    <mergeCell ref="CJ218:CM218"/>
    <mergeCell ref="CV218:CY218"/>
    <mergeCell ref="DH218:DK218"/>
    <mergeCell ref="DT218:DW218"/>
    <mergeCell ref="AL183:AL191"/>
    <mergeCell ref="AX183:AX191"/>
    <mergeCell ref="D96:G96"/>
    <mergeCell ref="P107:S107"/>
    <mergeCell ref="AB107:AE107"/>
    <mergeCell ref="AN107:AQ107"/>
    <mergeCell ref="AZ107:BC107"/>
    <mergeCell ref="BL107:BO107"/>
    <mergeCell ref="BX107:CA107"/>
    <mergeCell ref="CJ107:CM107"/>
    <mergeCell ref="CV107:CY107"/>
    <mergeCell ref="DH107:DK107"/>
    <mergeCell ref="DT107:DW107"/>
    <mergeCell ref="D133:G133"/>
    <mergeCell ref="P144:S144"/>
    <mergeCell ref="AB144:AE144"/>
    <mergeCell ref="AN144:AQ144"/>
    <mergeCell ref="AZ144:BC144"/>
    <mergeCell ref="BL144:BO144"/>
    <mergeCell ref="BX144:CA144"/>
    <mergeCell ref="CJ144:CM144"/>
    <mergeCell ref="CV144:CY144"/>
    <mergeCell ref="DH144:DK144"/>
    <mergeCell ref="DT144:DW144"/>
    <mergeCell ref="DT120:DW120"/>
    <mergeCell ref="P120:S120"/>
    <mergeCell ref="AB120:AE120"/>
    <mergeCell ref="AZ120:BC120"/>
    <mergeCell ref="BL120:BO120"/>
    <mergeCell ref="P70:S70"/>
    <mergeCell ref="AB70:AE70"/>
    <mergeCell ref="AN70:AQ70"/>
    <mergeCell ref="AZ70:BC70"/>
    <mergeCell ref="BL70:BO70"/>
    <mergeCell ref="BX70:CA70"/>
    <mergeCell ref="CJ70:CM70"/>
    <mergeCell ref="CV70:CY70"/>
    <mergeCell ref="DH70:DK70"/>
    <mergeCell ref="DT70:DW70"/>
    <mergeCell ref="P33:S33"/>
    <mergeCell ref="AB33:AE33"/>
    <mergeCell ref="AN33:AQ33"/>
    <mergeCell ref="AZ33:BC33"/>
    <mergeCell ref="BL33:BO33"/>
    <mergeCell ref="BX33:CA33"/>
    <mergeCell ref="CJ33:CM33"/>
    <mergeCell ref="CV33:CY33"/>
    <mergeCell ref="DH33:DK33"/>
    <mergeCell ref="DT33:DW33"/>
    <mergeCell ref="BJ48:BJ56"/>
    <mergeCell ref="BV48:BV56"/>
    <mergeCell ref="CT48:CT56"/>
    <mergeCell ref="DR48:DR56"/>
    <mergeCell ref="BX46:CA46"/>
    <mergeCell ref="CV46:CY46"/>
    <mergeCell ref="CJ46:CM46"/>
    <mergeCell ref="DH46:DK46"/>
    <mergeCell ref="DT46:DW46"/>
    <mergeCell ref="P46:S46"/>
    <mergeCell ref="AB46:AE46"/>
    <mergeCell ref="AZ46:BC46"/>
    <mergeCell ref="N11:N19"/>
    <mergeCell ref="N35:N43"/>
    <mergeCell ref="N48:N56"/>
    <mergeCell ref="N72:N80"/>
    <mergeCell ref="D59:G59"/>
    <mergeCell ref="D22:G22"/>
    <mergeCell ref="N640:N648"/>
    <mergeCell ref="N677:N685"/>
    <mergeCell ref="N714:N722"/>
    <mergeCell ref="N566:N574"/>
    <mergeCell ref="N603:N611"/>
    <mergeCell ref="N455:N463"/>
    <mergeCell ref="N479:N487"/>
    <mergeCell ref="N529:N537"/>
    <mergeCell ref="N344:N352"/>
    <mergeCell ref="N368:N376"/>
    <mergeCell ref="N381:N389"/>
    <mergeCell ref="N405:N413"/>
    <mergeCell ref="N418:N426"/>
    <mergeCell ref="N257:N265"/>
    <mergeCell ref="N270:N278"/>
    <mergeCell ref="N294:N302"/>
    <mergeCell ref="N307:N315"/>
    <mergeCell ref="N331:N339"/>
    <mergeCell ref="N109:N117"/>
    <mergeCell ref="N85:N93"/>
    <mergeCell ref="N146:N154"/>
    <mergeCell ref="N183:N191"/>
    <mergeCell ref="N159:N167"/>
    <mergeCell ref="N220:N228"/>
    <mergeCell ref="N233:N241"/>
    <mergeCell ref="D577:G577"/>
    <mergeCell ref="Z11:Z19"/>
    <mergeCell ref="Z35:Z43"/>
    <mergeCell ref="Z48:Z56"/>
    <mergeCell ref="Z72:Z80"/>
    <mergeCell ref="Z751:Z759"/>
    <mergeCell ref="Z788:Z796"/>
    <mergeCell ref="Z825:Z833"/>
    <mergeCell ref="Z677:Z685"/>
    <mergeCell ref="Z714:Z722"/>
    <mergeCell ref="Z566:Z574"/>
    <mergeCell ref="Z603:Z611"/>
    <mergeCell ref="Z640:Z648"/>
    <mergeCell ref="Z479:Z487"/>
    <mergeCell ref="Z529:Z537"/>
    <mergeCell ref="Z368:Z376"/>
    <mergeCell ref="Z381:Z389"/>
    <mergeCell ref="Z405:Z413"/>
    <mergeCell ref="Z418:Z426"/>
    <mergeCell ref="Z455:Z463"/>
    <mergeCell ref="Z270:Z278"/>
    <mergeCell ref="Z294:Z302"/>
    <mergeCell ref="Z307:Z315"/>
    <mergeCell ref="Z331:Z339"/>
    <mergeCell ref="Z344:Z352"/>
    <mergeCell ref="Z109:Z117"/>
    <mergeCell ref="Z85:Z93"/>
    <mergeCell ref="Z146:Z154"/>
    <mergeCell ref="Z183:Z191"/>
    <mergeCell ref="Z159:Z167"/>
    <mergeCell ref="Z220:Z228"/>
    <mergeCell ref="Z257:Z265"/>
    <mergeCell ref="AL307:AL315"/>
    <mergeCell ref="AL331:AL339"/>
    <mergeCell ref="AL344:AL352"/>
    <mergeCell ref="AL368:AL376"/>
    <mergeCell ref="AL381:AL389"/>
    <mergeCell ref="AL11:AL19"/>
    <mergeCell ref="AL35:AL43"/>
    <mergeCell ref="AL48:AL56"/>
    <mergeCell ref="AL72:AL80"/>
    <mergeCell ref="Z1713:Z1721"/>
    <mergeCell ref="Z1750:Z1758"/>
    <mergeCell ref="Z1787:Z1795"/>
    <mergeCell ref="Z1602:Z1610"/>
    <mergeCell ref="Z1639:Z1647"/>
    <mergeCell ref="Z1676:Z1684"/>
    <mergeCell ref="Z1528:Z1536"/>
    <mergeCell ref="Z1565:Z1573"/>
    <mergeCell ref="Z1454:Z1462"/>
    <mergeCell ref="Z1478:Z1486"/>
    <mergeCell ref="Z1417:Z1425"/>
    <mergeCell ref="Z1491:Z1499"/>
    <mergeCell ref="Z1343:Z1351"/>
    <mergeCell ref="Z1380:Z1388"/>
    <mergeCell ref="Z1232:Z1240"/>
    <mergeCell ref="Z1269:Z1277"/>
    <mergeCell ref="Z1306:Z1314"/>
    <mergeCell ref="Z1158:Z1166"/>
    <mergeCell ref="Z1195:Z1203"/>
    <mergeCell ref="Z1047:Z1055"/>
    <mergeCell ref="Z1084:Z1092"/>
    <mergeCell ref="Z960:Z968"/>
    <mergeCell ref="AL788:AL796"/>
    <mergeCell ref="AL714:AL722"/>
    <mergeCell ref="AL751:AL759"/>
    <mergeCell ref="AL603:AL611"/>
    <mergeCell ref="AL640:AL648"/>
    <mergeCell ref="AL566:AL574"/>
    <mergeCell ref="AL529:AL537"/>
    <mergeCell ref="AL405:AL413"/>
    <mergeCell ref="AL418:AL426"/>
    <mergeCell ref="AL455:AL463"/>
    <mergeCell ref="AX529:AX537"/>
    <mergeCell ref="AX405:AX413"/>
    <mergeCell ref="AX418:AX426"/>
    <mergeCell ref="AX455:AX463"/>
    <mergeCell ref="AN490:AQ490"/>
    <mergeCell ref="AL479:AL487"/>
    <mergeCell ref="AX479:AX487"/>
    <mergeCell ref="AN749:AQ749"/>
    <mergeCell ref="AX640:AX648"/>
    <mergeCell ref="AX714:AX722"/>
    <mergeCell ref="AN736:AQ736"/>
    <mergeCell ref="AX307:AX315"/>
    <mergeCell ref="AX331:AX339"/>
    <mergeCell ref="AX344:AX352"/>
    <mergeCell ref="AX368:AX376"/>
    <mergeCell ref="AX381:AX389"/>
    <mergeCell ref="AX11:AX19"/>
    <mergeCell ref="AX35:AX43"/>
    <mergeCell ref="AX48:AX56"/>
    <mergeCell ref="AX72:AX80"/>
    <mergeCell ref="AL1713:AL1721"/>
    <mergeCell ref="AL1750:AL1758"/>
    <mergeCell ref="AL1787:AL1795"/>
    <mergeCell ref="AL1639:AL1647"/>
    <mergeCell ref="AL1676:AL1684"/>
    <mergeCell ref="AL1528:AL1536"/>
    <mergeCell ref="AL1565:AL1573"/>
    <mergeCell ref="AL1602:AL1610"/>
    <mergeCell ref="AL1454:AL1462"/>
    <mergeCell ref="AL1478:AL1486"/>
    <mergeCell ref="AL1491:AL1499"/>
    <mergeCell ref="AL1343:AL1351"/>
    <mergeCell ref="AL1380:AL1388"/>
    <mergeCell ref="AL1417:AL1425"/>
    <mergeCell ref="AL1269:AL1277"/>
    <mergeCell ref="AL1306:AL1314"/>
    <mergeCell ref="AL1158:AL1166"/>
    <mergeCell ref="AL1195:AL1203"/>
    <mergeCell ref="AN46:AQ46"/>
    <mergeCell ref="AN120:AQ120"/>
    <mergeCell ref="AL109:AL117"/>
    <mergeCell ref="AX109:AX117"/>
    <mergeCell ref="AL899:AL907"/>
    <mergeCell ref="BJ72:BJ80"/>
    <mergeCell ref="BJ714:BJ722"/>
    <mergeCell ref="BJ738:BJ746"/>
    <mergeCell ref="BJ751:BJ759"/>
    <mergeCell ref="BJ590:BJ598"/>
    <mergeCell ref="BJ603:BJ611"/>
    <mergeCell ref="BJ627:BJ635"/>
    <mergeCell ref="BJ640:BJ648"/>
    <mergeCell ref="BJ664:BJ672"/>
    <mergeCell ref="BJ566:BJ574"/>
    <mergeCell ref="BJ516:BJ524"/>
    <mergeCell ref="BJ529:BJ537"/>
    <mergeCell ref="BJ553:BJ561"/>
    <mergeCell ref="BJ405:BJ413"/>
    <mergeCell ref="BJ418:BJ426"/>
    <mergeCell ref="BJ455:BJ463"/>
    <mergeCell ref="BJ294:BJ302"/>
    <mergeCell ref="BJ307:BJ315"/>
    <mergeCell ref="BJ331:BJ339"/>
    <mergeCell ref="BJ344:BJ352"/>
    <mergeCell ref="BJ368:BJ376"/>
    <mergeCell ref="BJ381:BJ389"/>
    <mergeCell ref="BJ109:BJ117"/>
    <mergeCell ref="BJ183:BJ191"/>
    <mergeCell ref="BJ257:BJ265"/>
    <mergeCell ref="BJ479:BJ487"/>
    <mergeCell ref="BJ1182:BJ1190"/>
    <mergeCell ref="BJ1195:BJ1203"/>
    <mergeCell ref="BJ1219:BJ1227"/>
    <mergeCell ref="BJ1232:BJ1240"/>
    <mergeCell ref="BJ1084:BJ1092"/>
    <mergeCell ref="BJ1108:BJ1116"/>
    <mergeCell ref="BJ960:BJ968"/>
    <mergeCell ref="BJ997:BJ1005"/>
    <mergeCell ref="BJ1034:BJ1042"/>
    <mergeCell ref="BJ862:BJ870"/>
    <mergeCell ref="BJ886:BJ894"/>
    <mergeCell ref="BJ899:BJ907"/>
    <mergeCell ref="BJ923:BJ931"/>
    <mergeCell ref="BJ775:BJ783"/>
    <mergeCell ref="BJ788:BJ796"/>
    <mergeCell ref="BJ812:BJ820"/>
    <mergeCell ref="BJ825:BJ833"/>
    <mergeCell ref="BJ849:BJ857"/>
    <mergeCell ref="BV640:BV648"/>
    <mergeCell ref="BV664:BV672"/>
    <mergeCell ref="BV566:BV574"/>
    <mergeCell ref="BV516:BV524"/>
    <mergeCell ref="BV529:BV537"/>
    <mergeCell ref="BV553:BV561"/>
    <mergeCell ref="BV405:BV413"/>
    <mergeCell ref="BV418:BV426"/>
    <mergeCell ref="BV442:BV450"/>
    <mergeCell ref="BV455:BV463"/>
    <mergeCell ref="BV294:BV302"/>
    <mergeCell ref="BV307:BV315"/>
    <mergeCell ref="BV331:BV339"/>
    <mergeCell ref="BV344:BV352"/>
    <mergeCell ref="BV368:BV376"/>
    <mergeCell ref="BV381:BV389"/>
    <mergeCell ref="BV479:BV487"/>
    <mergeCell ref="BV997:BV1005"/>
    <mergeCell ref="BV1010:BV1018"/>
    <mergeCell ref="BV1034:BV1042"/>
    <mergeCell ref="BV862:BV870"/>
    <mergeCell ref="BV886:BV894"/>
    <mergeCell ref="BV899:BV907"/>
    <mergeCell ref="BV923:BV931"/>
    <mergeCell ref="BV775:BV783"/>
    <mergeCell ref="BV788:BV796"/>
    <mergeCell ref="BV812:BV820"/>
    <mergeCell ref="BV825:BV833"/>
    <mergeCell ref="BV849:BV857"/>
    <mergeCell ref="CH48:CH56"/>
    <mergeCell ref="CH72:CH80"/>
    <mergeCell ref="CH751:CH759"/>
    <mergeCell ref="CH590:CH598"/>
    <mergeCell ref="CH603:CH611"/>
    <mergeCell ref="CH627:CH635"/>
    <mergeCell ref="CH640:CH648"/>
    <mergeCell ref="CH664:CH672"/>
    <mergeCell ref="CH566:CH574"/>
    <mergeCell ref="CH516:CH524"/>
    <mergeCell ref="CH529:CH537"/>
    <mergeCell ref="CH553:CH561"/>
    <mergeCell ref="CH405:CH413"/>
    <mergeCell ref="CH418:CH426"/>
    <mergeCell ref="CH442:CH450"/>
    <mergeCell ref="CH455:CH463"/>
    <mergeCell ref="CH294:CH302"/>
    <mergeCell ref="CH307:CH315"/>
    <mergeCell ref="BV72:BV80"/>
    <mergeCell ref="BV738:BV746"/>
    <mergeCell ref="CT381:CT389"/>
    <mergeCell ref="CT479:CT487"/>
    <mergeCell ref="CH381:CH389"/>
    <mergeCell ref="CH1232:CH1240"/>
    <mergeCell ref="CH1084:CH1092"/>
    <mergeCell ref="CH1108:CH1116"/>
    <mergeCell ref="CH1121:CH1129"/>
    <mergeCell ref="CH960:CH968"/>
    <mergeCell ref="CH997:CH1005"/>
    <mergeCell ref="CH1010:CH1018"/>
    <mergeCell ref="CH1034:CH1042"/>
    <mergeCell ref="CH862:CH870"/>
    <mergeCell ref="CH886:CH894"/>
    <mergeCell ref="CH899:CH907"/>
    <mergeCell ref="CH923:CH931"/>
    <mergeCell ref="CH936:CH944"/>
    <mergeCell ref="CH775:CH783"/>
    <mergeCell ref="CH788:CH796"/>
    <mergeCell ref="CH812:CH820"/>
    <mergeCell ref="CH825:CH833"/>
    <mergeCell ref="CH849:CH857"/>
    <mergeCell ref="CH479:CH487"/>
    <mergeCell ref="CJ1217:CM1217"/>
    <mergeCell ref="DF48:DF56"/>
    <mergeCell ref="DF72:DF80"/>
    <mergeCell ref="DF751:DF759"/>
    <mergeCell ref="DF590:DF598"/>
    <mergeCell ref="DF603:DF611"/>
    <mergeCell ref="DF627:DF635"/>
    <mergeCell ref="DF640:DF648"/>
    <mergeCell ref="DF664:DF672"/>
    <mergeCell ref="DF566:DF574"/>
    <mergeCell ref="DF516:DF524"/>
    <mergeCell ref="DF529:DF537"/>
    <mergeCell ref="DF553:DF561"/>
    <mergeCell ref="DF405:DF413"/>
    <mergeCell ref="DF418:DF426"/>
    <mergeCell ref="DF442:DF450"/>
    <mergeCell ref="DF455:DF463"/>
    <mergeCell ref="CT72:CT80"/>
    <mergeCell ref="CT751:CT759"/>
    <mergeCell ref="CT590:CT598"/>
    <mergeCell ref="CT640:CT648"/>
    <mergeCell ref="CT664:CT672"/>
    <mergeCell ref="CT566:CT574"/>
    <mergeCell ref="CT516:CT524"/>
    <mergeCell ref="CT529:CT537"/>
    <mergeCell ref="CT553:CT561"/>
    <mergeCell ref="CT405:CT413"/>
    <mergeCell ref="CT418:CT426"/>
    <mergeCell ref="CT442:CT450"/>
    <mergeCell ref="CT455:CT463"/>
    <mergeCell ref="CT294:CT302"/>
    <mergeCell ref="CT307:CT315"/>
    <mergeCell ref="CT331:CT339"/>
    <mergeCell ref="DF997:DF1005"/>
    <mergeCell ref="DF1010:DF1018"/>
    <mergeCell ref="DF1034:DF1042"/>
    <mergeCell ref="DF862:DF870"/>
    <mergeCell ref="DF886:DF894"/>
    <mergeCell ref="DF899:DF907"/>
    <mergeCell ref="DF923:DF931"/>
    <mergeCell ref="DF936:DF944"/>
    <mergeCell ref="DF775:DF783"/>
    <mergeCell ref="DF788:DF796"/>
    <mergeCell ref="DF812:DF820"/>
    <mergeCell ref="DF825:DF833"/>
    <mergeCell ref="DF849:DF857"/>
    <mergeCell ref="DF479:DF487"/>
    <mergeCell ref="CT997:CT1005"/>
    <mergeCell ref="CT1010:CT1018"/>
    <mergeCell ref="CT1034:CT1042"/>
    <mergeCell ref="CT862:CT870"/>
    <mergeCell ref="CT886:CT894"/>
    <mergeCell ref="CT899:CT907"/>
    <mergeCell ref="CT923:CT931"/>
    <mergeCell ref="CT936:CT944"/>
    <mergeCell ref="CT775:CT783"/>
    <mergeCell ref="CT788:CT796"/>
    <mergeCell ref="CT812:CT820"/>
    <mergeCell ref="CT825:CT833"/>
    <mergeCell ref="CT849:CT857"/>
    <mergeCell ref="CH11:CH19"/>
    <mergeCell ref="CH35:CH43"/>
    <mergeCell ref="CV83:CY83"/>
    <mergeCell ref="DH83:DK83"/>
    <mergeCell ref="CT1047:CT1055"/>
    <mergeCell ref="DF1047:DF1055"/>
    <mergeCell ref="DR1047:DR1055"/>
    <mergeCell ref="DR627:DR635"/>
    <mergeCell ref="DR640:DR648"/>
    <mergeCell ref="DR664:DR672"/>
    <mergeCell ref="DR72:DR80"/>
    <mergeCell ref="DR529:DR537"/>
    <mergeCell ref="DR553:DR561"/>
    <mergeCell ref="DR405:DR413"/>
    <mergeCell ref="DR418:DR426"/>
    <mergeCell ref="DR442:DR450"/>
    <mergeCell ref="DR455:DR463"/>
    <mergeCell ref="DR294:DR302"/>
    <mergeCell ref="DR307:DR315"/>
    <mergeCell ref="DR331:DR339"/>
    <mergeCell ref="DR344:DR352"/>
    <mergeCell ref="DR368:DR376"/>
    <mergeCell ref="DR381:DR389"/>
    <mergeCell ref="DR196:DR204"/>
    <mergeCell ref="DR220:DR228"/>
    <mergeCell ref="DR233:DR241"/>
    <mergeCell ref="DR257:DR265"/>
    <mergeCell ref="DR270:DR278"/>
    <mergeCell ref="DR479:DR487"/>
    <mergeCell ref="DF307:DF315"/>
    <mergeCell ref="DF331:DF339"/>
    <mergeCell ref="DF344:DF352"/>
    <mergeCell ref="DR1404:DR1412"/>
    <mergeCell ref="DR1417:DR1425"/>
    <mergeCell ref="DR1256:DR1264"/>
    <mergeCell ref="DR1269:DR1277"/>
    <mergeCell ref="DR1293:DR1301"/>
    <mergeCell ref="DR1306:DR1314"/>
    <mergeCell ref="DR1330:DR1338"/>
    <mergeCell ref="BX83:CA83"/>
    <mergeCell ref="CJ83:CM83"/>
    <mergeCell ref="DR1182:DR1190"/>
    <mergeCell ref="DR1195:DR1203"/>
    <mergeCell ref="DR1219:DR1227"/>
    <mergeCell ref="DR1232:DR1240"/>
    <mergeCell ref="DR1084:DR1092"/>
    <mergeCell ref="DR1108:DR1116"/>
    <mergeCell ref="DR1121:DR1129"/>
    <mergeCell ref="DR886:DR894"/>
    <mergeCell ref="DR899:DR907"/>
    <mergeCell ref="DR923:DR931"/>
    <mergeCell ref="DR936:DR944"/>
    <mergeCell ref="DR775:DR783"/>
    <mergeCell ref="DR788:DR796"/>
    <mergeCell ref="DR812:DR820"/>
    <mergeCell ref="DR825:DR833"/>
    <mergeCell ref="DR849:DR857"/>
    <mergeCell ref="DF368:DF376"/>
    <mergeCell ref="DF381:DF389"/>
    <mergeCell ref="DF1232:DF1240"/>
    <mergeCell ref="DF1084:DF1092"/>
    <mergeCell ref="DF1108:DF1116"/>
    <mergeCell ref="BX305:CA305"/>
    <mergeCell ref="CJ305:CM305"/>
    <mergeCell ref="DR1774:DR1782"/>
    <mergeCell ref="DR1787:DR1795"/>
    <mergeCell ref="DR1626:DR1634"/>
    <mergeCell ref="DR1639:DR1647"/>
    <mergeCell ref="DR1663:DR1671"/>
    <mergeCell ref="DR1676:DR1684"/>
    <mergeCell ref="DR1700:DR1708"/>
    <mergeCell ref="DR1528:DR1536"/>
    <mergeCell ref="DR1552:DR1560"/>
    <mergeCell ref="DR1565:DR1573"/>
    <mergeCell ref="DR1589:DR1597"/>
    <mergeCell ref="DR1602:DR1610"/>
    <mergeCell ref="DR1454:DR1462"/>
    <mergeCell ref="DR1478:DR1486"/>
    <mergeCell ref="DR1441:DR1449"/>
    <mergeCell ref="DR1491:DR1499"/>
    <mergeCell ref="DR1515:DR1523"/>
    <mergeCell ref="DT83:DW83"/>
    <mergeCell ref="P83:S83"/>
    <mergeCell ref="AB83:AE83"/>
    <mergeCell ref="AN83:AQ83"/>
    <mergeCell ref="AZ83:BC83"/>
    <mergeCell ref="BL83:BO83"/>
    <mergeCell ref="DR109:DR117"/>
    <mergeCell ref="DF109:DF117"/>
    <mergeCell ref="CT109:CT117"/>
    <mergeCell ref="CH109:CH117"/>
    <mergeCell ref="BV109:BV117"/>
    <mergeCell ref="BL46:BO46"/>
    <mergeCell ref="BX9:CA9"/>
    <mergeCell ref="CJ9:CM9"/>
    <mergeCell ref="CV9:CY9"/>
    <mergeCell ref="DH9:DK9"/>
    <mergeCell ref="DT9:DW9"/>
    <mergeCell ref="P9:S9"/>
    <mergeCell ref="AB9:AE9"/>
    <mergeCell ref="AN9:AQ9"/>
    <mergeCell ref="AZ9:BC9"/>
    <mergeCell ref="BL9:BO9"/>
    <mergeCell ref="DR11:DR19"/>
    <mergeCell ref="DR35:DR43"/>
    <mergeCell ref="DF11:DF19"/>
    <mergeCell ref="DF35:DF43"/>
    <mergeCell ref="CT11:CT19"/>
    <mergeCell ref="CT35:CT43"/>
    <mergeCell ref="BV11:BV19"/>
    <mergeCell ref="BV35:BV43"/>
    <mergeCell ref="BJ11:BJ19"/>
    <mergeCell ref="BJ35:BJ43"/>
    <mergeCell ref="AL146:AL154"/>
    <mergeCell ref="AX146:AX154"/>
    <mergeCell ref="BJ146:BJ154"/>
    <mergeCell ref="BV85:BV93"/>
    <mergeCell ref="CH85:CH93"/>
    <mergeCell ref="CT85:CT93"/>
    <mergeCell ref="DF85:DF93"/>
    <mergeCell ref="DR85:DR93"/>
    <mergeCell ref="N122:N130"/>
    <mergeCell ref="Z122:Z130"/>
    <mergeCell ref="AL122:AL130"/>
    <mergeCell ref="AX122:AX130"/>
    <mergeCell ref="BJ122:BJ130"/>
    <mergeCell ref="BX120:CA120"/>
    <mergeCell ref="CJ120:CM120"/>
    <mergeCell ref="CV120:CY120"/>
    <mergeCell ref="DH120:DK120"/>
    <mergeCell ref="DR122:DR130"/>
    <mergeCell ref="DR146:DR154"/>
    <mergeCell ref="DF122:DF130"/>
    <mergeCell ref="DF146:DF154"/>
    <mergeCell ref="CT122:CT130"/>
    <mergeCell ref="CT146:CT154"/>
    <mergeCell ref="CH122:CH130"/>
    <mergeCell ref="CH146:CH154"/>
    <mergeCell ref="BV122:BV130"/>
    <mergeCell ref="BV146:BV154"/>
    <mergeCell ref="AL85:AL93"/>
    <mergeCell ref="AX85:AX93"/>
    <mergeCell ref="BJ85:BJ93"/>
    <mergeCell ref="AL159:AL167"/>
    <mergeCell ref="AX159:AX167"/>
    <mergeCell ref="BJ159:BJ167"/>
    <mergeCell ref="BX157:CA157"/>
    <mergeCell ref="CJ157:CM157"/>
    <mergeCell ref="CV157:CY157"/>
    <mergeCell ref="DH157:DK157"/>
    <mergeCell ref="DT157:DW157"/>
    <mergeCell ref="P157:S157"/>
    <mergeCell ref="AB157:AE157"/>
    <mergeCell ref="AN157:AQ157"/>
    <mergeCell ref="AZ157:BC157"/>
    <mergeCell ref="BL157:BO157"/>
    <mergeCell ref="DR159:DR167"/>
    <mergeCell ref="DR183:DR191"/>
    <mergeCell ref="DF159:DF167"/>
    <mergeCell ref="DF183:DF191"/>
    <mergeCell ref="CT159:CT167"/>
    <mergeCell ref="CT183:CT191"/>
    <mergeCell ref="CH159:CH167"/>
    <mergeCell ref="CH183:CH191"/>
    <mergeCell ref="BV159:BV167"/>
    <mergeCell ref="BV183:BV191"/>
    <mergeCell ref="AL220:AL228"/>
    <mergeCell ref="AX220:AX228"/>
    <mergeCell ref="BJ220:BJ228"/>
    <mergeCell ref="N196:N204"/>
    <mergeCell ref="Z196:Z204"/>
    <mergeCell ref="AL196:AL204"/>
    <mergeCell ref="AX196:AX204"/>
    <mergeCell ref="BJ196:BJ204"/>
    <mergeCell ref="BX194:CA194"/>
    <mergeCell ref="CJ194:CM194"/>
    <mergeCell ref="CV194:CY194"/>
    <mergeCell ref="DH194:DK194"/>
    <mergeCell ref="DT194:DW194"/>
    <mergeCell ref="P194:S194"/>
    <mergeCell ref="AB194:AE194"/>
    <mergeCell ref="AN194:AQ194"/>
    <mergeCell ref="AZ194:BC194"/>
    <mergeCell ref="BL194:BO194"/>
    <mergeCell ref="DF196:DF204"/>
    <mergeCell ref="DF220:DF228"/>
    <mergeCell ref="CT196:CT204"/>
    <mergeCell ref="CT220:CT228"/>
    <mergeCell ref="CH196:CH204"/>
    <mergeCell ref="CH220:CH228"/>
    <mergeCell ref="BV196:BV204"/>
    <mergeCell ref="BV220:BV228"/>
    <mergeCell ref="AL233:AL241"/>
    <mergeCell ref="AX233:AX241"/>
    <mergeCell ref="BJ233:BJ241"/>
    <mergeCell ref="BX231:CA231"/>
    <mergeCell ref="CJ231:CM231"/>
    <mergeCell ref="CV231:CY231"/>
    <mergeCell ref="DH231:DK231"/>
    <mergeCell ref="DT231:DW231"/>
    <mergeCell ref="P231:S231"/>
    <mergeCell ref="AB231:AE231"/>
    <mergeCell ref="AN231:AQ231"/>
    <mergeCell ref="AZ231:BC231"/>
    <mergeCell ref="BL231:BO231"/>
    <mergeCell ref="DF233:DF241"/>
    <mergeCell ref="DF257:DF265"/>
    <mergeCell ref="CT233:CT241"/>
    <mergeCell ref="CT257:CT265"/>
    <mergeCell ref="CH233:CH241"/>
    <mergeCell ref="CH257:CH265"/>
    <mergeCell ref="BV233:BV241"/>
    <mergeCell ref="BV257:BV265"/>
    <mergeCell ref="Z233:Z241"/>
    <mergeCell ref="CV305:CY305"/>
    <mergeCell ref="DH305:DK305"/>
    <mergeCell ref="DT305:DW305"/>
    <mergeCell ref="P305:S305"/>
    <mergeCell ref="AB305:AE305"/>
    <mergeCell ref="AN305:AQ305"/>
    <mergeCell ref="AZ305:BC305"/>
    <mergeCell ref="BL305:BO305"/>
    <mergeCell ref="AL270:AL278"/>
    <mergeCell ref="AX270:AX278"/>
    <mergeCell ref="BJ270:BJ278"/>
    <mergeCell ref="BV270:BV278"/>
    <mergeCell ref="CH270:CH278"/>
    <mergeCell ref="BX268:CA268"/>
    <mergeCell ref="CJ268:CM268"/>
    <mergeCell ref="CV268:CY268"/>
    <mergeCell ref="DH268:DK268"/>
    <mergeCell ref="DT268:DW268"/>
    <mergeCell ref="P268:S268"/>
    <mergeCell ref="AB268:AE268"/>
    <mergeCell ref="AN268:AQ268"/>
    <mergeCell ref="AZ268:BC268"/>
    <mergeCell ref="BL268:BO268"/>
    <mergeCell ref="DF270:DF278"/>
    <mergeCell ref="CT270:CT278"/>
    <mergeCell ref="AL294:AL302"/>
    <mergeCell ref="DF294:DF302"/>
    <mergeCell ref="AX294:AX302"/>
    <mergeCell ref="BX379:CA379"/>
    <mergeCell ref="CJ379:CM379"/>
    <mergeCell ref="CV379:CY379"/>
    <mergeCell ref="DH379:DK379"/>
    <mergeCell ref="DT379:DW379"/>
    <mergeCell ref="P379:S379"/>
    <mergeCell ref="AB379:AE379"/>
    <mergeCell ref="AN379:AQ379"/>
    <mergeCell ref="AZ379:BC379"/>
    <mergeCell ref="BL379:BO379"/>
    <mergeCell ref="BX342:CA342"/>
    <mergeCell ref="CJ342:CM342"/>
    <mergeCell ref="CV342:CY342"/>
    <mergeCell ref="DH342:DK342"/>
    <mergeCell ref="DT342:DW342"/>
    <mergeCell ref="P342:S342"/>
    <mergeCell ref="AB342:AE342"/>
    <mergeCell ref="AN342:AQ342"/>
    <mergeCell ref="AZ342:BC342"/>
    <mergeCell ref="BL342:BO342"/>
    <mergeCell ref="CH368:CH376"/>
    <mergeCell ref="CT344:CT352"/>
    <mergeCell ref="CT368:CT376"/>
    <mergeCell ref="BX453:CA453"/>
    <mergeCell ref="CJ453:CM453"/>
    <mergeCell ref="CV453:CY453"/>
    <mergeCell ref="DH453:DK453"/>
    <mergeCell ref="DT453:DW453"/>
    <mergeCell ref="P453:S453"/>
    <mergeCell ref="AB453:AE453"/>
    <mergeCell ref="AN453:AQ453"/>
    <mergeCell ref="AZ453:BC453"/>
    <mergeCell ref="BL453:BO453"/>
    <mergeCell ref="N442:N450"/>
    <mergeCell ref="Z442:Z450"/>
    <mergeCell ref="AL442:AL450"/>
    <mergeCell ref="AX442:AX450"/>
    <mergeCell ref="BJ442:BJ450"/>
    <mergeCell ref="BX416:CA416"/>
    <mergeCell ref="CJ416:CM416"/>
    <mergeCell ref="CV416:CY416"/>
    <mergeCell ref="DH416:DK416"/>
    <mergeCell ref="DT416:DW416"/>
    <mergeCell ref="P416:S416"/>
    <mergeCell ref="AB416:AE416"/>
    <mergeCell ref="AN416:AQ416"/>
    <mergeCell ref="AZ416:BC416"/>
    <mergeCell ref="BL416:BO416"/>
    <mergeCell ref="BX527:CA527"/>
    <mergeCell ref="CJ527:CM527"/>
    <mergeCell ref="CV527:CY527"/>
    <mergeCell ref="DH527:DK527"/>
    <mergeCell ref="DT527:DW527"/>
    <mergeCell ref="P527:S527"/>
    <mergeCell ref="AB527:AE527"/>
    <mergeCell ref="AN527:AQ527"/>
    <mergeCell ref="AZ527:BC527"/>
    <mergeCell ref="BL527:BO527"/>
    <mergeCell ref="D503:G503"/>
    <mergeCell ref="N516:N524"/>
    <mergeCell ref="Z516:Z524"/>
    <mergeCell ref="AL516:AL524"/>
    <mergeCell ref="AX516:AX524"/>
    <mergeCell ref="DT490:DW490"/>
    <mergeCell ref="N492:N500"/>
    <mergeCell ref="Z492:Z500"/>
    <mergeCell ref="AL492:AL500"/>
    <mergeCell ref="AX492:AX500"/>
    <mergeCell ref="BJ492:BJ500"/>
    <mergeCell ref="BV492:BV500"/>
    <mergeCell ref="CH492:CH500"/>
    <mergeCell ref="CT492:CT500"/>
    <mergeCell ref="DF492:DF500"/>
    <mergeCell ref="DR492:DR500"/>
    <mergeCell ref="DR516:DR524"/>
    <mergeCell ref="N590:N598"/>
    <mergeCell ref="Z590:Z598"/>
    <mergeCell ref="AL590:AL598"/>
    <mergeCell ref="AX590:AX598"/>
    <mergeCell ref="BX564:CA564"/>
    <mergeCell ref="CJ564:CM564"/>
    <mergeCell ref="CV564:CY564"/>
    <mergeCell ref="DH564:DK564"/>
    <mergeCell ref="DT564:DW564"/>
    <mergeCell ref="P564:S564"/>
    <mergeCell ref="AB564:AE564"/>
    <mergeCell ref="AN564:AQ564"/>
    <mergeCell ref="AZ564:BC564"/>
    <mergeCell ref="BL564:BO564"/>
    <mergeCell ref="D540:G540"/>
    <mergeCell ref="N553:N561"/>
    <mergeCell ref="Z553:Z561"/>
    <mergeCell ref="AL553:AL561"/>
    <mergeCell ref="AX553:AX561"/>
    <mergeCell ref="DR566:DR574"/>
    <mergeCell ref="AX566:AX574"/>
    <mergeCell ref="P551:S551"/>
    <mergeCell ref="AB551:AE551"/>
    <mergeCell ref="AN551:AQ551"/>
    <mergeCell ref="AZ551:BC551"/>
    <mergeCell ref="BL551:BO551"/>
    <mergeCell ref="BX551:CA551"/>
    <mergeCell ref="CJ551:CM551"/>
    <mergeCell ref="CV551:CY551"/>
    <mergeCell ref="DH551:DK551"/>
    <mergeCell ref="DT551:DW551"/>
    <mergeCell ref="P588:S588"/>
    <mergeCell ref="BX638:CA638"/>
    <mergeCell ref="CJ638:CM638"/>
    <mergeCell ref="CV638:CY638"/>
    <mergeCell ref="DH638:DK638"/>
    <mergeCell ref="DT638:DW638"/>
    <mergeCell ref="P638:S638"/>
    <mergeCell ref="AB638:AE638"/>
    <mergeCell ref="AN638:AQ638"/>
    <mergeCell ref="AZ638:BC638"/>
    <mergeCell ref="BL638:BO638"/>
    <mergeCell ref="D614:G614"/>
    <mergeCell ref="N627:N635"/>
    <mergeCell ref="Z627:Z635"/>
    <mergeCell ref="AL627:AL635"/>
    <mergeCell ref="AX627:AX635"/>
    <mergeCell ref="BX601:CA601"/>
    <mergeCell ref="CJ601:CM601"/>
    <mergeCell ref="CV601:CY601"/>
    <mergeCell ref="DH601:DK601"/>
    <mergeCell ref="DT601:DW601"/>
    <mergeCell ref="P601:S601"/>
    <mergeCell ref="AB601:AE601"/>
    <mergeCell ref="AN601:AQ601"/>
    <mergeCell ref="AZ601:BC601"/>
    <mergeCell ref="BL601:BO601"/>
    <mergeCell ref="CT603:CT611"/>
    <mergeCell ref="CT627:CT635"/>
    <mergeCell ref="BV627:BV635"/>
    <mergeCell ref="D688:G688"/>
    <mergeCell ref="N701:N709"/>
    <mergeCell ref="Z701:Z709"/>
    <mergeCell ref="AL701:AL709"/>
    <mergeCell ref="AX701:AX709"/>
    <mergeCell ref="BX675:CA675"/>
    <mergeCell ref="CJ675:CM675"/>
    <mergeCell ref="CV675:CY675"/>
    <mergeCell ref="DH675:DK675"/>
    <mergeCell ref="DT675:DW675"/>
    <mergeCell ref="P675:S675"/>
    <mergeCell ref="AB675:AE675"/>
    <mergeCell ref="AN675:AQ675"/>
    <mergeCell ref="AZ675:BC675"/>
    <mergeCell ref="BL675:BO675"/>
    <mergeCell ref="D651:G651"/>
    <mergeCell ref="N664:N672"/>
    <mergeCell ref="Z664:Z672"/>
    <mergeCell ref="AL664:AL672"/>
    <mergeCell ref="AX664:AX672"/>
    <mergeCell ref="DF677:DF685"/>
    <mergeCell ref="DF701:DF709"/>
    <mergeCell ref="CT677:CT685"/>
    <mergeCell ref="CT701:CT709"/>
    <mergeCell ref="CH677:CH685"/>
    <mergeCell ref="CH701:CH709"/>
    <mergeCell ref="BV677:BV685"/>
    <mergeCell ref="BV701:BV709"/>
    <mergeCell ref="BJ677:BJ685"/>
    <mergeCell ref="BJ701:BJ709"/>
    <mergeCell ref="DR677:DR685"/>
    <mergeCell ref="DR701:DR709"/>
    <mergeCell ref="D725:G725"/>
    <mergeCell ref="N738:N746"/>
    <mergeCell ref="Z738:Z746"/>
    <mergeCell ref="AL738:AL746"/>
    <mergeCell ref="AX738:AX746"/>
    <mergeCell ref="BX712:CA712"/>
    <mergeCell ref="CJ712:CM712"/>
    <mergeCell ref="CV712:CY712"/>
    <mergeCell ref="DH712:DK712"/>
    <mergeCell ref="DT712:DW712"/>
    <mergeCell ref="P712:S712"/>
    <mergeCell ref="AB712:AE712"/>
    <mergeCell ref="AN712:AQ712"/>
    <mergeCell ref="AZ712:BC712"/>
    <mergeCell ref="BL712:BO712"/>
    <mergeCell ref="DF714:DF722"/>
    <mergeCell ref="DF738:DF746"/>
    <mergeCell ref="CT714:CT722"/>
    <mergeCell ref="CT738:CT746"/>
    <mergeCell ref="CH714:CH722"/>
    <mergeCell ref="CH738:CH746"/>
    <mergeCell ref="BV714:BV722"/>
    <mergeCell ref="DR714:DR722"/>
    <mergeCell ref="DR738:DR746"/>
    <mergeCell ref="P736:S736"/>
    <mergeCell ref="AB736:AE736"/>
    <mergeCell ref="AZ736:BC736"/>
    <mergeCell ref="BL736:BO736"/>
    <mergeCell ref="BX736:CA736"/>
    <mergeCell ref="CJ736:CM736"/>
    <mergeCell ref="CV736:CY736"/>
    <mergeCell ref="DH736:DK736"/>
    <mergeCell ref="D799:G799"/>
    <mergeCell ref="N812:N820"/>
    <mergeCell ref="Z812:Z820"/>
    <mergeCell ref="AL812:AL820"/>
    <mergeCell ref="AX812:AX820"/>
    <mergeCell ref="BX786:CA786"/>
    <mergeCell ref="CJ786:CM786"/>
    <mergeCell ref="CV786:CY786"/>
    <mergeCell ref="DH786:DK786"/>
    <mergeCell ref="DT786:DW786"/>
    <mergeCell ref="P786:S786"/>
    <mergeCell ref="AB786:AE786"/>
    <mergeCell ref="AN786:AQ786"/>
    <mergeCell ref="AZ786:BC786"/>
    <mergeCell ref="BL786:BO786"/>
    <mergeCell ref="D762:G762"/>
    <mergeCell ref="N775:N783"/>
    <mergeCell ref="Z775:Z783"/>
    <mergeCell ref="AL775:AL783"/>
    <mergeCell ref="AX775:AX783"/>
    <mergeCell ref="N788:N796"/>
    <mergeCell ref="AX788:AX796"/>
    <mergeCell ref="P810:S810"/>
    <mergeCell ref="AB810:AE810"/>
    <mergeCell ref="AN810:AQ810"/>
    <mergeCell ref="AZ810:BC810"/>
    <mergeCell ref="BL810:BO810"/>
    <mergeCell ref="BX810:CA810"/>
    <mergeCell ref="CJ810:CM810"/>
    <mergeCell ref="CV810:CY810"/>
    <mergeCell ref="DH810:DK810"/>
    <mergeCell ref="DT810:DW810"/>
    <mergeCell ref="D836:G836"/>
    <mergeCell ref="N849:N857"/>
    <mergeCell ref="Z849:Z857"/>
    <mergeCell ref="AL849:AL857"/>
    <mergeCell ref="AX849:AX857"/>
    <mergeCell ref="BX823:CA823"/>
    <mergeCell ref="CJ823:CM823"/>
    <mergeCell ref="CV823:CY823"/>
    <mergeCell ref="DH823:DK823"/>
    <mergeCell ref="DT823:DW823"/>
    <mergeCell ref="P823:S823"/>
    <mergeCell ref="AB823:AE823"/>
    <mergeCell ref="AN823:AQ823"/>
    <mergeCell ref="AZ823:BC823"/>
    <mergeCell ref="BL823:BO823"/>
    <mergeCell ref="N825:N833"/>
    <mergeCell ref="AX825:AX833"/>
    <mergeCell ref="P847:S847"/>
    <mergeCell ref="AB847:AE847"/>
    <mergeCell ref="AN847:AQ847"/>
    <mergeCell ref="AZ847:BC847"/>
    <mergeCell ref="BL847:BO847"/>
    <mergeCell ref="BX847:CA847"/>
    <mergeCell ref="CJ847:CM847"/>
    <mergeCell ref="CV847:CY847"/>
    <mergeCell ref="DH847:DK847"/>
    <mergeCell ref="DT847:DW847"/>
    <mergeCell ref="AL825:AL833"/>
    <mergeCell ref="D910:G910"/>
    <mergeCell ref="N923:N931"/>
    <mergeCell ref="Z923:Z931"/>
    <mergeCell ref="AL923:AL931"/>
    <mergeCell ref="AX923:AX931"/>
    <mergeCell ref="BX897:CA897"/>
    <mergeCell ref="CJ897:CM897"/>
    <mergeCell ref="CV897:CY897"/>
    <mergeCell ref="DH897:DK897"/>
    <mergeCell ref="DT897:DW897"/>
    <mergeCell ref="P897:S897"/>
    <mergeCell ref="AB897:AE897"/>
    <mergeCell ref="AN897:AQ897"/>
    <mergeCell ref="AZ897:BC897"/>
    <mergeCell ref="BL897:BO897"/>
    <mergeCell ref="D873:G873"/>
    <mergeCell ref="N886:N894"/>
    <mergeCell ref="Z886:Z894"/>
    <mergeCell ref="AL886:AL894"/>
    <mergeCell ref="AX886:AX894"/>
    <mergeCell ref="Z899:Z907"/>
    <mergeCell ref="N899:N907"/>
    <mergeCell ref="AX899:AX907"/>
    <mergeCell ref="P921:S921"/>
    <mergeCell ref="AB921:AE921"/>
    <mergeCell ref="AN921:AQ921"/>
    <mergeCell ref="AZ921:BC921"/>
    <mergeCell ref="BL921:BO921"/>
    <mergeCell ref="BX921:CA921"/>
    <mergeCell ref="CJ921:CM921"/>
    <mergeCell ref="CV921:CY921"/>
    <mergeCell ref="DH921:DK921"/>
    <mergeCell ref="D947:G947"/>
    <mergeCell ref="P971:S971"/>
    <mergeCell ref="AB971:AE971"/>
    <mergeCell ref="AN971:AQ971"/>
    <mergeCell ref="AZ971:BC971"/>
    <mergeCell ref="Z936:Z944"/>
    <mergeCell ref="AL936:AL944"/>
    <mergeCell ref="AX936:AX944"/>
    <mergeCell ref="BJ936:BJ944"/>
    <mergeCell ref="BV936:BV944"/>
    <mergeCell ref="BX934:CA934"/>
    <mergeCell ref="CJ934:CM934"/>
    <mergeCell ref="CV934:CY934"/>
    <mergeCell ref="DH934:DK934"/>
    <mergeCell ref="DT934:DW934"/>
    <mergeCell ref="P934:S934"/>
    <mergeCell ref="AB934:AE934"/>
    <mergeCell ref="AN934:AQ934"/>
    <mergeCell ref="AZ934:BC934"/>
    <mergeCell ref="BL934:BO934"/>
    <mergeCell ref="DR960:DR968"/>
    <mergeCell ref="CT960:CT968"/>
    <mergeCell ref="BV960:BV968"/>
    <mergeCell ref="DF960:DF968"/>
    <mergeCell ref="BX1008:CA1008"/>
    <mergeCell ref="CJ1008:CM1008"/>
    <mergeCell ref="CV1008:CY1008"/>
    <mergeCell ref="DH1008:DK1008"/>
    <mergeCell ref="DT1008:DW1008"/>
    <mergeCell ref="P1008:S1008"/>
    <mergeCell ref="AB1008:AE1008"/>
    <mergeCell ref="AN1008:AQ1008"/>
    <mergeCell ref="AZ1008:BC1008"/>
    <mergeCell ref="BL1008:BO1008"/>
    <mergeCell ref="D984:G984"/>
    <mergeCell ref="N997:N1005"/>
    <mergeCell ref="Z997:Z1005"/>
    <mergeCell ref="AL997:AL1005"/>
    <mergeCell ref="AX997:AX1005"/>
    <mergeCell ref="DT971:DW971"/>
    <mergeCell ref="N973:N981"/>
    <mergeCell ref="Z973:Z981"/>
    <mergeCell ref="AL973:AL981"/>
    <mergeCell ref="AX973:AX981"/>
    <mergeCell ref="BJ973:BJ981"/>
    <mergeCell ref="BV973:BV981"/>
    <mergeCell ref="CH973:CH981"/>
    <mergeCell ref="CT973:CT981"/>
    <mergeCell ref="DF973:DF981"/>
    <mergeCell ref="DR973:DR981"/>
    <mergeCell ref="BL971:BO971"/>
    <mergeCell ref="BX971:CA971"/>
    <mergeCell ref="CJ971:CM971"/>
    <mergeCell ref="CV971:CY971"/>
    <mergeCell ref="DH971:DK971"/>
    <mergeCell ref="DR997:DR1005"/>
    <mergeCell ref="BX1045:CA1045"/>
    <mergeCell ref="CJ1045:CM1045"/>
    <mergeCell ref="CV1045:CY1045"/>
    <mergeCell ref="DH1045:DK1045"/>
    <mergeCell ref="DT1045:DW1045"/>
    <mergeCell ref="P1045:S1045"/>
    <mergeCell ref="AB1045:AE1045"/>
    <mergeCell ref="AN1045:AQ1045"/>
    <mergeCell ref="AZ1045:BC1045"/>
    <mergeCell ref="BL1045:BO1045"/>
    <mergeCell ref="D1021:G1021"/>
    <mergeCell ref="N1034:N1042"/>
    <mergeCell ref="Z1034:Z1042"/>
    <mergeCell ref="AL1034:AL1042"/>
    <mergeCell ref="AX1034:AX1042"/>
    <mergeCell ref="N1010:N1018"/>
    <mergeCell ref="Z1010:Z1018"/>
    <mergeCell ref="AL1010:AL1018"/>
    <mergeCell ref="AX1010:AX1018"/>
    <mergeCell ref="BJ1010:BJ1018"/>
    <mergeCell ref="DR1010:DR1018"/>
    <mergeCell ref="DR1034:DR1042"/>
    <mergeCell ref="P1032:S1032"/>
    <mergeCell ref="AB1032:AE1032"/>
    <mergeCell ref="AN1032:AQ1032"/>
    <mergeCell ref="AZ1032:BC1032"/>
    <mergeCell ref="BL1032:BO1032"/>
    <mergeCell ref="BX1032:CA1032"/>
    <mergeCell ref="CJ1032:CM1032"/>
    <mergeCell ref="CV1032:CY1032"/>
    <mergeCell ref="DH1032:DK1032"/>
    <mergeCell ref="DT1032:DW1032"/>
    <mergeCell ref="D1058:G1058"/>
    <mergeCell ref="N1071:N1079"/>
    <mergeCell ref="Z1071:Z1079"/>
    <mergeCell ref="AL1071:AL1079"/>
    <mergeCell ref="AX1071:AX1079"/>
    <mergeCell ref="BJ1071:BJ1079"/>
    <mergeCell ref="BV1071:BV1079"/>
    <mergeCell ref="CH1071:CH1079"/>
    <mergeCell ref="CT1071:CT1079"/>
    <mergeCell ref="DF1071:DF1079"/>
    <mergeCell ref="DR1071:DR1079"/>
    <mergeCell ref="AL1047:AL1055"/>
    <mergeCell ref="AX1047:AX1055"/>
    <mergeCell ref="BJ1047:BJ1055"/>
    <mergeCell ref="BV1047:BV1055"/>
    <mergeCell ref="CH1047:CH1055"/>
    <mergeCell ref="N1047:N1055"/>
    <mergeCell ref="P1069:S1069"/>
    <mergeCell ref="AB1069:AE1069"/>
    <mergeCell ref="AN1069:AQ1069"/>
    <mergeCell ref="AZ1069:BC1069"/>
    <mergeCell ref="BL1069:BO1069"/>
    <mergeCell ref="BX1069:CA1069"/>
    <mergeCell ref="CJ1069:CM1069"/>
    <mergeCell ref="CV1069:CY1069"/>
    <mergeCell ref="DH1069:DK1069"/>
    <mergeCell ref="Z1121:Z1129"/>
    <mergeCell ref="AL1121:AL1129"/>
    <mergeCell ref="AX1121:AX1129"/>
    <mergeCell ref="BJ1121:BJ1129"/>
    <mergeCell ref="BV1121:BV1129"/>
    <mergeCell ref="BX1119:CA1119"/>
    <mergeCell ref="CJ1119:CM1119"/>
    <mergeCell ref="CV1119:CY1119"/>
    <mergeCell ref="DH1119:DK1119"/>
    <mergeCell ref="DT1119:DW1119"/>
    <mergeCell ref="P1119:S1119"/>
    <mergeCell ref="AB1119:AE1119"/>
    <mergeCell ref="AN1119:AQ1119"/>
    <mergeCell ref="AZ1119:BC1119"/>
    <mergeCell ref="BL1119:BO1119"/>
    <mergeCell ref="D1095:G1095"/>
    <mergeCell ref="N1108:N1116"/>
    <mergeCell ref="Z1108:Z1116"/>
    <mergeCell ref="AL1108:AL1116"/>
    <mergeCell ref="AX1108:AX1116"/>
    <mergeCell ref="N1121:N1129"/>
    <mergeCell ref="CT1108:CT1116"/>
    <mergeCell ref="CT1121:CT1129"/>
    <mergeCell ref="BV1108:BV1116"/>
    <mergeCell ref="DF1121:DF1129"/>
    <mergeCell ref="D1169:G1169"/>
    <mergeCell ref="N1182:N1190"/>
    <mergeCell ref="Z1182:Z1190"/>
    <mergeCell ref="AL1182:AL1190"/>
    <mergeCell ref="AX1182:AX1190"/>
    <mergeCell ref="BX1156:CA1156"/>
    <mergeCell ref="CJ1156:CM1156"/>
    <mergeCell ref="CV1156:CY1156"/>
    <mergeCell ref="DH1156:DK1156"/>
    <mergeCell ref="DT1156:DW1156"/>
    <mergeCell ref="P1156:S1156"/>
    <mergeCell ref="AB1156:AE1156"/>
    <mergeCell ref="AN1156:AQ1156"/>
    <mergeCell ref="AZ1156:BC1156"/>
    <mergeCell ref="BL1156:BO1156"/>
    <mergeCell ref="D1132:G1132"/>
    <mergeCell ref="N1145:N1153"/>
    <mergeCell ref="Z1145:Z1153"/>
    <mergeCell ref="AL1145:AL1153"/>
    <mergeCell ref="AX1145:AX1153"/>
    <mergeCell ref="DF1145:DF1153"/>
    <mergeCell ref="DF1158:DF1166"/>
    <mergeCell ref="DF1182:DF1190"/>
    <mergeCell ref="CT1145:CT1153"/>
    <mergeCell ref="CT1158:CT1166"/>
    <mergeCell ref="CT1182:CT1190"/>
    <mergeCell ref="CH1145:CH1153"/>
    <mergeCell ref="CH1158:CH1166"/>
    <mergeCell ref="CH1182:CH1190"/>
    <mergeCell ref="BV1145:BV1153"/>
    <mergeCell ref="BV1158:BV1166"/>
    <mergeCell ref="BV1182:BV1190"/>
    <mergeCell ref="D1206:G1206"/>
    <mergeCell ref="N1219:N1227"/>
    <mergeCell ref="Z1219:Z1227"/>
    <mergeCell ref="AL1219:AL1227"/>
    <mergeCell ref="AX1219:AX1227"/>
    <mergeCell ref="BX1193:CA1193"/>
    <mergeCell ref="CJ1193:CM1193"/>
    <mergeCell ref="CV1193:CY1193"/>
    <mergeCell ref="DH1193:DK1193"/>
    <mergeCell ref="DT1193:DW1193"/>
    <mergeCell ref="P1193:S1193"/>
    <mergeCell ref="AB1193:AE1193"/>
    <mergeCell ref="AN1193:AQ1193"/>
    <mergeCell ref="AZ1193:BC1193"/>
    <mergeCell ref="BL1193:BO1193"/>
    <mergeCell ref="DF1195:DF1203"/>
    <mergeCell ref="DF1219:DF1227"/>
    <mergeCell ref="CT1195:CT1203"/>
    <mergeCell ref="CT1219:CT1227"/>
    <mergeCell ref="CH1195:CH1203"/>
    <mergeCell ref="CH1219:CH1227"/>
    <mergeCell ref="BV1195:BV1203"/>
    <mergeCell ref="N1195:N1203"/>
    <mergeCell ref="AX1195:AX1203"/>
    <mergeCell ref="P1217:S1217"/>
    <mergeCell ref="AB1217:AE1217"/>
    <mergeCell ref="AN1217:AQ1217"/>
    <mergeCell ref="AZ1217:BC1217"/>
    <mergeCell ref="BL1217:BO1217"/>
    <mergeCell ref="BX1217:CA1217"/>
    <mergeCell ref="CV1217:CY1217"/>
    <mergeCell ref="DH1217:DK1217"/>
    <mergeCell ref="D1280:G1280"/>
    <mergeCell ref="N1293:N1301"/>
    <mergeCell ref="Z1293:Z1301"/>
    <mergeCell ref="AL1293:AL1301"/>
    <mergeCell ref="AX1293:AX1301"/>
    <mergeCell ref="BX1267:CA1267"/>
    <mergeCell ref="CJ1267:CM1267"/>
    <mergeCell ref="CV1267:CY1267"/>
    <mergeCell ref="DH1267:DK1267"/>
    <mergeCell ref="DT1267:DW1267"/>
    <mergeCell ref="P1267:S1267"/>
    <mergeCell ref="AB1267:AE1267"/>
    <mergeCell ref="AN1267:AQ1267"/>
    <mergeCell ref="AZ1267:BC1267"/>
    <mergeCell ref="BL1267:BO1267"/>
    <mergeCell ref="D1243:G1243"/>
    <mergeCell ref="N1256:N1264"/>
    <mergeCell ref="Z1256:Z1264"/>
    <mergeCell ref="AL1256:AL1264"/>
    <mergeCell ref="AX1256:AX1264"/>
    <mergeCell ref="BJ1256:BJ1264"/>
    <mergeCell ref="BV1256:BV1264"/>
    <mergeCell ref="CH1256:CH1264"/>
    <mergeCell ref="CT1256:CT1264"/>
    <mergeCell ref="DF1256:DF1264"/>
    <mergeCell ref="N1269:N1277"/>
    <mergeCell ref="AX1269:AX1277"/>
    <mergeCell ref="BJ1269:BJ1277"/>
    <mergeCell ref="BV1269:BV1277"/>
    <mergeCell ref="CH1269:CH1277"/>
    <mergeCell ref="CT1269:CT1277"/>
    <mergeCell ref="DF1269:DF1277"/>
    <mergeCell ref="D1317:G1317"/>
    <mergeCell ref="N1330:N1338"/>
    <mergeCell ref="Z1330:Z1338"/>
    <mergeCell ref="AL1330:AL1338"/>
    <mergeCell ref="AX1330:AX1338"/>
    <mergeCell ref="BX1304:CA1304"/>
    <mergeCell ref="CJ1304:CM1304"/>
    <mergeCell ref="CV1304:CY1304"/>
    <mergeCell ref="DH1304:DK1304"/>
    <mergeCell ref="DT1304:DW1304"/>
    <mergeCell ref="P1304:S1304"/>
    <mergeCell ref="AB1304:AE1304"/>
    <mergeCell ref="AN1304:AQ1304"/>
    <mergeCell ref="AZ1304:BC1304"/>
    <mergeCell ref="BL1304:BO1304"/>
    <mergeCell ref="DF1330:DF1338"/>
    <mergeCell ref="CT1330:CT1338"/>
    <mergeCell ref="CH1330:CH1338"/>
    <mergeCell ref="BV1330:BV1338"/>
    <mergeCell ref="BJ1330:BJ1338"/>
    <mergeCell ref="P1328:S1328"/>
    <mergeCell ref="AB1328:AE1328"/>
    <mergeCell ref="AN1328:AQ1328"/>
    <mergeCell ref="AZ1328:BC1328"/>
    <mergeCell ref="BL1328:BO1328"/>
    <mergeCell ref="BX1328:CA1328"/>
    <mergeCell ref="CJ1328:CM1328"/>
    <mergeCell ref="CV1328:CY1328"/>
    <mergeCell ref="DH1328:DK1328"/>
    <mergeCell ref="DT1328:DW1328"/>
    <mergeCell ref="D1391:G1391"/>
    <mergeCell ref="N1404:N1412"/>
    <mergeCell ref="Z1404:Z1412"/>
    <mergeCell ref="AL1404:AL1412"/>
    <mergeCell ref="AX1404:AX1412"/>
    <mergeCell ref="BX1378:CA1378"/>
    <mergeCell ref="CJ1378:CM1378"/>
    <mergeCell ref="CV1378:CY1378"/>
    <mergeCell ref="DH1378:DK1378"/>
    <mergeCell ref="DT1378:DW1378"/>
    <mergeCell ref="P1378:S1378"/>
    <mergeCell ref="AB1378:AE1378"/>
    <mergeCell ref="AN1378:AQ1378"/>
    <mergeCell ref="AZ1378:BC1378"/>
    <mergeCell ref="BL1378:BO1378"/>
    <mergeCell ref="D1354:G1354"/>
    <mergeCell ref="N1367:N1375"/>
    <mergeCell ref="Z1367:Z1375"/>
    <mergeCell ref="AL1367:AL1375"/>
    <mergeCell ref="AX1367:AX1375"/>
    <mergeCell ref="BJ1367:BJ1375"/>
    <mergeCell ref="BV1367:BV1375"/>
    <mergeCell ref="CH1367:CH1375"/>
    <mergeCell ref="CT1367:CT1375"/>
    <mergeCell ref="DF1367:DF1375"/>
    <mergeCell ref="N1380:N1388"/>
    <mergeCell ref="AX1380:AX1388"/>
    <mergeCell ref="BJ1380:BJ1388"/>
    <mergeCell ref="BV1380:BV1388"/>
    <mergeCell ref="CH1380:CH1388"/>
    <mergeCell ref="CT1380:CT1388"/>
    <mergeCell ref="DF1380:DF1388"/>
    <mergeCell ref="D1428:G1428"/>
    <mergeCell ref="N1441:N1449"/>
    <mergeCell ref="Z1441:Z1449"/>
    <mergeCell ref="AL1441:AL1449"/>
    <mergeCell ref="AX1441:AX1449"/>
    <mergeCell ref="BX1415:CA1415"/>
    <mergeCell ref="CJ1415:CM1415"/>
    <mergeCell ref="CV1415:CY1415"/>
    <mergeCell ref="DH1415:DK1415"/>
    <mergeCell ref="DT1415:DW1415"/>
    <mergeCell ref="P1415:S1415"/>
    <mergeCell ref="AB1415:AE1415"/>
    <mergeCell ref="AN1415:AQ1415"/>
    <mergeCell ref="AZ1415:BC1415"/>
    <mergeCell ref="BL1415:BO1415"/>
    <mergeCell ref="P1439:S1439"/>
    <mergeCell ref="AB1439:AE1439"/>
    <mergeCell ref="AN1439:AQ1439"/>
    <mergeCell ref="AZ1439:BC1439"/>
    <mergeCell ref="BL1439:BO1439"/>
    <mergeCell ref="BX1439:CA1439"/>
    <mergeCell ref="CJ1439:CM1439"/>
    <mergeCell ref="CV1439:CY1439"/>
    <mergeCell ref="DH1439:DK1439"/>
    <mergeCell ref="DT1439:DW1439"/>
    <mergeCell ref="BJ1441:BJ1449"/>
    <mergeCell ref="BV1441:BV1449"/>
    <mergeCell ref="CH1441:CH1449"/>
    <mergeCell ref="DH1526:DK1526"/>
    <mergeCell ref="DT1526:DW1526"/>
    <mergeCell ref="P1526:S1526"/>
    <mergeCell ref="AB1526:AE1526"/>
    <mergeCell ref="AN1526:AQ1526"/>
    <mergeCell ref="AZ1526:BC1526"/>
    <mergeCell ref="BL1526:BO1526"/>
    <mergeCell ref="D1502:G1502"/>
    <mergeCell ref="N1515:N1523"/>
    <mergeCell ref="Z1515:Z1523"/>
    <mergeCell ref="AL1515:AL1523"/>
    <mergeCell ref="AX1515:AX1523"/>
    <mergeCell ref="BX1489:CA1489"/>
    <mergeCell ref="CJ1489:CM1489"/>
    <mergeCell ref="CV1489:CY1489"/>
    <mergeCell ref="DH1489:DK1489"/>
    <mergeCell ref="DT1489:DW1489"/>
    <mergeCell ref="P1489:S1489"/>
    <mergeCell ref="AB1489:AE1489"/>
    <mergeCell ref="AN1489:AQ1489"/>
    <mergeCell ref="AZ1489:BC1489"/>
    <mergeCell ref="BL1489:BO1489"/>
    <mergeCell ref="DH1513:DK1513"/>
    <mergeCell ref="DT1513:DW1513"/>
    <mergeCell ref="BJ1515:BJ1523"/>
    <mergeCell ref="BV1515:BV1523"/>
    <mergeCell ref="CH1515:CH1523"/>
    <mergeCell ref="CT1515:CT1523"/>
    <mergeCell ref="DF1515:DF1523"/>
    <mergeCell ref="D1576:G1576"/>
    <mergeCell ref="N1589:N1597"/>
    <mergeCell ref="Z1589:Z1597"/>
    <mergeCell ref="AL1589:AL1597"/>
    <mergeCell ref="AX1589:AX1597"/>
    <mergeCell ref="BX1563:CA1563"/>
    <mergeCell ref="CJ1563:CM1563"/>
    <mergeCell ref="CV1563:CY1563"/>
    <mergeCell ref="DH1563:DK1563"/>
    <mergeCell ref="DT1563:DW1563"/>
    <mergeCell ref="P1563:S1563"/>
    <mergeCell ref="AB1563:AE1563"/>
    <mergeCell ref="AN1563:AQ1563"/>
    <mergeCell ref="AZ1563:BC1563"/>
    <mergeCell ref="BL1563:BO1563"/>
    <mergeCell ref="D1539:G1539"/>
    <mergeCell ref="N1552:N1560"/>
    <mergeCell ref="Z1552:Z1560"/>
    <mergeCell ref="AL1552:AL1560"/>
    <mergeCell ref="AX1552:AX1560"/>
    <mergeCell ref="BJ1552:BJ1560"/>
    <mergeCell ref="BV1552:BV1560"/>
    <mergeCell ref="CH1552:CH1560"/>
    <mergeCell ref="CT1552:CT1560"/>
    <mergeCell ref="DF1552:DF1560"/>
    <mergeCell ref="N1565:N1573"/>
    <mergeCell ref="AX1565:AX1573"/>
    <mergeCell ref="BJ1565:BJ1573"/>
    <mergeCell ref="BV1565:BV1573"/>
    <mergeCell ref="CH1565:CH1573"/>
    <mergeCell ref="CT1565:CT1573"/>
    <mergeCell ref="DF1565:DF1573"/>
    <mergeCell ref="AN1637:AQ1637"/>
    <mergeCell ref="AZ1637:BC1637"/>
    <mergeCell ref="BL1637:BO1637"/>
    <mergeCell ref="D1613:G1613"/>
    <mergeCell ref="N1626:N1634"/>
    <mergeCell ref="Z1626:Z1634"/>
    <mergeCell ref="AL1626:AL1634"/>
    <mergeCell ref="AX1626:AX1634"/>
    <mergeCell ref="BX1600:CA1600"/>
    <mergeCell ref="CJ1600:CM1600"/>
    <mergeCell ref="CV1600:CY1600"/>
    <mergeCell ref="DH1600:DK1600"/>
    <mergeCell ref="DT1600:DW1600"/>
    <mergeCell ref="P1600:S1600"/>
    <mergeCell ref="AB1600:AE1600"/>
    <mergeCell ref="AN1600:AQ1600"/>
    <mergeCell ref="AZ1600:BC1600"/>
    <mergeCell ref="BL1600:BO1600"/>
    <mergeCell ref="P1624:S1624"/>
    <mergeCell ref="AB1624:AE1624"/>
    <mergeCell ref="AN1624:AQ1624"/>
    <mergeCell ref="AZ1624:BC1624"/>
    <mergeCell ref="BL1624:BO1624"/>
    <mergeCell ref="BX1624:CA1624"/>
    <mergeCell ref="CJ1624:CM1624"/>
    <mergeCell ref="N1602:N1610"/>
    <mergeCell ref="AX1602:AX1610"/>
    <mergeCell ref="BJ1602:BJ1610"/>
    <mergeCell ref="BV1602:BV1610"/>
    <mergeCell ref="CH1602:CH1610"/>
    <mergeCell ref="CT1602:CT1610"/>
    <mergeCell ref="DF1602:DF1610"/>
    <mergeCell ref="D1687:G1687"/>
    <mergeCell ref="N1700:N1708"/>
    <mergeCell ref="Z1700:Z1708"/>
    <mergeCell ref="AL1700:AL1708"/>
    <mergeCell ref="AX1700:AX1708"/>
    <mergeCell ref="BX1674:CA1674"/>
    <mergeCell ref="CJ1674:CM1674"/>
    <mergeCell ref="CV1674:CY1674"/>
    <mergeCell ref="DH1674:DK1674"/>
    <mergeCell ref="DT1674:DW1674"/>
    <mergeCell ref="P1674:S1674"/>
    <mergeCell ref="AB1674:AE1674"/>
    <mergeCell ref="AN1674:AQ1674"/>
    <mergeCell ref="AZ1674:BC1674"/>
    <mergeCell ref="BL1674:BO1674"/>
    <mergeCell ref="D1650:G1650"/>
    <mergeCell ref="N1663:N1671"/>
    <mergeCell ref="Z1663:Z1671"/>
    <mergeCell ref="AL1663:AL1671"/>
    <mergeCell ref="AX1663:AX1671"/>
    <mergeCell ref="BJ1663:BJ1671"/>
    <mergeCell ref="BV1663:BV1671"/>
    <mergeCell ref="CH1663:CH1671"/>
    <mergeCell ref="CT1663:CT1671"/>
    <mergeCell ref="DF1663:DF1671"/>
    <mergeCell ref="N1676:N1684"/>
    <mergeCell ref="AX1676:AX1684"/>
    <mergeCell ref="BJ1676:BJ1684"/>
    <mergeCell ref="BV1676:BV1684"/>
    <mergeCell ref="CH1676:CH1684"/>
    <mergeCell ref="CT1676:CT1684"/>
    <mergeCell ref="DF1676:DF1684"/>
    <mergeCell ref="D1724:G1724"/>
    <mergeCell ref="N1737:N1745"/>
    <mergeCell ref="Z1737:Z1745"/>
    <mergeCell ref="AL1737:AL1745"/>
    <mergeCell ref="AX1737:AX1745"/>
    <mergeCell ref="BX1711:CA1711"/>
    <mergeCell ref="CJ1711:CM1711"/>
    <mergeCell ref="CV1711:CY1711"/>
    <mergeCell ref="DH1711:DK1711"/>
    <mergeCell ref="DT1711:DW1711"/>
    <mergeCell ref="P1711:S1711"/>
    <mergeCell ref="AB1711:AE1711"/>
    <mergeCell ref="AN1711:AQ1711"/>
    <mergeCell ref="AZ1711:BC1711"/>
    <mergeCell ref="BL1711:BO1711"/>
    <mergeCell ref="DR1713:DR1721"/>
    <mergeCell ref="DR1737:DR1745"/>
    <mergeCell ref="P1735:S1735"/>
    <mergeCell ref="AB1735:AE1735"/>
    <mergeCell ref="AN1735:AQ1735"/>
    <mergeCell ref="AZ1735:BC1735"/>
    <mergeCell ref="BL1735:BO1735"/>
    <mergeCell ref="BX1735:CA1735"/>
    <mergeCell ref="CJ1735:CM1735"/>
    <mergeCell ref="CV1735:CY1735"/>
    <mergeCell ref="DH1735:DK1735"/>
    <mergeCell ref="DT1735:DW1735"/>
    <mergeCell ref="BJ1737:BJ1745"/>
    <mergeCell ref="BV1737:BV1745"/>
    <mergeCell ref="CH1737:CH1745"/>
    <mergeCell ref="CT1737:CT1745"/>
    <mergeCell ref="DF1737:DF1745"/>
    <mergeCell ref="D1798:G1798"/>
    <mergeCell ref="N1811:N1819"/>
    <mergeCell ref="Z1811:Z1819"/>
    <mergeCell ref="AL1811:AL1819"/>
    <mergeCell ref="AX1811:AX1819"/>
    <mergeCell ref="BX1785:CA1785"/>
    <mergeCell ref="CJ1785:CM1785"/>
    <mergeCell ref="CV1785:CY1785"/>
    <mergeCell ref="DH1785:DK1785"/>
    <mergeCell ref="DT1785:DW1785"/>
    <mergeCell ref="P1785:S1785"/>
    <mergeCell ref="AB1785:AE1785"/>
    <mergeCell ref="AN1785:AQ1785"/>
    <mergeCell ref="AZ1785:BC1785"/>
    <mergeCell ref="BL1785:BO1785"/>
    <mergeCell ref="D1761:G1761"/>
    <mergeCell ref="N1774:N1782"/>
    <mergeCell ref="Z1774:Z1782"/>
    <mergeCell ref="AL1774:AL1782"/>
    <mergeCell ref="AX1774:AX1782"/>
    <mergeCell ref="P1772:S1772"/>
    <mergeCell ref="AB1772:AE1772"/>
    <mergeCell ref="AN1772:AQ1772"/>
    <mergeCell ref="AZ1772:BC1772"/>
    <mergeCell ref="BL1772:BO1772"/>
    <mergeCell ref="BX1772:CA1772"/>
    <mergeCell ref="CJ1772:CM1772"/>
    <mergeCell ref="CV1772:CY1772"/>
    <mergeCell ref="DH1772:DK1772"/>
    <mergeCell ref="DT1772:DW1772"/>
    <mergeCell ref="BJ1774:BJ1782"/>
    <mergeCell ref="BV1774:BV1782"/>
    <mergeCell ref="D1835:G1835"/>
    <mergeCell ref="N1848:N1856"/>
    <mergeCell ref="Z1848:Z1856"/>
    <mergeCell ref="AL1848:AL1856"/>
    <mergeCell ref="AX1848:AX1856"/>
    <mergeCell ref="DT1822:DW1822"/>
    <mergeCell ref="N1824:N1832"/>
    <mergeCell ref="Z1824:Z1832"/>
    <mergeCell ref="AL1824:AL1832"/>
    <mergeCell ref="AX1824:AX1832"/>
    <mergeCell ref="BJ1824:BJ1832"/>
    <mergeCell ref="BV1824:BV1832"/>
    <mergeCell ref="CH1824:CH1832"/>
    <mergeCell ref="CT1824:CT1832"/>
    <mergeCell ref="DF1824:DF1832"/>
    <mergeCell ref="DR1824:DR1832"/>
    <mergeCell ref="DR1811:DR1819"/>
    <mergeCell ref="P1822:S1822"/>
    <mergeCell ref="AB1822:AE1822"/>
    <mergeCell ref="AN1822:AQ1822"/>
    <mergeCell ref="AZ1822:BC1822"/>
    <mergeCell ref="BL1822:BO1822"/>
    <mergeCell ref="BX1822:CA1822"/>
    <mergeCell ref="CJ1822:CM1822"/>
    <mergeCell ref="CV1822:CY1822"/>
    <mergeCell ref="DH1822:DK1822"/>
    <mergeCell ref="BJ1811:BJ1819"/>
    <mergeCell ref="BV1811:BV1819"/>
    <mergeCell ref="CH1811:CH1819"/>
    <mergeCell ref="CT1811:CT1819"/>
    <mergeCell ref="DF1811:DF1819"/>
    <mergeCell ref="DR1848:DR1856"/>
  </mergeCells>
  <phoneticPr fontId="1"/>
  <conditionalFormatting sqref="J14">
    <cfRule type="expression" priority="6423">
      <formula>AND(ROW()=K9+#REF!,COLUMN()=K10)</formula>
    </cfRule>
  </conditionalFormatting>
  <conditionalFormatting sqref="V14">
    <cfRule type="expression" priority="1427">
      <formula>AND(ROW()=W9+#REF!,COLUMN()=W10)</formula>
    </cfRule>
  </conditionalFormatting>
  <conditionalFormatting sqref="DN14">
    <cfRule type="expression" priority="1035">
      <formula>AND(ROW()=DO9+#REF!,COLUMN()=DO10)</formula>
    </cfRule>
  </conditionalFormatting>
  <conditionalFormatting sqref="AH14">
    <cfRule type="expression" priority="506">
      <formula>AND(ROW()=AI9+#REF!,COLUMN()=AI10)</formula>
    </cfRule>
  </conditionalFormatting>
  <conditionalFormatting sqref="AT14">
    <cfRule type="expression" priority="505">
      <formula>AND(ROW()=AU9+#REF!,COLUMN()=AU10)</formula>
    </cfRule>
  </conditionalFormatting>
  <conditionalFormatting sqref="BF14">
    <cfRule type="expression" priority="504">
      <formula>AND(ROW()=BG9+#REF!,COLUMN()=BG10)</formula>
    </cfRule>
  </conditionalFormatting>
  <conditionalFormatting sqref="BR14">
    <cfRule type="expression" priority="503">
      <formula>AND(ROW()=BS9+#REF!,COLUMN()=BS10)</formula>
    </cfRule>
  </conditionalFormatting>
  <conditionalFormatting sqref="CD14">
    <cfRule type="expression" priority="502">
      <formula>AND(ROW()=CE9+#REF!,COLUMN()=CE10)</formula>
    </cfRule>
  </conditionalFormatting>
  <conditionalFormatting sqref="CP14">
    <cfRule type="expression" priority="501">
      <formula>AND(ROW()=CQ9+#REF!,COLUMN()=CQ10)</formula>
    </cfRule>
  </conditionalFormatting>
  <conditionalFormatting sqref="DB14">
    <cfRule type="expression" priority="500">
      <formula>AND(ROW()=DC9+#REF!,COLUMN()=DC10)</formula>
    </cfRule>
  </conditionalFormatting>
  <conditionalFormatting sqref="J51 J88 J125 J162 J199 J236 J273 J310 J347 J384 J421 J458 J495 J532 J569 J606 J643 J680 J717 J754 J791 J828 J865 J902 J939 J976 J1013 J1050 J1087 J1124 J1161 J1198 J1235 J1272 J1309 J1346 J1383 J1420 J1457 J1494 J1531 J1568 J1605 J1642 J1679 J1716 J1753 J1790 J1827">
    <cfRule type="expression" priority="10">
      <formula>AND(ROW()=K46+#REF!,COLUMN()=K47)</formula>
    </cfRule>
  </conditionalFormatting>
  <conditionalFormatting sqref="V51 V88 V125 V162 V199 V236 V273 V310 V347 V384 V421 V458 V495 V532 V569 V606 V643 V680 V717 V754 V791 V828 V865 V902 V939 V976 V1013 V1050 V1087 V1124 V1161 V1198 V1235 V1272 V1309 V1346 V1383 V1420 V1457 V1494 V1531 V1568 V1605 V1642 V1679 V1716 V1753 V1790 V1827">
    <cfRule type="expression" priority="9">
      <formula>AND(ROW()=W46+#REF!,COLUMN()=W47)</formula>
    </cfRule>
  </conditionalFormatting>
  <conditionalFormatting sqref="DN51 DN88 DN125 DN162 DN199 DN236 DN273 DN310 DN347 DN384 DN421 DN458 DN495 DN532 DN569 DN606 DN643 DN680 DN717 DN754 DN791 DN828 DN865 DN902 DN939 DN976 DN1013 DN1050 DN1087 DN1124 DN1161 DN1198 DN1235 DN1272 DN1309 DN1346 DN1383 DN1420 DN1457 DN1494 DN1531 DN1568 DN1605 DN1642 DN1679 DN1716 DN1753 DN1790 DN1827">
    <cfRule type="expression" priority="8">
      <formula>AND(ROW()=DO46+#REF!,COLUMN()=DO47)</formula>
    </cfRule>
  </conditionalFormatting>
  <conditionalFormatting sqref="AH51 AH88 AH125 AH162 AH199 AH236 AH273 AH310 AH347 AH384 AH421 AH458 AH495 AH532 AH569 AH606 AH643 AH680 AH717 AH754 AH791 AH828 AH865 AH902 AH939 AH976 AH1013 AH1050 AH1087 AH1124 AH1161 AH1198 AH1235 AH1272 AH1309 AH1346 AH1383 AH1420 AH1457 AH1494 AH1531 AH1568 AH1605 AH1642 AH1679 AH1716 AH1753 AH1790 AH1827">
    <cfRule type="expression" priority="7">
      <formula>AND(ROW()=AI46+#REF!,COLUMN()=AI47)</formula>
    </cfRule>
  </conditionalFormatting>
  <conditionalFormatting sqref="AT51 AT88 AT125 AT162 AT199 AT236 AT273 AT310 AT347 AT384 AT421 AT458 AT495 AT532 AT569 AT606 AT643 AT680 AT717 AT754 AT791 AT828 AT865 AT902 AT939 AT976 AT1013 AT1050 AT1087 AT1124 AT1161 AT1198 AT1235 AT1272 AT1309 AT1346 AT1383 AT1420 AT1457 AT1494 AT1531 AT1568 AT1605 AT1642 AT1679 AT1716 AT1753 AT1790 AT1827">
    <cfRule type="expression" priority="6">
      <formula>AND(ROW()=AU46+#REF!,COLUMN()=AU47)</formula>
    </cfRule>
  </conditionalFormatting>
  <conditionalFormatting sqref="BF51 BF88 BF125 BF162 BF199 BF236 BF273 BF310 BF347 BF384 BF421 BF458 BF495 BF532 BF569 BF606 BF643 BF680 BF717 BF754 BF791 BF828 BF865 BF902 BF939 BF976 BF1013 BF1050 BF1087 BF1124 BF1161 BF1198 BF1235 BF1272 BF1309 BF1346 BF1383 BF1420 BF1457 BF1494 BF1531 BF1568 BF1605 BF1642 BF1679 BF1716 BF1753 BF1790 BF1827">
    <cfRule type="expression" priority="5">
      <formula>AND(ROW()=BG46+#REF!,COLUMN()=BG47)</formula>
    </cfRule>
  </conditionalFormatting>
  <conditionalFormatting sqref="BR51 BR88 BR125 BR162 BR199 BR236 BR273 BR310 BR347 BR384 BR421 BR458 BR495 BR532 BR569 BR606 BR643 BR680 BR717 BR754 BR791 BR828 BR865 BR902 BR939 BR976 BR1013 BR1050 BR1087 BR1124 BR1161 BR1198 BR1235 BR1272 BR1309 BR1346 BR1383 BR1420 BR1457 BR1494 BR1531 BR1568 BR1605 BR1642 BR1679 BR1716 BR1753 BR1790 BR1827">
    <cfRule type="expression" priority="4">
      <formula>AND(ROW()=BS46+#REF!,COLUMN()=BS47)</formula>
    </cfRule>
  </conditionalFormatting>
  <conditionalFormatting sqref="CD51 CD88 CD125 CD162 CD199 CD236 CD273 CD310 CD347 CD384 CD421 CD458 CD495 CD532 CD569 CD606 CD643 CD680 CD717 CD754 CD791 CD828 CD865 CD902 CD939 CD976 CD1013 CD1050 CD1087 CD1124 CD1161 CD1198 CD1235 CD1272 CD1309 CD1346 CD1383 CD1420 CD1457 CD1494 CD1531 CD1568 CD1605 CD1642 CD1679 CD1716 CD1753 CD1790 CD1827">
    <cfRule type="expression" priority="3">
      <formula>AND(ROW()=CE46+#REF!,COLUMN()=CE47)</formula>
    </cfRule>
  </conditionalFormatting>
  <conditionalFormatting sqref="CP51 CP88 CP125 CP162 CP199 CP236 CP273 CP310 CP347 CP384 CP421 CP458 CP495 CP532 CP569 CP606 CP643 CP680 CP717 CP754 CP791 CP828 CP865 CP902 CP939 CP976 CP1013 CP1050 CP1087 CP1124 CP1161 CP1198 CP1235 CP1272 CP1309 CP1346 CP1383 CP1420 CP1457 CP1494 CP1531 CP1568 CP1605 CP1642 CP1679 CP1716 CP1753 CP1790 CP1827">
    <cfRule type="expression" priority="2">
      <formula>AND(ROW()=CQ46+#REF!,COLUMN()=CQ47)</formula>
    </cfRule>
  </conditionalFormatting>
  <conditionalFormatting sqref="DB51 DB88 DB125 DB162 DB199 DB236 DB273 DB310 DB347 DB384 DB421 DB458 DB495 DB532 DB569 DB606 DB643 DB680 DB717 DB754 DB791 DB828 DB865 DB902 DB939 DB976 DB1013 DB1050 DB1087 DB1124 DB1161 DB1198 DB1235 DB1272 DB1309 DB1346 DB1383 DB1420 DB1457 DB1494 DB1531 DB1568 DB1605 DB1642 DB1679 DB1716 DB1753 DB1790 DB1827">
    <cfRule type="expression" priority="1">
      <formula>AND(ROW()=DC46+#REF!,COLUMN()=DC47)</formula>
    </cfRule>
  </conditionalFormatting>
  <pageMargins left="0.7" right="0.7" top="0.75" bottom="0.75" header="0.3" footer="0.3"/>
  <pageSetup paperSize="9" orientation="portrait" horizontalDpi="0" verticalDpi="0" r:id="rId1"/>
  <ignoredErrors>
    <ignoredError sqref="D26" formula="1"/>
  </ignoredErrors>
</worksheet>
</file>

<file path=xl/worksheets/sheet2.xml><?xml version="1.0" encoding="utf-8"?>
<worksheet xmlns="http://schemas.openxmlformats.org/spreadsheetml/2006/main" xmlns:r="http://schemas.openxmlformats.org/officeDocument/2006/relationships">
  <dimension ref="A1:C51"/>
  <sheetViews>
    <sheetView workbookViewId="0">
      <selection activeCell="O23" sqref="O23"/>
    </sheetView>
  </sheetViews>
  <sheetFormatPr defaultRowHeight="13.2"/>
  <sheetData>
    <row r="1" spans="1:3">
      <c r="A1" t="s">
        <v>95</v>
      </c>
      <c r="B1" t="s">
        <v>96</v>
      </c>
      <c r="C1" t="s">
        <v>98</v>
      </c>
    </row>
    <row r="2" spans="1:3">
      <c r="A2">
        <v>1</v>
      </c>
      <c r="B2">
        <v>9</v>
      </c>
      <c r="C2">
        <v>1</v>
      </c>
    </row>
    <row r="3" spans="1:3">
      <c r="A3">
        <v>2</v>
      </c>
      <c r="B3">
        <v>9</v>
      </c>
      <c r="C3">
        <v>0.98</v>
      </c>
    </row>
    <row r="4" spans="1:3">
      <c r="A4">
        <v>3</v>
      </c>
      <c r="B4">
        <v>9</v>
      </c>
      <c r="C4">
        <v>0.96</v>
      </c>
    </row>
    <row r="5" spans="1:3">
      <c r="A5">
        <v>4</v>
      </c>
      <c r="B5">
        <v>9</v>
      </c>
      <c r="C5">
        <v>0.94</v>
      </c>
    </row>
    <row r="6" spans="1:3">
      <c r="A6">
        <v>5</v>
      </c>
      <c r="B6">
        <v>7</v>
      </c>
      <c r="C6">
        <v>0.92</v>
      </c>
    </row>
    <row r="7" spans="1:3">
      <c r="A7">
        <v>6</v>
      </c>
      <c r="B7">
        <v>9</v>
      </c>
      <c r="C7">
        <v>0.9</v>
      </c>
    </row>
    <row r="8" spans="1:3">
      <c r="A8">
        <v>7</v>
      </c>
      <c r="B8">
        <v>7</v>
      </c>
      <c r="C8">
        <v>0.88</v>
      </c>
    </row>
    <row r="9" spans="1:3">
      <c r="A9">
        <v>8</v>
      </c>
      <c r="B9">
        <v>9</v>
      </c>
      <c r="C9">
        <v>0.86</v>
      </c>
    </row>
    <row r="10" spans="1:3">
      <c r="A10">
        <v>9</v>
      </c>
      <c r="B10">
        <v>5</v>
      </c>
      <c r="C10">
        <v>0.84</v>
      </c>
    </row>
    <row r="11" spans="1:3">
      <c r="A11">
        <v>10</v>
      </c>
      <c r="B11">
        <v>9</v>
      </c>
      <c r="C11">
        <v>0.82</v>
      </c>
    </row>
    <row r="12" spans="1:3">
      <c r="A12">
        <v>11</v>
      </c>
      <c r="B12">
        <v>9</v>
      </c>
      <c r="C12">
        <v>0.8</v>
      </c>
    </row>
    <row r="13" spans="1:3">
      <c r="A13">
        <v>12</v>
      </c>
      <c r="B13">
        <v>9</v>
      </c>
      <c r="C13">
        <v>0.78</v>
      </c>
    </row>
    <row r="14" spans="1:3">
      <c r="A14">
        <v>13</v>
      </c>
      <c r="B14">
        <v>5</v>
      </c>
      <c r="C14">
        <v>0.76</v>
      </c>
    </row>
    <row r="15" spans="1:3">
      <c r="A15">
        <v>14</v>
      </c>
      <c r="B15">
        <v>9</v>
      </c>
      <c r="C15">
        <v>0.74</v>
      </c>
    </row>
    <row r="16" spans="1:3">
      <c r="A16">
        <v>15</v>
      </c>
      <c r="B16">
        <v>9</v>
      </c>
      <c r="C16">
        <v>0.72</v>
      </c>
    </row>
    <row r="17" spans="1:3">
      <c r="A17">
        <v>16</v>
      </c>
      <c r="B17">
        <v>7</v>
      </c>
      <c r="C17">
        <v>0.7</v>
      </c>
    </row>
    <row r="18" spans="1:3">
      <c r="A18">
        <v>17</v>
      </c>
      <c r="B18">
        <v>9</v>
      </c>
      <c r="C18">
        <v>0.68</v>
      </c>
    </row>
    <row r="19" spans="1:3">
      <c r="A19">
        <v>18</v>
      </c>
      <c r="B19">
        <v>9</v>
      </c>
      <c r="C19">
        <v>0.66</v>
      </c>
    </row>
    <row r="20" spans="1:3">
      <c r="A20">
        <v>19</v>
      </c>
      <c r="B20">
        <v>7</v>
      </c>
      <c r="C20">
        <v>0.64</v>
      </c>
    </row>
    <row r="21" spans="1:3">
      <c r="A21">
        <v>20</v>
      </c>
      <c r="B21">
        <v>9</v>
      </c>
      <c r="C21">
        <v>0.62</v>
      </c>
    </row>
    <row r="22" spans="1:3">
      <c r="A22">
        <v>21</v>
      </c>
      <c r="B22">
        <v>7</v>
      </c>
      <c r="C22">
        <v>0.6</v>
      </c>
    </row>
    <row r="23" spans="1:3">
      <c r="A23">
        <v>22</v>
      </c>
      <c r="B23">
        <v>9</v>
      </c>
      <c r="C23">
        <v>0.57999999999999996</v>
      </c>
    </row>
    <row r="24" spans="1:3">
      <c r="A24">
        <v>23</v>
      </c>
      <c r="B24">
        <v>5</v>
      </c>
      <c r="C24">
        <v>0.56000000000000005</v>
      </c>
    </row>
    <row r="25" spans="1:3">
      <c r="A25">
        <v>24</v>
      </c>
      <c r="B25">
        <v>5</v>
      </c>
      <c r="C25">
        <v>0.54</v>
      </c>
    </row>
    <row r="26" spans="1:3">
      <c r="A26">
        <v>25</v>
      </c>
      <c r="B26">
        <v>5</v>
      </c>
      <c r="C26">
        <v>0.52</v>
      </c>
    </row>
    <row r="27" spans="1:3">
      <c r="A27">
        <v>26</v>
      </c>
      <c r="B27">
        <v>7</v>
      </c>
      <c r="C27">
        <v>0.5</v>
      </c>
    </row>
    <row r="28" spans="1:3">
      <c r="A28">
        <v>27</v>
      </c>
      <c r="B28">
        <v>9</v>
      </c>
      <c r="C28">
        <v>0.48</v>
      </c>
    </row>
    <row r="29" spans="1:3">
      <c r="A29">
        <v>28</v>
      </c>
      <c r="B29">
        <v>5</v>
      </c>
      <c r="C29">
        <v>0.46</v>
      </c>
    </row>
    <row r="30" spans="1:3">
      <c r="A30">
        <v>29</v>
      </c>
      <c r="B30">
        <v>5</v>
      </c>
      <c r="C30">
        <v>0.44</v>
      </c>
    </row>
    <row r="31" spans="1:3">
      <c r="A31">
        <v>30</v>
      </c>
      <c r="B31">
        <v>5</v>
      </c>
      <c r="C31">
        <v>0.42</v>
      </c>
    </row>
    <row r="32" spans="1:3">
      <c r="A32">
        <v>31</v>
      </c>
      <c r="B32">
        <v>5</v>
      </c>
      <c r="C32">
        <v>0.4</v>
      </c>
    </row>
    <row r="33" spans="1:3">
      <c r="A33">
        <v>32</v>
      </c>
      <c r="B33">
        <v>9</v>
      </c>
      <c r="C33">
        <v>0.38</v>
      </c>
    </row>
    <row r="34" spans="1:3">
      <c r="A34">
        <v>33</v>
      </c>
      <c r="B34">
        <v>9</v>
      </c>
      <c r="C34">
        <v>0.36</v>
      </c>
    </row>
    <row r="35" spans="1:3">
      <c r="A35">
        <v>34</v>
      </c>
      <c r="B35">
        <v>9</v>
      </c>
      <c r="C35">
        <v>0.34</v>
      </c>
    </row>
    <row r="36" spans="1:3">
      <c r="A36">
        <v>35</v>
      </c>
      <c r="B36">
        <v>5</v>
      </c>
      <c r="C36">
        <v>0.32</v>
      </c>
    </row>
    <row r="37" spans="1:3">
      <c r="A37">
        <v>36</v>
      </c>
      <c r="B37">
        <v>5</v>
      </c>
      <c r="C37">
        <v>0.3</v>
      </c>
    </row>
    <row r="38" spans="1:3">
      <c r="A38">
        <v>37</v>
      </c>
      <c r="B38">
        <v>5</v>
      </c>
      <c r="C38">
        <v>0.28000000000000003</v>
      </c>
    </row>
    <row r="39" spans="1:3">
      <c r="A39">
        <v>38</v>
      </c>
      <c r="B39">
        <v>9</v>
      </c>
      <c r="C39">
        <v>0.26</v>
      </c>
    </row>
    <row r="40" spans="1:3">
      <c r="A40">
        <v>39</v>
      </c>
      <c r="B40">
        <v>5</v>
      </c>
      <c r="C40">
        <v>0.24</v>
      </c>
    </row>
    <row r="41" spans="1:3">
      <c r="A41">
        <v>40</v>
      </c>
      <c r="B41">
        <v>5</v>
      </c>
      <c r="C41">
        <v>0.22</v>
      </c>
    </row>
    <row r="42" spans="1:3">
      <c r="A42">
        <v>41</v>
      </c>
      <c r="B42">
        <v>9</v>
      </c>
      <c r="C42">
        <v>0.2</v>
      </c>
    </row>
    <row r="43" spans="1:3">
      <c r="A43">
        <v>42</v>
      </c>
      <c r="B43">
        <v>5</v>
      </c>
      <c r="C43">
        <v>0.18</v>
      </c>
    </row>
    <row r="44" spans="1:3">
      <c r="A44">
        <v>43</v>
      </c>
      <c r="B44">
        <v>5</v>
      </c>
      <c r="C44">
        <v>0.16</v>
      </c>
    </row>
    <row r="45" spans="1:3">
      <c r="A45">
        <v>44</v>
      </c>
      <c r="B45">
        <v>9</v>
      </c>
      <c r="C45">
        <v>0.14000000000000001</v>
      </c>
    </row>
    <row r="46" spans="1:3">
      <c r="A46">
        <v>45</v>
      </c>
      <c r="B46">
        <v>5</v>
      </c>
      <c r="C46">
        <v>0.12</v>
      </c>
    </row>
    <row r="47" spans="1:3">
      <c r="A47">
        <v>46</v>
      </c>
      <c r="B47">
        <v>7</v>
      </c>
      <c r="C47">
        <v>0.1</v>
      </c>
    </row>
    <row r="48" spans="1:3">
      <c r="A48">
        <v>47</v>
      </c>
      <c r="B48">
        <v>5</v>
      </c>
      <c r="C48">
        <v>7.9999999999999905E-2</v>
      </c>
    </row>
    <row r="49" spans="1:3">
      <c r="A49">
        <v>48</v>
      </c>
      <c r="B49">
        <v>5</v>
      </c>
      <c r="C49">
        <v>5.9999999999999901E-2</v>
      </c>
    </row>
    <row r="50" spans="1:3">
      <c r="A50">
        <v>49</v>
      </c>
      <c r="B50">
        <v>5</v>
      </c>
      <c r="C50">
        <v>0.04</v>
      </c>
    </row>
    <row r="51" spans="1:3">
      <c r="A51">
        <v>50</v>
      </c>
      <c r="B51">
        <v>5</v>
      </c>
      <c r="C51">
        <v>0.02</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sheetPr codeName="Sheet4"/>
  <dimension ref="C1:Y53"/>
  <sheetViews>
    <sheetView workbookViewId="0"/>
  </sheetViews>
  <sheetFormatPr defaultRowHeight="13.2"/>
  <cols>
    <col min="1" max="2" width="2.88671875" customWidth="1"/>
    <col min="3" max="3" width="7.6640625" customWidth="1"/>
    <col min="4" max="23" width="6.6640625" customWidth="1"/>
  </cols>
  <sheetData>
    <row r="1" spans="3:25" ht="15.75" customHeight="1">
      <c r="C1" t="s">
        <v>59</v>
      </c>
      <c r="Y1" t="s">
        <v>60</v>
      </c>
    </row>
    <row r="2" spans="3:25" ht="15.75" customHeight="1">
      <c r="D2" s="123" t="s">
        <v>73</v>
      </c>
      <c r="E2" s="125"/>
      <c r="F2" s="123" t="s">
        <v>74</v>
      </c>
      <c r="G2" s="125"/>
      <c r="H2" s="123" t="s">
        <v>75</v>
      </c>
      <c r="I2" s="125"/>
      <c r="J2" s="123" t="s">
        <v>76</v>
      </c>
      <c r="K2" s="125"/>
      <c r="L2" s="123" t="s">
        <v>77</v>
      </c>
      <c r="M2" s="125"/>
      <c r="N2" s="123" t="s">
        <v>78</v>
      </c>
      <c r="O2" s="125"/>
      <c r="P2" s="123" t="s">
        <v>79</v>
      </c>
      <c r="Q2" s="125"/>
      <c r="R2" s="123" t="s">
        <v>80</v>
      </c>
      <c r="S2" s="125"/>
      <c r="T2" s="123" t="s">
        <v>81</v>
      </c>
      <c r="U2" s="125"/>
      <c r="V2" s="123" t="s">
        <v>82</v>
      </c>
      <c r="W2" s="125"/>
    </row>
    <row r="3" spans="3:25" ht="13.5" customHeight="1">
      <c r="C3" s="45" t="s">
        <v>21</v>
      </c>
      <c r="D3" s="101">
        <v>1</v>
      </c>
      <c r="E3" s="102">
        <v>2</v>
      </c>
      <c r="F3" s="101">
        <v>3</v>
      </c>
      <c r="G3" s="102">
        <v>4</v>
      </c>
      <c r="H3" s="101">
        <v>5</v>
      </c>
      <c r="I3" s="102">
        <v>6</v>
      </c>
      <c r="J3" s="101">
        <v>7</v>
      </c>
      <c r="K3" s="102">
        <v>8</v>
      </c>
      <c r="L3" s="101">
        <v>9</v>
      </c>
      <c r="M3" s="102">
        <v>10</v>
      </c>
      <c r="N3" s="101">
        <v>11</v>
      </c>
      <c r="O3" s="102">
        <v>12</v>
      </c>
      <c r="P3" s="101">
        <v>13</v>
      </c>
      <c r="Q3" s="102">
        <v>14</v>
      </c>
      <c r="R3" s="101">
        <v>15</v>
      </c>
      <c r="S3" s="102">
        <v>16</v>
      </c>
      <c r="T3" s="101">
        <v>17</v>
      </c>
      <c r="U3" s="102">
        <v>18</v>
      </c>
      <c r="V3" s="35">
        <v>19</v>
      </c>
      <c r="W3" s="36">
        <v>20</v>
      </c>
      <c r="Y3" t="s">
        <v>61</v>
      </c>
    </row>
    <row r="4" spans="3:25" ht="13.5" customHeight="1">
      <c r="C4" s="45">
        <v>1</v>
      </c>
      <c r="D4" s="103">
        <v>0.17473861159798043</v>
      </c>
      <c r="E4" s="104">
        <v>0.8</v>
      </c>
      <c r="F4" s="103">
        <v>0.91757303925946043</v>
      </c>
      <c r="G4" s="104">
        <v>0.8</v>
      </c>
      <c r="H4" s="103">
        <v>0.26277464317094168</v>
      </c>
      <c r="I4" s="104">
        <v>0.2</v>
      </c>
      <c r="J4" s="103">
        <v>0.39257542088519159</v>
      </c>
      <c r="K4" s="104">
        <v>0.37</v>
      </c>
      <c r="L4" s="103">
        <v>0.37211444721355358</v>
      </c>
      <c r="M4" s="104">
        <v>0.19542536890029749</v>
      </c>
      <c r="N4" s="103">
        <v>0.90492410831473846</v>
      </c>
      <c r="O4" s="104">
        <v>0.75938720955350936</v>
      </c>
      <c r="P4" s="103">
        <v>4.4320576622974617E-2</v>
      </c>
      <c r="Q4" s="104">
        <v>0.86299999999999999</v>
      </c>
      <c r="R4" s="103">
        <v>0.2263361498182952</v>
      </c>
      <c r="S4" s="104">
        <v>0.222</v>
      </c>
      <c r="T4" s="103">
        <v>0.70320107931248943</v>
      </c>
      <c r="U4" s="104">
        <v>0.221</v>
      </c>
      <c r="V4" s="86">
        <v>0.41039818718606191</v>
      </c>
      <c r="W4" s="87">
        <v>0.51804530303733387</v>
      </c>
      <c r="Y4" t="s">
        <v>62</v>
      </c>
    </row>
    <row r="5" spans="3:25" ht="13.5" customHeight="1">
      <c r="C5" s="46">
        <v>2</v>
      </c>
      <c r="D5" s="105">
        <v>7.459618730280082E-2</v>
      </c>
      <c r="E5" s="106">
        <v>9.313776685012809E-2</v>
      </c>
      <c r="F5" s="105">
        <v>0.81016434528391756</v>
      </c>
      <c r="G5" s="106">
        <v>0.37673439646194984</v>
      </c>
      <c r="H5" s="105">
        <v>0.89785239974807729</v>
      </c>
      <c r="I5" s="106">
        <v>0.125</v>
      </c>
      <c r="J5" s="105">
        <v>2.954402455150773E-3</v>
      </c>
      <c r="K5" s="106">
        <v>7.6999999999999999E-2</v>
      </c>
      <c r="L5" s="105">
        <v>0.67487047247705456</v>
      </c>
      <c r="M5" s="106">
        <v>0.41336481475338127</v>
      </c>
      <c r="N5" s="105">
        <v>6.9180101371275282E-2</v>
      </c>
      <c r="O5" s="106">
        <v>0.93264816910938653</v>
      </c>
      <c r="P5" s="105">
        <v>0.40945219378948738</v>
      </c>
      <c r="Q5" s="106">
        <v>0.83499999999999996</v>
      </c>
      <c r="R5" s="105">
        <v>0.21951577771353437</v>
      </c>
      <c r="S5" s="106">
        <v>5.8999999999999997E-2</v>
      </c>
      <c r="T5" s="105">
        <v>0.41731374471798555</v>
      </c>
      <c r="U5" s="106">
        <v>0.9573320074032533</v>
      </c>
      <c r="V5" s="88">
        <v>8.7659994649502693E-4</v>
      </c>
      <c r="W5" s="89">
        <v>0.84413094680482392</v>
      </c>
    </row>
    <row r="6" spans="3:25" ht="13.5" customHeight="1">
      <c r="C6" s="46">
        <v>3</v>
      </c>
      <c r="D6" s="105">
        <v>0.29514845575074244</v>
      </c>
      <c r="E6" s="106">
        <v>0.9</v>
      </c>
      <c r="F6" s="105">
        <v>0.47887234596750938</v>
      </c>
      <c r="G6" s="106">
        <v>0.2326993874957981</v>
      </c>
      <c r="H6" s="105">
        <v>0.89290273805386144</v>
      </c>
      <c r="I6" s="106">
        <v>0.54734571629088125</v>
      </c>
      <c r="J6" s="105">
        <v>0.47773184523816137</v>
      </c>
      <c r="K6" s="106">
        <v>0.9</v>
      </c>
      <c r="L6" s="105">
        <v>0.14713981604936655</v>
      </c>
      <c r="M6" s="106">
        <v>0.95602789843893765</v>
      </c>
      <c r="N6" s="105">
        <v>0.64809151120051434</v>
      </c>
      <c r="O6" s="106">
        <v>0.12053634351259979</v>
      </c>
      <c r="P6" s="105">
        <v>0.73008992666574968</v>
      </c>
      <c r="Q6" s="106">
        <v>0.89164926583742099</v>
      </c>
      <c r="R6" s="105">
        <v>0.17474233092110469</v>
      </c>
      <c r="S6" s="106">
        <v>0.25565457990029727</v>
      </c>
      <c r="T6" s="105">
        <v>1.9468644265497548E-2</v>
      </c>
      <c r="U6" s="106">
        <v>0.67779521921944108</v>
      </c>
      <c r="V6" s="88">
        <v>0.75090275262709794</v>
      </c>
      <c r="W6" s="89">
        <v>0.42798106631053712</v>
      </c>
    </row>
    <row r="7" spans="3:25" ht="13.5" customHeight="1">
      <c r="C7" s="46">
        <v>4</v>
      </c>
      <c r="D7" s="105">
        <v>6.1473878398693005E-2</v>
      </c>
      <c r="E7" s="106">
        <v>0.1</v>
      </c>
      <c r="F7" s="105">
        <v>0.1</v>
      </c>
      <c r="G7" s="106">
        <v>0.1</v>
      </c>
      <c r="H7" s="105">
        <v>0.1</v>
      </c>
      <c r="I7" s="106">
        <v>0.4</v>
      </c>
      <c r="J7" s="105">
        <v>0.6</v>
      </c>
      <c r="K7" s="106">
        <v>0.9</v>
      </c>
      <c r="L7" s="105">
        <v>0.2</v>
      </c>
      <c r="M7" s="106">
        <v>0.9</v>
      </c>
      <c r="N7" s="105">
        <v>0.2</v>
      </c>
      <c r="O7" s="106">
        <v>0.68700000000000006</v>
      </c>
      <c r="P7" s="105">
        <v>0.1</v>
      </c>
      <c r="Q7" s="106">
        <v>0.1</v>
      </c>
      <c r="R7" s="105">
        <v>9.2714545600797393E-2</v>
      </c>
      <c r="S7" s="106">
        <v>0.30299999999999999</v>
      </c>
      <c r="T7" s="105">
        <v>2.4501162935619547E-5</v>
      </c>
      <c r="U7" s="106">
        <v>0.58368207657468096</v>
      </c>
      <c r="V7" s="88">
        <v>0.26654227820050458</v>
      </c>
      <c r="W7" s="89">
        <v>0.13483663606367735</v>
      </c>
    </row>
    <row r="8" spans="3:25" ht="13.5" customHeight="1">
      <c r="C8" s="47">
        <v>5</v>
      </c>
      <c r="D8" s="107">
        <v>0.51959602807463845</v>
      </c>
      <c r="E8" s="108">
        <v>0.68376772763435156</v>
      </c>
      <c r="F8" s="107">
        <v>8.6822515443191084E-2</v>
      </c>
      <c r="G8" s="108">
        <v>0.24191633063888252</v>
      </c>
      <c r="H8" s="107">
        <v>0.1</v>
      </c>
      <c r="I8" s="108">
        <v>0.9</v>
      </c>
      <c r="J8" s="107">
        <v>0.91914213933803268</v>
      </c>
      <c r="K8" s="108">
        <v>0.59288672788141994</v>
      </c>
      <c r="L8" s="107">
        <v>0.92798645550331915</v>
      </c>
      <c r="M8" s="108">
        <v>0.71998516820909064</v>
      </c>
      <c r="N8" s="107">
        <v>0.11885562320421972</v>
      </c>
      <c r="O8" s="108">
        <v>0.19573394905928176</v>
      </c>
      <c r="P8" s="107">
        <v>0.8606490255359126</v>
      </c>
      <c r="Q8" s="108">
        <v>0.88172580516418586</v>
      </c>
      <c r="R8" s="107">
        <v>0.42910737868827031</v>
      </c>
      <c r="S8" s="108">
        <v>0.94031771520771446</v>
      </c>
      <c r="T8" s="107">
        <v>0.67545482654061306</v>
      </c>
      <c r="U8" s="108">
        <v>0.31409673460278831</v>
      </c>
      <c r="V8" s="90">
        <v>0.12598648202182261</v>
      </c>
      <c r="W8" s="91">
        <v>0.75297842910274093</v>
      </c>
    </row>
    <row r="9" spans="3:25" ht="13.5" customHeight="1">
      <c r="C9" s="46">
        <v>6</v>
      </c>
      <c r="D9" s="105">
        <v>0.21151275926007818</v>
      </c>
      <c r="E9" s="106">
        <v>0.64769676412477795</v>
      </c>
      <c r="F9" s="105">
        <v>0.42423990364443775</v>
      </c>
      <c r="G9" s="106">
        <v>0.10769384673086502</v>
      </c>
      <c r="H9" s="105">
        <v>0.3091231239724096</v>
      </c>
      <c r="I9" s="106">
        <v>0.16723379204603461</v>
      </c>
      <c r="J9" s="105">
        <v>0.64891446719594215</v>
      </c>
      <c r="K9" s="106">
        <v>0.36621471144398765</v>
      </c>
      <c r="L9" s="105">
        <v>0.38868054110186434</v>
      </c>
      <c r="M9" s="106">
        <v>0.95370105390836102</v>
      </c>
      <c r="N9" s="105">
        <v>0.46718782384887259</v>
      </c>
      <c r="O9" s="106">
        <v>0.97299999999999998</v>
      </c>
      <c r="P9" s="105">
        <v>0.67635090467821424</v>
      </c>
      <c r="Q9" s="106">
        <v>0.20965977159551419</v>
      </c>
      <c r="R9" s="105">
        <v>0.63940744599733834</v>
      </c>
      <c r="S9" s="106">
        <v>0.127</v>
      </c>
      <c r="T9" s="105">
        <v>0.76783776002656023</v>
      </c>
      <c r="U9" s="106">
        <v>0.95326421665935623</v>
      </c>
      <c r="V9" s="88">
        <v>9.9390875125851874E-2</v>
      </c>
      <c r="W9" s="89">
        <v>0.24785762514160958</v>
      </c>
    </row>
    <row r="10" spans="3:25" ht="13.5" customHeight="1">
      <c r="C10" s="46">
        <v>7</v>
      </c>
      <c r="D10" s="105">
        <v>0.53984752677519388</v>
      </c>
      <c r="E10" s="106">
        <v>0.82674217456048438</v>
      </c>
      <c r="F10" s="105">
        <v>8.8045261662361707E-3</v>
      </c>
      <c r="G10" s="106">
        <v>0.22755129784825567</v>
      </c>
      <c r="H10" s="105">
        <v>0.3349601393861994</v>
      </c>
      <c r="I10" s="106">
        <v>0.66061694616427058</v>
      </c>
      <c r="J10" s="105">
        <v>0.78863634100944424</v>
      </c>
      <c r="K10" s="106">
        <v>0.2</v>
      </c>
      <c r="L10" s="105">
        <v>0.65837252010584091</v>
      </c>
      <c r="M10" s="106">
        <v>0.82895719980121318</v>
      </c>
      <c r="N10" s="105">
        <v>0.89354936825261999</v>
      </c>
      <c r="O10" s="106">
        <v>0.93944834640584285</v>
      </c>
      <c r="P10" s="105">
        <v>0.60753689247187859</v>
      </c>
      <c r="Q10" s="106">
        <v>0.68882292965394887</v>
      </c>
      <c r="R10" s="105">
        <v>9.2473719092883266E-2</v>
      </c>
      <c r="S10" s="106">
        <v>0.91062270461407713</v>
      </c>
      <c r="T10" s="105">
        <v>0.86745438469466063</v>
      </c>
      <c r="U10" s="106">
        <v>0.61567526579237342</v>
      </c>
      <c r="V10" s="88">
        <v>0.77321760811546547</v>
      </c>
      <c r="W10" s="89">
        <v>0.30306228039472949</v>
      </c>
    </row>
    <row r="11" spans="3:25" ht="13.5" customHeight="1">
      <c r="C11" s="46">
        <v>8</v>
      </c>
      <c r="D11" s="105">
        <v>0.1</v>
      </c>
      <c r="E11" s="106">
        <v>0.9</v>
      </c>
      <c r="F11" s="105">
        <v>0.15800080926723137</v>
      </c>
      <c r="G11" s="106">
        <v>0.63875515795392257</v>
      </c>
      <c r="H11" s="105">
        <v>0.25511131978586921</v>
      </c>
      <c r="I11" s="106">
        <v>0.65711625503371041</v>
      </c>
      <c r="J11" s="105">
        <v>0.86087904941369997</v>
      </c>
      <c r="K11" s="106">
        <v>0.47035388140316048</v>
      </c>
      <c r="L11" s="105">
        <v>0.77338242813281644</v>
      </c>
      <c r="M11" s="106">
        <v>0.37773501983887492</v>
      </c>
      <c r="N11" s="105">
        <v>0.90669910103703133</v>
      </c>
      <c r="O11" s="106">
        <v>0.21958931408824012</v>
      </c>
      <c r="P11" s="105">
        <v>0.62000284587790111</v>
      </c>
      <c r="Q11" s="106">
        <v>0.95865670538969616</v>
      </c>
      <c r="R11" s="105">
        <v>0.96004933663587244</v>
      </c>
      <c r="S11" s="106">
        <v>0.15400535502901191</v>
      </c>
      <c r="T11" s="105">
        <v>0.81669253102671924</v>
      </c>
      <c r="U11" s="106">
        <v>0.51195661456187036</v>
      </c>
      <c r="V11" s="88">
        <v>0.3588569676284733</v>
      </c>
      <c r="W11" s="89">
        <v>0.55188067531677065</v>
      </c>
    </row>
    <row r="12" spans="3:25" ht="13.5" customHeight="1">
      <c r="C12" s="46">
        <v>9</v>
      </c>
      <c r="D12" s="105">
        <v>0.1</v>
      </c>
      <c r="E12" s="106">
        <v>0.9</v>
      </c>
      <c r="F12" s="105">
        <v>0.1</v>
      </c>
      <c r="G12" s="106">
        <v>0.9</v>
      </c>
      <c r="H12" s="105">
        <v>0.52064800419876345</v>
      </c>
      <c r="I12" s="106">
        <v>0.47689058098989945</v>
      </c>
      <c r="J12" s="105">
        <v>0.1</v>
      </c>
      <c r="K12" s="106">
        <v>0.2</v>
      </c>
      <c r="L12" s="105">
        <v>0.52990608471128919</v>
      </c>
      <c r="M12" s="106">
        <v>0.32801689619667374</v>
      </c>
      <c r="N12" s="105">
        <v>0.50979411336542135</v>
      </c>
      <c r="O12" s="106">
        <v>3.7436744585882864E-2</v>
      </c>
      <c r="P12" s="105">
        <v>0.47710793356251557</v>
      </c>
      <c r="Q12" s="106">
        <v>5.4404023884402797E-2</v>
      </c>
      <c r="R12" s="105">
        <v>0.91696823740651079</v>
      </c>
      <c r="S12" s="106">
        <v>9.0196726391158499E-2</v>
      </c>
      <c r="T12" s="105">
        <v>0.79808625935766697</v>
      </c>
      <c r="U12" s="106">
        <v>0.65211024151643837</v>
      </c>
      <c r="V12" s="88">
        <v>0.38475951510431794</v>
      </c>
      <c r="W12" s="89">
        <v>0.9197090677482479</v>
      </c>
    </row>
    <row r="13" spans="3:25" ht="13.5" customHeight="1">
      <c r="C13" s="46">
        <v>10</v>
      </c>
      <c r="D13" s="105">
        <v>0.1289418449244627</v>
      </c>
      <c r="E13" s="106">
        <v>0.89520565806038721</v>
      </c>
      <c r="F13" s="105">
        <v>0.57395104299426358</v>
      </c>
      <c r="G13" s="106">
        <v>0.64892271881061492</v>
      </c>
      <c r="H13" s="105">
        <v>0.74669701279944412</v>
      </c>
      <c r="I13" s="106">
        <v>0.23447399377367917</v>
      </c>
      <c r="J13" s="105">
        <v>0.74911042835580066</v>
      </c>
      <c r="K13" s="106">
        <v>0.50751369508081079</v>
      </c>
      <c r="L13" s="105">
        <v>0.85263344814647324</v>
      </c>
      <c r="M13" s="106">
        <v>0.39961054457534773</v>
      </c>
      <c r="N13" s="105">
        <v>0.38249548108139808</v>
      </c>
      <c r="O13" s="106">
        <v>0.76325204754516451</v>
      </c>
      <c r="P13" s="105">
        <v>0.64105759990275468</v>
      </c>
      <c r="Q13" s="106">
        <v>0.39805341615569834</v>
      </c>
      <c r="R13" s="105">
        <v>0.82898503593627515</v>
      </c>
      <c r="S13" s="106">
        <v>0.32990241704246959</v>
      </c>
      <c r="T13" s="105">
        <v>0.89344235292686658</v>
      </c>
      <c r="U13" s="106">
        <v>0.74011893172566812</v>
      </c>
      <c r="V13" s="88">
        <v>0.7486823950731778</v>
      </c>
      <c r="W13" s="89">
        <v>0.23913817449079833</v>
      </c>
    </row>
    <row r="14" spans="3:25" ht="13.5" customHeight="1">
      <c r="C14" s="45">
        <v>11</v>
      </c>
      <c r="D14" s="103">
        <v>0.30694888875445858</v>
      </c>
      <c r="E14" s="104">
        <v>0.22408786983156592</v>
      </c>
      <c r="F14" s="103">
        <v>3.0256617241377848E-2</v>
      </c>
      <c r="G14" s="104">
        <v>0.9</v>
      </c>
      <c r="H14" s="103">
        <v>0.94885839442684927</v>
      </c>
      <c r="I14" s="104">
        <v>0.9680214016118216</v>
      </c>
      <c r="J14" s="103">
        <v>0.77616856775000076</v>
      </c>
      <c r="K14" s="104">
        <v>0.39354385447272633</v>
      </c>
      <c r="L14" s="103">
        <v>5.8994922652730986E-2</v>
      </c>
      <c r="M14" s="104">
        <v>0.15457475881535543</v>
      </c>
      <c r="N14" s="103">
        <v>0.81014752381324695</v>
      </c>
      <c r="O14" s="104">
        <v>0.75051932049908987</v>
      </c>
      <c r="P14" s="103">
        <v>0.16110633174160183</v>
      </c>
      <c r="Q14" s="104">
        <v>0.94171024468224196</v>
      </c>
      <c r="R14" s="103">
        <v>0.73239127709006036</v>
      </c>
      <c r="S14" s="104">
        <v>0.31386035753776953</v>
      </c>
      <c r="T14" s="103">
        <v>3.757168886353579E-4</v>
      </c>
      <c r="U14" s="104">
        <v>0.18859414787019169</v>
      </c>
      <c r="V14" s="86">
        <v>0.15100860669123717</v>
      </c>
      <c r="W14" s="87">
        <v>0.26821947533349366</v>
      </c>
    </row>
    <row r="15" spans="3:25" ht="13.5" customHeight="1">
      <c r="C15" s="46">
        <v>12</v>
      </c>
      <c r="D15" s="105">
        <v>0.30727945901377685</v>
      </c>
      <c r="E15" s="106">
        <v>0.67057857692392864</v>
      </c>
      <c r="F15" s="105">
        <v>0.17843826370679172</v>
      </c>
      <c r="G15" s="106">
        <v>9.1750131834150817E-2</v>
      </c>
      <c r="H15" s="105">
        <v>6.2224192501173281E-2</v>
      </c>
      <c r="I15" s="106">
        <v>0.27497305033632657</v>
      </c>
      <c r="J15" s="105">
        <v>0.58702511058833828</v>
      </c>
      <c r="K15" s="106">
        <v>4.6184949453831114E-2</v>
      </c>
      <c r="L15" s="105">
        <v>0.4162472930279697</v>
      </c>
      <c r="M15" s="106">
        <v>4.216520045705785E-2</v>
      </c>
      <c r="N15" s="105">
        <v>0.15145360792922813</v>
      </c>
      <c r="O15" s="106">
        <v>0.83952994638959411</v>
      </c>
      <c r="P15" s="105">
        <v>0.78232994785466914</v>
      </c>
      <c r="Q15" s="106">
        <v>0.27585872565631042</v>
      </c>
      <c r="R15" s="105">
        <v>0.93566774783893847</v>
      </c>
      <c r="S15" s="106">
        <v>0.84829338442828706</v>
      </c>
      <c r="T15" s="105">
        <v>0.4106213900990493</v>
      </c>
      <c r="U15" s="106">
        <v>2.8050731262640127E-2</v>
      </c>
      <c r="V15" s="88">
        <v>0.74629577279867942</v>
      </c>
      <c r="W15" s="89">
        <v>0.31340436766178004</v>
      </c>
    </row>
    <row r="16" spans="3:25" ht="13.5" customHeight="1">
      <c r="C16" s="46">
        <v>13</v>
      </c>
      <c r="D16" s="105">
        <v>8.9214564355512449E-2</v>
      </c>
      <c r="E16" s="106">
        <v>0.82437720511122292</v>
      </c>
      <c r="F16" s="105">
        <v>0.44362278890758289</v>
      </c>
      <c r="G16" s="106">
        <v>0.32062370849247501</v>
      </c>
      <c r="H16" s="105">
        <v>0.90031468610220178</v>
      </c>
      <c r="I16" s="106">
        <v>0.26253712775625071</v>
      </c>
      <c r="J16" s="105">
        <v>0.99926632810401439</v>
      </c>
      <c r="K16" s="106">
        <v>0.49547721314783766</v>
      </c>
      <c r="L16" s="105">
        <v>0.1398095117389061</v>
      </c>
      <c r="M16" s="106">
        <v>0.78710424421533365</v>
      </c>
      <c r="N16" s="105">
        <v>0.92244229749507056</v>
      </c>
      <c r="O16" s="106">
        <v>0.48627122752486751</v>
      </c>
      <c r="P16" s="105">
        <v>0.57190287757698521</v>
      </c>
      <c r="Q16" s="106">
        <v>0.50300685952052226</v>
      </c>
      <c r="R16" s="105">
        <v>0.53273922594292966</v>
      </c>
      <c r="S16" s="106">
        <v>0.14074506437125012</v>
      </c>
      <c r="T16" s="105">
        <v>0.10651239766925624</v>
      </c>
      <c r="U16" s="106">
        <v>0.15566005786544934</v>
      </c>
      <c r="V16" s="88">
        <v>0.77484108894525006</v>
      </c>
      <c r="W16" s="89">
        <v>0.2395349341327252</v>
      </c>
    </row>
    <row r="17" spans="3:23" ht="13.5" customHeight="1">
      <c r="C17" s="46">
        <v>14</v>
      </c>
      <c r="D17" s="105">
        <v>0.3582959135468895</v>
      </c>
      <c r="E17" s="106">
        <v>0.3208482352364983</v>
      </c>
      <c r="F17" s="105">
        <v>0.28730143729869684</v>
      </c>
      <c r="G17" s="106">
        <v>0.88932114834800458</v>
      </c>
      <c r="H17" s="105">
        <v>0.17794705240808806</v>
      </c>
      <c r="I17" s="106">
        <v>0.69230040843387886</v>
      </c>
      <c r="J17" s="105">
        <v>0.73898530720824684</v>
      </c>
      <c r="K17" s="106">
        <v>0.40519332566267785</v>
      </c>
      <c r="L17" s="105">
        <v>0.25245115173537136</v>
      </c>
      <c r="M17" s="106">
        <v>0.83127923114564162</v>
      </c>
      <c r="N17" s="105">
        <v>0.16028329193847646</v>
      </c>
      <c r="O17" s="106">
        <v>0.9</v>
      </c>
      <c r="P17" s="105">
        <v>0.66643692807706656</v>
      </c>
      <c r="Q17" s="106">
        <v>0.10928783677115106</v>
      </c>
      <c r="R17" s="105">
        <v>0.59948524712611184</v>
      </c>
      <c r="S17" s="106">
        <v>0.1</v>
      </c>
      <c r="T17" s="105">
        <v>0.98162985207143871</v>
      </c>
      <c r="U17" s="106">
        <v>0.21210598769150968</v>
      </c>
      <c r="V17" s="88">
        <v>0.28773170584011687</v>
      </c>
      <c r="W17" s="89">
        <v>0.18233517077457284</v>
      </c>
    </row>
    <row r="18" spans="3:23" ht="13.5" customHeight="1">
      <c r="C18" s="47">
        <v>15</v>
      </c>
      <c r="D18" s="107">
        <v>0.79568889564589895</v>
      </c>
      <c r="E18" s="108">
        <v>0.77002064698553196</v>
      </c>
      <c r="F18" s="107">
        <v>0.51728648301061442</v>
      </c>
      <c r="G18" s="108">
        <v>0.13221970725662124</v>
      </c>
      <c r="H18" s="107">
        <v>0.655579879612181</v>
      </c>
      <c r="I18" s="108">
        <v>0.16014687789279392</v>
      </c>
      <c r="J18" s="107">
        <v>0.1717598717025729</v>
      </c>
      <c r="K18" s="108">
        <v>0.46444874986794304</v>
      </c>
      <c r="L18" s="107">
        <v>0.7308867385833735</v>
      </c>
      <c r="M18" s="108">
        <v>0.81784365778255641</v>
      </c>
      <c r="N18" s="107">
        <v>0.30671162502943172</v>
      </c>
      <c r="O18" s="108">
        <v>0.8041658399875885</v>
      </c>
      <c r="P18" s="107">
        <v>0.65702463623366425</v>
      </c>
      <c r="Q18" s="108">
        <v>3.3E-3</v>
      </c>
      <c r="R18" s="107">
        <v>0.88079021601511986</v>
      </c>
      <c r="S18" s="108">
        <v>0.79636168467992485</v>
      </c>
      <c r="T18" s="107">
        <v>0.79290252412716944</v>
      </c>
      <c r="U18" s="108">
        <v>0.25019619347287503</v>
      </c>
      <c r="V18" s="90">
        <v>0.65272935768470786</v>
      </c>
      <c r="W18" s="91">
        <v>0.68990563203428423</v>
      </c>
    </row>
    <row r="19" spans="3:23" ht="13.5" customHeight="1">
      <c r="C19" s="46">
        <v>16</v>
      </c>
      <c r="D19" s="105">
        <v>0.748044217694668</v>
      </c>
      <c r="E19" s="106">
        <v>0.56841884927254493</v>
      </c>
      <c r="F19" s="105">
        <v>0.45003043096100892</v>
      </c>
      <c r="G19" s="106">
        <v>0.12193895384939313</v>
      </c>
      <c r="H19" s="105">
        <v>0.83606936446451918</v>
      </c>
      <c r="I19" s="106">
        <v>0.98649790431364182</v>
      </c>
      <c r="J19" s="105">
        <v>0.66271643521070622</v>
      </c>
      <c r="K19" s="106">
        <v>0.8472124040642518</v>
      </c>
      <c r="L19" s="105">
        <v>0.91123004900703009</v>
      </c>
      <c r="M19" s="106">
        <v>0.48358076124059313</v>
      </c>
      <c r="N19" s="105">
        <v>0.65114049978091548</v>
      </c>
      <c r="O19" s="106">
        <v>0.27731513864587265</v>
      </c>
      <c r="P19" s="105">
        <v>0.83522438629487417</v>
      </c>
      <c r="Q19" s="106">
        <v>0.15312111826169039</v>
      </c>
      <c r="R19" s="105">
        <v>0.51837752939091053</v>
      </c>
      <c r="S19" s="106">
        <v>0.24902583763861585</v>
      </c>
      <c r="T19" s="105">
        <v>0.5743574005881672</v>
      </c>
      <c r="U19" s="106">
        <v>0.74818703924238361</v>
      </c>
      <c r="V19" s="88">
        <v>0.33488485206270469</v>
      </c>
      <c r="W19" s="89">
        <v>0.24049564047694183</v>
      </c>
    </row>
    <row r="20" spans="3:23" ht="13.5" customHeight="1">
      <c r="C20" s="46">
        <v>17</v>
      </c>
      <c r="D20" s="105">
        <v>0.70169454068040782</v>
      </c>
      <c r="E20" s="106">
        <v>0.43979988092915323</v>
      </c>
      <c r="F20" s="105">
        <v>0.92497234108712933</v>
      </c>
      <c r="G20" s="106">
        <v>8.0443528828834876E-2</v>
      </c>
      <c r="H20" s="105">
        <v>0.60694222702771938</v>
      </c>
      <c r="I20" s="106">
        <v>0.15754342780673802</v>
      </c>
      <c r="J20" s="105">
        <v>0.24341517734231288</v>
      </c>
      <c r="K20" s="106">
        <v>8.9532724195599322E-2</v>
      </c>
      <c r="L20" s="105">
        <v>0.31745790078830538</v>
      </c>
      <c r="M20" s="106">
        <v>0.78697171865505688</v>
      </c>
      <c r="N20" s="105">
        <v>0.17803890164304581</v>
      </c>
      <c r="O20" s="106">
        <v>0.91400000000000003</v>
      </c>
      <c r="P20" s="105">
        <v>0.49911096158677437</v>
      </c>
      <c r="Q20" s="106">
        <v>0.88400000000000001</v>
      </c>
      <c r="R20" s="105">
        <v>0.70197618674108453</v>
      </c>
      <c r="S20" s="106">
        <v>0.78506067718153738</v>
      </c>
      <c r="T20" s="105">
        <v>0.52974124189797678</v>
      </c>
      <c r="U20" s="106">
        <v>0.16937746544548038</v>
      </c>
      <c r="V20" s="88">
        <v>0.78073489308834543</v>
      </c>
      <c r="W20" s="89">
        <v>0.74944593384115021</v>
      </c>
    </row>
    <row r="21" spans="3:23" ht="13.5" customHeight="1">
      <c r="C21" s="46">
        <v>18</v>
      </c>
      <c r="D21" s="105">
        <v>2.0926886407671597E-2</v>
      </c>
      <c r="E21" s="106">
        <v>0.77660883897376731</v>
      </c>
      <c r="F21" s="105">
        <v>0.22948910713571369</v>
      </c>
      <c r="G21" s="106">
        <v>0.39094965600187104</v>
      </c>
      <c r="H21" s="105">
        <v>0.48581296825817266</v>
      </c>
      <c r="I21" s="106">
        <v>0.31099776217701858</v>
      </c>
      <c r="J21" s="105">
        <v>0.19581472869734318</v>
      </c>
      <c r="K21" s="106">
        <v>6.1719507040785548E-2</v>
      </c>
      <c r="L21" s="105">
        <v>0.17563779784896605</v>
      </c>
      <c r="M21" s="106">
        <v>1.4065445762474482E-3</v>
      </c>
      <c r="N21" s="105">
        <v>0.67438468828232812</v>
      </c>
      <c r="O21" s="106">
        <v>0.86318603042170816</v>
      </c>
      <c r="P21" s="105">
        <v>5.6679121386491671E-2</v>
      </c>
      <c r="Q21" s="106">
        <v>0.82599999999999996</v>
      </c>
      <c r="R21" s="105">
        <v>0.729856599025138</v>
      </c>
      <c r="S21" s="106">
        <v>0.99537540659406754</v>
      </c>
      <c r="T21" s="105">
        <v>0.60047640408459235</v>
      </c>
      <c r="U21" s="106">
        <v>0.15466546389394009</v>
      </c>
      <c r="V21" s="88">
        <v>0.85996362426070561</v>
      </c>
      <c r="W21" s="89">
        <v>0.42849677148690224</v>
      </c>
    </row>
    <row r="22" spans="3:23" ht="13.5" customHeight="1">
      <c r="C22" s="46">
        <v>19</v>
      </c>
      <c r="D22" s="105">
        <v>0.94736583650478745</v>
      </c>
      <c r="E22" s="106">
        <v>0.62834045545621764</v>
      </c>
      <c r="F22" s="105">
        <v>0.3</v>
      </c>
      <c r="G22" s="106">
        <v>0.62670998294850411</v>
      </c>
      <c r="H22" s="105">
        <v>0.81785617241469399</v>
      </c>
      <c r="I22" s="106">
        <v>0.52141020762673373</v>
      </c>
      <c r="J22" s="105">
        <v>2.9589306433596141E-3</v>
      </c>
      <c r="K22" s="106">
        <v>0.9</v>
      </c>
      <c r="L22" s="105">
        <v>0.75127082332377904</v>
      </c>
      <c r="M22" s="106">
        <v>0.25242210321763514</v>
      </c>
      <c r="N22" s="105">
        <v>1.7465589471043708E-2</v>
      </c>
      <c r="O22" s="106">
        <v>0.10100000000000001</v>
      </c>
      <c r="P22" s="105">
        <v>2.4544110593581747E-2</v>
      </c>
      <c r="Q22" s="106">
        <v>0.66254887915766758</v>
      </c>
      <c r="R22" s="105">
        <v>0.9378762088464071</v>
      </c>
      <c r="S22" s="106">
        <v>0.91337319631597902</v>
      </c>
      <c r="T22" s="105">
        <v>0.33485824758083527</v>
      </c>
      <c r="U22" s="106">
        <v>0.2110166466175778</v>
      </c>
      <c r="V22" s="88">
        <v>0.35111249044403658</v>
      </c>
      <c r="W22" s="89">
        <v>7.5075597990441167E-2</v>
      </c>
    </row>
    <row r="23" spans="3:23" ht="13.5" customHeight="1">
      <c r="C23" s="46">
        <v>20</v>
      </c>
      <c r="D23" s="105">
        <v>0.73671947786652481</v>
      </c>
      <c r="E23" s="106">
        <v>9.7202003529042735E-2</v>
      </c>
      <c r="F23" s="105">
        <v>0.4444901282943301</v>
      </c>
      <c r="G23" s="106">
        <v>0.84332693467309294</v>
      </c>
      <c r="H23" s="105">
        <v>0.93441797253394032</v>
      </c>
      <c r="I23" s="106">
        <v>0.50233512302160266</v>
      </c>
      <c r="J23" s="105">
        <v>0.26463246995676826</v>
      </c>
      <c r="K23" s="106">
        <v>0.6620624447002954</v>
      </c>
      <c r="L23" s="105">
        <v>0.50686564672694201</v>
      </c>
      <c r="M23" s="106">
        <v>0.79896972092649199</v>
      </c>
      <c r="N23" s="105">
        <v>0.14189721968432722</v>
      </c>
      <c r="O23" s="106">
        <v>0.3365749862950036</v>
      </c>
      <c r="P23" s="105">
        <v>0.84370358494795672</v>
      </c>
      <c r="Q23" s="106">
        <v>0.67181286567135767</v>
      </c>
      <c r="R23" s="105">
        <v>0.82539274276936925</v>
      </c>
      <c r="S23" s="106">
        <v>0.9663595577154932</v>
      </c>
      <c r="T23" s="105">
        <v>0.38652179680328991</v>
      </c>
      <c r="U23" s="106">
        <v>0.91731665288626107</v>
      </c>
      <c r="V23" s="88">
        <v>3.7272512615628361E-2</v>
      </c>
      <c r="W23" s="89">
        <v>0.59154094543201186</v>
      </c>
    </row>
    <row r="24" spans="3:23" ht="13.5" customHeight="1">
      <c r="C24" s="45">
        <v>21</v>
      </c>
      <c r="D24" s="103">
        <v>3.7816376025312293E-2</v>
      </c>
      <c r="E24" s="104">
        <v>0.63521105268221023</v>
      </c>
      <c r="F24" s="103">
        <v>0.38547851226345686</v>
      </c>
      <c r="G24" s="104">
        <v>0.7100269155332013</v>
      </c>
      <c r="H24" s="103">
        <v>0.9790061049665133</v>
      </c>
      <c r="I24" s="104">
        <v>0.34780799435322651</v>
      </c>
      <c r="J24" s="103">
        <v>0.26204900875247084</v>
      </c>
      <c r="K24" s="104">
        <v>0.7</v>
      </c>
      <c r="L24" s="103">
        <v>0.55422393088021649</v>
      </c>
      <c r="M24" s="104">
        <v>0.1</v>
      </c>
      <c r="N24" s="103">
        <v>0.89363919589245344</v>
      </c>
      <c r="O24" s="104">
        <v>0.17132781329262858</v>
      </c>
      <c r="P24" s="103">
        <v>0.92495799921812072</v>
      </c>
      <c r="Q24" s="104">
        <v>7.695750731022033E-2</v>
      </c>
      <c r="R24" s="103">
        <v>0.84410188516686158</v>
      </c>
      <c r="S24" s="104">
        <v>0.96172154308965607</v>
      </c>
      <c r="T24" s="103">
        <v>9.8679299140291721E-2</v>
      </c>
      <c r="U24" s="104">
        <v>0.93205089867318047</v>
      </c>
      <c r="V24" s="86">
        <v>0.3494925838472106</v>
      </c>
      <c r="W24" s="87">
        <v>0.18722188101645798</v>
      </c>
    </row>
    <row r="25" spans="3:23" ht="13.5" customHeight="1">
      <c r="C25" s="46">
        <v>22</v>
      </c>
      <c r="D25" s="105">
        <v>0.42230098053338405</v>
      </c>
      <c r="E25" s="106">
        <v>9.0828823878248865E-2</v>
      </c>
      <c r="F25" s="105">
        <v>0.89616039757612254</v>
      </c>
      <c r="G25" s="106">
        <v>0.44619201077699366</v>
      </c>
      <c r="H25" s="105">
        <v>0.51973107685528341</v>
      </c>
      <c r="I25" s="106">
        <v>0.30203222039528999</v>
      </c>
      <c r="J25" s="105">
        <v>0.25550893039738776</v>
      </c>
      <c r="K25" s="106">
        <v>0.52638110352283496</v>
      </c>
      <c r="L25" s="105">
        <v>0.78115283606278851</v>
      </c>
      <c r="M25" s="106">
        <v>0.5341680895759362</v>
      </c>
      <c r="N25" s="105">
        <v>0.12783212022550772</v>
      </c>
      <c r="O25" s="106">
        <v>0.3179810223134607</v>
      </c>
      <c r="P25" s="105">
        <v>0.41672819996416555</v>
      </c>
      <c r="Q25" s="106">
        <v>0.99099999999999999</v>
      </c>
      <c r="R25" s="105">
        <v>0.48485727008722601</v>
      </c>
      <c r="S25" s="106">
        <v>0.311</v>
      </c>
      <c r="T25" s="105">
        <v>8.5491778341008962E-2</v>
      </c>
      <c r="U25" s="106">
        <v>0.43192465500686095</v>
      </c>
      <c r="V25" s="88">
        <v>0.60453385532505255</v>
      </c>
      <c r="W25" s="89">
        <v>0.56122625673386295</v>
      </c>
    </row>
    <row r="26" spans="3:23" ht="13.5" customHeight="1">
      <c r="C26" s="46">
        <v>23</v>
      </c>
      <c r="D26" s="105">
        <v>0.57592651215689716</v>
      </c>
      <c r="E26" s="106">
        <v>0.33934505582023256</v>
      </c>
      <c r="F26" s="105">
        <v>0.71724791756268291</v>
      </c>
      <c r="G26" s="106">
        <v>0.21550955858927101</v>
      </c>
      <c r="H26" s="105">
        <v>0.96105907387827327</v>
      </c>
      <c r="I26" s="106">
        <v>0.93365875836677581</v>
      </c>
      <c r="J26" s="105">
        <v>0.85908184374423213</v>
      </c>
      <c r="K26" s="106">
        <v>0.24536451073383547</v>
      </c>
      <c r="L26" s="105">
        <v>0.79386928366033882</v>
      </c>
      <c r="M26" s="106">
        <v>0.17760158850815311</v>
      </c>
      <c r="N26" s="105">
        <v>0.79564662847062295</v>
      </c>
      <c r="O26" s="106">
        <v>0.99206925854478623</v>
      </c>
      <c r="P26" s="105">
        <v>0.85225147344006658</v>
      </c>
      <c r="Q26" s="106">
        <v>0.47424646302070483</v>
      </c>
      <c r="R26" s="105">
        <v>0.2222836670279047</v>
      </c>
      <c r="S26" s="106">
        <v>0.71468563373674066</v>
      </c>
      <c r="T26" s="105">
        <v>0.12144978770900361</v>
      </c>
      <c r="U26" s="106">
        <v>0.82279105570719901</v>
      </c>
      <c r="V26" s="88">
        <v>0.15301152687796238</v>
      </c>
      <c r="W26" s="89">
        <v>8.3549882857512414E-2</v>
      </c>
    </row>
    <row r="27" spans="3:23" ht="13.5" customHeight="1">
      <c r="C27" s="46">
        <v>24</v>
      </c>
      <c r="D27" s="105">
        <v>5.9979444743260113E-2</v>
      </c>
      <c r="E27" s="106">
        <v>0.11549648905895593</v>
      </c>
      <c r="F27" s="105">
        <v>0.703732232416583</v>
      </c>
      <c r="G27" s="106">
        <v>5.4409616100266067E-3</v>
      </c>
      <c r="H27" s="105">
        <v>0.525488373767935</v>
      </c>
      <c r="I27" s="106">
        <v>0.71877273225159266</v>
      </c>
      <c r="J27" s="105">
        <v>0.37973941317278648</v>
      </c>
      <c r="K27" s="106">
        <v>0.15968533199957313</v>
      </c>
      <c r="L27" s="105">
        <v>0.64198319987626529</v>
      </c>
      <c r="M27" s="106">
        <v>0.2194371662493898</v>
      </c>
      <c r="N27" s="105">
        <v>4.6791361384042607E-2</v>
      </c>
      <c r="O27" s="106">
        <v>0.67077314137332933</v>
      </c>
      <c r="P27" s="105">
        <v>0.89555321867184978</v>
      </c>
      <c r="Q27" s="106">
        <v>0.13052370777562983</v>
      </c>
      <c r="R27" s="105">
        <v>4.8927393193756052E-2</v>
      </c>
      <c r="S27" s="106">
        <v>0.15368925905874642</v>
      </c>
      <c r="T27" s="105">
        <v>0.15327270755527866</v>
      </c>
      <c r="U27" s="106">
        <v>0.52280735971333903</v>
      </c>
      <c r="V27" s="88">
        <v>0.56409519644101991</v>
      </c>
      <c r="W27" s="89">
        <v>0.91992654096525528</v>
      </c>
    </row>
    <row r="28" spans="3:23" ht="13.5" customHeight="1">
      <c r="C28" s="47">
        <v>25</v>
      </c>
      <c r="D28" s="107">
        <v>0.40016759702894911</v>
      </c>
      <c r="E28" s="108">
        <v>7.0839967524937597E-2</v>
      </c>
      <c r="F28" s="107">
        <v>0.69783451933255491</v>
      </c>
      <c r="G28" s="108">
        <v>0.36790076075691425</v>
      </c>
      <c r="H28" s="107">
        <v>0.65707866461667241</v>
      </c>
      <c r="I28" s="108">
        <v>0.81240545514071627</v>
      </c>
      <c r="J28" s="107">
        <v>0.6830311339788705</v>
      </c>
      <c r="K28" s="108">
        <v>0.21575206976024286</v>
      </c>
      <c r="L28" s="107">
        <v>0.64270545871421347</v>
      </c>
      <c r="M28" s="108">
        <v>6.1804382606755581E-2</v>
      </c>
      <c r="N28" s="107">
        <v>2.9389099856802825E-2</v>
      </c>
      <c r="O28" s="108">
        <v>0.70702459435293241</v>
      </c>
      <c r="P28" s="107">
        <v>0.85728427743980407</v>
      </c>
      <c r="Q28" s="108">
        <v>0.91658793217416135</v>
      </c>
      <c r="R28" s="107">
        <v>3.6782159192046193E-2</v>
      </c>
      <c r="S28" s="108">
        <v>0.85901061656621824</v>
      </c>
      <c r="T28" s="107">
        <v>0.80132617014119367</v>
      </c>
      <c r="U28" s="108">
        <v>0.7853801162405154</v>
      </c>
      <c r="V28" s="90">
        <v>0.43338941223532901</v>
      </c>
      <c r="W28" s="91">
        <v>0.26220866058751857</v>
      </c>
    </row>
    <row r="29" spans="3:23">
      <c r="C29" s="45">
        <v>26</v>
      </c>
      <c r="D29" s="103">
        <v>0.13706917071246838</v>
      </c>
      <c r="E29" s="104">
        <v>5.4149681556373341E-2</v>
      </c>
      <c r="F29" s="103">
        <v>0.91169525149701602</v>
      </c>
      <c r="G29" s="104">
        <v>2.2983587225237634E-2</v>
      </c>
      <c r="H29" s="103">
        <v>0.79300177790844928</v>
      </c>
      <c r="I29" s="104">
        <v>0.64107392417951192</v>
      </c>
      <c r="J29" s="103">
        <v>0.26617570000339053</v>
      </c>
      <c r="K29" s="104">
        <v>0.72226114228247118</v>
      </c>
      <c r="L29" s="103">
        <v>0.41245894653962989</v>
      </c>
      <c r="M29" s="104">
        <v>6.5033014079086571E-2</v>
      </c>
      <c r="N29" s="103">
        <v>0.4440175890284539</v>
      </c>
      <c r="O29" s="104">
        <v>0.29059106770034826</v>
      </c>
      <c r="P29" s="103">
        <v>0.8084185233398532</v>
      </c>
      <c r="Q29" s="104">
        <v>0.92727831432720043</v>
      </c>
      <c r="R29" s="103">
        <v>0.13738544273890707</v>
      </c>
      <c r="S29" s="104">
        <v>2.4098674049155555E-2</v>
      </c>
      <c r="T29" s="103">
        <v>0.91004525207646569</v>
      </c>
      <c r="U29" s="104">
        <v>5.1321918024978763E-2</v>
      </c>
      <c r="V29" s="86">
        <v>0.47955951196334179</v>
      </c>
      <c r="W29" s="87">
        <v>0.91916263927091246</v>
      </c>
    </row>
    <row r="30" spans="3:23">
      <c r="C30" s="46">
        <v>27</v>
      </c>
      <c r="D30" s="105">
        <v>0.59680237030168826</v>
      </c>
      <c r="E30" s="106">
        <v>0.97707948070009853</v>
      </c>
      <c r="F30" s="105">
        <v>2.481071264413548E-3</v>
      </c>
      <c r="G30" s="106">
        <v>7.1195333701195462E-2</v>
      </c>
      <c r="H30" s="105">
        <v>0.68146395846428232</v>
      </c>
      <c r="I30" s="106">
        <v>0.78671419673022891</v>
      </c>
      <c r="J30" s="105">
        <v>0.47631428635689022</v>
      </c>
      <c r="K30" s="106">
        <v>0.77135159376869267</v>
      </c>
      <c r="L30" s="105">
        <v>0.65736028213586517</v>
      </c>
      <c r="M30" s="106">
        <v>0.58941929528225556</v>
      </c>
      <c r="N30" s="105">
        <v>5.0624778906077306E-2</v>
      </c>
      <c r="O30" s="106">
        <v>0.86293543991903432</v>
      </c>
      <c r="P30" s="105">
        <v>0.44387121250292993</v>
      </c>
      <c r="Q30" s="106">
        <v>0.41199999999999998</v>
      </c>
      <c r="R30" s="105">
        <v>0.74467070309534722</v>
      </c>
      <c r="S30" s="106">
        <v>0.89162103672324222</v>
      </c>
      <c r="T30" s="105">
        <v>0.83870815118874797</v>
      </c>
      <c r="U30" s="106">
        <v>0.32706988794060321</v>
      </c>
      <c r="V30" s="88">
        <v>7.3048056582929566E-2</v>
      </c>
      <c r="W30" s="89">
        <v>0.31139122144298614</v>
      </c>
    </row>
    <row r="31" spans="3:23">
      <c r="C31" s="46">
        <v>28</v>
      </c>
      <c r="D31" s="105">
        <v>0.46964319842491287</v>
      </c>
      <c r="E31" s="106">
        <v>0.78903326487813219</v>
      </c>
      <c r="F31" s="105">
        <v>0.19078523434433237</v>
      </c>
      <c r="G31" s="106">
        <v>0.76946090151731594</v>
      </c>
      <c r="H31" s="105">
        <v>0.29228275630998002</v>
      </c>
      <c r="I31" s="106">
        <v>6.35178462239393E-2</v>
      </c>
      <c r="J31" s="105">
        <v>0.75203889769726806</v>
      </c>
      <c r="K31" s="106">
        <v>0.31721457630708672</v>
      </c>
      <c r="L31" s="105">
        <v>0.59744220439735829</v>
      </c>
      <c r="M31" s="106">
        <v>0.4370713398027164</v>
      </c>
      <c r="N31" s="105">
        <v>0.16684038269775403</v>
      </c>
      <c r="O31" s="106">
        <v>0.45866670270217402</v>
      </c>
      <c r="P31" s="105">
        <v>0.31736456317652995</v>
      </c>
      <c r="Q31" s="106">
        <v>6.6722673545832389E-2</v>
      </c>
      <c r="R31" s="105">
        <v>0.87192149635210281</v>
      </c>
      <c r="S31" s="106">
        <v>0.46152808004840973</v>
      </c>
      <c r="T31" s="105">
        <v>0.32816150354008733</v>
      </c>
      <c r="U31" s="106">
        <v>0.23303039001212467</v>
      </c>
      <c r="V31" s="88">
        <v>0.69314617871690565</v>
      </c>
      <c r="W31" s="89">
        <v>0.79653821055489737</v>
      </c>
    </row>
    <row r="32" spans="3:23">
      <c r="C32" s="46">
        <v>29</v>
      </c>
      <c r="D32" s="105">
        <v>0.82529612210105407</v>
      </c>
      <c r="E32" s="106">
        <v>0.14800587641566854</v>
      </c>
      <c r="F32" s="105">
        <v>0.225433447139058</v>
      </c>
      <c r="G32" s="106">
        <v>0.94819755354397828</v>
      </c>
      <c r="H32" s="105">
        <v>0.4788206571117386</v>
      </c>
      <c r="I32" s="106">
        <v>0.41803060985540785</v>
      </c>
      <c r="J32" s="105">
        <v>0.91178225470835428</v>
      </c>
      <c r="K32" s="106">
        <v>0.52020889522655178</v>
      </c>
      <c r="L32" s="105">
        <v>0.74046704897525129</v>
      </c>
      <c r="M32" s="106">
        <v>0.85079334842556176</v>
      </c>
      <c r="N32" s="105">
        <v>0.86325757311893836</v>
      </c>
      <c r="O32" s="106">
        <v>0.6047858671919748</v>
      </c>
      <c r="P32" s="105">
        <v>0.69176534757801844</v>
      </c>
      <c r="Q32" s="106">
        <v>6.688350595071102E-2</v>
      </c>
      <c r="R32" s="105">
        <v>0.77095625174840532</v>
      </c>
      <c r="S32" s="106">
        <v>0.32216235055577003</v>
      </c>
      <c r="T32" s="105">
        <v>0.9633346418440194</v>
      </c>
      <c r="U32" s="106">
        <v>0.28087501761906919</v>
      </c>
      <c r="V32" s="88">
        <v>0.77736432349041251</v>
      </c>
      <c r="W32" s="89">
        <v>0.74282954365381626</v>
      </c>
    </row>
    <row r="33" spans="3:23">
      <c r="C33" s="47">
        <v>30</v>
      </c>
      <c r="D33" s="107">
        <v>0.43926813923689245</v>
      </c>
      <c r="E33" s="108">
        <v>0.9151979616248509</v>
      </c>
      <c r="F33" s="107">
        <v>0.54554537129661584</v>
      </c>
      <c r="G33" s="108">
        <v>0.92729690733443193</v>
      </c>
      <c r="H33" s="107">
        <v>0.80738066463335378</v>
      </c>
      <c r="I33" s="108">
        <v>0.7124082845544023</v>
      </c>
      <c r="J33" s="107">
        <v>0.7421658617911957</v>
      </c>
      <c r="K33" s="108">
        <v>0.5905107308405998</v>
      </c>
      <c r="L33" s="107">
        <v>0.48003987154995409</v>
      </c>
      <c r="M33" s="108">
        <v>0.69216318895229079</v>
      </c>
      <c r="N33" s="107">
        <v>0.32153287540503106</v>
      </c>
      <c r="O33" s="108">
        <v>0.88063108935564016</v>
      </c>
      <c r="P33" s="107">
        <v>0.21295684041496332</v>
      </c>
      <c r="Q33" s="108">
        <v>0.13502084460544417</v>
      </c>
      <c r="R33" s="107">
        <v>3.5221986434254005E-3</v>
      </c>
      <c r="S33" s="108">
        <v>0.12256543488967064</v>
      </c>
      <c r="T33" s="107">
        <v>0.26325376094567454</v>
      </c>
      <c r="U33" s="108">
        <v>0.68789467938935756</v>
      </c>
      <c r="V33" s="90">
        <v>0.74927884086880359</v>
      </c>
      <c r="W33" s="91">
        <v>0.2283169142799405</v>
      </c>
    </row>
    <row r="34" spans="3:23">
      <c r="C34" s="46">
        <v>31</v>
      </c>
      <c r="D34" s="105">
        <v>0.2129307186846352</v>
      </c>
      <c r="E34" s="106">
        <v>0.91152890666649888</v>
      </c>
      <c r="F34" s="105">
        <v>0.25871828201701697</v>
      </c>
      <c r="G34" s="106">
        <v>0.69779842545997028</v>
      </c>
      <c r="H34" s="105">
        <v>0.145812886463762</v>
      </c>
      <c r="I34" s="106">
        <v>0.14666344545447652</v>
      </c>
      <c r="J34" s="105">
        <v>0.61196032292168412</v>
      </c>
      <c r="K34" s="106">
        <v>0.5715697656863461</v>
      </c>
      <c r="L34" s="105">
        <v>0.78395308705543743</v>
      </c>
      <c r="M34" s="106">
        <v>0.27406393698599107</v>
      </c>
      <c r="N34" s="105">
        <v>3.1836369390839447E-2</v>
      </c>
      <c r="O34" s="106">
        <v>2.9823690571380568E-2</v>
      </c>
      <c r="P34" s="105">
        <v>0.23061021273146154</v>
      </c>
      <c r="Q34" s="106">
        <v>0.79323179527925591</v>
      </c>
      <c r="R34" s="105">
        <v>0.98480518441550613</v>
      </c>
      <c r="S34" s="106">
        <v>0.44355738649061038</v>
      </c>
      <c r="T34" s="105">
        <v>0.1747683696196306</v>
      </c>
      <c r="U34" s="106">
        <v>0.55329367239466509</v>
      </c>
      <c r="V34" s="88">
        <v>0.96050880140843231</v>
      </c>
      <c r="W34" s="89">
        <v>0.53658176993712436</v>
      </c>
    </row>
    <row r="35" spans="3:23">
      <c r="C35" s="46">
        <v>32</v>
      </c>
      <c r="D35" s="105">
        <v>0.90842255451430276</v>
      </c>
      <c r="E35" s="106">
        <v>0.27629396883388779</v>
      </c>
      <c r="F35" s="105">
        <v>3.5008051510207916E-2</v>
      </c>
      <c r="G35" s="106">
        <v>0.78683598840435087</v>
      </c>
      <c r="H35" s="105">
        <v>0.23900026875150149</v>
      </c>
      <c r="I35" s="106">
        <v>0.5</v>
      </c>
      <c r="J35" s="105">
        <v>0.17374939572186077</v>
      </c>
      <c r="K35" s="106">
        <v>0.81371927937587696</v>
      </c>
      <c r="L35" s="105">
        <v>0.7431682680563767</v>
      </c>
      <c r="M35" s="106">
        <v>0.6984528197320018</v>
      </c>
      <c r="N35" s="105">
        <v>0.32658630799426613</v>
      </c>
      <c r="O35" s="106">
        <v>0.68969199418367466</v>
      </c>
      <c r="P35" s="105">
        <v>0.23853499951160884</v>
      </c>
      <c r="Q35" s="106">
        <v>0.18880568624386895</v>
      </c>
      <c r="R35" s="105">
        <v>0.21678042513242601</v>
      </c>
      <c r="S35" s="106">
        <v>0.1</v>
      </c>
      <c r="T35" s="105">
        <v>0.98992666460523471</v>
      </c>
      <c r="U35" s="106">
        <v>0.34044449519401387</v>
      </c>
      <c r="V35" s="88">
        <v>0.19864442693832129</v>
      </c>
      <c r="W35" s="89">
        <v>0.86900611756667401</v>
      </c>
    </row>
    <row r="36" spans="3:23">
      <c r="C36" s="46">
        <v>33</v>
      </c>
      <c r="D36" s="105">
        <v>0.86937834475937092</v>
      </c>
      <c r="E36" s="106">
        <v>0.15035113350695806</v>
      </c>
      <c r="F36" s="105">
        <v>0.96788886134424101</v>
      </c>
      <c r="G36" s="106">
        <v>0.25172276991461506</v>
      </c>
      <c r="H36" s="105">
        <v>0.65995884354638146</v>
      </c>
      <c r="I36" s="106">
        <v>0.86684260408032376</v>
      </c>
      <c r="J36" s="105">
        <v>0.28403829478313269</v>
      </c>
      <c r="K36" s="106">
        <v>0.94381988238490633</v>
      </c>
      <c r="L36" s="105">
        <v>0.19737437714066142</v>
      </c>
      <c r="M36" s="106">
        <v>0.65886487482956302</v>
      </c>
      <c r="N36" s="105">
        <v>0.78821364885615741</v>
      </c>
      <c r="O36" s="106">
        <v>0.5416160035474813</v>
      </c>
      <c r="P36" s="105">
        <v>7.7077622549709179E-2</v>
      </c>
      <c r="Q36" s="106">
        <v>0.72779178908045139</v>
      </c>
      <c r="R36" s="105">
        <v>0.75641122461281929</v>
      </c>
      <c r="S36" s="106">
        <v>0.36867727363897895</v>
      </c>
      <c r="T36" s="105">
        <v>0.9312186224250143</v>
      </c>
      <c r="U36" s="106">
        <v>0.57982031673062562</v>
      </c>
      <c r="V36" s="88">
        <v>0.39951530682322756</v>
      </c>
      <c r="W36" s="89">
        <v>0.30425855461197326</v>
      </c>
    </row>
    <row r="37" spans="3:23">
      <c r="C37" s="46">
        <v>34</v>
      </c>
      <c r="D37" s="105">
        <v>0.45240310452360477</v>
      </c>
      <c r="E37" s="106">
        <v>0.1237149594878626</v>
      </c>
      <c r="F37" s="105">
        <v>0.58889993859035428</v>
      </c>
      <c r="G37" s="106">
        <v>0.24176412042367423</v>
      </c>
      <c r="H37" s="105">
        <v>2.498174661703445E-2</v>
      </c>
      <c r="I37" s="106">
        <v>1.4852764495900117E-2</v>
      </c>
      <c r="J37" s="105">
        <v>0.62634268851393859</v>
      </c>
      <c r="K37" s="106">
        <v>0.78562604700797589</v>
      </c>
      <c r="L37" s="105">
        <v>0.66679356320765082</v>
      </c>
      <c r="M37" s="106">
        <v>0.54428500714202876</v>
      </c>
      <c r="N37" s="105">
        <v>0.26420567064737044</v>
      </c>
      <c r="O37" s="106">
        <v>0.60744188003501276</v>
      </c>
      <c r="P37" s="105">
        <v>0.67519278312961328</v>
      </c>
      <c r="Q37" s="106">
        <v>0.74545690472826653</v>
      </c>
      <c r="R37" s="105">
        <v>0.23077641086290612</v>
      </c>
      <c r="S37" s="106">
        <v>0.27900000000000003</v>
      </c>
      <c r="T37" s="105">
        <v>3.4170222839181585E-3</v>
      </c>
      <c r="U37" s="106">
        <v>0.25666960877550649</v>
      </c>
      <c r="V37" s="88">
        <v>0.31233765547302617</v>
      </c>
      <c r="W37" s="89">
        <v>0.96482047117836311</v>
      </c>
    </row>
    <row r="38" spans="3:23">
      <c r="C38" s="46">
        <v>35</v>
      </c>
      <c r="D38" s="105">
        <v>0.21065442830561565</v>
      </c>
      <c r="E38" s="106">
        <v>6.0677330761034876E-2</v>
      </c>
      <c r="F38" s="105">
        <v>0.57228563687407497</v>
      </c>
      <c r="G38" s="106">
        <v>0.1616802084402359</v>
      </c>
      <c r="H38" s="105">
        <v>0.86372300510093614</v>
      </c>
      <c r="I38" s="106">
        <v>0.83922932809116191</v>
      </c>
      <c r="J38" s="105">
        <v>0.99899219500640213</v>
      </c>
      <c r="K38" s="106">
        <v>0.10248656356153585</v>
      </c>
      <c r="L38" s="105">
        <v>0.60514334602093356</v>
      </c>
      <c r="M38" s="106">
        <v>0.72913644827869861</v>
      </c>
      <c r="N38" s="105">
        <v>0.51569913977812609</v>
      </c>
      <c r="O38" s="106">
        <v>0.24445582814535338</v>
      </c>
      <c r="P38" s="105">
        <v>0.46370293144762809</v>
      </c>
      <c r="Q38" s="106">
        <v>0.57810577569699895</v>
      </c>
      <c r="R38" s="105">
        <v>0.84999882676011851</v>
      </c>
      <c r="S38" s="106">
        <v>8.0757697706991705E-2</v>
      </c>
      <c r="T38" s="105">
        <v>0.98070471211650379</v>
      </c>
      <c r="U38" s="106">
        <v>0.95434604228376629</v>
      </c>
      <c r="V38" s="88">
        <v>0.90877471888307815</v>
      </c>
      <c r="W38" s="89">
        <v>0.45888272369955396</v>
      </c>
    </row>
    <row r="39" spans="3:23">
      <c r="C39" s="45">
        <v>36</v>
      </c>
      <c r="D39" s="103">
        <v>0.65719228870494351</v>
      </c>
      <c r="E39" s="104">
        <v>0.28777491067951955</v>
      </c>
      <c r="F39" s="103">
        <v>0.51000146055472351</v>
      </c>
      <c r="G39" s="104">
        <v>0.90953173102134555</v>
      </c>
      <c r="H39" s="103">
        <v>0.65162532409321394</v>
      </c>
      <c r="I39" s="104">
        <v>0.81310739121139342</v>
      </c>
      <c r="J39" s="103">
        <v>0.83210838933862841</v>
      </c>
      <c r="K39" s="104">
        <v>0.89026061062575679</v>
      </c>
      <c r="L39" s="103">
        <v>0.37194054943733079</v>
      </c>
      <c r="M39" s="104">
        <v>0.236571857597213</v>
      </c>
      <c r="N39" s="103">
        <v>0.67983080541143681</v>
      </c>
      <c r="O39" s="104">
        <v>0.32018633056388413</v>
      </c>
      <c r="P39" s="103">
        <v>0.59664576066303088</v>
      </c>
      <c r="Q39" s="104">
        <v>0.59425969420398228</v>
      </c>
      <c r="R39" s="103">
        <v>0.83081434454745262</v>
      </c>
      <c r="S39" s="104">
        <v>0.13625489746151576</v>
      </c>
      <c r="T39" s="103">
        <v>0.96901820103386249</v>
      </c>
      <c r="U39" s="104">
        <v>0.38000163976111201</v>
      </c>
      <c r="V39" s="86">
        <v>0.19091864257772928</v>
      </c>
      <c r="W39" s="87">
        <v>0.79918731657462994</v>
      </c>
    </row>
    <row r="40" spans="3:23">
      <c r="C40" s="46">
        <v>37</v>
      </c>
      <c r="D40" s="105">
        <v>0.8191085228823537</v>
      </c>
      <c r="E40" s="106">
        <v>0.18659197420538531</v>
      </c>
      <c r="F40" s="105">
        <v>0.58086769660561066</v>
      </c>
      <c r="G40" s="106">
        <v>0.58820754181511259</v>
      </c>
      <c r="H40" s="105">
        <v>0.34917774202191065</v>
      </c>
      <c r="I40" s="106">
        <v>0.10379282620099106</v>
      </c>
      <c r="J40" s="105">
        <v>0.29355736236948771</v>
      </c>
      <c r="K40" s="106">
        <v>0.22070058063008124</v>
      </c>
      <c r="L40" s="105">
        <v>0.95560086679953704</v>
      </c>
      <c r="M40" s="106">
        <v>0.1784481649260653</v>
      </c>
      <c r="N40" s="105">
        <v>7.735186427672236E-3</v>
      </c>
      <c r="O40" s="106">
        <v>0.41606953875557806</v>
      </c>
      <c r="P40" s="105">
        <v>0.14796051952123312</v>
      </c>
      <c r="Q40" s="106">
        <v>0.76968375216788765</v>
      </c>
      <c r="R40" s="105">
        <v>0.79350735142476403</v>
      </c>
      <c r="S40" s="106">
        <v>0.30368981942579754</v>
      </c>
      <c r="T40" s="105">
        <v>0.46070411245053311</v>
      </c>
      <c r="U40" s="106">
        <v>3.0645062789377064E-2</v>
      </c>
      <c r="V40" s="88">
        <v>0.48323327111646275</v>
      </c>
      <c r="W40" s="89">
        <v>8.2319003905974686E-2</v>
      </c>
    </row>
    <row r="41" spans="3:23">
      <c r="C41" s="46">
        <v>38</v>
      </c>
      <c r="D41" s="105">
        <v>0.29760426920659822</v>
      </c>
      <c r="E41" s="106">
        <v>0.76575721575017386</v>
      </c>
      <c r="F41" s="105">
        <v>0.98414383632770475</v>
      </c>
      <c r="G41" s="106">
        <v>0.4396352916758044</v>
      </c>
      <c r="H41" s="105">
        <v>0.13328732218793771</v>
      </c>
      <c r="I41" s="106">
        <v>0.20311499880608952</v>
      </c>
      <c r="J41" s="105">
        <v>0.6148498463956964</v>
      </c>
      <c r="K41" s="106">
        <v>0.50323797160653472</v>
      </c>
      <c r="L41" s="105">
        <v>7.473093007799303E-3</v>
      </c>
      <c r="M41" s="106">
        <v>0.74948221334166798</v>
      </c>
      <c r="N41" s="105">
        <v>0.19362264857305622</v>
      </c>
      <c r="O41" s="106">
        <v>0.75478693751873194</v>
      </c>
      <c r="P41" s="105">
        <v>0.15785345258338357</v>
      </c>
      <c r="Q41" s="106">
        <v>0.2704315085863791</v>
      </c>
      <c r="R41" s="105">
        <v>0.86970200338387293</v>
      </c>
      <c r="S41" s="106">
        <v>0.62368749270895185</v>
      </c>
      <c r="T41" s="105">
        <v>0.65072097363177694</v>
      </c>
      <c r="U41" s="106">
        <v>0.27474941779861406</v>
      </c>
      <c r="V41" s="88">
        <v>0.36846863557531584</v>
      </c>
      <c r="W41" s="89">
        <v>0.61841273663976803</v>
      </c>
    </row>
    <row r="42" spans="3:23">
      <c r="C42" s="46">
        <v>39</v>
      </c>
      <c r="D42" s="105">
        <v>0.87028660911052502</v>
      </c>
      <c r="E42" s="106">
        <v>0.81219682122169445</v>
      </c>
      <c r="F42" s="105">
        <v>0.17206422071332506</v>
      </c>
      <c r="G42" s="106">
        <v>0.75553570625817079</v>
      </c>
      <c r="H42" s="105">
        <v>5.7149352906069373E-2</v>
      </c>
      <c r="I42" s="106">
        <v>3.7055296492555123E-2</v>
      </c>
      <c r="J42" s="105">
        <v>0.6470180109953434</v>
      </c>
      <c r="K42" s="106">
        <v>0.72152690013768062</v>
      </c>
      <c r="L42" s="105">
        <v>1.3717308818254392E-2</v>
      </c>
      <c r="M42" s="106">
        <v>0.43113425824472751</v>
      </c>
      <c r="N42" s="105">
        <v>0.75144090694509413</v>
      </c>
      <c r="O42" s="106">
        <v>0.90411963447974719</v>
      </c>
      <c r="P42" s="105">
        <v>0.62790086145188184</v>
      </c>
      <c r="Q42" s="106">
        <v>0.79220534345985905</v>
      </c>
      <c r="R42" s="105">
        <v>0.75736640107129605</v>
      </c>
      <c r="S42" s="106">
        <v>0.46177732149951223</v>
      </c>
      <c r="T42" s="105">
        <v>0.66468443406405864</v>
      </c>
      <c r="U42" s="106">
        <v>0.19078573328985682</v>
      </c>
      <c r="V42" s="88">
        <v>1.7128535112186705E-2</v>
      </c>
      <c r="W42" s="89">
        <v>0.82286926074809752</v>
      </c>
    </row>
    <row r="43" spans="3:23">
      <c r="C43" s="47">
        <v>40</v>
      </c>
      <c r="D43" s="107">
        <v>0.28611270895992635</v>
      </c>
      <c r="E43" s="108">
        <v>0.99786787048612968</v>
      </c>
      <c r="F43" s="107">
        <v>0.91940798290545256</v>
      </c>
      <c r="G43" s="108">
        <v>0.81930145800337262</v>
      </c>
      <c r="H43" s="107">
        <v>0.53273146262585402</v>
      </c>
      <c r="I43" s="108">
        <v>0.87713836194746919</v>
      </c>
      <c r="J43" s="107">
        <v>0.95889797682372291</v>
      </c>
      <c r="K43" s="108">
        <v>0.70134557558831545</v>
      </c>
      <c r="L43" s="107">
        <v>0.11521913742198864</v>
      </c>
      <c r="M43" s="108">
        <v>0.82613482699948226</v>
      </c>
      <c r="N43" s="107">
        <v>0.45255064868075634</v>
      </c>
      <c r="O43" s="108">
        <v>0.5276307548608693</v>
      </c>
      <c r="P43" s="107">
        <v>0.15238109576462977</v>
      </c>
      <c r="Q43" s="108">
        <v>0.50368361319704802</v>
      </c>
      <c r="R43" s="107">
        <v>0.76555490900964607</v>
      </c>
      <c r="S43" s="108">
        <v>0.64694971615002717</v>
      </c>
      <c r="T43" s="107">
        <v>0.77281545696522935</v>
      </c>
      <c r="U43" s="108">
        <v>0.44190469468231719</v>
      </c>
      <c r="V43" s="90">
        <v>9.8448034624037173E-2</v>
      </c>
      <c r="W43" s="91">
        <v>0.8044598418201554</v>
      </c>
    </row>
    <row r="44" spans="3:23">
      <c r="C44" s="46">
        <v>41</v>
      </c>
      <c r="D44" s="105">
        <v>0.96923166138695771</v>
      </c>
      <c r="E44" s="106">
        <v>0.58251584115513289</v>
      </c>
      <c r="F44" s="105">
        <v>0.91601966171618199</v>
      </c>
      <c r="G44" s="106">
        <v>0.57135527348538961</v>
      </c>
      <c r="H44" s="105">
        <v>0.18162053848044157</v>
      </c>
      <c r="I44" s="106">
        <v>1.8794109607417009E-2</v>
      </c>
      <c r="J44" s="105">
        <v>0.20872455217369557</v>
      </c>
      <c r="K44" s="106">
        <v>0.99293547425637785</v>
      </c>
      <c r="L44" s="105">
        <v>0.46825182696210488</v>
      </c>
      <c r="M44" s="106">
        <v>0.17383183325596108</v>
      </c>
      <c r="N44" s="105">
        <v>2.4209357202764514E-2</v>
      </c>
      <c r="O44" s="106">
        <v>0.67529158204943018</v>
      </c>
      <c r="P44" s="105">
        <v>0.22834358466443039</v>
      </c>
      <c r="Q44" s="106">
        <v>0.78318135713024528</v>
      </c>
      <c r="R44" s="105">
        <v>0.76417985340001271</v>
      </c>
      <c r="S44" s="106">
        <v>0.98204719025448584</v>
      </c>
      <c r="T44" s="105">
        <v>0.91168992700166718</v>
      </c>
      <c r="U44" s="106">
        <v>7.8404697870939732E-2</v>
      </c>
      <c r="V44" s="88">
        <v>0.19265465782508395</v>
      </c>
      <c r="W44" s="89">
        <v>0.78615164162694451</v>
      </c>
    </row>
    <row r="45" spans="3:23">
      <c r="C45" s="46">
        <v>42</v>
      </c>
      <c r="D45" s="105">
        <v>4.5338566849152606E-2</v>
      </c>
      <c r="E45" s="106">
        <v>0.80996647104145536</v>
      </c>
      <c r="F45" s="105">
        <v>0.90634858534362195</v>
      </c>
      <c r="G45" s="106">
        <v>0.99750244974868529</v>
      </c>
      <c r="H45" s="105">
        <v>0.3389281011345584</v>
      </c>
      <c r="I45" s="106">
        <v>0.77482516548408731</v>
      </c>
      <c r="J45" s="105">
        <v>0.96415132619905264</v>
      </c>
      <c r="K45" s="106">
        <v>0.23336035174733183</v>
      </c>
      <c r="L45" s="105">
        <v>0.41590887230021778</v>
      </c>
      <c r="M45" s="106">
        <v>0.45957324880688522</v>
      </c>
      <c r="N45" s="105">
        <v>0.30906874315449884</v>
      </c>
      <c r="O45" s="106">
        <v>0.86940113333972635</v>
      </c>
      <c r="P45" s="105">
        <v>0.7009299298272289</v>
      </c>
      <c r="Q45" s="106">
        <v>0.30403272995965236</v>
      </c>
      <c r="R45" s="105">
        <v>0.6397781991569168</v>
      </c>
      <c r="S45" s="106">
        <v>0.60383480821095348</v>
      </c>
      <c r="T45" s="105">
        <v>0.95943389557981307</v>
      </c>
      <c r="U45" s="106">
        <v>0.15320488280872169</v>
      </c>
      <c r="V45" s="88">
        <v>0.62590984908381386</v>
      </c>
      <c r="W45" s="89">
        <v>0.10825727303148114</v>
      </c>
    </row>
    <row r="46" spans="3:23">
      <c r="C46" s="46">
        <v>43</v>
      </c>
      <c r="D46" s="105">
        <v>0.38483293518925166</v>
      </c>
      <c r="E46" s="106">
        <v>0.32167495639179566</v>
      </c>
      <c r="F46" s="105">
        <v>0.40437629308608392</v>
      </c>
      <c r="G46" s="106">
        <v>0.18337672357190127</v>
      </c>
      <c r="H46" s="105">
        <v>8.7439953730708453E-2</v>
      </c>
      <c r="I46" s="106">
        <v>0.96503792285623591</v>
      </c>
      <c r="J46" s="105">
        <v>0.84203613888048523</v>
      </c>
      <c r="K46" s="106">
        <v>0.78724408480272323</v>
      </c>
      <c r="L46" s="105">
        <v>0.78531936761069177</v>
      </c>
      <c r="M46" s="106">
        <v>0.35567745742822476</v>
      </c>
      <c r="N46" s="105">
        <v>0.98688678505543059</v>
      </c>
      <c r="O46" s="106">
        <v>0.5953931862528592</v>
      </c>
      <c r="P46" s="105">
        <v>0.1521863781555105</v>
      </c>
      <c r="Q46" s="106">
        <v>0.78145430521458004</v>
      </c>
      <c r="R46" s="105">
        <v>0.1509638015418725</v>
      </c>
      <c r="S46" s="106">
        <v>0.29248601564573806</v>
      </c>
      <c r="T46" s="105">
        <v>0.7698678482610013</v>
      </c>
      <c r="U46" s="106">
        <v>0.72583651011183603</v>
      </c>
      <c r="V46" s="88">
        <v>7.4860942202512271E-2</v>
      </c>
      <c r="W46" s="89">
        <v>0.83216878695331242</v>
      </c>
    </row>
    <row r="47" spans="3:23">
      <c r="C47" s="46">
        <v>44</v>
      </c>
      <c r="D47" s="105">
        <v>0.34651331188711898</v>
      </c>
      <c r="E47" s="106">
        <v>0.22898992991794953</v>
      </c>
      <c r="F47" s="105">
        <v>0.94699123028984478</v>
      </c>
      <c r="G47" s="106">
        <v>0.14946613482036075</v>
      </c>
      <c r="H47" s="105">
        <v>0.57799717087804381</v>
      </c>
      <c r="I47" s="106">
        <v>7.1963301929868773E-2</v>
      </c>
      <c r="J47" s="105">
        <v>8.759514818430425E-2</v>
      </c>
      <c r="K47" s="106">
        <v>0.7814744977816992</v>
      </c>
      <c r="L47" s="105">
        <v>0.38778030536513675</v>
      </c>
      <c r="M47" s="106">
        <v>9.0251191359333016E-2</v>
      </c>
      <c r="N47" s="105">
        <v>4.2313773020156265E-2</v>
      </c>
      <c r="O47" s="106">
        <v>0.9820082198177269</v>
      </c>
      <c r="P47" s="105">
        <v>0.53765706598470264</v>
      </c>
      <c r="Q47" s="106">
        <v>3.7008331403521222E-2</v>
      </c>
      <c r="R47" s="105">
        <v>0.70209111909270172</v>
      </c>
      <c r="S47" s="106">
        <v>0.62777170137514282</v>
      </c>
      <c r="T47" s="105">
        <v>2.3703125989563367E-2</v>
      </c>
      <c r="U47" s="106">
        <v>0.84792985340742077</v>
      </c>
      <c r="V47" s="88">
        <v>0.93457784323453919</v>
      </c>
      <c r="W47" s="89">
        <v>0.29809170582361022</v>
      </c>
    </row>
    <row r="48" spans="3:23">
      <c r="C48" s="46">
        <v>45</v>
      </c>
      <c r="D48" s="105">
        <v>0.80742668967279785</v>
      </c>
      <c r="E48" s="106">
        <v>0.45538463385811845</v>
      </c>
      <c r="F48" s="105">
        <v>6.7083383260296836E-3</v>
      </c>
      <c r="G48" s="106">
        <v>0.95923019954255373</v>
      </c>
      <c r="H48" s="105">
        <v>0.2966205522567088</v>
      </c>
      <c r="I48" s="106">
        <v>3.2709929597246945E-2</v>
      </c>
      <c r="J48" s="105">
        <v>0.1048986781642075</v>
      </c>
      <c r="K48" s="106">
        <v>0.20952738346143862</v>
      </c>
      <c r="L48" s="105">
        <v>0.80826141364074711</v>
      </c>
      <c r="M48" s="106">
        <v>0.93592011975959499</v>
      </c>
      <c r="N48" s="105">
        <v>0.89522197135787429</v>
      </c>
      <c r="O48" s="106">
        <v>0.19852206836619157</v>
      </c>
      <c r="P48" s="105">
        <v>0.23806224184918545</v>
      </c>
      <c r="Q48" s="106">
        <v>0.68914759902868661</v>
      </c>
      <c r="R48" s="105">
        <v>0.48329788312415967</v>
      </c>
      <c r="S48" s="106">
        <v>0.87315761231015065</v>
      </c>
      <c r="T48" s="105">
        <v>0.94454952546169946</v>
      </c>
      <c r="U48" s="106">
        <v>0.24687060982431797</v>
      </c>
      <c r="V48" s="88">
        <v>0.48873329377798536</v>
      </c>
      <c r="W48" s="89">
        <v>0.63012631345620207</v>
      </c>
    </row>
    <row r="49" spans="3:23">
      <c r="C49" s="45">
        <v>46</v>
      </c>
      <c r="D49" s="103">
        <v>0.83557887704053591</v>
      </c>
      <c r="E49" s="104">
        <v>5.1123426576934361E-2</v>
      </c>
      <c r="F49" s="103">
        <v>5.3203678154684519E-2</v>
      </c>
      <c r="G49" s="104">
        <v>0.54557332414775506</v>
      </c>
      <c r="H49" s="103">
        <v>2.1040210007160165E-2</v>
      </c>
      <c r="I49" s="104">
        <v>0.19922307706306619</v>
      </c>
      <c r="J49" s="103">
        <v>0.89551015932552724</v>
      </c>
      <c r="K49" s="104">
        <v>0.47695445577595208</v>
      </c>
      <c r="L49" s="103">
        <v>0.52815850409072052</v>
      </c>
      <c r="M49" s="104">
        <v>0.21188118771938658</v>
      </c>
      <c r="N49" s="103">
        <v>0.16507858477921711</v>
      </c>
      <c r="O49" s="104">
        <v>6.6197169486114205E-2</v>
      </c>
      <c r="P49" s="103">
        <v>0.88263154405818167</v>
      </c>
      <c r="Q49" s="104">
        <v>0.44851045625069252</v>
      </c>
      <c r="R49" s="103">
        <v>3.5371940338179364E-2</v>
      </c>
      <c r="S49" s="104">
        <v>0.80898442559966344</v>
      </c>
      <c r="T49" s="103">
        <v>0.20201545420770273</v>
      </c>
      <c r="U49" s="104">
        <v>0.52834009164328599</v>
      </c>
      <c r="V49" s="86">
        <v>0.37892289952152225</v>
      </c>
      <c r="W49" s="87">
        <v>0.75920175819671321</v>
      </c>
    </row>
    <row r="50" spans="3:23">
      <c r="C50" s="46">
        <v>47</v>
      </c>
      <c r="D50" s="105">
        <v>0.60406109864826041</v>
      </c>
      <c r="E50" s="106">
        <v>0.18290837697483309</v>
      </c>
      <c r="F50" s="105">
        <v>0.68185180674740642</v>
      </c>
      <c r="G50" s="106">
        <v>3.1922693385869727E-2</v>
      </c>
      <c r="H50" s="105">
        <v>0.54762442423327584</v>
      </c>
      <c r="I50" s="106">
        <v>0.37755058405015829</v>
      </c>
      <c r="J50" s="105">
        <v>0.49820590149268051</v>
      </c>
      <c r="K50" s="106">
        <v>0.71331444265799282</v>
      </c>
      <c r="L50" s="105">
        <v>0.23927916378570002</v>
      </c>
      <c r="M50" s="106">
        <v>0.64922925651149266</v>
      </c>
      <c r="N50" s="105">
        <v>0.57879633765170879</v>
      </c>
      <c r="O50" s="106">
        <v>0.72566707917259954</v>
      </c>
      <c r="P50" s="105">
        <v>0.64192891053662682</v>
      </c>
      <c r="Q50" s="106">
        <v>0.4592722824103721</v>
      </c>
      <c r="R50" s="105">
        <v>0.99735466454112054</v>
      </c>
      <c r="S50" s="106">
        <v>0.36911866302581842</v>
      </c>
      <c r="T50" s="105">
        <v>0.28712295866620241</v>
      </c>
      <c r="U50" s="106">
        <v>0.11078892838985377</v>
      </c>
      <c r="V50" s="88">
        <v>0.3742810960580355</v>
      </c>
      <c r="W50" s="89">
        <v>0.64408864988046244</v>
      </c>
    </row>
    <row r="51" spans="3:23">
      <c r="C51" s="46">
        <v>48</v>
      </c>
      <c r="D51" s="105">
        <v>0.51950271468799558</v>
      </c>
      <c r="E51" s="106">
        <v>0.91971322613204198</v>
      </c>
      <c r="F51" s="105">
        <v>0.55377263509179964</v>
      </c>
      <c r="G51" s="106">
        <v>0.61941561391657329</v>
      </c>
      <c r="H51" s="105">
        <v>0.92786450272142296</v>
      </c>
      <c r="I51" s="106">
        <v>7.6490297858913148E-2</v>
      </c>
      <c r="J51" s="105">
        <v>0.89770906422006103</v>
      </c>
      <c r="K51" s="106">
        <v>0.88637818469797347</v>
      </c>
      <c r="L51" s="105">
        <v>8.9785721149420961E-2</v>
      </c>
      <c r="M51" s="106">
        <v>5.2009239447092792E-4</v>
      </c>
      <c r="N51" s="105">
        <v>0.85064267665321835</v>
      </c>
      <c r="O51" s="106">
        <v>0.51087881380673772</v>
      </c>
      <c r="P51" s="105">
        <v>0.2345213315768585</v>
      </c>
      <c r="Q51" s="106">
        <v>0.54576755661406406</v>
      </c>
      <c r="R51" s="105">
        <v>0.10329308169400164</v>
      </c>
      <c r="S51" s="106">
        <v>0.48406679844562939</v>
      </c>
      <c r="T51" s="105">
        <v>0.48290698280360156</v>
      </c>
      <c r="U51" s="106">
        <v>5.9205362785653914E-2</v>
      </c>
      <c r="V51" s="88">
        <v>0.98357492038736449</v>
      </c>
      <c r="W51" s="89">
        <v>0.55967725097920196</v>
      </c>
    </row>
    <row r="52" spans="3:23">
      <c r="C52" s="46">
        <v>49</v>
      </c>
      <c r="D52" s="105">
        <v>0.83573767430455936</v>
      </c>
      <c r="E52" s="106">
        <v>0.66965351090703962</v>
      </c>
      <c r="F52" s="105">
        <v>0.82848305684085677</v>
      </c>
      <c r="G52" s="106">
        <v>0.54236502535047659</v>
      </c>
      <c r="H52" s="105">
        <v>0.83855449050178121</v>
      </c>
      <c r="I52" s="106">
        <v>0.98537461234662271</v>
      </c>
      <c r="J52" s="105">
        <v>0.24467500068747172</v>
      </c>
      <c r="K52" s="106">
        <v>6.441531627084518E-2</v>
      </c>
      <c r="L52" s="105">
        <v>0.15112205821618807</v>
      </c>
      <c r="M52" s="106">
        <v>0.78992359267608903</v>
      </c>
      <c r="N52" s="105">
        <v>0.19284902135928772</v>
      </c>
      <c r="O52" s="106">
        <v>0.79609151947802292</v>
      </c>
      <c r="P52" s="105">
        <v>0.92328288203344711</v>
      </c>
      <c r="Q52" s="106">
        <v>0.52695264010147591</v>
      </c>
      <c r="R52" s="105">
        <v>0.2628042034068212</v>
      </c>
      <c r="S52" s="106">
        <v>0.69650295306954535</v>
      </c>
      <c r="T52" s="105">
        <v>0.17791279172312413</v>
      </c>
      <c r="U52" s="106">
        <v>0.28461370935348085</v>
      </c>
      <c r="V52" s="88">
        <v>0.208470603362087</v>
      </c>
      <c r="W52" s="89">
        <v>0.83490390089468258</v>
      </c>
    </row>
    <row r="53" spans="3:23">
      <c r="C53" s="47">
        <v>50</v>
      </c>
      <c r="D53" s="107">
        <v>0.37476559589274594</v>
      </c>
      <c r="E53" s="108">
        <v>0.89531638933308766</v>
      </c>
      <c r="F53" s="107">
        <v>0.56683432281107926</v>
      </c>
      <c r="G53" s="108">
        <v>0.53990955418138109</v>
      </c>
      <c r="H53" s="107">
        <v>0.36907932184819237</v>
      </c>
      <c r="I53" s="108">
        <v>0.24499085169829005</v>
      </c>
      <c r="J53" s="107">
        <v>0.68435727523118406</v>
      </c>
      <c r="K53" s="108">
        <v>0.88441749428665295</v>
      </c>
      <c r="L53" s="107">
        <v>0.39176919076273564</v>
      </c>
      <c r="M53" s="108">
        <v>0.17723552152316746</v>
      </c>
      <c r="N53" s="107">
        <v>7.4144045021928062E-2</v>
      </c>
      <c r="O53" s="108">
        <v>0.40565127054871397</v>
      </c>
      <c r="P53" s="107">
        <v>0.25366953348185761</v>
      </c>
      <c r="Q53" s="108">
        <v>0.71912713486400026</v>
      </c>
      <c r="R53" s="107">
        <v>8.8563740960319826E-2</v>
      </c>
      <c r="S53" s="108">
        <v>0.36432495942459786</v>
      </c>
      <c r="T53" s="107">
        <v>0.12091206249102149</v>
      </c>
      <c r="U53" s="108">
        <v>0.30380754139612887</v>
      </c>
      <c r="V53" s="90">
        <v>0.21884642529073817</v>
      </c>
      <c r="W53" s="91">
        <v>0.67720090022899915</v>
      </c>
    </row>
  </sheetData>
  <mergeCells count="10">
    <mergeCell ref="P2:Q2"/>
    <mergeCell ref="R2:S2"/>
    <mergeCell ref="T2:U2"/>
    <mergeCell ref="V2:W2"/>
    <mergeCell ref="D2:E2"/>
    <mergeCell ref="F2:G2"/>
    <mergeCell ref="H2:I2"/>
    <mergeCell ref="J2:K2"/>
    <mergeCell ref="L2:M2"/>
    <mergeCell ref="N2:O2"/>
  </mergeCells>
  <phoneticPr fontId="1"/>
  <pageMargins left="0.7" right="0.7" top="0.75" bottom="0.75" header="0.3" footer="0.3"/>
  <pageSetup paperSize="9" orientation="landscape" horizontalDpi="0" verticalDpi="0" r:id="rId1"/>
</worksheet>
</file>

<file path=xl/worksheets/sheet4.xml><?xml version="1.0" encoding="utf-8"?>
<worksheet xmlns="http://schemas.openxmlformats.org/spreadsheetml/2006/main" xmlns:r="http://schemas.openxmlformats.org/officeDocument/2006/relationships">
  <dimension ref="A1:O23"/>
  <sheetViews>
    <sheetView workbookViewId="0">
      <selection activeCell="H13" sqref="H13"/>
    </sheetView>
  </sheetViews>
  <sheetFormatPr defaultRowHeight="13.2"/>
  <cols>
    <col min="1" max="1" width="2.44140625" bestFit="1" customWidth="1"/>
    <col min="2" max="2" width="3.33203125" bestFit="1" customWidth="1"/>
    <col min="3" max="3" width="5.21875" bestFit="1" customWidth="1"/>
    <col min="4" max="4" width="3.33203125" bestFit="1" customWidth="1"/>
    <col min="5" max="5" width="3.33203125" customWidth="1"/>
    <col min="6" max="6" width="2.44140625" customWidth="1"/>
    <col min="7" max="7" width="3.6640625" bestFit="1" customWidth="1"/>
    <col min="8" max="8" width="6.21875" bestFit="1" customWidth="1"/>
    <col min="9" max="9" width="3.6640625" bestFit="1" customWidth="1"/>
    <col min="10" max="10" width="3.6640625" customWidth="1"/>
    <col min="11" max="11" width="2.44140625" style="21" customWidth="1"/>
    <col min="12" max="12" width="3.33203125" style="21" customWidth="1"/>
    <col min="13" max="13" width="6.21875" bestFit="1" customWidth="1"/>
    <col min="14" max="14" width="4.33203125" style="21" bestFit="1" customWidth="1"/>
    <col min="15" max="15" width="2.44140625" bestFit="1" customWidth="1"/>
    <col min="16" max="16" width="3.33203125" bestFit="1" customWidth="1"/>
    <col min="17" max="18" width="2.44140625" bestFit="1" customWidth="1"/>
    <col min="19" max="19" width="2.77734375" customWidth="1"/>
    <col min="20" max="21" width="3.109375" customWidth="1"/>
  </cols>
  <sheetData>
    <row r="1" spans="1:15">
      <c r="A1" t="s">
        <v>88</v>
      </c>
    </row>
    <row r="2" spans="1:15">
      <c r="A2" s="28"/>
      <c r="B2" s="28"/>
      <c r="C2" s="28"/>
      <c r="D2" s="28"/>
      <c r="E2" s="28"/>
      <c r="F2" s="28"/>
      <c r="G2" s="28"/>
      <c r="H2" s="28"/>
      <c r="I2" s="28"/>
      <c r="J2" s="28"/>
      <c r="K2" s="28"/>
      <c r="L2" s="28"/>
      <c r="M2" s="28"/>
      <c r="N2" s="28"/>
      <c r="O2" s="28"/>
    </row>
    <row r="3" spans="1:15" ht="26.4">
      <c r="A3" s="28"/>
      <c r="B3" s="28"/>
      <c r="C3" s="114" t="s">
        <v>91</v>
      </c>
      <c r="D3" s="28"/>
      <c r="E3" s="28"/>
      <c r="F3" s="28"/>
      <c r="G3" s="28"/>
      <c r="H3" s="114" t="s">
        <v>91</v>
      </c>
      <c r="I3" s="28"/>
      <c r="J3" s="28"/>
      <c r="K3" s="28"/>
      <c r="L3" s="28"/>
      <c r="M3" s="114" t="s">
        <v>91</v>
      </c>
      <c r="N3" s="28"/>
      <c r="O3" s="28"/>
    </row>
    <row r="4" spans="1:15">
      <c r="A4" s="28"/>
      <c r="B4" s="28" t="s">
        <v>89</v>
      </c>
      <c r="C4" s="112" t="s">
        <v>85</v>
      </c>
      <c r="D4" s="112" t="s">
        <v>90</v>
      </c>
      <c r="E4" s="112"/>
      <c r="F4" s="28"/>
      <c r="G4" s="28" t="s">
        <v>89</v>
      </c>
      <c r="H4" s="110" t="s">
        <v>93</v>
      </c>
      <c r="I4" s="112" t="s">
        <v>90</v>
      </c>
      <c r="J4" s="112"/>
      <c r="K4" s="28"/>
      <c r="L4" s="28" t="s">
        <v>89</v>
      </c>
      <c r="M4" s="110" t="s">
        <v>93</v>
      </c>
      <c r="N4" s="111" t="s">
        <v>90</v>
      </c>
      <c r="O4" s="113">
        <v>2</v>
      </c>
    </row>
    <row r="5" spans="1:15" ht="26.4">
      <c r="A5" s="28"/>
      <c r="B5" s="28"/>
      <c r="C5" s="115" t="s">
        <v>94</v>
      </c>
      <c r="D5" s="112"/>
      <c r="E5" s="112"/>
      <c r="F5" s="28"/>
      <c r="G5" s="28"/>
      <c r="H5" s="116" t="s">
        <v>92</v>
      </c>
      <c r="I5" s="112"/>
      <c r="J5" s="112"/>
      <c r="K5" s="28"/>
      <c r="L5" s="28"/>
      <c r="M5" s="115" t="s">
        <v>92</v>
      </c>
      <c r="N5" s="112"/>
      <c r="O5" s="112"/>
    </row>
    <row r="6" spans="1:15">
      <c r="A6" s="28"/>
      <c r="B6" s="28"/>
      <c r="C6" s="112"/>
      <c r="D6" s="112"/>
      <c r="E6" s="112"/>
      <c r="F6" s="28"/>
      <c r="G6" s="28"/>
      <c r="H6" s="113">
        <v>4</v>
      </c>
      <c r="I6" s="112"/>
      <c r="J6" s="112"/>
      <c r="K6" s="112"/>
      <c r="L6" s="112"/>
      <c r="M6" s="112"/>
      <c r="N6" s="112"/>
      <c r="O6" s="112"/>
    </row>
    <row r="8" spans="1:15">
      <c r="G8" s="121">
        <v>1</v>
      </c>
      <c r="H8" s="3">
        <v>2</v>
      </c>
      <c r="I8" s="3">
        <v>3</v>
      </c>
      <c r="J8" s="28"/>
      <c r="K8" s="28"/>
      <c r="L8" s="121">
        <v>1</v>
      </c>
      <c r="M8" s="118">
        <v>2</v>
      </c>
      <c r="N8" s="3">
        <v>3</v>
      </c>
    </row>
    <row r="9" spans="1:15">
      <c r="G9" s="122">
        <v>4</v>
      </c>
      <c r="H9" s="3">
        <v>5</v>
      </c>
      <c r="I9" s="3">
        <v>6</v>
      </c>
      <c r="J9" s="28"/>
      <c r="K9" s="28"/>
      <c r="L9" s="43">
        <v>4</v>
      </c>
      <c r="M9" s="3">
        <v>5</v>
      </c>
      <c r="N9" s="3">
        <v>6</v>
      </c>
    </row>
    <row r="10" spans="1:15">
      <c r="G10" s="3">
        <v>7</v>
      </c>
      <c r="H10" s="3">
        <v>8</v>
      </c>
      <c r="I10" s="3">
        <v>9</v>
      </c>
      <c r="J10" s="28"/>
      <c r="K10" s="28"/>
      <c r="L10" s="43">
        <v>7</v>
      </c>
      <c r="M10" s="3">
        <v>8</v>
      </c>
      <c r="N10" s="3">
        <v>9</v>
      </c>
    </row>
    <row r="11" spans="1:15">
      <c r="G11" s="28"/>
      <c r="H11" s="28"/>
      <c r="I11" s="28"/>
      <c r="J11" s="28"/>
      <c r="K11" s="28"/>
      <c r="L11" s="112"/>
      <c r="M11" s="28"/>
      <c r="N11" s="28"/>
    </row>
    <row r="12" spans="1:15">
      <c r="G12" s="3" t="s">
        <v>86</v>
      </c>
      <c r="H12" s="3" t="s">
        <v>83</v>
      </c>
      <c r="K12" s="28"/>
      <c r="L12" s="43" t="s">
        <v>87</v>
      </c>
      <c r="M12" s="3" t="s">
        <v>83</v>
      </c>
    </row>
    <row r="13" spans="1:15">
      <c r="G13" s="3">
        <v>1</v>
      </c>
      <c r="H13" s="3">
        <f>MIN(1+FIXED(1.1*COS(PI()/2*G13),0),3)</f>
        <v>1</v>
      </c>
      <c r="K13" s="28"/>
      <c r="L13" s="119">
        <v>1</v>
      </c>
      <c r="M13" s="118">
        <f>MIN(1+FIXED(1.1*COS(PI()/2*L13),0),3)</f>
        <v>1</v>
      </c>
    </row>
    <row r="14" spans="1:15">
      <c r="G14" s="3">
        <v>2</v>
      </c>
      <c r="H14" s="3">
        <f>MIN(1+FIXED(1.1*COS(PI()/2*G14),0),3)</f>
        <v>0</v>
      </c>
      <c r="K14" s="28"/>
      <c r="L14" s="120">
        <v>2</v>
      </c>
      <c r="M14" s="3">
        <f>MIN(1+FIXED(1.1*COS(PI()/2*L14),0),3)</f>
        <v>0</v>
      </c>
    </row>
    <row r="15" spans="1:15">
      <c r="G15" s="3">
        <v>3</v>
      </c>
      <c r="H15" s="3">
        <f>MIN(1+FIXED(1.1*COS(PI()/2*G15),0),3)</f>
        <v>1</v>
      </c>
      <c r="K15" s="28"/>
      <c r="L15" s="43">
        <v>3</v>
      </c>
      <c r="M15" s="3">
        <f>MIN(1+FIXED(1.1*COS(PI()/2*L15),0),3)</f>
        <v>1</v>
      </c>
    </row>
    <row r="16" spans="1:15">
      <c r="G16" s="117">
        <v>4</v>
      </c>
      <c r="H16" s="118">
        <f>MIN(1+FIXED(1.1*COS(PI()/2*G16),0),3)</f>
        <v>2</v>
      </c>
      <c r="K16" s="28"/>
      <c r="L16" s="43">
        <v>4</v>
      </c>
      <c r="M16" s="3">
        <f>MIN(1+FIXED(1.1*COS(PI()/2*L16),0),3)</f>
        <v>2</v>
      </c>
    </row>
    <row r="17" spans="7:14">
      <c r="G17" s="28"/>
      <c r="H17" s="28"/>
      <c r="K17" s="28"/>
      <c r="L17" s="112"/>
      <c r="M17" s="28"/>
    </row>
    <row r="18" spans="7:14">
      <c r="G18" s="3" t="s">
        <v>86</v>
      </c>
      <c r="H18" s="3" t="s">
        <v>84</v>
      </c>
      <c r="K18" s="28"/>
      <c r="L18" s="3" t="s">
        <v>86</v>
      </c>
      <c r="M18" s="3" t="s">
        <v>84</v>
      </c>
    </row>
    <row r="19" spans="7:14">
      <c r="G19" s="3">
        <v>1</v>
      </c>
      <c r="H19" s="3">
        <f>MIN(1+FIXED(1.1*SIN(PI()/2*G19),0),3)</f>
        <v>2</v>
      </c>
      <c r="K19" s="28"/>
      <c r="L19" s="117">
        <v>1</v>
      </c>
      <c r="M19" s="118">
        <f>MIN(1+FIXED(1.1*SIN(PI()/2*L19),0),3)</f>
        <v>2</v>
      </c>
    </row>
    <row r="20" spans="7:14">
      <c r="G20" s="3">
        <v>2</v>
      </c>
      <c r="H20" s="3">
        <f>MIN(1+FIXED(1.1*SIN(PI()/2*G20),0),3)</f>
        <v>1</v>
      </c>
      <c r="K20" s="28"/>
      <c r="L20" s="43">
        <v>2</v>
      </c>
      <c r="M20" s="3">
        <f>MIN(1+FIXED(1.1*SIN(PI()/2*L20),0),3)</f>
        <v>1</v>
      </c>
    </row>
    <row r="21" spans="7:14">
      <c r="G21" s="3">
        <v>3</v>
      </c>
      <c r="H21" s="3">
        <f>MIN(1+FIXED(1.1*SIN(PI()/2*G21),0),3)</f>
        <v>0</v>
      </c>
      <c r="K21" s="28"/>
      <c r="L21" s="43">
        <v>3</v>
      </c>
      <c r="M21" s="3">
        <f>MIN(1+FIXED(1.1*SIN(PI()/2*L21),0),3)</f>
        <v>0</v>
      </c>
    </row>
    <row r="22" spans="7:14">
      <c r="G22" s="117">
        <v>4</v>
      </c>
      <c r="H22" s="118">
        <f>MIN(1+FIXED(1.1*SIN(PI()/2*G22),0),3)</f>
        <v>1</v>
      </c>
      <c r="K22" s="28"/>
      <c r="L22" s="43">
        <v>4</v>
      </c>
      <c r="M22" s="3">
        <f>MIN(1+FIXED(1.1*SIN(PI()/2*L22),0),3)</f>
        <v>1</v>
      </c>
    </row>
    <row r="23" spans="7:14">
      <c r="G23" s="28"/>
      <c r="H23" s="112"/>
      <c r="I23" s="112"/>
      <c r="J23" s="112"/>
      <c r="K23" s="28"/>
      <c r="L23" s="112"/>
      <c r="M23" s="28"/>
      <c r="N23" s="28"/>
    </row>
  </sheetData>
  <phoneticPr fontId="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dimension ref="A1:M23"/>
  <sheetViews>
    <sheetView workbookViewId="0">
      <selection activeCell="M17" sqref="M17"/>
    </sheetView>
  </sheetViews>
  <sheetFormatPr defaultRowHeight="13.2"/>
  <cols>
    <col min="7" max="7" width="4.21875" customWidth="1"/>
  </cols>
  <sheetData>
    <row r="1" spans="1:13" ht="13.8" thickBot="1">
      <c r="I1" s="1" t="s">
        <v>8</v>
      </c>
      <c r="J1" s="123" t="s">
        <v>12</v>
      </c>
      <c r="K1" s="124"/>
      <c r="L1" s="124"/>
      <c r="M1" s="125"/>
    </row>
    <row r="2" spans="1:13" ht="13.8" thickBot="1">
      <c r="I2" s="9" t="s">
        <v>57</v>
      </c>
      <c r="J2" s="109" t="s">
        <v>3</v>
      </c>
      <c r="K2" s="26" t="s">
        <v>4</v>
      </c>
      <c r="L2" s="26" t="s">
        <v>5</v>
      </c>
      <c r="M2" s="3" t="s">
        <v>6</v>
      </c>
    </row>
    <row r="3" spans="1:13" ht="13.5" customHeight="1">
      <c r="H3" s="126" t="s">
        <v>7</v>
      </c>
      <c r="I3" s="17">
        <v>1</v>
      </c>
      <c r="J3" s="27">
        <f t="array" ref="J3:M11">C15:F23</f>
        <v>3</v>
      </c>
      <c r="K3" s="95" t="str">
        <v>欄外</v>
      </c>
      <c r="L3" s="95" t="str">
        <v>欄外</v>
      </c>
      <c r="M3" s="15">
        <v>1</v>
      </c>
    </row>
    <row r="4" spans="1:13">
      <c r="H4" s="127"/>
      <c r="I4" s="3">
        <v>2</v>
      </c>
      <c r="J4" s="15">
        <v>4</v>
      </c>
      <c r="K4" s="95" t="str">
        <v>欄外</v>
      </c>
      <c r="L4" s="27">
        <v>1</v>
      </c>
      <c r="M4" s="15">
        <v>5</v>
      </c>
    </row>
    <row r="5" spans="1:13">
      <c r="H5" s="127"/>
      <c r="I5" s="3">
        <v>3</v>
      </c>
      <c r="J5" s="95" t="str">
        <v>欄外</v>
      </c>
      <c r="K5" s="95" t="str">
        <v>欄外</v>
      </c>
      <c r="L5" s="15">
        <v>9</v>
      </c>
      <c r="M5" s="95" t="str">
        <v>欄外</v>
      </c>
    </row>
    <row r="6" spans="1:13">
      <c r="H6" s="127"/>
      <c r="I6" s="3">
        <v>4</v>
      </c>
      <c r="J6" s="27">
        <v>2</v>
      </c>
      <c r="K6" s="15">
        <v>6</v>
      </c>
      <c r="L6" s="95" t="str">
        <v>欄外</v>
      </c>
      <c r="M6" s="15">
        <v>5</v>
      </c>
    </row>
    <row r="7" spans="1:13">
      <c r="H7" s="127"/>
      <c r="I7" s="3">
        <v>5</v>
      </c>
      <c r="J7" s="95" t="str">
        <v>欄外</v>
      </c>
      <c r="K7" s="27">
        <v>2</v>
      </c>
      <c r="L7" s="27">
        <v>7</v>
      </c>
      <c r="M7" s="27">
        <v>1</v>
      </c>
    </row>
    <row r="8" spans="1:13">
      <c r="H8" s="127"/>
      <c r="I8" s="3">
        <v>6</v>
      </c>
      <c r="J8" s="95" t="str">
        <v>欄外</v>
      </c>
      <c r="K8" s="95" t="str">
        <v>欄外</v>
      </c>
      <c r="L8" s="95" t="str">
        <v>欄外</v>
      </c>
      <c r="M8" s="95" t="str">
        <v>欄外</v>
      </c>
    </row>
    <row r="9" spans="1:13">
      <c r="H9" s="127"/>
      <c r="I9" s="3">
        <v>7</v>
      </c>
      <c r="J9" s="27">
        <v>8</v>
      </c>
      <c r="K9" s="27">
        <v>2</v>
      </c>
      <c r="L9" s="95" t="str">
        <v>欄外</v>
      </c>
      <c r="M9" s="95" t="str">
        <v>欄外</v>
      </c>
    </row>
    <row r="10" spans="1:13">
      <c r="H10" s="127"/>
      <c r="I10" s="3">
        <v>8</v>
      </c>
      <c r="J10" s="27">
        <v>8</v>
      </c>
      <c r="K10" s="27">
        <v>1</v>
      </c>
      <c r="L10" s="27">
        <v>8</v>
      </c>
      <c r="M10" s="95" t="str">
        <v>欄外</v>
      </c>
    </row>
    <row r="11" spans="1:13">
      <c r="H11" s="128"/>
      <c r="I11" s="3" t="s">
        <v>41</v>
      </c>
      <c r="J11" s="44">
        <v>0</v>
      </c>
      <c r="K11" s="44">
        <v>0</v>
      </c>
      <c r="L11" s="44">
        <v>0</v>
      </c>
      <c r="M11" s="40">
        <v>0</v>
      </c>
    </row>
    <row r="13" spans="1:13" ht="13.8" thickBot="1">
      <c r="B13" s="1" t="s">
        <v>8</v>
      </c>
      <c r="C13" s="123" t="s">
        <v>12</v>
      </c>
      <c r="D13" s="124"/>
      <c r="E13" s="124"/>
      <c r="F13" s="125"/>
    </row>
    <row r="14" spans="1:13" ht="13.8" thickBot="1">
      <c r="B14" s="9" t="s">
        <v>57</v>
      </c>
      <c r="C14" s="109" t="s">
        <v>3</v>
      </c>
      <c r="D14" s="26" t="s">
        <v>4</v>
      </c>
      <c r="E14" s="26" t="s">
        <v>5</v>
      </c>
      <c r="F14" s="3" t="s">
        <v>6</v>
      </c>
    </row>
    <row r="15" spans="1:13" ht="13.5" customHeight="1">
      <c r="A15" s="126" t="s">
        <v>7</v>
      </c>
      <c r="B15" s="17">
        <v>1</v>
      </c>
      <c r="C15" s="27">
        <v>3</v>
      </c>
      <c r="D15" s="95" t="s">
        <v>9</v>
      </c>
      <c r="E15" s="95" t="s">
        <v>9</v>
      </c>
      <c r="F15" s="15">
        <v>1</v>
      </c>
    </row>
    <row r="16" spans="1:13">
      <c r="A16" s="127"/>
      <c r="B16" s="3">
        <v>2</v>
      </c>
      <c r="C16" s="15">
        <v>4</v>
      </c>
      <c r="D16" s="95" t="s">
        <v>9</v>
      </c>
      <c r="E16" s="27">
        <v>1</v>
      </c>
      <c r="F16" s="15">
        <v>5</v>
      </c>
    </row>
    <row r="17" spans="1:6">
      <c r="A17" s="127"/>
      <c r="B17" s="3">
        <v>3</v>
      </c>
      <c r="C17" s="95" t="s">
        <v>9</v>
      </c>
      <c r="D17" s="95" t="s">
        <v>9</v>
      </c>
      <c r="E17" s="15">
        <v>9</v>
      </c>
      <c r="F17" s="95" t="s">
        <v>64</v>
      </c>
    </row>
    <row r="18" spans="1:6">
      <c r="A18" s="127"/>
      <c r="B18" s="3">
        <v>4</v>
      </c>
      <c r="C18" s="27">
        <v>2</v>
      </c>
      <c r="D18" s="15">
        <v>6</v>
      </c>
      <c r="E18" s="95" t="s">
        <v>9</v>
      </c>
      <c r="F18" s="15">
        <v>5</v>
      </c>
    </row>
    <row r="19" spans="1:6">
      <c r="A19" s="127"/>
      <c r="B19" s="3">
        <v>5</v>
      </c>
      <c r="C19" s="95" t="s">
        <v>64</v>
      </c>
      <c r="D19" s="27">
        <v>2</v>
      </c>
      <c r="E19" s="27">
        <v>7</v>
      </c>
      <c r="F19" s="27">
        <v>1</v>
      </c>
    </row>
    <row r="20" spans="1:6">
      <c r="A20" s="127"/>
      <c r="B20" s="3">
        <v>6</v>
      </c>
      <c r="C20" s="95" t="s">
        <v>9</v>
      </c>
      <c r="D20" s="95" t="s">
        <v>9</v>
      </c>
      <c r="E20" s="95" t="s">
        <v>9</v>
      </c>
      <c r="F20" s="95" t="s">
        <v>9</v>
      </c>
    </row>
    <row r="21" spans="1:6">
      <c r="A21" s="127"/>
      <c r="B21" s="3">
        <v>7</v>
      </c>
      <c r="C21" s="27">
        <v>8</v>
      </c>
      <c r="D21" s="27">
        <v>2</v>
      </c>
      <c r="E21" s="95" t="s">
        <v>9</v>
      </c>
      <c r="F21" s="95" t="s">
        <v>9</v>
      </c>
    </row>
    <row r="22" spans="1:6">
      <c r="A22" s="127"/>
      <c r="B22" s="3">
        <v>8</v>
      </c>
      <c r="C22" s="27">
        <v>8</v>
      </c>
      <c r="D22" s="27">
        <v>1</v>
      </c>
      <c r="E22" s="27">
        <v>8</v>
      </c>
      <c r="F22" s="95" t="s">
        <v>9</v>
      </c>
    </row>
    <row r="23" spans="1:6">
      <c r="A23" s="128"/>
      <c r="B23" s="3" t="s">
        <v>41</v>
      </c>
      <c r="C23" s="44">
        <v>0</v>
      </c>
      <c r="D23" s="44">
        <v>0</v>
      </c>
      <c r="E23" s="44">
        <v>0</v>
      </c>
      <c r="F23" s="40">
        <v>0</v>
      </c>
    </row>
  </sheetData>
  <mergeCells count="4">
    <mergeCell ref="C13:F13"/>
    <mergeCell ref="A15:A23"/>
    <mergeCell ref="J1:M1"/>
    <mergeCell ref="H3:H11"/>
  </mergeCells>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A2:F26"/>
  <sheetViews>
    <sheetView workbookViewId="0">
      <selection activeCell="D9" sqref="D9"/>
    </sheetView>
  </sheetViews>
  <sheetFormatPr defaultRowHeight="13.2"/>
  <cols>
    <col min="1" max="1" width="9.109375" bestFit="1" customWidth="1"/>
    <col min="2" max="2" width="6.44140625" bestFit="1" customWidth="1"/>
    <col min="3" max="4" width="8" bestFit="1" customWidth="1"/>
    <col min="5" max="5" width="5.44140625" bestFit="1" customWidth="1"/>
  </cols>
  <sheetData>
    <row r="2" spans="1:6" ht="13.8" thickBot="1">
      <c r="A2" s="1" t="s">
        <v>8</v>
      </c>
      <c r="B2" s="123" t="s">
        <v>12</v>
      </c>
      <c r="C2" s="124"/>
      <c r="D2" s="124"/>
      <c r="E2" s="125"/>
    </row>
    <row r="3" spans="1:6" ht="13.8" thickBot="1">
      <c r="A3" s="9" t="s">
        <v>57</v>
      </c>
      <c r="B3" s="109" t="s">
        <v>3</v>
      </c>
      <c r="C3" s="26" t="s">
        <v>4</v>
      </c>
      <c r="D3" s="26" t="s">
        <v>5</v>
      </c>
      <c r="E3" s="3" t="s">
        <v>6</v>
      </c>
    </row>
    <row r="4" spans="1:6">
      <c r="A4" s="17">
        <v>1</v>
      </c>
      <c r="B4" s="27">
        <v>3</v>
      </c>
      <c r="C4" s="95" t="s">
        <v>9</v>
      </c>
      <c r="D4" s="95" t="s">
        <v>9</v>
      </c>
      <c r="E4" s="15">
        <v>1</v>
      </c>
    </row>
    <row r="5" spans="1:6">
      <c r="A5" s="3">
        <v>2</v>
      </c>
      <c r="B5" s="15">
        <v>4</v>
      </c>
      <c r="C5" s="95" t="s">
        <v>9</v>
      </c>
      <c r="D5" s="27">
        <v>1</v>
      </c>
      <c r="E5" s="15">
        <v>5</v>
      </c>
    </row>
    <row r="6" spans="1:6">
      <c r="A6" s="3">
        <v>3</v>
      </c>
      <c r="B6" s="95" t="s">
        <v>9</v>
      </c>
      <c r="C6" s="95" t="s">
        <v>9</v>
      </c>
      <c r="D6" s="15">
        <v>9</v>
      </c>
      <c r="E6" s="95" t="s">
        <v>64</v>
      </c>
    </row>
    <row r="8" spans="1:6">
      <c r="A8" t="s">
        <v>43</v>
      </c>
    </row>
    <row r="9" spans="1:6" ht="13.8" thickBot="1">
      <c r="A9" s="18" t="s">
        <v>25</v>
      </c>
      <c r="B9" s="53">
        <v>0.17499999999999999</v>
      </c>
      <c r="C9" s="28" t="s">
        <v>23</v>
      </c>
      <c r="D9" s="54" t="str">
        <f>IF(B9&lt;1,"Explore","Exploit")</f>
        <v>Explore</v>
      </c>
    </row>
    <row r="10" spans="1:6">
      <c r="B10" s="58" t="s">
        <v>42</v>
      </c>
      <c r="C10" s="59" t="s">
        <v>26</v>
      </c>
      <c r="D10" s="60" t="s">
        <v>38</v>
      </c>
    </row>
    <row r="11" spans="1:6">
      <c r="A11" s="63" t="s">
        <v>24</v>
      </c>
      <c r="B11" s="55">
        <f ca="1">MAX(OFFSET(A3,A4,1):OFFSET(A3,A4,4))</f>
        <v>3</v>
      </c>
      <c r="C11" s="52"/>
      <c r="D11" s="22">
        <f ca="1">MATCH(B11,OFFSET(A3,A4,1):OFFSET(A3,A4,4),0)</f>
        <v>1</v>
      </c>
    </row>
    <row r="12" spans="1:6" ht="13.8" thickBot="1">
      <c r="A12" s="63" t="s">
        <v>22</v>
      </c>
      <c r="B12" s="56"/>
      <c r="C12" s="57">
        <v>0.8</v>
      </c>
      <c r="D12" s="38">
        <f ca="1">MATCH(C12,OFFSET(A17,A18,1):OFFSET(A17,A18,5))</f>
        <v>4</v>
      </c>
    </row>
    <row r="15" spans="1:6">
      <c r="A15" t="s">
        <v>63</v>
      </c>
    </row>
    <row r="16" spans="1:6">
      <c r="C16" s="123" t="s">
        <v>44</v>
      </c>
      <c r="D16" s="124"/>
      <c r="E16" s="124"/>
      <c r="F16" s="125"/>
    </row>
    <row r="17" spans="1:6">
      <c r="A17" s="3" t="s">
        <v>7</v>
      </c>
      <c r="B17" s="3" t="s">
        <v>47</v>
      </c>
      <c r="C17" s="109" t="s">
        <v>3</v>
      </c>
      <c r="D17" s="26" t="s">
        <v>4</v>
      </c>
      <c r="E17" s="26" t="s">
        <v>5</v>
      </c>
      <c r="F17" s="3" t="s">
        <v>6</v>
      </c>
    </row>
    <row r="18" spans="1:6">
      <c r="A18" s="41">
        <v>1</v>
      </c>
      <c r="B18" s="41">
        <v>0</v>
      </c>
      <c r="C18" s="80">
        <f>1/2</f>
        <v>0.5</v>
      </c>
      <c r="D18" s="81">
        <f>C18</f>
        <v>0.5</v>
      </c>
      <c r="E18" s="81">
        <f>D18</f>
        <v>0.5</v>
      </c>
      <c r="F18" s="80">
        <v>1</v>
      </c>
    </row>
    <row r="19" spans="1:6">
      <c r="A19" s="42">
        <v>2</v>
      </c>
      <c r="B19" s="42">
        <v>0</v>
      </c>
      <c r="C19" s="82">
        <f>1/3</f>
        <v>0.33333333333333331</v>
      </c>
      <c r="D19" s="83">
        <f>C19</f>
        <v>0.33333333333333331</v>
      </c>
      <c r="E19" s="82">
        <v>0.66666666666666663</v>
      </c>
      <c r="F19" s="82">
        <v>1</v>
      </c>
    </row>
    <row r="20" spans="1:6">
      <c r="A20" s="41">
        <v>3</v>
      </c>
      <c r="B20" s="41">
        <v>0</v>
      </c>
      <c r="C20" s="81">
        <f>B20</f>
        <v>0</v>
      </c>
      <c r="D20" s="81">
        <f>C20</f>
        <v>0</v>
      </c>
      <c r="E20" s="80">
        <v>1</v>
      </c>
      <c r="F20" s="81">
        <v>1</v>
      </c>
    </row>
    <row r="21" spans="1:6">
      <c r="A21" s="42">
        <v>4</v>
      </c>
      <c r="B21" s="42">
        <v>0</v>
      </c>
      <c r="C21" s="82">
        <f>1/3</f>
        <v>0.33333333333333331</v>
      </c>
      <c r="D21" s="82">
        <f>2/3</f>
        <v>0.66666666666666663</v>
      </c>
      <c r="E21" s="83">
        <f>D21</f>
        <v>0.66666666666666663</v>
      </c>
      <c r="F21" s="82">
        <v>1</v>
      </c>
    </row>
    <row r="22" spans="1:6">
      <c r="A22" s="41">
        <v>5</v>
      </c>
      <c r="B22" s="41">
        <v>0</v>
      </c>
      <c r="C22" s="83">
        <v>0</v>
      </c>
      <c r="D22" s="80">
        <f>1/3</f>
        <v>0.33333333333333331</v>
      </c>
      <c r="E22" s="80">
        <f>2*1/3</f>
        <v>0.66666666666666663</v>
      </c>
      <c r="F22" s="80">
        <v>1</v>
      </c>
    </row>
    <row r="23" spans="1:6">
      <c r="A23" s="42">
        <v>6</v>
      </c>
      <c r="B23" s="61"/>
      <c r="C23" s="61"/>
      <c r="D23" s="61"/>
      <c r="E23" s="61"/>
      <c r="F23" s="61"/>
    </row>
    <row r="24" spans="1:6">
      <c r="A24" s="41">
        <v>7</v>
      </c>
      <c r="B24" s="41">
        <v>0</v>
      </c>
      <c r="C24" s="80">
        <f>1/2</f>
        <v>0.5</v>
      </c>
      <c r="D24" s="80">
        <v>1</v>
      </c>
      <c r="E24" s="61">
        <v>1</v>
      </c>
      <c r="F24" s="61">
        <v>1</v>
      </c>
    </row>
    <row r="25" spans="1:6">
      <c r="A25" s="42">
        <v>8</v>
      </c>
      <c r="B25" s="42">
        <v>0</v>
      </c>
      <c r="C25" s="82">
        <f>1/3</f>
        <v>0.33333333333333331</v>
      </c>
      <c r="D25" s="82">
        <f>2/3</f>
        <v>0.66666666666666663</v>
      </c>
      <c r="E25" s="82">
        <v>1</v>
      </c>
      <c r="F25" s="83">
        <v>1</v>
      </c>
    </row>
    <row r="26" spans="1:6">
      <c r="A26" s="43" t="s">
        <v>18</v>
      </c>
      <c r="B26" s="43">
        <v>0</v>
      </c>
      <c r="C26" s="84">
        <v>1</v>
      </c>
      <c r="D26" s="84">
        <v>1</v>
      </c>
      <c r="E26" s="84">
        <v>1</v>
      </c>
      <c r="F26" s="84">
        <v>1</v>
      </c>
    </row>
  </sheetData>
  <mergeCells count="2">
    <mergeCell ref="B2:E2"/>
    <mergeCell ref="C16:F16"/>
  </mergeCells>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vt:i4>
      </vt:variant>
    </vt:vector>
  </HeadingPairs>
  <TitlesOfParts>
    <vt:vector size="7" baseType="lpstr">
      <vt:lpstr>Q学習</vt:lpstr>
      <vt:lpstr>結果</vt:lpstr>
      <vt:lpstr>乱数表</vt:lpstr>
      <vt:lpstr>アクション</vt:lpstr>
      <vt:lpstr>配列数列</vt:lpstr>
      <vt:lpstr>行動決定係数</vt:lpstr>
      <vt:lpstr>乱数表!Print_Area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s_wakui</dc:creator>
  <cp:lastModifiedBy>Ushizawa</cp:lastModifiedBy>
  <cp:lastPrinted>2018-09-01T09:13:28Z</cp:lastPrinted>
  <dcterms:created xsi:type="dcterms:W3CDTF">2016-08-15T18:29:49Z</dcterms:created>
  <dcterms:modified xsi:type="dcterms:W3CDTF">2019-11-20T09:13:02Z</dcterms:modified>
</cp:coreProperties>
</file>